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MeganMahajan\Documents\eps-us\"/>
    </mc:Choice>
  </mc:AlternateContent>
  <xr:revisionPtr revIDLastSave="0" documentId="13_ncr:1_{2760D8FC-0735-45AE-AF41-86B306330C66}" xr6:coauthVersionLast="47" xr6:coauthVersionMax="47" xr10:uidLastSave="{00000000-0000-0000-0000-000000000000}"/>
  <bookViews>
    <workbookView xWindow="38280" yWindow="-120" windowWidth="29040" windowHeight="17520" activeTab="1" xr2:uid="{A5C482AE-4F5D-4F7B-9888-EEAD3CFB4D3F}"/>
  </bookViews>
  <sheets>
    <sheet name="About" sheetId="10" r:id="rId1"/>
    <sheet name="Policy Characteristics" sheetId="19" r:id="rId2"/>
    <sheet name="PolicyLevers" sheetId="1" r:id="rId3"/>
    <sheet name="UnitControlCenter" sheetId="18" r:id="rId4"/>
    <sheet name="OutputGraphs" sheetId="8" r:id="rId5"/>
    <sheet name="Output Graph Color Key" sheetId="17" r:id="rId6"/>
    <sheet name="ReferenceScenarios" sheetId="9" r:id="rId7"/>
    <sheet name="ReferenceCurves" sheetId="21" r:id="rId8"/>
    <sheet name="Targets" sheetId="20" r:id="rId9"/>
    <sheet name="EPA GHG Inventory" sheetId="22" r:id="rId10"/>
    <sheet name="Old Target Calculations" sheetId="15" r:id="rId11"/>
    <sheet name="MaxBoundCalculations" sheetId="13" r:id="rId12"/>
  </sheets>
  <externalReferences>
    <externalReference r:id="rId13"/>
  </externalReferences>
  <definedNames>
    <definedName name="_xlnm._FilterDatabase" localSheetId="2" hidden="1">PolicyLevers!$H$1:$H$2475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029" i="1" l="1"/>
  <c r="C2030" i="1"/>
  <c r="O2030" i="1" s="1"/>
  <c r="C2031" i="1"/>
  <c r="A2031" i="1" s="1"/>
  <c r="C2032" i="1"/>
  <c r="B2032" i="1" s="1"/>
  <c r="C2033" i="1"/>
  <c r="A2033" i="1" s="1"/>
  <c r="C2034" i="1"/>
  <c r="B2034" i="1" s="1"/>
  <c r="C2035" i="1"/>
  <c r="B2035" i="1" s="1"/>
  <c r="C2036" i="1"/>
  <c r="P2036" i="1" s="1"/>
  <c r="C2037" i="1"/>
  <c r="C2038" i="1"/>
  <c r="O2038" i="1" s="1"/>
  <c r="C2039" i="1"/>
  <c r="R2039" i="1" s="1"/>
  <c r="C2040" i="1"/>
  <c r="B2040" i="1" s="1"/>
  <c r="C2041" i="1"/>
  <c r="R2041" i="1" s="1"/>
  <c r="C2042" i="1"/>
  <c r="B2042" i="1" s="1"/>
  <c r="C2043" i="1"/>
  <c r="R2043" i="1" s="1"/>
  <c r="C2044" i="1"/>
  <c r="C2028" i="1"/>
  <c r="A2028" i="1" s="1"/>
  <c r="R2044" i="1"/>
  <c r="B2044" i="1"/>
  <c r="A2044" i="1"/>
  <c r="P2038" i="1"/>
  <c r="N2038" i="1"/>
  <c r="M2038" i="1"/>
  <c r="L2038" i="1"/>
  <c r="K2038" i="1"/>
  <c r="J2038" i="1"/>
  <c r="B2038" i="1"/>
  <c r="A2038" i="1"/>
  <c r="B2037" i="1"/>
  <c r="A2037" i="1"/>
  <c r="R2036" i="1"/>
  <c r="R2033" i="1"/>
  <c r="Q2033" i="1"/>
  <c r="P2033" i="1"/>
  <c r="O2033" i="1"/>
  <c r="N2033" i="1"/>
  <c r="M2033" i="1"/>
  <c r="L2033" i="1"/>
  <c r="K2033" i="1"/>
  <c r="J2033" i="1"/>
  <c r="B2033" i="1"/>
  <c r="R2031" i="1"/>
  <c r="Q2031" i="1"/>
  <c r="P2031" i="1"/>
  <c r="O2031" i="1"/>
  <c r="N2031" i="1"/>
  <c r="B2031" i="1"/>
  <c r="N2030" i="1"/>
  <c r="M2030" i="1"/>
  <c r="L2030" i="1"/>
  <c r="B2030" i="1"/>
  <c r="A2030" i="1"/>
  <c r="R2029" i="1"/>
  <c r="B2029" i="1"/>
  <c r="A2029" i="1"/>
  <c r="L2028" i="1"/>
  <c r="K2028" i="1"/>
  <c r="J2028" i="1"/>
  <c r="B2028" i="1"/>
  <c r="R2027" i="1"/>
  <c r="Q2027" i="1"/>
  <c r="P2027" i="1"/>
  <c r="O2027" i="1"/>
  <c r="N2027" i="1"/>
  <c r="M2027" i="1"/>
  <c r="L2027" i="1"/>
  <c r="K2027" i="1"/>
  <c r="J2027" i="1"/>
  <c r="B2027" i="1"/>
  <c r="A2027" i="1"/>
  <c r="M2028" i="1" l="1"/>
  <c r="N2028" i="1"/>
  <c r="O2028" i="1"/>
  <c r="Q2028" i="1"/>
  <c r="R2028" i="1"/>
  <c r="R2038" i="1"/>
  <c r="N2041" i="1"/>
  <c r="R2034" i="1"/>
  <c r="P2041" i="1"/>
  <c r="P2028" i="1"/>
  <c r="Q2038" i="1"/>
  <c r="A2041" i="1"/>
  <c r="B2041" i="1"/>
  <c r="A2034" i="1"/>
  <c r="O2041" i="1"/>
  <c r="A2035" i="1"/>
  <c r="Q2041" i="1"/>
  <c r="Q2036" i="1"/>
  <c r="A2042" i="1"/>
  <c r="A2043" i="1"/>
  <c r="B2043" i="1"/>
  <c r="J2043" i="1"/>
  <c r="K2043" i="1"/>
  <c r="L2043" i="1"/>
  <c r="M2043" i="1"/>
  <c r="A2036" i="1"/>
  <c r="A2039" i="1"/>
  <c r="N2043" i="1"/>
  <c r="B2036" i="1"/>
  <c r="B2039" i="1"/>
  <c r="O2043" i="1"/>
  <c r="A2032" i="1"/>
  <c r="N2036" i="1"/>
  <c r="P2043" i="1"/>
  <c r="O2036" i="1"/>
  <c r="A2040" i="1"/>
  <c r="Q2043" i="1"/>
  <c r="R2042" i="1"/>
  <c r="Q2042" i="1"/>
  <c r="P2042" i="1"/>
  <c r="O2042" i="1"/>
  <c r="N2042" i="1"/>
  <c r="M2042" i="1"/>
  <c r="L2042" i="1"/>
  <c r="J2042" i="1"/>
  <c r="K2042" i="1"/>
  <c r="R2040" i="1"/>
  <c r="Q2040" i="1"/>
  <c r="P2040" i="1"/>
  <c r="R2037" i="1"/>
  <c r="Q2037" i="1"/>
  <c r="P2037" i="1"/>
  <c r="O2037" i="1"/>
  <c r="N2037" i="1"/>
  <c r="M2037" i="1"/>
  <c r="L2037" i="1"/>
  <c r="J2040" i="1"/>
  <c r="J2037" i="1"/>
  <c r="K2040" i="1"/>
  <c r="K2037" i="1"/>
  <c r="L2040" i="1"/>
  <c r="M2040" i="1"/>
  <c r="R2035" i="1"/>
  <c r="Q2035" i="1"/>
  <c r="P2035" i="1"/>
  <c r="N2040" i="1"/>
  <c r="R2032" i="1"/>
  <c r="Q2032" i="1"/>
  <c r="P2032" i="1"/>
  <c r="O2032" i="1"/>
  <c r="N2032" i="1"/>
  <c r="M2032" i="1"/>
  <c r="L2032" i="1"/>
  <c r="J2035" i="1"/>
  <c r="O2040" i="1"/>
  <c r="J2032" i="1"/>
  <c r="K2035" i="1"/>
  <c r="K2032" i="1"/>
  <c r="L2035" i="1"/>
  <c r="M2035" i="1"/>
  <c r="R2030" i="1"/>
  <c r="Q2030" i="1"/>
  <c r="P2030" i="1"/>
  <c r="N2035" i="1"/>
  <c r="J2030" i="1"/>
  <c r="O2035" i="1"/>
  <c r="K2030" i="1"/>
  <c r="J2029" i="1"/>
  <c r="J2034" i="1"/>
  <c r="J2039" i="1"/>
  <c r="J2044" i="1"/>
  <c r="K2029" i="1"/>
  <c r="K2034" i="1"/>
  <c r="K2039" i="1"/>
  <c r="K2044" i="1"/>
  <c r="L2029" i="1"/>
  <c r="L2034" i="1"/>
  <c r="L2039" i="1"/>
  <c r="L2044" i="1"/>
  <c r="M2029" i="1"/>
  <c r="M2034" i="1"/>
  <c r="M2039" i="1"/>
  <c r="M2044" i="1"/>
  <c r="N2029" i="1"/>
  <c r="J2031" i="1"/>
  <c r="N2034" i="1"/>
  <c r="J2036" i="1"/>
  <c r="N2039" i="1"/>
  <c r="J2041" i="1"/>
  <c r="N2044" i="1"/>
  <c r="O2029" i="1"/>
  <c r="K2031" i="1"/>
  <c r="O2034" i="1"/>
  <c r="K2036" i="1"/>
  <c r="O2039" i="1"/>
  <c r="K2041" i="1"/>
  <c r="O2044" i="1"/>
  <c r="P2029" i="1"/>
  <c r="L2031" i="1"/>
  <c r="P2034" i="1"/>
  <c r="L2036" i="1"/>
  <c r="P2039" i="1"/>
  <c r="L2041" i="1"/>
  <c r="P2044" i="1"/>
  <c r="Q2029" i="1"/>
  <c r="M2031" i="1"/>
  <c r="Q2034" i="1"/>
  <c r="M2036" i="1"/>
  <c r="Q2039" i="1"/>
  <c r="M2041" i="1"/>
  <c r="Q2044" i="1"/>
  <c r="C2014" i="1" l="1"/>
  <c r="K2014" i="1" s="1"/>
  <c r="C2013" i="1"/>
  <c r="C2012" i="1"/>
  <c r="M2012" i="1" s="1"/>
  <c r="C2011" i="1"/>
  <c r="A2011" i="1" s="1"/>
  <c r="C2010" i="1"/>
  <c r="C2009" i="1"/>
  <c r="C2008" i="1"/>
  <c r="Q2008" i="1" s="1"/>
  <c r="C2007" i="1"/>
  <c r="K2007" i="1" s="1"/>
  <c r="C2006" i="1"/>
  <c r="P2006" i="1" s="1"/>
  <c r="C2005" i="1"/>
  <c r="C2004" i="1"/>
  <c r="C2003" i="1"/>
  <c r="C2002" i="1"/>
  <c r="C2001" i="1"/>
  <c r="C2000" i="1"/>
  <c r="B2000" i="1" s="1"/>
  <c r="C1999" i="1"/>
  <c r="C1998" i="1"/>
  <c r="C1997" i="1"/>
  <c r="C1996" i="1"/>
  <c r="P1996" i="1" s="1"/>
  <c r="C1995" i="1"/>
  <c r="C1994" i="1"/>
  <c r="N1994" i="1" s="1"/>
  <c r="C1993" i="1"/>
  <c r="C1992" i="1"/>
  <c r="Q1992" i="1" s="1"/>
  <c r="C1991" i="1"/>
  <c r="C1990" i="1"/>
  <c r="O1990" i="1" s="1"/>
  <c r="C1989" i="1"/>
  <c r="O1989" i="1" s="1"/>
  <c r="C1988" i="1"/>
  <c r="P1988" i="1" s="1"/>
  <c r="C1987" i="1"/>
  <c r="C1986" i="1"/>
  <c r="B1986" i="1" s="1"/>
  <c r="C1985" i="1"/>
  <c r="B1985" i="1" s="1"/>
  <c r="C1984" i="1"/>
  <c r="C1983" i="1"/>
  <c r="C1982" i="1"/>
  <c r="C1981" i="1"/>
  <c r="N1981" i="1" s="1"/>
  <c r="C1980" i="1"/>
  <c r="C1979" i="1"/>
  <c r="Q1979" i="1" s="1"/>
  <c r="C1978" i="1"/>
  <c r="C1977" i="1"/>
  <c r="C1976" i="1"/>
  <c r="J1976" i="1" s="1"/>
  <c r="C1975" i="1"/>
  <c r="K1975" i="1" s="1"/>
  <c r="C1974" i="1"/>
  <c r="Q1974" i="1" s="1"/>
  <c r="C1973" i="1"/>
  <c r="C1972" i="1"/>
  <c r="C1971" i="1"/>
  <c r="C1970" i="1"/>
  <c r="C1969" i="1"/>
  <c r="C1968" i="1"/>
  <c r="Q1968" i="1" s="1"/>
  <c r="C1967" i="1"/>
  <c r="K1967" i="1" s="1"/>
  <c r="C1966" i="1"/>
  <c r="C1965" i="1"/>
  <c r="R1965" i="1" s="1"/>
  <c r="C1964" i="1"/>
  <c r="O1964" i="1" s="1"/>
  <c r="C1963" i="1"/>
  <c r="C1962" i="1"/>
  <c r="C1961" i="1"/>
  <c r="C1960" i="1"/>
  <c r="C1959" i="1"/>
  <c r="C1958" i="1"/>
  <c r="C1957" i="1"/>
  <c r="C1956" i="1"/>
  <c r="C1955" i="1"/>
  <c r="K1955" i="1" s="1"/>
  <c r="C1954" i="1"/>
  <c r="R1954" i="1" s="1"/>
  <c r="C1953" i="1"/>
  <c r="C1952" i="1"/>
  <c r="L1952" i="1" s="1"/>
  <c r="C1951" i="1"/>
  <c r="K1951" i="1" s="1"/>
  <c r="C1950" i="1"/>
  <c r="C1949" i="1"/>
  <c r="C1948" i="1"/>
  <c r="C1947" i="1"/>
  <c r="J1947" i="1" s="1"/>
  <c r="C1946" i="1"/>
  <c r="L1946" i="1" s="1"/>
  <c r="C1945" i="1"/>
  <c r="C1944" i="1"/>
  <c r="B1944" i="1" s="1"/>
  <c r="C1943" i="1"/>
  <c r="C1942" i="1"/>
  <c r="C1941" i="1"/>
  <c r="C1940" i="1"/>
  <c r="R1940" i="1" s="1"/>
  <c r="C1939" i="1"/>
  <c r="C1938" i="1"/>
  <c r="C1937" i="1"/>
  <c r="C1936" i="1"/>
  <c r="Q1936" i="1" s="1"/>
  <c r="C1935" i="1"/>
  <c r="K1935" i="1" s="1"/>
  <c r="C1934" i="1"/>
  <c r="B1934" i="1" s="1"/>
  <c r="C1933" i="1"/>
  <c r="C1932" i="1"/>
  <c r="C1931" i="1"/>
  <c r="B1931" i="1" s="1"/>
  <c r="C1930" i="1"/>
  <c r="J1930" i="1" s="1"/>
  <c r="C1929" i="1"/>
  <c r="J1929" i="1" s="1"/>
  <c r="C1928" i="1"/>
  <c r="C1927" i="1"/>
  <c r="C1926" i="1"/>
  <c r="K1926" i="1" s="1"/>
  <c r="C1925" i="1"/>
  <c r="C1924" i="1"/>
  <c r="O1924" i="1" s="1"/>
  <c r="C1923" i="1"/>
  <c r="C1922" i="1"/>
  <c r="B1922" i="1" s="1"/>
  <c r="C1921" i="1"/>
  <c r="N1921" i="1" s="1"/>
  <c r="C1920" i="1"/>
  <c r="C1919" i="1"/>
  <c r="K1919" i="1" s="1"/>
  <c r="C1918" i="1"/>
  <c r="C1917" i="1"/>
  <c r="C1916" i="1"/>
  <c r="C1915" i="1"/>
  <c r="L1915" i="1" s="1"/>
  <c r="C1914" i="1"/>
  <c r="A1914" i="1" s="1"/>
  <c r="C1913" i="1"/>
  <c r="A1913" i="1" s="1"/>
  <c r="C1912" i="1"/>
  <c r="O1912" i="1" s="1"/>
  <c r="C1911" i="1"/>
  <c r="C1910" i="1"/>
  <c r="Q1910" i="1" s="1"/>
  <c r="C1909" i="1"/>
  <c r="C1908" i="1"/>
  <c r="C1907" i="1"/>
  <c r="C1906" i="1"/>
  <c r="L1906" i="1" s="1"/>
  <c r="C1905" i="1"/>
  <c r="C1904" i="1"/>
  <c r="K1904" i="1" s="1"/>
  <c r="C1903" i="1"/>
  <c r="C1902" i="1"/>
  <c r="C1901" i="1"/>
  <c r="C1900" i="1"/>
  <c r="C1899" i="1"/>
  <c r="C1898" i="1"/>
  <c r="C1897" i="1"/>
  <c r="C1896" i="1"/>
  <c r="L1896" i="1" s="1"/>
  <c r="C1895" i="1"/>
  <c r="K1895" i="1" s="1"/>
  <c r="C1894" i="1"/>
  <c r="C1893" i="1"/>
  <c r="B1893" i="1" s="1"/>
  <c r="C1892" i="1"/>
  <c r="C1891" i="1"/>
  <c r="J1891" i="1" s="1"/>
  <c r="C1890" i="1"/>
  <c r="C1889" i="1"/>
  <c r="C1888" i="1"/>
  <c r="C1887" i="1"/>
  <c r="K1887" i="1" s="1"/>
  <c r="C1886" i="1"/>
  <c r="K1886" i="1" s="1"/>
  <c r="C1885" i="1"/>
  <c r="A1885" i="1" s="1"/>
  <c r="C1884" i="1"/>
  <c r="Q1884" i="1" s="1"/>
  <c r="C1883" i="1"/>
  <c r="A1883" i="1" s="1"/>
  <c r="C1882" i="1"/>
  <c r="B1882" i="1" s="1"/>
  <c r="C1881" i="1"/>
  <c r="A1881" i="1" s="1"/>
  <c r="C1880" i="1"/>
  <c r="K1880" i="1" s="1"/>
  <c r="C1879" i="1"/>
  <c r="K1879" i="1" s="1"/>
  <c r="C1878" i="1"/>
  <c r="C1877" i="1"/>
  <c r="C1876" i="1"/>
  <c r="C1875" i="1"/>
  <c r="Q1875" i="1" s="1"/>
  <c r="C1874" i="1"/>
  <c r="C1873" i="1"/>
  <c r="P1873" i="1" s="1"/>
  <c r="C1872" i="1"/>
  <c r="C1871" i="1"/>
  <c r="K1871" i="1" s="1"/>
  <c r="C1870" i="1"/>
  <c r="C1869" i="1"/>
  <c r="A1869" i="1" s="1"/>
  <c r="C1868" i="1"/>
  <c r="C1867" i="1"/>
  <c r="Q1867" i="1" s="1"/>
  <c r="C1866" i="1"/>
  <c r="C1865" i="1"/>
  <c r="A1865" i="1" s="1"/>
  <c r="C1864" i="1"/>
  <c r="C1863" i="1"/>
  <c r="C1862" i="1"/>
  <c r="J1862" i="1" s="1"/>
  <c r="C1861" i="1"/>
  <c r="C1860" i="1"/>
  <c r="C1859" i="1"/>
  <c r="C1858" i="1"/>
  <c r="C1857" i="1"/>
  <c r="C1856" i="1"/>
  <c r="C1855" i="1"/>
  <c r="K1855" i="1" s="1"/>
  <c r="C1854" i="1"/>
  <c r="Q1854" i="1" s="1"/>
  <c r="C1853" i="1"/>
  <c r="J1853" i="1" s="1"/>
  <c r="C1852" i="1"/>
  <c r="C1851" i="1"/>
  <c r="C1850" i="1"/>
  <c r="C1849" i="1"/>
  <c r="K1849" i="1" s="1"/>
  <c r="C1848" i="1"/>
  <c r="P1848" i="1" s="1"/>
  <c r="C1847" i="1"/>
  <c r="K1847" i="1" s="1"/>
  <c r="C1846" i="1"/>
  <c r="Q1846" i="1" s="1"/>
  <c r="C1845" i="1"/>
  <c r="A1845" i="1" s="1"/>
  <c r="C1844" i="1"/>
  <c r="C1843" i="1"/>
  <c r="C1842" i="1"/>
  <c r="N1842" i="1" s="1"/>
  <c r="C1841" i="1"/>
  <c r="B1841" i="1" s="1"/>
  <c r="C1840" i="1"/>
  <c r="A1840" i="1" s="1"/>
  <c r="C1839" i="1"/>
  <c r="C1838" i="1"/>
  <c r="C1837" i="1"/>
  <c r="C1836" i="1"/>
  <c r="B1836" i="1" s="1"/>
  <c r="C1835" i="1"/>
  <c r="J1835" i="1" s="1"/>
  <c r="C1834" i="1"/>
  <c r="P1834" i="1" s="1"/>
  <c r="C1833" i="1"/>
  <c r="C1832" i="1"/>
  <c r="C1831" i="1"/>
  <c r="C1830" i="1"/>
  <c r="C1829" i="1"/>
  <c r="C1828" i="1"/>
  <c r="L1828" i="1" s="1"/>
  <c r="C1827" i="1"/>
  <c r="M1827" i="1" s="1"/>
  <c r="C1826" i="1"/>
  <c r="B1826" i="1" s="1"/>
  <c r="C1825" i="1"/>
  <c r="L1825" i="1" s="1"/>
  <c r="C1824" i="1"/>
  <c r="C1823" i="1"/>
  <c r="C1822" i="1"/>
  <c r="C1821" i="1"/>
  <c r="C1820" i="1"/>
  <c r="C1819" i="1"/>
  <c r="C1818" i="1"/>
  <c r="C1817" i="1"/>
  <c r="C1816" i="1"/>
  <c r="C1815" i="1"/>
  <c r="K1815" i="1" s="1"/>
  <c r="C1814" i="1"/>
  <c r="Q1814" i="1" s="1"/>
  <c r="C1813" i="1"/>
  <c r="J1813" i="1" s="1"/>
  <c r="C1812" i="1"/>
  <c r="P1812" i="1" s="1"/>
  <c r="C1811" i="1"/>
  <c r="Q1811" i="1" s="1"/>
  <c r="C1810" i="1"/>
  <c r="C1809" i="1"/>
  <c r="C1808" i="1"/>
  <c r="C1807" i="1"/>
  <c r="K1807" i="1" s="1"/>
  <c r="C1806" i="1"/>
  <c r="K1806" i="1" s="1"/>
  <c r="C1805" i="1"/>
  <c r="R1805" i="1" s="1"/>
  <c r="C1804" i="1"/>
  <c r="M1804" i="1" s="1"/>
  <c r="C1803" i="1"/>
  <c r="C1802" i="1"/>
  <c r="C1801" i="1"/>
  <c r="N1801" i="1" s="1"/>
  <c r="C1800" i="1"/>
  <c r="K1800" i="1" s="1"/>
  <c r="C1799" i="1"/>
  <c r="C1798" i="1"/>
  <c r="C1797" i="1"/>
  <c r="C1796" i="1"/>
  <c r="J1796" i="1" s="1"/>
  <c r="C1795" i="1"/>
  <c r="R1795" i="1" s="1"/>
  <c r="C1794" i="1"/>
  <c r="C1793" i="1"/>
  <c r="C1792" i="1"/>
  <c r="C1791" i="1"/>
  <c r="K1791" i="1" s="1"/>
  <c r="C1790" i="1"/>
  <c r="A1790" i="1" s="1"/>
  <c r="C1789" i="1"/>
  <c r="J1789" i="1" s="1"/>
  <c r="C1788" i="1"/>
  <c r="C1787" i="1"/>
  <c r="J1787" i="1" s="1"/>
  <c r="C1786" i="1"/>
  <c r="P1786" i="1" s="1"/>
  <c r="C1785" i="1"/>
  <c r="C1784" i="1"/>
  <c r="C1783" i="1"/>
  <c r="K1783" i="1" s="1"/>
  <c r="C1782" i="1"/>
  <c r="R1782" i="1" s="1"/>
  <c r="C1781" i="1"/>
  <c r="C1780" i="1"/>
  <c r="C1779" i="1"/>
  <c r="M1779" i="1" s="1"/>
  <c r="C1778" i="1"/>
  <c r="C1777" i="1"/>
  <c r="C1776" i="1"/>
  <c r="C1775" i="1"/>
  <c r="K1775" i="1" s="1"/>
  <c r="C1774" i="1"/>
  <c r="R1774" i="1" s="1"/>
  <c r="C1773" i="1"/>
  <c r="J1773" i="1" s="1"/>
  <c r="C1772" i="1"/>
  <c r="O1772" i="1" s="1"/>
  <c r="C1771" i="1"/>
  <c r="J1771" i="1" s="1"/>
  <c r="C1770" i="1"/>
  <c r="K1770" i="1" s="1"/>
  <c r="C1769" i="1"/>
  <c r="C1768" i="1"/>
  <c r="C1767" i="1"/>
  <c r="C1766" i="1"/>
  <c r="R2015" i="1"/>
  <c r="Q2015" i="1"/>
  <c r="P2015" i="1"/>
  <c r="O2015" i="1"/>
  <c r="N2015" i="1"/>
  <c r="M2015" i="1"/>
  <c r="L2015" i="1"/>
  <c r="K2015" i="1"/>
  <c r="J2015" i="1"/>
  <c r="L2014" i="1"/>
  <c r="J2014" i="1"/>
  <c r="Q2013" i="1"/>
  <c r="P2013" i="1"/>
  <c r="M2013" i="1"/>
  <c r="L2013" i="1"/>
  <c r="K2013" i="1"/>
  <c r="J2013" i="1"/>
  <c r="O2012" i="1"/>
  <c r="N2012" i="1"/>
  <c r="L2012" i="1"/>
  <c r="R2011" i="1"/>
  <c r="Q2011" i="1"/>
  <c r="K2011" i="1"/>
  <c r="L2010" i="1"/>
  <c r="M2009" i="1"/>
  <c r="L2009" i="1"/>
  <c r="R1998" i="1"/>
  <c r="Q1998" i="1"/>
  <c r="P1998" i="1"/>
  <c r="O1998" i="1"/>
  <c r="N1998" i="1"/>
  <c r="M1998" i="1"/>
  <c r="L1998" i="1"/>
  <c r="K1998" i="1"/>
  <c r="J1998" i="1"/>
  <c r="R1997" i="1"/>
  <c r="Q1997" i="1"/>
  <c r="P1997" i="1"/>
  <c r="O1997" i="1"/>
  <c r="N1997" i="1"/>
  <c r="M1997" i="1"/>
  <c r="L1997" i="1"/>
  <c r="K1997" i="1"/>
  <c r="J1997" i="1"/>
  <c r="R1996" i="1"/>
  <c r="Q1996" i="1"/>
  <c r="N1996" i="1"/>
  <c r="M1996" i="1"/>
  <c r="L1996" i="1"/>
  <c r="K1996" i="1"/>
  <c r="J1996" i="1"/>
  <c r="R1995" i="1"/>
  <c r="Q1995" i="1"/>
  <c r="P1995" i="1"/>
  <c r="O1995" i="1"/>
  <c r="N1995" i="1"/>
  <c r="M1995" i="1"/>
  <c r="L1995" i="1"/>
  <c r="K1995" i="1"/>
  <c r="J1995" i="1"/>
  <c r="R1994" i="1"/>
  <c r="Q1994" i="1"/>
  <c r="P1994" i="1"/>
  <c r="O1994" i="1"/>
  <c r="J1994" i="1"/>
  <c r="R1993" i="1"/>
  <c r="Q1993" i="1"/>
  <c r="P1993" i="1"/>
  <c r="O1993" i="1"/>
  <c r="R1992" i="1"/>
  <c r="P1992" i="1"/>
  <c r="O1992" i="1"/>
  <c r="M1992" i="1"/>
  <c r="K1986" i="1"/>
  <c r="J1986" i="1"/>
  <c r="R1978" i="1"/>
  <c r="Q1978" i="1"/>
  <c r="P1978" i="1"/>
  <c r="O1978" i="1"/>
  <c r="N1978" i="1"/>
  <c r="M1978" i="1"/>
  <c r="L1978" i="1"/>
  <c r="K1978" i="1"/>
  <c r="J1978" i="1"/>
  <c r="R1977" i="1"/>
  <c r="Q1977" i="1"/>
  <c r="P1977" i="1"/>
  <c r="O1977" i="1"/>
  <c r="N1977" i="1"/>
  <c r="M1977" i="1"/>
  <c r="L1977" i="1"/>
  <c r="K1977" i="1"/>
  <c r="J1977" i="1"/>
  <c r="R1976" i="1"/>
  <c r="Q1976" i="1"/>
  <c r="P1976" i="1"/>
  <c r="O1976" i="1"/>
  <c r="N1976" i="1"/>
  <c r="M1976" i="1"/>
  <c r="L1976" i="1"/>
  <c r="K1976" i="1"/>
  <c r="P1974" i="1"/>
  <c r="O1974" i="1"/>
  <c r="N1974" i="1"/>
  <c r="M1974" i="1"/>
  <c r="L1974" i="1"/>
  <c r="K1974" i="1"/>
  <c r="J1974" i="1"/>
  <c r="R1973" i="1"/>
  <c r="Q1973" i="1"/>
  <c r="P1973" i="1"/>
  <c r="O1973" i="1"/>
  <c r="N1973" i="1"/>
  <c r="M1973" i="1"/>
  <c r="L1973" i="1"/>
  <c r="K1973" i="1"/>
  <c r="P1971" i="1"/>
  <c r="K1970" i="1"/>
  <c r="J1970" i="1"/>
  <c r="P1968" i="1"/>
  <c r="M1966" i="1"/>
  <c r="N1962" i="1"/>
  <c r="R1958" i="1"/>
  <c r="Q1958" i="1"/>
  <c r="P1958" i="1"/>
  <c r="O1958" i="1"/>
  <c r="N1958" i="1"/>
  <c r="M1958" i="1"/>
  <c r="L1958" i="1"/>
  <c r="K1958" i="1"/>
  <c r="J1958" i="1"/>
  <c r="R1957" i="1"/>
  <c r="Q1957" i="1"/>
  <c r="P1957" i="1"/>
  <c r="O1957" i="1"/>
  <c r="N1957" i="1"/>
  <c r="M1957" i="1"/>
  <c r="L1957" i="1"/>
  <c r="K1957" i="1"/>
  <c r="J1957" i="1"/>
  <c r="R1956" i="1"/>
  <c r="Q1956" i="1"/>
  <c r="P1956" i="1"/>
  <c r="O1956" i="1"/>
  <c r="N1956" i="1"/>
  <c r="M1956" i="1"/>
  <c r="L1956" i="1"/>
  <c r="K1956" i="1"/>
  <c r="J1956" i="1"/>
  <c r="R1955" i="1"/>
  <c r="Q1955" i="1"/>
  <c r="P1955" i="1"/>
  <c r="O1955" i="1"/>
  <c r="N1955" i="1"/>
  <c r="M1955" i="1"/>
  <c r="L1955" i="1"/>
  <c r="P1954" i="1"/>
  <c r="O1954" i="1"/>
  <c r="N1954" i="1"/>
  <c r="M1954" i="1"/>
  <c r="L1954" i="1"/>
  <c r="K1954" i="1"/>
  <c r="J1954" i="1"/>
  <c r="Q1952" i="1"/>
  <c r="P1952" i="1"/>
  <c r="O1952" i="1"/>
  <c r="K1952" i="1"/>
  <c r="J1952" i="1"/>
  <c r="J1949" i="1"/>
  <c r="R1948" i="1"/>
  <c r="P1948" i="1"/>
  <c r="N1948" i="1"/>
  <c r="M1948" i="1"/>
  <c r="L1948" i="1"/>
  <c r="O1947" i="1"/>
  <c r="N1947" i="1"/>
  <c r="M1947" i="1"/>
  <c r="L1947" i="1"/>
  <c r="R1938" i="1"/>
  <c r="Q1938" i="1"/>
  <c r="P1938" i="1"/>
  <c r="O1938" i="1"/>
  <c r="N1938" i="1"/>
  <c r="M1938" i="1"/>
  <c r="L1938" i="1"/>
  <c r="K1938" i="1"/>
  <c r="J1938" i="1"/>
  <c r="R1937" i="1"/>
  <c r="Q1937" i="1"/>
  <c r="P1937" i="1"/>
  <c r="O1937" i="1"/>
  <c r="N1937" i="1"/>
  <c r="M1937" i="1"/>
  <c r="L1937" i="1"/>
  <c r="K1937" i="1"/>
  <c r="J1937" i="1"/>
  <c r="R1936" i="1"/>
  <c r="O1936" i="1"/>
  <c r="N1936" i="1"/>
  <c r="M1936" i="1"/>
  <c r="L1936" i="1"/>
  <c r="K1936" i="1"/>
  <c r="J1936" i="1"/>
  <c r="L1935" i="1"/>
  <c r="R1934" i="1"/>
  <c r="Q1934" i="1"/>
  <c r="P1934" i="1"/>
  <c r="O1934" i="1"/>
  <c r="N1934" i="1"/>
  <c r="M1934" i="1"/>
  <c r="L1934" i="1"/>
  <c r="K1934" i="1"/>
  <c r="J1934" i="1"/>
  <c r="P1933" i="1"/>
  <c r="O1933" i="1"/>
  <c r="L1932" i="1"/>
  <c r="Q1931" i="1"/>
  <c r="P1931" i="1"/>
  <c r="O1931" i="1"/>
  <c r="L1929" i="1"/>
  <c r="K1929" i="1"/>
  <c r="R1918" i="1"/>
  <c r="Q1918" i="1"/>
  <c r="P1918" i="1"/>
  <c r="O1918" i="1"/>
  <c r="N1918" i="1"/>
  <c r="M1918" i="1"/>
  <c r="L1918" i="1"/>
  <c r="K1918" i="1"/>
  <c r="J1918" i="1"/>
  <c r="R1917" i="1"/>
  <c r="Q1917" i="1"/>
  <c r="P1917" i="1"/>
  <c r="O1917" i="1"/>
  <c r="N1917" i="1"/>
  <c r="M1917" i="1"/>
  <c r="L1917" i="1"/>
  <c r="K1917" i="1"/>
  <c r="J1917" i="1"/>
  <c r="R1916" i="1"/>
  <c r="Q1916" i="1"/>
  <c r="P1916" i="1"/>
  <c r="O1916" i="1"/>
  <c r="N1916" i="1"/>
  <c r="M1916" i="1"/>
  <c r="L1916" i="1"/>
  <c r="K1916" i="1"/>
  <c r="J1916" i="1"/>
  <c r="R1915" i="1"/>
  <c r="Q1915" i="1"/>
  <c r="P1915" i="1"/>
  <c r="O1915" i="1"/>
  <c r="N1915" i="1"/>
  <c r="M1915" i="1"/>
  <c r="Q1914" i="1"/>
  <c r="P1914" i="1"/>
  <c r="O1914" i="1"/>
  <c r="N1914" i="1"/>
  <c r="M1914" i="1"/>
  <c r="L1914" i="1"/>
  <c r="K1914" i="1"/>
  <c r="J1914" i="1"/>
  <c r="R1913" i="1"/>
  <c r="Q1913" i="1"/>
  <c r="P1913" i="1"/>
  <c r="O1913" i="1"/>
  <c r="Q1912" i="1"/>
  <c r="P1912" i="1"/>
  <c r="R1898" i="1"/>
  <c r="Q1898" i="1"/>
  <c r="P1898" i="1"/>
  <c r="O1898" i="1"/>
  <c r="N1898" i="1"/>
  <c r="M1898" i="1"/>
  <c r="L1898" i="1"/>
  <c r="K1898" i="1"/>
  <c r="J1898" i="1"/>
  <c r="R1897" i="1"/>
  <c r="Q1897" i="1"/>
  <c r="P1897" i="1"/>
  <c r="O1897" i="1"/>
  <c r="N1897" i="1"/>
  <c r="M1897" i="1"/>
  <c r="L1897" i="1"/>
  <c r="K1897" i="1"/>
  <c r="J1897" i="1"/>
  <c r="R1896" i="1"/>
  <c r="Q1896" i="1"/>
  <c r="P1896" i="1"/>
  <c r="O1896" i="1"/>
  <c r="N1896" i="1"/>
  <c r="M1896" i="1"/>
  <c r="J1896" i="1"/>
  <c r="L1895" i="1"/>
  <c r="R1894" i="1"/>
  <c r="Q1894" i="1"/>
  <c r="P1894" i="1"/>
  <c r="O1894" i="1"/>
  <c r="N1894" i="1"/>
  <c r="M1894" i="1"/>
  <c r="L1894" i="1"/>
  <c r="K1894" i="1"/>
  <c r="J1894" i="1"/>
  <c r="R1893" i="1"/>
  <c r="Q1893" i="1"/>
  <c r="P1893" i="1"/>
  <c r="O1893" i="1"/>
  <c r="N1893" i="1"/>
  <c r="M1893" i="1"/>
  <c r="K1891" i="1"/>
  <c r="P1889" i="1"/>
  <c r="O1889" i="1"/>
  <c r="N1889" i="1"/>
  <c r="M1889" i="1"/>
  <c r="L1889" i="1"/>
  <c r="R1878" i="1"/>
  <c r="Q1878" i="1"/>
  <c r="P1878" i="1"/>
  <c r="O1878" i="1"/>
  <c r="N1878" i="1"/>
  <c r="M1878" i="1"/>
  <c r="L1878" i="1"/>
  <c r="K1878" i="1"/>
  <c r="J1878" i="1"/>
  <c r="R1877" i="1"/>
  <c r="Q1877" i="1"/>
  <c r="P1877" i="1"/>
  <c r="O1877" i="1"/>
  <c r="N1877" i="1"/>
  <c r="M1877" i="1"/>
  <c r="L1877" i="1"/>
  <c r="K1877" i="1"/>
  <c r="J1877" i="1"/>
  <c r="R1876" i="1"/>
  <c r="Q1876" i="1"/>
  <c r="P1876" i="1"/>
  <c r="O1876" i="1"/>
  <c r="N1876" i="1"/>
  <c r="M1876" i="1"/>
  <c r="L1876" i="1"/>
  <c r="K1876" i="1"/>
  <c r="J1876" i="1"/>
  <c r="R1875" i="1"/>
  <c r="N1875" i="1"/>
  <c r="M1875" i="1"/>
  <c r="L1875" i="1"/>
  <c r="K1875" i="1"/>
  <c r="J1875" i="1"/>
  <c r="R1874" i="1"/>
  <c r="Q1874" i="1"/>
  <c r="P1874" i="1"/>
  <c r="O1874" i="1"/>
  <c r="N1874" i="1"/>
  <c r="M1874" i="1"/>
  <c r="L1874" i="1"/>
  <c r="K1874" i="1"/>
  <c r="J1874" i="1"/>
  <c r="O1873" i="1"/>
  <c r="K1873" i="1"/>
  <c r="L1871" i="1"/>
  <c r="R1870" i="1"/>
  <c r="Q1870" i="1"/>
  <c r="P1870" i="1"/>
  <c r="R1869" i="1"/>
  <c r="Q1869" i="1"/>
  <c r="P1869" i="1"/>
  <c r="O1869" i="1"/>
  <c r="N1869" i="1"/>
  <c r="M1869" i="1"/>
  <c r="L1869" i="1"/>
  <c r="K1869" i="1"/>
  <c r="J1869" i="1"/>
  <c r="R1858" i="1"/>
  <c r="Q1858" i="1"/>
  <c r="P1858" i="1"/>
  <c r="O1858" i="1"/>
  <c r="N1858" i="1"/>
  <c r="M1858" i="1"/>
  <c r="L1858" i="1"/>
  <c r="K1858" i="1"/>
  <c r="J1858" i="1"/>
  <c r="R1857" i="1"/>
  <c r="Q1857" i="1"/>
  <c r="P1857" i="1"/>
  <c r="O1857" i="1"/>
  <c r="N1857" i="1"/>
  <c r="M1857" i="1"/>
  <c r="L1857" i="1"/>
  <c r="K1857" i="1"/>
  <c r="J1857" i="1"/>
  <c r="R1856" i="1"/>
  <c r="Q1856" i="1"/>
  <c r="P1856" i="1"/>
  <c r="O1856" i="1"/>
  <c r="N1856" i="1"/>
  <c r="M1856" i="1"/>
  <c r="L1856" i="1"/>
  <c r="K1856" i="1"/>
  <c r="J1856" i="1"/>
  <c r="L1855" i="1"/>
  <c r="R1854" i="1"/>
  <c r="M1854" i="1"/>
  <c r="L1854" i="1"/>
  <c r="K1854" i="1"/>
  <c r="J1854" i="1"/>
  <c r="N1853" i="1"/>
  <c r="M1853" i="1"/>
  <c r="L1853" i="1"/>
  <c r="K1853" i="1"/>
  <c r="P1852" i="1"/>
  <c r="Q1851" i="1"/>
  <c r="P1851" i="1"/>
  <c r="O1851" i="1"/>
  <c r="R1849" i="1"/>
  <c r="Q1849" i="1"/>
  <c r="P1849" i="1"/>
  <c r="O1849" i="1"/>
  <c r="N1849" i="1"/>
  <c r="M1849" i="1"/>
  <c r="L1849" i="1"/>
  <c r="R1838" i="1"/>
  <c r="Q1838" i="1"/>
  <c r="P1838" i="1"/>
  <c r="O1838" i="1"/>
  <c r="N1838" i="1"/>
  <c r="M1838" i="1"/>
  <c r="L1838" i="1"/>
  <c r="K1838" i="1"/>
  <c r="J1838" i="1"/>
  <c r="R1837" i="1"/>
  <c r="Q1837" i="1"/>
  <c r="P1837" i="1"/>
  <c r="O1837" i="1"/>
  <c r="N1837" i="1"/>
  <c r="M1837" i="1"/>
  <c r="L1837" i="1"/>
  <c r="K1837" i="1"/>
  <c r="J1837" i="1"/>
  <c r="R1836" i="1"/>
  <c r="Q1836" i="1"/>
  <c r="P1836" i="1"/>
  <c r="O1836" i="1"/>
  <c r="N1836" i="1"/>
  <c r="M1836" i="1"/>
  <c r="L1836" i="1"/>
  <c r="K1836" i="1"/>
  <c r="J1836" i="1"/>
  <c r="R1835" i="1"/>
  <c r="Q1835" i="1"/>
  <c r="P1835" i="1"/>
  <c r="O1835" i="1"/>
  <c r="N1835" i="1"/>
  <c r="M1835" i="1"/>
  <c r="L1835" i="1"/>
  <c r="K1835" i="1"/>
  <c r="O1834" i="1"/>
  <c r="N1834" i="1"/>
  <c r="M1834" i="1"/>
  <c r="L1834" i="1"/>
  <c r="K1834" i="1"/>
  <c r="J1834" i="1"/>
  <c r="R1833" i="1"/>
  <c r="Q1833" i="1"/>
  <c r="P1833" i="1"/>
  <c r="O1833" i="1"/>
  <c r="K1833" i="1"/>
  <c r="J1830" i="1"/>
  <c r="R1829" i="1"/>
  <c r="Q1829" i="1"/>
  <c r="P1829" i="1"/>
  <c r="O1829" i="1"/>
  <c r="M1828" i="1"/>
  <c r="R1818" i="1"/>
  <c r="Q1818" i="1"/>
  <c r="P1818" i="1"/>
  <c r="O1818" i="1"/>
  <c r="N1818" i="1"/>
  <c r="M1818" i="1"/>
  <c r="L1818" i="1"/>
  <c r="K1818" i="1"/>
  <c r="J1818" i="1"/>
  <c r="R1817" i="1"/>
  <c r="Q1817" i="1"/>
  <c r="P1817" i="1"/>
  <c r="O1817" i="1"/>
  <c r="N1817" i="1"/>
  <c r="M1817" i="1"/>
  <c r="L1817" i="1"/>
  <c r="K1817" i="1"/>
  <c r="J1817" i="1"/>
  <c r="R1816" i="1"/>
  <c r="Q1816" i="1"/>
  <c r="P1816" i="1"/>
  <c r="O1816" i="1"/>
  <c r="N1816" i="1"/>
  <c r="M1816" i="1"/>
  <c r="L1816" i="1"/>
  <c r="K1816" i="1"/>
  <c r="J1816" i="1"/>
  <c r="L1815" i="1"/>
  <c r="R1814" i="1"/>
  <c r="M1814" i="1"/>
  <c r="L1814" i="1"/>
  <c r="K1814" i="1"/>
  <c r="J1814" i="1"/>
  <c r="Q1813" i="1"/>
  <c r="P1813" i="1"/>
  <c r="J1812" i="1"/>
  <c r="R1811" i="1"/>
  <c r="J1811" i="1"/>
  <c r="R1810" i="1"/>
  <c r="P1809" i="1"/>
  <c r="O1809" i="1"/>
  <c r="N1809" i="1"/>
  <c r="M1809" i="1"/>
  <c r="L1809" i="1"/>
  <c r="K1809" i="1"/>
  <c r="J1809" i="1"/>
  <c r="R1798" i="1"/>
  <c r="Q1798" i="1"/>
  <c r="P1798" i="1"/>
  <c r="O1798" i="1"/>
  <c r="N1798" i="1"/>
  <c r="M1798" i="1"/>
  <c r="L1798" i="1"/>
  <c r="K1798" i="1"/>
  <c r="J1798" i="1"/>
  <c r="R1797" i="1"/>
  <c r="Q1797" i="1"/>
  <c r="P1797" i="1"/>
  <c r="O1797" i="1"/>
  <c r="N1797" i="1"/>
  <c r="M1797" i="1"/>
  <c r="L1797" i="1"/>
  <c r="K1797" i="1"/>
  <c r="J1797" i="1"/>
  <c r="R1796" i="1"/>
  <c r="Q1796" i="1"/>
  <c r="P1796" i="1"/>
  <c r="O1796" i="1"/>
  <c r="N1796" i="1"/>
  <c r="M1796" i="1"/>
  <c r="L1796" i="1"/>
  <c r="K1796" i="1"/>
  <c r="P1795" i="1"/>
  <c r="O1795" i="1"/>
  <c r="N1795" i="1"/>
  <c r="M1795" i="1"/>
  <c r="L1795" i="1"/>
  <c r="K1795" i="1"/>
  <c r="J1795" i="1"/>
  <c r="R1794" i="1"/>
  <c r="Q1794" i="1"/>
  <c r="P1794" i="1"/>
  <c r="O1794" i="1"/>
  <c r="N1794" i="1"/>
  <c r="M1794" i="1"/>
  <c r="L1794" i="1"/>
  <c r="K1794" i="1"/>
  <c r="J1794" i="1"/>
  <c r="K1792" i="1"/>
  <c r="J1792" i="1"/>
  <c r="L1791" i="1"/>
  <c r="R1789" i="1"/>
  <c r="Q1789" i="1"/>
  <c r="P1789" i="1"/>
  <c r="O1789" i="1"/>
  <c r="N1789" i="1"/>
  <c r="M1789" i="1"/>
  <c r="L1789" i="1"/>
  <c r="K1789" i="1"/>
  <c r="N1788" i="1"/>
  <c r="M1788" i="1"/>
  <c r="K1787" i="1"/>
  <c r="R1778" i="1"/>
  <c r="Q1778" i="1"/>
  <c r="P1778" i="1"/>
  <c r="O1778" i="1"/>
  <c r="N1778" i="1"/>
  <c r="M1778" i="1"/>
  <c r="L1778" i="1"/>
  <c r="K1778" i="1"/>
  <c r="J1778" i="1"/>
  <c r="R1777" i="1"/>
  <c r="Q1777" i="1"/>
  <c r="P1777" i="1"/>
  <c r="O1777" i="1"/>
  <c r="N1777" i="1"/>
  <c r="M1777" i="1"/>
  <c r="L1777" i="1"/>
  <c r="K1777" i="1"/>
  <c r="J1777" i="1"/>
  <c r="R1776" i="1"/>
  <c r="Q1776" i="1"/>
  <c r="P1776" i="1"/>
  <c r="O1776" i="1"/>
  <c r="N1776" i="1"/>
  <c r="M1776" i="1"/>
  <c r="L1776" i="1"/>
  <c r="K1776" i="1"/>
  <c r="J1776" i="1"/>
  <c r="L1775" i="1"/>
  <c r="N1774" i="1"/>
  <c r="M1774" i="1"/>
  <c r="L1774" i="1"/>
  <c r="K1774" i="1"/>
  <c r="J1774" i="1"/>
  <c r="R1773" i="1"/>
  <c r="Q1773" i="1"/>
  <c r="P1773" i="1"/>
  <c r="K1769" i="1"/>
  <c r="J1769" i="1"/>
  <c r="R1765" i="1"/>
  <c r="Q1765" i="1"/>
  <c r="P1765" i="1"/>
  <c r="O1765" i="1"/>
  <c r="N1765" i="1"/>
  <c r="M1765" i="1"/>
  <c r="L1765" i="1"/>
  <c r="K1765" i="1"/>
  <c r="J1765" i="1"/>
  <c r="B2015" i="1"/>
  <c r="A2015" i="1"/>
  <c r="B2014" i="1"/>
  <c r="B1998" i="1"/>
  <c r="A1998" i="1"/>
  <c r="B1997" i="1"/>
  <c r="A1997" i="1"/>
  <c r="B1996" i="1"/>
  <c r="A1996" i="1"/>
  <c r="B1995" i="1"/>
  <c r="A1995" i="1"/>
  <c r="B1994" i="1"/>
  <c r="A1994" i="1"/>
  <c r="B1993" i="1"/>
  <c r="A1993" i="1"/>
  <c r="B1989" i="1"/>
  <c r="A1987" i="1"/>
  <c r="B1978" i="1"/>
  <c r="A1978" i="1"/>
  <c r="B1977" i="1"/>
  <c r="A1977" i="1"/>
  <c r="B1976" i="1"/>
  <c r="A1976" i="1"/>
  <c r="B1974" i="1"/>
  <c r="A1974" i="1"/>
  <c r="B1973" i="1"/>
  <c r="B1971" i="1"/>
  <c r="A1971" i="1"/>
  <c r="B1970" i="1"/>
  <c r="B1958" i="1"/>
  <c r="A1958" i="1"/>
  <c r="B1957" i="1"/>
  <c r="A1957" i="1"/>
  <c r="B1956" i="1"/>
  <c r="A1956" i="1"/>
  <c r="B1955" i="1"/>
  <c r="A1955" i="1"/>
  <c r="B1954" i="1"/>
  <c r="A1954" i="1"/>
  <c r="B1953" i="1"/>
  <c r="B1938" i="1"/>
  <c r="A1938" i="1"/>
  <c r="B1937" i="1"/>
  <c r="A1937" i="1"/>
  <c r="B1933" i="1"/>
  <c r="A1933" i="1"/>
  <c r="B1932" i="1"/>
  <c r="A1932" i="1"/>
  <c r="A1931" i="1"/>
  <c r="B1930" i="1"/>
  <c r="A1930" i="1"/>
  <c r="B1929" i="1"/>
  <c r="B1918" i="1"/>
  <c r="A1918" i="1"/>
  <c r="B1917" i="1"/>
  <c r="A1917" i="1"/>
  <c r="B1916" i="1"/>
  <c r="A1916" i="1"/>
  <c r="B1915" i="1"/>
  <c r="B1912" i="1"/>
  <c r="A1912" i="1"/>
  <c r="B1910" i="1"/>
  <c r="A1910" i="1"/>
  <c r="B1909" i="1"/>
  <c r="A1909" i="1"/>
  <c r="B1898" i="1"/>
  <c r="A1898" i="1"/>
  <c r="B1897" i="1"/>
  <c r="A1897" i="1"/>
  <c r="B1896" i="1"/>
  <c r="A1896" i="1"/>
  <c r="B1894" i="1"/>
  <c r="A1894" i="1"/>
  <c r="B1878" i="1"/>
  <c r="A1878" i="1"/>
  <c r="B1877" i="1"/>
  <c r="A1877" i="1"/>
  <c r="B1876" i="1"/>
  <c r="A1876" i="1"/>
  <c r="B1875" i="1"/>
  <c r="A1875" i="1"/>
  <c r="B1874" i="1"/>
  <c r="A1874" i="1"/>
  <c r="B1873" i="1"/>
  <c r="A1873" i="1"/>
  <c r="B1872" i="1"/>
  <c r="A1872" i="1"/>
  <c r="B1870" i="1"/>
  <c r="B1869" i="1"/>
  <c r="B1858" i="1"/>
  <c r="A1858" i="1"/>
  <c r="B1857" i="1"/>
  <c r="A1857" i="1"/>
  <c r="B1856" i="1"/>
  <c r="A1856" i="1"/>
  <c r="B1854" i="1"/>
  <c r="A1854" i="1"/>
  <c r="B1853" i="1"/>
  <c r="B1852" i="1"/>
  <c r="A1852" i="1"/>
  <c r="B1849" i="1"/>
  <c r="A1849" i="1"/>
  <c r="B1848" i="1"/>
  <c r="A1848" i="1"/>
  <c r="B1838" i="1"/>
  <c r="A1838" i="1"/>
  <c r="B1837" i="1"/>
  <c r="A1837" i="1"/>
  <c r="A1836" i="1"/>
  <c r="B1835" i="1"/>
  <c r="A1835" i="1"/>
  <c r="B1834" i="1"/>
  <c r="A1834" i="1"/>
  <c r="B1833" i="1"/>
  <c r="A1827" i="1"/>
  <c r="A1826" i="1"/>
  <c r="B1825" i="1"/>
  <c r="A1825" i="1"/>
  <c r="B1824" i="1"/>
  <c r="A1824" i="1"/>
  <c r="B1818" i="1"/>
  <c r="A1818" i="1"/>
  <c r="B1817" i="1"/>
  <c r="A1817" i="1"/>
  <c r="B1816" i="1"/>
  <c r="A1816" i="1"/>
  <c r="B1814" i="1"/>
  <c r="A1814" i="1"/>
  <c r="B1813" i="1"/>
  <c r="A1813" i="1"/>
  <c r="B1812" i="1"/>
  <c r="A1812" i="1"/>
  <c r="B1811" i="1"/>
  <c r="A1811" i="1"/>
  <c r="B1810" i="1"/>
  <c r="B1809" i="1"/>
  <c r="A1809" i="1"/>
  <c r="B1798" i="1"/>
  <c r="A1798" i="1"/>
  <c r="B1797" i="1"/>
  <c r="A1797" i="1"/>
  <c r="A1795" i="1"/>
  <c r="B1794" i="1"/>
  <c r="A1794" i="1"/>
  <c r="B1778" i="1"/>
  <c r="A1778" i="1"/>
  <c r="B1777" i="1"/>
  <c r="A1777" i="1"/>
  <c r="B1776" i="1"/>
  <c r="A1776" i="1"/>
  <c r="B1774" i="1"/>
  <c r="A1774" i="1"/>
  <c r="A1769" i="1"/>
  <c r="B1765" i="1"/>
  <c r="A1765" i="1"/>
  <c r="G13" i="19"/>
  <c r="G10" i="19"/>
  <c r="P1820" i="1" l="1"/>
  <c r="L1820" i="1"/>
  <c r="J1820" i="1"/>
  <c r="P1861" i="1"/>
  <c r="R1861" i="1"/>
  <c r="M2001" i="1"/>
  <c r="P2001" i="1"/>
  <c r="Q2001" i="1"/>
  <c r="P1843" i="1"/>
  <c r="R1843" i="1"/>
  <c r="N1800" i="1"/>
  <c r="L1784" i="1"/>
  <c r="B1784" i="1"/>
  <c r="M1800" i="1"/>
  <c r="N1824" i="1"/>
  <c r="L1824" i="1"/>
  <c r="M1824" i="1"/>
  <c r="B1844" i="1"/>
  <c r="L1844" i="1"/>
  <c r="K1844" i="1"/>
  <c r="J1844" i="1"/>
  <c r="N1904" i="1"/>
  <c r="M1904" i="1"/>
  <c r="O1904" i="1"/>
  <c r="R1925" i="1"/>
  <c r="Q1925" i="1"/>
  <c r="P1925" i="1"/>
  <c r="B2005" i="1"/>
  <c r="L2005" i="1"/>
  <c r="M2005" i="1"/>
  <c r="M1985" i="1"/>
  <c r="B1782" i="1"/>
  <c r="A1784" i="1"/>
  <c r="Q1866" i="1"/>
  <c r="O1866" i="1"/>
  <c r="M1866" i="1"/>
  <c r="B1827" i="1"/>
  <c r="M1986" i="1"/>
  <c r="Q1788" i="1"/>
  <c r="P1788" i="1"/>
  <c r="R1788" i="1"/>
  <c r="O1788" i="1"/>
  <c r="M1868" i="1"/>
  <c r="B1868" i="1"/>
  <c r="L1868" i="1"/>
  <c r="A1868" i="1"/>
  <c r="A1888" i="1"/>
  <c r="B1888" i="1"/>
  <c r="Q1928" i="1"/>
  <c r="P1928" i="1"/>
  <c r="A1828" i="1"/>
  <c r="Q1769" i="1"/>
  <c r="O1769" i="1"/>
  <c r="P1769" i="1"/>
  <c r="N1769" i="1"/>
  <c r="M1769" i="1"/>
  <c r="R1809" i="1"/>
  <c r="Q1809" i="1"/>
  <c r="N1829" i="1"/>
  <c r="M1829" i="1"/>
  <c r="L1829" i="1"/>
  <c r="K1829" i="1"/>
  <c r="J1829" i="1"/>
  <c r="A1889" i="1"/>
  <c r="R1889" i="1"/>
  <c r="Q1889" i="1"/>
  <c r="R1909" i="1"/>
  <c r="O1909" i="1"/>
  <c r="N1909" i="1"/>
  <c r="Q1909" i="1"/>
  <c r="P1909" i="1"/>
  <c r="R1949" i="1"/>
  <c r="P1949" i="1"/>
  <c r="Q1949" i="1"/>
  <c r="A1969" i="1"/>
  <c r="B1969" i="1"/>
  <c r="R2009" i="1"/>
  <c r="P2009" i="1"/>
  <c r="N2009" i="1"/>
  <c r="Q2009" i="1"/>
  <c r="O2009" i="1"/>
  <c r="B1769" i="1"/>
  <c r="B1788" i="1"/>
  <c r="J1906" i="1"/>
  <c r="O1950" i="1"/>
  <c r="N1950" i="1"/>
  <c r="A1970" i="1"/>
  <c r="R1970" i="1"/>
  <c r="L1970" i="1"/>
  <c r="B2010" i="1"/>
  <c r="A2010" i="1"/>
  <c r="A1789" i="1"/>
  <c r="A1949" i="1"/>
  <c r="K1906" i="1"/>
  <c r="L2006" i="1"/>
  <c r="M1851" i="1"/>
  <c r="L1851" i="1"/>
  <c r="K1851" i="1"/>
  <c r="J1851" i="1"/>
  <c r="N1971" i="1"/>
  <c r="O1971" i="1"/>
  <c r="K1971" i="1"/>
  <c r="J1971" i="1"/>
  <c r="B1770" i="1"/>
  <c r="B1789" i="1"/>
  <c r="B1949" i="1"/>
  <c r="J1770" i="1"/>
  <c r="L1847" i="1"/>
  <c r="R1792" i="1"/>
  <c r="Q1792" i="1"/>
  <c r="P1792" i="1"/>
  <c r="B1790" i="1"/>
  <c r="B2008" i="1"/>
  <c r="K1771" i="1"/>
  <c r="L1792" i="1"/>
  <c r="K1812" i="1"/>
  <c r="J1909" i="1"/>
  <c r="P1929" i="1"/>
  <c r="N1949" i="1"/>
  <c r="M1969" i="1"/>
  <c r="R2006" i="1"/>
  <c r="P1793" i="1"/>
  <c r="O1793" i="1"/>
  <c r="K1793" i="1"/>
  <c r="J1933" i="1"/>
  <c r="N1933" i="1"/>
  <c r="K1933" i="1"/>
  <c r="M1933" i="1"/>
  <c r="B1771" i="1"/>
  <c r="L1848" i="1"/>
  <c r="O1853" i="1"/>
  <c r="J1866" i="1"/>
  <c r="K1909" i="1"/>
  <c r="Q1929" i="1"/>
  <c r="O1949" i="1"/>
  <c r="N1969" i="1"/>
  <c r="A1772" i="1"/>
  <c r="B1889" i="1"/>
  <c r="N1792" i="1"/>
  <c r="L1813" i="1"/>
  <c r="K1866" i="1"/>
  <c r="P1950" i="1"/>
  <c r="O1969" i="1"/>
  <c r="B1772" i="1"/>
  <c r="M1772" i="1"/>
  <c r="R1848" i="1"/>
  <c r="L1866" i="1"/>
  <c r="Q1950" i="1"/>
  <c r="P1969" i="1"/>
  <c r="N1990" i="1"/>
  <c r="R2008" i="1"/>
  <c r="B1793" i="1"/>
  <c r="A1986" i="1"/>
  <c r="N1772" i="1"/>
  <c r="R1786" i="1"/>
  <c r="Q1793" i="1"/>
  <c r="N1813" i="1"/>
  <c r="J1849" i="1"/>
  <c r="R1853" i="1"/>
  <c r="O1868" i="1"/>
  <c r="J1889" i="1"/>
  <c r="O1910" i="1"/>
  <c r="K1930" i="1"/>
  <c r="R1950" i="1"/>
  <c r="Q1969" i="1"/>
  <c r="J2009" i="1"/>
  <c r="O1966" i="1"/>
  <c r="L1966" i="1"/>
  <c r="K1966" i="1"/>
  <c r="J1966" i="1"/>
  <c r="N1966" i="1"/>
  <c r="L1986" i="1"/>
  <c r="M1987" i="1"/>
  <c r="B1987" i="1"/>
  <c r="B1787" i="1"/>
  <c r="A1988" i="1"/>
  <c r="B1988" i="1"/>
  <c r="A1788" i="1"/>
  <c r="N1986" i="1"/>
  <c r="N1989" i="1"/>
  <c r="A1989" i="1"/>
  <c r="L1989" i="1"/>
  <c r="J1989" i="1"/>
  <c r="M1989" i="1"/>
  <c r="K1989" i="1"/>
  <c r="B1828" i="1"/>
  <c r="L1769" i="1"/>
  <c r="M1929" i="1"/>
  <c r="K1949" i="1"/>
  <c r="J1969" i="1"/>
  <c r="O1986" i="1"/>
  <c r="J2006" i="1"/>
  <c r="N1810" i="1"/>
  <c r="J1810" i="1"/>
  <c r="K1810" i="1"/>
  <c r="K1850" i="1"/>
  <c r="R1850" i="1"/>
  <c r="R1890" i="1"/>
  <c r="K1890" i="1"/>
  <c r="J1890" i="1"/>
  <c r="A1770" i="1"/>
  <c r="A1829" i="1"/>
  <c r="R1769" i="1"/>
  <c r="R1846" i="1"/>
  <c r="N1929" i="1"/>
  <c r="L1949" i="1"/>
  <c r="K1969" i="1"/>
  <c r="B1829" i="1"/>
  <c r="O1929" i="1"/>
  <c r="M1949" i="1"/>
  <c r="L1969" i="1"/>
  <c r="L1872" i="1"/>
  <c r="P1872" i="1"/>
  <c r="M1872" i="1"/>
  <c r="O1872" i="1"/>
  <c r="K1872" i="1"/>
  <c r="J1872" i="1"/>
  <c r="K1932" i="1"/>
  <c r="M1932" i="1"/>
  <c r="N1932" i="1"/>
  <c r="A1771" i="1"/>
  <c r="J1848" i="1"/>
  <c r="P1989" i="1"/>
  <c r="O2013" i="1"/>
  <c r="A2013" i="1"/>
  <c r="B2013" i="1"/>
  <c r="A1792" i="1"/>
  <c r="A2009" i="1"/>
  <c r="L1771" i="1"/>
  <c r="M1792" i="1"/>
  <c r="K1813" i="1"/>
  <c r="Q1989" i="1"/>
  <c r="L2007" i="1"/>
  <c r="R2013" i="1"/>
  <c r="B1792" i="1"/>
  <c r="B2009" i="1"/>
  <c r="K1772" i="1"/>
  <c r="P1853" i="1"/>
  <c r="L1909" i="1"/>
  <c r="R1929" i="1"/>
  <c r="R1989" i="1"/>
  <c r="A1793" i="1"/>
  <c r="O1792" i="1"/>
  <c r="M1813" i="1"/>
  <c r="Q1853" i="1"/>
  <c r="M1909" i="1"/>
  <c r="A1929" i="1"/>
  <c r="O1813" i="1"/>
  <c r="P1868" i="1"/>
  <c r="K1889" i="1"/>
  <c r="N1931" i="1"/>
  <c r="L1951" i="1"/>
  <c r="R1969" i="1"/>
  <c r="L1992" i="1"/>
  <c r="K2009" i="1"/>
  <c r="O1774" i="1"/>
  <c r="N1854" i="1"/>
  <c r="Q1954" i="1"/>
  <c r="K1994" i="1"/>
  <c r="M2014" i="1"/>
  <c r="B1795" i="1"/>
  <c r="Q1795" i="1"/>
  <c r="Q1834" i="1"/>
  <c r="O1854" i="1"/>
  <c r="J1915" i="1"/>
  <c r="R1974" i="1"/>
  <c r="R2014" i="1"/>
  <c r="A1796" i="1"/>
  <c r="B1914" i="1"/>
  <c r="A1936" i="1"/>
  <c r="Q1774" i="1"/>
  <c r="P1814" i="1"/>
  <c r="R1834" i="1"/>
  <c r="P1854" i="1"/>
  <c r="P1875" i="1"/>
  <c r="K1896" i="1"/>
  <c r="K1915" i="1"/>
  <c r="P1936" i="1"/>
  <c r="J1955" i="1"/>
  <c r="L1975" i="1"/>
  <c r="M1994" i="1"/>
  <c r="O1996" i="1"/>
  <c r="A1934" i="1"/>
  <c r="N1814" i="1"/>
  <c r="R1914" i="1"/>
  <c r="P1774" i="1"/>
  <c r="O1814" i="1"/>
  <c r="O1875" i="1"/>
  <c r="L1994" i="1"/>
  <c r="B1796" i="1"/>
  <c r="A1915" i="1"/>
  <c r="B1936" i="1"/>
  <c r="A2014" i="1"/>
  <c r="O1899" i="1"/>
  <c r="R1899" i="1"/>
  <c r="L1879" i="1"/>
  <c r="R1960" i="1"/>
  <c r="Q1960" i="1"/>
  <c r="P1960" i="1"/>
  <c r="O1960" i="1"/>
  <c r="J1960" i="1"/>
  <c r="B1960" i="1"/>
  <c r="A1960" i="1"/>
  <c r="Q1941" i="1"/>
  <c r="N1941" i="1"/>
  <c r="A1962" i="1"/>
  <c r="R1962" i="1"/>
  <c r="Q1962" i="1"/>
  <c r="L1962" i="1"/>
  <c r="M1962" i="1"/>
  <c r="K1962" i="1"/>
  <c r="J1962" i="1"/>
  <c r="B1962" i="1"/>
  <c r="P1962" i="1"/>
  <c r="O1962" i="1"/>
  <c r="L1923" i="1"/>
  <c r="K1923" i="1"/>
  <c r="J1923" i="1"/>
  <c r="O1923" i="1"/>
  <c r="R1923" i="1"/>
  <c r="Q1923" i="1"/>
  <c r="P1923" i="1"/>
  <c r="N1923" i="1"/>
  <c r="M1923" i="1"/>
  <c r="N1880" i="1"/>
  <c r="R1904" i="1"/>
  <c r="A1904" i="1"/>
  <c r="P1904" i="1"/>
  <c r="Q1904" i="1"/>
  <c r="L1904" i="1"/>
  <c r="B1904" i="1"/>
  <c r="Q1940" i="1"/>
  <c r="N1925" i="1"/>
  <c r="M1925" i="1"/>
  <c r="L1925" i="1"/>
  <c r="K1925" i="1"/>
  <c r="J1925" i="1"/>
  <c r="A1925" i="1"/>
  <c r="B1925" i="1"/>
  <c r="P1906" i="1"/>
  <c r="R1906" i="1"/>
  <c r="Q1906" i="1"/>
  <c r="B1906" i="1"/>
  <c r="A1906" i="1"/>
  <c r="O1906" i="1"/>
  <c r="N1906" i="1"/>
  <c r="K1779" i="1"/>
  <c r="L1804" i="1"/>
  <c r="P1824" i="1"/>
  <c r="K1884" i="1"/>
  <c r="K1941" i="1"/>
  <c r="B1899" i="1"/>
  <c r="A1923" i="1"/>
  <c r="A1941" i="1"/>
  <c r="A2005" i="1"/>
  <c r="O1805" i="1"/>
  <c r="J1825" i="1"/>
  <c r="L1884" i="1"/>
  <c r="L1919" i="1"/>
  <c r="L1941" i="1"/>
  <c r="P1819" i="1"/>
  <c r="O1819" i="1"/>
  <c r="K1819" i="1"/>
  <c r="N1819" i="1"/>
  <c r="B1819" i="1"/>
  <c r="M1819" i="1"/>
  <c r="L1819" i="1"/>
  <c r="A1819" i="1"/>
  <c r="A1859" i="1"/>
  <c r="O1859" i="1"/>
  <c r="N1859" i="1"/>
  <c r="Q1859" i="1"/>
  <c r="P1859" i="1"/>
  <c r="L1859" i="1"/>
  <c r="J1859" i="1"/>
  <c r="B1859" i="1"/>
  <c r="M1859" i="1"/>
  <c r="K1859" i="1"/>
  <c r="K1999" i="1"/>
  <c r="L1999" i="1"/>
  <c r="O1980" i="1"/>
  <c r="N1980" i="1"/>
  <c r="M1980" i="1"/>
  <c r="L1980" i="1"/>
  <c r="K1980" i="1"/>
  <c r="R1980" i="1"/>
  <c r="Q1980" i="1"/>
  <c r="P1980" i="1"/>
  <c r="A1980" i="1"/>
  <c r="B1980" i="1"/>
  <c r="P1800" i="1"/>
  <c r="O1781" i="1"/>
  <c r="L1781" i="1"/>
  <c r="N1781" i="1"/>
  <c r="M1781" i="1"/>
  <c r="K1781" i="1"/>
  <c r="Q1781" i="1"/>
  <c r="A1781" i="1"/>
  <c r="P1781" i="1"/>
  <c r="J1781" i="1"/>
  <c r="Q1861" i="1"/>
  <c r="J1861" i="1"/>
  <c r="A1861" i="1"/>
  <c r="B1861" i="1"/>
  <c r="Q1981" i="1"/>
  <c r="L1981" i="1"/>
  <c r="K1981" i="1"/>
  <c r="J1981" i="1"/>
  <c r="O1981" i="1"/>
  <c r="B1981" i="1"/>
  <c r="A1981" i="1"/>
  <c r="R1981" i="1"/>
  <c r="P1981" i="1"/>
  <c r="Q1820" i="1"/>
  <c r="L1880" i="1"/>
  <c r="Q1942" i="1"/>
  <c r="P1942" i="1"/>
  <c r="O1942" i="1"/>
  <c r="N1942" i="1"/>
  <c r="M1942" i="1"/>
  <c r="J1942" i="1"/>
  <c r="R1942" i="1"/>
  <c r="L1942" i="1"/>
  <c r="K1942" i="1"/>
  <c r="M1880" i="1"/>
  <c r="L1803" i="1"/>
  <c r="K1803" i="1"/>
  <c r="J1803" i="1"/>
  <c r="R1803" i="1"/>
  <c r="M1803" i="1"/>
  <c r="Q1803" i="1"/>
  <c r="B1803" i="1"/>
  <c r="A1803" i="1"/>
  <c r="P1803" i="1"/>
  <c r="O1803" i="1"/>
  <c r="N1803" i="1"/>
  <c r="L2003" i="1"/>
  <c r="K2003" i="1"/>
  <c r="J2003" i="1"/>
  <c r="R2003" i="1"/>
  <c r="B2003" i="1"/>
  <c r="Q2003" i="1"/>
  <c r="A2003" i="1"/>
  <c r="P2003" i="1"/>
  <c r="O2003" i="1"/>
  <c r="N2003" i="1"/>
  <c r="M2003" i="1"/>
  <c r="A1801" i="1"/>
  <c r="B1984" i="1"/>
  <c r="A1984" i="1"/>
  <c r="R1984" i="1"/>
  <c r="Q1984" i="1"/>
  <c r="P1984" i="1"/>
  <c r="O1984" i="1"/>
  <c r="N1984" i="1"/>
  <c r="J1984" i="1"/>
  <c r="M1984" i="1"/>
  <c r="L1984" i="1"/>
  <c r="K1984" i="1"/>
  <c r="N1965" i="1"/>
  <c r="M1965" i="1"/>
  <c r="L1965" i="1"/>
  <c r="K1965" i="1"/>
  <c r="J1965" i="1"/>
  <c r="Q1965" i="1"/>
  <c r="B1965" i="1"/>
  <c r="P1965" i="1"/>
  <c r="A1965" i="1"/>
  <c r="O1965" i="1"/>
  <c r="B1840" i="1"/>
  <c r="B1880" i="1"/>
  <c r="A2001" i="1"/>
  <c r="K1804" i="1"/>
  <c r="O1824" i="1"/>
  <c r="R1766" i="1"/>
  <c r="Q1766" i="1"/>
  <c r="P1766" i="1"/>
  <c r="L1766" i="1"/>
  <c r="B1766" i="1"/>
  <c r="K1766" i="1"/>
  <c r="J1766" i="1"/>
  <c r="A1766" i="1"/>
  <c r="N1766" i="1"/>
  <c r="O1766" i="1"/>
  <c r="M1766" i="1"/>
  <c r="B1866" i="1"/>
  <c r="A1866" i="1"/>
  <c r="R1866" i="1"/>
  <c r="N1866" i="1"/>
  <c r="K2006" i="1"/>
  <c r="B2006" i="1"/>
  <c r="A2006" i="1"/>
  <c r="M2006" i="1"/>
  <c r="B1881" i="1"/>
  <c r="P1805" i="1"/>
  <c r="O1884" i="1"/>
  <c r="M1921" i="1"/>
  <c r="B1883" i="1"/>
  <c r="K1899" i="1"/>
  <c r="O1921" i="1"/>
  <c r="B1884" i="1"/>
  <c r="R1859" i="1"/>
  <c r="L1782" i="1"/>
  <c r="L1842" i="1"/>
  <c r="K1861" i="1"/>
  <c r="L1886" i="1"/>
  <c r="M1899" i="1"/>
  <c r="K1946" i="1"/>
  <c r="N1960" i="1"/>
  <c r="N1979" i="1"/>
  <c r="K2001" i="1"/>
  <c r="K1799" i="1"/>
  <c r="L1799" i="1"/>
  <c r="K1959" i="1"/>
  <c r="L1959" i="1"/>
  <c r="O1900" i="1"/>
  <c r="N1900" i="1"/>
  <c r="M1900" i="1"/>
  <c r="L1900" i="1"/>
  <c r="K1900" i="1"/>
  <c r="R1900" i="1"/>
  <c r="Q1900" i="1"/>
  <c r="A1900" i="1"/>
  <c r="P1900" i="1"/>
  <c r="B1900" i="1"/>
  <c r="J1900" i="1"/>
  <c r="J1801" i="1"/>
  <c r="R1801" i="1"/>
  <c r="Q1801" i="1"/>
  <c r="M1801" i="1"/>
  <c r="B1801" i="1"/>
  <c r="P1801" i="1"/>
  <c r="J1961" i="1"/>
  <c r="B1961" i="1"/>
  <c r="A1961" i="1"/>
  <c r="R1961" i="1"/>
  <c r="Q1961" i="1"/>
  <c r="P1961" i="1"/>
  <c r="L1961" i="1"/>
  <c r="A1800" i="1"/>
  <c r="K1903" i="1"/>
  <c r="L1903" i="1"/>
  <c r="N1924" i="1"/>
  <c r="K1924" i="1"/>
  <c r="J1924" i="1"/>
  <c r="B1924" i="1"/>
  <c r="M1924" i="1"/>
  <c r="L1924" i="1"/>
  <c r="R1905" i="1"/>
  <c r="A1905" i="1"/>
  <c r="Q1905" i="1"/>
  <c r="P1905" i="1"/>
  <c r="O1905" i="1"/>
  <c r="N1905" i="1"/>
  <c r="M1905" i="1"/>
  <c r="L1905" i="1"/>
  <c r="K1905" i="1"/>
  <c r="J1905" i="1"/>
  <c r="B1905" i="1"/>
  <c r="B1926" i="1"/>
  <c r="A1926" i="1"/>
  <c r="P1926" i="1"/>
  <c r="R1926" i="1"/>
  <c r="N1926" i="1"/>
  <c r="Q1926" i="1"/>
  <c r="O1926" i="1"/>
  <c r="J1926" i="1"/>
  <c r="M1926" i="1"/>
  <c r="L1926" i="1"/>
  <c r="K1782" i="1"/>
  <c r="R1941" i="1"/>
  <c r="K1961" i="1"/>
  <c r="L2001" i="1"/>
  <c r="A1779" i="1"/>
  <c r="R1779" i="1"/>
  <c r="B1779" i="1"/>
  <c r="Q1779" i="1"/>
  <c r="P1779" i="1"/>
  <c r="O1779" i="1"/>
  <c r="K1839" i="1"/>
  <c r="L1839" i="1"/>
  <c r="O1979" i="1"/>
  <c r="A1979" i="1"/>
  <c r="P1979" i="1"/>
  <c r="K1979" i="1"/>
  <c r="J1979" i="1"/>
  <c r="B1979" i="1"/>
  <c r="R1920" i="1"/>
  <c r="Q1920" i="1"/>
  <c r="P1920" i="1"/>
  <c r="O1920" i="1"/>
  <c r="J1920" i="1"/>
  <c r="N1920" i="1"/>
  <c r="K1920" i="1"/>
  <c r="M1920" i="1"/>
  <c r="L1920" i="1"/>
  <c r="B1920" i="1"/>
  <c r="A1920" i="1"/>
  <c r="Q1901" i="1"/>
  <c r="N1901" i="1"/>
  <c r="M1901" i="1"/>
  <c r="L1901" i="1"/>
  <c r="B1901" i="1"/>
  <c r="K1901" i="1"/>
  <c r="J1901" i="1"/>
  <c r="A1901" i="1"/>
  <c r="R1901" i="1"/>
  <c r="P1901" i="1"/>
  <c r="O1901" i="1"/>
  <c r="Q1982" i="1"/>
  <c r="P1982" i="1"/>
  <c r="O1982" i="1"/>
  <c r="N1982" i="1"/>
  <c r="M1982" i="1"/>
  <c r="B1982" i="1"/>
  <c r="A1982" i="1"/>
  <c r="L1982" i="1"/>
  <c r="R1982" i="1"/>
  <c r="K1982" i="1"/>
  <c r="J1982" i="1"/>
  <c r="L1801" i="1"/>
  <c r="K1943" i="1"/>
  <c r="L1943" i="1"/>
  <c r="A2000" i="1"/>
  <c r="A1844" i="1"/>
  <c r="Q1844" i="1"/>
  <c r="O1844" i="1"/>
  <c r="P1844" i="1"/>
  <c r="R1844" i="1"/>
  <c r="N1844" i="1"/>
  <c r="M1844" i="1"/>
  <c r="M2004" i="1"/>
  <c r="R2004" i="1"/>
  <c r="J2004" i="1"/>
  <c r="O2004" i="1"/>
  <c r="N2004" i="1"/>
  <c r="L2004" i="1"/>
  <c r="K1881" i="1"/>
  <c r="R1985" i="1"/>
  <c r="A1985" i="1"/>
  <c r="Q1985" i="1"/>
  <c r="P1985" i="1"/>
  <c r="O1985" i="1"/>
  <c r="N1985" i="1"/>
  <c r="K1985" i="1"/>
  <c r="J1985" i="1"/>
  <c r="L1985" i="1"/>
  <c r="R1986" i="1"/>
  <c r="Q1986" i="1"/>
  <c r="A1922" i="1"/>
  <c r="A2004" i="1"/>
  <c r="P1866" i="1"/>
  <c r="J1941" i="1"/>
  <c r="P1986" i="1"/>
  <c r="Q1824" i="1"/>
  <c r="B1941" i="1"/>
  <c r="J1819" i="1"/>
  <c r="M1861" i="1"/>
  <c r="P1899" i="1"/>
  <c r="Q1924" i="1"/>
  <c r="M1961" i="1"/>
  <c r="R1979" i="1"/>
  <c r="O1780" i="1"/>
  <c r="N1780" i="1"/>
  <c r="M1780" i="1"/>
  <c r="K1780" i="1"/>
  <c r="L1780" i="1"/>
  <c r="B1780" i="1"/>
  <c r="R1780" i="1"/>
  <c r="A1780" i="1"/>
  <c r="P1780" i="1"/>
  <c r="J1780" i="1"/>
  <c r="Q1780" i="1"/>
  <c r="R2000" i="1"/>
  <c r="Q2000" i="1"/>
  <c r="P2000" i="1"/>
  <c r="O2000" i="1"/>
  <c r="J2000" i="1"/>
  <c r="N2000" i="1"/>
  <c r="M2000" i="1"/>
  <c r="L2000" i="1"/>
  <c r="K2000" i="1"/>
  <c r="A1821" i="1"/>
  <c r="R1821" i="1"/>
  <c r="Q1821" i="1"/>
  <c r="M1821" i="1"/>
  <c r="K1821" i="1"/>
  <c r="O1821" i="1"/>
  <c r="N1821" i="1"/>
  <c r="B1821" i="1"/>
  <c r="L1821" i="1"/>
  <c r="P1821" i="1"/>
  <c r="J1821" i="1"/>
  <c r="J1881" i="1"/>
  <c r="R1881" i="1"/>
  <c r="N1881" i="1"/>
  <c r="O1881" i="1"/>
  <c r="Q1881" i="1"/>
  <c r="P1881" i="1"/>
  <c r="M1881" i="1"/>
  <c r="L1881" i="1"/>
  <c r="J2001" i="1"/>
  <c r="B2001" i="1"/>
  <c r="R2001" i="1"/>
  <c r="R2002" i="1"/>
  <c r="Q2002" i="1"/>
  <c r="L2002" i="1"/>
  <c r="A2002" i="1"/>
  <c r="B2002" i="1"/>
  <c r="M2002" i="1"/>
  <c r="N2002" i="1"/>
  <c r="P2002" i="1"/>
  <c r="O2002" i="1"/>
  <c r="K2002" i="1"/>
  <c r="J2002" i="1"/>
  <c r="B1800" i="1"/>
  <c r="K1823" i="1"/>
  <c r="L1823" i="1"/>
  <c r="K1983" i="1"/>
  <c r="L1983" i="1"/>
  <c r="R1944" i="1"/>
  <c r="J1944" i="1"/>
  <c r="P1944" i="1"/>
  <c r="M1944" i="1"/>
  <c r="Q1944" i="1"/>
  <c r="O1944" i="1"/>
  <c r="N1944" i="1"/>
  <c r="L1944" i="1"/>
  <c r="K1944" i="1"/>
  <c r="O1801" i="1"/>
  <c r="R1945" i="1"/>
  <c r="Q1945" i="1"/>
  <c r="P1945" i="1"/>
  <c r="O1945" i="1"/>
  <c r="N1945" i="1"/>
  <c r="M1945" i="1"/>
  <c r="A1945" i="1"/>
  <c r="L1945" i="1"/>
  <c r="K1945" i="1"/>
  <c r="J1945" i="1"/>
  <c r="B1945" i="1"/>
  <c r="P1806" i="1"/>
  <c r="B1806" i="1"/>
  <c r="N1806" i="1"/>
  <c r="A1806" i="1"/>
  <c r="R1806" i="1"/>
  <c r="Q1806" i="1"/>
  <c r="O1806" i="1"/>
  <c r="M1806" i="1"/>
  <c r="L1806" i="1"/>
  <c r="P1966" i="1"/>
  <c r="A1966" i="1"/>
  <c r="Q1966" i="1"/>
  <c r="B1966" i="1"/>
  <c r="R1966" i="1"/>
  <c r="A1899" i="1"/>
  <c r="L1779" i="1"/>
  <c r="B1923" i="1"/>
  <c r="O1941" i="1"/>
  <c r="K1960" i="1"/>
  <c r="B1942" i="1"/>
  <c r="P1941" i="1"/>
  <c r="L1960" i="1"/>
  <c r="L1979" i="1"/>
  <c r="A1944" i="1"/>
  <c r="J1806" i="1"/>
  <c r="L1861" i="1"/>
  <c r="N1899" i="1"/>
  <c r="P1924" i="1"/>
  <c r="B1781" i="1"/>
  <c r="L1783" i="1"/>
  <c r="Q1819" i="1"/>
  <c r="N1861" i="1"/>
  <c r="Q1899" i="1"/>
  <c r="R1924" i="1"/>
  <c r="N1961" i="1"/>
  <c r="J1980" i="1"/>
  <c r="N2001" i="1"/>
  <c r="A1939" i="1"/>
  <c r="O1939" i="1"/>
  <c r="P1939" i="1"/>
  <c r="N1939" i="1"/>
  <c r="M1939" i="1"/>
  <c r="B1939" i="1"/>
  <c r="J1939" i="1"/>
  <c r="L1939" i="1"/>
  <c r="K1939" i="1"/>
  <c r="R1939" i="1"/>
  <c r="Q1939" i="1"/>
  <c r="R1800" i="1"/>
  <c r="Q1800" i="1"/>
  <c r="O1800" i="1"/>
  <c r="J1800" i="1"/>
  <c r="O1820" i="1"/>
  <c r="N1820" i="1"/>
  <c r="M1820" i="1"/>
  <c r="K1820" i="1"/>
  <c r="B1820" i="1"/>
  <c r="A1820" i="1"/>
  <c r="R1820" i="1"/>
  <c r="R1840" i="1"/>
  <c r="Q1840" i="1"/>
  <c r="O1840" i="1"/>
  <c r="N1840" i="1"/>
  <c r="M1840" i="1"/>
  <c r="L1840" i="1"/>
  <c r="K1840" i="1"/>
  <c r="J1840" i="1"/>
  <c r="P1840" i="1"/>
  <c r="O1860" i="1"/>
  <c r="N1860" i="1"/>
  <c r="M1860" i="1"/>
  <c r="K1860" i="1"/>
  <c r="J1860" i="1"/>
  <c r="R1860" i="1"/>
  <c r="Q1860" i="1"/>
  <c r="P1860" i="1"/>
  <c r="L1860" i="1"/>
  <c r="B1860" i="1"/>
  <c r="A1860" i="1"/>
  <c r="R1880" i="1"/>
  <c r="Q1880" i="1"/>
  <c r="P1880" i="1"/>
  <c r="O1880" i="1"/>
  <c r="J1880" i="1"/>
  <c r="A1880" i="1"/>
  <c r="O1940" i="1"/>
  <c r="N1940" i="1"/>
  <c r="M1940" i="1"/>
  <c r="L1940" i="1"/>
  <c r="K1940" i="1"/>
  <c r="B1940" i="1"/>
  <c r="A1940" i="1"/>
  <c r="P1940" i="1"/>
  <c r="J1940" i="1"/>
  <c r="J1841" i="1"/>
  <c r="R1841" i="1"/>
  <c r="Q1841" i="1"/>
  <c r="P1841" i="1"/>
  <c r="N1841" i="1"/>
  <c r="L1841" i="1"/>
  <c r="M1841" i="1"/>
  <c r="K1841" i="1"/>
  <c r="O1841" i="1"/>
  <c r="J1921" i="1"/>
  <c r="L1921" i="1"/>
  <c r="K1921" i="1"/>
  <c r="B1921" i="1"/>
  <c r="A1921" i="1"/>
  <c r="R1921" i="1"/>
  <c r="Q1921" i="1"/>
  <c r="K1801" i="1"/>
  <c r="Q1782" i="1"/>
  <c r="P1782" i="1"/>
  <c r="O1782" i="1"/>
  <c r="M1782" i="1"/>
  <c r="Q1802" i="1"/>
  <c r="M1802" i="1"/>
  <c r="L1802" i="1"/>
  <c r="K1802" i="1"/>
  <c r="J1802" i="1"/>
  <c r="P1802" i="1"/>
  <c r="O1802" i="1"/>
  <c r="R1802" i="1"/>
  <c r="B1802" i="1"/>
  <c r="N1802" i="1"/>
  <c r="A1802" i="1"/>
  <c r="Q1822" i="1"/>
  <c r="P1822" i="1"/>
  <c r="O1822" i="1"/>
  <c r="M1822" i="1"/>
  <c r="N1822" i="1"/>
  <c r="L1822" i="1"/>
  <c r="K1822" i="1"/>
  <c r="J1822" i="1"/>
  <c r="B1822" i="1"/>
  <c r="A1822" i="1"/>
  <c r="R1822" i="1"/>
  <c r="Q1842" i="1"/>
  <c r="O1842" i="1"/>
  <c r="B1842" i="1"/>
  <c r="R1842" i="1"/>
  <c r="P1842" i="1"/>
  <c r="A1842" i="1"/>
  <c r="K1842" i="1"/>
  <c r="J1842" i="1"/>
  <c r="Q1862" i="1"/>
  <c r="P1862" i="1"/>
  <c r="O1862" i="1"/>
  <c r="M1862" i="1"/>
  <c r="N1862" i="1"/>
  <c r="B1862" i="1"/>
  <c r="A1862" i="1"/>
  <c r="R1862" i="1"/>
  <c r="L1862" i="1"/>
  <c r="K1862" i="1"/>
  <c r="A1882" i="1"/>
  <c r="R1882" i="1"/>
  <c r="Q1882" i="1"/>
  <c r="L1882" i="1"/>
  <c r="O1882" i="1"/>
  <c r="N1882" i="1"/>
  <c r="M1882" i="1"/>
  <c r="K1882" i="1"/>
  <c r="J1882" i="1"/>
  <c r="P1882" i="1"/>
  <c r="Q1902" i="1"/>
  <c r="P1902" i="1"/>
  <c r="O1902" i="1"/>
  <c r="N1902" i="1"/>
  <c r="M1902" i="1"/>
  <c r="B1902" i="1"/>
  <c r="A1902" i="1"/>
  <c r="R1902" i="1"/>
  <c r="L1902" i="1"/>
  <c r="K1902" i="1"/>
  <c r="J1902" i="1"/>
  <c r="R1922" i="1"/>
  <c r="Q1922" i="1"/>
  <c r="L1922" i="1"/>
  <c r="O1922" i="1"/>
  <c r="K1922" i="1"/>
  <c r="J1922" i="1"/>
  <c r="M1922" i="1"/>
  <c r="P1922" i="1"/>
  <c r="N1922" i="1"/>
  <c r="L1843" i="1"/>
  <c r="K1843" i="1"/>
  <c r="J1843" i="1"/>
  <c r="O1843" i="1"/>
  <c r="N1843" i="1"/>
  <c r="B1843" i="1"/>
  <c r="M1843" i="1"/>
  <c r="A1843" i="1"/>
  <c r="K1863" i="1"/>
  <c r="L1863" i="1"/>
  <c r="L1883" i="1"/>
  <c r="K1883" i="1"/>
  <c r="J1883" i="1"/>
  <c r="Q1883" i="1"/>
  <c r="P1883" i="1"/>
  <c r="O1883" i="1"/>
  <c r="N1883" i="1"/>
  <c r="M1883" i="1"/>
  <c r="L1963" i="1"/>
  <c r="K1963" i="1"/>
  <c r="J1963" i="1"/>
  <c r="B1963" i="1"/>
  <c r="P1963" i="1"/>
  <c r="A1963" i="1"/>
  <c r="M1963" i="1"/>
  <c r="O1963" i="1"/>
  <c r="N1963" i="1"/>
  <c r="R1963" i="1"/>
  <c r="Q1963" i="1"/>
  <c r="Q1784" i="1"/>
  <c r="R1784" i="1"/>
  <c r="P1784" i="1"/>
  <c r="O1784" i="1"/>
  <c r="K1784" i="1"/>
  <c r="N1784" i="1"/>
  <c r="M1784" i="1"/>
  <c r="R1804" i="1"/>
  <c r="P1804" i="1"/>
  <c r="Q1804" i="1"/>
  <c r="O1804" i="1"/>
  <c r="N1804" i="1"/>
  <c r="J1804" i="1"/>
  <c r="A1804" i="1"/>
  <c r="B1804" i="1"/>
  <c r="R1824" i="1"/>
  <c r="K1824" i="1"/>
  <c r="J1824" i="1"/>
  <c r="R1864" i="1"/>
  <c r="P1864" i="1"/>
  <c r="O1864" i="1"/>
  <c r="N1864" i="1"/>
  <c r="K1864" i="1"/>
  <c r="M1864" i="1"/>
  <c r="L1864" i="1"/>
  <c r="B1864" i="1"/>
  <c r="J1864" i="1"/>
  <c r="A1864" i="1"/>
  <c r="Q1864" i="1"/>
  <c r="N1884" i="1"/>
  <c r="R1884" i="1"/>
  <c r="M1884" i="1"/>
  <c r="N1964" i="1"/>
  <c r="A1964" i="1"/>
  <c r="B1964" i="1"/>
  <c r="R1964" i="1"/>
  <c r="Q1964" i="1"/>
  <c r="P1964" i="1"/>
  <c r="K1964" i="1"/>
  <c r="M1964" i="1"/>
  <c r="L1964" i="1"/>
  <c r="J1964" i="1"/>
  <c r="R1785" i="1"/>
  <c r="Q1785" i="1"/>
  <c r="P1785" i="1"/>
  <c r="N1785" i="1"/>
  <c r="K1785" i="1"/>
  <c r="B1785" i="1"/>
  <c r="J1785" i="1"/>
  <c r="A1785" i="1"/>
  <c r="M1785" i="1"/>
  <c r="O1785" i="1"/>
  <c r="L1785" i="1"/>
  <c r="N1805" i="1"/>
  <c r="M1805" i="1"/>
  <c r="L1805" i="1"/>
  <c r="J1805" i="1"/>
  <c r="K1805" i="1"/>
  <c r="B1805" i="1"/>
  <c r="A1805" i="1"/>
  <c r="R1825" i="1"/>
  <c r="Q1825" i="1"/>
  <c r="P1825" i="1"/>
  <c r="N1825" i="1"/>
  <c r="M1825" i="1"/>
  <c r="O1825" i="1"/>
  <c r="N1845" i="1"/>
  <c r="M1845" i="1"/>
  <c r="L1845" i="1"/>
  <c r="J1845" i="1"/>
  <c r="P1845" i="1"/>
  <c r="R1845" i="1"/>
  <c r="Q1845" i="1"/>
  <c r="K1845" i="1"/>
  <c r="B1845" i="1"/>
  <c r="O1845" i="1"/>
  <c r="R1865" i="1"/>
  <c r="Q1865" i="1"/>
  <c r="P1865" i="1"/>
  <c r="N1865" i="1"/>
  <c r="B1865" i="1"/>
  <c r="O1865" i="1"/>
  <c r="M1865" i="1"/>
  <c r="L1865" i="1"/>
  <c r="K1865" i="1"/>
  <c r="J1865" i="1"/>
  <c r="N1885" i="1"/>
  <c r="M1885" i="1"/>
  <c r="L1885" i="1"/>
  <c r="K1885" i="1"/>
  <c r="J1885" i="1"/>
  <c r="R1885" i="1"/>
  <c r="Q1885" i="1"/>
  <c r="P1885" i="1"/>
  <c r="O1885" i="1"/>
  <c r="B1885" i="1"/>
  <c r="R2005" i="1"/>
  <c r="Q2005" i="1"/>
  <c r="P2005" i="1"/>
  <c r="O2005" i="1"/>
  <c r="N2005" i="1"/>
  <c r="K2005" i="1"/>
  <c r="J2005" i="1"/>
  <c r="J1779" i="1"/>
  <c r="R1883" i="1"/>
  <c r="M1906" i="1"/>
  <c r="B1786" i="1"/>
  <c r="A1786" i="1"/>
  <c r="Q1786" i="1"/>
  <c r="O1786" i="1"/>
  <c r="N1786" i="1"/>
  <c r="L1786" i="1"/>
  <c r="J1786" i="1"/>
  <c r="M1786" i="1"/>
  <c r="K1786" i="1"/>
  <c r="M1826" i="1"/>
  <c r="L1826" i="1"/>
  <c r="K1826" i="1"/>
  <c r="J1826" i="1"/>
  <c r="R1826" i="1"/>
  <c r="P1826" i="1"/>
  <c r="Q1826" i="1"/>
  <c r="O1826" i="1"/>
  <c r="N1826" i="1"/>
  <c r="L1846" i="1"/>
  <c r="K1846" i="1"/>
  <c r="J1846" i="1"/>
  <c r="P1846" i="1"/>
  <c r="O1846" i="1"/>
  <c r="N1846" i="1"/>
  <c r="M1846" i="1"/>
  <c r="B1846" i="1"/>
  <c r="A1846" i="1"/>
  <c r="P1886" i="1"/>
  <c r="J1886" i="1"/>
  <c r="R1886" i="1"/>
  <c r="O1886" i="1"/>
  <c r="Q1886" i="1"/>
  <c r="B1886" i="1"/>
  <c r="N1886" i="1"/>
  <c r="A1886" i="1"/>
  <c r="M1886" i="1"/>
  <c r="R1946" i="1"/>
  <c r="M1946" i="1"/>
  <c r="Q1946" i="1"/>
  <c r="P1946" i="1"/>
  <c r="O1946" i="1"/>
  <c r="N1946" i="1"/>
  <c r="J1946" i="1"/>
  <c r="A1946" i="1"/>
  <c r="B1946" i="1"/>
  <c r="A1841" i="1"/>
  <c r="J1884" i="1"/>
  <c r="R1907" i="1"/>
  <c r="Q1907" i="1"/>
  <c r="P1907" i="1"/>
  <c r="K1907" i="1"/>
  <c r="L1907" i="1"/>
  <c r="O1907" i="1"/>
  <c r="B1907" i="1"/>
  <c r="A1907" i="1"/>
  <c r="N1907" i="1"/>
  <c r="M1907" i="1"/>
  <c r="J1907" i="1"/>
  <c r="B2004" i="1"/>
  <c r="N1779" i="1"/>
  <c r="K1825" i="1"/>
  <c r="M1941" i="1"/>
  <c r="A1924" i="1"/>
  <c r="A1942" i="1"/>
  <c r="R1781" i="1"/>
  <c r="Q1805" i="1"/>
  <c r="P1884" i="1"/>
  <c r="J1899" i="1"/>
  <c r="A1884" i="1"/>
  <c r="J1782" i="1"/>
  <c r="L1899" i="1"/>
  <c r="P1921" i="1"/>
  <c r="M1960" i="1"/>
  <c r="M1979" i="1"/>
  <c r="N1782" i="1"/>
  <c r="M1842" i="1"/>
  <c r="A1782" i="1"/>
  <c r="J1784" i="1"/>
  <c r="L1800" i="1"/>
  <c r="R1819" i="1"/>
  <c r="Q1843" i="1"/>
  <c r="O1861" i="1"/>
  <c r="J1904" i="1"/>
  <c r="O1925" i="1"/>
  <c r="O1961" i="1"/>
  <c r="M1981" i="1"/>
  <c r="O2001" i="1"/>
  <c r="L1890" i="1"/>
  <c r="P1910" i="1"/>
  <c r="R1931" i="1"/>
  <c r="L1971" i="1"/>
  <c r="J1987" i="1"/>
  <c r="O1768" i="1"/>
  <c r="N1768" i="1"/>
  <c r="M1768" i="1"/>
  <c r="K1768" i="1"/>
  <c r="J1768" i="1"/>
  <c r="K1788" i="1"/>
  <c r="J1788" i="1"/>
  <c r="L1788" i="1"/>
  <c r="O1808" i="1"/>
  <c r="N1808" i="1"/>
  <c r="M1808" i="1"/>
  <c r="K1808" i="1"/>
  <c r="R1808" i="1"/>
  <c r="Q1808" i="1"/>
  <c r="B1808" i="1"/>
  <c r="J1808" i="1"/>
  <c r="P1808" i="1"/>
  <c r="L1808" i="1"/>
  <c r="A1808" i="1"/>
  <c r="K1828" i="1"/>
  <c r="J1828" i="1"/>
  <c r="R1828" i="1"/>
  <c r="N1828" i="1"/>
  <c r="Q1828" i="1"/>
  <c r="P1828" i="1"/>
  <c r="O1828" i="1"/>
  <c r="O1848" i="1"/>
  <c r="N1848" i="1"/>
  <c r="M1848" i="1"/>
  <c r="K1848" i="1"/>
  <c r="Q1848" i="1"/>
  <c r="K1868" i="1"/>
  <c r="J1868" i="1"/>
  <c r="O1888" i="1"/>
  <c r="N1888" i="1"/>
  <c r="M1888" i="1"/>
  <c r="L1888" i="1"/>
  <c r="K1888" i="1"/>
  <c r="Q1888" i="1"/>
  <c r="K1908" i="1"/>
  <c r="J1908" i="1"/>
  <c r="Q1908" i="1"/>
  <c r="P1908" i="1"/>
  <c r="O1908" i="1"/>
  <c r="L1908" i="1"/>
  <c r="N1908" i="1"/>
  <c r="M1908" i="1"/>
  <c r="O1928" i="1"/>
  <c r="A1928" i="1"/>
  <c r="N1928" i="1"/>
  <c r="M1928" i="1"/>
  <c r="L1928" i="1"/>
  <c r="K1928" i="1"/>
  <c r="J1928" i="1"/>
  <c r="B1928" i="1"/>
  <c r="K1948" i="1"/>
  <c r="J1948" i="1"/>
  <c r="Q1948" i="1"/>
  <c r="O1968" i="1"/>
  <c r="N1968" i="1"/>
  <c r="M1968" i="1"/>
  <c r="L1968" i="1"/>
  <c r="K1968" i="1"/>
  <c r="J1968" i="1"/>
  <c r="K1988" i="1"/>
  <c r="J1988" i="1"/>
  <c r="O1988" i="1"/>
  <c r="N1988" i="1"/>
  <c r="M1988" i="1"/>
  <c r="L1988" i="1"/>
  <c r="A2008" i="1"/>
  <c r="N2008" i="1"/>
  <c r="P2008" i="1"/>
  <c r="O2008" i="1"/>
  <c r="M2008" i="1"/>
  <c r="J2008" i="1"/>
  <c r="L2008" i="1"/>
  <c r="K2008" i="1"/>
  <c r="N1868" i="1"/>
  <c r="O1948" i="1"/>
  <c r="L1967" i="1"/>
  <c r="L1987" i="1"/>
  <c r="R1947" i="1"/>
  <c r="Q1947" i="1"/>
  <c r="P1947" i="1"/>
  <c r="K1947" i="1"/>
  <c r="Q1770" i="1"/>
  <c r="P1770" i="1"/>
  <c r="O1770" i="1"/>
  <c r="R1770" i="1"/>
  <c r="N1770" i="1"/>
  <c r="M1770" i="1"/>
  <c r="L1770" i="1"/>
  <c r="M1790" i="1"/>
  <c r="L1790" i="1"/>
  <c r="K1790" i="1"/>
  <c r="Q1790" i="1"/>
  <c r="N1790" i="1"/>
  <c r="P1790" i="1"/>
  <c r="O1790" i="1"/>
  <c r="J1790" i="1"/>
  <c r="M1830" i="1"/>
  <c r="L1830" i="1"/>
  <c r="K1830" i="1"/>
  <c r="B1830" i="1"/>
  <c r="A1830" i="1"/>
  <c r="O1830" i="1"/>
  <c r="M1870" i="1"/>
  <c r="A1870" i="1"/>
  <c r="L1870" i="1"/>
  <c r="K1870" i="1"/>
  <c r="O1870" i="1"/>
  <c r="N1870" i="1"/>
  <c r="J1870" i="1"/>
  <c r="M1950" i="1"/>
  <c r="A1950" i="1"/>
  <c r="L1950" i="1"/>
  <c r="K1950" i="1"/>
  <c r="J1950" i="1"/>
  <c r="B1950" i="1"/>
  <c r="B1891" i="1"/>
  <c r="A1891" i="1"/>
  <c r="O1891" i="1"/>
  <c r="K1911" i="1"/>
  <c r="L1911" i="1"/>
  <c r="Q1971" i="1"/>
  <c r="R1971" i="1"/>
  <c r="M1971" i="1"/>
  <c r="A1947" i="1"/>
  <c r="R1928" i="1"/>
  <c r="Q1988" i="1"/>
  <c r="R1772" i="1"/>
  <c r="Q1772" i="1"/>
  <c r="P1772" i="1"/>
  <c r="L1772" i="1"/>
  <c r="N1832" i="1"/>
  <c r="M1832" i="1"/>
  <c r="B1832" i="1"/>
  <c r="L1832" i="1"/>
  <c r="A1832" i="1"/>
  <c r="K1832" i="1"/>
  <c r="J1832" i="1"/>
  <c r="N1872" i="1"/>
  <c r="Q1872" i="1"/>
  <c r="N1912" i="1"/>
  <c r="M1912" i="1"/>
  <c r="L1912" i="1"/>
  <c r="K1912" i="1"/>
  <c r="J1912" i="1"/>
  <c r="N1952" i="1"/>
  <c r="B1952" i="1"/>
  <c r="A1952" i="1"/>
  <c r="R1952" i="1"/>
  <c r="M1952" i="1"/>
  <c r="B1947" i="1"/>
  <c r="N1771" i="1"/>
  <c r="L1887" i="1"/>
  <c r="M1891" i="1"/>
  <c r="R1912" i="1"/>
  <c r="R1988" i="1"/>
  <c r="A1948" i="1"/>
  <c r="B2012" i="1"/>
  <c r="O1771" i="1"/>
  <c r="L1807" i="1"/>
  <c r="M1812" i="1"/>
  <c r="K1827" i="1"/>
  <c r="R1830" i="1"/>
  <c r="J1888" i="1"/>
  <c r="N1891" i="1"/>
  <c r="Q1930" i="1"/>
  <c r="P1930" i="1"/>
  <c r="O1930" i="1"/>
  <c r="N1930" i="1"/>
  <c r="M1930" i="1"/>
  <c r="L1930" i="1"/>
  <c r="R1930" i="1"/>
  <c r="M1931" i="1"/>
  <c r="L1931" i="1"/>
  <c r="K1931" i="1"/>
  <c r="J1931" i="1"/>
  <c r="P1830" i="1"/>
  <c r="R1932" i="1"/>
  <c r="Q1932" i="1"/>
  <c r="P1932" i="1"/>
  <c r="O1932" i="1"/>
  <c r="J1932" i="1"/>
  <c r="L1812" i="1"/>
  <c r="P1888" i="1"/>
  <c r="Q1970" i="1"/>
  <c r="P1970" i="1"/>
  <c r="O1970" i="1"/>
  <c r="N1970" i="1"/>
  <c r="M1970" i="1"/>
  <c r="N1830" i="1"/>
  <c r="R1851" i="1"/>
  <c r="N1851" i="1"/>
  <c r="P2011" i="1"/>
  <c r="O2011" i="1"/>
  <c r="N2011" i="1"/>
  <c r="M2011" i="1"/>
  <c r="L2011" i="1"/>
  <c r="J2011" i="1"/>
  <c r="B2011" i="1"/>
  <c r="R1968" i="1"/>
  <c r="A2012" i="1"/>
  <c r="J1827" i="1"/>
  <c r="Q1830" i="1"/>
  <c r="R1872" i="1"/>
  <c r="A1850" i="1"/>
  <c r="B1948" i="1"/>
  <c r="A1968" i="1"/>
  <c r="N1812" i="1"/>
  <c r="L1827" i="1"/>
  <c r="O1832" i="1"/>
  <c r="J1850" i="1"/>
  <c r="A1768" i="1"/>
  <c r="P1768" i="1"/>
  <c r="Q1771" i="1"/>
  <c r="P1832" i="1"/>
  <c r="R1888" i="1"/>
  <c r="Q1891" i="1"/>
  <c r="K1767" i="1"/>
  <c r="L1767" i="1"/>
  <c r="R1787" i="1"/>
  <c r="P1787" i="1"/>
  <c r="A1787" i="1"/>
  <c r="N1787" i="1"/>
  <c r="Q1787" i="1"/>
  <c r="O1787" i="1"/>
  <c r="M1787" i="1"/>
  <c r="L1787" i="1"/>
  <c r="R1827" i="1"/>
  <c r="P1827" i="1"/>
  <c r="O1827" i="1"/>
  <c r="R1987" i="1"/>
  <c r="Q1987" i="1"/>
  <c r="P1987" i="1"/>
  <c r="K1987" i="1"/>
  <c r="O1987" i="1"/>
  <c r="N1987" i="1"/>
  <c r="Q1810" i="1"/>
  <c r="P1810" i="1"/>
  <c r="O1810" i="1"/>
  <c r="M1810" i="1"/>
  <c r="A1810" i="1"/>
  <c r="L1810" i="1"/>
  <c r="Q1850" i="1"/>
  <c r="P1850" i="1"/>
  <c r="O1850" i="1"/>
  <c r="M1850" i="1"/>
  <c r="Q1890" i="1"/>
  <c r="P1890" i="1"/>
  <c r="O1890" i="1"/>
  <c r="N1890" i="1"/>
  <c r="M1890" i="1"/>
  <c r="A1890" i="1"/>
  <c r="B1890" i="1"/>
  <c r="M1910" i="1"/>
  <c r="L1910" i="1"/>
  <c r="K1910" i="1"/>
  <c r="J1910" i="1"/>
  <c r="R1910" i="1"/>
  <c r="N1910" i="1"/>
  <c r="P2010" i="1"/>
  <c r="R2010" i="1"/>
  <c r="M2010" i="1"/>
  <c r="Q2010" i="1"/>
  <c r="O2010" i="1"/>
  <c r="N2010" i="1"/>
  <c r="P1811" i="1"/>
  <c r="M1811" i="1"/>
  <c r="O1811" i="1"/>
  <c r="N1811" i="1"/>
  <c r="L1811" i="1"/>
  <c r="K1811" i="1"/>
  <c r="K1831" i="1"/>
  <c r="L1831" i="1"/>
  <c r="K1991" i="1"/>
  <c r="L1991" i="1"/>
  <c r="Q1868" i="1"/>
  <c r="L1891" i="1"/>
  <c r="R1812" i="1"/>
  <c r="Q1812" i="1"/>
  <c r="O1812" i="1"/>
  <c r="R1892" i="1"/>
  <c r="Q1892" i="1"/>
  <c r="P1892" i="1"/>
  <c r="O1892" i="1"/>
  <c r="J1892" i="1"/>
  <c r="N1892" i="1"/>
  <c r="K1892" i="1"/>
  <c r="M1892" i="1"/>
  <c r="L1892" i="1"/>
  <c r="N1992" i="1"/>
  <c r="K1992" i="1"/>
  <c r="B1992" i="1"/>
  <c r="J1992" i="1"/>
  <c r="A1992" i="1"/>
  <c r="R1868" i="1"/>
  <c r="L1768" i="1"/>
  <c r="P1771" i="1"/>
  <c r="P1891" i="1"/>
  <c r="B1850" i="1"/>
  <c r="B1892" i="1"/>
  <c r="A1908" i="1"/>
  <c r="B1968" i="1"/>
  <c r="B1768" i="1"/>
  <c r="A1851" i="1"/>
  <c r="B1908" i="1"/>
  <c r="Q1768" i="1"/>
  <c r="R1771" i="1"/>
  <c r="N1827" i="1"/>
  <c r="Q1832" i="1"/>
  <c r="L1850" i="1"/>
  <c r="R1891" i="1"/>
  <c r="R1908" i="1"/>
  <c r="J2010" i="1"/>
  <c r="R1867" i="1"/>
  <c r="P1867" i="1"/>
  <c r="K1867" i="1"/>
  <c r="O1867" i="1"/>
  <c r="B1867" i="1"/>
  <c r="N1867" i="1"/>
  <c r="A1867" i="1"/>
  <c r="M1867" i="1"/>
  <c r="L1867" i="1"/>
  <c r="J1867" i="1"/>
  <c r="K1927" i="1"/>
  <c r="L1927" i="1"/>
  <c r="M1990" i="1"/>
  <c r="L1990" i="1"/>
  <c r="K1990" i="1"/>
  <c r="J1990" i="1"/>
  <c r="A1990" i="1"/>
  <c r="B1990" i="1"/>
  <c r="R1990" i="1"/>
  <c r="Q1990" i="1"/>
  <c r="P1990" i="1"/>
  <c r="M1771" i="1"/>
  <c r="R1852" i="1"/>
  <c r="Q1852" i="1"/>
  <c r="O1852" i="1"/>
  <c r="N1852" i="1"/>
  <c r="M1852" i="1"/>
  <c r="L1852" i="1"/>
  <c r="K1852" i="1"/>
  <c r="J1852" i="1"/>
  <c r="R1972" i="1"/>
  <c r="B1972" i="1"/>
  <c r="Q1972" i="1"/>
  <c r="A1972" i="1"/>
  <c r="P1972" i="1"/>
  <c r="O1972" i="1"/>
  <c r="J1972" i="1"/>
  <c r="N1972" i="1"/>
  <c r="M1972" i="1"/>
  <c r="L1972" i="1"/>
  <c r="K1972" i="1"/>
  <c r="A1892" i="1"/>
  <c r="B1851" i="1"/>
  <c r="R1768" i="1"/>
  <c r="J1772" i="1"/>
  <c r="R1790" i="1"/>
  <c r="Q1827" i="1"/>
  <c r="R1832" i="1"/>
  <c r="N1850" i="1"/>
  <c r="K2010" i="1"/>
  <c r="L1933" i="1"/>
  <c r="N2013" i="1"/>
  <c r="N1793" i="1"/>
  <c r="M1793" i="1"/>
  <c r="L1793" i="1"/>
  <c r="J1793" i="1"/>
  <c r="N1833" i="1"/>
  <c r="M1833" i="1"/>
  <c r="L1833" i="1"/>
  <c r="J1833" i="1"/>
  <c r="N1873" i="1"/>
  <c r="M1873" i="1"/>
  <c r="L1873" i="1"/>
  <c r="J1873" i="1"/>
  <c r="J1893" i="1"/>
  <c r="A1893" i="1"/>
  <c r="N1913" i="1"/>
  <c r="M1913" i="1"/>
  <c r="L1913" i="1"/>
  <c r="K1913" i="1"/>
  <c r="J1913" i="1"/>
  <c r="N1953" i="1"/>
  <c r="M1953" i="1"/>
  <c r="L1953" i="1"/>
  <c r="K1953" i="1"/>
  <c r="J1953" i="1"/>
  <c r="J1973" i="1"/>
  <c r="A1973" i="1"/>
  <c r="N1993" i="1"/>
  <c r="M1993" i="1"/>
  <c r="L1993" i="1"/>
  <c r="K1993" i="1"/>
  <c r="J1993" i="1"/>
  <c r="A1773" i="1"/>
  <c r="A1853" i="1"/>
  <c r="B1913" i="1"/>
  <c r="K1773" i="1"/>
  <c r="R1793" i="1"/>
  <c r="R1813" i="1"/>
  <c r="Q1873" i="1"/>
  <c r="Q1933" i="1"/>
  <c r="O1953" i="1"/>
  <c r="R1873" i="1"/>
  <c r="R1933" i="1"/>
  <c r="P1953" i="1"/>
  <c r="M1773" i="1"/>
  <c r="Q1953" i="1"/>
  <c r="L1773" i="1"/>
  <c r="N1773" i="1"/>
  <c r="K1893" i="1"/>
  <c r="R1953" i="1"/>
  <c r="B1773" i="1"/>
  <c r="A1833" i="1"/>
  <c r="A1953" i="1"/>
  <c r="O1773" i="1"/>
  <c r="L1893" i="1"/>
  <c r="M1767" i="1"/>
  <c r="M1775" i="1"/>
  <c r="M1783" i="1"/>
  <c r="M1791" i="1"/>
  <c r="M1799" i="1"/>
  <c r="M1807" i="1"/>
  <c r="M1815" i="1"/>
  <c r="M1823" i="1"/>
  <c r="M1831" i="1"/>
  <c r="M1839" i="1"/>
  <c r="M1847" i="1"/>
  <c r="M1855" i="1"/>
  <c r="M1863" i="1"/>
  <c r="M1871" i="1"/>
  <c r="M1879" i="1"/>
  <c r="M1887" i="1"/>
  <c r="M1895" i="1"/>
  <c r="M1903" i="1"/>
  <c r="M1911" i="1"/>
  <c r="M1919" i="1"/>
  <c r="M1927" i="1"/>
  <c r="M1935" i="1"/>
  <c r="M1943" i="1"/>
  <c r="M1951" i="1"/>
  <c r="M1959" i="1"/>
  <c r="M1967" i="1"/>
  <c r="M1975" i="1"/>
  <c r="M1983" i="1"/>
  <c r="M1991" i="1"/>
  <c r="M1999" i="1"/>
  <c r="P2004" i="1"/>
  <c r="N2006" i="1"/>
  <c r="M2007" i="1"/>
  <c r="P2012" i="1"/>
  <c r="N2014" i="1"/>
  <c r="A1775" i="1"/>
  <c r="A1791" i="1"/>
  <c r="A1807" i="1"/>
  <c r="A1823" i="1"/>
  <c r="A1831" i="1"/>
  <c r="A1847" i="1"/>
  <c r="A1863" i="1"/>
  <c r="A1879" i="1"/>
  <c r="A1895" i="1"/>
  <c r="A1911" i="1"/>
  <c r="A1919" i="1"/>
  <c r="A1927" i="1"/>
  <c r="A1935" i="1"/>
  <c r="A1951" i="1"/>
  <c r="A1967" i="1"/>
  <c r="A1983" i="1"/>
  <c r="N1767" i="1"/>
  <c r="N1775" i="1"/>
  <c r="N1783" i="1"/>
  <c r="N1791" i="1"/>
  <c r="N1799" i="1"/>
  <c r="N1807" i="1"/>
  <c r="N1815" i="1"/>
  <c r="N1823" i="1"/>
  <c r="N1831" i="1"/>
  <c r="N1839" i="1"/>
  <c r="N1847" i="1"/>
  <c r="N1855" i="1"/>
  <c r="N1863" i="1"/>
  <c r="N1871" i="1"/>
  <c r="N1879" i="1"/>
  <c r="N1887" i="1"/>
  <c r="N1895" i="1"/>
  <c r="N1903" i="1"/>
  <c r="N1911" i="1"/>
  <c r="N1919" i="1"/>
  <c r="N1927" i="1"/>
  <c r="N1935" i="1"/>
  <c r="N1943" i="1"/>
  <c r="N1951" i="1"/>
  <c r="N1959" i="1"/>
  <c r="N1967" i="1"/>
  <c r="N1975" i="1"/>
  <c r="N1983" i="1"/>
  <c r="N1991" i="1"/>
  <c r="N1999" i="1"/>
  <c r="Q2004" i="1"/>
  <c r="O2006" i="1"/>
  <c r="N2007" i="1"/>
  <c r="Q2012" i="1"/>
  <c r="O2014" i="1"/>
  <c r="A1767" i="1"/>
  <c r="A1783" i="1"/>
  <c r="A1799" i="1"/>
  <c r="A1815" i="1"/>
  <c r="A1839" i="1"/>
  <c r="A1855" i="1"/>
  <c r="A1871" i="1"/>
  <c r="A1887" i="1"/>
  <c r="A1903" i="1"/>
  <c r="A1943" i="1"/>
  <c r="A1959" i="1"/>
  <c r="A1975" i="1"/>
  <c r="A1991" i="1"/>
  <c r="A1999" i="1"/>
  <c r="A2007" i="1"/>
  <c r="B1767" i="1"/>
  <c r="B1775" i="1"/>
  <c r="B1783" i="1"/>
  <c r="B1791" i="1"/>
  <c r="B1799" i="1"/>
  <c r="B1807" i="1"/>
  <c r="B1815" i="1"/>
  <c r="B1823" i="1"/>
  <c r="B1831" i="1"/>
  <c r="B1839" i="1"/>
  <c r="B1847" i="1"/>
  <c r="B1855" i="1"/>
  <c r="B1863" i="1"/>
  <c r="B1871" i="1"/>
  <c r="B1879" i="1"/>
  <c r="B1887" i="1"/>
  <c r="B1895" i="1"/>
  <c r="B1903" i="1"/>
  <c r="B1911" i="1"/>
  <c r="B1919" i="1"/>
  <c r="B1927" i="1"/>
  <c r="B1935" i="1"/>
  <c r="B1943" i="1"/>
  <c r="B1951" i="1"/>
  <c r="B1959" i="1"/>
  <c r="B1967" i="1"/>
  <c r="B1975" i="1"/>
  <c r="B1983" i="1"/>
  <c r="B1991" i="1"/>
  <c r="B1999" i="1"/>
  <c r="B2007" i="1"/>
  <c r="O1767" i="1"/>
  <c r="O1775" i="1"/>
  <c r="O1783" i="1"/>
  <c r="O1791" i="1"/>
  <c r="O1799" i="1"/>
  <c r="O1807" i="1"/>
  <c r="O1815" i="1"/>
  <c r="O1823" i="1"/>
  <c r="O1831" i="1"/>
  <c r="O1839" i="1"/>
  <c r="O1847" i="1"/>
  <c r="O1855" i="1"/>
  <c r="O1863" i="1"/>
  <c r="O1871" i="1"/>
  <c r="O1879" i="1"/>
  <c r="O1887" i="1"/>
  <c r="O1895" i="1"/>
  <c r="O1903" i="1"/>
  <c r="O1911" i="1"/>
  <c r="O1919" i="1"/>
  <c r="O1927" i="1"/>
  <c r="O1935" i="1"/>
  <c r="O1943" i="1"/>
  <c r="O1951" i="1"/>
  <c r="O1959" i="1"/>
  <c r="O1967" i="1"/>
  <c r="O1975" i="1"/>
  <c r="O1983" i="1"/>
  <c r="O1991" i="1"/>
  <c r="O1999" i="1"/>
  <c r="O2007" i="1"/>
  <c r="J2012" i="1"/>
  <c r="R2012" i="1"/>
  <c r="P2014" i="1"/>
  <c r="P1767" i="1"/>
  <c r="P1775" i="1"/>
  <c r="P1783" i="1"/>
  <c r="P1791" i="1"/>
  <c r="P1799" i="1"/>
  <c r="P1807" i="1"/>
  <c r="P1815" i="1"/>
  <c r="P1823" i="1"/>
  <c r="P1831" i="1"/>
  <c r="P1839" i="1"/>
  <c r="P1847" i="1"/>
  <c r="P1855" i="1"/>
  <c r="P1863" i="1"/>
  <c r="P1871" i="1"/>
  <c r="P1879" i="1"/>
  <c r="P1887" i="1"/>
  <c r="P1895" i="1"/>
  <c r="P1903" i="1"/>
  <c r="P1911" i="1"/>
  <c r="P1919" i="1"/>
  <c r="P1927" i="1"/>
  <c r="P1935" i="1"/>
  <c r="P1943" i="1"/>
  <c r="P1951" i="1"/>
  <c r="P1959" i="1"/>
  <c r="P1967" i="1"/>
  <c r="P1975" i="1"/>
  <c r="P1983" i="1"/>
  <c r="P1991" i="1"/>
  <c r="P1999" i="1"/>
  <c r="K2004" i="1"/>
  <c r="Q2006" i="1"/>
  <c r="P2007" i="1"/>
  <c r="K2012" i="1"/>
  <c r="Q2014" i="1"/>
  <c r="Q1767" i="1"/>
  <c r="Q1775" i="1"/>
  <c r="Q1783" i="1"/>
  <c r="Q1791" i="1"/>
  <c r="Q1799" i="1"/>
  <c r="Q1807" i="1"/>
  <c r="Q1815" i="1"/>
  <c r="Q1823" i="1"/>
  <c r="Q1831" i="1"/>
  <c r="Q1839" i="1"/>
  <c r="Q1847" i="1"/>
  <c r="Q1855" i="1"/>
  <c r="Q1863" i="1"/>
  <c r="Q1871" i="1"/>
  <c r="Q1879" i="1"/>
  <c r="Q1887" i="1"/>
  <c r="Q1895" i="1"/>
  <c r="Q1903" i="1"/>
  <c r="Q1911" i="1"/>
  <c r="Q1919" i="1"/>
  <c r="Q1927" i="1"/>
  <c r="Q1935" i="1"/>
  <c r="Q1943" i="1"/>
  <c r="Q1951" i="1"/>
  <c r="Q1959" i="1"/>
  <c r="Q1967" i="1"/>
  <c r="Q1975" i="1"/>
  <c r="Q1983" i="1"/>
  <c r="Q1991" i="1"/>
  <c r="Q1999" i="1"/>
  <c r="Q2007" i="1"/>
  <c r="J1767" i="1"/>
  <c r="R1767" i="1"/>
  <c r="J1775" i="1"/>
  <c r="R1775" i="1"/>
  <c r="J1783" i="1"/>
  <c r="R1783" i="1"/>
  <c r="J1791" i="1"/>
  <c r="R1791" i="1"/>
  <c r="J1799" i="1"/>
  <c r="R1799" i="1"/>
  <c r="J1807" i="1"/>
  <c r="R1807" i="1"/>
  <c r="J1815" i="1"/>
  <c r="R1815" i="1"/>
  <c r="J1823" i="1"/>
  <c r="R1823" i="1"/>
  <c r="J1831" i="1"/>
  <c r="R1831" i="1"/>
  <c r="J1839" i="1"/>
  <c r="R1839" i="1"/>
  <c r="J1847" i="1"/>
  <c r="R1847" i="1"/>
  <c r="J1855" i="1"/>
  <c r="R1855" i="1"/>
  <c r="J1863" i="1"/>
  <c r="R1863" i="1"/>
  <c r="J1871" i="1"/>
  <c r="R1871" i="1"/>
  <c r="J1879" i="1"/>
  <c r="R1879" i="1"/>
  <c r="J1887" i="1"/>
  <c r="R1887" i="1"/>
  <c r="J1895" i="1"/>
  <c r="R1895" i="1"/>
  <c r="J1903" i="1"/>
  <c r="R1903" i="1"/>
  <c r="J1911" i="1"/>
  <c r="R1911" i="1"/>
  <c r="J1919" i="1"/>
  <c r="R1919" i="1"/>
  <c r="J1927" i="1"/>
  <c r="R1927" i="1"/>
  <c r="J1935" i="1"/>
  <c r="R1935" i="1"/>
  <c r="J1943" i="1"/>
  <c r="R1943" i="1"/>
  <c r="J1951" i="1"/>
  <c r="R1951" i="1"/>
  <c r="J1959" i="1"/>
  <c r="R1959" i="1"/>
  <c r="J1967" i="1"/>
  <c r="R1967" i="1"/>
  <c r="J1975" i="1"/>
  <c r="R1975" i="1"/>
  <c r="J1983" i="1"/>
  <c r="R1983" i="1"/>
  <c r="J1991" i="1"/>
  <c r="R1991" i="1"/>
  <c r="J1999" i="1"/>
  <c r="R1999" i="1"/>
  <c r="J2007" i="1"/>
  <c r="R2007" i="1"/>
  <c r="J241" i="1"/>
  <c r="K241" i="1"/>
  <c r="L241" i="1"/>
  <c r="M241" i="1"/>
  <c r="N241" i="1"/>
  <c r="O241" i="1"/>
  <c r="P241" i="1"/>
  <c r="A241" i="1"/>
  <c r="B241" i="1"/>
  <c r="C243" i="1"/>
  <c r="L243" i="1" s="1"/>
  <c r="C242" i="1"/>
  <c r="K242" i="1" s="1"/>
  <c r="J2067" i="1"/>
  <c r="K2067" i="1"/>
  <c r="L2067" i="1"/>
  <c r="M2067" i="1"/>
  <c r="N2067" i="1"/>
  <c r="O2067" i="1"/>
  <c r="P2067" i="1"/>
  <c r="Q2067" i="1"/>
  <c r="R2067" i="1"/>
  <c r="B17" i="10"/>
  <c r="A2067" i="1"/>
  <c r="B2067" i="1"/>
  <c r="M632" i="1"/>
  <c r="P634" i="1"/>
  <c r="J635" i="1"/>
  <c r="M637" i="1"/>
  <c r="N637" i="1"/>
  <c r="O637" i="1"/>
  <c r="J653" i="1"/>
  <c r="C632" i="1"/>
  <c r="J632" i="1" s="1"/>
  <c r="C633" i="1"/>
  <c r="M633" i="1" s="1"/>
  <c r="C634" i="1"/>
  <c r="O634" i="1" s="1"/>
  <c r="C635" i="1"/>
  <c r="A635" i="1" s="1"/>
  <c r="C636" i="1"/>
  <c r="A636" i="1" s="1"/>
  <c r="C637" i="1"/>
  <c r="B637" i="1" s="1"/>
  <c r="C638" i="1"/>
  <c r="B638" i="1" s="1"/>
  <c r="C639" i="1"/>
  <c r="A639" i="1" s="1"/>
  <c r="C640" i="1"/>
  <c r="A640" i="1" s="1"/>
  <c r="C641" i="1"/>
  <c r="K641" i="1" s="1"/>
  <c r="C642" i="1"/>
  <c r="L642" i="1" s="1"/>
  <c r="C643" i="1"/>
  <c r="R643" i="1" s="1"/>
  <c r="C644" i="1"/>
  <c r="N644" i="1" s="1"/>
  <c r="C645" i="1"/>
  <c r="K645" i="1" s="1"/>
  <c r="C646" i="1"/>
  <c r="P646" i="1" s="1"/>
  <c r="C647" i="1"/>
  <c r="J647" i="1" s="1"/>
  <c r="C648" i="1"/>
  <c r="R648" i="1" s="1"/>
  <c r="C649" i="1"/>
  <c r="O649" i="1" s="1"/>
  <c r="C650" i="1"/>
  <c r="A650" i="1" s="1"/>
  <c r="C651" i="1"/>
  <c r="A651" i="1" s="1"/>
  <c r="C652" i="1"/>
  <c r="K652" i="1" s="1"/>
  <c r="C653" i="1"/>
  <c r="M653" i="1" s="1"/>
  <c r="C654" i="1"/>
  <c r="N654" i="1" s="1"/>
  <c r="C631" i="1"/>
  <c r="K631" i="1" s="1"/>
  <c r="J630" i="1"/>
  <c r="K630" i="1"/>
  <c r="L630" i="1"/>
  <c r="M630" i="1"/>
  <c r="N630" i="1"/>
  <c r="O630" i="1"/>
  <c r="P630" i="1"/>
  <c r="Q630" i="1"/>
  <c r="R630" i="1"/>
  <c r="A630" i="1"/>
  <c r="B630" i="1"/>
  <c r="R666" i="1"/>
  <c r="P666" i="1"/>
  <c r="R660" i="1"/>
  <c r="Q660" i="1"/>
  <c r="P660" i="1"/>
  <c r="O660" i="1"/>
  <c r="N660" i="1"/>
  <c r="M660" i="1"/>
  <c r="L660" i="1"/>
  <c r="K660" i="1"/>
  <c r="J660" i="1"/>
  <c r="C859" i="1"/>
  <c r="C858" i="1"/>
  <c r="B858" i="1" s="1"/>
  <c r="C857" i="1"/>
  <c r="B857" i="1" s="1"/>
  <c r="C856" i="1"/>
  <c r="C855" i="1"/>
  <c r="C854" i="1"/>
  <c r="A854" i="1" s="1"/>
  <c r="C853" i="1"/>
  <c r="C852" i="1"/>
  <c r="M852" i="1" s="1"/>
  <c r="C851" i="1"/>
  <c r="C850" i="1"/>
  <c r="K850" i="1" s="1"/>
  <c r="C849" i="1"/>
  <c r="J849" i="1" s="1"/>
  <c r="C848" i="1"/>
  <c r="R848" i="1" s="1"/>
  <c r="C847" i="1"/>
  <c r="Q847" i="1" s="1"/>
  <c r="C846" i="1"/>
  <c r="Q846" i="1" s="1"/>
  <c r="C845" i="1"/>
  <c r="P845" i="1" s="1"/>
  <c r="C844" i="1"/>
  <c r="Q844" i="1" s="1"/>
  <c r="C843" i="1"/>
  <c r="N843" i="1" s="1"/>
  <c r="C842" i="1"/>
  <c r="C841" i="1"/>
  <c r="L841" i="1" s="1"/>
  <c r="C840" i="1"/>
  <c r="J840" i="1" s="1"/>
  <c r="C839" i="1"/>
  <c r="B839" i="1" s="1"/>
  <c r="C838" i="1"/>
  <c r="J838" i="1" s="1"/>
  <c r="C837" i="1"/>
  <c r="Q837" i="1" s="1"/>
  <c r="C836" i="1"/>
  <c r="C835" i="1"/>
  <c r="C834" i="1"/>
  <c r="J834" i="1" s="1"/>
  <c r="C833" i="1"/>
  <c r="C832" i="1"/>
  <c r="M832" i="1" s="1"/>
  <c r="C831" i="1"/>
  <c r="R831" i="1" s="1"/>
  <c r="C830" i="1"/>
  <c r="Q830" i="1" s="1"/>
  <c r="C829" i="1"/>
  <c r="P829" i="1" s="1"/>
  <c r="C828" i="1"/>
  <c r="C827" i="1"/>
  <c r="A827" i="1" s="1"/>
  <c r="C826" i="1"/>
  <c r="A826" i="1" s="1"/>
  <c r="C825" i="1"/>
  <c r="B825" i="1" s="1"/>
  <c r="C824" i="1"/>
  <c r="B824" i="1" s="1"/>
  <c r="C823" i="1"/>
  <c r="C822" i="1"/>
  <c r="Q822" i="1" s="1"/>
  <c r="C821" i="1"/>
  <c r="L821" i="1" s="1"/>
  <c r="C820" i="1"/>
  <c r="C819" i="1"/>
  <c r="C818" i="1"/>
  <c r="R818" i="1" s="1"/>
  <c r="C817" i="1"/>
  <c r="B817" i="1" s="1"/>
  <c r="C816" i="1"/>
  <c r="C815" i="1"/>
  <c r="C814" i="1"/>
  <c r="O814" i="1" s="1"/>
  <c r="C813" i="1"/>
  <c r="R813" i="1" s="1"/>
  <c r="C812" i="1"/>
  <c r="J812" i="1" s="1"/>
  <c r="C811" i="1"/>
  <c r="R811" i="1" s="1"/>
  <c r="C810" i="1"/>
  <c r="Q810" i="1" s="1"/>
  <c r="C809" i="1"/>
  <c r="R809" i="1" s="1"/>
  <c r="C808" i="1"/>
  <c r="B808" i="1" s="1"/>
  <c r="C807" i="1"/>
  <c r="J807" i="1" s="1"/>
  <c r="C806" i="1"/>
  <c r="R806" i="1" s="1"/>
  <c r="C805" i="1"/>
  <c r="M805" i="1" s="1"/>
  <c r="C804" i="1"/>
  <c r="Q804" i="1" s="1"/>
  <c r="C803" i="1"/>
  <c r="N803" i="1" s="1"/>
  <c r="C802" i="1"/>
  <c r="R802" i="1" s="1"/>
  <c r="C801" i="1"/>
  <c r="C800" i="1"/>
  <c r="K800" i="1" s="1"/>
  <c r="C799" i="1"/>
  <c r="C798" i="1"/>
  <c r="Q798" i="1" s="1"/>
  <c r="C797" i="1"/>
  <c r="B797" i="1" s="1"/>
  <c r="C796" i="1"/>
  <c r="C795" i="1"/>
  <c r="P795" i="1" s="1"/>
  <c r="C794" i="1"/>
  <c r="C793" i="1"/>
  <c r="C792" i="1"/>
  <c r="C791" i="1"/>
  <c r="R791" i="1" s="1"/>
  <c r="C790" i="1"/>
  <c r="Q790" i="1" s="1"/>
  <c r="C789" i="1"/>
  <c r="K789" i="1" s="1"/>
  <c r="C788" i="1"/>
  <c r="R788" i="1" s="1"/>
  <c r="C787" i="1"/>
  <c r="Q787" i="1" s="1"/>
  <c r="C786" i="1"/>
  <c r="R786" i="1" s="1"/>
  <c r="C785" i="1"/>
  <c r="L785" i="1" s="1"/>
  <c r="C784" i="1"/>
  <c r="O784" i="1" s="1"/>
  <c r="C783" i="1"/>
  <c r="C782" i="1"/>
  <c r="C781" i="1"/>
  <c r="R781" i="1" s="1"/>
  <c r="C780" i="1"/>
  <c r="C779" i="1"/>
  <c r="C778" i="1"/>
  <c r="M778" i="1" s="1"/>
  <c r="C777" i="1"/>
  <c r="Q777" i="1" s="1"/>
  <c r="C776" i="1"/>
  <c r="B776" i="1" s="1"/>
  <c r="C775" i="1"/>
  <c r="A775" i="1" s="1"/>
  <c r="C774" i="1"/>
  <c r="L774" i="1" s="1"/>
  <c r="C773" i="1"/>
  <c r="R773" i="1" s="1"/>
  <c r="C772" i="1"/>
  <c r="M772" i="1" s="1"/>
  <c r="C771" i="1"/>
  <c r="C770" i="1"/>
  <c r="A770" i="1" s="1"/>
  <c r="C769" i="1"/>
  <c r="Q769" i="1" s="1"/>
  <c r="C768" i="1"/>
  <c r="O768" i="1" s="1"/>
  <c r="C767" i="1"/>
  <c r="C766" i="1"/>
  <c r="R766" i="1" s="1"/>
  <c r="C765" i="1"/>
  <c r="K765" i="1" s="1"/>
  <c r="C764" i="1"/>
  <c r="K764" i="1" s="1"/>
  <c r="C763" i="1"/>
  <c r="K763" i="1" s="1"/>
  <c r="C762" i="1"/>
  <c r="A762" i="1" s="1"/>
  <c r="C761" i="1"/>
  <c r="B761" i="1" s="1"/>
  <c r="C760" i="1"/>
  <c r="B760" i="1" s="1"/>
  <c r="C759" i="1"/>
  <c r="C758" i="1"/>
  <c r="O758" i="1" s="1"/>
  <c r="C757" i="1"/>
  <c r="C756" i="1"/>
  <c r="K756" i="1" s="1"/>
  <c r="C755" i="1"/>
  <c r="C754" i="1"/>
  <c r="O754" i="1" s="1"/>
  <c r="C753" i="1"/>
  <c r="J753" i="1" s="1"/>
  <c r="C752" i="1"/>
  <c r="C751" i="1"/>
  <c r="C750" i="1"/>
  <c r="C749" i="1"/>
  <c r="K749" i="1" s="1"/>
  <c r="C748" i="1"/>
  <c r="A748" i="1" s="1"/>
  <c r="C747" i="1"/>
  <c r="Q747" i="1" s="1"/>
  <c r="C746" i="1"/>
  <c r="Q746" i="1" s="1"/>
  <c r="C745" i="1"/>
  <c r="C744" i="1"/>
  <c r="A744" i="1" s="1"/>
  <c r="C743" i="1"/>
  <c r="C742" i="1"/>
  <c r="C741" i="1"/>
  <c r="R741" i="1" s="1"/>
  <c r="C740" i="1"/>
  <c r="M740" i="1" s="1"/>
  <c r="C739" i="1"/>
  <c r="C738" i="1"/>
  <c r="K738" i="1" s="1"/>
  <c r="C737" i="1"/>
  <c r="R737" i="1" s="1"/>
  <c r="C736" i="1"/>
  <c r="K736" i="1" s="1"/>
  <c r="C735" i="1"/>
  <c r="C734" i="1"/>
  <c r="K734" i="1" s="1"/>
  <c r="C733" i="1"/>
  <c r="C732" i="1"/>
  <c r="C731" i="1"/>
  <c r="C730" i="1"/>
  <c r="C729" i="1"/>
  <c r="Q729" i="1" s="1"/>
  <c r="C728" i="1"/>
  <c r="C727" i="1"/>
  <c r="C726" i="1"/>
  <c r="C725" i="1"/>
  <c r="L725" i="1" s="1"/>
  <c r="C724" i="1"/>
  <c r="C723" i="1"/>
  <c r="J723" i="1" s="1"/>
  <c r="C722" i="1"/>
  <c r="R722" i="1" s="1"/>
  <c r="C721" i="1"/>
  <c r="R721" i="1" s="1"/>
  <c r="C720" i="1"/>
  <c r="C719" i="1"/>
  <c r="J719" i="1" s="1"/>
  <c r="C718" i="1"/>
  <c r="J718" i="1" s="1"/>
  <c r="C717" i="1"/>
  <c r="R717" i="1" s="1"/>
  <c r="C716" i="1"/>
  <c r="C715" i="1"/>
  <c r="C714" i="1"/>
  <c r="C713" i="1"/>
  <c r="R713" i="1" s="1"/>
  <c r="C712" i="1"/>
  <c r="C711" i="1"/>
  <c r="K711" i="1" s="1"/>
  <c r="C710" i="1"/>
  <c r="Q710" i="1" s="1"/>
  <c r="C709" i="1"/>
  <c r="C708" i="1"/>
  <c r="R708" i="1" s="1"/>
  <c r="C707" i="1"/>
  <c r="N707" i="1" s="1"/>
  <c r="C706" i="1"/>
  <c r="C705" i="1"/>
  <c r="C704" i="1"/>
  <c r="C703" i="1"/>
  <c r="K703" i="1" s="1"/>
  <c r="C702" i="1"/>
  <c r="C701" i="1"/>
  <c r="C700" i="1"/>
  <c r="J700" i="1" s="1"/>
  <c r="C699" i="1"/>
  <c r="C698" i="1"/>
  <c r="Q698" i="1" s="1"/>
  <c r="C697" i="1"/>
  <c r="N697" i="1" s="1"/>
  <c r="C696" i="1"/>
  <c r="C695" i="1"/>
  <c r="C694" i="1"/>
  <c r="C693" i="1"/>
  <c r="C692" i="1"/>
  <c r="C691" i="1"/>
  <c r="R691" i="1" s="1"/>
  <c r="C690" i="1"/>
  <c r="C689" i="1"/>
  <c r="M689" i="1" s="1"/>
  <c r="C688" i="1"/>
  <c r="R688" i="1" s="1"/>
  <c r="C687" i="1"/>
  <c r="K687" i="1" s="1"/>
  <c r="C686" i="1"/>
  <c r="R686" i="1" s="1"/>
  <c r="C685" i="1"/>
  <c r="L685" i="1" s="1"/>
  <c r="C684" i="1"/>
  <c r="Q684" i="1" s="1"/>
  <c r="C683" i="1"/>
  <c r="C682" i="1"/>
  <c r="C681" i="1"/>
  <c r="R681" i="1" s="1"/>
  <c r="C680" i="1"/>
  <c r="O680" i="1" s="1"/>
  <c r="C679" i="1"/>
  <c r="C678" i="1"/>
  <c r="O678" i="1" s="1"/>
  <c r="C677" i="1"/>
  <c r="R677" i="1" s="1"/>
  <c r="C676" i="1"/>
  <c r="Q676" i="1" s="1"/>
  <c r="C675" i="1"/>
  <c r="L675" i="1" s="1"/>
  <c r="C674" i="1"/>
  <c r="C673" i="1"/>
  <c r="B673" i="1" s="1"/>
  <c r="C672" i="1"/>
  <c r="C671" i="1"/>
  <c r="C670" i="1"/>
  <c r="Q670" i="1" s="1"/>
  <c r="C669" i="1"/>
  <c r="C668" i="1"/>
  <c r="B860" i="1"/>
  <c r="A860" i="1"/>
  <c r="B660" i="1"/>
  <c r="A660" i="1"/>
  <c r="C667" i="1"/>
  <c r="C666" i="1"/>
  <c r="B666" i="1" s="1"/>
  <c r="C665" i="1"/>
  <c r="B665" i="1" s="1"/>
  <c r="C664" i="1"/>
  <c r="B664" i="1" s="1"/>
  <c r="C663" i="1"/>
  <c r="B663" i="1" s="1"/>
  <c r="C662" i="1"/>
  <c r="O662" i="1" s="1"/>
  <c r="C661" i="1"/>
  <c r="P661" i="1" s="1"/>
  <c r="C658" i="1"/>
  <c r="C657" i="1"/>
  <c r="C659" i="1"/>
  <c r="A645" i="1" l="1"/>
  <c r="A678" i="1"/>
  <c r="A849" i="1"/>
  <c r="A644" i="1"/>
  <c r="N649" i="1"/>
  <c r="K648" i="1"/>
  <c r="A243" i="1"/>
  <c r="L637" i="1"/>
  <c r="L635" i="1"/>
  <c r="J651" i="1"/>
  <c r="L650" i="1"/>
  <c r="B677" i="1"/>
  <c r="J631" i="1"/>
  <c r="N650" i="1"/>
  <c r="J649" i="1"/>
  <c r="M243" i="1"/>
  <c r="Q654" i="1"/>
  <c r="M652" i="1"/>
  <c r="J650" i="1"/>
  <c r="L648" i="1"/>
  <c r="Q634" i="1"/>
  <c r="A242" i="1"/>
  <c r="K243" i="1"/>
  <c r="J242" i="1"/>
  <c r="P654" i="1"/>
  <c r="R649" i="1"/>
  <c r="J243" i="1"/>
  <c r="Q652" i="1"/>
  <c r="L653" i="1"/>
  <c r="P650" i="1"/>
  <c r="Q649" i="1"/>
  <c r="J648" i="1"/>
  <c r="N635" i="1"/>
  <c r="P632" i="1"/>
  <c r="P242" i="1"/>
  <c r="O666" i="1"/>
  <c r="A649" i="1"/>
  <c r="K653" i="1"/>
  <c r="O650" i="1"/>
  <c r="P649" i="1"/>
  <c r="J645" i="1"/>
  <c r="M635" i="1"/>
  <c r="N632" i="1"/>
  <c r="P243" i="1"/>
  <c r="O242" i="1"/>
  <c r="N242" i="1"/>
  <c r="R644" i="1"/>
  <c r="O243" i="1"/>
  <c r="Q666" i="1"/>
  <c r="B644" i="1"/>
  <c r="R652" i="1"/>
  <c r="M650" i="1"/>
  <c r="M649" i="1"/>
  <c r="Q644" i="1"/>
  <c r="K635" i="1"/>
  <c r="L632" i="1"/>
  <c r="B243" i="1"/>
  <c r="N243" i="1"/>
  <c r="M242" i="1"/>
  <c r="L242" i="1"/>
  <c r="O788" i="1"/>
  <c r="R654" i="1"/>
  <c r="P652" i="1"/>
  <c r="K650" i="1"/>
  <c r="O648" i="1"/>
  <c r="R634" i="1"/>
  <c r="B242" i="1"/>
  <c r="L644" i="1"/>
  <c r="K644" i="1"/>
  <c r="M646" i="1"/>
  <c r="P643" i="1"/>
  <c r="L646" i="1"/>
  <c r="O643" i="1"/>
  <c r="P647" i="1"/>
  <c r="L647" i="1"/>
  <c r="O646" i="1"/>
  <c r="N685" i="1"/>
  <c r="K646" i="1"/>
  <c r="N643" i="1"/>
  <c r="P685" i="1"/>
  <c r="O652" i="1"/>
  <c r="L649" i="1"/>
  <c r="J646" i="1"/>
  <c r="M643" i="1"/>
  <c r="L633" i="1"/>
  <c r="M644" i="1"/>
  <c r="Q647" i="1"/>
  <c r="J644" i="1"/>
  <c r="Q643" i="1"/>
  <c r="O708" i="1"/>
  <c r="N652" i="1"/>
  <c r="K649" i="1"/>
  <c r="R645" i="1"/>
  <c r="L643" i="1"/>
  <c r="K633" i="1"/>
  <c r="N646" i="1"/>
  <c r="Q645" i="1"/>
  <c r="K643" i="1"/>
  <c r="J633" i="1"/>
  <c r="L652" i="1"/>
  <c r="Q648" i="1"/>
  <c r="P645" i="1"/>
  <c r="J643" i="1"/>
  <c r="R632" i="1"/>
  <c r="J725" i="1"/>
  <c r="B650" i="1"/>
  <c r="P651" i="1"/>
  <c r="P648" i="1"/>
  <c r="O645" i="1"/>
  <c r="R639" i="1"/>
  <c r="Q632" i="1"/>
  <c r="A825" i="1"/>
  <c r="M725" i="1"/>
  <c r="N645" i="1"/>
  <c r="Q639" i="1"/>
  <c r="N725" i="1"/>
  <c r="A646" i="1"/>
  <c r="R650" i="1"/>
  <c r="N648" i="1"/>
  <c r="M645" i="1"/>
  <c r="P639" i="1"/>
  <c r="O632" i="1"/>
  <c r="R647" i="1"/>
  <c r="P725" i="1"/>
  <c r="B645" i="1"/>
  <c r="Q650" i="1"/>
  <c r="M648" i="1"/>
  <c r="L645" i="1"/>
  <c r="P637" i="1"/>
  <c r="J642" i="1"/>
  <c r="O639" i="1"/>
  <c r="P641" i="1"/>
  <c r="K637" i="1"/>
  <c r="N641" i="1"/>
  <c r="A810" i="1"/>
  <c r="Q641" i="1"/>
  <c r="L789" i="1"/>
  <c r="M789" i="1"/>
  <c r="M639" i="1"/>
  <c r="N670" i="1"/>
  <c r="J637" i="1"/>
  <c r="O670" i="1"/>
  <c r="R636" i="1"/>
  <c r="P729" i="1"/>
  <c r="R638" i="1"/>
  <c r="K812" i="1"/>
  <c r="J641" i="1"/>
  <c r="K632" i="1"/>
  <c r="R748" i="1"/>
  <c r="M829" i="1"/>
  <c r="L654" i="1"/>
  <c r="J652" i="1"/>
  <c r="O647" i="1"/>
  <c r="R640" i="1"/>
  <c r="P638" i="1"/>
  <c r="N636" i="1"/>
  <c r="L634" i="1"/>
  <c r="B849" i="1"/>
  <c r="J749" i="1"/>
  <c r="N829" i="1"/>
  <c r="K654" i="1"/>
  <c r="R651" i="1"/>
  <c r="N647" i="1"/>
  <c r="Q640" i="1"/>
  <c r="O638" i="1"/>
  <c r="M636" i="1"/>
  <c r="K634" i="1"/>
  <c r="R631" i="1"/>
  <c r="A850" i="1"/>
  <c r="J689" i="1"/>
  <c r="O829" i="1"/>
  <c r="B649" i="1"/>
  <c r="J654" i="1"/>
  <c r="Q651" i="1"/>
  <c r="M647" i="1"/>
  <c r="R642" i="1"/>
  <c r="P640" i="1"/>
  <c r="N638" i="1"/>
  <c r="L636" i="1"/>
  <c r="J634" i="1"/>
  <c r="Q631" i="1"/>
  <c r="J789" i="1"/>
  <c r="B809" i="1"/>
  <c r="L639" i="1"/>
  <c r="M641" i="1"/>
  <c r="Q636" i="1"/>
  <c r="P636" i="1"/>
  <c r="N634" i="1"/>
  <c r="R729" i="1"/>
  <c r="Q638" i="1"/>
  <c r="Q642" i="1"/>
  <c r="O640" i="1"/>
  <c r="M638" i="1"/>
  <c r="R633" i="1"/>
  <c r="P631" i="1"/>
  <c r="J636" i="1"/>
  <c r="Q633" i="1"/>
  <c r="R769" i="1"/>
  <c r="M640" i="1"/>
  <c r="R635" i="1"/>
  <c r="N631" i="1"/>
  <c r="N689" i="1"/>
  <c r="K770" i="1"/>
  <c r="B647" i="1"/>
  <c r="O653" i="1"/>
  <c r="M651" i="1"/>
  <c r="R646" i="1"/>
  <c r="P644" i="1"/>
  <c r="N642" i="1"/>
  <c r="L640" i="1"/>
  <c r="J638" i="1"/>
  <c r="Q635" i="1"/>
  <c r="O633" i="1"/>
  <c r="M631" i="1"/>
  <c r="K642" i="1"/>
  <c r="R641" i="1"/>
  <c r="B810" i="1"/>
  <c r="P670" i="1"/>
  <c r="K810" i="1"/>
  <c r="O654" i="1"/>
  <c r="J639" i="1"/>
  <c r="R670" i="1"/>
  <c r="M654" i="1"/>
  <c r="O636" i="1"/>
  <c r="M634" i="1"/>
  <c r="B850" i="1"/>
  <c r="K689" i="1"/>
  <c r="P769" i="1"/>
  <c r="L689" i="1"/>
  <c r="K831" i="1"/>
  <c r="B648" i="1"/>
  <c r="Q653" i="1"/>
  <c r="O651" i="1"/>
  <c r="K647" i="1"/>
  <c r="P642" i="1"/>
  <c r="L638" i="1"/>
  <c r="O631" i="1"/>
  <c r="A648" i="1"/>
  <c r="P653" i="1"/>
  <c r="N651" i="1"/>
  <c r="P707" i="1"/>
  <c r="M785" i="1"/>
  <c r="A647" i="1"/>
  <c r="N653" i="1"/>
  <c r="L651" i="1"/>
  <c r="Q646" i="1"/>
  <c r="O644" i="1"/>
  <c r="M642" i="1"/>
  <c r="K640" i="1"/>
  <c r="R637" i="1"/>
  <c r="P635" i="1"/>
  <c r="N633" i="1"/>
  <c r="L631" i="1"/>
  <c r="N639" i="1"/>
  <c r="O641" i="1"/>
  <c r="J809" i="1"/>
  <c r="K639" i="1"/>
  <c r="L641" i="1"/>
  <c r="R653" i="1"/>
  <c r="K636" i="1"/>
  <c r="N640" i="1"/>
  <c r="O642" i="1"/>
  <c r="K638" i="1"/>
  <c r="P633" i="1"/>
  <c r="B848" i="1"/>
  <c r="R707" i="1"/>
  <c r="P785" i="1"/>
  <c r="B646" i="1"/>
  <c r="K651" i="1"/>
  <c r="J640" i="1"/>
  <c r="Q637" i="1"/>
  <c r="O635" i="1"/>
  <c r="A643" i="1"/>
  <c r="B643" i="1"/>
  <c r="A642" i="1"/>
  <c r="B642" i="1"/>
  <c r="B640" i="1"/>
  <c r="A631" i="1"/>
  <c r="B631" i="1"/>
  <c r="B639" i="1"/>
  <c r="Q704" i="1"/>
  <c r="N704" i="1"/>
  <c r="K704" i="1"/>
  <c r="P745" i="1"/>
  <c r="A745" i="1"/>
  <c r="A633" i="1"/>
  <c r="B633" i="1"/>
  <c r="Q706" i="1"/>
  <c r="B706" i="1"/>
  <c r="A706" i="1"/>
  <c r="P726" i="1"/>
  <c r="M726" i="1"/>
  <c r="J845" i="1"/>
  <c r="A652" i="1"/>
  <c r="B652" i="1"/>
  <c r="A638" i="1"/>
  <c r="R767" i="1"/>
  <c r="P767" i="1"/>
  <c r="O767" i="1"/>
  <c r="N767" i="1"/>
  <c r="P744" i="1"/>
  <c r="N747" i="1"/>
  <c r="P847" i="1"/>
  <c r="A637" i="1"/>
  <c r="R669" i="1"/>
  <c r="O669" i="1"/>
  <c r="N669" i="1"/>
  <c r="B709" i="1"/>
  <c r="A709" i="1"/>
  <c r="B789" i="1"/>
  <c r="Q789" i="1"/>
  <c r="P789" i="1"/>
  <c r="O789" i="1"/>
  <c r="N789" i="1"/>
  <c r="L670" i="1"/>
  <c r="M670" i="1"/>
  <c r="A795" i="1"/>
  <c r="L664" i="1"/>
  <c r="R747" i="1"/>
  <c r="O808" i="1"/>
  <c r="B635" i="1"/>
  <c r="B793" i="1"/>
  <c r="M793" i="1"/>
  <c r="A641" i="1"/>
  <c r="B641" i="1"/>
  <c r="J814" i="1"/>
  <c r="A654" i="1"/>
  <c r="B654" i="1"/>
  <c r="A634" i="1"/>
  <c r="B634" i="1"/>
  <c r="B667" i="1"/>
  <c r="K667" i="1"/>
  <c r="J667" i="1"/>
  <c r="M705" i="1"/>
  <c r="A705" i="1"/>
  <c r="L825" i="1"/>
  <c r="P825" i="1"/>
  <c r="N825" i="1"/>
  <c r="R844" i="1"/>
  <c r="A653" i="1"/>
  <c r="B653" i="1"/>
  <c r="Q826" i="1"/>
  <c r="R826" i="1"/>
  <c r="O744" i="1"/>
  <c r="A632" i="1"/>
  <c r="B632" i="1"/>
  <c r="Q707" i="1"/>
  <c r="L707" i="1"/>
  <c r="B707" i="1"/>
  <c r="A707" i="1"/>
  <c r="O727" i="1"/>
  <c r="L727" i="1"/>
  <c r="Q827" i="1"/>
  <c r="L827" i="1"/>
  <c r="J827" i="1"/>
  <c r="L845" i="1"/>
  <c r="B668" i="1"/>
  <c r="L668" i="1"/>
  <c r="K668" i="1"/>
  <c r="O807" i="1"/>
  <c r="A689" i="1"/>
  <c r="P689" i="1"/>
  <c r="A729" i="1"/>
  <c r="N729" i="1"/>
  <c r="M729" i="1"/>
  <c r="L729" i="1"/>
  <c r="K729" i="1"/>
  <c r="J729" i="1"/>
  <c r="B749" i="1"/>
  <c r="N749" i="1"/>
  <c r="M749" i="1"/>
  <c r="B769" i="1"/>
  <c r="O769" i="1"/>
  <c r="N769" i="1"/>
  <c r="A769" i="1"/>
  <c r="Q809" i="1"/>
  <c r="A809" i="1"/>
  <c r="A829" i="1"/>
  <c r="L829" i="1"/>
  <c r="K829" i="1"/>
  <c r="J829" i="1"/>
  <c r="R849" i="1"/>
  <c r="O849" i="1"/>
  <c r="N849" i="1"/>
  <c r="M849" i="1"/>
  <c r="L849" i="1"/>
  <c r="K849" i="1"/>
  <c r="O689" i="1"/>
  <c r="O747" i="1"/>
  <c r="P807" i="1"/>
  <c r="R847" i="1"/>
  <c r="B636" i="1"/>
  <c r="B689" i="1"/>
  <c r="Q690" i="1"/>
  <c r="B690" i="1"/>
  <c r="A690" i="1"/>
  <c r="K710" i="1"/>
  <c r="B710" i="1"/>
  <c r="Q730" i="1"/>
  <c r="A730" i="1"/>
  <c r="K664" i="1"/>
  <c r="M707" i="1"/>
  <c r="P747" i="1"/>
  <c r="R807" i="1"/>
  <c r="M692" i="1"/>
  <c r="K692" i="1"/>
  <c r="J692" i="1"/>
  <c r="M792" i="1"/>
  <c r="K792" i="1"/>
  <c r="J792" i="1"/>
  <c r="M664" i="1"/>
  <c r="O707" i="1"/>
  <c r="O748" i="1"/>
  <c r="R808" i="1"/>
  <c r="B651" i="1"/>
  <c r="B795" i="1"/>
  <c r="N677" i="1"/>
  <c r="B827" i="1"/>
  <c r="L667" i="1"/>
  <c r="Q677" i="1"/>
  <c r="Q770" i="1"/>
  <c r="B730" i="1"/>
  <c r="B847" i="1"/>
  <c r="M667" i="1"/>
  <c r="M685" i="1"/>
  <c r="L718" i="1"/>
  <c r="O729" i="1"/>
  <c r="L749" i="1"/>
  <c r="O776" i="1"/>
  <c r="Q829" i="1"/>
  <c r="N718" i="1"/>
  <c r="N777" i="1"/>
  <c r="M668" i="1"/>
  <c r="M686" i="1"/>
  <c r="O704" i="1"/>
  <c r="O718" i="1"/>
  <c r="L756" i="1"/>
  <c r="A858" i="1"/>
  <c r="Q661" i="1"/>
  <c r="N668" i="1"/>
  <c r="P686" i="1"/>
  <c r="P704" i="1"/>
  <c r="P718" i="1"/>
  <c r="K730" i="1"/>
  <c r="M758" i="1"/>
  <c r="N785" i="1"/>
  <c r="M825" i="1"/>
  <c r="K845" i="1"/>
  <c r="B738" i="1"/>
  <c r="L847" i="1"/>
  <c r="B737" i="1"/>
  <c r="M718" i="1"/>
  <c r="A738" i="1"/>
  <c r="K804" i="1"/>
  <c r="P663" i="1"/>
  <c r="P687" i="1"/>
  <c r="J767" i="1"/>
  <c r="M786" i="1"/>
  <c r="Q663" i="1"/>
  <c r="Q668" i="1"/>
  <c r="R687" i="1"/>
  <c r="R706" i="1"/>
  <c r="Q737" i="1"/>
  <c r="M847" i="1"/>
  <c r="B669" i="1"/>
  <c r="B770" i="1"/>
  <c r="A669" i="1"/>
  <c r="R663" i="1"/>
  <c r="R668" i="1"/>
  <c r="O688" i="1"/>
  <c r="J707" i="1"/>
  <c r="K725" i="1"/>
  <c r="K744" i="1"/>
  <c r="L767" i="1"/>
  <c r="P787" i="1"/>
  <c r="M807" i="1"/>
  <c r="P826" i="1"/>
  <c r="N847" i="1"/>
  <c r="B758" i="1"/>
  <c r="Q776" i="1"/>
  <c r="O668" i="1"/>
  <c r="Q686" i="1"/>
  <c r="Q718" i="1"/>
  <c r="L763" i="1"/>
  <c r="P668" i="1"/>
  <c r="N737" i="1"/>
  <c r="K807" i="1"/>
  <c r="K767" i="1"/>
  <c r="Q786" i="1"/>
  <c r="L807" i="1"/>
  <c r="M826" i="1"/>
  <c r="A670" i="1"/>
  <c r="A790" i="1"/>
  <c r="B670" i="1"/>
  <c r="J664" i="1"/>
  <c r="J669" i="1"/>
  <c r="K707" i="1"/>
  <c r="N744" i="1"/>
  <c r="M767" i="1"/>
  <c r="R787" i="1"/>
  <c r="N807" i="1"/>
  <c r="O847" i="1"/>
  <c r="B671" i="1"/>
  <c r="Q671" i="1"/>
  <c r="P671" i="1"/>
  <c r="L671" i="1"/>
  <c r="N671" i="1"/>
  <c r="K671" i="1"/>
  <c r="J671" i="1"/>
  <c r="O671" i="1"/>
  <c r="M671" i="1"/>
  <c r="J691" i="1"/>
  <c r="B691" i="1"/>
  <c r="J711" i="1"/>
  <c r="P711" i="1"/>
  <c r="A711" i="1"/>
  <c r="R711" i="1"/>
  <c r="Q711" i="1"/>
  <c r="N751" i="1"/>
  <c r="M751" i="1"/>
  <c r="L751" i="1"/>
  <c r="P751" i="1"/>
  <c r="R751" i="1"/>
  <c r="Q751" i="1"/>
  <c r="O751" i="1"/>
  <c r="J771" i="1"/>
  <c r="P771" i="1"/>
  <c r="A771" i="1"/>
  <c r="O771" i="1"/>
  <c r="L771" i="1"/>
  <c r="N771" i="1"/>
  <c r="M771" i="1"/>
  <c r="B771" i="1"/>
  <c r="K771" i="1"/>
  <c r="M791" i="1"/>
  <c r="Q791" i="1"/>
  <c r="P791" i="1"/>
  <c r="J811" i="1"/>
  <c r="Q811" i="1"/>
  <c r="L811" i="1"/>
  <c r="K811" i="1"/>
  <c r="P811" i="1"/>
  <c r="B811" i="1"/>
  <c r="A811" i="1"/>
  <c r="O811" i="1"/>
  <c r="N811" i="1"/>
  <c r="M811" i="1"/>
  <c r="J851" i="1"/>
  <c r="P851" i="1"/>
  <c r="O851" i="1"/>
  <c r="N851" i="1"/>
  <c r="L831" i="1"/>
  <c r="M672" i="1"/>
  <c r="B672" i="1"/>
  <c r="A712" i="1"/>
  <c r="M712" i="1"/>
  <c r="K712" i="1"/>
  <c r="J712" i="1"/>
  <c r="M732" i="1"/>
  <c r="K732" i="1"/>
  <c r="K752" i="1"/>
  <c r="J752" i="1"/>
  <c r="M711" i="1"/>
  <c r="Q851" i="1"/>
  <c r="P693" i="1"/>
  <c r="M693" i="1"/>
  <c r="O693" i="1"/>
  <c r="N693" i="1"/>
  <c r="J693" i="1"/>
  <c r="P733" i="1"/>
  <c r="O733" i="1"/>
  <c r="N733" i="1"/>
  <c r="M733" i="1"/>
  <c r="J733" i="1"/>
  <c r="R851" i="1"/>
  <c r="M674" i="1"/>
  <c r="B674" i="1"/>
  <c r="A674" i="1"/>
  <c r="L674" i="1"/>
  <c r="J674" i="1"/>
  <c r="K674" i="1"/>
  <c r="O714" i="1"/>
  <c r="A714" i="1"/>
  <c r="L714" i="1"/>
  <c r="M714" i="1"/>
  <c r="K714" i="1"/>
  <c r="J714" i="1"/>
  <c r="J731" i="1"/>
  <c r="L731" i="1"/>
  <c r="K731" i="1"/>
  <c r="L711" i="1"/>
  <c r="M812" i="1"/>
  <c r="A812" i="1"/>
  <c r="K832" i="1"/>
  <c r="R833" i="1"/>
  <c r="A833" i="1"/>
  <c r="M833" i="1"/>
  <c r="P833" i="1"/>
  <c r="O833" i="1"/>
  <c r="N853" i="1"/>
  <c r="M853" i="1"/>
  <c r="N711" i="1"/>
  <c r="N793" i="1"/>
  <c r="O711" i="1"/>
  <c r="J833" i="1"/>
  <c r="J852" i="1"/>
  <c r="P695" i="1"/>
  <c r="Q695" i="1"/>
  <c r="B695" i="1"/>
  <c r="R695" i="1"/>
  <c r="P715" i="1"/>
  <c r="O715" i="1"/>
  <c r="L715" i="1"/>
  <c r="L755" i="1"/>
  <c r="A755" i="1"/>
  <c r="B755" i="1"/>
  <c r="P815" i="1"/>
  <c r="Q815" i="1"/>
  <c r="Q855" i="1"/>
  <c r="R855" i="1"/>
  <c r="Q715" i="1"/>
  <c r="K852" i="1"/>
  <c r="A731" i="1"/>
  <c r="L696" i="1"/>
  <c r="Q696" i="1"/>
  <c r="K696" i="1"/>
  <c r="O696" i="1"/>
  <c r="B696" i="1"/>
  <c r="N696" i="1"/>
  <c r="M696" i="1"/>
  <c r="J696" i="1"/>
  <c r="Q796" i="1"/>
  <c r="M796" i="1"/>
  <c r="L796" i="1"/>
  <c r="O796" i="1"/>
  <c r="N796" i="1"/>
  <c r="O836" i="1"/>
  <c r="N836" i="1"/>
  <c r="Q836" i="1"/>
  <c r="M856" i="1"/>
  <c r="J856" i="1"/>
  <c r="B731" i="1"/>
  <c r="B733" i="1"/>
  <c r="B774" i="1"/>
  <c r="A734" i="1"/>
  <c r="A675" i="1"/>
  <c r="A851" i="1"/>
  <c r="Q733" i="1"/>
  <c r="B675" i="1"/>
  <c r="B851" i="1"/>
  <c r="O674" i="1"/>
  <c r="R733" i="1"/>
  <c r="M752" i="1"/>
  <c r="B676" i="1"/>
  <c r="O736" i="1"/>
  <c r="O676" i="1"/>
  <c r="Q736" i="1"/>
  <c r="M754" i="1"/>
  <c r="N773" i="1"/>
  <c r="P691" i="1"/>
  <c r="J756" i="1"/>
  <c r="P773" i="1"/>
  <c r="Q691" i="1"/>
  <c r="Q773" i="1"/>
  <c r="N758" i="1"/>
  <c r="R777" i="1"/>
  <c r="N664" i="1"/>
  <c r="O664" i="1"/>
  <c r="A818" i="1"/>
  <c r="P664" i="1"/>
  <c r="N678" i="1"/>
  <c r="M818" i="1"/>
  <c r="B838" i="1"/>
  <c r="Q664" i="1"/>
  <c r="N778" i="1"/>
  <c r="J665" i="1"/>
  <c r="N804" i="1"/>
  <c r="O818" i="1"/>
  <c r="R665" i="1"/>
  <c r="N765" i="1"/>
  <c r="P784" i="1"/>
  <c r="P804" i="1"/>
  <c r="Q818" i="1"/>
  <c r="Q726" i="1"/>
  <c r="K745" i="1"/>
  <c r="M766" i="1"/>
  <c r="R822" i="1"/>
  <c r="N844" i="1"/>
  <c r="B729" i="1"/>
  <c r="B786" i="1"/>
  <c r="L666" i="1"/>
  <c r="K669" i="1"/>
  <c r="J685" i="1"/>
  <c r="Q689" i="1"/>
  <c r="J709" i="1"/>
  <c r="R726" i="1"/>
  <c r="L745" i="1"/>
  <c r="P766" i="1"/>
  <c r="J785" i="1"/>
  <c r="R789" i="1"/>
  <c r="Q806" i="1"/>
  <c r="J825" i="1"/>
  <c r="R829" i="1"/>
  <c r="O844" i="1"/>
  <c r="J678" i="1"/>
  <c r="R817" i="1"/>
  <c r="K678" i="1"/>
  <c r="J778" i="1"/>
  <c r="J818" i="1"/>
  <c r="B697" i="1"/>
  <c r="P758" i="1"/>
  <c r="K778" i="1"/>
  <c r="A698" i="1"/>
  <c r="Q758" i="1"/>
  <c r="L778" i="1"/>
  <c r="L818" i="1"/>
  <c r="A837" i="1"/>
  <c r="B818" i="1"/>
  <c r="J681" i="1"/>
  <c r="N763" i="1"/>
  <c r="N818" i="1"/>
  <c r="A697" i="1"/>
  <c r="R837" i="1"/>
  <c r="O804" i="1"/>
  <c r="J666" i="1"/>
  <c r="J745" i="1"/>
  <c r="P765" i="1"/>
  <c r="Q784" i="1"/>
  <c r="R684" i="1"/>
  <c r="R784" i="1"/>
  <c r="A787" i="1"/>
  <c r="N661" i="1"/>
  <c r="M666" i="1"/>
  <c r="L669" i="1"/>
  <c r="K685" i="1"/>
  <c r="R689" i="1"/>
  <c r="R709" i="1"/>
  <c r="J727" i="1"/>
  <c r="L747" i="1"/>
  <c r="Q766" i="1"/>
  <c r="K785" i="1"/>
  <c r="K825" i="1"/>
  <c r="K830" i="1"/>
  <c r="P844" i="1"/>
  <c r="J738" i="1"/>
  <c r="L678" i="1"/>
  <c r="K818" i="1"/>
  <c r="M678" i="1"/>
  <c r="B698" i="1"/>
  <c r="N837" i="1"/>
  <c r="O684" i="1"/>
  <c r="Q744" i="1"/>
  <c r="P684" i="1"/>
  <c r="R744" i="1"/>
  <c r="P818" i="1"/>
  <c r="K844" i="1"/>
  <c r="A786" i="1"/>
  <c r="K666" i="1"/>
  <c r="B787" i="1"/>
  <c r="N666" i="1"/>
  <c r="M669" i="1"/>
  <c r="K690" i="1"/>
  <c r="K727" i="1"/>
  <c r="M747" i="1"/>
  <c r="K842" i="1"/>
  <c r="J842" i="1"/>
  <c r="B842" i="1"/>
  <c r="A842" i="1"/>
  <c r="R842" i="1"/>
  <c r="Q842" i="1"/>
  <c r="P842" i="1"/>
  <c r="O842" i="1"/>
  <c r="M842" i="1"/>
  <c r="N842" i="1"/>
  <c r="L842" i="1"/>
  <c r="A679" i="1"/>
  <c r="R679" i="1"/>
  <c r="Q679" i="1"/>
  <c r="O679" i="1"/>
  <c r="N679" i="1"/>
  <c r="M679" i="1"/>
  <c r="L679" i="1"/>
  <c r="K679" i="1"/>
  <c r="P679" i="1"/>
  <c r="J679" i="1"/>
  <c r="R699" i="1"/>
  <c r="Q699" i="1"/>
  <c r="O699" i="1"/>
  <c r="N699" i="1"/>
  <c r="M699" i="1"/>
  <c r="L699" i="1"/>
  <c r="K699" i="1"/>
  <c r="R719" i="1"/>
  <c r="Q719" i="1"/>
  <c r="O719" i="1"/>
  <c r="N719" i="1"/>
  <c r="M719" i="1"/>
  <c r="L719" i="1"/>
  <c r="K719" i="1"/>
  <c r="B719" i="1"/>
  <c r="R739" i="1"/>
  <c r="Q739" i="1"/>
  <c r="O739" i="1"/>
  <c r="N739" i="1"/>
  <c r="M739" i="1"/>
  <c r="L739" i="1"/>
  <c r="K739" i="1"/>
  <c r="P739" i="1"/>
  <c r="J739" i="1"/>
  <c r="B739" i="1"/>
  <c r="R759" i="1"/>
  <c r="Q759" i="1"/>
  <c r="O759" i="1"/>
  <c r="N759" i="1"/>
  <c r="M759" i="1"/>
  <c r="L759" i="1"/>
  <c r="K759" i="1"/>
  <c r="R779" i="1"/>
  <c r="Q779" i="1"/>
  <c r="O779" i="1"/>
  <c r="N779" i="1"/>
  <c r="M779" i="1"/>
  <c r="L779" i="1"/>
  <c r="K779" i="1"/>
  <c r="B779" i="1"/>
  <c r="A779" i="1"/>
  <c r="P779" i="1"/>
  <c r="J779" i="1"/>
  <c r="R799" i="1"/>
  <c r="Q799" i="1"/>
  <c r="O799" i="1"/>
  <c r="N799" i="1"/>
  <c r="M799" i="1"/>
  <c r="L799" i="1"/>
  <c r="K799" i="1"/>
  <c r="A799" i="1"/>
  <c r="R819" i="1"/>
  <c r="Q819" i="1"/>
  <c r="O819" i="1"/>
  <c r="N819" i="1"/>
  <c r="M819" i="1"/>
  <c r="L819" i="1"/>
  <c r="K819" i="1"/>
  <c r="P819" i="1"/>
  <c r="R839" i="1"/>
  <c r="Q839" i="1"/>
  <c r="O839" i="1"/>
  <c r="N839" i="1"/>
  <c r="M839" i="1"/>
  <c r="L839" i="1"/>
  <c r="K839" i="1"/>
  <c r="P839" i="1"/>
  <c r="J839" i="1"/>
  <c r="R859" i="1"/>
  <c r="Q859" i="1"/>
  <c r="P859" i="1"/>
  <c r="O859" i="1"/>
  <c r="N859" i="1"/>
  <c r="M859" i="1"/>
  <c r="L859" i="1"/>
  <c r="K859" i="1"/>
  <c r="J859" i="1"/>
  <c r="B859" i="1"/>
  <c r="A859" i="1"/>
  <c r="R680" i="1"/>
  <c r="B700" i="1"/>
  <c r="R700" i="1"/>
  <c r="B780" i="1"/>
  <c r="N780" i="1"/>
  <c r="M780" i="1"/>
  <c r="L780" i="1"/>
  <c r="K780" i="1"/>
  <c r="J780" i="1"/>
  <c r="Q761" i="1"/>
  <c r="P761" i="1"/>
  <c r="O761" i="1"/>
  <c r="N761" i="1"/>
  <c r="M761" i="1"/>
  <c r="K761" i="1"/>
  <c r="R761" i="1"/>
  <c r="L761" i="1"/>
  <c r="J761" i="1"/>
  <c r="K682" i="1"/>
  <c r="J682" i="1"/>
  <c r="A682" i="1"/>
  <c r="B682" i="1"/>
  <c r="Q682" i="1"/>
  <c r="R682" i="1"/>
  <c r="P682" i="1"/>
  <c r="K762" i="1"/>
  <c r="J762" i="1"/>
  <c r="L762" i="1"/>
  <c r="A822" i="1"/>
  <c r="K822" i="1"/>
  <c r="J822" i="1"/>
  <c r="R763" i="1"/>
  <c r="Q763" i="1"/>
  <c r="P763" i="1"/>
  <c r="O763" i="1"/>
  <c r="M763" i="1"/>
  <c r="L682" i="1"/>
  <c r="N700" i="1"/>
  <c r="M682" i="1"/>
  <c r="L740" i="1"/>
  <c r="A761" i="1"/>
  <c r="L721" i="1"/>
  <c r="J703" i="1"/>
  <c r="N740" i="1"/>
  <c r="J760" i="1"/>
  <c r="O780" i="1"/>
  <c r="L800" i="1"/>
  <c r="N840" i="1"/>
  <c r="B661" i="1"/>
  <c r="M661" i="1"/>
  <c r="L661" i="1"/>
  <c r="K661" i="1"/>
  <c r="J661" i="1"/>
  <c r="A819" i="1"/>
  <c r="A773" i="1"/>
  <c r="O661" i="1"/>
  <c r="L722" i="1"/>
  <c r="O740" i="1"/>
  <c r="K760" i="1"/>
  <c r="O773" i="1"/>
  <c r="P780" i="1"/>
  <c r="J793" i="1"/>
  <c r="M800" i="1"/>
  <c r="J819" i="1"/>
  <c r="N833" i="1"/>
  <c r="O840" i="1"/>
  <c r="A701" i="1"/>
  <c r="Q701" i="1"/>
  <c r="P701" i="1"/>
  <c r="O701" i="1"/>
  <c r="N701" i="1"/>
  <c r="M701" i="1"/>
  <c r="K701" i="1"/>
  <c r="J701" i="1"/>
  <c r="R701" i="1"/>
  <c r="L701" i="1"/>
  <c r="O682" i="1"/>
  <c r="K840" i="1"/>
  <c r="B662" i="1"/>
  <c r="R662" i="1"/>
  <c r="Q662" i="1"/>
  <c r="P662" i="1"/>
  <c r="M722" i="1"/>
  <c r="O722" i="1"/>
  <c r="J734" i="1"/>
  <c r="R740" i="1"/>
  <c r="N762" i="1"/>
  <c r="J781" i="1"/>
  <c r="O793" i="1"/>
  <c r="P800" i="1"/>
  <c r="K814" i="1"/>
  <c r="R821" i="1"/>
  <c r="Q833" i="1"/>
  <c r="R840" i="1"/>
  <c r="K856" i="1"/>
  <c r="O760" i="1"/>
  <c r="M760" i="1"/>
  <c r="R760" i="1"/>
  <c r="Q760" i="1"/>
  <c r="P760" i="1"/>
  <c r="N760" i="1"/>
  <c r="P759" i="1"/>
  <c r="B819" i="1"/>
  <c r="J821" i="1"/>
  <c r="R754" i="1"/>
  <c r="Q754" i="1"/>
  <c r="P754" i="1"/>
  <c r="N754" i="1"/>
  <c r="L754" i="1"/>
  <c r="K754" i="1"/>
  <c r="J754" i="1"/>
  <c r="P722" i="1"/>
  <c r="J741" i="1"/>
  <c r="O762" i="1"/>
  <c r="J774" i="1"/>
  <c r="L781" i="1"/>
  <c r="Q802" i="1"/>
  <c r="L814" i="1"/>
  <c r="L822" i="1"/>
  <c r="J841" i="1"/>
  <c r="L856" i="1"/>
  <c r="R720" i="1"/>
  <c r="B720" i="1"/>
  <c r="Q720" i="1"/>
  <c r="P720" i="1"/>
  <c r="O720" i="1"/>
  <c r="K720" i="1"/>
  <c r="N720" i="1"/>
  <c r="M720" i="1"/>
  <c r="L720" i="1"/>
  <c r="J720" i="1"/>
  <c r="B820" i="1"/>
  <c r="R820" i="1"/>
  <c r="Q820" i="1"/>
  <c r="P820" i="1"/>
  <c r="K820" i="1"/>
  <c r="O820" i="1"/>
  <c r="N820" i="1"/>
  <c r="M820" i="1"/>
  <c r="L820" i="1"/>
  <c r="J820" i="1"/>
  <c r="B702" i="1"/>
  <c r="K702" i="1"/>
  <c r="J702" i="1"/>
  <c r="P702" i="1"/>
  <c r="O702" i="1"/>
  <c r="N702" i="1"/>
  <c r="M702" i="1"/>
  <c r="L702" i="1"/>
  <c r="B782" i="1"/>
  <c r="K782" i="1"/>
  <c r="J782" i="1"/>
  <c r="Q782" i="1"/>
  <c r="O782" i="1"/>
  <c r="R782" i="1"/>
  <c r="P782" i="1"/>
  <c r="M700" i="1"/>
  <c r="B703" i="1"/>
  <c r="R703" i="1"/>
  <c r="Q703" i="1"/>
  <c r="P703" i="1"/>
  <c r="O703" i="1"/>
  <c r="M703" i="1"/>
  <c r="B743" i="1"/>
  <c r="R743" i="1"/>
  <c r="Q743" i="1"/>
  <c r="P743" i="1"/>
  <c r="O743" i="1"/>
  <c r="M743" i="1"/>
  <c r="K743" i="1"/>
  <c r="J743" i="1"/>
  <c r="R803" i="1"/>
  <c r="Q803" i="1"/>
  <c r="P803" i="1"/>
  <c r="O803" i="1"/>
  <c r="M803" i="1"/>
  <c r="B803" i="1"/>
  <c r="A803" i="1"/>
  <c r="R823" i="1"/>
  <c r="Q823" i="1"/>
  <c r="P823" i="1"/>
  <c r="O823" i="1"/>
  <c r="M823" i="1"/>
  <c r="L823" i="1"/>
  <c r="J823" i="1"/>
  <c r="N823" i="1"/>
  <c r="K823" i="1"/>
  <c r="N682" i="1"/>
  <c r="P700" i="1"/>
  <c r="B759" i="1"/>
  <c r="Q700" i="1"/>
  <c r="K740" i="1"/>
  <c r="R702" i="1"/>
  <c r="L760" i="1"/>
  <c r="Q840" i="1"/>
  <c r="L673" i="1"/>
  <c r="K673" i="1"/>
  <c r="M673" i="1"/>
  <c r="A673" i="1"/>
  <c r="J673" i="1"/>
  <c r="B773" i="1"/>
  <c r="L773" i="1"/>
  <c r="K773" i="1"/>
  <c r="M773" i="1"/>
  <c r="J773" i="1"/>
  <c r="R714" i="1"/>
  <c r="Q714" i="1"/>
  <c r="P714" i="1"/>
  <c r="N714" i="1"/>
  <c r="B714" i="1"/>
  <c r="R794" i="1"/>
  <c r="Q794" i="1"/>
  <c r="P794" i="1"/>
  <c r="N794" i="1"/>
  <c r="O794" i="1"/>
  <c r="M794" i="1"/>
  <c r="L794" i="1"/>
  <c r="K794" i="1"/>
  <c r="J794" i="1"/>
  <c r="B854" i="1"/>
  <c r="R854" i="1"/>
  <c r="Q854" i="1"/>
  <c r="P854" i="1"/>
  <c r="N854" i="1"/>
  <c r="O854" i="1"/>
  <c r="M854" i="1"/>
  <c r="L854" i="1"/>
  <c r="K854" i="1"/>
  <c r="J854" i="1"/>
  <c r="N675" i="1"/>
  <c r="M675" i="1"/>
  <c r="K675" i="1"/>
  <c r="J675" i="1"/>
  <c r="R675" i="1"/>
  <c r="Q675" i="1"/>
  <c r="P675" i="1"/>
  <c r="O675" i="1"/>
  <c r="N695" i="1"/>
  <c r="M695" i="1"/>
  <c r="K695" i="1"/>
  <c r="J695" i="1"/>
  <c r="O695" i="1"/>
  <c r="L695" i="1"/>
  <c r="N715" i="1"/>
  <c r="M715" i="1"/>
  <c r="K715" i="1"/>
  <c r="J715" i="1"/>
  <c r="B715" i="1"/>
  <c r="A715" i="1"/>
  <c r="N735" i="1"/>
  <c r="M735" i="1"/>
  <c r="K735" i="1"/>
  <c r="J735" i="1"/>
  <c r="R735" i="1"/>
  <c r="Q735" i="1"/>
  <c r="B735" i="1"/>
  <c r="P735" i="1"/>
  <c r="O735" i="1"/>
  <c r="L735" i="1"/>
  <c r="N755" i="1"/>
  <c r="M755" i="1"/>
  <c r="K755" i="1"/>
  <c r="J755" i="1"/>
  <c r="N775" i="1"/>
  <c r="M775" i="1"/>
  <c r="K775" i="1"/>
  <c r="J775" i="1"/>
  <c r="P775" i="1"/>
  <c r="L775" i="1"/>
  <c r="R775" i="1"/>
  <c r="Q775" i="1"/>
  <c r="O775" i="1"/>
  <c r="N795" i="1"/>
  <c r="M795" i="1"/>
  <c r="K795" i="1"/>
  <c r="J795" i="1"/>
  <c r="O795" i="1"/>
  <c r="L795" i="1"/>
  <c r="A815" i="1"/>
  <c r="N815" i="1"/>
  <c r="M815" i="1"/>
  <c r="K815" i="1"/>
  <c r="J815" i="1"/>
  <c r="R815" i="1"/>
  <c r="N835" i="1"/>
  <c r="M835" i="1"/>
  <c r="K835" i="1"/>
  <c r="J835" i="1"/>
  <c r="R835" i="1"/>
  <c r="A835" i="1"/>
  <c r="Q835" i="1"/>
  <c r="B835" i="1"/>
  <c r="P835" i="1"/>
  <c r="O835" i="1"/>
  <c r="L835" i="1"/>
  <c r="A855" i="1"/>
  <c r="N855" i="1"/>
  <c r="M855" i="1"/>
  <c r="L855" i="1"/>
  <c r="K855" i="1"/>
  <c r="J855" i="1"/>
  <c r="O855" i="1"/>
  <c r="P855" i="1"/>
  <c r="K662" i="1"/>
  <c r="O673" i="1"/>
  <c r="R715" i="1"/>
  <c r="Q722" i="1"/>
  <c r="L741" i="1"/>
  <c r="O755" i="1"/>
  <c r="P762" i="1"/>
  <c r="K774" i="1"/>
  <c r="Q795" i="1"/>
  <c r="M814" i="1"/>
  <c r="M822" i="1"/>
  <c r="K700" i="1"/>
  <c r="Q681" i="1"/>
  <c r="P681" i="1"/>
  <c r="O681" i="1"/>
  <c r="N681" i="1"/>
  <c r="M681" i="1"/>
  <c r="K681" i="1"/>
  <c r="Q721" i="1"/>
  <c r="P721" i="1"/>
  <c r="O721" i="1"/>
  <c r="N721" i="1"/>
  <c r="M721" i="1"/>
  <c r="K721" i="1"/>
  <c r="A721" i="1"/>
  <c r="B721" i="1"/>
  <c r="Q801" i="1"/>
  <c r="P801" i="1"/>
  <c r="O801" i="1"/>
  <c r="N801" i="1"/>
  <c r="M801" i="1"/>
  <c r="K801" i="1"/>
  <c r="A801" i="1"/>
  <c r="J801" i="1"/>
  <c r="B801" i="1"/>
  <c r="R801" i="1"/>
  <c r="L801" i="1"/>
  <c r="L681" i="1"/>
  <c r="L700" i="1"/>
  <c r="B762" i="1"/>
  <c r="A763" i="1"/>
  <c r="B763" i="1"/>
  <c r="P799" i="1"/>
  <c r="J759" i="1"/>
  <c r="J800" i="1"/>
  <c r="L703" i="1"/>
  <c r="Q780" i="1"/>
  <c r="N722" i="1"/>
  <c r="R780" i="1"/>
  <c r="A693" i="1"/>
  <c r="L693" i="1"/>
  <c r="K693" i="1"/>
  <c r="R693" i="1"/>
  <c r="Q693" i="1"/>
  <c r="A753" i="1"/>
  <c r="L753" i="1"/>
  <c r="K753" i="1"/>
  <c r="N753" i="1"/>
  <c r="R753" i="1"/>
  <c r="Q753" i="1"/>
  <c r="P753" i="1"/>
  <c r="O753" i="1"/>
  <c r="M753" i="1"/>
  <c r="A793" i="1"/>
  <c r="L793" i="1"/>
  <c r="K793" i="1"/>
  <c r="R793" i="1"/>
  <c r="P793" i="1"/>
  <c r="Q793" i="1"/>
  <c r="B833" i="1"/>
  <c r="L833" i="1"/>
  <c r="K833" i="1"/>
  <c r="B853" i="1"/>
  <c r="L853" i="1"/>
  <c r="K853" i="1"/>
  <c r="J853" i="1"/>
  <c r="Q853" i="1"/>
  <c r="O853" i="1"/>
  <c r="R853" i="1"/>
  <c r="P853" i="1"/>
  <c r="R661" i="1"/>
  <c r="A739" i="1"/>
  <c r="A694" i="1"/>
  <c r="R694" i="1"/>
  <c r="Q694" i="1"/>
  <c r="P694" i="1"/>
  <c r="N694" i="1"/>
  <c r="O694" i="1"/>
  <c r="M694" i="1"/>
  <c r="L694" i="1"/>
  <c r="K694" i="1"/>
  <c r="J694" i="1"/>
  <c r="N673" i="1"/>
  <c r="B753" i="1"/>
  <c r="A794" i="1"/>
  <c r="A843" i="1"/>
  <c r="B822" i="1"/>
  <c r="A716" i="1"/>
  <c r="R716" i="1"/>
  <c r="P716" i="1"/>
  <c r="K716" i="1"/>
  <c r="Q716" i="1"/>
  <c r="O716" i="1"/>
  <c r="N716" i="1"/>
  <c r="M716" i="1"/>
  <c r="L716" i="1"/>
  <c r="J716" i="1"/>
  <c r="R736" i="1"/>
  <c r="P736" i="1"/>
  <c r="J736" i="1"/>
  <c r="B736" i="1"/>
  <c r="B756" i="1"/>
  <c r="R756" i="1"/>
  <c r="P756" i="1"/>
  <c r="O756" i="1"/>
  <c r="M756" i="1"/>
  <c r="Q756" i="1"/>
  <c r="N756" i="1"/>
  <c r="B796" i="1"/>
  <c r="R796" i="1"/>
  <c r="P796" i="1"/>
  <c r="B816" i="1"/>
  <c r="R816" i="1"/>
  <c r="P816" i="1"/>
  <c r="Q816" i="1"/>
  <c r="O816" i="1"/>
  <c r="N816" i="1"/>
  <c r="M816" i="1"/>
  <c r="L816" i="1"/>
  <c r="K816" i="1"/>
  <c r="J816" i="1"/>
  <c r="A836" i="1"/>
  <c r="R836" i="1"/>
  <c r="P836" i="1"/>
  <c r="J836" i="1"/>
  <c r="B856" i="1"/>
  <c r="R856" i="1"/>
  <c r="P856" i="1"/>
  <c r="L662" i="1"/>
  <c r="P673" i="1"/>
  <c r="L736" i="1"/>
  <c r="P755" i="1"/>
  <c r="Q762" i="1"/>
  <c r="L782" i="1"/>
  <c r="R795" i="1"/>
  <c r="J803" i="1"/>
  <c r="N822" i="1"/>
  <c r="K836" i="1"/>
  <c r="L843" i="1"/>
  <c r="N856" i="1"/>
  <c r="N680" i="1"/>
  <c r="M680" i="1"/>
  <c r="L680" i="1"/>
  <c r="K680" i="1"/>
  <c r="J680" i="1"/>
  <c r="A740" i="1"/>
  <c r="J740" i="1"/>
  <c r="B740" i="1"/>
  <c r="Q800" i="1"/>
  <c r="B800" i="1"/>
  <c r="R800" i="1"/>
  <c r="A781" i="1"/>
  <c r="Q781" i="1"/>
  <c r="P781" i="1"/>
  <c r="O781" i="1"/>
  <c r="N781" i="1"/>
  <c r="M781" i="1"/>
  <c r="K781" i="1"/>
  <c r="B841" i="1"/>
  <c r="Q841" i="1"/>
  <c r="P841" i="1"/>
  <c r="O841" i="1"/>
  <c r="N841" i="1"/>
  <c r="M841" i="1"/>
  <c r="K841" i="1"/>
  <c r="R841" i="1"/>
  <c r="A841" i="1"/>
  <c r="K722" i="1"/>
  <c r="J722" i="1"/>
  <c r="A722" i="1"/>
  <c r="B722" i="1"/>
  <c r="B840" i="1"/>
  <c r="O700" i="1"/>
  <c r="J799" i="1"/>
  <c r="P740" i="1"/>
  <c r="B680" i="1"/>
  <c r="N703" i="1"/>
  <c r="Q740" i="1"/>
  <c r="M762" i="1"/>
  <c r="L733" i="1"/>
  <c r="K733" i="1"/>
  <c r="A733" i="1"/>
  <c r="B694" i="1"/>
  <c r="R674" i="1"/>
  <c r="Q674" i="1"/>
  <c r="P674" i="1"/>
  <c r="N674" i="1"/>
  <c r="A774" i="1"/>
  <c r="R774" i="1"/>
  <c r="Q774" i="1"/>
  <c r="P774" i="1"/>
  <c r="N774" i="1"/>
  <c r="A814" i="1"/>
  <c r="R814" i="1"/>
  <c r="Q814" i="1"/>
  <c r="P814" i="1"/>
  <c r="N814" i="1"/>
  <c r="A834" i="1"/>
  <c r="R834" i="1"/>
  <c r="Q834" i="1"/>
  <c r="P834" i="1"/>
  <c r="N834" i="1"/>
  <c r="M834" i="1"/>
  <c r="B834" i="1"/>
  <c r="K834" i="1"/>
  <c r="O834" i="1"/>
  <c r="L834" i="1"/>
  <c r="J662" i="1"/>
  <c r="A676" i="1"/>
  <c r="R676" i="1"/>
  <c r="P676" i="1"/>
  <c r="N676" i="1"/>
  <c r="M676" i="1"/>
  <c r="L676" i="1"/>
  <c r="K676" i="1"/>
  <c r="J676" i="1"/>
  <c r="R696" i="1"/>
  <c r="P696" i="1"/>
  <c r="R776" i="1"/>
  <c r="P776" i="1"/>
  <c r="N776" i="1"/>
  <c r="M776" i="1"/>
  <c r="L776" i="1"/>
  <c r="K776" i="1"/>
  <c r="J776" i="1"/>
  <c r="A699" i="1"/>
  <c r="A754" i="1"/>
  <c r="B794" i="1"/>
  <c r="B843" i="1"/>
  <c r="B823" i="1"/>
  <c r="A677" i="1"/>
  <c r="P677" i="1"/>
  <c r="O677" i="1"/>
  <c r="M677" i="1"/>
  <c r="L677" i="1"/>
  <c r="K677" i="1"/>
  <c r="J677" i="1"/>
  <c r="P697" i="1"/>
  <c r="O697" i="1"/>
  <c r="M697" i="1"/>
  <c r="L697" i="1"/>
  <c r="K697" i="1"/>
  <c r="J697" i="1"/>
  <c r="R697" i="1"/>
  <c r="Q697" i="1"/>
  <c r="A717" i="1"/>
  <c r="P717" i="1"/>
  <c r="O717" i="1"/>
  <c r="M717" i="1"/>
  <c r="L717" i="1"/>
  <c r="K717" i="1"/>
  <c r="J717" i="1"/>
  <c r="Q717" i="1"/>
  <c r="N717" i="1"/>
  <c r="P737" i="1"/>
  <c r="O737" i="1"/>
  <c r="M737" i="1"/>
  <c r="L737" i="1"/>
  <c r="K737" i="1"/>
  <c r="J737" i="1"/>
  <c r="A737" i="1"/>
  <c r="A757" i="1"/>
  <c r="P757" i="1"/>
  <c r="O757" i="1"/>
  <c r="M757" i="1"/>
  <c r="L757" i="1"/>
  <c r="K757" i="1"/>
  <c r="J757" i="1"/>
  <c r="R757" i="1"/>
  <c r="Q757" i="1"/>
  <c r="N757" i="1"/>
  <c r="B777" i="1"/>
  <c r="P777" i="1"/>
  <c r="O777" i="1"/>
  <c r="M777" i="1"/>
  <c r="L777" i="1"/>
  <c r="K777" i="1"/>
  <c r="J777" i="1"/>
  <c r="A777" i="1"/>
  <c r="P797" i="1"/>
  <c r="O797" i="1"/>
  <c r="M797" i="1"/>
  <c r="L797" i="1"/>
  <c r="K797" i="1"/>
  <c r="J797" i="1"/>
  <c r="R797" i="1"/>
  <c r="A797" i="1"/>
  <c r="N797" i="1"/>
  <c r="Q797" i="1"/>
  <c r="A817" i="1"/>
  <c r="P817" i="1"/>
  <c r="O817" i="1"/>
  <c r="M817" i="1"/>
  <c r="L817" i="1"/>
  <c r="K817" i="1"/>
  <c r="J817" i="1"/>
  <c r="Q817" i="1"/>
  <c r="N817" i="1"/>
  <c r="B837" i="1"/>
  <c r="P837" i="1"/>
  <c r="O837" i="1"/>
  <c r="M837" i="1"/>
  <c r="L837" i="1"/>
  <c r="K837" i="1"/>
  <c r="J837" i="1"/>
  <c r="A857" i="1"/>
  <c r="P857" i="1"/>
  <c r="O857" i="1"/>
  <c r="N857" i="1"/>
  <c r="M857" i="1"/>
  <c r="L857" i="1"/>
  <c r="K857" i="1"/>
  <c r="J857" i="1"/>
  <c r="Q857" i="1"/>
  <c r="R857" i="1"/>
  <c r="M662" i="1"/>
  <c r="Q673" i="1"/>
  <c r="P680" i="1"/>
  <c r="J699" i="1"/>
  <c r="M736" i="1"/>
  <c r="L743" i="1"/>
  <c r="Q755" i="1"/>
  <c r="R762" i="1"/>
  <c r="M774" i="1"/>
  <c r="M782" i="1"/>
  <c r="J796" i="1"/>
  <c r="K803" i="1"/>
  <c r="L815" i="1"/>
  <c r="O822" i="1"/>
  <c r="L836" i="1"/>
  <c r="O856" i="1"/>
  <c r="A741" i="1"/>
  <c r="Q741" i="1"/>
  <c r="P741" i="1"/>
  <c r="O741" i="1"/>
  <c r="N741" i="1"/>
  <c r="M741" i="1"/>
  <c r="K741" i="1"/>
  <c r="B741" i="1"/>
  <c r="A821" i="1"/>
  <c r="Q821" i="1"/>
  <c r="P821" i="1"/>
  <c r="O821" i="1"/>
  <c r="N821" i="1"/>
  <c r="M821" i="1"/>
  <c r="K821" i="1"/>
  <c r="B742" i="1"/>
  <c r="K742" i="1"/>
  <c r="J742" i="1"/>
  <c r="A742" i="1"/>
  <c r="M742" i="1"/>
  <c r="R742" i="1"/>
  <c r="Q742" i="1"/>
  <c r="P742" i="1"/>
  <c r="O742" i="1"/>
  <c r="N742" i="1"/>
  <c r="L742" i="1"/>
  <c r="K802" i="1"/>
  <c r="J802" i="1"/>
  <c r="P802" i="1"/>
  <c r="A802" i="1"/>
  <c r="O802" i="1"/>
  <c r="N802" i="1"/>
  <c r="M802" i="1"/>
  <c r="L802" i="1"/>
  <c r="B802" i="1"/>
  <c r="R683" i="1"/>
  <c r="Q683" i="1"/>
  <c r="P683" i="1"/>
  <c r="O683" i="1"/>
  <c r="M683" i="1"/>
  <c r="B683" i="1"/>
  <c r="A683" i="1"/>
  <c r="N683" i="1"/>
  <c r="L683" i="1"/>
  <c r="K683" i="1"/>
  <c r="J683" i="1"/>
  <c r="R723" i="1"/>
  <c r="Q723" i="1"/>
  <c r="P723" i="1"/>
  <c r="O723" i="1"/>
  <c r="M723" i="1"/>
  <c r="B723" i="1"/>
  <c r="A723" i="1"/>
  <c r="N723" i="1"/>
  <c r="L723" i="1"/>
  <c r="K723" i="1"/>
  <c r="R783" i="1"/>
  <c r="Q783" i="1"/>
  <c r="P783" i="1"/>
  <c r="O783" i="1"/>
  <c r="M783" i="1"/>
  <c r="B783" i="1"/>
  <c r="N783" i="1"/>
  <c r="L783" i="1"/>
  <c r="K783" i="1"/>
  <c r="J783" i="1"/>
  <c r="R843" i="1"/>
  <c r="Q843" i="1"/>
  <c r="P843" i="1"/>
  <c r="O843" i="1"/>
  <c r="M843" i="1"/>
  <c r="K843" i="1"/>
  <c r="J843" i="1"/>
  <c r="P719" i="1"/>
  <c r="Q702" i="1"/>
  <c r="J721" i="1"/>
  <c r="L840" i="1"/>
  <c r="M840" i="1"/>
  <c r="B681" i="1"/>
  <c r="N800" i="1"/>
  <c r="P840" i="1"/>
  <c r="O800" i="1"/>
  <c r="A681" i="1"/>
  <c r="B713" i="1"/>
  <c r="L713" i="1"/>
  <c r="K713" i="1"/>
  <c r="Q713" i="1"/>
  <c r="P713" i="1"/>
  <c r="O713" i="1"/>
  <c r="N713" i="1"/>
  <c r="M713" i="1"/>
  <c r="J713" i="1"/>
  <c r="A713" i="1"/>
  <c r="A813" i="1"/>
  <c r="L813" i="1"/>
  <c r="K813" i="1"/>
  <c r="Q813" i="1"/>
  <c r="P813" i="1"/>
  <c r="O813" i="1"/>
  <c r="N813" i="1"/>
  <c r="M813" i="1"/>
  <c r="J813" i="1"/>
  <c r="R734" i="1"/>
  <c r="Q734" i="1"/>
  <c r="P734" i="1"/>
  <c r="N734" i="1"/>
  <c r="B734" i="1"/>
  <c r="M734" i="1"/>
  <c r="O734" i="1"/>
  <c r="L734" i="1"/>
  <c r="B699" i="1"/>
  <c r="B754" i="1"/>
  <c r="B678" i="1"/>
  <c r="R678" i="1"/>
  <c r="Q678" i="1"/>
  <c r="P678" i="1"/>
  <c r="R698" i="1"/>
  <c r="P698" i="1"/>
  <c r="O698" i="1"/>
  <c r="N698" i="1"/>
  <c r="M698" i="1"/>
  <c r="L698" i="1"/>
  <c r="K698" i="1"/>
  <c r="J698" i="1"/>
  <c r="B718" i="1"/>
  <c r="R718" i="1"/>
  <c r="R738" i="1"/>
  <c r="M738" i="1"/>
  <c r="Q738" i="1"/>
  <c r="P738" i="1"/>
  <c r="O738" i="1"/>
  <c r="N738" i="1"/>
  <c r="L738" i="1"/>
  <c r="A758" i="1"/>
  <c r="R758" i="1"/>
  <c r="L758" i="1"/>
  <c r="K758" i="1"/>
  <c r="J758" i="1"/>
  <c r="R778" i="1"/>
  <c r="B778" i="1"/>
  <c r="Q778" i="1"/>
  <c r="O778" i="1"/>
  <c r="A778" i="1"/>
  <c r="P778" i="1"/>
  <c r="R798" i="1"/>
  <c r="P798" i="1"/>
  <c r="O798" i="1"/>
  <c r="B798" i="1"/>
  <c r="N798" i="1"/>
  <c r="M798" i="1"/>
  <c r="L798" i="1"/>
  <c r="K798" i="1"/>
  <c r="J798" i="1"/>
  <c r="A798" i="1"/>
  <c r="A838" i="1"/>
  <c r="R838" i="1"/>
  <c r="K838" i="1"/>
  <c r="Q838" i="1"/>
  <c r="P838" i="1"/>
  <c r="M838" i="1"/>
  <c r="O838" i="1"/>
  <c r="N838" i="1"/>
  <c r="L838" i="1"/>
  <c r="R858" i="1"/>
  <c r="O858" i="1"/>
  <c r="J858" i="1"/>
  <c r="Q858" i="1"/>
  <c r="P858" i="1"/>
  <c r="N858" i="1"/>
  <c r="M858" i="1"/>
  <c r="L858" i="1"/>
  <c r="K858" i="1"/>
  <c r="N662" i="1"/>
  <c r="R673" i="1"/>
  <c r="Q680" i="1"/>
  <c r="P699" i="1"/>
  <c r="K718" i="1"/>
  <c r="N736" i="1"/>
  <c r="N743" i="1"/>
  <c r="R755" i="1"/>
  <c r="J763" i="1"/>
  <c r="O774" i="1"/>
  <c r="N782" i="1"/>
  <c r="K796" i="1"/>
  <c r="L803" i="1"/>
  <c r="O815" i="1"/>
  <c r="P822" i="1"/>
  <c r="M836" i="1"/>
  <c r="Q856" i="1"/>
  <c r="B684" i="1"/>
  <c r="M684" i="1"/>
  <c r="L684" i="1"/>
  <c r="J684" i="1"/>
  <c r="B704" i="1"/>
  <c r="M704" i="1"/>
  <c r="L704" i="1"/>
  <c r="J704" i="1"/>
  <c r="B724" i="1"/>
  <c r="M724" i="1"/>
  <c r="L724" i="1"/>
  <c r="J724" i="1"/>
  <c r="M744" i="1"/>
  <c r="L744" i="1"/>
  <c r="J744" i="1"/>
  <c r="B764" i="1"/>
  <c r="M764" i="1"/>
  <c r="L764" i="1"/>
  <c r="J764" i="1"/>
  <c r="M784" i="1"/>
  <c r="L784" i="1"/>
  <c r="J784" i="1"/>
  <c r="A804" i="1"/>
  <c r="M804" i="1"/>
  <c r="L804" i="1"/>
  <c r="J804" i="1"/>
  <c r="M824" i="1"/>
  <c r="L824" i="1"/>
  <c r="J824" i="1"/>
  <c r="B844" i="1"/>
  <c r="M844" i="1"/>
  <c r="L844" i="1"/>
  <c r="J844" i="1"/>
  <c r="R664" i="1"/>
  <c r="R704" i="1"/>
  <c r="M745" i="1"/>
  <c r="N764" i="1"/>
  <c r="P786" i="1"/>
  <c r="R804" i="1"/>
  <c r="K827" i="1"/>
  <c r="M845" i="1"/>
  <c r="B806" i="1"/>
  <c r="O806" i="1"/>
  <c r="N806" i="1"/>
  <c r="L806" i="1"/>
  <c r="K806" i="1"/>
  <c r="J806" i="1"/>
  <c r="K705" i="1"/>
  <c r="K709" i="1"/>
  <c r="M727" i="1"/>
  <c r="M731" i="1"/>
  <c r="O749" i="1"/>
  <c r="P764" i="1"/>
  <c r="Q771" i="1"/>
  <c r="K790" i="1"/>
  <c r="K805" i="1"/>
  <c r="K809" i="1"/>
  <c r="M827" i="1"/>
  <c r="M831" i="1"/>
  <c r="P849" i="1"/>
  <c r="A845" i="1"/>
  <c r="R845" i="1"/>
  <c r="Q845" i="1"/>
  <c r="O845" i="1"/>
  <c r="B767" i="1"/>
  <c r="Q767" i="1"/>
  <c r="B807" i="1"/>
  <c r="Q807" i="1"/>
  <c r="J663" i="1"/>
  <c r="L665" i="1"/>
  <c r="N667" i="1"/>
  <c r="P669" i="1"/>
  <c r="R671" i="1"/>
  <c r="J687" i="1"/>
  <c r="L705" i="1"/>
  <c r="L709" i="1"/>
  <c r="K724" i="1"/>
  <c r="N727" i="1"/>
  <c r="N731" i="1"/>
  <c r="M746" i="1"/>
  <c r="P749" i="1"/>
  <c r="Q764" i="1"/>
  <c r="R771" i="1"/>
  <c r="J787" i="1"/>
  <c r="L805" i="1"/>
  <c r="L809" i="1"/>
  <c r="K824" i="1"/>
  <c r="N827" i="1"/>
  <c r="N831" i="1"/>
  <c r="M846" i="1"/>
  <c r="Q849" i="1"/>
  <c r="B688" i="1"/>
  <c r="Q688" i="1"/>
  <c r="P688" i="1"/>
  <c r="N688" i="1"/>
  <c r="M688" i="1"/>
  <c r="L688" i="1"/>
  <c r="K688" i="1"/>
  <c r="J688" i="1"/>
  <c r="B708" i="1"/>
  <c r="Q708" i="1"/>
  <c r="P708" i="1"/>
  <c r="N708" i="1"/>
  <c r="M708" i="1"/>
  <c r="L708" i="1"/>
  <c r="K708" i="1"/>
  <c r="J708" i="1"/>
  <c r="B728" i="1"/>
  <c r="Q728" i="1"/>
  <c r="P728" i="1"/>
  <c r="N728" i="1"/>
  <c r="M728" i="1"/>
  <c r="L728" i="1"/>
  <c r="K728" i="1"/>
  <c r="J728" i="1"/>
  <c r="B748" i="1"/>
  <c r="Q748" i="1"/>
  <c r="P748" i="1"/>
  <c r="N748" i="1"/>
  <c r="M748" i="1"/>
  <c r="L748" i="1"/>
  <c r="K748" i="1"/>
  <c r="J748" i="1"/>
  <c r="B768" i="1"/>
  <c r="Q768" i="1"/>
  <c r="P768" i="1"/>
  <c r="N768" i="1"/>
  <c r="M768" i="1"/>
  <c r="L768" i="1"/>
  <c r="K768" i="1"/>
  <c r="J768" i="1"/>
  <c r="B788" i="1"/>
  <c r="Q788" i="1"/>
  <c r="P788" i="1"/>
  <c r="N788" i="1"/>
  <c r="M788" i="1"/>
  <c r="L788" i="1"/>
  <c r="K788" i="1"/>
  <c r="J788" i="1"/>
  <c r="Q808" i="1"/>
  <c r="P808" i="1"/>
  <c r="N808" i="1"/>
  <c r="M808" i="1"/>
  <c r="L808" i="1"/>
  <c r="K808" i="1"/>
  <c r="J808" i="1"/>
  <c r="B828" i="1"/>
  <c r="Q828" i="1"/>
  <c r="P828" i="1"/>
  <c r="N828" i="1"/>
  <c r="M828" i="1"/>
  <c r="L828" i="1"/>
  <c r="K828" i="1"/>
  <c r="J828" i="1"/>
  <c r="Q848" i="1"/>
  <c r="P848" i="1"/>
  <c r="O848" i="1"/>
  <c r="N848" i="1"/>
  <c r="M848" i="1"/>
  <c r="L848" i="1"/>
  <c r="K848" i="1"/>
  <c r="J848" i="1"/>
  <c r="K663" i="1"/>
  <c r="M665" i="1"/>
  <c r="O667" i="1"/>
  <c r="Q669" i="1"/>
  <c r="J672" i="1"/>
  <c r="K691" i="1"/>
  <c r="M709" i="1"/>
  <c r="N724" i="1"/>
  <c r="O731" i="1"/>
  <c r="P746" i="1"/>
  <c r="Q749" i="1"/>
  <c r="R764" i="1"/>
  <c r="R768" i="1"/>
  <c r="J772" i="1"/>
  <c r="K787" i="1"/>
  <c r="K791" i="1"/>
  <c r="M809" i="1"/>
  <c r="N824" i="1"/>
  <c r="O827" i="1"/>
  <c r="O831" i="1"/>
  <c r="P846" i="1"/>
  <c r="A685" i="1"/>
  <c r="R685" i="1"/>
  <c r="Q685" i="1"/>
  <c r="O685" i="1"/>
  <c r="B705" i="1"/>
  <c r="R705" i="1"/>
  <c r="Q705" i="1"/>
  <c r="O705" i="1"/>
  <c r="R745" i="1"/>
  <c r="Q745" i="1"/>
  <c r="O745" i="1"/>
  <c r="R785" i="1"/>
  <c r="Q785" i="1"/>
  <c r="O785" i="1"/>
  <c r="A805" i="1"/>
  <c r="R805" i="1"/>
  <c r="Q805" i="1"/>
  <c r="O805" i="1"/>
  <c r="R825" i="1"/>
  <c r="Q825" i="1"/>
  <c r="O825" i="1"/>
  <c r="O764" i="1"/>
  <c r="J805" i="1"/>
  <c r="B784" i="1"/>
  <c r="O706" i="1"/>
  <c r="N706" i="1"/>
  <c r="L706" i="1"/>
  <c r="K706" i="1"/>
  <c r="J706" i="1"/>
  <c r="B766" i="1"/>
  <c r="O766" i="1"/>
  <c r="N766" i="1"/>
  <c r="L766" i="1"/>
  <c r="K766" i="1"/>
  <c r="J766" i="1"/>
  <c r="B826" i="1"/>
  <c r="O826" i="1"/>
  <c r="N826" i="1"/>
  <c r="L826" i="1"/>
  <c r="K826" i="1"/>
  <c r="J826" i="1"/>
  <c r="K665" i="1"/>
  <c r="A687" i="1"/>
  <c r="Q687" i="1"/>
  <c r="B727" i="1"/>
  <c r="Q727" i="1"/>
  <c r="A684" i="1"/>
  <c r="L663" i="1"/>
  <c r="N665" i="1"/>
  <c r="P667" i="1"/>
  <c r="K672" i="1"/>
  <c r="L687" i="1"/>
  <c r="L691" i="1"/>
  <c r="N705" i="1"/>
  <c r="N709" i="1"/>
  <c r="O724" i="1"/>
  <c r="P727" i="1"/>
  <c r="P731" i="1"/>
  <c r="R749" i="1"/>
  <c r="J765" i="1"/>
  <c r="J769" i="1"/>
  <c r="K772" i="1"/>
  <c r="L787" i="1"/>
  <c r="L791" i="1"/>
  <c r="N805" i="1"/>
  <c r="N809" i="1"/>
  <c r="O824" i="1"/>
  <c r="P827" i="1"/>
  <c r="P831" i="1"/>
  <c r="J705" i="1"/>
  <c r="A686" i="1"/>
  <c r="O686" i="1"/>
  <c r="N686" i="1"/>
  <c r="L686" i="1"/>
  <c r="K686" i="1"/>
  <c r="J686" i="1"/>
  <c r="O746" i="1"/>
  <c r="N746" i="1"/>
  <c r="L746" i="1"/>
  <c r="K746" i="1"/>
  <c r="J746" i="1"/>
  <c r="O786" i="1"/>
  <c r="N786" i="1"/>
  <c r="L786" i="1"/>
  <c r="K786" i="1"/>
  <c r="J786" i="1"/>
  <c r="B846" i="1"/>
  <c r="O846" i="1"/>
  <c r="N846" i="1"/>
  <c r="L846" i="1"/>
  <c r="K846" i="1"/>
  <c r="J846" i="1"/>
  <c r="A785" i="1"/>
  <c r="B746" i="1"/>
  <c r="B804" i="1"/>
  <c r="R690" i="1"/>
  <c r="P690" i="1"/>
  <c r="O690" i="1"/>
  <c r="N690" i="1"/>
  <c r="M690" i="1"/>
  <c r="L690" i="1"/>
  <c r="J690" i="1"/>
  <c r="A710" i="1"/>
  <c r="R710" i="1"/>
  <c r="P710" i="1"/>
  <c r="O710" i="1"/>
  <c r="N710" i="1"/>
  <c r="M710" i="1"/>
  <c r="L710" i="1"/>
  <c r="J710" i="1"/>
  <c r="R730" i="1"/>
  <c r="P730" i="1"/>
  <c r="O730" i="1"/>
  <c r="N730" i="1"/>
  <c r="M730" i="1"/>
  <c r="L730" i="1"/>
  <c r="J730" i="1"/>
  <c r="B750" i="1"/>
  <c r="R750" i="1"/>
  <c r="P750" i="1"/>
  <c r="O750" i="1"/>
  <c r="N750" i="1"/>
  <c r="M750" i="1"/>
  <c r="L750" i="1"/>
  <c r="J750" i="1"/>
  <c r="R770" i="1"/>
  <c r="P770" i="1"/>
  <c r="O770" i="1"/>
  <c r="N770" i="1"/>
  <c r="M770" i="1"/>
  <c r="L770" i="1"/>
  <c r="J770" i="1"/>
  <c r="B790" i="1"/>
  <c r="R790" i="1"/>
  <c r="P790" i="1"/>
  <c r="O790" i="1"/>
  <c r="N790" i="1"/>
  <c r="M790" i="1"/>
  <c r="L790" i="1"/>
  <c r="J790" i="1"/>
  <c r="R810" i="1"/>
  <c r="P810" i="1"/>
  <c r="O810" i="1"/>
  <c r="N810" i="1"/>
  <c r="M810" i="1"/>
  <c r="L810" i="1"/>
  <c r="J810" i="1"/>
  <c r="B830" i="1"/>
  <c r="R830" i="1"/>
  <c r="P830" i="1"/>
  <c r="O830" i="1"/>
  <c r="N830" i="1"/>
  <c r="M830" i="1"/>
  <c r="L830" i="1"/>
  <c r="J830" i="1"/>
  <c r="R850" i="1"/>
  <c r="Q850" i="1"/>
  <c r="P850" i="1"/>
  <c r="O850" i="1"/>
  <c r="N850" i="1"/>
  <c r="M850" i="1"/>
  <c r="L850" i="1"/>
  <c r="J850" i="1"/>
  <c r="M663" i="1"/>
  <c r="O665" i="1"/>
  <c r="Q667" i="1"/>
  <c r="J670" i="1"/>
  <c r="M687" i="1"/>
  <c r="M691" i="1"/>
  <c r="P705" i="1"/>
  <c r="O709" i="1"/>
  <c r="P724" i="1"/>
  <c r="R727" i="1"/>
  <c r="Q731" i="1"/>
  <c r="R746" i="1"/>
  <c r="K750" i="1"/>
  <c r="K769" i="1"/>
  <c r="M787" i="1"/>
  <c r="P805" i="1"/>
  <c r="O809" i="1"/>
  <c r="P824" i="1"/>
  <c r="R827" i="1"/>
  <c r="Q831" i="1"/>
  <c r="R846" i="1"/>
  <c r="K851" i="1"/>
  <c r="B765" i="1"/>
  <c r="R765" i="1"/>
  <c r="Q765" i="1"/>
  <c r="O765" i="1"/>
  <c r="N745" i="1"/>
  <c r="N845" i="1"/>
  <c r="B745" i="1"/>
  <c r="A664" i="1"/>
  <c r="B751" i="1"/>
  <c r="J751" i="1"/>
  <c r="B791" i="1"/>
  <c r="J791" i="1"/>
  <c r="N663" i="1"/>
  <c r="P665" i="1"/>
  <c r="R667" i="1"/>
  <c r="K670" i="1"/>
  <c r="K684" i="1"/>
  <c r="N687" i="1"/>
  <c r="N691" i="1"/>
  <c r="M706" i="1"/>
  <c r="P709" i="1"/>
  <c r="Q724" i="1"/>
  <c r="O728" i="1"/>
  <c r="R731" i="1"/>
  <c r="J747" i="1"/>
  <c r="Q750" i="1"/>
  <c r="L765" i="1"/>
  <c r="L769" i="1"/>
  <c r="K784" i="1"/>
  <c r="N787" i="1"/>
  <c r="N791" i="1"/>
  <c r="M806" i="1"/>
  <c r="P809" i="1"/>
  <c r="Q824" i="1"/>
  <c r="O828" i="1"/>
  <c r="J847" i="1"/>
  <c r="L851" i="1"/>
  <c r="B725" i="1"/>
  <c r="R725" i="1"/>
  <c r="Q725" i="1"/>
  <c r="O725" i="1"/>
  <c r="B726" i="1"/>
  <c r="O726" i="1"/>
  <c r="N726" i="1"/>
  <c r="L726" i="1"/>
  <c r="K726" i="1"/>
  <c r="J726" i="1"/>
  <c r="A746" i="1"/>
  <c r="A747" i="1"/>
  <c r="B805" i="1"/>
  <c r="A831" i="1"/>
  <c r="J831" i="1"/>
  <c r="A691" i="1"/>
  <c r="A726" i="1"/>
  <c r="B747" i="1"/>
  <c r="B785" i="1"/>
  <c r="A806" i="1"/>
  <c r="R672" i="1"/>
  <c r="Q672" i="1"/>
  <c r="P672" i="1"/>
  <c r="O672" i="1"/>
  <c r="N672" i="1"/>
  <c r="L672" i="1"/>
  <c r="A692" i="1"/>
  <c r="R692" i="1"/>
  <c r="Q692" i="1"/>
  <c r="P692" i="1"/>
  <c r="O692" i="1"/>
  <c r="N692" i="1"/>
  <c r="L692" i="1"/>
  <c r="R712" i="1"/>
  <c r="Q712" i="1"/>
  <c r="P712" i="1"/>
  <c r="O712" i="1"/>
  <c r="N712" i="1"/>
  <c r="L712" i="1"/>
  <c r="B732" i="1"/>
  <c r="R732" i="1"/>
  <c r="Q732" i="1"/>
  <c r="P732" i="1"/>
  <c r="O732" i="1"/>
  <c r="N732" i="1"/>
  <c r="L732" i="1"/>
  <c r="B752" i="1"/>
  <c r="R752" i="1"/>
  <c r="Q752" i="1"/>
  <c r="P752" i="1"/>
  <c r="O752" i="1"/>
  <c r="N752" i="1"/>
  <c r="L752" i="1"/>
  <c r="A772" i="1"/>
  <c r="R772" i="1"/>
  <c r="Q772" i="1"/>
  <c r="P772" i="1"/>
  <c r="O772" i="1"/>
  <c r="N772" i="1"/>
  <c r="L772" i="1"/>
  <c r="B792" i="1"/>
  <c r="R792" i="1"/>
  <c r="Q792" i="1"/>
  <c r="P792" i="1"/>
  <c r="O792" i="1"/>
  <c r="N792" i="1"/>
  <c r="L792" i="1"/>
  <c r="B812" i="1"/>
  <c r="R812" i="1"/>
  <c r="Q812" i="1"/>
  <c r="P812" i="1"/>
  <c r="O812" i="1"/>
  <c r="N812" i="1"/>
  <c r="L812" i="1"/>
  <c r="B832" i="1"/>
  <c r="R832" i="1"/>
  <c r="Q832" i="1"/>
  <c r="P832" i="1"/>
  <c r="O832" i="1"/>
  <c r="N832" i="1"/>
  <c r="L832" i="1"/>
  <c r="B852" i="1"/>
  <c r="R852" i="1"/>
  <c r="Q852" i="1"/>
  <c r="P852" i="1"/>
  <c r="O852" i="1"/>
  <c r="N852" i="1"/>
  <c r="L852" i="1"/>
  <c r="O663" i="1"/>
  <c r="Q665" i="1"/>
  <c r="J668" i="1"/>
  <c r="N684" i="1"/>
  <c r="O687" i="1"/>
  <c r="O691" i="1"/>
  <c r="P706" i="1"/>
  <c r="Q709" i="1"/>
  <c r="R724" i="1"/>
  <c r="R728" i="1"/>
  <c r="J732" i="1"/>
  <c r="K747" i="1"/>
  <c r="K751" i="1"/>
  <c r="M765" i="1"/>
  <c r="M769" i="1"/>
  <c r="N784" i="1"/>
  <c r="O787" i="1"/>
  <c r="O791" i="1"/>
  <c r="P806" i="1"/>
  <c r="R824" i="1"/>
  <c r="R828" i="1"/>
  <c r="J832" i="1"/>
  <c r="K847" i="1"/>
  <c r="M851" i="1"/>
  <c r="A820" i="1"/>
  <c r="B685" i="1"/>
  <c r="B692" i="1"/>
  <c r="A700" i="1"/>
  <c r="B813" i="1"/>
  <c r="A828" i="1"/>
  <c r="A749" i="1"/>
  <c r="B686" i="1"/>
  <c r="A725" i="1"/>
  <c r="B814" i="1"/>
  <c r="B772" i="1"/>
  <c r="A780" i="1"/>
  <c r="B829" i="1"/>
  <c r="B836" i="1"/>
  <c r="A844" i="1"/>
  <c r="A765" i="1"/>
  <c r="A702" i="1"/>
  <c r="B716" i="1"/>
  <c r="A724" i="1"/>
  <c r="A766" i="1"/>
  <c r="A788" i="1"/>
  <c r="A830" i="1"/>
  <c r="A852" i="1"/>
  <c r="B717" i="1"/>
  <c r="A732" i="1"/>
  <c r="B781" i="1"/>
  <c r="A796" i="1"/>
  <c r="B845" i="1"/>
  <c r="A756" i="1"/>
  <c r="A764" i="1"/>
  <c r="B693" i="1"/>
  <c r="A708" i="1"/>
  <c r="A750" i="1"/>
  <c r="B757" i="1"/>
  <c r="B821" i="1"/>
  <c r="A789" i="1"/>
  <c r="A853" i="1"/>
  <c r="B701" i="1"/>
  <c r="A668" i="1"/>
  <c r="A718" i="1"/>
  <c r="A782" i="1"/>
  <c r="A846" i="1"/>
  <c r="A671" i="1"/>
  <c r="A703" i="1"/>
  <c r="A735" i="1"/>
  <c r="A767" i="1"/>
  <c r="A791" i="1"/>
  <c r="A839" i="1"/>
  <c r="A847" i="1"/>
  <c r="A695" i="1"/>
  <c r="A727" i="1"/>
  <c r="A759" i="1"/>
  <c r="A783" i="1"/>
  <c r="A807" i="1"/>
  <c r="B679" i="1"/>
  <c r="B687" i="1"/>
  <c r="B711" i="1"/>
  <c r="B799" i="1"/>
  <c r="B815" i="1"/>
  <c r="B831" i="1"/>
  <c r="B855" i="1"/>
  <c r="A672" i="1"/>
  <c r="A696" i="1"/>
  <c r="A736" i="1"/>
  <c r="A760" i="1"/>
  <c r="A768" i="1"/>
  <c r="A776" i="1"/>
  <c r="A784" i="1"/>
  <c r="A792" i="1"/>
  <c r="A800" i="1"/>
  <c r="A808" i="1"/>
  <c r="A816" i="1"/>
  <c r="A824" i="1"/>
  <c r="A832" i="1"/>
  <c r="A840" i="1"/>
  <c r="A848" i="1"/>
  <c r="A856" i="1"/>
  <c r="A719" i="1"/>
  <c r="A751" i="1"/>
  <c r="B775" i="1"/>
  <c r="A680" i="1"/>
  <c r="A704" i="1"/>
  <c r="A728" i="1"/>
  <c r="A752" i="1"/>
  <c r="B712" i="1"/>
  <c r="B744" i="1"/>
  <c r="A743" i="1"/>
  <c r="A823" i="1"/>
  <c r="A688" i="1"/>
  <c r="A720" i="1"/>
  <c r="A661" i="1"/>
  <c r="A665" i="1"/>
  <c r="A662" i="1"/>
  <c r="A666" i="1"/>
  <c r="A663" i="1"/>
  <c r="A667" i="1"/>
  <c r="J657" i="1" l="1"/>
  <c r="K657" i="1"/>
  <c r="L657" i="1"/>
  <c r="M657" i="1"/>
  <c r="N657" i="1"/>
  <c r="O657" i="1"/>
  <c r="P657" i="1"/>
  <c r="Q657" i="1"/>
  <c r="R657" i="1"/>
  <c r="J658" i="1"/>
  <c r="K658" i="1"/>
  <c r="L658" i="1"/>
  <c r="M658" i="1"/>
  <c r="N658" i="1"/>
  <c r="O658" i="1"/>
  <c r="P658" i="1"/>
  <c r="Q658" i="1"/>
  <c r="R658" i="1"/>
  <c r="J659" i="1"/>
  <c r="K659" i="1"/>
  <c r="L659" i="1"/>
  <c r="M659" i="1"/>
  <c r="N659" i="1"/>
  <c r="O659" i="1"/>
  <c r="P659" i="1"/>
  <c r="Q659" i="1"/>
  <c r="R659" i="1"/>
  <c r="A657" i="1"/>
  <c r="B657" i="1"/>
  <c r="A658" i="1"/>
  <c r="B658" i="1"/>
  <c r="A659" i="1"/>
  <c r="B659" i="1"/>
  <c r="R656" i="1" l="1"/>
  <c r="Q656" i="1"/>
  <c r="P656" i="1"/>
  <c r="O656" i="1"/>
  <c r="N656" i="1"/>
  <c r="M656" i="1"/>
  <c r="L656" i="1"/>
  <c r="K656" i="1"/>
  <c r="J656" i="1"/>
  <c r="A656" i="1"/>
  <c r="B656" i="1"/>
  <c r="C189" i="1" l="1"/>
  <c r="J189" i="1" s="1"/>
  <c r="J188" i="1"/>
  <c r="K188" i="1"/>
  <c r="L188" i="1"/>
  <c r="M188" i="1"/>
  <c r="N188" i="1"/>
  <c r="O188" i="1"/>
  <c r="P188" i="1"/>
  <c r="Q188" i="1"/>
  <c r="R188" i="1"/>
  <c r="R189" i="1"/>
  <c r="A188" i="1"/>
  <c r="B188" i="1"/>
  <c r="F105" i="8"/>
  <c r="R1065" i="1"/>
  <c r="Q1065" i="1"/>
  <c r="P1065" i="1"/>
  <c r="O1065" i="1"/>
  <c r="N1065" i="1"/>
  <c r="M1065" i="1"/>
  <c r="L1065" i="1"/>
  <c r="K1065" i="1"/>
  <c r="J1065" i="1"/>
  <c r="Q189" i="1" l="1"/>
  <c r="P189" i="1"/>
  <c r="B189" i="1"/>
  <c r="N189" i="1"/>
  <c r="O189" i="1"/>
  <c r="L189" i="1"/>
  <c r="A189" i="1"/>
  <c r="M189" i="1"/>
  <c r="C190" i="1"/>
  <c r="K190" i="1" s="1"/>
  <c r="K189" i="1"/>
  <c r="B1065" i="1"/>
  <c r="A1065" i="1"/>
  <c r="C1314" i="1"/>
  <c r="C1313" i="1"/>
  <c r="C1312" i="1"/>
  <c r="C1311" i="1"/>
  <c r="B1311" i="1" s="1"/>
  <c r="C1310" i="1"/>
  <c r="A1310" i="1" s="1"/>
  <c r="C1309" i="1"/>
  <c r="B1309" i="1" s="1"/>
  <c r="C1308" i="1"/>
  <c r="B1308" i="1" s="1"/>
  <c r="C1307" i="1"/>
  <c r="B1307" i="1" s="1"/>
  <c r="C1306" i="1"/>
  <c r="C1305" i="1"/>
  <c r="C1304" i="1"/>
  <c r="C1303" i="1"/>
  <c r="B1303" i="1" s="1"/>
  <c r="C1302" i="1"/>
  <c r="A1302" i="1" s="1"/>
  <c r="C1301" i="1"/>
  <c r="B1301" i="1" s="1"/>
  <c r="C1300" i="1"/>
  <c r="B1300" i="1" s="1"/>
  <c r="C1299" i="1"/>
  <c r="B1299" i="1" s="1"/>
  <c r="C1298" i="1"/>
  <c r="C1297" i="1"/>
  <c r="C1296" i="1"/>
  <c r="C1295" i="1"/>
  <c r="A1295" i="1" s="1"/>
  <c r="C1294" i="1"/>
  <c r="A1294" i="1" s="1"/>
  <c r="C1293" i="1"/>
  <c r="B1293" i="1" s="1"/>
  <c r="C1292" i="1"/>
  <c r="B1292" i="1" s="1"/>
  <c r="C1291" i="1"/>
  <c r="B1291" i="1" s="1"/>
  <c r="C1290" i="1"/>
  <c r="C1289" i="1"/>
  <c r="C1288" i="1"/>
  <c r="C1287" i="1"/>
  <c r="B1287" i="1" s="1"/>
  <c r="C1286" i="1"/>
  <c r="A1286" i="1" s="1"/>
  <c r="C1285" i="1"/>
  <c r="B1285" i="1" s="1"/>
  <c r="C1284" i="1"/>
  <c r="B1284" i="1" s="1"/>
  <c r="C1283" i="1"/>
  <c r="B1283" i="1" s="1"/>
  <c r="C1282" i="1"/>
  <c r="C1281" i="1"/>
  <c r="C1280" i="1"/>
  <c r="C1279" i="1"/>
  <c r="A1279" i="1" s="1"/>
  <c r="C1278" i="1"/>
  <c r="A1278" i="1" s="1"/>
  <c r="C1277" i="1"/>
  <c r="B1277" i="1" s="1"/>
  <c r="C1276" i="1"/>
  <c r="B1276" i="1" s="1"/>
  <c r="C1275" i="1"/>
  <c r="B1275" i="1" s="1"/>
  <c r="C1274" i="1"/>
  <c r="C1273" i="1"/>
  <c r="C1272" i="1"/>
  <c r="C1271" i="1"/>
  <c r="B1271" i="1" s="1"/>
  <c r="C1270" i="1"/>
  <c r="A1270" i="1" s="1"/>
  <c r="C1269" i="1"/>
  <c r="B1269" i="1" s="1"/>
  <c r="C1268" i="1"/>
  <c r="B1268" i="1" s="1"/>
  <c r="C1267" i="1"/>
  <c r="B1267" i="1" s="1"/>
  <c r="C1266" i="1"/>
  <c r="C1265" i="1"/>
  <c r="C1264" i="1"/>
  <c r="C1263" i="1"/>
  <c r="B1263" i="1" s="1"/>
  <c r="C1262" i="1"/>
  <c r="A1262" i="1" s="1"/>
  <c r="C1261" i="1"/>
  <c r="B1261" i="1" s="1"/>
  <c r="C1260" i="1"/>
  <c r="B1260" i="1" s="1"/>
  <c r="C1259" i="1"/>
  <c r="B1259" i="1" s="1"/>
  <c r="C1258" i="1"/>
  <c r="C1257" i="1"/>
  <c r="C1256" i="1"/>
  <c r="C1255" i="1"/>
  <c r="B1255" i="1" s="1"/>
  <c r="C1254" i="1"/>
  <c r="A1254" i="1" s="1"/>
  <c r="C1253" i="1"/>
  <c r="B1253" i="1" s="1"/>
  <c r="C1252" i="1"/>
  <c r="B1252" i="1" s="1"/>
  <c r="C1251" i="1"/>
  <c r="B1251" i="1" s="1"/>
  <c r="C1250" i="1"/>
  <c r="C1249" i="1"/>
  <c r="C1248" i="1"/>
  <c r="C1247" i="1"/>
  <c r="B1247" i="1" s="1"/>
  <c r="C1246" i="1"/>
  <c r="A1246" i="1" s="1"/>
  <c r="C1245" i="1"/>
  <c r="B1245" i="1" s="1"/>
  <c r="C1244" i="1"/>
  <c r="B1244" i="1" s="1"/>
  <c r="C1243" i="1"/>
  <c r="B1243" i="1" s="1"/>
  <c r="C1242" i="1"/>
  <c r="C1241" i="1"/>
  <c r="C1240" i="1"/>
  <c r="C1239" i="1"/>
  <c r="A1239" i="1" s="1"/>
  <c r="C1238" i="1"/>
  <c r="A1238" i="1" s="1"/>
  <c r="C1237" i="1"/>
  <c r="B1237" i="1" s="1"/>
  <c r="C1236" i="1"/>
  <c r="B1236" i="1" s="1"/>
  <c r="C1235" i="1"/>
  <c r="B1235" i="1" s="1"/>
  <c r="C1234" i="1"/>
  <c r="C1233" i="1"/>
  <c r="C1232" i="1"/>
  <c r="C1231" i="1"/>
  <c r="B1231" i="1" s="1"/>
  <c r="C1230" i="1"/>
  <c r="A1230" i="1" s="1"/>
  <c r="C1229" i="1"/>
  <c r="B1229" i="1" s="1"/>
  <c r="C1228" i="1"/>
  <c r="B1228" i="1" s="1"/>
  <c r="C1227" i="1"/>
  <c r="B1227" i="1" s="1"/>
  <c r="C1226" i="1"/>
  <c r="C1225" i="1"/>
  <c r="C1224" i="1"/>
  <c r="C1223" i="1"/>
  <c r="C1222" i="1"/>
  <c r="A1222" i="1" s="1"/>
  <c r="C1221" i="1"/>
  <c r="B1221" i="1" s="1"/>
  <c r="C1220" i="1"/>
  <c r="B1220" i="1" s="1"/>
  <c r="C1219" i="1"/>
  <c r="B1219" i="1" s="1"/>
  <c r="C1218" i="1"/>
  <c r="C1217" i="1"/>
  <c r="C1216" i="1"/>
  <c r="C1215" i="1"/>
  <c r="B1215" i="1" s="1"/>
  <c r="C1214" i="1"/>
  <c r="A1214" i="1" s="1"/>
  <c r="C1213" i="1"/>
  <c r="B1213" i="1" s="1"/>
  <c r="C1212" i="1"/>
  <c r="B1212" i="1" s="1"/>
  <c r="C1211" i="1"/>
  <c r="B1211" i="1" s="1"/>
  <c r="C1210" i="1"/>
  <c r="C1209" i="1"/>
  <c r="C1208" i="1"/>
  <c r="C1207" i="1"/>
  <c r="B1207" i="1" s="1"/>
  <c r="C1206" i="1"/>
  <c r="A1206" i="1" s="1"/>
  <c r="C1205" i="1"/>
  <c r="B1205" i="1" s="1"/>
  <c r="C1204" i="1"/>
  <c r="B1204" i="1" s="1"/>
  <c r="C1203" i="1"/>
  <c r="B1203" i="1" s="1"/>
  <c r="C1202" i="1"/>
  <c r="C1201" i="1"/>
  <c r="C1200" i="1"/>
  <c r="C1199" i="1"/>
  <c r="A1199" i="1" s="1"/>
  <c r="C1198" i="1"/>
  <c r="A1198" i="1" s="1"/>
  <c r="C1197" i="1"/>
  <c r="B1197" i="1" s="1"/>
  <c r="C1196" i="1"/>
  <c r="B1196" i="1" s="1"/>
  <c r="C1195" i="1"/>
  <c r="B1195" i="1" s="1"/>
  <c r="C1194" i="1"/>
  <c r="C1193" i="1"/>
  <c r="A1193" i="1" s="1"/>
  <c r="C1192" i="1"/>
  <c r="C1191" i="1"/>
  <c r="B1191" i="1" s="1"/>
  <c r="C1190" i="1"/>
  <c r="A1190" i="1" s="1"/>
  <c r="C1189" i="1"/>
  <c r="B1189" i="1" s="1"/>
  <c r="C1188" i="1"/>
  <c r="B1188" i="1" s="1"/>
  <c r="C1187" i="1"/>
  <c r="B1187" i="1" s="1"/>
  <c r="C1186" i="1"/>
  <c r="C1185" i="1"/>
  <c r="C1184" i="1"/>
  <c r="C1183" i="1"/>
  <c r="B1183" i="1" s="1"/>
  <c r="C1182" i="1"/>
  <c r="A1182" i="1" s="1"/>
  <c r="C1181" i="1"/>
  <c r="B1181" i="1" s="1"/>
  <c r="C1180" i="1"/>
  <c r="B1180" i="1" s="1"/>
  <c r="C1179" i="1"/>
  <c r="B1179" i="1" s="1"/>
  <c r="C1178" i="1"/>
  <c r="C1177" i="1"/>
  <c r="C1176" i="1"/>
  <c r="C1175" i="1"/>
  <c r="C1174" i="1"/>
  <c r="A1174" i="1" s="1"/>
  <c r="C1173" i="1"/>
  <c r="B1173" i="1" s="1"/>
  <c r="C1172" i="1"/>
  <c r="B1172" i="1" s="1"/>
  <c r="C1171" i="1"/>
  <c r="B1171" i="1" s="1"/>
  <c r="C1170" i="1"/>
  <c r="C1169" i="1"/>
  <c r="C1168" i="1"/>
  <c r="C1167" i="1"/>
  <c r="A1167" i="1" s="1"/>
  <c r="C1166" i="1"/>
  <c r="A1166" i="1" s="1"/>
  <c r="C1165" i="1"/>
  <c r="B1165" i="1" s="1"/>
  <c r="C1164" i="1"/>
  <c r="B1164" i="1" s="1"/>
  <c r="C1163" i="1"/>
  <c r="B1163" i="1" s="1"/>
  <c r="C1162" i="1"/>
  <c r="C1161" i="1"/>
  <c r="C1160" i="1"/>
  <c r="C1159" i="1"/>
  <c r="B1159" i="1" s="1"/>
  <c r="C1158" i="1"/>
  <c r="A1158" i="1" s="1"/>
  <c r="C1157" i="1"/>
  <c r="B1157" i="1" s="1"/>
  <c r="C1156" i="1"/>
  <c r="B1156" i="1" s="1"/>
  <c r="C1155" i="1"/>
  <c r="B1155" i="1" s="1"/>
  <c r="C1154" i="1"/>
  <c r="C1153" i="1"/>
  <c r="C1152" i="1"/>
  <c r="C1151" i="1"/>
  <c r="B1151" i="1" s="1"/>
  <c r="C1150" i="1"/>
  <c r="A1150" i="1" s="1"/>
  <c r="C1149" i="1"/>
  <c r="B1149" i="1" s="1"/>
  <c r="C1148" i="1"/>
  <c r="B1148" i="1" s="1"/>
  <c r="C1147" i="1"/>
  <c r="B1147" i="1" s="1"/>
  <c r="C1146" i="1"/>
  <c r="C1145" i="1"/>
  <c r="A1145" i="1" s="1"/>
  <c r="C1144" i="1"/>
  <c r="C1143" i="1"/>
  <c r="C1142" i="1"/>
  <c r="A1142" i="1" s="1"/>
  <c r="C1141" i="1"/>
  <c r="B1141" i="1" s="1"/>
  <c r="C1140" i="1"/>
  <c r="B1140" i="1" s="1"/>
  <c r="C1139" i="1"/>
  <c r="B1139" i="1" s="1"/>
  <c r="C1138" i="1"/>
  <c r="C1137" i="1"/>
  <c r="C1136" i="1"/>
  <c r="C1135" i="1"/>
  <c r="A1135" i="1" s="1"/>
  <c r="C1134" i="1"/>
  <c r="A1134" i="1" s="1"/>
  <c r="C1133" i="1"/>
  <c r="B1133" i="1" s="1"/>
  <c r="C1132" i="1"/>
  <c r="B1132" i="1" s="1"/>
  <c r="C1131" i="1"/>
  <c r="B1131" i="1" s="1"/>
  <c r="C1130" i="1"/>
  <c r="C1129" i="1"/>
  <c r="C1128" i="1"/>
  <c r="C1127" i="1"/>
  <c r="C1126" i="1"/>
  <c r="A1126" i="1" s="1"/>
  <c r="C1125" i="1"/>
  <c r="B1125" i="1" s="1"/>
  <c r="C1124" i="1"/>
  <c r="B1124" i="1" s="1"/>
  <c r="C1123" i="1"/>
  <c r="B1123" i="1" s="1"/>
  <c r="C1122" i="1"/>
  <c r="C1121" i="1"/>
  <c r="C1120" i="1"/>
  <c r="A1120" i="1" s="1"/>
  <c r="C1119" i="1"/>
  <c r="B1119" i="1" s="1"/>
  <c r="C1118" i="1"/>
  <c r="A1118" i="1" s="1"/>
  <c r="C1117" i="1"/>
  <c r="B1117" i="1" s="1"/>
  <c r="C1116" i="1"/>
  <c r="B1116" i="1" s="1"/>
  <c r="C1115" i="1"/>
  <c r="B1115" i="1" s="1"/>
  <c r="C1114" i="1"/>
  <c r="C1113" i="1"/>
  <c r="A1113" i="1" s="1"/>
  <c r="C1112" i="1"/>
  <c r="A1112" i="1" s="1"/>
  <c r="C1111" i="1"/>
  <c r="B1111" i="1" s="1"/>
  <c r="C1110" i="1"/>
  <c r="A1110" i="1" s="1"/>
  <c r="C1109" i="1"/>
  <c r="B1109" i="1" s="1"/>
  <c r="C1108" i="1"/>
  <c r="B1108" i="1" s="1"/>
  <c r="C1107" i="1"/>
  <c r="B1107" i="1" s="1"/>
  <c r="C1106" i="1"/>
  <c r="C1105" i="1"/>
  <c r="C1104" i="1"/>
  <c r="A1104" i="1" s="1"/>
  <c r="C1103" i="1"/>
  <c r="C1102" i="1"/>
  <c r="A1102" i="1" s="1"/>
  <c r="C1101" i="1"/>
  <c r="B1101" i="1" s="1"/>
  <c r="C1100" i="1"/>
  <c r="B1100" i="1" s="1"/>
  <c r="C1099" i="1"/>
  <c r="B1099" i="1" s="1"/>
  <c r="C1098" i="1"/>
  <c r="C1097" i="1"/>
  <c r="A1097" i="1" s="1"/>
  <c r="C1096" i="1"/>
  <c r="A1096" i="1" s="1"/>
  <c r="C1095" i="1"/>
  <c r="B1095" i="1" s="1"/>
  <c r="C1094" i="1"/>
  <c r="A1094" i="1" s="1"/>
  <c r="C1093" i="1"/>
  <c r="B1093" i="1" s="1"/>
  <c r="C1092" i="1"/>
  <c r="B1092" i="1" s="1"/>
  <c r="C1091" i="1"/>
  <c r="B1091" i="1" s="1"/>
  <c r="C1090" i="1"/>
  <c r="C1089" i="1"/>
  <c r="C1088" i="1"/>
  <c r="A1088" i="1" s="1"/>
  <c r="C1087" i="1"/>
  <c r="C1086" i="1"/>
  <c r="A1086" i="1" s="1"/>
  <c r="C1085" i="1"/>
  <c r="B1085" i="1" s="1"/>
  <c r="C1084" i="1"/>
  <c r="B1084" i="1" s="1"/>
  <c r="C1083" i="1"/>
  <c r="B1083" i="1" s="1"/>
  <c r="C1082" i="1"/>
  <c r="C1081" i="1"/>
  <c r="C1080" i="1"/>
  <c r="A1080" i="1" s="1"/>
  <c r="C1079" i="1"/>
  <c r="B1079" i="1" s="1"/>
  <c r="C1078" i="1"/>
  <c r="A1078" i="1" s="1"/>
  <c r="C1077" i="1"/>
  <c r="B1077" i="1" s="1"/>
  <c r="C1076" i="1"/>
  <c r="B1076" i="1" s="1"/>
  <c r="C1075" i="1"/>
  <c r="B1075" i="1" s="1"/>
  <c r="C1074" i="1"/>
  <c r="C1073" i="1"/>
  <c r="C1072" i="1"/>
  <c r="A1072" i="1" s="1"/>
  <c r="C1071" i="1"/>
  <c r="B1071" i="1" s="1"/>
  <c r="C1070" i="1"/>
  <c r="A1070" i="1" s="1"/>
  <c r="C1069" i="1"/>
  <c r="B1069" i="1" s="1"/>
  <c r="C1068" i="1"/>
  <c r="B1068" i="1" s="1"/>
  <c r="C1067" i="1"/>
  <c r="B1067" i="1" s="1"/>
  <c r="C1066" i="1"/>
  <c r="R278" i="1"/>
  <c r="Q278" i="1"/>
  <c r="P278" i="1"/>
  <c r="O278" i="1"/>
  <c r="N278" i="1"/>
  <c r="M278" i="1"/>
  <c r="L278" i="1"/>
  <c r="K278" i="1"/>
  <c r="J278" i="1"/>
  <c r="B278" i="1"/>
  <c r="A278" i="1"/>
  <c r="C301" i="1"/>
  <c r="O301" i="1" s="1"/>
  <c r="C300" i="1"/>
  <c r="O300" i="1" s="1"/>
  <c r="C299" i="1"/>
  <c r="P299" i="1" s="1"/>
  <c r="C298" i="1"/>
  <c r="Q298" i="1" s="1"/>
  <c r="C297" i="1"/>
  <c r="R297" i="1" s="1"/>
  <c r="C296" i="1"/>
  <c r="K296" i="1" s="1"/>
  <c r="C295" i="1"/>
  <c r="L295" i="1" s="1"/>
  <c r="C294" i="1"/>
  <c r="M294" i="1" s="1"/>
  <c r="C293" i="1"/>
  <c r="N293" i="1" s="1"/>
  <c r="C292" i="1"/>
  <c r="O292" i="1" s="1"/>
  <c r="C291" i="1"/>
  <c r="P291" i="1" s="1"/>
  <c r="C290" i="1"/>
  <c r="Q290" i="1" s="1"/>
  <c r="C289" i="1"/>
  <c r="R289" i="1" s="1"/>
  <c r="C288" i="1"/>
  <c r="K288" i="1" s="1"/>
  <c r="C287" i="1"/>
  <c r="L287" i="1" s="1"/>
  <c r="C286" i="1"/>
  <c r="M286" i="1" s="1"/>
  <c r="C285" i="1"/>
  <c r="N285" i="1" s="1"/>
  <c r="C284" i="1"/>
  <c r="O284" i="1" s="1"/>
  <c r="C283" i="1"/>
  <c r="P283" i="1" s="1"/>
  <c r="C282" i="1"/>
  <c r="Q282" i="1" s="1"/>
  <c r="C281" i="1"/>
  <c r="R281" i="1" s="1"/>
  <c r="C280" i="1"/>
  <c r="K280" i="1" s="1"/>
  <c r="C279" i="1"/>
  <c r="L279" i="1" s="1"/>
  <c r="R238" i="1"/>
  <c r="Q238" i="1"/>
  <c r="P238" i="1"/>
  <c r="O238" i="1"/>
  <c r="N238" i="1"/>
  <c r="M238" i="1"/>
  <c r="L238" i="1"/>
  <c r="K238" i="1"/>
  <c r="J238" i="1"/>
  <c r="B238" i="1"/>
  <c r="A238" i="1"/>
  <c r="C240" i="1"/>
  <c r="O240" i="1" s="1"/>
  <c r="C239" i="1"/>
  <c r="P239" i="1" s="1"/>
  <c r="C2154" i="1"/>
  <c r="C2155" i="1"/>
  <c r="C2156" i="1"/>
  <c r="C2157" i="1"/>
  <c r="C2158" i="1"/>
  <c r="C2159" i="1"/>
  <c r="C2160" i="1"/>
  <c r="C2161" i="1"/>
  <c r="C2162" i="1"/>
  <c r="C2163" i="1"/>
  <c r="C2164" i="1"/>
  <c r="C2165" i="1"/>
  <c r="C2166" i="1"/>
  <c r="C2167" i="1"/>
  <c r="C2168" i="1"/>
  <c r="C2169" i="1"/>
  <c r="M2169" i="1" s="1"/>
  <c r="C2170" i="1"/>
  <c r="B2170" i="1" s="1"/>
  <c r="C2171" i="1"/>
  <c r="L2171" i="1" s="1"/>
  <c r="C2172" i="1"/>
  <c r="A2172" i="1" s="1"/>
  <c r="C2173" i="1"/>
  <c r="R2173" i="1" s="1"/>
  <c r="C2174" i="1"/>
  <c r="R2174" i="1" s="1"/>
  <c r="C2175" i="1"/>
  <c r="J2175" i="1" s="1"/>
  <c r="C2176" i="1"/>
  <c r="K2176" i="1" s="1"/>
  <c r="C2177" i="1"/>
  <c r="Q2177" i="1" s="1"/>
  <c r="C2178" i="1"/>
  <c r="A2178" i="1" s="1"/>
  <c r="C2179" i="1"/>
  <c r="R2179" i="1" s="1"/>
  <c r="C2180" i="1"/>
  <c r="J2180" i="1" s="1"/>
  <c r="C2181" i="1"/>
  <c r="B2181" i="1" s="1"/>
  <c r="C2182" i="1"/>
  <c r="R2182" i="1" s="1"/>
  <c r="C2183" i="1"/>
  <c r="B2183" i="1" s="1"/>
  <c r="C2184" i="1"/>
  <c r="A2184" i="1" s="1"/>
  <c r="C2185" i="1"/>
  <c r="J2185" i="1" s="1"/>
  <c r="C2186" i="1"/>
  <c r="O2186" i="1" s="1"/>
  <c r="C2187" i="1"/>
  <c r="R2187" i="1" s="1"/>
  <c r="C2188" i="1"/>
  <c r="B2188" i="1" s="1"/>
  <c r="C2189" i="1"/>
  <c r="B2189" i="1" s="1"/>
  <c r="C2190" i="1"/>
  <c r="C2191" i="1"/>
  <c r="N2191" i="1" s="1"/>
  <c r="C2192" i="1"/>
  <c r="R2192" i="1" s="1"/>
  <c r="C2193" i="1"/>
  <c r="A2193" i="1" s="1"/>
  <c r="C2194" i="1"/>
  <c r="Q2194" i="1" s="1"/>
  <c r="C2195" i="1"/>
  <c r="O2195" i="1" s="1"/>
  <c r="C2196" i="1"/>
  <c r="K2196" i="1" s="1"/>
  <c r="C2197" i="1"/>
  <c r="R2197" i="1" s="1"/>
  <c r="C2198" i="1"/>
  <c r="A2198" i="1" s="1"/>
  <c r="C2199" i="1"/>
  <c r="A2199" i="1" s="1"/>
  <c r="C2200" i="1"/>
  <c r="B2200" i="1" s="1"/>
  <c r="C2201" i="1"/>
  <c r="J2201" i="1" s="1"/>
  <c r="C2202" i="1"/>
  <c r="R2202" i="1" s="1"/>
  <c r="C2203" i="1"/>
  <c r="R2203" i="1" s="1"/>
  <c r="C2204" i="1"/>
  <c r="R2204" i="1" s="1"/>
  <c r="C2205" i="1"/>
  <c r="R2205" i="1" s="1"/>
  <c r="C2206" i="1"/>
  <c r="A2206" i="1" s="1"/>
  <c r="C2207" i="1"/>
  <c r="R2207" i="1" s="1"/>
  <c r="C2208" i="1"/>
  <c r="M2208" i="1" s="1"/>
  <c r="C2209" i="1"/>
  <c r="R2209" i="1" s="1"/>
  <c r="C2210" i="1"/>
  <c r="P2210" i="1" s="1"/>
  <c r="C2211" i="1"/>
  <c r="P2211" i="1" s="1"/>
  <c r="C2212" i="1"/>
  <c r="B2212" i="1" s="1"/>
  <c r="C2213" i="1"/>
  <c r="N2213" i="1" s="1"/>
  <c r="C2214" i="1"/>
  <c r="R2214" i="1" s="1"/>
  <c r="C2215" i="1"/>
  <c r="R2215" i="1" s="1"/>
  <c r="C2216" i="1"/>
  <c r="R2216" i="1" s="1"/>
  <c r="C2217" i="1"/>
  <c r="P2217" i="1" s="1"/>
  <c r="C2218" i="1"/>
  <c r="R2218" i="1" s="1"/>
  <c r="C2219" i="1"/>
  <c r="R2219" i="1" s="1"/>
  <c r="C2220" i="1"/>
  <c r="M2220" i="1" s="1"/>
  <c r="C2221" i="1"/>
  <c r="R2221" i="1" s="1"/>
  <c r="C2222" i="1"/>
  <c r="A2222" i="1" s="1"/>
  <c r="C2223" i="1"/>
  <c r="Q2223" i="1" s="1"/>
  <c r="C2224" i="1"/>
  <c r="R2224" i="1" s="1"/>
  <c r="C2225" i="1"/>
  <c r="K2225" i="1" s="1"/>
  <c r="C2226" i="1"/>
  <c r="R2226" i="1" s="1"/>
  <c r="C2227" i="1"/>
  <c r="C2228" i="1"/>
  <c r="O2228" i="1" s="1"/>
  <c r="C2229" i="1"/>
  <c r="A2229" i="1" s="1"/>
  <c r="C2230" i="1"/>
  <c r="J2230" i="1" s="1"/>
  <c r="C2231" i="1"/>
  <c r="R2231" i="1" s="1"/>
  <c r="C2232" i="1"/>
  <c r="C2233" i="1"/>
  <c r="Q2233" i="1" s="1"/>
  <c r="C2234" i="1"/>
  <c r="P2234" i="1" s="1"/>
  <c r="C2235" i="1"/>
  <c r="Q2235" i="1" s="1"/>
  <c r="C2236" i="1"/>
  <c r="B2236" i="1" s="1"/>
  <c r="C2237" i="1"/>
  <c r="O2237" i="1" s="1"/>
  <c r="C2238" i="1"/>
  <c r="R2238" i="1" s="1"/>
  <c r="C2239" i="1"/>
  <c r="P2239" i="1" s="1"/>
  <c r="C2240" i="1"/>
  <c r="P2240" i="1" s="1"/>
  <c r="C2241" i="1"/>
  <c r="C2242" i="1"/>
  <c r="O2242" i="1" s="1"/>
  <c r="C2243" i="1"/>
  <c r="R2243" i="1" s="1"/>
  <c r="C2244" i="1"/>
  <c r="Q2244" i="1" s="1"/>
  <c r="C2245" i="1"/>
  <c r="O2245" i="1" s="1"/>
  <c r="C2246" i="1"/>
  <c r="Q2246" i="1" s="1"/>
  <c r="C2247" i="1"/>
  <c r="Q2247" i="1" s="1"/>
  <c r="C2248" i="1"/>
  <c r="C2249" i="1"/>
  <c r="Q2249" i="1" s="1"/>
  <c r="C2250" i="1"/>
  <c r="A2250" i="1" s="1"/>
  <c r="C2251" i="1"/>
  <c r="Q2251" i="1" s="1"/>
  <c r="C2252" i="1"/>
  <c r="Q2252" i="1" s="1"/>
  <c r="C2253" i="1"/>
  <c r="C2254" i="1"/>
  <c r="B2254" i="1" s="1"/>
  <c r="C2255" i="1"/>
  <c r="B2255" i="1" s="1"/>
  <c r="C2256" i="1"/>
  <c r="O2256" i="1" s="1"/>
  <c r="C2257" i="1"/>
  <c r="Q2257" i="1" s="1"/>
  <c r="C2258" i="1"/>
  <c r="A2258" i="1" s="1"/>
  <c r="C2259" i="1"/>
  <c r="L2259" i="1" s="1"/>
  <c r="C2260" i="1"/>
  <c r="R2260" i="1" s="1"/>
  <c r="C2261" i="1"/>
  <c r="B2261" i="1" s="1"/>
  <c r="C2262" i="1"/>
  <c r="N2262" i="1" s="1"/>
  <c r="C2263" i="1"/>
  <c r="A2263" i="1" s="1"/>
  <c r="C2264" i="1"/>
  <c r="M2264" i="1" s="1"/>
  <c r="C2265" i="1"/>
  <c r="R2265" i="1" s="1"/>
  <c r="C2266" i="1"/>
  <c r="B2266" i="1" s="1"/>
  <c r="C2267" i="1"/>
  <c r="N2267" i="1" s="1"/>
  <c r="C2268" i="1"/>
  <c r="C2269" i="1"/>
  <c r="K2269" i="1" s="1"/>
  <c r="C2270" i="1"/>
  <c r="C2271" i="1"/>
  <c r="R2271" i="1" s="1"/>
  <c r="C2272" i="1"/>
  <c r="B2272" i="1" s="1"/>
  <c r="C2273" i="1"/>
  <c r="R2273" i="1" s="1"/>
  <c r="C2274" i="1"/>
  <c r="B2274" i="1" s="1"/>
  <c r="C2275" i="1"/>
  <c r="R2275" i="1" s="1"/>
  <c r="C2276" i="1"/>
  <c r="R2276" i="1" s="1"/>
  <c r="C2277" i="1"/>
  <c r="A2277" i="1" s="1"/>
  <c r="C2278" i="1"/>
  <c r="R2278" i="1" s="1"/>
  <c r="C2279" i="1"/>
  <c r="O2279" i="1" s="1"/>
  <c r="C2280" i="1"/>
  <c r="R2280" i="1" s="1"/>
  <c r="C2281" i="1"/>
  <c r="P2281" i="1" s="1"/>
  <c r="C2282" i="1"/>
  <c r="R2282" i="1" s="1"/>
  <c r="C2283" i="1"/>
  <c r="R2283" i="1" s="1"/>
  <c r="C2284" i="1"/>
  <c r="R2284" i="1" s="1"/>
  <c r="C2285" i="1"/>
  <c r="A2285" i="1" s="1"/>
  <c r="C2286" i="1"/>
  <c r="Q2286" i="1" s="1"/>
  <c r="C2287" i="1"/>
  <c r="R2287" i="1" s="1"/>
  <c r="J2355" i="1"/>
  <c r="K2355" i="1"/>
  <c r="L2355" i="1"/>
  <c r="M2355" i="1"/>
  <c r="N2355" i="1"/>
  <c r="O2355" i="1"/>
  <c r="P2355" i="1"/>
  <c r="Q2355" i="1"/>
  <c r="R2355" i="1"/>
  <c r="B2355" i="1"/>
  <c r="A2355" i="1"/>
  <c r="E2" i="20"/>
  <c r="D2" i="20"/>
  <c r="B700" i="15"/>
  <c r="C430" i="1"/>
  <c r="A430" i="1" s="1"/>
  <c r="C431" i="1"/>
  <c r="L431" i="1" s="1"/>
  <c r="C432" i="1"/>
  <c r="O432" i="1" s="1"/>
  <c r="C433" i="1"/>
  <c r="R433" i="1" s="1"/>
  <c r="C434" i="1"/>
  <c r="L434" i="1" s="1"/>
  <c r="C435" i="1"/>
  <c r="J435" i="1" s="1"/>
  <c r="C436" i="1"/>
  <c r="P436" i="1" s="1"/>
  <c r="C437" i="1"/>
  <c r="R437" i="1" s="1"/>
  <c r="C438" i="1"/>
  <c r="R438" i="1" s="1"/>
  <c r="C439" i="1"/>
  <c r="R439" i="1" s="1"/>
  <c r="C440" i="1"/>
  <c r="M440" i="1" s="1"/>
  <c r="C441" i="1"/>
  <c r="K441" i="1" s="1"/>
  <c r="C442" i="1"/>
  <c r="P442" i="1" s="1"/>
  <c r="C443" i="1"/>
  <c r="R443" i="1" s="1"/>
  <c r="C444" i="1"/>
  <c r="N444" i="1" s="1"/>
  <c r="C445" i="1"/>
  <c r="R445" i="1" s="1"/>
  <c r="C446" i="1"/>
  <c r="P446" i="1" s="1"/>
  <c r="C447" i="1"/>
  <c r="P447" i="1" s="1"/>
  <c r="C448" i="1"/>
  <c r="B448" i="1" s="1"/>
  <c r="C449" i="1"/>
  <c r="P449" i="1" s="1"/>
  <c r="C450" i="1"/>
  <c r="L450" i="1" s="1"/>
  <c r="C451" i="1"/>
  <c r="K451" i="1" s="1"/>
  <c r="C429" i="1"/>
  <c r="K429" i="1" s="1"/>
  <c r="R428" i="1"/>
  <c r="Q428" i="1"/>
  <c r="P428" i="1"/>
  <c r="O428" i="1"/>
  <c r="N428" i="1"/>
  <c r="M428" i="1"/>
  <c r="L428" i="1"/>
  <c r="K428" i="1"/>
  <c r="J428" i="1"/>
  <c r="B428" i="1"/>
  <c r="A428" i="1"/>
  <c r="J2288" i="1"/>
  <c r="K2288" i="1"/>
  <c r="L2288" i="1"/>
  <c r="M2288" i="1"/>
  <c r="N2288" i="1"/>
  <c r="O2288" i="1"/>
  <c r="P2288" i="1"/>
  <c r="Q2288" i="1"/>
  <c r="R2288" i="1"/>
  <c r="J2289" i="1"/>
  <c r="K2289" i="1"/>
  <c r="L2289" i="1"/>
  <c r="M2289" i="1"/>
  <c r="N2289" i="1"/>
  <c r="O2289" i="1"/>
  <c r="P2289" i="1"/>
  <c r="Q2289" i="1"/>
  <c r="R2289" i="1"/>
  <c r="J2290" i="1"/>
  <c r="K2290" i="1"/>
  <c r="L2290" i="1"/>
  <c r="M2290" i="1"/>
  <c r="N2290" i="1"/>
  <c r="O2290" i="1"/>
  <c r="P2290" i="1"/>
  <c r="Q2290" i="1"/>
  <c r="R2290" i="1"/>
  <c r="A2288" i="1"/>
  <c r="B2288" i="1"/>
  <c r="A2289" i="1"/>
  <c r="B2289" i="1"/>
  <c r="A2290" i="1"/>
  <c r="B2290" i="1"/>
  <c r="J304" i="1"/>
  <c r="K304" i="1"/>
  <c r="L304" i="1"/>
  <c r="M304" i="1"/>
  <c r="N304" i="1"/>
  <c r="P304" i="1"/>
  <c r="Q304" i="1"/>
  <c r="R304" i="1"/>
  <c r="A304" i="1"/>
  <c r="B304" i="1"/>
  <c r="B43" i="18"/>
  <c r="O304" i="1" s="1"/>
  <c r="N2196" i="1" l="1"/>
  <c r="Q2196" i="1"/>
  <c r="A2221" i="1"/>
  <c r="K2276" i="1"/>
  <c r="B190" i="1"/>
  <c r="J190" i="1"/>
  <c r="L190" i="1"/>
  <c r="M190" i="1"/>
  <c r="N190" i="1"/>
  <c r="O190" i="1"/>
  <c r="A190" i="1"/>
  <c r="L2254" i="1"/>
  <c r="A2181" i="1"/>
  <c r="Q2254" i="1"/>
  <c r="M295" i="1"/>
  <c r="A1156" i="1"/>
  <c r="K2254" i="1"/>
  <c r="A2182" i="1"/>
  <c r="A2261" i="1"/>
  <c r="Q2182" i="1"/>
  <c r="C191" i="1"/>
  <c r="R190" i="1"/>
  <c r="Q190" i="1"/>
  <c r="P190" i="1"/>
  <c r="N2182" i="1"/>
  <c r="O2182" i="1"/>
  <c r="Q2206" i="1"/>
  <c r="P2206" i="1"/>
  <c r="R2206" i="1"/>
  <c r="A1123" i="1"/>
  <c r="A1163" i="1"/>
  <c r="A1276" i="1"/>
  <c r="A1124" i="1"/>
  <c r="O2174" i="1"/>
  <c r="A1155" i="1"/>
  <c r="B2238" i="1"/>
  <c r="A1164" i="1"/>
  <c r="A1091" i="1"/>
  <c r="M2174" i="1"/>
  <c r="K2220" i="1"/>
  <c r="N2174" i="1"/>
  <c r="P2220" i="1"/>
  <c r="P2174" i="1"/>
  <c r="A2238" i="1"/>
  <c r="B2182" i="1"/>
  <c r="J2254" i="1"/>
  <c r="A1179" i="1"/>
  <c r="A1180" i="1"/>
  <c r="A1196" i="1"/>
  <c r="A1203" i="1"/>
  <c r="A1204" i="1"/>
  <c r="A1235" i="1"/>
  <c r="M2254" i="1"/>
  <c r="N2254" i="1"/>
  <c r="O2254" i="1"/>
  <c r="P2254" i="1"/>
  <c r="A1236" i="1"/>
  <c r="A1243" i="1"/>
  <c r="A1244" i="1"/>
  <c r="A1259" i="1"/>
  <c r="A2174" i="1"/>
  <c r="A1260" i="1"/>
  <c r="K2174" i="1"/>
  <c r="B2214" i="1"/>
  <c r="O2286" i="1"/>
  <c r="A1283" i="1"/>
  <c r="R2254" i="1"/>
  <c r="A1092" i="1"/>
  <c r="B2174" i="1"/>
  <c r="A1099" i="1"/>
  <c r="J2174" i="1"/>
  <c r="A2214" i="1"/>
  <c r="N2286" i="1"/>
  <c r="A1100" i="1"/>
  <c r="L2174" i="1"/>
  <c r="R2286" i="1"/>
  <c r="A1284" i="1"/>
  <c r="A1251" i="1"/>
  <c r="A1187" i="1"/>
  <c r="A1267" i="1"/>
  <c r="A1115" i="1"/>
  <c r="A1188" i="1"/>
  <c r="A1268" i="1"/>
  <c r="A1067" i="1"/>
  <c r="A1116" i="1"/>
  <c r="A1195" i="1"/>
  <c r="A1275" i="1"/>
  <c r="A1172" i="1"/>
  <c r="A1075" i="1"/>
  <c r="A1131" i="1"/>
  <c r="A1211" i="1"/>
  <c r="A1291" i="1"/>
  <c r="A1076" i="1"/>
  <c r="A1132" i="1"/>
  <c r="A1212" i="1"/>
  <c r="A1292" i="1"/>
  <c r="A1107" i="1"/>
  <c r="A1139" i="1"/>
  <c r="A1219" i="1"/>
  <c r="A1299" i="1"/>
  <c r="A1171" i="1"/>
  <c r="A1083" i="1"/>
  <c r="A1140" i="1"/>
  <c r="A1220" i="1"/>
  <c r="A1300" i="1"/>
  <c r="A1252" i="1"/>
  <c r="A1084" i="1"/>
  <c r="A1147" i="1"/>
  <c r="A1227" i="1"/>
  <c r="A1307" i="1"/>
  <c r="A1108" i="1"/>
  <c r="A1068" i="1"/>
  <c r="A1148" i="1"/>
  <c r="A1228" i="1"/>
  <c r="A1308" i="1"/>
  <c r="Q1087" i="1"/>
  <c r="P1087" i="1"/>
  <c r="O1087" i="1"/>
  <c r="N1087" i="1"/>
  <c r="M1087" i="1"/>
  <c r="L1087" i="1"/>
  <c r="K1087" i="1"/>
  <c r="R1087" i="1"/>
  <c r="J1087" i="1"/>
  <c r="Q1103" i="1"/>
  <c r="P1103" i="1"/>
  <c r="O1103" i="1"/>
  <c r="N1103" i="1"/>
  <c r="M1103" i="1"/>
  <c r="L1103" i="1"/>
  <c r="K1103" i="1"/>
  <c r="R1103" i="1"/>
  <c r="J1103" i="1"/>
  <c r="Q1127" i="1"/>
  <c r="P1127" i="1"/>
  <c r="O1127" i="1"/>
  <c r="M1127" i="1"/>
  <c r="L1127" i="1"/>
  <c r="R1127" i="1"/>
  <c r="N1127" i="1"/>
  <c r="K1127" i="1"/>
  <c r="J1127" i="1"/>
  <c r="Q1143" i="1"/>
  <c r="P1143" i="1"/>
  <c r="O1143" i="1"/>
  <c r="M1143" i="1"/>
  <c r="L1143" i="1"/>
  <c r="J1143" i="1"/>
  <c r="R1143" i="1"/>
  <c r="N1143" i="1"/>
  <c r="K1143" i="1"/>
  <c r="Q1175" i="1"/>
  <c r="P1175" i="1"/>
  <c r="O1175" i="1"/>
  <c r="M1175" i="1"/>
  <c r="L1175" i="1"/>
  <c r="R1175" i="1"/>
  <c r="N1175" i="1"/>
  <c r="K1175" i="1"/>
  <c r="J1175" i="1"/>
  <c r="M1223" i="1"/>
  <c r="L1223" i="1"/>
  <c r="K1223" i="1"/>
  <c r="R1223" i="1"/>
  <c r="J1223" i="1"/>
  <c r="Q1223" i="1"/>
  <c r="P1223" i="1"/>
  <c r="O1223" i="1"/>
  <c r="N1223" i="1"/>
  <c r="A1087" i="1"/>
  <c r="A1119" i="1"/>
  <c r="A1151" i="1"/>
  <c r="A1183" i="1"/>
  <c r="A1287" i="1"/>
  <c r="A1303" i="1"/>
  <c r="P1072" i="1"/>
  <c r="N1072" i="1"/>
  <c r="M1072" i="1"/>
  <c r="L1072" i="1"/>
  <c r="K1072" i="1"/>
  <c r="R1072" i="1"/>
  <c r="Q1072" i="1"/>
  <c r="O1072" i="1"/>
  <c r="J1072" i="1"/>
  <c r="P1080" i="1"/>
  <c r="O1080" i="1"/>
  <c r="N1080" i="1"/>
  <c r="M1080" i="1"/>
  <c r="L1080" i="1"/>
  <c r="K1080" i="1"/>
  <c r="R1080" i="1"/>
  <c r="J1080" i="1"/>
  <c r="Q1080" i="1"/>
  <c r="P1088" i="1"/>
  <c r="O1088" i="1"/>
  <c r="N1088" i="1"/>
  <c r="M1088" i="1"/>
  <c r="L1088" i="1"/>
  <c r="K1088" i="1"/>
  <c r="R1088" i="1"/>
  <c r="J1088" i="1"/>
  <c r="Q1088" i="1"/>
  <c r="P1096" i="1"/>
  <c r="O1096" i="1"/>
  <c r="N1096" i="1"/>
  <c r="M1096" i="1"/>
  <c r="L1096" i="1"/>
  <c r="K1096" i="1"/>
  <c r="R1096" i="1"/>
  <c r="J1096" i="1"/>
  <c r="Q1096" i="1"/>
  <c r="P1104" i="1"/>
  <c r="O1104" i="1"/>
  <c r="N1104" i="1"/>
  <c r="M1104" i="1"/>
  <c r="L1104" i="1"/>
  <c r="K1104" i="1"/>
  <c r="R1104" i="1"/>
  <c r="J1104" i="1"/>
  <c r="Q1104" i="1"/>
  <c r="P1112" i="1"/>
  <c r="O1112" i="1"/>
  <c r="N1112" i="1"/>
  <c r="M1112" i="1"/>
  <c r="L1112" i="1"/>
  <c r="K1112" i="1"/>
  <c r="R1112" i="1"/>
  <c r="J1112" i="1"/>
  <c r="Q1112" i="1"/>
  <c r="P1120" i="1"/>
  <c r="O1120" i="1"/>
  <c r="N1120" i="1"/>
  <c r="L1120" i="1"/>
  <c r="R1120" i="1"/>
  <c r="Q1120" i="1"/>
  <c r="M1120" i="1"/>
  <c r="K1120" i="1"/>
  <c r="J1120" i="1"/>
  <c r="P1128" i="1"/>
  <c r="O1128" i="1"/>
  <c r="N1128" i="1"/>
  <c r="L1128" i="1"/>
  <c r="K1128" i="1"/>
  <c r="Q1128" i="1"/>
  <c r="M1128" i="1"/>
  <c r="J1128" i="1"/>
  <c r="R1128" i="1"/>
  <c r="P1136" i="1"/>
  <c r="O1136" i="1"/>
  <c r="N1136" i="1"/>
  <c r="L1136" i="1"/>
  <c r="K1136" i="1"/>
  <c r="R1136" i="1"/>
  <c r="Q1136" i="1"/>
  <c r="M1136" i="1"/>
  <c r="J1136" i="1"/>
  <c r="P1144" i="1"/>
  <c r="O1144" i="1"/>
  <c r="N1144" i="1"/>
  <c r="L1144" i="1"/>
  <c r="K1144" i="1"/>
  <c r="R1144" i="1"/>
  <c r="Q1144" i="1"/>
  <c r="M1144" i="1"/>
  <c r="J1144" i="1"/>
  <c r="P1152" i="1"/>
  <c r="O1152" i="1"/>
  <c r="N1152" i="1"/>
  <c r="L1152" i="1"/>
  <c r="K1152" i="1"/>
  <c r="M1152" i="1"/>
  <c r="J1152" i="1"/>
  <c r="R1152" i="1"/>
  <c r="Q1152" i="1"/>
  <c r="P1160" i="1"/>
  <c r="O1160" i="1"/>
  <c r="N1160" i="1"/>
  <c r="L1160" i="1"/>
  <c r="K1160" i="1"/>
  <c r="R1160" i="1"/>
  <c r="Q1160" i="1"/>
  <c r="M1160" i="1"/>
  <c r="J1160" i="1"/>
  <c r="P1168" i="1"/>
  <c r="O1168" i="1"/>
  <c r="N1168" i="1"/>
  <c r="L1168" i="1"/>
  <c r="K1168" i="1"/>
  <c r="R1168" i="1"/>
  <c r="Q1168" i="1"/>
  <c r="M1168" i="1"/>
  <c r="J1168" i="1"/>
  <c r="P1176" i="1"/>
  <c r="O1176" i="1"/>
  <c r="N1176" i="1"/>
  <c r="L1176" i="1"/>
  <c r="K1176" i="1"/>
  <c r="J1176" i="1"/>
  <c r="R1176" i="1"/>
  <c r="Q1176" i="1"/>
  <c r="M1176" i="1"/>
  <c r="L1184" i="1"/>
  <c r="K1184" i="1"/>
  <c r="R1184" i="1"/>
  <c r="J1184" i="1"/>
  <c r="Q1184" i="1"/>
  <c r="P1184" i="1"/>
  <c r="N1184" i="1"/>
  <c r="M1184" i="1"/>
  <c r="O1184" i="1"/>
  <c r="L1192" i="1"/>
  <c r="K1192" i="1"/>
  <c r="R1192" i="1"/>
  <c r="J1192" i="1"/>
  <c r="Q1192" i="1"/>
  <c r="P1192" i="1"/>
  <c r="O1192" i="1"/>
  <c r="N1192" i="1"/>
  <c r="M1192" i="1"/>
  <c r="L1200" i="1"/>
  <c r="K1200" i="1"/>
  <c r="R1200" i="1"/>
  <c r="J1200" i="1"/>
  <c r="Q1200" i="1"/>
  <c r="P1200" i="1"/>
  <c r="O1200" i="1"/>
  <c r="N1200" i="1"/>
  <c r="M1200" i="1"/>
  <c r="L1208" i="1"/>
  <c r="K1208" i="1"/>
  <c r="R1208" i="1"/>
  <c r="J1208" i="1"/>
  <c r="Q1208" i="1"/>
  <c r="P1208" i="1"/>
  <c r="O1208" i="1"/>
  <c r="N1208" i="1"/>
  <c r="M1208" i="1"/>
  <c r="L1216" i="1"/>
  <c r="K1216" i="1"/>
  <c r="R1216" i="1"/>
  <c r="J1216" i="1"/>
  <c r="Q1216" i="1"/>
  <c r="P1216" i="1"/>
  <c r="O1216" i="1"/>
  <c r="N1216" i="1"/>
  <c r="M1216" i="1"/>
  <c r="L1224" i="1"/>
  <c r="K1224" i="1"/>
  <c r="R1224" i="1"/>
  <c r="J1224" i="1"/>
  <c r="Q1224" i="1"/>
  <c r="P1224" i="1"/>
  <c r="O1224" i="1"/>
  <c r="N1224" i="1"/>
  <c r="M1224" i="1"/>
  <c r="L1232" i="1"/>
  <c r="K1232" i="1"/>
  <c r="R1232" i="1"/>
  <c r="J1232" i="1"/>
  <c r="Q1232" i="1"/>
  <c r="P1232" i="1"/>
  <c r="O1232" i="1"/>
  <c r="N1232" i="1"/>
  <c r="M1232" i="1"/>
  <c r="K1240" i="1"/>
  <c r="R1240" i="1"/>
  <c r="Q1240" i="1"/>
  <c r="P1240" i="1"/>
  <c r="M1240" i="1"/>
  <c r="L1240" i="1"/>
  <c r="J1240" i="1"/>
  <c r="O1240" i="1"/>
  <c r="N1240" i="1"/>
  <c r="L1248" i="1"/>
  <c r="K1248" i="1"/>
  <c r="R1248" i="1"/>
  <c r="J1248" i="1"/>
  <c r="Q1248" i="1"/>
  <c r="P1248" i="1"/>
  <c r="O1248" i="1"/>
  <c r="N1248" i="1"/>
  <c r="M1248" i="1"/>
  <c r="L1256" i="1"/>
  <c r="K1256" i="1"/>
  <c r="R1256" i="1"/>
  <c r="J1256" i="1"/>
  <c r="Q1256" i="1"/>
  <c r="P1256" i="1"/>
  <c r="O1256" i="1"/>
  <c r="N1256" i="1"/>
  <c r="M1256" i="1"/>
  <c r="L1264" i="1"/>
  <c r="K1264" i="1"/>
  <c r="R1264" i="1"/>
  <c r="J1264" i="1"/>
  <c r="Q1264" i="1"/>
  <c r="P1264" i="1"/>
  <c r="O1264" i="1"/>
  <c r="N1264" i="1"/>
  <c r="M1264" i="1"/>
  <c r="L1272" i="1"/>
  <c r="K1272" i="1"/>
  <c r="R1272" i="1"/>
  <c r="J1272" i="1"/>
  <c r="Q1272" i="1"/>
  <c r="P1272" i="1"/>
  <c r="O1272" i="1"/>
  <c r="M1272" i="1"/>
  <c r="N1272" i="1"/>
  <c r="L1280" i="1"/>
  <c r="K1280" i="1"/>
  <c r="R1280" i="1"/>
  <c r="J1280" i="1"/>
  <c r="Q1280" i="1"/>
  <c r="P1280" i="1"/>
  <c r="O1280" i="1"/>
  <c r="N1280" i="1"/>
  <c r="M1280" i="1"/>
  <c r="L1288" i="1"/>
  <c r="K1288" i="1"/>
  <c r="R1288" i="1"/>
  <c r="J1288" i="1"/>
  <c r="Q1288" i="1"/>
  <c r="P1288" i="1"/>
  <c r="O1288" i="1"/>
  <c r="N1288" i="1"/>
  <c r="M1288" i="1"/>
  <c r="L1296" i="1"/>
  <c r="K1296" i="1"/>
  <c r="R1296" i="1"/>
  <c r="J1296" i="1"/>
  <c r="Q1296" i="1"/>
  <c r="P1296" i="1"/>
  <c r="O1296" i="1"/>
  <c r="N1296" i="1"/>
  <c r="M1296" i="1"/>
  <c r="L1304" i="1"/>
  <c r="K1304" i="1"/>
  <c r="R1304" i="1"/>
  <c r="J1304" i="1"/>
  <c r="Q1304" i="1"/>
  <c r="P1304" i="1"/>
  <c r="O1304" i="1"/>
  <c r="N1304" i="1"/>
  <c r="M1304" i="1"/>
  <c r="L1312" i="1"/>
  <c r="K1312" i="1"/>
  <c r="R1312" i="1"/>
  <c r="J1312" i="1"/>
  <c r="Q1312" i="1"/>
  <c r="P1312" i="1"/>
  <c r="O1312" i="1"/>
  <c r="N1312" i="1"/>
  <c r="M1312" i="1"/>
  <c r="B1087" i="1"/>
  <c r="B1103" i="1"/>
  <c r="B1127" i="1"/>
  <c r="B1135" i="1"/>
  <c r="B1143" i="1"/>
  <c r="B1167" i="1"/>
  <c r="B1175" i="1"/>
  <c r="B1199" i="1"/>
  <c r="B1223" i="1"/>
  <c r="B1239" i="1"/>
  <c r="B1279" i="1"/>
  <c r="B1295" i="1"/>
  <c r="O1089" i="1"/>
  <c r="N1089" i="1"/>
  <c r="M1089" i="1"/>
  <c r="L1089" i="1"/>
  <c r="K1089" i="1"/>
  <c r="R1089" i="1"/>
  <c r="J1089" i="1"/>
  <c r="Q1089" i="1"/>
  <c r="P1089" i="1"/>
  <c r="O1121" i="1"/>
  <c r="N1121" i="1"/>
  <c r="M1121" i="1"/>
  <c r="K1121" i="1"/>
  <c r="J1121" i="1"/>
  <c r="R1121" i="1"/>
  <c r="Q1121" i="1"/>
  <c r="P1121" i="1"/>
  <c r="L1121" i="1"/>
  <c r="O1137" i="1"/>
  <c r="N1137" i="1"/>
  <c r="M1137" i="1"/>
  <c r="K1137" i="1"/>
  <c r="R1137" i="1"/>
  <c r="J1137" i="1"/>
  <c r="Q1137" i="1"/>
  <c r="P1137" i="1"/>
  <c r="L1137" i="1"/>
  <c r="O1161" i="1"/>
  <c r="N1161" i="1"/>
  <c r="M1161" i="1"/>
  <c r="K1161" i="1"/>
  <c r="R1161" i="1"/>
  <c r="J1161" i="1"/>
  <c r="Q1161" i="1"/>
  <c r="P1161" i="1"/>
  <c r="L1161" i="1"/>
  <c r="O1169" i="1"/>
  <c r="N1169" i="1"/>
  <c r="M1169" i="1"/>
  <c r="K1169" i="1"/>
  <c r="R1169" i="1"/>
  <c r="J1169" i="1"/>
  <c r="Q1169" i="1"/>
  <c r="P1169" i="1"/>
  <c r="L1169" i="1"/>
  <c r="K1185" i="1"/>
  <c r="R1185" i="1"/>
  <c r="J1185" i="1"/>
  <c r="Q1185" i="1"/>
  <c r="P1185" i="1"/>
  <c r="O1185" i="1"/>
  <c r="N1185" i="1"/>
  <c r="M1185" i="1"/>
  <c r="L1185" i="1"/>
  <c r="K1201" i="1"/>
  <c r="R1201" i="1"/>
  <c r="J1201" i="1"/>
  <c r="Q1201" i="1"/>
  <c r="P1201" i="1"/>
  <c r="O1201" i="1"/>
  <c r="N1201" i="1"/>
  <c r="M1201" i="1"/>
  <c r="L1201" i="1"/>
  <c r="K1209" i="1"/>
  <c r="R1209" i="1"/>
  <c r="J1209" i="1"/>
  <c r="Q1209" i="1"/>
  <c r="P1209" i="1"/>
  <c r="O1209" i="1"/>
  <c r="N1209" i="1"/>
  <c r="M1209" i="1"/>
  <c r="L1209" i="1"/>
  <c r="K1217" i="1"/>
  <c r="R1217" i="1"/>
  <c r="J1217" i="1"/>
  <c r="Q1217" i="1"/>
  <c r="P1217" i="1"/>
  <c r="O1217" i="1"/>
  <c r="N1217" i="1"/>
  <c r="M1217" i="1"/>
  <c r="L1217" i="1"/>
  <c r="K1225" i="1"/>
  <c r="R1225" i="1"/>
  <c r="J1225" i="1"/>
  <c r="Q1225" i="1"/>
  <c r="P1225" i="1"/>
  <c r="O1225" i="1"/>
  <c r="N1225" i="1"/>
  <c r="M1225" i="1"/>
  <c r="L1225" i="1"/>
  <c r="K1233" i="1"/>
  <c r="R1233" i="1"/>
  <c r="J1233" i="1"/>
  <c r="Q1233" i="1"/>
  <c r="P1233" i="1"/>
  <c r="O1233" i="1"/>
  <c r="N1233" i="1"/>
  <c r="M1233" i="1"/>
  <c r="L1233" i="1"/>
  <c r="K1241" i="1"/>
  <c r="R1241" i="1"/>
  <c r="J1241" i="1"/>
  <c r="Q1241" i="1"/>
  <c r="P1241" i="1"/>
  <c r="O1241" i="1"/>
  <c r="N1241" i="1"/>
  <c r="M1241" i="1"/>
  <c r="L1241" i="1"/>
  <c r="K1249" i="1"/>
  <c r="R1249" i="1"/>
  <c r="J1249" i="1"/>
  <c r="Q1249" i="1"/>
  <c r="P1249" i="1"/>
  <c r="O1249" i="1"/>
  <c r="N1249" i="1"/>
  <c r="M1249" i="1"/>
  <c r="L1249" i="1"/>
  <c r="K1257" i="1"/>
  <c r="R1257" i="1"/>
  <c r="J1257" i="1"/>
  <c r="Q1257" i="1"/>
  <c r="P1257" i="1"/>
  <c r="O1257" i="1"/>
  <c r="N1257" i="1"/>
  <c r="M1257" i="1"/>
  <c r="L1257" i="1"/>
  <c r="K1265" i="1"/>
  <c r="R1265" i="1"/>
  <c r="J1265" i="1"/>
  <c r="Q1265" i="1"/>
  <c r="P1265" i="1"/>
  <c r="O1265" i="1"/>
  <c r="N1265" i="1"/>
  <c r="M1265" i="1"/>
  <c r="L1265" i="1"/>
  <c r="K1273" i="1"/>
  <c r="R1273" i="1"/>
  <c r="J1273" i="1"/>
  <c r="Q1273" i="1"/>
  <c r="P1273" i="1"/>
  <c r="O1273" i="1"/>
  <c r="N1273" i="1"/>
  <c r="M1273" i="1"/>
  <c r="L1273" i="1"/>
  <c r="K1281" i="1"/>
  <c r="R1281" i="1"/>
  <c r="J1281" i="1"/>
  <c r="Q1281" i="1"/>
  <c r="P1281" i="1"/>
  <c r="O1281" i="1"/>
  <c r="N1281" i="1"/>
  <c r="M1281" i="1"/>
  <c r="L1281" i="1"/>
  <c r="K1289" i="1"/>
  <c r="R1289" i="1"/>
  <c r="J1289" i="1"/>
  <c r="Q1289" i="1"/>
  <c r="P1289" i="1"/>
  <c r="O1289" i="1"/>
  <c r="N1289" i="1"/>
  <c r="M1289" i="1"/>
  <c r="L1289" i="1"/>
  <c r="K1297" i="1"/>
  <c r="R1297" i="1"/>
  <c r="J1297" i="1"/>
  <c r="Q1297" i="1"/>
  <c r="P1297" i="1"/>
  <c r="O1297" i="1"/>
  <c r="N1297" i="1"/>
  <c r="M1297" i="1"/>
  <c r="L1297" i="1"/>
  <c r="K1305" i="1"/>
  <c r="R1305" i="1"/>
  <c r="J1305" i="1"/>
  <c r="Q1305" i="1"/>
  <c r="P1305" i="1"/>
  <c r="O1305" i="1"/>
  <c r="N1305" i="1"/>
  <c r="M1305" i="1"/>
  <c r="L1305" i="1"/>
  <c r="K1313" i="1"/>
  <c r="R1313" i="1"/>
  <c r="J1313" i="1"/>
  <c r="Q1313" i="1"/>
  <c r="P1313" i="1"/>
  <c r="O1313" i="1"/>
  <c r="N1313" i="1"/>
  <c r="M1313" i="1"/>
  <c r="L1313" i="1"/>
  <c r="A1128" i="1"/>
  <c r="A1136" i="1"/>
  <c r="A1144" i="1"/>
  <c r="A1152" i="1"/>
  <c r="A1160" i="1"/>
  <c r="A1168" i="1"/>
  <c r="A1176" i="1"/>
  <c r="A1184" i="1"/>
  <c r="A1192" i="1"/>
  <c r="A1200" i="1"/>
  <c r="A1208" i="1"/>
  <c r="A1216" i="1"/>
  <c r="A1224" i="1"/>
  <c r="A1232" i="1"/>
  <c r="A1240" i="1"/>
  <c r="A1248" i="1"/>
  <c r="A1256" i="1"/>
  <c r="A1264" i="1"/>
  <c r="A1272" i="1"/>
  <c r="A1280" i="1"/>
  <c r="A1288" i="1"/>
  <c r="A1296" i="1"/>
  <c r="A1304" i="1"/>
  <c r="A1312" i="1"/>
  <c r="Q1079" i="1"/>
  <c r="P1079" i="1"/>
  <c r="O1079" i="1"/>
  <c r="N1079" i="1"/>
  <c r="M1079" i="1"/>
  <c r="L1079" i="1"/>
  <c r="K1079" i="1"/>
  <c r="R1079" i="1"/>
  <c r="J1079" i="1"/>
  <c r="O1081" i="1"/>
  <c r="N1081" i="1"/>
  <c r="M1081" i="1"/>
  <c r="L1081" i="1"/>
  <c r="K1081" i="1"/>
  <c r="R1081" i="1"/>
  <c r="J1081" i="1"/>
  <c r="Q1081" i="1"/>
  <c r="P1081" i="1"/>
  <c r="O1153" i="1"/>
  <c r="N1153" i="1"/>
  <c r="M1153" i="1"/>
  <c r="K1153" i="1"/>
  <c r="R1153" i="1"/>
  <c r="J1153" i="1"/>
  <c r="Q1153" i="1"/>
  <c r="P1153" i="1"/>
  <c r="L1153" i="1"/>
  <c r="A2194" i="1"/>
  <c r="N1066" i="1"/>
  <c r="L1066" i="1"/>
  <c r="K1066" i="1"/>
  <c r="R1066" i="1"/>
  <c r="J1066" i="1"/>
  <c r="Q1066" i="1"/>
  <c r="M1066" i="1"/>
  <c r="P1066" i="1"/>
  <c r="O1066" i="1"/>
  <c r="N1074" i="1"/>
  <c r="M1074" i="1"/>
  <c r="L1074" i="1"/>
  <c r="K1074" i="1"/>
  <c r="R1074" i="1"/>
  <c r="J1074" i="1"/>
  <c r="Q1074" i="1"/>
  <c r="P1074" i="1"/>
  <c r="O1074" i="1"/>
  <c r="N1082" i="1"/>
  <c r="M1082" i="1"/>
  <c r="L1082" i="1"/>
  <c r="K1082" i="1"/>
  <c r="R1082" i="1"/>
  <c r="J1082" i="1"/>
  <c r="Q1082" i="1"/>
  <c r="P1082" i="1"/>
  <c r="O1082" i="1"/>
  <c r="N1090" i="1"/>
  <c r="M1090" i="1"/>
  <c r="L1090" i="1"/>
  <c r="K1090" i="1"/>
  <c r="R1090" i="1"/>
  <c r="J1090" i="1"/>
  <c r="Q1090" i="1"/>
  <c r="P1090" i="1"/>
  <c r="O1090" i="1"/>
  <c r="N1098" i="1"/>
  <c r="M1098" i="1"/>
  <c r="L1098" i="1"/>
  <c r="K1098" i="1"/>
  <c r="R1098" i="1"/>
  <c r="J1098" i="1"/>
  <c r="Q1098" i="1"/>
  <c r="P1098" i="1"/>
  <c r="O1098" i="1"/>
  <c r="N1106" i="1"/>
  <c r="M1106" i="1"/>
  <c r="L1106" i="1"/>
  <c r="K1106" i="1"/>
  <c r="R1106" i="1"/>
  <c r="J1106" i="1"/>
  <c r="Q1106" i="1"/>
  <c r="P1106" i="1"/>
  <c r="O1106" i="1"/>
  <c r="N1114" i="1"/>
  <c r="M1114" i="1"/>
  <c r="L1114" i="1"/>
  <c r="K1114" i="1"/>
  <c r="R1114" i="1"/>
  <c r="J1114" i="1"/>
  <c r="Q1114" i="1"/>
  <c r="P1114" i="1"/>
  <c r="O1114" i="1"/>
  <c r="N1122" i="1"/>
  <c r="M1122" i="1"/>
  <c r="L1122" i="1"/>
  <c r="R1122" i="1"/>
  <c r="J1122" i="1"/>
  <c r="Q1122" i="1"/>
  <c r="P1122" i="1"/>
  <c r="O1122" i="1"/>
  <c r="K1122" i="1"/>
  <c r="N1130" i="1"/>
  <c r="M1130" i="1"/>
  <c r="L1130" i="1"/>
  <c r="R1130" i="1"/>
  <c r="J1130" i="1"/>
  <c r="Q1130" i="1"/>
  <c r="P1130" i="1"/>
  <c r="O1130" i="1"/>
  <c r="K1130" i="1"/>
  <c r="N1138" i="1"/>
  <c r="M1138" i="1"/>
  <c r="L1138" i="1"/>
  <c r="R1138" i="1"/>
  <c r="J1138" i="1"/>
  <c r="Q1138" i="1"/>
  <c r="K1138" i="1"/>
  <c r="P1138" i="1"/>
  <c r="O1138" i="1"/>
  <c r="N1146" i="1"/>
  <c r="M1146" i="1"/>
  <c r="L1146" i="1"/>
  <c r="R1146" i="1"/>
  <c r="J1146" i="1"/>
  <c r="Q1146" i="1"/>
  <c r="P1146" i="1"/>
  <c r="O1146" i="1"/>
  <c r="K1146" i="1"/>
  <c r="N1154" i="1"/>
  <c r="M1154" i="1"/>
  <c r="L1154" i="1"/>
  <c r="R1154" i="1"/>
  <c r="J1154" i="1"/>
  <c r="Q1154" i="1"/>
  <c r="P1154" i="1"/>
  <c r="O1154" i="1"/>
  <c r="K1154" i="1"/>
  <c r="N1162" i="1"/>
  <c r="M1162" i="1"/>
  <c r="L1162" i="1"/>
  <c r="R1162" i="1"/>
  <c r="J1162" i="1"/>
  <c r="Q1162" i="1"/>
  <c r="P1162" i="1"/>
  <c r="O1162" i="1"/>
  <c r="K1162" i="1"/>
  <c r="N1170" i="1"/>
  <c r="M1170" i="1"/>
  <c r="L1170" i="1"/>
  <c r="R1170" i="1"/>
  <c r="J1170" i="1"/>
  <c r="Q1170" i="1"/>
  <c r="P1170" i="1"/>
  <c r="O1170" i="1"/>
  <c r="K1170" i="1"/>
  <c r="N1178" i="1"/>
  <c r="M1178" i="1"/>
  <c r="L1178" i="1"/>
  <c r="R1178" i="1"/>
  <c r="J1178" i="1"/>
  <c r="Q1178" i="1"/>
  <c r="O1178" i="1"/>
  <c r="K1178" i="1"/>
  <c r="P1178" i="1"/>
  <c r="R1186" i="1"/>
  <c r="J1186" i="1"/>
  <c r="Q1186" i="1"/>
  <c r="P1186" i="1"/>
  <c r="O1186" i="1"/>
  <c r="N1186" i="1"/>
  <c r="M1186" i="1"/>
  <c r="L1186" i="1"/>
  <c r="K1186" i="1"/>
  <c r="R1194" i="1"/>
  <c r="J1194" i="1"/>
  <c r="Q1194" i="1"/>
  <c r="P1194" i="1"/>
  <c r="O1194" i="1"/>
  <c r="N1194" i="1"/>
  <c r="M1194" i="1"/>
  <c r="L1194" i="1"/>
  <c r="K1194" i="1"/>
  <c r="R1202" i="1"/>
  <c r="J1202" i="1"/>
  <c r="Q1202" i="1"/>
  <c r="P1202" i="1"/>
  <c r="O1202" i="1"/>
  <c r="N1202" i="1"/>
  <c r="M1202" i="1"/>
  <c r="L1202" i="1"/>
  <c r="K1202" i="1"/>
  <c r="R1210" i="1"/>
  <c r="J1210" i="1"/>
  <c r="Q1210" i="1"/>
  <c r="P1210" i="1"/>
  <c r="O1210" i="1"/>
  <c r="N1210" i="1"/>
  <c r="M1210" i="1"/>
  <c r="L1210" i="1"/>
  <c r="K1210" i="1"/>
  <c r="R1218" i="1"/>
  <c r="J1218" i="1"/>
  <c r="Q1218" i="1"/>
  <c r="P1218" i="1"/>
  <c r="O1218" i="1"/>
  <c r="N1218" i="1"/>
  <c r="M1218" i="1"/>
  <c r="L1218" i="1"/>
  <c r="K1218" i="1"/>
  <c r="R1226" i="1"/>
  <c r="J1226" i="1"/>
  <c r="Q1226" i="1"/>
  <c r="P1226" i="1"/>
  <c r="O1226" i="1"/>
  <c r="N1226" i="1"/>
  <c r="M1226" i="1"/>
  <c r="L1226" i="1"/>
  <c r="K1226" i="1"/>
  <c r="R1234" i="1"/>
  <c r="J1234" i="1"/>
  <c r="Q1234" i="1"/>
  <c r="P1234" i="1"/>
  <c r="O1234" i="1"/>
  <c r="N1234" i="1"/>
  <c r="M1234" i="1"/>
  <c r="L1234" i="1"/>
  <c r="K1234" i="1"/>
  <c r="R1242" i="1"/>
  <c r="J1242" i="1"/>
  <c r="Q1242" i="1"/>
  <c r="P1242" i="1"/>
  <c r="O1242" i="1"/>
  <c r="N1242" i="1"/>
  <c r="M1242" i="1"/>
  <c r="L1242" i="1"/>
  <c r="K1242" i="1"/>
  <c r="R1250" i="1"/>
  <c r="J1250" i="1"/>
  <c r="Q1250" i="1"/>
  <c r="P1250" i="1"/>
  <c r="O1250" i="1"/>
  <c r="N1250" i="1"/>
  <c r="M1250" i="1"/>
  <c r="L1250" i="1"/>
  <c r="K1250" i="1"/>
  <c r="R1258" i="1"/>
  <c r="J1258" i="1"/>
  <c r="Q1258" i="1"/>
  <c r="P1258" i="1"/>
  <c r="O1258" i="1"/>
  <c r="N1258" i="1"/>
  <c r="M1258" i="1"/>
  <c r="L1258" i="1"/>
  <c r="K1258" i="1"/>
  <c r="R1266" i="1"/>
  <c r="J1266" i="1"/>
  <c r="Q1266" i="1"/>
  <c r="P1266" i="1"/>
  <c r="O1266" i="1"/>
  <c r="N1266" i="1"/>
  <c r="M1266" i="1"/>
  <c r="L1266" i="1"/>
  <c r="K1266" i="1"/>
  <c r="R1274" i="1"/>
  <c r="J1274" i="1"/>
  <c r="Q1274" i="1"/>
  <c r="P1274" i="1"/>
  <c r="O1274" i="1"/>
  <c r="N1274" i="1"/>
  <c r="M1274" i="1"/>
  <c r="L1274" i="1"/>
  <c r="K1274" i="1"/>
  <c r="R1282" i="1"/>
  <c r="J1282" i="1"/>
  <c r="Q1282" i="1"/>
  <c r="P1282" i="1"/>
  <c r="O1282" i="1"/>
  <c r="N1282" i="1"/>
  <c r="M1282" i="1"/>
  <c r="L1282" i="1"/>
  <c r="K1282" i="1"/>
  <c r="R1290" i="1"/>
  <c r="J1290" i="1"/>
  <c r="Q1290" i="1"/>
  <c r="P1290" i="1"/>
  <c r="O1290" i="1"/>
  <c r="N1290" i="1"/>
  <c r="M1290" i="1"/>
  <c r="L1290" i="1"/>
  <c r="K1290" i="1"/>
  <c r="R1298" i="1"/>
  <c r="J1298" i="1"/>
  <c r="Q1298" i="1"/>
  <c r="P1298" i="1"/>
  <c r="O1298" i="1"/>
  <c r="N1298" i="1"/>
  <c r="M1298" i="1"/>
  <c r="L1298" i="1"/>
  <c r="K1298" i="1"/>
  <c r="R1306" i="1"/>
  <c r="J1306" i="1"/>
  <c r="Q1306" i="1"/>
  <c r="P1306" i="1"/>
  <c r="O1306" i="1"/>
  <c r="N1306" i="1"/>
  <c r="M1306" i="1"/>
  <c r="L1306" i="1"/>
  <c r="K1306" i="1"/>
  <c r="R1314" i="1"/>
  <c r="J1314" i="1"/>
  <c r="Q1314" i="1"/>
  <c r="P1314" i="1"/>
  <c r="O1314" i="1"/>
  <c r="N1314" i="1"/>
  <c r="M1314" i="1"/>
  <c r="L1314" i="1"/>
  <c r="K1314" i="1"/>
  <c r="B1072" i="1"/>
  <c r="B1080" i="1"/>
  <c r="B1088" i="1"/>
  <c r="B1096" i="1"/>
  <c r="B1104" i="1"/>
  <c r="B1112" i="1"/>
  <c r="B1120" i="1"/>
  <c r="B1128" i="1"/>
  <c r="B1136" i="1"/>
  <c r="B1144" i="1"/>
  <c r="B1152" i="1"/>
  <c r="B1160" i="1"/>
  <c r="B1168" i="1"/>
  <c r="B1176" i="1"/>
  <c r="B1184" i="1"/>
  <c r="B1192" i="1"/>
  <c r="B1200" i="1"/>
  <c r="B1208" i="1"/>
  <c r="B1216" i="1"/>
  <c r="B1224" i="1"/>
  <c r="B1232" i="1"/>
  <c r="B1240" i="1"/>
  <c r="B1248" i="1"/>
  <c r="B1256" i="1"/>
  <c r="B1264" i="1"/>
  <c r="B1272" i="1"/>
  <c r="B1280" i="1"/>
  <c r="B1288" i="1"/>
  <c r="B1296" i="1"/>
  <c r="B1304" i="1"/>
  <c r="B1312" i="1"/>
  <c r="O1073" i="1"/>
  <c r="M1073" i="1"/>
  <c r="L1073" i="1"/>
  <c r="K1073" i="1"/>
  <c r="R1073" i="1"/>
  <c r="J1073" i="1"/>
  <c r="N1073" i="1"/>
  <c r="Q1073" i="1"/>
  <c r="P1073" i="1"/>
  <c r="O1105" i="1"/>
  <c r="N1105" i="1"/>
  <c r="M1105" i="1"/>
  <c r="L1105" i="1"/>
  <c r="K1105" i="1"/>
  <c r="R1105" i="1"/>
  <c r="J1105" i="1"/>
  <c r="Q1105" i="1"/>
  <c r="P1105" i="1"/>
  <c r="O1129" i="1"/>
  <c r="N1129" i="1"/>
  <c r="M1129" i="1"/>
  <c r="K1129" i="1"/>
  <c r="R1129" i="1"/>
  <c r="J1129" i="1"/>
  <c r="Q1129" i="1"/>
  <c r="P1129" i="1"/>
  <c r="L1129" i="1"/>
  <c r="O1177" i="1"/>
  <c r="N1177" i="1"/>
  <c r="M1177" i="1"/>
  <c r="K1177" i="1"/>
  <c r="R1177" i="1"/>
  <c r="J1177" i="1"/>
  <c r="Q1177" i="1"/>
  <c r="P1177" i="1"/>
  <c r="L1177" i="1"/>
  <c r="Q2242" i="1"/>
  <c r="M1067" i="1"/>
  <c r="K1067" i="1"/>
  <c r="R1067" i="1"/>
  <c r="J1067" i="1"/>
  <c r="Q1067" i="1"/>
  <c r="P1067" i="1"/>
  <c r="O1067" i="1"/>
  <c r="N1067" i="1"/>
  <c r="L1067" i="1"/>
  <c r="M1075" i="1"/>
  <c r="L1075" i="1"/>
  <c r="K1075" i="1"/>
  <c r="R1075" i="1"/>
  <c r="J1075" i="1"/>
  <c r="Q1075" i="1"/>
  <c r="P1075" i="1"/>
  <c r="O1075" i="1"/>
  <c r="N1075" i="1"/>
  <c r="M1083" i="1"/>
  <c r="L1083" i="1"/>
  <c r="K1083" i="1"/>
  <c r="R1083" i="1"/>
  <c r="J1083" i="1"/>
  <c r="Q1083" i="1"/>
  <c r="P1083" i="1"/>
  <c r="O1083" i="1"/>
  <c r="N1083" i="1"/>
  <c r="M1091" i="1"/>
  <c r="L1091" i="1"/>
  <c r="K1091" i="1"/>
  <c r="R1091" i="1"/>
  <c r="J1091" i="1"/>
  <c r="Q1091" i="1"/>
  <c r="P1091" i="1"/>
  <c r="O1091" i="1"/>
  <c r="N1091" i="1"/>
  <c r="M1099" i="1"/>
  <c r="L1099" i="1"/>
  <c r="K1099" i="1"/>
  <c r="R1099" i="1"/>
  <c r="J1099" i="1"/>
  <c r="Q1099" i="1"/>
  <c r="P1099" i="1"/>
  <c r="O1099" i="1"/>
  <c r="N1099" i="1"/>
  <c r="M1107" i="1"/>
  <c r="L1107" i="1"/>
  <c r="K1107" i="1"/>
  <c r="R1107" i="1"/>
  <c r="J1107" i="1"/>
  <c r="Q1107" i="1"/>
  <c r="P1107" i="1"/>
  <c r="O1107" i="1"/>
  <c r="N1107" i="1"/>
  <c r="M1115" i="1"/>
  <c r="K1115" i="1"/>
  <c r="O1115" i="1"/>
  <c r="N1115" i="1"/>
  <c r="L1115" i="1"/>
  <c r="J1115" i="1"/>
  <c r="R1115" i="1"/>
  <c r="Q1115" i="1"/>
  <c r="P1115" i="1"/>
  <c r="M1123" i="1"/>
  <c r="L1123" i="1"/>
  <c r="K1123" i="1"/>
  <c r="Q1123" i="1"/>
  <c r="R1123" i="1"/>
  <c r="P1123" i="1"/>
  <c r="O1123" i="1"/>
  <c r="N1123" i="1"/>
  <c r="J1123" i="1"/>
  <c r="M1131" i="1"/>
  <c r="L1131" i="1"/>
  <c r="K1131" i="1"/>
  <c r="Q1131" i="1"/>
  <c r="P1131" i="1"/>
  <c r="J1131" i="1"/>
  <c r="R1131" i="1"/>
  <c r="O1131" i="1"/>
  <c r="N1131" i="1"/>
  <c r="M1139" i="1"/>
  <c r="L1139" i="1"/>
  <c r="K1139" i="1"/>
  <c r="Q1139" i="1"/>
  <c r="P1139" i="1"/>
  <c r="R1139" i="1"/>
  <c r="O1139" i="1"/>
  <c r="N1139" i="1"/>
  <c r="J1139" i="1"/>
  <c r="M1147" i="1"/>
  <c r="L1147" i="1"/>
  <c r="K1147" i="1"/>
  <c r="Q1147" i="1"/>
  <c r="P1147" i="1"/>
  <c r="O1147" i="1"/>
  <c r="N1147" i="1"/>
  <c r="J1147" i="1"/>
  <c r="R1147" i="1"/>
  <c r="M1155" i="1"/>
  <c r="L1155" i="1"/>
  <c r="K1155" i="1"/>
  <c r="Q1155" i="1"/>
  <c r="P1155" i="1"/>
  <c r="R1155" i="1"/>
  <c r="O1155" i="1"/>
  <c r="N1155" i="1"/>
  <c r="J1155" i="1"/>
  <c r="M1163" i="1"/>
  <c r="L1163" i="1"/>
  <c r="K1163" i="1"/>
  <c r="Q1163" i="1"/>
  <c r="P1163" i="1"/>
  <c r="R1163" i="1"/>
  <c r="O1163" i="1"/>
  <c r="N1163" i="1"/>
  <c r="J1163" i="1"/>
  <c r="M1171" i="1"/>
  <c r="L1171" i="1"/>
  <c r="K1171" i="1"/>
  <c r="Q1171" i="1"/>
  <c r="P1171" i="1"/>
  <c r="N1171" i="1"/>
  <c r="J1171" i="1"/>
  <c r="R1171" i="1"/>
  <c r="O1171" i="1"/>
  <c r="M1179" i="1"/>
  <c r="L1179" i="1"/>
  <c r="K1179" i="1"/>
  <c r="Q1179" i="1"/>
  <c r="P1179" i="1"/>
  <c r="R1179" i="1"/>
  <c r="O1179" i="1"/>
  <c r="N1179" i="1"/>
  <c r="J1179" i="1"/>
  <c r="Q1187" i="1"/>
  <c r="P1187" i="1"/>
  <c r="O1187" i="1"/>
  <c r="N1187" i="1"/>
  <c r="M1187" i="1"/>
  <c r="L1187" i="1"/>
  <c r="K1187" i="1"/>
  <c r="J1187" i="1"/>
  <c r="R1187" i="1"/>
  <c r="Q1195" i="1"/>
  <c r="P1195" i="1"/>
  <c r="O1195" i="1"/>
  <c r="N1195" i="1"/>
  <c r="M1195" i="1"/>
  <c r="L1195" i="1"/>
  <c r="R1195" i="1"/>
  <c r="K1195" i="1"/>
  <c r="J1195" i="1"/>
  <c r="Q1203" i="1"/>
  <c r="P1203" i="1"/>
  <c r="O1203" i="1"/>
  <c r="N1203" i="1"/>
  <c r="M1203" i="1"/>
  <c r="L1203" i="1"/>
  <c r="K1203" i="1"/>
  <c r="J1203" i="1"/>
  <c r="R1203" i="1"/>
  <c r="Q1211" i="1"/>
  <c r="P1211" i="1"/>
  <c r="O1211" i="1"/>
  <c r="N1211" i="1"/>
  <c r="M1211" i="1"/>
  <c r="L1211" i="1"/>
  <c r="R1211" i="1"/>
  <c r="K1211" i="1"/>
  <c r="J1211" i="1"/>
  <c r="Q1219" i="1"/>
  <c r="P1219" i="1"/>
  <c r="O1219" i="1"/>
  <c r="N1219" i="1"/>
  <c r="M1219" i="1"/>
  <c r="L1219" i="1"/>
  <c r="K1219" i="1"/>
  <c r="J1219" i="1"/>
  <c r="R1219" i="1"/>
  <c r="Q1227" i="1"/>
  <c r="P1227" i="1"/>
  <c r="O1227" i="1"/>
  <c r="N1227" i="1"/>
  <c r="M1227" i="1"/>
  <c r="L1227" i="1"/>
  <c r="R1227" i="1"/>
  <c r="K1227" i="1"/>
  <c r="J1227" i="1"/>
  <c r="Q1235" i="1"/>
  <c r="P1235" i="1"/>
  <c r="O1235" i="1"/>
  <c r="N1235" i="1"/>
  <c r="M1235" i="1"/>
  <c r="L1235" i="1"/>
  <c r="K1235" i="1"/>
  <c r="J1235" i="1"/>
  <c r="R1235" i="1"/>
  <c r="Q1243" i="1"/>
  <c r="P1243" i="1"/>
  <c r="O1243" i="1"/>
  <c r="N1243" i="1"/>
  <c r="M1243" i="1"/>
  <c r="L1243" i="1"/>
  <c r="K1243" i="1"/>
  <c r="J1243" i="1"/>
  <c r="R1243" i="1"/>
  <c r="Q1251" i="1"/>
  <c r="P1251" i="1"/>
  <c r="O1251" i="1"/>
  <c r="N1251" i="1"/>
  <c r="M1251" i="1"/>
  <c r="L1251" i="1"/>
  <c r="R1251" i="1"/>
  <c r="K1251" i="1"/>
  <c r="J1251" i="1"/>
  <c r="Q1259" i="1"/>
  <c r="P1259" i="1"/>
  <c r="O1259" i="1"/>
  <c r="N1259" i="1"/>
  <c r="M1259" i="1"/>
  <c r="L1259" i="1"/>
  <c r="R1259" i="1"/>
  <c r="K1259" i="1"/>
  <c r="J1259" i="1"/>
  <c r="Q1267" i="1"/>
  <c r="P1267" i="1"/>
  <c r="O1267" i="1"/>
  <c r="N1267" i="1"/>
  <c r="M1267" i="1"/>
  <c r="L1267" i="1"/>
  <c r="R1267" i="1"/>
  <c r="K1267" i="1"/>
  <c r="J1267" i="1"/>
  <c r="Q1275" i="1"/>
  <c r="P1275" i="1"/>
  <c r="O1275" i="1"/>
  <c r="N1275" i="1"/>
  <c r="M1275" i="1"/>
  <c r="L1275" i="1"/>
  <c r="K1275" i="1"/>
  <c r="J1275" i="1"/>
  <c r="R1275" i="1"/>
  <c r="Q1283" i="1"/>
  <c r="P1283" i="1"/>
  <c r="O1283" i="1"/>
  <c r="N1283" i="1"/>
  <c r="M1283" i="1"/>
  <c r="L1283" i="1"/>
  <c r="R1283" i="1"/>
  <c r="K1283" i="1"/>
  <c r="J1283" i="1"/>
  <c r="Q1291" i="1"/>
  <c r="P1291" i="1"/>
  <c r="O1291" i="1"/>
  <c r="N1291" i="1"/>
  <c r="M1291" i="1"/>
  <c r="L1291" i="1"/>
  <c r="R1291" i="1"/>
  <c r="K1291" i="1"/>
  <c r="J1291" i="1"/>
  <c r="Q1299" i="1"/>
  <c r="P1299" i="1"/>
  <c r="O1299" i="1"/>
  <c r="N1299" i="1"/>
  <c r="M1299" i="1"/>
  <c r="L1299" i="1"/>
  <c r="R1299" i="1"/>
  <c r="K1299" i="1"/>
  <c r="J1299" i="1"/>
  <c r="Q1307" i="1"/>
  <c r="P1307" i="1"/>
  <c r="O1307" i="1"/>
  <c r="N1307" i="1"/>
  <c r="M1307" i="1"/>
  <c r="L1307" i="1"/>
  <c r="K1307" i="1"/>
  <c r="J1307" i="1"/>
  <c r="R1307" i="1"/>
  <c r="A1069" i="1"/>
  <c r="A1073" i="1"/>
  <c r="A1077" i="1"/>
  <c r="A1081" i="1"/>
  <c r="A1085" i="1"/>
  <c r="A1089" i="1"/>
  <c r="A1093" i="1"/>
  <c r="A1101" i="1"/>
  <c r="A1105" i="1"/>
  <c r="A1109" i="1"/>
  <c r="A1117" i="1"/>
  <c r="A1121" i="1"/>
  <c r="A1125" i="1"/>
  <c r="A1129" i="1"/>
  <c r="A1133" i="1"/>
  <c r="A1137" i="1"/>
  <c r="A1141" i="1"/>
  <c r="A1149" i="1"/>
  <c r="A1153" i="1"/>
  <c r="A1157" i="1"/>
  <c r="A1161" i="1"/>
  <c r="A1165" i="1"/>
  <c r="A1169" i="1"/>
  <c r="A1173" i="1"/>
  <c r="A1177" i="1"/>
  <c r="A1181" i="1"/>
  <c r="A1185" i="1"/>
  <c r="A1189" i="1"/>
  <c r="A1197" i="1"/>
  <c r="A1201" i="1"/>
  <c r="A1205" i="1"/>
  <c r="A1209" i="1"/>
  <c r="A1213" i="1"/>
  <c r="A1217" i="1"/>
  <c r="A1221" i="1"/>
  <c r="A1225" i="1"/>
  <c r="A1229" i="1"/>
  <c r="A1233" i="1"/>
  <c r="A1237" i="1"/>
  <c r="A1241" i="1"/>
  <c r="A1245" i="1"/>
  <c r="A1249" i="1"/>
  <c r="A1253" i="1"/>
  <c r="A1257" i="1"/>
  <c r="A1261" i="1"/>
  <c r="A1265" i="1"/>
  <c r="A1269" i="1"/>
  <c r="A1273" i="1"/>
  <c r="A1277" i="1"/>
  <c r="A1281" i="1"/>
  <c r="A1285" i="1"/>
  <c r="A1289" i="1"/>
  <c r="A1293" i="1"/>
  <c r="A1297" i="1"/>
  <c r="A1301" i="1"/>
  <c r="A1305" i="1"/>
  <c r="A1309" i="1"/>
  <c r="A1313" i="1"/>
  <c r="A296" i="1"/>
  <c r="Q1071" i="1"/>
  <c r="O1071" i="1"/>
  <c r="N1071" i="1"/>
  <c r="M1071" i="1"/>
  <c r="L1071" i="1"/>
  <c r="P1071" i="1"/>
  <c r="J1071" i="1"/>
  <c r="R1071" i="1"/>
  <c r="K1071" i="1"/>
  <c r="Q1095" i="1"/>
  <c r="P1095" i="1"/>
  <c r="O1095" i="1"/>
  <c r="N1095" i="1"/>
  <c r="M1095" i="1"/>
  <c r="L1095" i="1"/>
  <c r="K1095" i="1"/>
  <c r="R1095" i="1"/>
  <c r="J1095" i="1"/>
  <c r="Q1119" i="1"/>
  <c r="P1119" i="1"/>
  <c r="O1119" i="1"/>
  <c r="M1119" i="1"/>
  <c r="L1119" i="1"/>
  <c r="K1119" i="1"/>
  <c r="J1119" i="1"/>
  <c r="R1119" i="1"/>
  <c r="N1119" i="1"/>
  <c r="Q1135" i="1"/>
  <c r="P1135" i="1"/>
  <c r="O1135" i="1"/>
  <c r="M1135" i="1"/>
  <c r="L1135" i="1"/>
  <c r="R1135" i="1"/>
  <c r="N1135" i="1"/>
  <c r="K1135" i="1"/>
  <c r="J1135" i="1"/>
  <c r="Q1151" i="1"/>
  <c r="P1151" i="1"/>
  <c r="O1151" i="1"/>
  <c r="M1151" i="1"/>
  <c r="L1151" i="1"/>
  <c r="R1151" i="1"/>
  <c r="N1151" i="1"/>
  <c r="K1151" i="1"/>
  <c r="J1151" i="1"/>
  <c r="Q1159" i="1"/>
  <c r="P1159" i="1"/>
  <c r="O1159" i="1"/>
  <c r="M1159" i="1"/>
  <c r="L1159" i="1"/>
  <c r="N1159" i="1"/>
  <c r="K1159" i="1"/>
  <c r="J1159" i="1"/>
  <c r="R1159" i="1"/>
  <c r="Q1167" i="1"/>
  <c r="P1167" i="1"/>
  <c r="O1167" i="1"/>
  <c r="M1167" i="1"/>
  <c r="L1167" i="1"/>
  <c r="R1167" i="1"/>
  <c r="N1167" i="1"/>
  <c r="K1167" i="1"/>
  <c r="J1167" i="1"/>
  <c r="L1183" i="1"/>
  <c r="R1183" i="1"/>
  <c r="Q1183" i="1"/>
  <c r="P1183" i="1"/>
  <c r="N1183" i="1"/>
  <c r="M1183" i="1"/>
  <c r="K1183" i="1"/>
  <c r="J1183" i="1"/>
  <c r="O1183" i="1"/>
  <c r="M1191" i="1"/>
  <c r="L1191" i="1"/>
  <c r="K1191" i="1"/>
  <c r="R1191" i="1"/>
  <c r="J1191" i="1"/>
  <c r="Q1191" i="1"/>
  <c r="P1191" i="1"/>
  <c r="N1191" i="1"/>
  <c r="O1191" i="1"/>
  <c r="M1199" i="1"/>
  <c r="L1199" i="1"/>
  <c r="K1199" i="1"/>
  <c r="R1199" i="1"/>
  <c r="J1199" i="1"/>
  <c r="Q1199" i="1"/>
  <c r="P1199" i="1"/>
  <c r="O1199" i="1"/>
  <c r="N1199" i="1"/>
  <c r="M1207" i="1"/>
  <c r="L1207" i="1"/>
  <c r="K1207" i="1"/>
  <c r="R1207" i="1"/>
  <c r="J1207" i="1"/>
  <c r="Q1207" i="1"/>
  <c r="P1207" i="1"/>
  <c r="O1207" i="1"/>
  <c r="N1207" i="1"/>
  <c r="M1215" i="1"/>
  <c r="L1215" i="1"/>
  <c r="K1215" i="1"/>
  <c r="R1215" i="1"/>
  <c r="J1215" i="1"/>
  <c r="Q1215" i="1"/>
  <c r="P1215" i="1"/>
  <c r="O1215" i="1"/>
  <c r="N1215" i="1"/>
  <c r="M1231" i="1"/>
  <c r="L1231" i="1"/>
  <c r="K1231" i="1"/>
  <c r="R1231" i="1"/>
  <c r="J1231" i="1"/>
  <c r="Q1231" i="1"/>
  <c r="P1231" i="1"/>
  <c r="O1231" i="1"/>
  <c r="N1231" i="1"/>
  <c r="M1239" i="1"/>
  <c r="L1239" i="1"/>
  <c r="K1239" i="1"/>
  <c r="R1239" i="1"/>
  <c r="J1239" i="1"/>
  <c r="Q1239" i="1"/>
  <c r="P1239" i="1"/>
  <c r="O1239" i="1"/>
  <c r="N1239" i="1"/>
  <c r="M1247" i="1"/>
  <c r="L1247" i="1"/>
  <c r="K1247" i="1"/>
  <c r="R1247" i="1"/>
  <c r="J1247" i="1"/>
  <c r="Q1247" i="1"/>
  <c r="P1247" i="1"/>
  <c r="O1247" i="1"/>
  <c r="N1247" i="1"/>
  <c r="M1255" i="1"/>
  <c r="L1255" i="1"/>
  <c r="K1255" i="1"/>
  <c r="R1255" i="1"/>
  <c r="J1255" i="1"/>
  <c r="Q1255" i="1"/>
  <c r="P1255" i="1"/>
  <c r="O1255" i="1"/>
  <c r="N1255" i="1"/>
  <c r="M1263" i="1"/>
  <c r="L1263" i="1"/>
  <c r="K1263" i="1"/>
  <c r="R1263" i="1"/>
  <c r="J1263" i="1"/>
  <c r="Q1263" i="1"/>
  <c r="P1263" i="1"/>
  <c r="O1263" i="1"/>
  <c r="N1263" i="1"/>
  <c r="M1271" i="1"/>
  <c r="L1271" i="1"/>
  <c r="K1271" i="1"/>
  <c r="R1271" i="1"/>
  <c r="J1271" i="1"/>
  <c r="Q1271" i="1"/>
  <c r="P1271" i="1"/>
  <c r="O1271" i="1"/>
  <c r="N1271" i="1"/>
  <c r="M1279" i="1"/>
  <c r="L1279" i="1"/>
  <c r="K1279" i="1"/>
  <c r="R1279" i="1"/>
  <c r="J1279" i="1"/>
  <c r="Q1279" i="1"/>
  <c r="P1279" i="1"/>
  <c r="O1279" i="1"/>
  <c r="N1279" i="1"/>
  <c r="M1287" i="1"/>
  <c r="L1287" i="1"/>
  <c r="K1287" i="1"/>
  <c r="R1287" i="1"/>
  <c r="J1287" i="1"/>
  <c r="Q1287" i="1"/>
  <c r="P1287" i="1"/>
  <c r="O1287" i="1"/>
  <c r="N1287" i="1"/>
  <c r="M1295" i="1"/>
  <c r="L1295" i="1"/>
  <c r="K1295" i="1"/>
  <c r="R1295" i="1"/>
  <c r="J1295" i="1"/>
  <c r="Q1295" i="1"/>
  <c r="P1295" i="1"/>
  <c r="O1295" i="1"/>
  <c r="N1295" i="1"/>
  <c r="M1303" i="1"/>
  <c r="L1303" i="1"/>
  <c r="K1303" i="1"/>
  <c r="R1303" i="1"/>
  <c r="J1303" i="1"/>
  <c r="Q1303" i="1"/>
  <c r="P1303" i="1"/>
  <c r="O1303" i="1"/>
  <c r="N1303" i="1"/>
  <c r="M1311" i="1"/>
  <c r="L1311" i="1"/>
  <c r="K1311" i="1"/>
  <c r="R1311" i="1"/>
  <c r="J1311" i="1"/>
  <c r="Q1311" i="1"/>
  <c r="P1311" i="1"/>
  <c r="O1311" i="1"/>
  <c r="N1311" i="1"/>
  <c r="A1071" i="1"/>
  <c r="A1095" i="1"/>
  <c r="A1103" i="1"/>
  <c r="A1127" i="1"/>
  <c r="A1159" i="1"/>
  <c r="A1191" i="1"/>
  <c r="A1247" i="1"/>
  <c r="A1255" i="1"/>
  <c r="O1097" i="1"/>
  <c r="N1097" i="1"/>
  <c r="M1097" i="1"/>
  <c r="L1097" i="1"/>
  <c r="K1097" i="1"/>
  <c r="R1097" i="1"/>
  <c r="J1097" i="1"/>
  <c r="Q1097" i="1"/>
  <c r="P1097" i="1"/>
  <c r="O1113" i="1"/>
  <c r="N1113" i="1"/>
  <c r="M1113" i="1"/>
  <c r="L1113" i="1"/>
  <c r="K1113" i="1"/>
  <c r="R1113" i="1"/>
  <c r="J1113" i="1"/>
  <c r="Q1113" i="1"/>
  <c r="P1113" i="1"/>
  <c r="O1145" i="1"/>
  <c r="N1145" i="1"/>
  <c r="M1145" i="1"/>
  <c r="K1145" i="1"/>
  <c r="R1145" i="1"/>
  <c r="J1145" i="1"/>
  <c r="L1145" i="1"/>
  <c r="Q1145" i="1"/>
  <c r="P1145" i="1"/>
  <c r="K1193" i="1"/>
  <c r="R1193" i="1"/>
  <c r="J1193" i="1"/>
  <c r="Q1193" i="1"/>
  <c r="P1193" i="1"/>
  <c r="O1193" i="1"/>
  <c r="N1193" i="1"/>
  <c r="M1193" i="1"/>
  <c r="L1193" i="1"/>
  <c r="L1068" i="1"/>
  <c r="R1068" i="1"/>
  <c r="J1068" i="1"/>
  <c r="Q1068" i="1"/>
  <c r="P1068" i="1"/>
  <c r="O1068" i="1"/>
  <c r="M1068" i="1"/>
  <c r="K1068" i="1"/>
  <c r="N1068" i="1"/>
  <c r="L1076" i="1"/>
  <c r="K1076" i="1"/>
  <c r="R1076" i="1"/>
  <c r="J1076" i="1"/>
  <c r="Q1076" i="1"/>
  <c r="P1076" i="1"/>
  <c r="O1076" i="1"/>
  <c r="N1076" i="1"/>
  <c r="M1076" i="1"/>
  <c r="L1084" i="1"/>
  <c r="K1084" i="1"/>
  <c r="R1084" i="1"/>
  <c r="J1084" i="1"/>
  <c r="Q1084" i="1"/>
  <c r="P1084" i="1"/>
  <c r="O1084" i="1"/>
  <c r="N1084" i="1"/>
  <c r="M1084" i="1"/>
  <c r="L1092" i="1"/>
  <c r="K1092" i="1"/>
  <c r="R1092" i="1"/>
  <c r="J1092" i="1"/>
  <c r="Q1092" i="1"/>
  <c r="P1092" i="1"/>
  <c r="O1092" i="1"/>
  <c r="N1092" i="1"/>
  <c r="M1092" i="1"/>
  <c r="L1100" i="1"/>
  <c r="K1100" i="1"/>
  <c r="R1100" i="1"/>
  <c r="J1100" i="1"/>
  <c r="Q1100" i="1"/>
  <c r="P1100" i="1"/>
  <c r="O1100" i="1"/>
  <c r="N1100" i="1"/>
  <c r="M1100" i="1"/>
  <c r="L1108" i="1"/>
  <c r="K1108" i="1"/>
  <c r="R1108" i="1"/>
  <c r="J1108" i="1"/>
  <c r="Q1108" i="1"/>
  <c r="P1108" i="1"/>
  <c r="O1108" i="1"/>
  <c r="N1108" i="1"/>
  <c r="M1108" i="1"/>
  <c r="L1116" i="1"/>
  <c r="R1116" i="1"/>
  <c r="J1116" i="1"/>
  <c r="P1116" i="1"/>
  <c r="O1116" i="1"/>
  <c r="N1116" i="1"/>
  <c r="M1116" i="1"/>
  <c r="K1116" i="1"/>
  <c r="Q1116" i="1"/>
  <c r="L1124" i="1"/>
  <c r="K1124" i="1"/>
  <c r="R1124" i="1"/>
  <c r="J1124" i="1"/>
  <c r="P1124" i="1"/>
  <c r="O1124" i="1"/>
  <c r="N1124" i="1"/>
  <c r="M1124" i="1"/>
  <c r="Q1124" i="1"/>
  <c r="L1132" i="1"/>
  <c r="K1132" i="1"/>
  <c r="R1132" i="1"/>
  <c r="J1132" i="1"/>
  <c r="P1132" i="1"/>
  <c r="O1132" i="1"/>
  <c r="Q1132" i="1"/>
  <c r="N1132" i="1"/>
  <c r="M1132" i="1"/>
  <c r="L1140" i="1"/>
  <c r="K1140" i="1"/>
  <c r="R1140" i="1"/>
  <c r="J1140" i="1"/>
  <c r="P1140" i="1"/>
  <c r="O1140" i="1"/>
  <c r="N1140" i="1"/>
  <c r="M1140" i="1"/>
  <c r="Q1140" i="1"/>
  <c r="L1148" i="1"/>
  <c r="K1148" i="1"/>
  <c r="R1148" i="1"/>
  <c r="J1148" i="1"/>
  <c r="P1148" i="1"/>
  <c r="O1148" i="1"/>
  <c r="Q1148" i="1"/>
  <c r="N1148" i="1"/>
  <c r="M1148" i="1"/>
  <c r="L1156" i="1"/>
  <c r="K1156" i="1"/>
  <c r="R1156" i="1"/>
  <c r="J1156" i="1"/>
  <c r="P1156" i="1"/>
  <c r="O1156" i="1"/>
  <c r="Q1156" i="1"/>
  <c r="N1156" i="1"/>
  <c r="M1156" i="1"/>
  <c r="L1164" i="1"/>
  <c r="K1164" i="1"/>
  <c r="R1164" i="1"/>
  <c r="J1164" i="1"/>
  <c r="P1164" i="1"/>
  <c r="O1164" i="1"/>
  <c r="M1164" i="1"/>
  <c r="Q1164" i="1"/>
  <c r="N1164" i="1"/>
  <c r="L1172" i="1"/>
  <c r="K1172" i="1"/>
  <c r="R1172" i="1"/>
  <c r="J1172" i="1"/>
  <c r="P1172" i="1"/>
  <c r="O1172" i="1"/>
  <c r="Q1172" i="1"/>
  <c r="N1172" i="1"/>
  <c r="M1172" i="1"/>
  <c r="L1180" i="1"/>
  <c r="K1180" i="1"/>
  <c r="R1180" i="1"/>
  <c r="J1180" i="1"/>
  <c r="P1180" i="1"/>
  <c r="O1180" i="1"/>
  <c r="Q1180" i="1"/>
  <c r="N1180" i="1"/>
  <c r="M1180" i="1"/>
  <c r="P1188" i="1"/>
  <c r="O1188" i="1"/>
  <c r="N1188" i="1"/>
  <c r="M1188" i="1"/>
  <c r="L1188" i="1"/>
  <c r="K1188" i="1"/>
  <c r="R1188" i="1"/>
  <c r="Q1188" i="1"/>
  <c r="J1188" i="1"/>
  <c r="P1196" i="1"/>
  <c r="O1196" i="1"/>
  <c r="N1196" i="1"/>
  <c r="M1196" i="1"/>
  <c r="L1196" i="1"/>
  <c r="K1196" i="1"/>
  <c r="R1196" i="1"/>
  <c r="J1196" i="1"/>
  <c r="Q1196" i="1"/>
  <c r="P1204" i="1"/>
  <c r="O1204" i="1"/>
  <c r="N1204" i="1"/>
  <c r="M1204" i="1"/>
  <c r="L1204" i="1"/>
  <c r="K1204" i="1"/>
  <c r="R1204" i="1"/>
  <c r="Q1204" i="1"/>
  <c r="J1204" i="1"/>
  <c r="P1212" i="1"/>
  <c r="O1212" i="1"/>
  <c r="N1212" i="1"/>
  <c r="M1212" i="1"/>
  <c r="L1212" i="1"/>
  <c r="K1212" i="1"/>
  <c r="J1212" i="1"/>
  <c r="R1212" i="1"/>
  <c r="Q1212" i="1"/>
  <c r="P1220" i="1"/>
  <c r="O1220" i="1"/>
  <c r="N1220" i="1"/>
  <c r="M1220" i="1"/>
  <c r="L1220" i="1"/>
  <c r="K1220" i="1"/>
  <c r="R1220" i="1"/>
  <c r="Q1220" i="1"/>
  <c r="J1220" i="1"/>
  <c r="P1228" i="1"/>
  <c r="O1228" i="1"/>
  <c r="N1228" i="1"/>
  <c r="M1228" i="1"/>
  <c r="L1228" i="1"/>
  <c r="K1228" i="1"/>
  <c r="R1228" i="1"/>
  <c r="J1228" i="1"/>
  <c r="Q1228" i="1"/>
  <c r="P1236" i="1"/>
  <c r="O1236" i="1"/>
  <c r="N1236" i="1"/>
  <c r="M1236" i="1"/>
  <c r="L1236" i="1"/>
  <c r="K1236" i="1"/>
  <c r="R1236" i="1"/>
  <c r="Q1236" i="1"/>
  <c r="J1236" i="1"/>
  <c r="P1244" i="1"/>
  <c r="O1244" i="1"/>
  <c r="N1244" i="1"/>
  <c r="M1244" i="1"/>
  <c r="L1244" i="1"/>
  <c r="K1244" i="1"/>
  <c r="R1244" i="1"/>
  <c r="Q1244" i="1"/>
  <c r="J1244" i="1"/>
  <c r="P1252" i="1"/>
  <c r="O1252" i="1"/>
  <c r="N1252" i="1"/>
  <c r="M1252" i="1"/>
  <c r="L1252" i="1"/>
  <c r="K1252" i="1"/>
  <c r="R1252" i="1"/>
  <c r="Q1252" i="1"/>
  <c r="J1252" i="1"/>
  <c r="P1260" i="1"/>
  <c r="O1260" i="1"/>
  <c r="N1260" i="1"/>
  <c r="M1260" i="1"/>
  <c r="L1260" i="1"/>
  <c r="K1260" i="1"/>
  <c r="R1260" i="1"/>
  <c r="Q1260" i="1"/>
  <c r="J1260" i="1"/>
  <c r="P1268" i="1"/>
  <c r="O1268" i="1"/>
  <c r="N1268" i="1"/>
  <c r="M1268" i="1"/>
  <c r="L1268" i="1"/>
  <c r="K1268" i="1"/>
  <c r="J1268" i="1"/>
  <c r="R1268" i="1"/>
  <c r="Q1268" i="1"/>
  <c r="P1276" i="1"/>
  <c r="O1276" i="1"/>
  <c r="N1276" i="1"/>
  <c r="M1276" i="1"/>
  <c r="L1276" i="1"/>
  <c r="K1276" i="1"/>
  <c r="R1276" i="1"/>
  <c r="Q1276" i="1"/>
  <c r="J1276" i="1"/>
  <c r="P1284" i="1"/>
  <c r="O1284" i="1"/>
  <c r="N1284" i="1"/>
  <c r="M1284" i="1"/>
  <c r="L1284" i="1"/>
  <c r="K1284" i="1"/>
  <c r="R1284" i="1"/>
  <c r="Q1284" i="1"/>
  <c r="J1284" i="1"/>
  <c r="P1292" i="1"/>
  <c r="O1292" i="1"/>
  <c r="N1292" i="1"/>
  <c r="M1292" i="1"/>
  <c r="L1292" i="1"/>
  <c r="K1292" i="1"/>
  <c r="R1292" i="1"/>
  <c r="Q1292" i="1"/>
  <c r="J1292" i="1"/>
  <c r="P1300" i="1"/>
  <c r="O1300" i="1"/>
  <c r="N1300" i="1"/>
  <c r="M1300" i="1"/>
  <c r="L1300" i="1"/>
  <c r="K1300" i="1"/>
  <c r="J1300" i="1"/>
  <c r="R1300" i="1"/>
  <c r="Q1300" i="1"/>
  <c r="P1308" i="1"/>
  <c r="O1308" i="1"/>
  <c r="N1308" i="1"/>
  <c r="M1308" i="1"/>
  <c r="L1308" i="1"/>
  <c r="K1308" i="1"/>
  <c r="R1308" i="1"/>
  <c r="Q1308" i="1"/>
  <c r="J1308" i="1"/>
  <c r="B1073" i="1"/>
  <c r="B1081" i="1"/>
  <c r="B1089" i="1"/>
  <c r="B1097" i="1"/>
  <c r="B1105" i="1"/>
  <c r="B1113" i="1"/>
  <c r="B1121" i="1"/>
  <c r="B1129" i="1"/>
  <c r="B1137" i="1"/>
  <c r="B1145" i="1"/>
  <c r="B1153" i="1"/>
  <c r="B1161" i="1"/>
  <c r="B1169" i="1"/>
  <c r="B1177" i="1"/>
  <c r="B1185" i="1"/>
  <c r="B1193" i="1"/>
  <c r="B1201" i="1"/>
  <c r="B1209" i="1"/>
  <c r="B1217" i="1"/>
  <c r="B1225" i="1"/>
  <c r="B1233" i="1"/>
  <c r="B1241" i="1"/>
  <c r="B1249" i="1"/>
  <c r="B1257" i="1"/>
  <c r="B1265" i="1"/>
  <c r="B1273" i="1"/>
  <c r="B1281" i="1"/>
  <c r="B1289" i="1"/>
  <c r="B1297" i="1"/>
  <c r="B1305" i="1"/>
  <c r="B1313" i="1"/>
  <c r="Q1111" i="1"/>
  <c r="P1111" i="1"/>
  <c r="O1111" i="1"/>
  <c r="N1111" i="1"/>
  <c r="M1111" i="1"/>
  <c r="L1111" i="1"/>
  <c r="K1111" i="1"/>
  <c r="R1111" i="1"/>
  <c r="J1111" i="1"/>
  <c r="A1079" i="1"/>
  <c r="A1111" i="1"/>
  <c r="A1143" i="1"/>
  <c r="A1175" i="1"/>
  <c r="A1207" i="1"/>
  <c r="A1215" i="1"/>
  <c r="A1223" i="1"/>
  <c r="A1263" i="1"/>
  <c r="A1311" i="1"/>
  <c r="K1069" i="1"/>
  <c r="Q1069" i="1"/>
  <c r="P1069" i="1"/>
  <c r="O1069" i="1"/>
  <c r="N1069" i="1"/>
  <c r="L1069" i="1"/>
  <c r="R1069" i="1"/>
  <c r="M1069" i="1"/>
  <c r="J1069" i="1"/>
  <c r="K1077" i="1"/>
  <c r="R1077" i="1"/>
  <c r="J1077" i="1"/>
  <c r="Q1077" i="1"/>
  <c r="P1077" i="1"/>
  <c r="O1077" i="1"/>
  <c r="N1077" i="1"/>
  <c r="M1077" i="1"/>
  <c r="L1077" i="1"/>
  <c r="K1085" i="1"/>
  <c r="R1085" i="1"/>
  <c r="J1085" i="1"/>
  <c r="Q1085" i="1"/>
  <c r="P1085" i="1"/>
  <c r="O1085" i="1"/>
  <c r="N1085" i="1"/>
  <c r="M1085" i="1"/>
  <c r="L1085" i="1"/>
  <c r="K1093" i="1"/>
  <c r="R1093" i="1"/>
  <c r="J1093" i="1"/>
  <c r="Q1093" i="1"/>
  <c r="P1093" i="1"/>
  <c r="O1093" i="1"/>
  <c r="N1093" i="1"/>
  <c r="M1093" i="1"/>
  <c r="L1093" i="1"/>
  <c r="K1101" i="1"/>
  <c r="R1101" i="1"/>
  <c r="J1101" i="1"/>
  <c r="Q1101" i="1"/>
  <c r="P1101" i="1"/>
  <c r="O1101" i="1"/>
  <c r="N1101" i="1"/>
  <c r="M1101" i="1"/>
  <c r="L1101" i="1"/>
  <c r="K1109" i="1"/>
  <c r="R1109" i="1"/>
  <c r="J1109" i="1"/>
  <c r="Q1109" i="1"/>
  <c r="P1109" i="1"/>
  <c r="O1109" i="1"/>
  <c r="N1109" i="1"/>
  <c r="M1109" i="1"/>
  <c r="L1109" i="1"/>
  <c r="K1117" i="1"/>
  <c r="Q1117" i="1"/>
  <c r="R1117" i="1"/>
  <c r="P1117" i="1"/>
  <c r="O1117" i="1"/>
  <c r="N1117" i="1"/>
  <c r="M1117" i="1"/>
  <c r="L1117" i="1"/>
  <c r="J1117" i="1"/>
  <c r="K1125" i="1"/>
  <c r="R1125" i="1"/>
  <c r="J1125" i="1"/>
  <c r="Q1125" i="1"/>
  <c r="O1125" i="1"/>
  <c r="P1125" i="1"/>
  <c r="N1125" i="1"/>
  <c r="M1125" i="1"/>
  <c r="L1125" i="1"/>
  <c r="K1133" i="1"/>
  <c r="R1133" i="1"/>
  <c r="J1133" i="1"/>
  <c r="Q1133" i="1"/>
  <c r="O1133" i="1"/>
  <c r="N1133" i="1"/>
  <c r="M1133" i="1"/>
  <c r="L1133" i="1"/>
  <c r="P1133" i="1"/>
  <c r="K1141" i="1"/>
  <c r="R1141" i="1"/>
  <c r="J1141" i="1"/>
  <c r="Q1141" i="1"/>
  <c r="O1141" i="1"/>
  <c r="N1141" i="1"/>
  <c r="P1141" i="1"/>
  <c r="M1141" i="1"/>
  <c r="L1141" i="1"/>
  <c r="K1149" i="1"/>
  <c r="R1149" i="1"/>
  <c r="J1149" i="1"/>
  <c r="Q1149" i="1"/>
  <c r="O1149" i="1"/>
  <c r="N1149" i="1"/>
  <c r="P1149" i="1"/>
  <c r="M1149" i="1"/>
  <c r="L1149" i="1"/>
  <c r="K1157" i="1"/>
  <c r="R1157" i="1"/>
  <c r="J1157" i="1"/>
  <c r="Q1157" i="1"/>
  <c r="O1157" i="1"/>
  <c r="N1157" i="1"/>
  <c r="L1157" i="1"/>
  <c r="P1157" i="1"/>
  <c r="M1157" i="1"/>
  <c r="K1165" i="1"/>
  <c r="R1165" i="1"/>
  <c r="J1165" i="1"/>
  <c r="Q1165" i="1"/>
  <c r="O1165" i="1"/>
  <c r="N1165" i="1"/>
  <c r="P1165" i="1"/>
  <c r="M1165" i="1"/>
  <c r="L1165" i="1"/>
  <c r="K1173" i="1"/>
  <c r="R1173" i="1"/>
  <c r="J1173" i="1"/>
  <c r="Q1173" i="1"/>
  <c r="O1173" i="1"/>
  <c r="N1173" i="1"/>
  <c r="P1173" i="1"/>
  <c r="M1173" i="1"/>
  <c r="L1173" i="1"/>
  <c r="K1181" i="1"/>
  <c r="R1181" i="1"/>
  <c r="J1181" i="1"/>
  <c r="Q1181" i="1"/>
  <c r="O1181" i="1"/>
  <c r="N1181" i="1"/>
  <c r="P1181" i="1"/>
  <c r="M1181" i="1"/>
  <c r="L1181" i="1"/>
  <c r="O1189" i="1"/>
  <c r="N1189" i="1"/>
  <c r="M1189" i="1"/>
  <c r="L1189" i="1"/>
  <c r="K1189" i="1"/>
  <c r="R1189" i="1"/>
  <c r="J1189" i="1"/>
  <c r="Q1189" i="1"/>
  <c r="P1189" i="1"/>
  <c r="O1197" i="1"/>
  <c r="N1197" i="1"/>
  <c r="M1197" i="1"/>
  <c r="L1197" i="1"/>
  <c r="K1197" i="1"/>
  <c r="R1197" i="1"/>
  <c r="J1197" i="1"/>
  <c r="Q1197" i="1"/>
  <c r="P1197" i="1"/>
  <c r="O1205" i="1"/>
  <c r="N1205" i="1"/>
  <c r="M1205" i="1"/>
  <c r="L1205" i="1"/>
  <c r="K1205" i="1"/>
  <c r="R1205" i="1"/>
  <c r="J1205" i="1"/>
  <c r="Q1205" i="1"/>
  <c r="P1205" i="1"/>
  <c r="O1213" i="1"/>
  <c r="N1213" i="1"/>
  <c r="M1213" i="1"/>
  <c r="L1213" i="1"/>
  <c r="K1213" i="1"/>
  <c r="R1213" i="1"/>
  <c r="J1213" i="1"/>
  <c r="Q1213" i="1"/>
  <c r="P1213" i="1"/>
  <c r="O1221" i="1"/>
  <c r="N1221" i="1"/>
  <c r="M1221" i="1"/>
  <c r="L1221" i="1"/>
  <c r="K1221" i="1"/>
  <c r="R1221" i="1"/>
  <c r="J1221" i="1"/>
  <c r="Q1221" i="1"/>
  <c r="P1221" i="1"/>
  <c r="O1229" i="1"/>
  <c r="N1229" i="1"/>
  <c r="M1229" i="1"/>
  <c r="L1229" i="1"/>
  <c r="K1229" i="1"/>
  <c r="R1229" i="1"/>
  <c r="J1229" i="1"/>
  <c r="Q1229" i="1"/>
  <c r="P1229" i="1"/>
  <c r="O1237" i="1"/>
  <c r="N1237" i="1"/>
  <c r="M1237" i="1"/>
  <c r="L1237" i="1"/>
  <c r="K1237" i="1"/>
  <c r="R1237" i="1"/>
  <c r="J1237" i="1"/>
  <c r="Q1237" i="1"/>
  <c r="P1237" i="1"/>
  <c r="O1245" i="1"/>
  <c r="N1245" i="1"/>
  <c r="M1245" i="1"/>
  <c r="L1245" i="1"/>
  <c r="K1245" i="1"/>
  <c r="R1245" i="1"/>
  <c r="J1245" i="1"/>
  <c r="Q1245" i="1"/>
  <c r="P1245" i="1"/>
  <c r="O1253" i="1"/>
  <c r="N1253" i="1"/>
  <c r="M1253" i="1"/>
  <c r="L1253" i="1"/>
  <c r="K1253" i="1"/>
  <c r="R1253" i="1"/>
  <c r="J1253" i="1"/>
  <c r="Q1253" i="1"/>
  <c r="P1253" i="1"/>
  <c r="O1261" i="1"/>
  <c r="N1261" i="1"/>
  <c r="M1261" i="1"/>
  <c r="L1261" i="1"/>
  <c r="K1261" i="1"/>
  <c r="R1261" i="1"/>
  <c r="J1261" i="1"/>
  <c r="Q1261" i="1"/>
  <c r="P1261" i="1"/>
  <c r="O1269" i="1"/>
  <c r="N1269" i="1"/>
  <c r="M1269" i="1"/>
  <c r="L1269" i="1"/>
  <c r="K1269" i="1"/>
  <c r="R1269" i="1"/>
  <c r="J1269" i="1"/>
  <c r="Q1269" i="1"/>
  <c r="P1269" i="1"/>
  <c r="O1277" i="1"/>
  <c r="N1277" i="1"/>
  <c r="M1277" i="1"/>
  <c r="L1277" i="1"/>
  <c r="K1277" i="1"/>
  <c r="R1277" i="1"/>
  <c r="J1277" i="1"/>
  <c r="Q1277" i="1"/>
  <c r="P1277" i="1"/>
  <c r="O1285" i="1"/>
  <c r="N1285" i="1"/>
  <c r="M1285" i="1"/>
  <c r="L1285" i="1"/>
  <c r="K1285" i="1"/>
  <c r="R1285" i="1"/>
  <c r="J1285" i="1"/>
  <c r="Q1285" i="1"/>
  <c r="P1285" i="1"/>
  <c r="O1293" i="1"/>
  <c r="N1293" i="1"/>
  <c r="M1293" i="1"/>
  <c r="L1293" i="1"/>
  <c r="K1293" i="1"/>
  <c r="R1293" i="1"/>
  <c r="J1293" i="1"/>
  <c r="Q1293" i="1"/>
  <c r="P1293" i="1"/>
  <c r="O1301" i="1"/>
  <c r="N1301" i="1"/>
  <c r="M1301" i="1"/>
  <c r="L1301" i="1"/>
  <c r="K1301" i="1"/>
  <c r="R1301" i="1"/>
  <c r="J1301" i="1"/>
  <c r="Q1301" i="1"/>
  <c r="P1301" i="1"/>
  <c r="O1309" i="1"/>
  <c r="N1309" i="1"/>
  <c r="M1309" i="1"/>
  <c r="L1309" i="1"/>
  <c r="K1309" i="1"/>
  <c r="R1309" i="1"/>
  <c r="J1309" i="1"/>
  <c r="Q1309" i="1"/>
  <c r="P1309" i="1"/>
  <c r="A1066" i="1"/>
  <c r="A1074" i="1"/>
  <c r="A1082" i="1"/>
  <c r="A1090" i="1"/>
  <c r="A1098" i="1"/>
  <c r="A1106" i="1"/>
  <c r="A1114" i="1"/>
  <c r="A1122" i="1"/>
  <c r="A1130" i="1"/>
  <c r="A1138" i="1"/>
  <c r="A1146" i="1"/>
  <c r="A1154" i="1"/>
  <c r="A1162" i="1"/>
  <c r="A1170" i="1"/>
  <c r="A1178" i="1"/>
  <c r="A1186" i="1"/>
  <c r="A1194" i="1"/>
  <c r="A1202" i="1"/>
  <c r="A1210" i="1"/>
  <c r="A1218" i="1"/>
  <c r="A1226" i="1"/>
  <c r="A1234" i="1"/>
  <c r="A1242" i="1"/>
  <c r="A1250" i="1"/>
  <c r="A1258" i="1"/>
  <c r="A1266" i="1"/>
  <c r="A1274" i="1"/>
  <c r="A1282" i="1"/>
  <c r="A1290" i="1"/>
  <c r="A1298" i="1"/>
  <c r="A1306" i="1"/>
  <c r="A1314" i="1"/>
  <c r="A1231" i="1"/>
  <c r="A1271" i="1"/>
  <c r="Q2274" i="1"/>
  <c r="R1070" i="1"/>
  <c r="J1070" i="1"/>
  <c r="P1070" i="1"/>
  <c r="O1070" i="1"/>
  <c r="N1070" i="1"/>
  <c r="M1070" i="1"/>
  <c r="Q1070" i="1"/>
  <c r="L1070" i="1"/>
  <c r="K1070" i="1"/>
  <c r="R1078" i="1"/>
  <c r="J1078" i="1"/>
  <c r="Q1078" i="1"/>
  <c r="P1078" i="1"/>
  <c r="O1078" i="1"/>
  <c r="N1078" i="1"/>
  <c r="M1078" i="1"/>
  <c r="L1078" i="1"/>
  <c r="K1078" i="1"/>
  <c r="R1086" i="1"/>
  <c r="J1086" i="1"/>
  <c r="Q1086" i="1"/>
  <c r="P1086" i="1"/>
  <c r="O1086" i="1"/>
  <c r="N1086" i="1"/>
  <c r="M1086" i="1"/>
  <c r="L1086" i="1"/>
  <c r="K1086" i="1"/>
  <c r="R1094" i="1"/>
  <c r="J1094" i="1"/>
  <c r="Q1094" i="1"/>
  <c r="P1094" i="1"/>
  <c r="O1094" i="1"/>
  <c r="N1094" i="1"/>
  <c r="M1094" i="1"/>
  <c r="L1094" i="1"/>
  <c r="K1094" i="1"/>
  <c r="R1102" i="1"/>
  <c r="J1102" i="1"/>
  <c r="Q1102" i="1"/>
  <c r="P1102" i="1"/>
  <c r="O1102" i="1"/>
  <c r="N1102" i="1"/>
  <c r="M1102" i="1"/>
  <c r="L1102" i="1"/>
  <c r="K1102" i="1"/>
  <c r="R1110" i="1"/>
  <c r="J1110" i="1"/>
  <c r="Q1110" i="1"/>
  <c r="P1110" i="1"/>
  <c r="O1110" i="1"/>
  <c r="N1110" i="1"/>
  <c r="M1110" i="1"/>
  <c r="L1110" i="1"/>
  <c r="K1110" i="1"/>
  <c r="R1118" i="1"/>
  <c r="J1118" i="1"/>
  <c r="Q1118" i="1"/>
  <c r="P1118" i="1"/>
  <c r="O1118" i="1"/>
  <c r="N1118" i="1"/>
  <c r="M1118" i="1"/>
  <c r="L1118" i="1"/>
  <c r="K1118" i="1"/>
  <c r="R1126" i="1"/>
  <c r="J1126" i="1"/>
  <c r="Q1126" i="1"/>
  <c r="P1126" i="1"/>
  <c r="N1126" i="1"/>
  <c r="M1126" i="1"/>
  <c r="L1126" i="1"/>
  <c r="K1126" i="1"/>
  <c r="O1126" i="1"/>
  <c r="R1134" i="1"/>
  <c r="J1134" i="1"/>
  <c r="Q1134" i="1"/>
  <c r="P1134" i="1"/>
  <c r="N1134" i="1"/>
  <c r="M1134" i="1"/>
  <c r="O1134" i="1"/>
  <c r="L1134" i="1"/>
  <c r="K1134" i="1"/>
  <c r="R1142" i="1"/>
  <c r="J1142" i="1"/>
  <c r="Q1142" i="1"/>
  <c r="P1142" i="1"/>
  <c r="N1142" i="1"/>
  <c r="M1142" i="1"/>
  <c r="O1142" i="1"/>
  <c r="L1142" i="1"/>
  <c r="K1142" i="1"/>
  <c r="R1150" i="1"/>
  <c r="J1150" i="1"/>
  <c r="Q1150" i="1"/>
  <c r="P1150" i="1"/>
  <c r="N1150" i="1"/>
  <c r="M1150" i="1"/>
  <c r="K1150" i="1"/>
  <c r="O1150" i="1"/>
  <c r="L1150" i="1"/>
  <c r="R1158" i="1"/>
  <c r="J1158" i="1"/>
  <c r="Q1158" i="1"/>
  <c r="P1158" i="1"/>
  <c r="N1158" i="1"/>
  <c r="M1158" i="1"/>
  <c r="O1158" i="1"/>
  <c r="L1158" i="1"/>
  <c r="K1158" i="1"/>
  <c r="R1166" i="1"/>
  <c r="J1166" i="1"/>
  <c r="Q1166" i="1"/>
  <c r="P1166" i="1"/>
  <c r="N1166" i="1"/>
  <c r="M1166" i="1"/>
  <c r="O1166" i="1"/>
  <c r="L1166" i="1"/>
  <c r="K1166" i="1"/>
  <c r="R1174" i="1"/>
  <c r="J1174" i="1"/>
  <c r="Q1174" i="1"/>
  <c r="P1174" i="1"/>
  <c r="N1174" i="1"/>
  <c r="M1174" i="1"/>
  <c r="O1174" i="1"/>
  <c r="L1174" i="1"/>
  <c r="K1174" i="1"/>
  <c r="R1182" i="1"/>
  <c r="J1182" i="1"/>
  <c r="Q1182" i="1"/>
  <c r="P1182" i="1"/>
  <c r="N1182" i="1"/>
  <c r="M1182" i="1"/>
  <c r="O1182" i="1"/>
  <c r="L1182" i="1"/>
  <c r="K1182" i="1"/>
  <c r="N1190" i="1"/>
  <c r="M1190" i="1"/>
  <c r="L1190" i="1"/>
  <c r="K1190" i="1"/>
  <c r="R1190" i="1"/>
  <c r="J1190" i="1"/>
  <c r="Q1190" i="1"/>
  <c r="P1190" i="1"/>
  <c r="O1190" i="1"/>
  <c r="N1198" i="1"/>
  <c r="M1198" i="1"/>
  <c r="L1198" i="1"/>
  <c r="K1198" i="1"/>
  <c r="R1198" i="1"/>
  <c r="J1198" i="1"/>
  <c r="Q1198" i="1"/>
  <c r="P1198" i="1"/>
  <c r="O1198" i="1"/>
  <c r="N1206" i="1"/>
  <c r="M1206" i="1"/>
  <c r="L1206" i="1"/>
  <c r="K1206" i="1"/>
  <c r="R1206" i="1"/>
  <c r="J1206" i="1"/>
  <c r="Q1206" i="1"/>
  <c r="P1206" i="1"/>
  <c r="O1206" i="1"/>
  <c r="N1214" i="1"/>
  <c r="M1214" i="1"/>
  <c r="L1214" i="1"/>
  <c r="K1214" i="1"/>
  <c r="R1214" i="1"/>
  <c r="J1214" i="1"/>
  <c r="Q1214" i="1"/>
  <c r="P1214" i="1"/>
  <c r="O1214" i="1"/>
  <c r="N1222" i="1"/>
  <c r="M1222" i="1"/>
  <c r="L1222" i="1"/>
  <c r="K1222" i="1"/>
  <c r="R1222" i="1"/>
  <c r="J1222" i="1"/>
  <c r="Q1222" i="1"/>
  <c r="P1222" i="1"/>
  <c r="O1222" i="1"/>
  <c r="N1230" i="1"/>
  <c r="M1230" i="1"/>
  <c r="L1230" i="1"/>
  <c r="K1230" i="1"/>
  <c r="R1230" i="1"/>
  <c r="J1230" i="1"/>
  <c r="Q1230" i="1"/>
  <c r="P1230" i="1"/>
  <c r="O1230" i="1"/>
  <c r="N1238" i="1"/>
  <c r="M1238" i="1"/>
  <c r="L1238" i="1"/>
  <c r="K1238" i="1"/>
  <c r="R1238" i="1"/>
  <c r="J1238" i="1"/>
  <c r="Q1238" i="1"/>
  <c r="P1238" i="1"/>
  <c r="O1238" i="1"/>
  <c r="N1246" i="1"/>
  <c r="M1246" i="1"/>
  <c r="L1246" i="1"/>
  <c r="K1246" i="1"/>
  <c r="R1246" i="1"/>
  <c r="J1246" i="1"/>
  <c r="Q1246" i="1"/>
  <c r="P1246" i="1"/>
  <c r="O1246" i="1"/>
  <c r="N1254" i="1"/>
  <c r="M1254" i="1"/>
  <c r="L1254" i="1"/>
  <c r="K1254" i="1"/>
  <c r="R1254" i="1"/>
  <c r="J1254" i="1"/>
  <c r="Q1254" i="1"/>
  <c r="P1254" i="1"/>
  <c r="O1254" i="1"/>
  <c r="N1262" i="1"/>
  <c r="M1262" i="1"/>
  <c r="L1262" i="1"/>
  <c r="K1262" i="1"/>
  <c r="R1262" i="1"/>
  <c r="J1262" i="1"/>
  <c r="Q1262" i="1"/>
  <c r="P1262" i="1"/>
  <c r="O1262" i="1"/>
  <c r="N1270" i="1"/>
  <c r="M1270" i="1"/>
  <c r="L1270" i="1"/>
  <c r="K1270" i="1"/>
  <c r="R1270" i="1"/>
  <c r="J1270" i="1"/>
  <c r="Q1270" i="1"/>
  <c r="P1270" i="1"/>
  <c r="O1270" i="1"/>
  <c r="N1278" i="1"/>
  <c r="M1278" i="1"/>
  <c r="L1278" i="1"/>
  <c r="K1278" i="1"/>
  <c r="R1278" i="1"/>
  <c r="J1278" i="1"/>
  <c r="Q1278" i="1"/>
  <c r="P1278" i="1"/>
  <c r="O1278" i="1"/>
  <c r="N1286" i="1"/>
  <c r="M1286" i="1"/>
  <c r="L1286" i="1"/>
  <c r="K1286" i="1"/>
  <c r="R1286" i="1"/>
  <c r="J1286" i="1"/>
  <c r="Q1286" i="1"/>
  <c r="P1286" i="1"/>
  <c r="O1286" i="1"/>
  <c r="N1294" i="1"/>
  <c r="M1294" i="1"/>
  <c r="L1294" i="1"/>
  <c r="K1294" i="1"/>
  <c r="R1294" i="1"/>
  <c r="J1294" i="1"/>
  <c r="Q1294" i="1"/>
  <c r="P1294" i="1"/>
  <c r="O1294" i="1"/>
  <c r="N1302" i="1"/>
  <c r="M1302" i="1"/>
  <c r="L1302" i="1"/>
  <c r="K1302" i="1"/>
  <c r="R1302" i="1"/>
  <c r="J1302" i="1"/>
  <c r="Q1302" i="1"/>
  <c r="P1302" i="1"/>
  <c r="O1302" i="1"/>
  <c r="N1310" i="1"/>
  <c r="M1310" i="1"/>
  <c r="L1310" i="1"/>
  <c r="K1310" i="1"/>
  <c r="R1310" i="1"/>
  <c r="J1310" i="1"/>
  <c r="Q1310" i="1"/>
  <c r="P1310" i="1"/>
  <c r="O1310" i="1"/>
  <c r="B1066" i="1"/>
  <c r="B1070" i="1"/>
  <c r="B1074" i="1"/>
  <c r="B1078" i="1"/>
  <c r="B1082" i="1"/>
  <c r="B1086" i="1"/>
  <c r="B1090" i="1"/>
  <c r="B1094" i="1"/>
  <c r="B1098" i="1"/>
  <c r="B1102" i="1"/>
  <c r="B1106" i="1"/>
  <c r="B1110" i="1"/>
  <c r="B1114" i="1"/>
  <c r="B1118" i="1"/>
  <c r="B1122" i="1"/>
  <c r="B1126" i="1"/>
  <c r="B1130" i="1"/>
  <c r="B1134" i="1"/>
  <c r="B1138" i="1"/>
  <c r="B1142" i="1"/>
  <c r="B1146" i="1"/>
  <c r="B1150" i="1"/>
  <c r="B1154" i="1"/>
  <c r="B1158" i="1"/>
  <c r="B1162" i="1"/>
  <c r="B1166" i="1"/>
  <c r="B1170" i="1"/>
  <c r="B1174" i="1"/>
  <c r="B1178" i="1"/>
  <c r="B1182" i="1"/>
  <c r="B1186" i="1"/>
  <c r="B1190" i="1"/>
  <c r="B1194" i="1"/>
  <c r="B1198" i="1"/>
  <c r="B1202" i="1"/>
  <c r="B1206" i="1"/>
  <c r="B1210" i="1"/>
  <c r="B1214" i="1"/>
  <c r="B1218" i="1"/>
  <c r="B1222" i="1"/>
  <c r="B1226" i="1"/>
  <c r="B1230" i="1"/>
  <c r="B1234" i="1"/>
  <c r="B1238" i="1"/>
  <c r="B1242" i="1"/>
  <c r="B1246" i="1"/>
  <c r="B1250" i="1"/>
  <c r="B1254" i="1"/>
  <c r="B1258" i="1"/>
  <c r="B1262" i="1"/>
  <c r="B1266" i="1"/>
  <c r="B1270" i="1"/>
  <c r="B1274" i="1"/>
  <c r="B1278" i="1"/>
  <c r="B1282" i="1"/>
  <c r="B1286" i="1"/>
  <c r="B1290" i="1"/>
  <c r="B1294" i="1"/>
  <c r="B1298" i="1"/>
  <c r="B1302" i="1"/>
  <c r="B1306" i="1"/>
  <c r="B1310" i="1"/>
  <c r="B1314" i="1"/>
  <c r="J239" i="1"/>
  <c r="L280" i="1"/>
  <c r="K281" i="1"/>
  <c r="A288" i="1"/>
  <c r="P286" i="1"/>
  <c r="A289" i="1"/>
  <c r="M289" i="1"/>
  <c r="Q291" i="1"/>
  <c r="B299" i="1"/>
  <c r="A300" i="1"/>
  <c r="L296" i="1"/>
  <c r="A285" i="1"/>
  <c r="Q285" i="1"/>
  <c r="J2235" i="1"/>
  <c r="N239" i="1"/>
  <c r="B287" i="1"/>
  <c r="A297" i="1"/>
  <c r="N280" i="1"/>
  <c r="N286" i="1"/>
  <c r="K291" i="1"/>
  <c r="O295" i="1"/>
  <c r="L2203" i="1"/>
  <c r="N2235" i="1"/>
  <c r="B2243" i="1"/>
  <c r="B279" i="1"/>
  <c r="M281" i="1"/>
  <c r="M287" i="1"/>
  <c r="P292" i="1"/>
  <c r="N296" i="1"/>
  <c r="O2177" i="1"/>
  <c r="M2203" i="1"/>
  <c r="O2235" i="1"/>
  <c r="A280" i="1"/>
  <c r="B291" i="1"/>
  <c r="A301" i="1"/>
  <c r="K283" i="1"/>
  <c r="O287" i="1"/>
  <c r="O293" i="1"/>
  <c r="K297" i="1"/>
  <c r="L2179" i="1"/>
  <c r="N2203" i="1"/>
  <c r="P2235" i="1"/>
  <c r="A281" i="1"/>
  <c r="A292" i="1"/>
  <c r="Q283" i="1"/>
  <c r="L288" i="1"/>
  <c r="Q293" i="1"/>
  <c r="M297" i="1"/>
  <c r="L2235" i="1"/>
  <c r="A2243" i="1"/>
  <c r="P2179" i="1"/>
  <c r="O2203" i="1"/>
  <c r="A239" i="1"/>
  <c r="B283" i="1"/>
  <c r="A293" i="1"/>
  <c r="M279" i="1"/>
  <c r="P284" i="1"/>
  <c r="N288" i="1"/>
  <c r="N294" i="1"/>
  <c r="K299" i="1"/>
  <c r="Q2179" i="1"/>
  <c r="A2275" i="1"/>
  <c r="A284" i="1"/>
  <c r="B295" i="1"/>
  <c r="O279" i="1"/>
  <c r="O285" i="1"/>
  <c r="K289" i="1"/>
  <c r="P294" i="1"/>
  <c r="Q299" i="1"/>
  <c r="J282" i="1"/>
  <c r="R282" i="1"/>
  <c r="J290" i="1"/>
  <c r="R290" i="1"/>
  <c r="J298" i="1"/>
  <c r="R298" i="1"/>
  <c r="P300" i="1"/>
  <c r="B2194" i="1"/>
  <c r="R2242" i="1"/>
  <c r="R2274" i="1"/>
  <c r="K239" i="1"/>
  <c r="B280" i="1"/>
  <c r="B284" i="1"/>
  <c r="B288" i="1"/>
  <c r="B292" i="1"/>
  <c r="B296" i="1"/>
  <c r="B300" i="1"/>
  <c r="N279" i="1"/>
  <c r="M280" i="1"/>
  <c r="L281" i="1"/>
  <c r="K282" i="1"/>
  <c r="J283" i="1"/>
  <c r="R283" i="1"/>
  <c r="Q284" i="1"/>
  <c r="P285" i="1"/>
  <c r="O286" i="1"/>
  <c r="N287" i="1"/>
  <c r="M288" i="1"/>
  <c r="L289" i="1"/>
  <c r="K290" i="1"/>
  <c r="J291" i="1"/>
  <c r="R291" i="1"/>
  <c r="Q292" i="1"/>
  <c r="P293" i="1"/>
  <c r="O294" i="1"/>
  <c r="N295" i="1"/>
  <c r="M296" i="1"/>
  <c r="L297" i="1"/>
  <c r="K298" i="1"/>
  <c r="J299" i="1"/>
  <c r="R299" i="1"/>
  <c r="Q300" i="1"/>
  <c r="P301" i="1"/>
  <c r="Q301" i="1"/>
  <c r="L282" i="1"/>
  <c r="B2178" i="1"/>
  <c r="O2194" i="1"/>
  <c r="A2218" i="1"/>
  <c r="A2234" i="1"/>
  <c r="R239" i="1"/>
  <c r="B281" i="1"/>
  <c r="B285" i="1"/>
  <c r="B289" i="1"/>
  <c r="B293" i="1"/>
  <c r="B297" i="1"/>
  <c r="B301" i="1"/>
  <c r="P279" i="1"/>
  <c r="O280" i="1"/>
  <c r="N281" i="1"/>
  <c r="M282" i="1"/>
  <c r="L283" i="1"/>
  <c r="K284" i="1"/>
  <c r="J285" i="1"/>
  <c r="R285" i="1"/>
  <c r="Q286" i="1"/>
  <c r="P287" i="1"/>
  <c r="O288" i="1"/>
  <c r="N289" i="1"/>
  <c r="M290" i="1"/>
  <c r="L291" i="1"/>
  <c r="K292" i="1"/>
  <c r="J293" i="1"/>
  <c r="R293" i="1"/>
  <c r="Q294" i="1"/>
  <c r="P295" i="1"/>
  <c r="O296" i="1"/>
  <c r="N297" i="1"/>
  <c r="M298" i="1"/>
  <c r="L299" i="1"/>
  <c r="K300" i="1"/>
  <c r="J301" i="1"/>
  <c r="R301" i="1"/>
  <c r="L298" i="1"/>
  <c r="R300" i="1"/>
  <c r="R2178" i="1"/>
  <c r="N2218" i="1"/>
  <c r="B2234" i="1"/>
  <c r="N2276" i="1"/>
  <c r="J240" i="1"/>
  <c r="A282" i="1"/>
  <c r="A286" i="1"/>
  <c r="A290" i="1"/>
  <c r="A294" i="1"/>
  <c r="A298" i="1"/>
  <c r="Q279" i="1"/>
  <c r="P280" i="1"/>
  <c r="O281" i="1"/>
  <c r="N282" i="1"/>
  <c r="M283" i="1"/>
  <c r="L284" i="1"/>
  <c r="K285" i="1"/>
  <c r="J286" i="1"/>
  <c r="R286" i="1"/>
  <c r="Q287" i="1"/>
  <c r="P288" i="1"/>
  <c r="O289" i="1"/>
  <c r="N290" i="1"/>
  <c r="M291" i="1"/>
  <c r="L292" i="1"/>
  <c r="K293" i="1"/>
  <c r="J294" i="1"/>
  <c r="R294" i="1"/>
  <c r="Q295" i="1"/>
  <c r="P296" i="1"/>
  <c r="O297" i="1"/>
  <c r="N298" i="1"/>
  <c r="M299" i="1"/>
  <c r="L300" i="1"/>
  <c r="K301" i="1"/>
  <c r="L290" i="1"/>
  <c r="J292" i="1"/>
  <c r="R292" i="1"/>
  <c r="O2218" i="1"/>
  <c r="B2258" i="1"/>
  <c r="A2282" i="1"/>
  <c r="B282" i="1"/>
  <c r="B286" i="1"/>
  <c r="B290" i="1"/>
  <c r="B294" i="1"/>
  <c r="B298" i="1"/>
  <c r="J279" i="1"/>
  <c r="R279" i="1"/>
  <c r="Q280" i="1"/>
  <c r="P281" i="1"/>
  <c r="O282" i="1"/>
  <c r="N283" i="1"/>
  <c r="M284" i="1"/>
  <c r="L285" i="1"/>
  <c r="K286" i="1"/>
  <c r="J287" i="1"/>
  <c r="R287" i="1"/>
  <c r="Q288" i="1"/>
  <c r="P289" i="1"/>
  <c r="O290" i="1"/>
  <c r="N291" i="1"/>
  <c r="M292" i="1"/>
  <c r="L293" i="1"/>
  <c r="K294" i="1"/>
  <c r="J295" i="1"/>
  <c r="R295" i="1"/>
  <c r="Q296" i="1"/>
  <c r="P297" i="1"/>
  <c r="O298" i="1"/>
  <c r="N299" i="1"/>
  <c r="M300" i="1"/>
  <c r="L301" i="1"/>
  <c r="J284" i="1"/>
  <c r="R284" i="1"/>
  <c r="J300" i="1"/>
  <c r="R2186" i="1"/>
  <c r="P2218" i="1"/>
  <c r="A2240" i="1"/>
  <c r="B2282" i="1"/>
  <c r="B239" i="1"/>
  <c r="A279" i="1"/>
  <c r="A283" i="1"/>
  <c r="A287" i="1"/>
  <c r="A291" i="1"/>
  <c r="A295" i="1"/>
  <c r="A299" i="1"/>
  <c r="K279" i="1"/>
  <c r="J280" i="1"/>
  <c r="R280" i="1"/>
  <c r="Q281" i="1"/>
  <c r="P282" i="1"/>
  <c r="O283" i="1"/>
  <c r="N284" i="1"/>
  <c r="M285" i="1"/>
  <c r="L286" i="1"/>
  <c r="K287" i="1"/>
  <c r="J288" i="1"/>
  <c r="R288" i="1"/>
  <c r="Q289" i="1"/>
  <c r="P290" i="1"/>
  <c r="O291" i="1"/>
  <c r="N292" i="1"/>
  <c r="M293" i="1"/>
  <c r="L294" i="1"/>
  <c r="K295" i="1"/>
  <c r="J296" i="1"/>
  <c r="R296" i="1"/>
  <c r="Q297" i="1"/>
  <c r="P298" i="1"/>
  <c r="O299" i="1"/>
  <c r="N300" i="1"/>
  <c r="M301" i="1"/>
  <c r="N2194" i="1"/>
  <c r="Q2218" i="1"/>
  <c r="P2242" i="1"/>
  <c r="B2264" i="1"/>
  <c r="J281" i="1"/>
  <c r="J289" i="1"/>
  <c r="J297" i="1"/>
  <c r="N301" i="1"/>
  <c r="R2183" i="1"/>
  <c r="L2196" i="1"/>
  <c r="B2199" i="1"/>
  <c r="N2220" i="1"/>
  <c r="A2236" i="1"/>
  <c r="B2276" i="1"/>
  <c r="Q2279" i="1"/>
  <c r="Q239" i="1"/>
  <c r="P240" i="1"/>
  <c r="M2196" i="1"/>
  <c r="N2199" i="1"/>
  <c r="O2220" i="1"/>
  <c r="B2263" i="1"/>
  <c r="J2276" i="1"/>
  <c r="Q240" i="1"/>
  <c r="R240" i="1"/>
  <c r="O2196" i="1"/>
  <c r="A2244" i="1"/>
  <c r="J2264" i="1"/>
  <c r="L2276" i="1"/>
  <c r="L239" i="1"/>
  <c r="K240" i="1"/>
  <c r="P2196" i="1"/>
  <c r="N2223" i="1"/>
  <c r="M2276" i="1"/>
  <c r="M239" i="1"/>
  <c r="L240" i="1"/>
  <c r="M240" i="1"/>
  <c r="O2223" i="1"/>
  <c r="A2183" i="1"/>
  <c r="R2196" i="1"/>
  <c r="A2215" i="1"/>
  <c r="L2220" i="1"/>
  <c r="P2223" i="1"/>
  <c r="R2257" i="1"/>
  <c r="O2276" i="1"/>
  <c r="P2286" i="1"/>
  <c r="A240" i="1"/>
  <c r="O239" i="1"/>
  <c r="N240" i="1"/>
  <c r="R2255" i="1"/>
  <c r="J2196" i="1"/>
  <c r="B2215" i="1"/>
  <c r="R2223" i="1"/>
  <c r="A2276" i="1"/>
  <c r="P2279" i="1"/>
  <c r="B240" i="1"/>
  <c r="N2201" i="1"/>
  <c r="R2177" i="1"/>
  <c r="R2184" i="1"/>
  <c r="R2201" i="1"/>
  <c r="B2240" i="1"/>
  <c r="K2259" i="1"/>
  <c r="K2264" i="1"/>
  <c r="A2283" i="1"/>
  <c r="A2185" i="1"/>
  <c r="R2235" i="1"/>
  <c r="Q2240" i="1"/>
  <c r="L2264" i="1"/>
  <c r="M2281" i="1"/>
  <c r="B2283" i="1"/>
  <c r="R436" i="1"/>
  <c r="N2264" i="1"/>
  <c r="N2281" i="1"/>
  <c r="P2177" i="1"/>
  <c r="B2185" i="1"/>
  <c r="R2240" i="1"/>
  <c r="R444" i="1"/>
  <c r="R2185" i="1"/>
  <c r="K2235" i="1"/>
  <c r="O2264" i="1"/>
  <c r="O2281" i="1"/>
  <c r="L448" i="1"/>
  <c r="B2177" i="1"/>
  <c r="A2256" i="1"/>
  <c r="M448" i="1"/>
  <c r="N2177" i="1"/>
  <c r="M2235" i="1"/>
  <c r="B2256" i="1"/>
  <c r="A2264" i="1"/>
  <c r="A2216" i="1"/>
  <c r="R2236" i="1"/>
  <c r="L2256" i="1"/>
  <c r="B2216" i="1"/>
  <c r="A2224" i="1"/>
  <c r="A2237" i="1"/>
  <c r="B2244" i="1"/>
  <c r="A2257" i="1"/>
  <c r="P2264" i="1"/>
  <c r="A2175" i="1"/>
  <c r="A2195" i="1"/>
  <c r="A2203" i="1"/>
  <c r="N2216" i="1"/>
  <c r="B2224" i="1"/>
  <c r="L2237" i="1"/>
  <c r="B2257" i="1"/>
  <c r="Q2264" i="1"/>
  <c r="B2175" i="1"/>
  <c r="P2182" i="1"/>
  <c r="B2195" i="1"/>
  <c r="B2203" i="1"/>
  <c r="O2216" i="1"/>
  <c r="P2237" i="1"/>
  <c r="J2252" i="1"/>
  <c r="N2257" i="1"/>
  <c r="A2274" i="1"/>
  <c r="K2256" i="1"/>
  <c r="Q2174" i="1"/>
  <c r="R2194" i="1"/>
  <c r="B2176" i="1"/>
  <c r="J2203" i="1"/>
  <c r="A2225" i="1"/>
  <c r="Q2237" i="1"/>
  <c r="K2252" i="1"/>
  <c r="O2257" i="1"/>
  <c r="N2274" i="1"/>
  <c r="P2194" i="1"/>
  <c r="A2196" i="1"/>
  <c r="K2203" i="1"/>
  <c r="B2218" i="1"/>
  <c r="B2225" i="1"/>
  <c r="R2237" i="1"/>
  <c r="A2254" i="1"/>
  <c r="P2257" i="1"/>
  <c r="O2274" i="1"/>
  <c r="P2276" i="1"/>
  <c r="A2177" i="1"/>
  <c r="B2196" i="1"/>
  <c r="B2230" i="1"/>
  <c r="P2274" i="1"/>
  <c r="R431" i="1"/>
  <c r="J438" i="1"/>
  <c r="B2275" i="1"/>
  <c r="R2188" i="1"/>
  <c r="A2189" i="1"/>
  <c r="B2184" i="1"/>
  <c r="A2171" i="1"/>
  <c r="B2171" i="1"/>
  <c r="A2245" i="1"/>
  <c r="R2191" i="1"/>
  <c r="L2225" i="1"/>
  <c r="P2245" i="1"/>
  <c r="Q2245" i="1"/>
  <c r="O2199" i="1"/>
  <c r="B2204" i="1"/>
  <c r="K2242" i="1"/>
  <c r="M2247" i="1"/>
  <c r="O2262" i="1"/>
  <c r="A2180" i="1"/>
  <c r="N2184" i="1"/>
  <c r="B2222" i="1"/>
  <c r="R2225" i="1"/>
  <c r="P2262" i="1"/>
  <c r="O2267" i="1"/>
  <c r="L430" i="1"/>
  <c r="A2200" i="1"/>
  <c r="A2205" i="1"/>
  <c r="A2217" i="1"/>
  <c r="Q2222" i="1"/>
  <c r="B2229" i="1"/>
  <c r="B2237" i="1"/>
  <c r="M2242" i="1"/>
  <c r="O2247" i="1"/>
  <c r="Q2262" i="1"/>
  <c r="B2271" i="1"/>
  <c r="B2277" i="1"/>
  <c r="Q2284" i="1"/>
  <c r="N430" i="1"/>
  <c r="R2180" i="1"/>
  <c r="P2184" i="1"/>
  <c r="Q2200" i="1"/>
  <c r="N2206" i="1"/>
  <c r="B2217" i="1"/>
  <c r="A2223" i="1"/>
  <c r="R2229" i="1"/>
  <c r="J2237" i="1"/>
  <c r="N2242" i="1"/>
  <c r="P2247" i="1"/>
  <c r="M2256" i="1"/>
  <c r="R2262" i="1"/>
  <c r="J2271" i="1"/>
  <c r="R2277" i="1"/>
  <c r="B2285" i="1"/>
  <c r="R2233" i="1"/>
  <c r="O438" i="1"/>
  <c r="P438" i="1"/>
  <c r="N2211" i="1"/>
  <c r="O2211" i="1"/>
  <c r="J2171" i="1"/>
  <c r="A2188" i="1"/>
  <c r="J2225" i="1"/>
  <c r="R2264" i="1"/>
  <c r="P2203" i="1"/>
  <c r="M2225" i="1"/>
  <c r="A2265" i="1"/>
  <c r="J2184" i="1"/>
  <c r="Q2203" i="1"/>
  <c r="N2225" i="1"/>
  <c r="A2242" i="1"/>
  <c r="R2245" i="1"/>
  <c r="A2262" i="1"/>
  <c r="B2265" i="1"/>
  <c r="A2284" i="1"/>
  <c r="K2184" i="1"/>
  <c r="B2221" i="1"/>
  <c r="O2225" i="1"/>
  <c r="B2242" i="1"/>
  <c r="K2247" i="1"/>
  <c r="B2262" i="1"/>
  <c r="B2284" i="1"/>
  <c r="L2184" i="1"/>
  <c r="A2204" i="1"/>
  <c r="P2225" i="1"/>
  <c r="J2242" i="1"/>
  <c r="L2247" i="1"/>
  <c r="A2266" i="1"/>
  <c r="N2284" i="1"/>
  <c r="M2184" i="1"/>
  <c r="Q2225" i="1"/>
  <c r="O2284" i="1"/>
  <c r="B430" i="1"/>
  <c r="P2199" i="1"/>
  <c r="L2242" i="1"/>
  <c r="N2247" i="1"/>
  <c r="P2284" i="1"/>
  <c r="B2180" i="1"/>
  <c r="O2184" i="1"/>
  <c r="O430" i="1"/>
  <c r="Q2184" i="1"/>
  <c r="M2201" i="1"/>
  <c r="O2206" i="1"/>
  <c r="B2223" i="1"/>
  <c r="A2230" i="1"/>
  <c r="K2237" i="1"/>
  <c r="N2256" i="1"/>
  <c r="O2271" i="1"/>
  <c r="Q2285" i="1"/>
  <c r="O2252" i="1"/>
  <c r="B2211" i="1"/>
  <c r="A2211" i="1"/>
  <c r="P2252" i="1"/>
  <c r="R2190" i="1"/>
  <c r="B2190" i="1"/>
  <c r="A2212" i="1"/>
  <c r="B2172" i="1"/>
  <c r="N2189" i="1"/>
  <c r="R2267" i="1"/>
  <c r="B2267" i="1"/>
  <c r="A2267" i="1"/>
  <c r="M2286" i="1"/>
  <c r="L2286" i="1"/>
  <c r="K2286" i="1"/>
  <c r="J2286" i="1"/>
  <c r="P2189" i="1"/>
  <c r="Q2230" i="1"/>
  <c r="A2249" i="1"/>
  <c r="Q2267" i="1"/>
  <c r="R2272" i="1"/>
  <c r="A2169" i="1"/>
  <c r="A2173" i="1"/>
  <c r="Q2189" i="1"/>
  <c r="K2208" i="1"/>
  <c r="L2213" i="1"/>
  <c r="R2230" i="1"/>
  <c r="N2240" i="1"/>
  <c r="B2249" i="1"/>
  <c r="B2269" i="1"/>
  <c r="A2273" i="1"/>
  <c r="B2169" i="1"/>
  <c r="B2173" i="1"/>
  <c r="R2189" i="1"/>
  <c r="Q2199" i="1"/>
  <c r="L2208" i="1"/>
  <c r="M2213" i="1"/>
  <c r="J2218" i="1"/>
  <c r="A2231" i="1"/>
  <c r="O2240" i="1"/>
  <c r="J2269" i="1"/>
  <c r="B2273" i="1"/>
  <c r="A2278" i="1"/>
  <c r="A2190" i="1"/>
  <c r="R2199" i="1"/>
  <c r="M2218" i="1"/>
  <c r="A2226" i="1"/>
  <c r="B2231" i="1"/>
  <c r="B2278" i="1"/>
  <c r="K2230" i="1"/>
  <c r="B2270" i="1"/>
  <c r="A2270" i="1"/>
  <c r="B2268" i="1"/>
  <c r="A2268" i="1"/>
  <c r="R2213" i="1"/>
  <c r="K2213" i="1"/>
  <c r="J2213" i="1"/>
  <c r="B2213" i="1"/>
  <c r="A2269" i="1"/>
  <c r="R2269" i="1"/>
  <c r="R2252" i="1"/>
  <c r="R2208" i="1"/>
  <c r="Q2208" i="1"/>
  <c r="P2208" i="1"/>
  <c r="R2253" i="1"/>
  <c r="B2253" i="1"/>
  <c r="A2253" i="1"/>
  <c r="P2172" i="1"/>
  <c r="O2172" i="1"/>
  <c r="N2172" i="1"/>
  <c r="N2271" i="1"/>
  <c r="M2271" i="1"/>
  <c r="L2271" i="1"/>
  <c r="K2271" i="1"/>
  <c r="K2171" i="1"/>
  <c r="B2193" i="1"/>
  <c r="R2211" i="1"/>
  <c r="R2248" i="1"/>
  <c r="B2248" i="1"/>
  <c r="A2248" i="1"/>
  <c r="L2230" i="1"/>
  <c r="Q2172" i="1"/>
  <c r="B2208" i="1"/>
  <c r="B2191" i="1"/>
  <c r="N2208" i="1"/>
  <c r="N2252" i="1"/>
  <c r="M2252" i="1"/>
  <c r="L2252" i="1"/>
  <c r="P2250" i="1"/>
  <c r="O2250" i="1"/>
  <c r="B2250" i="1"/>
  <c r="Q2193" i="1"/>
  <c r="Q2271" i="1"/>
  <c r="L2169" i="1"/>
  <c r="K2169" i="1"/>
  <c r="J2169" i="1"/>
  <c r="A2208" i="1"/>
  <c r="A2272" i="1"/>
  <c r="B2207" i="1"/>
  <c r="A2207" i="1"/>
  <c r="O2189" i="1"/>
  <c r="R2212" i="1"/>
  <c r="N2169" i="1"/>
  <c r="N2250" i="1"/>
  <c r="L2269" i="1"/>
  <c r="R2281" i="1"/>
  <c r="Q2281" i="1"/>
  <c r="L2281" i="1"/>
  <c r="K2281" i="1"/>
  <c r="J2281" i="1"/>
  <c r="B2281" i="1"/>
  <c r="P2241" i="1"/>
  <c r="B2241" i="1"/>
  <c r="O2169" i="1"/>
  <c r="A2186" i="1"/>
  <c r="J2191" i="1"/>
  <c r="R2220" i="1"/>
  <c r="Q2220" i="1"/>
  <c r="J2220" i="1"/>
  <c r="B2220" i="1"/>
  <c r="A2220" i="1"/>
  <c r="B2186" i="1"/>
  <c r="K2191" i="1"/>
  <c r="A2209" i="1"/>
  <c r="Q2213" i="1"/>
  <c r="A2228" i="1"/>
  <c r="A2233" i="1"/>
  <c r="R2250" i="1"/>
  <c r="N2269" i="1"/>
  <c r="N2279" i="1"/>
  <c r="B2279" i="1"/>
  <c r="A2279" i="1"/>
  <c r="R2259" i="1"/>
  <c r="Q2259" i="1"/>
  <c r="P2259" i="1"/>
  <c r="O2259" i="1"/>
  <c r="J2259" i="1"/>
  <c r="B2259" i="1"/>
  <c r="A2259" i="1"/>
  <c r="B2239" i="1"/>
  <c r="A2239" i="1"/>
  <c r="O2179" i="1"/>
  <c r="N2179" i="1"/>
  <c r="M2179" i="1"/>
  <c r="J2186" i="1"/>
  <c r="L2191" i="1"/>
  <c r="B2209" i="1"/>
  <c r="A2251" i="1"/>
  <c r="M2259" i="1"/>
  <c r="O2269" i="1"/>
  <c r="R2198" i="1"/>
  <c r="B2198" i="1"/>
  <c r="R2169" i="1"/>
  <c r="A2179" i="1"/>
  <c r="N2186" i="1"/>
  <c r="M2191" i="1"/>
  <c r="B2201" i="1"/>
  <c r="N2228" i="1"/>
  <c r="N2233" i="1"/>
  <c r="A2246" i="1"/>
  <c r="B2251" i="1"/>
  <c r="N2259" i="1"/>
  <c r="P2269" i="1"/>
  <c r="A2280" i="1"/>
  <c r="A2170" i="1"/>
  <c r="B2179" i="1"/>
  <c r="A2210" i="1"/>
  <c r="A2219" i="1"/>
  <c r="O2233" i="1"/>
  <c r="B2246" i="1"/>
  <c r="A2260" i="1"/>
  <c r="Q2269" i="1"/>
  <c r="B2280" i="1"/>
  <c r="Q2211" i="1"/>
  <c r="B2247" i="1"/>
  <c r="A2247" i="1"/>
  <c r="R2247" i="1"/>
  <c r="P2267" i="1"/>
  <c r="M2186" i="1"/>
  <c r="L2186" i="1"/>
  <c r="K2186" i="1"/>
  <c r="J2208" i="1"/>
  <c r="A2213" i="1"/>
  <c r="B2226" i="1"/>
  <c r="O2208" i="1"/>
  <c r="P2213" i="1"/>
  <c r="M2269" i="1"/>
  <c r="Q2232" i="1"/>
  <c r="B2232" i="1"/>
  <c r="P2191" i="1"/>
  <c r="A2191" i="1"/>
  <c r="P2271" i="1"/>
  <c r="P2230" i="1"/>
  <c r="O2230" i="1"/>
  <c r="N2230" i="1"/>
  <c r="R2228" i="1"/>
  <c r="Q2228" i="1"/>
  <c r="B2227" i="1"/>
  <c r="A2227" i="1"/>
  <c r="M2230" i="1"/>
  <c r="R2172" i="1"/>
  <c r="O2213" i="1"/>
  <c r="Q2201" i="1"/>
  <c r="P2201" i="1"/>
  <c r="O2201" i="1"/>
  <c r="M2227" i="1"/>
  <c r="A2232" i="1"/>
  <c r="Q2250" i="1"/>
  <c r="P2169" i="1"/>
  <c r="M2200" i="1"/>
  <c r="A2241" i="1"/>
  <c r="Q2169" i="1"/>
  <c r="A2201" i="1"/>
  <c r="B2228" i="1"/>
  <c r="B2233" i="1"/>
  <c r="R2279" i="1"/>
  <c r="L2218" i="1"/>
  <c r="K2218" i="1"/>
  <c r="R2170" i="1"/>
  <c r="J2179" i="1"/>
  <c r="P2186" i="1"/>
  <c r="O2191" i="1"/>
  <c r="K2201" i="1"/>
  <c r="B2210" i="1"/>
  <c r="B2219" i="1"/>
  <c r="P2228" i="1"/>
  <c r="P2233" i="1"/>
  <c r="A2252" i="1"/>
  <c r="B2260" i="1"/>
  <c r="R2270" i="1"/>
  <c r="A2286" i="1"/>
  <c r="J2170" i="1"/>
  <c r="K2179" i="1"/>
  <c r="Q2186" i="1"/>
  <c r="Q2191" i="1"/>
  <c r="L2201" i="1"/>
  <c r="B2206" i="1"/>
  <c r="J2247" i="1"/>
  <c r="B2252" i="1"/>
  <c r="A2271" i="1"/>
  <c r="A2281" i="1"/>
  <c r="B2286" i="1"/>
  <c r="B2205" i="1"/>
  <c r="P2216" i="1"/>
  <c r="M2237" i="1"/>
  <c r="B2245" i="1"/>
  <c r="Q2276" i="1"/>
  <c r="R2175" i="1"/>
  <c r="Q2216" i="1"/>
  <c r="A2235" i="1"/>
  <c r="N2237" i="1"/>
  <c r="N2245" i="1"/>
  <c r="A2255" i="1"/>
  <c r="B2235" i="1"/>
  <c r="J2273" i="1"/>
  <c r="J2278" i="1"/>
  <c r="J2283" i="1"/>
  <c r="L2273" i="1"/>
  <c r="L2278" i="1"/>
  <c r="M2273" i="1"/>
  <c r="M2283" i="1"/>
  <c r="N2273" i="1"/>
  <c r="J2275" i="1"/>
  <c r="N2278" i="1"/>
  <c r="J2280" i="1"/>
  <c r="N2283" i="1"/>
  <c r="J2285" i="1"/>
  <c r="K2275" i="1"/>
  <c r="J2277" i="1"/>
  <c r="N2285" i="1"/>
  <c r="O2275" i="1"/>
  <c r="K2277" i="1"/>
  <c r="O2285" i="1"/>
  <c r="K2287" i="1"/>
  <c r="L2272" i="1"/>
  <c r="P2275" i="1"/>
  <c r="L2277" i="1"/>
  <c r="L2287" i="1"/>
  <c r="M2272" i="1"/>
  <c r="Q2275" i="1"/>
  <c r="M2277" i="1"/>
  <c r="Q2280" i="1"/>
  <c r="M2287" i="1"/>
  <c r="J2274" i="1"/>
  <c r="J2279" i="1"/>
  <c r="R2285" i="1"/>
  <c r="O2277" i="1"/>
  <c r="K2279" i="1"/>
  <c r="O2282" i="1"/>
  <c r="K2284" i="1"/>
  <c r="O2287" i="1"/>
  <c r="P2272" i="1"/>
  <c r="L2274" i="1"/>
  <c r="P2277" i="1"/>
  <c r="L2279" i="1"/>
  <c r="P2282" i="1"/>
  <c r="L2284" i="1"/>
  <c r="P2287" i="1"/>
  <c r="Q2272" i="1"/>
  <c r="M2274" i="1"/>
  <c r="Q2277" i="1"/>
  <c r="M2279" i="1"/>
  <c r="Q2282" i="1"/>
  <c r="M2284" i="1"/>
  <c r="Q2287" i="1"/>
  <c r="K2273" i="1"/>
  <c r="K2278" i="1"/>
  <c r="K2283" i="1"/>
  <c r="L2283" i="1"/>
  <c r="M2278" i="1"/>
  <c r="O2273" i="1"/>
  <c r="O2278" i="1"/>
  <c r="K2280" i="1"/>
  <c r="O2283" i="1"/>
  <c r="K2285" i="1"/>
  <c r="A2287" i="1"/>
  <c r="P2273" i="1"/>
  <c r="L2275" i="1"/>
  <c r="P2278" i="1"/>
  <c r="L2280" i="1"/>
  <c r="P2283" i="1"/>
  <c r="L2285" i="1"/>
  <c r="B2287" i="1"/>
  <c r="Q2273" i="1"/>
  <c r="M2275" i="1"/>
  <c r="Q2278" i="1"/>
  <c r="M2280" i="1"/>
  <c r="Q2283" i="1"/>
  <c r="M2285" i="1"/>
  <c r="J2272" i="1"/>
  <c r="N2275" i="1"/>
  <c r="N2280" i="1"/>
  <c r="J2282" i="1"/>
  <c r="J2287" i="1"/>
  <c r="K2272" i="1"/>
  <c r="O2280" i="1"/>
  <c r="K2282" i="1"/>
  <c r="P2280" i="1"/>
  <c r="L2282" i="1"/>
  <c r="P2285" i="1"/>
  <c r="M2282" i="1"/>
  <c r="N2272" i="1"/>
  <c r="N2277" i="1"/>
  <c r="N2282" i="1"/>
  <c r="J2284" i="1"/>
  <c r="N2287" i="1"/>
  <c r="O2272" i="1"/>
  <c r="K2274" i="1"/>
  <c r="R2268" i="1"/>
  <c r="Q2268" i="1"/>
  <c r="P2268" i="1"/>
  <c r="O2268" i="1"/>
  <c r="N2268" i="1"/>
  <c r="M2268" i="1"/>
  <c r="L2268" i="1"/>
  <c r="K2268" i="1"/>
  <c r="J2268" i="1"/>
  <c r="R2266" i="1"/>
  <c r="Q2266" i="1"/>
  <c r="P2266" i="1"/>
  <c r="R2263" i="1"/>
  <c r="Q2263" i="1"/>
  <c r="P2263" i="1"/>
  <c r="O2263" i="1"/>
  <c r="N2263" i="1"/>
  <c r="M2263" i="1"/>
  <c r="L2263" i="1"/>
  <c r="J2263" i="1"/>
  <c r="K2266" i="1"/>
  <c r="K2263" i="1"/>
  <c r="L2266" i="1"/>
  <c r="M2266" i="1"/>
  <c r="N2266" i="1"/>
  <c r="O2266" i="1"/>
  <c r="J2266" i="1"/>
  <c r="R2261" i="1"/>
  <c r="Q2261" i="1"/>
  <c r="P2261" i="1"/>
  <c r="R2258" i="1"/>
  <c r="Q2258" i="1"/>
  <c r="P2258" i="1"/>
  <c r="O2258" i="1"/>
  <c r="N2258" i="1"/>
  <c r="M2258" i="1"/>
  <c r="L2258" i="1"/>
  <c r="J2261" i="1"/>
  <c r="J2258" i="1"/>
  <c r="K2261" i="1"/>
  <c r="K2258" i="1"/>
  <c r="L2261" i="1"/>
  <c r="M2261" i="1"/>
  <c r="R2256" i="1"/>
  <c r="Q2256" i="1"/>
  <c r="P2256" i="1"/>
  <c r="N2261" i="1"/>
  <c r="J2256" i="1"/>
  <c r="O2261" i="1"/>
  <c r="J2255" i="1"/>
  <c r="J2260" i="1"/>
  <c r="J2265" i="1"/>
  <c r="J2270" i="1"/>
  <c r="K2255" i="1"/>
  <c r="K2260" i="1"/>
  <c r="K2265" i="1"/>
  <c r="K2270" i="1"/>
  <c r="L2255" i="1"/>
  <c r="L2260" i="1"/>
  <c r="L2265" i="1"/>
  <c r="L2270" i="1"/>
  <c r="M2255" i="1"/>
  <c r="M2260" i="1"/>
  <c r="M2265" i="1"/>
  <c r="M2270" i="1"/>
  <c r="N2255" i="1"/>
  <c r="J2257" i="1"/>
  <c r="N2260" i="1"/>
  <c r="J2262" i="1"/>
  <c r="N2265" i="1"/>
  <c r="J2267" i="1"/>
  <c r="N2270" i="1"/>
  <c r="O2255" i="1"/>
  <c r="K2257" i="1"/>
  <c r="O2260" i="1"/>
  <c r="K2262" i="1"/>
  <c r="O2265" i="1"/>
  <c r="K2267" i="1"/>
  <c r="O2270" i="1"/>
  <c r="P2255" i="1"/>
  <c r="L2257" i="1"/>
  <c r="P2260" i="1"/>
  <c r="L2262" i="1"/>
  <c r="P2265" i="1"/>
  <c r="L2267" i="1"/>
  <c r="P2270" i="1"/>
  <c r="Q2255" i="1"/>
  <c r="M2257" i="1"/>
  <c r="Q2260" i="1"/>
  <c r="M2262" i="1"/>
  <c r="Q2265" i="1"/>
  <c r="M2267" i="1"/>
  <c r="Q2270" i="1"/>
  <c r="J2239" i="1"/>
  <c r="J2244" i="1"/>
  <c r="J2249" i="1"/>
  <c r="K2244" i="1"/>
  <c r="K2249" i="1"/>
  <c r="M2249" i="1"/>
  <c r="N2239" i="1"/>
  <c r="J2241" i="1"/>
  <c r="J2246" i="1"/>
  <c r="O2244" i="1"/>
  <c r="K2246" i="1"/>
  <c r="P2244" i="1"/>
  <c r="L2246" i="1"/>
  <c r="P2249" i="1"/>
  <c r="L2251" i="1"/>
  <c r="Q2239" i="1"/>
  <c r="M2246" i="1"/>
  <c r="J2238" i="1"/>
  <c r="R2239" i="1"/>
  <c r="N2241" i="1"/>
  <c r="J2243" i="1"/>
  <c r="R2244" i="1"/>
  <c r="N2246" i="1"/>
  <c r="J2248" i="1"/>
  <c r="R2249" i="1"/>
  <c r="J2253" i="1"/>
  <c r="K2238" i="1"/>
  <c r="O2246" i="1"/>
  <c r="K2248" i="1"/>
  <c r="L2243" i="1"/>
  <c r="L2253" i="1"/>
  <c r="M2238" i="1"/>
  <c r="Q2241" i="1"/>
  <c r="M2243" i="1"/>
  <c r="M2248" i="1"/>
  <c r="M2253" i="1"/>
  <c r="N2238" i="1"/>
  <c r="J2240" i="1"/>
  <c r="R2241" i="1"/>
  <c r="N2243" i="1"/>
  <c r="J2245" i="1"/>
  <c r="R2246" i="1"/>
  <c r="J2250" i="1"/>
  <c r="R2251" i="1"/>
  <c r="N2253" i="1"/>
  <c r="O2238" i="1"/>
  <c r="K2240" i="1"/>
  <c r="M2240" i="1"/>
  <c r="Q2243" i="1"/>
  <c r="M2245" i="1"/>
  <c r="Q2248" i="1"/>
  <c r="M2250" i="1"/>
  <c r="Q2253" i="1"/>
  <c r="K2239" i="1"/>
  <c r="L2239" i="1"/>
  <c r="L2244" i="1"/>
  <c r="L2249" i="1"/>
  <c r="M2239" i="1"/>
  <c r="M2244" i="1"/>
  <c r="N2244" i="1"/>
  <c r="N2249" i="1"/>
  <c r="J2251" i="1"/>
  <c r="O2239" i="1"/>
  <c r="K2241" i="1"/>
  <c r="O2249" i="1"/>
  <c r="K2251" i="1"/>
  <c r="L2241" i="1"/>
  <c r="M2241" i="1"/>
  <c r="M2251" i="1"/>
  <c r="N2251" i="1"/>
  <c r="O2241" i="1"/>
  <c r="K2243" i="1"/>
  <c r="O2251" i="1"/>
  <c r="K2253" i="1"/>
  <c r="L2238" i="1"/>
  <c r="P2246" i="1"/>
  <c r="L2248" i="1"/>
  <c r="P2251" i="1"/>
  <c r="N2248" i="1"/>
  <c r="O2243" i="1"/>
  <c r="K2245" i="1"/>
  <c r="O2248" i="1"/>
  <c r="K2250" i="1"/>
  <c r="O2253" i="1"/>
  <c r="P2238" i="1"/>
  <c r="L2240" i="1"/>
  <c r="P2243" i="1"/>
  <c r="L2245" i="1"/>
  <c r="P2248" i="1"/>
  <c r="L2250" i="1"/>
  <c r="P2253" i="1"/>
  <c r="Q2238" i="1"/>
  <c r="K2232" i="1"/>
  <c r="L2232" i="1"/>
  <c r="M2222" i="1"/>
  <c r="M2232" i="1"/>
  <c r="N2227" i="1"/>
  <c r="J2229" i="1"/>
  <c r="O2227" i="1"/>
  <c r="K2229" i="1"/>
  <c r="P2222" i="1"/>
  <c r="L2224" i="1"/>
  <c r="P2227" i="1"/>
  <c r="L2229" i="1"/>
  <c r="M2224" i="1"/>
  <c r="Q2227" i="1"/>
  <c r="M2234" i="1"/>
  <c r="J2221" i="1"/>
  <c r="R2222" i="1"/>
  <c r="J2226" i="1"/>
  <c r="R2227" i="1"/>
  <c r="N2229" i="1"/>
  <c r="J2231" i="1"/>
  <c r="R2232" i="1"/>
  <c r="J2236" i="1"/>
  <c r="O2224" i="1"/>
  <c r="K2226" i="1"/>
  <c r="O2234" i="1"/>
  <c r="K2236" i="1"/>
  <c r="L2221" i="1"/>
  <c r="P2224" i="1"/>
  <c r="L2226" i="1"/>
  <c r="L2236" i="1"/>
  <c r="M2221" i="1"/>
  <c r="Q2224" i="1"/>
  <c r="M2226" i="1"/>
  <c r="Q2229" i="1"/>
  <c r="Q2234" i="1"/>
  <c r="N2221" i="1"/>
  <c r="N2226" i="1"/>
  <c r="R2234" i="1"/>
  <c r="K2228" i="1"/>
  <c r="L2223" i="1"/>
  <c r="P2226" i="1"/>
  <c r="L2228" i="1"/>
  <c r="P2231" i="1"/>
  <c r="L2233" i="1"/>
  <c r="P2236" i="1"/>
  <c r="Q2221" i="1"/>
  <c r="M2223" i="1"/>
  <c r="Q2226" i="1"/>
  <c r="M2228" i="1"/>
  <c r="Q2231" i="1"/>
  <c r="M2233" i="1"/>
  <c r="Q2236" i="1"/>
  <c r="J2222" i="1"/>
  <c r="J2227" i="1"/>
  <c r="J2232" i="1"/>
  <c r="K2222" i="1"/>
  <c r="K2227" i="1"/>
  <c r="L2222" i="1"/>
  <c r="L2227" i="1"/>
  <c r="N2222" i="1"/>
  <c r="J2224" i="1"/>
  <c r="N2232" i="1"/>
  <c r="J2234" i="1"/>
  <c r="O2222" i="1"/>
  <c r="K2224" i="1"/>
  <c r="O2232" i="1"/>
  <c r="K2234" i="1"/>
  <c r="P2232" i="1"/>
  <c r="L2234" i="1"/>
  <c r="M2229" i="1"/>
  <c r="N2224" i="1"/>
  <c r="N2234" i="1"/>
  <c r="K2221" i="1"/>
  <c r="O2229" i="1"/>
  <c r="K2231" i="1"/>
  <c r="P2229" i="1"/>
  <c r="L2231" i="1"/>
  <c r="M2231" i="1"/>
  <c r="M2236" i="1"/>
  <c r="J2223" i="1"/>
  <c r="J2228" i="1"/>
  <c r="N2231" i="1"/>
  <c r="J2233" i="1"/>
  <c r="N2236" i="1"/>
  <c r="O2221" i="1"/>
  <c r="K2223" i="1"/>
  <c r="O2226" i="1"/>
  <c r="O2231" i="1"/>
  <c r="K2233" i="1"/>
  <c r="O2236" i="1"/>
  <c r="P2221" i="1"/>
  <c r="J2205" i="1"/>
  <c r="J2215" i="1"/>
  <c r="L2205" i="1"/>
  <c r="L2210" i="1"/>
  <c r="L2215" i="1"/>
  <c r="M2210" i="1"/>
  <c r="J2212" i="1"/>
  <c r="O2210" i="1"/>
  <c r="O2215" i="1"/>
  <c r="K2217" i="1"/>
  <c r="P2215" i="1"/>
  <c r="L2217" i="1"/>
  <c r="M2207" i="1"/>
  <c r="Q2210" i="1"/>
  <c r="M2217" i="1"/>
  <c r="R2210" i="1"/>
  <c r="O2207" i="1"/>
  <c r="K2209" i="1"/>
  <c r="O2217" i="1"/>
  <c r="K2219" i="1"/>
  <c r="L2204" i="1"/>
  <c r="P2212" i="1"/>
  <c r="L2214" i="1"/>
  <c r="L2219" i="1"/>
  <c r="M2204" i="1"/>
  <c r="Q2207" i="1"/>
  <c r="M2209" i="1"/>
  <c r="Q2212" i="1"/>
  <c r="Q2217" i="1"/>
  <c r="N2209" i="1"/>
  <c r="R2217" i="1"/>
  <c r="K2206" i="1"/>
  <c r="P2204" i="1"/>
  <c r="L2206" i="1"/>
  <c r="P2209" i="1"/>
  <c r="L2211" i="1"/>
  <c r="P2214" i="1"/>
  <c r="L2216" i="1"/>
  <c r="P2219" i="1"/>
  <c r="Q2204" i="1"/>
  <c r="M2206" i="1"/>
  <c r="Q2209" i="1"/>
  <c r="M2211" i="1"/>
  <c r="Q2214" i="1"/>
  <c r="M2216" i="1"/>
  <c r="Q2219" i="1"/>
  <c r="J2210" i="1"/>
  <c r="K2205" i="1"/>
  <c r="K2210" i="1"/>
  <c r="K2215" i="1"/>
  <c r="M2205" i="1"/>
  <c r="M2215" i="1"/>
  <c r="N2205" i="1"/>
  <c r="J2207" i="1"/>
  <c r="N2210" i="1"/>
  <c r="N2215" i="1"/>
  <c r="J2217" i="1"/>
  <c r="O2205" i="1"/>
  <c r="K2207" i="1"/>
  <c r="K2212" i="1"/>
  <c r="P2205" i="1"/>
  <c r="L2207" i="1"/>
  <c r="L2212" i="1"/>
  <c r="Q2205" i="1"/>
  <c r="M2212" i="1"/>
  <c r="Q2215" i="1"/>
  <c r="J2204" i="1"/>
  <c r="N2207" i="1"/>
  <c r="J2209" i="1"/>
  <c r="N2212" i="1"/>
  <c r="J2214" i="1"/>
  <c r="N2217" i="1"/>
  <c r="J2219" i="1"/>
  <c r="K2204" i="1"/>
  <c r="O2212" i="1"/>
  <c r="K2214" i="1"/>
  <c r="P2207" i="1"/>
  <c r="L2209" i="1"/>
  <c r="M2214" i="1"/>
  <c r="M2219" i="1"/>
  <c r="N2204" i="1"/>
  <c r="J2206" i="1"/>
  <c r="J2211" i="1"/>
  <c r="N2214" i="1"/>
  <c r="J2216" i="1"/>
  <c r="N2219" i="1"/>
  <c r="O2204" i="1"/>
  <c r="O2209" i="1"/>
  <c r="K2211" i="1"/>
  <c r="O2214" i="1"/>
  <c r="K2216" i="1"/>
  <c r="O2219" i="1"/>
  <c r="K2188" i="1"/>
  <c r="L2198" i="1"/>
  <c r="M2193" i="1"/>
  <c r="M2198" i="1"/>
  <c r="N2188" i="1"/>
  <c r="J2190" i="1"/>
  <c r="N2193" i="1"/>
  <c r="J2195" i="1"/>
  <c r="N2198" i="1"/>
  <c r="J2200" i="1"/>
  <c r="A2187" i="1"/>
  <c r="O2188" i="1"/>
  <c r="K2190" i="1"/>
  <c r="A2192" i="1"/>
  <c r="O2193" i="1"/>
  <c r="K2195" i="1"/>
  <c r="A2197" i="1"/>
  <c r="O2198" i="1"/>
  <c r="K2200" i="1"/>
  <c r="A2202" i="1"/>
  <c r="B2187" i="1"/>
  <c r="P2188" i="1"/>
  <c r="L2190" i="1"/>
  <c r="B2192" i="1"/>
  <c r="P2193" i="1"/>
  <c r="L2195" i="1"/>
  <c r="B2197" i="1"/>
  <c r="P2198" i="1"/>
  <c r="L2200" i="1"/>
  <c r="B2202" i="1"/>
  <c r="J2188" i="1"/>
  <c r="R2193" i="1"/>
  <c r="O2190" i="1"/>
  <c r="K2192" i="1"/>
  <c r="O2200" i="1"/>
  <c r="K2202" i="1"/>
  <c r="L2187" i="1"/>
  <c r="P2195" i="1"/>
  <c r="L2197" i="1"/>
  <c r="L2202" i="1"/>
  <c r="M2187" i="1"/>
  <c r="Q2190" i="1"/>
  <c r="Q2195" i="1"/>
  <c r="M2197" i="1"/>
  <c r="M2202" i="1"/>
  <c r="N2187" i="1"/>
  <c r="J2189" i="1"/>
  <c r="N2192" i="1"/>
  <c r="J2194" i="1"/>
  <c r="R2195" i="1"/>
  <c r="N2197" i="1"/>
  <c r="J2199" i="1"/>
  <c r="R2200" i="1"/>
  <c r="N2202" i="1"/>
  <c r="O2187" i="1"/>
  <c r="K2189" i="1"/>
  <c r="O2192" i="1"/>
  <c r="O2197" i="1"/>
  <c r="K2199" i="1"/>
  <c r="O2202" i="1"/>
  <c r="P2192" i="1"/>
  <c r="L2194" i="1"/>
  <c r="P2197" i="1"/>
  <c r="L2199" i="1"/>
  <c r="P2202" i="1"/>
  <c r="Q2187" i="1"/>
  <c r="M2189" i="1"/>
  <c r="Q2192" i="1"/>
  <c r="M2194" i="1"/>
  <c r="Q2197" i="1"/>
  <c r="M2199" i="1"/>
  <c r="Q2202" i="1"/>
  <c r="J2193" i="1"/>
  <c r="J2198" i="1"/>
  <c r="K2193" i="1"/>
  <c r="K2198" i="1"/>
  <c r="L2188" i="1"/>
  <c r="L2193" i="1"/>
  <c r="M2188" i="1"/>
  <c r="Q2188" i="1"/>
  <c r="M2190" i="1"/>
  <c r="M2195" i="1"/>
  <c r="Q2198" i="1"/>
  <c r="J2187" i="1"/>
  <c r="N2190" i="1"/>
  <c r="J2192" i="1"/>
  <c r="N2195" i="1"/>
  <c r="J2197" i="1"/>
  <c r="N2200" i="1"/>
  <c r="J2202" i="1"/>
  <c r="K2187" i="1"/>
  <c r="K2197" i="1"/>
  <c r="P2190" i="1"/>
  <c r="L2192" i="1"/>
  <c r="P2200" i="1"/>
  <c r="M2192" i="1"/>
  <c r="K2194" i="1"/>
  <c r="P2187" i="1"/>
  <c r="L2189" i="1"/>
  <c r="R2171" i="1"/>
  <c r="P2171" i="1"/>
  <c r="O2171" i="1"/>
  <c r="N2171" i="1"/>
  <c r="M2171" i="1"/>
  <c r="Q2171" i="1"/>
  <c r="R2176" i="1"/>
  <c r="P2176" i="1"/>
  <c r="Q2176" i="1"/>
  <c r="O2176" i="1"/>
  <c r="N2176" i="1"/>
  <c r="M2176" i="1"/>
  <c r="J2176" i="1"/>
  <c r="L2176" i="1"/>
  <c r="R2181" i="1"/>
  <c r="P2181" i="1"/>
  <c r="O2181" i="1"/>
  <c r="N2181" i="1"/>
  <c r="M2181" i="1"/>
  <c r="L2181" i="1"/>
  <c r="Q2181" i="1"/>
  <c r="J2181" i="1"/>
  <c r="K2181" i="1"/>
  <c r="A2176" i="1"/>
  <c r="J2178" i="1"/>
  <c r="K2178" i="1"/>
  <c r="M2173" i="1"/>
  <c r="M2178" i="1"/>
  <c r="M2183" i="1"/>
  <c r="J2173" i="1"/>
  <c r="J2183" i="1"/>
  <c r="K2173" i="1"/>
  <c r="K2183" i="1"/>
  <c r="L2173" i="1"/>
  <c r="L2178" i="1"/>
  <c r="L2183" i="1"/>
  <c r="N2173" i="1"/>
  <c r="N2178" i="1"/>
  <c r="N2183" i="1"/>
  <c r="K2170" i="1"/>
  <c r="O2173" i="1"/>
  <c r="K2175" i="1"/>
  <c r="O2178" i="1"/>
  <c r="K2180" i="1"/>
  <c r="O2183" i="1"/>
  <c r="K2185" i="1"/>
  <c r="L2170" i="1"/>
  <c r="P2173" i="1"/>
  <c r="L2175" i="1"/>
  <c r="P2178" i="1"/>
  <c r="L2180" i="1"/>
  <c r="P2183" i="1"/>
  <c r="L2185" i="1"/>
  <c r="M2170" i="1"/>
  <c r="Q2173" i="1"/>
  <c r="M2175" i="1"/>
  <c r="Q2178" i="1"/>
  <c r="M2180" i="1"/>
  <c r="Q2183" i="1"/>
  <c r="M2185" i="1"/>
  <c r="N2170" i="1"/>
  <c r="J2172" i="1"/>
  <c r="N2175" i="1"/>
  <c r="J2177" i="1"/>
  <c r="N2180" i="1"/>
  <c r="J2182" i="1"/>
  <c r="N2185" i="1"/>
  <c r="O2170" i="1"/>
  <c r="K2172" i="1"/>
  <c r="O2175" i="1"/>
  <c r="K2177" i="1"/>
  <c r="O2180" i="1"/>
  <c r="K2182" i="1"/>
  <c r="O2185" i="1"/>
  <c r="P2170" i="1"/>
  <c r="L2172" i="1"/>
  <c r="P2175" i="1"/>
  <c r="L2177" i="1"/>
  <c r="P2180" i="1"/>
  <c r="L2182" i="1"/>
  <c r="P2185" i="1"/>
  <c r="Q2170" i="1"/>
  <c r="M2172" i="1"/>
  <c r="Q2175" i="1"/>
  <c r="M2177" i="1"/>
  <c r="Q2180" i="1"/>
  <c r="M2182" i="1"/>
  <c r="Q2185" i="1"/>
  <c r="A432" i="1"/>
  <c r="P433" i="1"/>
  <c r="J433" i="1"/>
  <c r="K433" i="1"/>
  <c r="L433" i="1"/>
  <c r="L438" i="1"/>
  <c r="P441" i="1"/>
  <c r="J441" i="1"/>
  <c r="R440" i="1"/>
  <c r="O444" i="1"/>
  <c r="R435" i="1"/>
  <c r="J430" i="1"/>
  <c r="A438" i="1"/>
  <c r="O440" i="1"/>
  <c r="J449" i="1"/>
  <c r="M430" i="1"/>
  <c r="B438" i="1"/>
  <c r="P430" i="1"/>
  <c r="M438" i="1"/>
  <c r="R430" i="1"/>
  <c r="K435" i="1"/>
  <c r="N438" i="1"/>
  <c r="B432" i="1"/>
  <c r="R448" i="1"/>
  <c r="P432" i="1"/>
  <c r="P431" i="1"/>
  <c r="R432" i="1"/>
  <c r="J431" i="1"/>
  <c r="N440" i="1"/>
  <c r="J447" i="1"/>
  <c r="K447" i="1"/>
  <c r="K431" i="1"/>
  <c r="P440" i="1"/>
  <c r="L447" i="1"/>
  <c r="K449" i="1"/>
  <c r="L449" i="1"/>
  <c r="N447" i="1"/>
  <c r="R447" i="1"/>
  <c r="N434" i="1"/>
  <c r="N448" i="1"/>
  <c r="N449" i="1"/>
  <c r="O434" i="1"/>
  <c r="O448" i="1"/>
  <c r="R449" i="1"/>
  <c r="P448" i="1"/>
  <c r="O450" i="1"/>
  <c r="P444" i="1"/>
  <c r="A448" i="1"/>
  <c r="J448" i="1"/>
  <c r="J434" i="1"/>
  <c r="L441" i="1"/>
  <c r="M446" i="1"/>
  <c r="O446" i="1"/>
  <c r="J442" i="1"/>
  <c r="R446" i="1"/>
  <c r="K439" i="1"/>
  <c r="L436" i="1"/>
  <c r="A444" i="1"/>
  <c r="M436" i="1"/>
  <c r="L440" i="1"/>
  <c r="B446" i="1"/>
  <c r="L446" i="1"/>
  <c r="R441" i="1"/>
  <c r="A442" i="1"/>
  <c r="B436" i="1"/>
  <c r="L439" i="1"/>
  <c r="J443" i="1"/>
  <c r="J436" i="1"/>
  <c r="N436" i="1"/>
  <c r="P429" i="1"/>
  <c r="N432" i="1"/>
  <c r="O436" i="1"/>
  <c r="J440" i="1"/>
  <c r="M444" i="1"/>
  <c r="A446" i="1"/>
  <c r="J446" i="1"/>
  <c r="N446" i="1"/>
  <c r="P439" i="1"/>
  <c r="L442" i="1"/>
  <c r="J439" i="1"/>
  <c r="A436" i="1"/>
  <c r="R442" i="1"/>
  <c r="L432" i="1"/>
  <c r="A440" i="1"/>
  <c r="B444" i="1"/>
  <c r="J432" i="1"/>
  <c r="B440" i="1"/>
  <c r="L444" i="1"/>
  <c r="M432" i="1"/>
  <c r="J444" i="1"/>
  <c r="J450" i="1"/>
  <c r="N450" i="1"/>
  <c r="L451" i="1"/>
  <c r="M434" i="1"/>
  <c r="L435" i="1"/>
  <c r="B442" i="1"/>
  <c r="P443" i="1"/>
  <c r="M450" i="1"/>
  <c r="K443" i="1"/>
  <c r="P434" i="1"/>
  <c r="M442" i="1"/>
  <c r="L443" i="1"/>
  <c r="P450" i="1"/>
  <c r="A434" i="1"/>
  <c r="R434" i="1"/>
  <c r="N442" i="1"/>
  <c r="A450" i="1"/>
  <c r="R450" i="1"/>
  <c r="B434" i="1"/>
  <c r="P435" i="1"/>
  <c r="O442" i="1"/>
  <c r="B450" i="1"/>
  <c r="P451" i="1"/>
  <c r="P437" i="1"/>
  <c r="P445" i="1"/>
  <c r="J437" i="1"/>
  <c r="J445" i="1"/>
  <c r="K437" i="1"/>
  <c r="K445" i="1"/>
  <c r="L437" i="1"/>
  <c r="L445" i="1"/>
  <c r="N445" i="1"/>
  <c r="L429" i="1"/>
  <c r="R429" i="1"/>
  <c r="J429" i="1"/>
  <c r="Q429" i="1"/>
  <c r="Q431" i="1"/>
  <c r="Q433" i="1"/>
  <c r="Q435" i="1"/>
  <c r="Q437" i="1"/>
  <c r="Q439" i="1"/>
  <c r="Q441" i="1"/>
  <c r="Q443" i="1"/>
  <c r="Q445" i="1"/>
  <c r="Q447" i="1"/>
  <c r="Q449" i="1"/>
  <c r="J451" i="1"/>
  <c r="M429" i="1"/>
  <c r="Q430" i="1"/>
  <c r="M431" i="1"/>
  <c r="Q432" i="1"/>
  <c r="M433" i="1"/>
  <c r="Q434" i="1"/>
  <c r="M435" i="1"/>
  <c r="Q436" i="1"/>
  <c r="M437" i="1"/>
  <c r="Q438" i="1"/>
  <c r="M439" i="1"/>
  <c r="Q440" i="1"/>
  <c r="M441" i="1"/>
  <c r="Q442" i="1"/>
  <c r="M443" i="1"/>
  <c r="Q444" i="1"/>
  <c r="M445" i="1"/>
  <c r="Q446" i="1"/>
  <c r="M447" i="1"/>
  <c r="Q448" i="1"/>
  <c r="M449" i="1"/>
  <c r="Q450" i="1"/>
  <c r="M451" i="1"/>
  <c r="N433" i="1"/>
  <c r="N451" i="1"/>
  <c r="N437" i="1"/>
  <c r="N439" i="1"/>
  <c r="N441" i="1"/>
  <c r="N443" i="1"/>
  <c r="A429" i="1"/>
  <c r="O429" i="1"/>
  <c r="K430" i="1"/>
  <c r="A431" i="1"/>
  <c r="O431" i="1"/>
  <c r="K432" i="1"/>
  <c r="A433" i="1"/>
  <c r="O433" i="1"/>
  <c r="K434" i="1"/>
  <c r="A435" i="1"/>
  <c r="O435" i="1"/>
  <c r="K436" i="1"/>
  <c r="A437" i="1"/>
  <c r="O437" i="1"/>
  <c r="K438" i="1"/>
  <c r="A439" i="1"/>
  <c r="O439" i="1"/>
  <c r="K440" i="1"/>
  <c r="A441" i="1"/>
  <c r="O441" i="1"/>
  <c r="K442" i="1"/>
  <c r="A443" i="1"/>
  <c r="O443" i="1"/>
  <c r="K444" i="1"/>
  <c r="A445" i="1"/>
  <c r="O445" i="1"/>
  <c r="K446" i="1"/>
  <c r="A447" i="1"/>
  <c r="O447" i="1"/>
  <c r="K448" i="1"/>
  <c r="A449" i="1"/>
  <c r="O449" i="1"/>
  <c r="K450" i="1"/>
  <c r="A451" i="1"/>
  <c r="O451" i="1"/>
  <c r="N429" i="1"/>
  <c r="N431" i="1"/>
  <c r="N435" i="1"/>
  <c r="B429" i="1"/>
  <c r="B431" i="1"/>
  <c r="B433" i="1"/>
  <c r="B435" i="1"/>
  <c r="B437" i="1"/>
  <c r="B439" i="1"/>
  <c r="B441" i="1"/>
  <c r="B443" i="1"/>
  <c r="B445" i="1"/>
  <c r="B447" i="1"/>
  <c r="B449" i="1"/>
  <c r="B451" i="1"/>
  <c r="B706" i="15"/>
  <c r="Q191" i="1" l="1"/>
  <c r="N191" i="1"/>
  <c r="J191" i="1"/>
  <c r="O191" i="1"/>
  <c r="K191" i="1"/>
  <c r="A191" i="1"/>
  <c r="L191" i="1"/>
  <c r="R191" i="1"/>
  <c r="M191" i="1"/>
  <c r="C192" i="1"/>
  <c r="B191" i="1"/>
  <c r="P191" i="1"/>
  <c r="R161" i="1"/>
  <c r="Q161" i="1"/>
  <c r="P161" i="1"/>
  <c r="O161" i="1"/>
  <c r="N161" i="1"/>
  <c r="M161" i="1"/>
  <c r="L161" i="1"/>
  <c r="K161" i="1"/>
  <c r="J161" i="1"/>
  <c r="B161" i="1"/>
  <c r="A161" i="1"/>
  <c r="A192" i="1" l="1"/>
  <c r="R192" i="1"/>
  <c r="K192" i="1"/>
  <c r="P192" i="1"/>
  <c r="B192" i="1"/>
  <c r="Q192" i="1"/>
  <c r="L192" i="1"/>
  <c r="M192" i="1"/>
  <c r="N192" i="1"/>
  <c r="C193" i="1"/>
  <c r="O192" i="1"/>
  <c r="J192" i="1"/>
  <c r="B699" i="15"/>
  <c r="B704" i="15"/>
  <c r="H688" i="15"/>
  <c r="H689" i="15"/>
  <c r="H59" i="15"/>
  <c r="H665" i="15" s="1"/>
  <c r="G59" i="15"/>
  <c r="G665" i="15" s="1"/>
  <c r="F59" i="15"/>
  <c r="F665" i="15" s="1"/>
  <c r="E59" i="15"/>
  <c r="E665" i="15" s="1"/>
  <c r="D59" i="15"/>
  <c r="D665" i="15" s="1"/>
  <c r="C59" i="15"/>
  <c r="C665" i="15" s="1"/>
  <c r="B59" i="15"/>
  <c r="B665" i="15" s="1"/>
  <c r="C533" i="1"/>
  <c r="K533" i="1" s="1"/>
  <c r="C534" i="1"/>
  <c r="L534" i="1" s="1"/>
  <c r="C535" i="1"/>
  <c r="M535" i="1" s="1"/>
  <c r="C536" i="1"/>
  <c r="N536" i="1" s="1"/>
  <c r="C537" i="1"/>
  <c r="O537" i="1" s="1"/>
  <c r="C538" i="1"/>
  <c r="P538" i="1" s="1"/>
  <c r="C539" i="1"/>
  <c r="B539" i="1" s="1"/>
  <c r="C540" i="1"/>
  <c r="J540" i="1" s="1"/>
  <c r="C541" i="1"/>
  <c r="K541" i="1" s="1"/>
  <c r="C542" i="1"/>
  <c r="L542" i="1" s="1"/>
  <c r="C543" i="1"/>
  <c r="M543" i="1" s="1"/>
  <c r="C544" i="1"/>
  <c r="N544" i="1" s="1"/>
  <c r="C545" i="1"/>
  <c r="O545" i="1" s="1"/>
  <c r="C546" i="1"/>
  <c r="P546" i="1" s="1"/>
  <c r="C547" i="1"/>
  <c r="B547" i="1" s="1"/>
  <c r="C548" i="1"/>
  <c r="J548" i="1" s="1"/>
  <c r="C549" i="1"/>
  <c r="K549" i="1" s="1"/>
  <c r="C550" i="1"/>
  <c r="L550" i="1" s="1"/>
  <c r="C551" i="1"/>
  <c r="M551" i="1" s="1"/>
  <c r="C552" i="1"/>
  <c r="N552" i="1" s="1"/>
  <c r="C553" i="1"/>
  <c r="O553" i="1" s="1"/>
  <c r="C554" i="1"/>
  <c r="P554" i="1" s="1"/>
  <c r="C532" i="1"/>
  <c r="J532" i="1" s="1"/>
  <c r="J531" i="1"/>
  <c r="K531" i="1"/>
  <c r="L531" i="1"/>
  <c r="M531" i="1"/>
  <c r="N531" i="1"/>
  <c r="O531" i="1"/>
  <c r="P531" i="1"/>
  <c r="A531" i="1"/>
  <c r="B531" i="1"/>
  <c r="C194" i="1" l="1"/>
  <c r="A193" i="1"/>
  <c r="R193" i="1"/>
  <c r="B193" i="1"/>
  <c r="O193" i="1"/>
  <c r="J193" i="1"/>
  <c r="N193" i="1"/>
  <c r="L193" i="1"/>
  <c r="P193" i="1"/>
  <c r="K193" i="1"/>
  <c r="Q193" i="1"/>
  <c r="M193" i="1"/>
  <c r="P534" i="1"/>
  <c r="N550" i="1"/>
  <c r="O547" i="1"/>
  <c r="A550" i="1"/>
  <c r="A541" i="1"/>
  <c r="M553" i="1"/>
  <c r="O542" i="1"/>
  <c r="L541" i="1"/>
  <c r="B553" i="1"/>
  <c r="A542" i="1"/>
  <c r="A533" i="1"/>
  <c r="P550" i="1"/>
  <c r="M549" i="1"/>
  <c r="K543" i="1"/>
  <c r="N541" i="1"/>
  <c r="O535" i="1"/>
  <c r="B550" i="1"/>
  <c r="B541" i="1"/>
  <c r="N554" i="1"/>
  <c r="O550" i="1"/>
  <c r="L549" i="1"/>
  <c r="P542" i="1"/>
  <c r="M541" i="1"/>
  <c r="K535" i="1"/>
  <c r="B549" i="1"/>
  <c r="B538" i="1"/>
  <c r="L552" i="1"/>
  <c r="M550" i="1"/>
  <c r="N546" i="1"/>
  <c r="N542" i="1"/>
  <c r="O539" i="1"/>
  <c r="O534" i="1"/>
  <c r="A549" i="1"/>
  <c r="A538" i="1"/>
  <c r="J552" i="1"/>
  <c r="K550" i="1"/>
  <c r="M545" i="1"/>
  <c r="M542" i="1"/>
  <c r="N538" i="1"/>
  <c r="N534" i="1"/>
  <c r="B546" i="1"/>
  <c r="B534" i="1"/>
  <c r="P551" i="1"/>
  <c r="J550" i="1"/>
  <c r="L544" i="1"/>
  <c r="K542" i="1"/>
  <c r="M537" i="1"/>
  <c r="M534" i="1"/>
  <c r="B554" i="1"/>
  <c r="A546" i="1"/>
  <c r="A534" i="1"/>
  <c r="O551" i="1"/>
  <c r="O549" i="1"/>
  <c r="P543" i="1"/>
  <c r="J542" i="1"/>
  <c r="L536" i="1"/>
  <c r="K534" i="1"/>
  <c r="A554" i="1"/>
  <c r="B542" i="1"/>
  <c r="B533" i="1"/>
  <c r="K551" i="1"/>
  <c r="N549" i="1"/>
  <c r="O543" i="1"/>
  <c r="O541" i="1"/>
  <c r="P535" i="1"/>
  <c r="J534" i="1"/>
  <c r="P548" i="1"/>
  <c r="A553" i="1"/>
  <c r="A537" i="1"/>
  <c r="M548" i="1"/>
  <c r="L547" i="1"/>
  <c r="K546" i="1"/>
  <c r="J545" i="1"/>
  <c r="B552" i="1"/>
  <c r="B548" i="1"/>
  <c r="B544" i="1"/>
  <c r="B540" i="1"/>
  <c r="B536" i="1"/>
  <c r="B532" i="1"/>
  <c r="J554" i="1"/>
  <c r="P552" i="1"/>
  <c r="L548" i="1"/>
  <c r="K547" i="1"/>
  <c r="J546" i="1"/>
  <c r="P544" i="1"/>
  <c r="L540" i="1"/>
  <c r="K539" i="1"/>
  <c r="J538" i="1"/>
  <c r="P536" i="1"/>
  <c r="A552" i="1"/>
  <c r="A544" i="1"/>
  <c r="A540" i="1"/>
  <c r="A532" i="1"/>
  <c r="O552" i="1"/>
  <c r="A551" i="1"/>
  <c r="A547" i="1"/>
  <c r="A543" i="1"/>
  <c r="A539" i="1"/>
  <c r="A535" i="1"/>
  <c r="O554" i="1"/>
  <c r="N553" i="1"/>
  <c r="M552" i="1"/>
  <c r="L551" i="1"/>
  <c r="J549" i="1"/>
  <c r="P547" i="1"/>
  <c r="O546" i="1"/>
  <c r="N545" i="1"/>
  <c r="M544" i="1"/>
  <c r="L543" i="1"/>
  <c r="J541" i="1"/>
  <c r="P539" i="1"/>
  <c r="O538" i="1"/>
  <c r="N537" i="1"/>
  <c r="M536" i="1"/>
  <c r="L535" i="1"/>
  <c r="J533" i="1"/>
  <c r="P532" i="1"/>
  <c r="M554" i="1"/>
  <c r="L553" i="1"/>
  <c r="K552" i="1"/>
  <c r="J551" i="1"/>
  <c r="P549" i="1"/>
  <c r="O548" i="1"/>
  <c r="N547" i="1"/>
  <c r="M546" i="1"/>
  <c r="L545" i="1"/>
  <c r="K544" i="1"/>
  <c r="J543" i="1"/>
  <c r="P541" i="1"/>
  <c r="O540" i="1"/>
  <c r="N539" i="1"/>
  <c r="M538" i="1"/>
  <c r="L537" i="1"/>
  <c r="K536" i="1"/>
  <c r="J535" i="1"/>
  <c r="P533" i="1"/>
  <c r="O532" i="1"/>
  <c r="B545" i="1"/>
  <c r="B537" i="1"/>
  <c r="L554" i="1"/>
  <c r="K553" i="1"/>
  <c r="N548" i="1"/>
  <c r="M547" i="1"/>
  <c r="L546" i="1"/>
  <c r="K545" i="1"/>
  <c r="J544" i="1"/>
  <c r="N540" i="1"/>
  <c r="M539" i="1"/>
  <c r="L538" i="1"/>
  <c r="K537" i="1"/>
  <c r="J536" i="1"/>
  <c r="O533" i="1"/>
  <c r="N532" i="1"/>
  <c r="N533" i="1"/>
  <c r="M532" i="1"/>
  <c r="M533" i="1"/>
  <c r="L532" i="1"/>
  <c r="L533" i="1"/>
  <c r="K532" i="1"/>
  <c r="P540" i="1"/>
  <c r="A545" i="1"/>
  <c r="K554" i="1"/>
  <c r="J553" i="1"/>
  <c r="M540" i="1"/>
  <c r="L539" i="1"/>
  <c r="K538" i="1"/>
  <c r="J537" i="1"/>
  <c r="A548" i="1"/>
  <c r="A536" i="1"/>
  <c r="P553" i="1"/>
  <c r="N551" i="1"/>
  <c r="K548" i="1"/>
  <c r="J547" i="1"/>
  <c r="P545" i="1"/>
  <c r="O544" i="1"/>
  <c r="N543" i="1"/>
  <c r="K540" i="1"/>
  <c r="J539" i="1"/>
  <c r="P537" i="1"/>
  <c r="O536" i="1"/>
  <c r="N535" i="1"/>
  <c r="B551" i="1"/>
  <c r="B543" i="1"/>
  <c r="B535" i="1"/>
  <c r="J529" i="1"/>
  <c r="K529" i="1"/>
  <c r="L529" i="1"/>
  <c r="M529" i="1"/>
  <c r="N529" i="1"/>
  <c r="O529" i="1"/>
  <c r="P529" i="1"/>
  <c r="Q529" i="1"/>
  <c r="J530" i="1"/>
  <c r="K530" i="1"/>
  <c r="L530" i="1"/>
  <c r="M530" i="1"/>
  <c r="N530" i="1"/>
  <c r="O530" i="1"/>
  <c r="P530" i="1"/>
  <c r="Q530" i="1"/>
  <c r="A529" i="1"/>
  <c r="B529" i="1"/>
  <c r="A530" i="1"/>
  <c r="B530" i="1"/>
  <c r="L194" i="1" l="1"/>
  <c r="C195" i="1"/>
  <c r="R194" i="1"/>
  <c r="N194" i="1"/>
  <c r="O194" i="1"/>
  <c r="A194" i="1"/>
  <c r="J194" i="1"/>
  <c r="P194" i="1"/>
  <c r="K194" i="1"/>
  <c r="B194" i="1"/>
  <c r="M194" i="1"/>
  <c r="Q194" i="1"/>
  <c r="J187" i="1"/>
  <c r="K187" i="1"/>
  <c r="L187" i="1"/>
  <c r="M187" i="1"/>
  <c r="N187" i="1"/>
  <c r="O187" i="1"/>
  <c r="P187" i="1"/>
  <c r="Q187" i="1"/>
  <c r="R187" i="1"/>
  <c r="A187" i="1"/>
  <c r="B187" i="1"/>
  <c r="C2461" i="1"/>
  <c r="L2461" i="1" s="1"/>
  <c r="C2462" i="1"/>
  <c r="O2462" i="1" s="1"/>
  <c r="C2463" i="1"/>
  <c r="L2463" i="1" s="1"/>
  <c r="C2460" i="1"/>
  <c r="J2460" i="1" s="1"/>
  <c r="I2463" i="1"/>
  <c r="I2462" i="1"/>
  <c r="I2461" i="1"/>
  <c r="I2460" i="1"/>
  <c r="R2459" i="1"/>
  <c r="O2459" i="1"/>
  <c r="N2459" i="1"/>
  <c r="M2459" i="1"/>
  <c r="L2459" i="1"/>
  <c r="K2459" i="1"/>
  <c r="J2459" i="1"/>
  <c r="B2459" i="1"/>
  <c r="A2459" i="1"/>
  <c r="C2436" i="1"/>
  <c r="J2436" i="1" s="1"/>
  <c r="C2437" i="1"/>
  <c r="M2437" i="1" s="1"/>
  <c r="C2438" i="1"/>
  <c r="J2438" i="1" s="1"/>
  <c r="C2435" i="1"/>
  <c r="K2435" i="1" s="1"/>
  <c r="I2438" i="1"/>
  <c r="I2437" i="1"/>
  <c r="I2436" i="1"/>
  <c r="I2435" i="1"/>
  <c r="O2434" i="1"/>
  <c r="N2434" i="1"/>
  <c r="M2434" i="1"/>
  <c r="L2434" i="1"/>
  <c r="K2434" i="1"/>
  <c r="J2434" i="1"/>
  <c r="B2434" i="1"/>
  <c r="A2434" i="1"/>
  <c r="J118" i="19"/>
  <c r="K118" i="19"/>
  <c r="Q2459" i="1" s="1"/>
  <c r="J113" i="19"/>
  <c r="P2434" i="1" s="1"/>
  <c r="K113" i="19"/>
  <c r="K195" i="1" l="1"/>
  <c r="L195" i="1"/>
  <c r="N195" i="1"/>
  <c r="P195" i="1"/>
  <c r="R195" i="1"/>
  <c r="O195" i="1"/>
  <c r="Q195" i="1"/>
  <c r="C196" i="1"/>
  <c r="A195" i="1"/>
  <c r="B195" i="1"/>
  <c r="J195" i="1"/>
  <c r="M195" i="1"/>
  <c r="P2460" i="1"/>
  <c r="R2460" i="1"/>
  <c r="A2437" i="1"/>
  <c r="Q2436" i="1"/>
  <c r="M2461" i="1"/>
  <c r="A2435" i="1"/>
  <c r="J2437" i="1"/>
  <c r="L2435" i="1"/>
  <c r="L2437" i="1"/>
  <c r="N2461" i="1"/>
  <c r="M2435" i="1"/>
  <c r="N2437" i="1"/>
  <c r="J2463" i="1"/>
  <c r="N2435" i="1"/>
  <c r="K2463" i="1"/>
  <c r="Q2434" i="1"/>
  <c r="P2459" i="1"/>
  <c r="Q2460" i="1"/>
  <c r="Q2463" i="1"/>
  <c r="N2463" i="1"/>
  <c r="R2463" i="1"/>
  <c r="A2463" i="1"/>
  <c r="A2461" i="1"/>
  <c r="K2460" i="1"/>
  <c r="M2460" i="1"/>
  <c r="L2460" i="1"/>
  <c r="B2461" i="1"/>
  <c r="O2461" i="1"/>
  <c r="J2462" i="1"/>
  <c r="R2462" i="1"/>
  <c r="M2463" i="1"/>
  <c r="P2461" i="1"/>
  <c r="K2462" i="1"/>
  <c r="A2460" i="1"/>
  <c r="N2460" i="1"/>
  <c r="Q2461" i="1"/>
  <c r="L2462" i="1"/>
  <c r="B2463" i="1"/>
  <c r="O2463" i="1"/>
  <c r="Q2462" i="1"/>
  <c r="B2460" i="1"/>
  <c r="O2460" i="1"/>
  <c r="J2461" i="1"/>
  <c r="R2461" i="1"/>
  <c r="M2462" i="1"/>
  <c r="P2463" i="1"/>
  <c r="K2461" i="1"/>
  <c r="A2462" i="1"/>
  <c r="N2462" i="1"/>
  <c r="P2462" i="1"/>
  <c r="B2462" i="1"/>
  <c r="Q2438" i="1"/>
  <c r="K2437" i="1"/>
  <c r="J2435" i="1"/>
  <c r="B2435" i="1"/>
  <c r="O2435" i="1"/>
  <c r="K2436" i="1"/>
  <c r="B2437" i="1"/>
  <c r="O2437" i="1"/>
  <c r="K2438" i="1"/>
  <c r="P2435" i="1"/>
  <c r="L2436" i="1"/>
  <c r="P2437" i="1"/>
  <c r="L2438" i="1"/>
  <c r="Q2435" i="1"/>
  <c r="M2436" i="1"/>
  <c r="Q2437" i="1"/>
  <c r="M2438" i="1"/>
  <c r="A2436" i="1"/>
  <c r="N2436" i="1"/>
  <c r="A2438" i="1"/>
  <c r="N2438" i="1"/>
  <c r="B2436" i="1"/>
  <c r="O2436" i="1"/>
  <c r="B2438" i="1"/>
  <c r="O2438" i="1"/>
  <c r="P2436" i="1"/>
  <c r="P2438" i="1"/>
  <c r="L196" i="1" l="1"/>
  <c r="O196" i="1"/>
  <c r="C197" i="1"/>
  <c r="P196" i="1"/>
  <c r="J196" i="1"/>
  <c r="Q196" i="1"/>
  <c r="M196" i="1"/>
  <c r="R196" i="1"/>
  <c r="K196" i="1"/>
  <c r="B196" i="1"/>
  <c r="N196" i="1"/>
  <c r="A196" i="1"/>
  <c r="H112" i="8"/>
  <c r="H118" i="8" s="1"/>
  <c r="I112" i="8"/>
  <c r="I118" i="8" s="1"/>
  <c r="H113" i="8"/>
  <c r="H119" i="8" s="1"/>
  <c r="I113" i="8"/>
  <c r="I119" i="8" s="1"/>
  <c r="H114" i="8"/>
  <c r="H120" i="8" s="1"/>
  <c r="I114" i="8"/>
  <c r="I120" i="8" s="1"/>
  <c r="H115" i="8"/>
  <c r="H121" i="8" s="1"/>
  <c r="I115" i="8"/>
  <c r="I121" i="8" s="1"/>
  <c r="I111" i="8"/>
  <c r="I117" i="8" s="1"/>
  <c r="H111" i="8"/>
  <c r="H117" i="8" s="1"/>
  <c r="C2386" i="1"/>
  <c r="C2321" i="1"/>
  <c r="C527" i="1"/>
  <c r="A527" i="1" s="1"/>
  <c r="C503" i="1"/>
  <c r="B503" i="1" s="1"/>
  <c r="C475" i="1"/>
  <c r="M475" i="1" s="1"/>
  <c r="C427" i="1"/>
  <c r="A427" i="1" s="1"/>
  <c r="C403" i="1"/>
  <c r="A403" i="1" s="1"/>
  <c r="C379" i="1"/>
  <c r="A379" i="1" s="1"/>
  <c r="C354" i="1"/>
  <c r="J354" i="1" s="1"/>
  <c r="C329" i="1"/>
  <c r="A329" i="1" s="1"/>
  <c r="C277" i="1"/>
  <c r="A277" i="1" s="1"/>
  <c r="J528" i="1"/>
  <c r="K528" i="1"/>
  <c r="L528" i="1"/>
  <c r="M528" i="1"/>
  <c r="N528" i="1"/>
  <c r="O528" i="1"/>
  <c r="P528" i="1"/>
  <c r="Q528" i="1"/>
  <c r="R528" i="1"/>
  <c r="A528" i="1"/>
  <c r="B528" i="1"/>
  <c r="G117" i="8"/>
  <c r="G118" i="8"/>
  <c r="G119" i="8"/>
  <c r="G120" i="8"/>
  <c r="G121" i="8"/>
  <c r="H116" i="8"/>
  <c r="I116" i="8"/>
  <c r="G116" i="8"/>
  <c r="F116" i="8"/>
  <c r="F114" i="8"/>
  <c r="B17" i="18"/>
  <c r="F121" i="8" s="1"/>
  <c r="J303" i="1"/>
  <c r="K303" i="1"/>
  <c r="L303" i="1"/>
  <c r="M303" i="1"/>
  <c r="N303" i="1"/>
  <c r="O303" i="1"/>
  <c r="P303" i="1"/>
  <c r="Q303" i="1"/>
  <c r="R303" i="1"/>
  <c r="A303" i="1"/>
  <c r="B303" i="1"/>
  <c r="C1317" i="1"/>
  <c r="N1317" i="1" s="1"/>
  <c r="C1318" i="1"/>
  <c r="N1318" i="1" s="1"/>
  <c r="C1319" i="1"/>
  <c r="O1319" i="1" s="1"/>
  <c r="C1320" i="1"/>
  <c r="L1320" i="1" s="1"/>
  <c r="C1321" i="1"/>
  <c r="O1321" i="1" s="1"/>
  <c r="C1322" i="1"/>
  <c r="J1322" i="1" s="1"/>
  <c r="C1323" i="1"/>
  <c r="Q1323" i="1" s="1"/>
  <c r="C1324" i="1"/>
  <c r="P1324" i="1" s="1"/>
  <c r="C1325" i="1"/>
  <c r="N1325" i="1" s="1"/>
  <c r="C1326" i="1"/>
  <c r="K1326" i="1" s="1"/>
  <c r="C1327" i="1"/>
  <c r="O1327" i="1" s="1"/>
  <c r="C1328" i="1"/>
  <c r="O1328" i="1" s="1"/>
  <c r="C1329" i="1"/>
  <c r="L1329" i="1" s="1"/>
  <c r="C1330" i="1"/>
  <c r="M1330" i="1" s="1"/>
  <c r="C1331" i="1"/>
  <c r="R1331" i="1" s="1"/>
  <c r="C1332" i="1"/>
  <c r="A1332" i="1" s="1"/>
  <c r="C1333" i="1"/>
  <c r="Q1333" i="1" s="1"/>
  <c r="C1334" i="1"/>
  <c r="K1334" i="1" s="1"/>
  <c r="C1335" i="1"/>
  <c r="K1335" i="1" s="1"/>
  <c r="C1336" i="1"/>
  <c r="N1336" i="1" s="1"/>
  <c r="C1337" i="1"/>
  <c r="N1337" i="1" s="1"/>
  <c r="C1338" i="1"/>
  <c r="O1338" i="1" s="1"/>
  <c r="C1339" i="1"/>
  <c r="A1339" i="1" s="1"/>
  <c r="C1340" i="1"/>
  <c r="B1340" i="1" s="1"/>
  <c r="C1341" i="1"/>
  <c r="Q1341" i="1" s="1"/>
  <c r="C1342" i="1"/>
  <c r="K1342" i="1" s="1"/>
  <c r="C1343" i="1"/>
  <c r="K1343" i="1" s="1"/>
  <c r="C1344" i="1"/>
  <c r="L1344" i="1" s="1"/>
  <c r="C1345" i="1"/>
  <c r="L1345" i="1" s="1"/>
  <c r="C1346" i="1"/>
  <c r="Q1346" i="1" s="1"/>
  <c r="C1347" i="1"/>
  <c r="A1347" i="1" s="1"/>
  <c r="C1348" i="1"/>
  <c r="O1348" i="1" s="1"/>
  <c r="C1349" i="1"/>
  <c r="Q1349" i="1" s="1"/>
  <c r="C1350" i="1"/>
  <c r="M1350" i="1" s="1"/>
  <c r="C1351" i="1"/>
  <c r="N1351" i="1" s="1"/>
  <c r="C1352" i="1"/>
  <c r="Q1352" i="1" s="1"/>
  <c r="C1353" i="1"/>
  <c r="Q1353" i="1" s="1"/>
  <c r="C1354" i="1"/>
  <c r="M1354" i="1" s="1"/>
  <c r="C1355" i="1"/>
  <c r="A1355" i="1" s="1"/>
  <c r="C1356" i="1"/>
  <c r="O1356" i="1" s="1"/>
  <c r="C1357" i="1"/>
  <c r="N1357" i="1" s="1"/>
  <c r="C1358" i="1"/>
  <c r="O1358" i="1" s="1"/>
  <c r="C1359" i="1"/>
  <c r="Q1359" i="1" s="1"/>
  <c r="C1360" i="1"/>
  <c r="N1360" i="1" s="1"/>
  <c r="C1361" i="1"/>
  <c r="A1361" i="1" s="1"/>
  <c r="C1362" i="1"/>
  <c r="Q1362" i="1" s="1"/>
  <c r="C1363" i="1"/>
  <c r="J1363" i="1" s="1"/>
  <c r="C1364" i="1"/>
  <c r="P1364" i="1" s="1"/>
  <c r="C1365" i="1"/>
  <c r="N1365" i="1" s="1"/>
  <c r="C1366" i="1"/>
  <c r="Q1366" i="1" s="1"/>
  <c r="C1367" i="1"/>
  <c r="L1367" i="1" s="1"/>
  <c r="C1368" i="1"/>
  <c r="L1368" i="1" s="1"/>
  <c r="C1369" i="1"/>
  <c r="R1369" i="1" s="1"/>
  <c r="C1370" i="1"/>
  <c r="M1370" i="1" s="1"/>
  <c r="C1371" i="1"/>
  <c r="P1371" i="1" s="1"/>
  <c r="C1372" i="1"/>
  <c r="O1372" i="1" s="1"/>
  <c r="C1373" i="1"/>
  <c r="Q1373" i="1" s="1"/>
  <c r="C1374" i="1"/>
  <c r="K1374" i="1" s="1"/>
  <c r="C1375" i="1"/>
  <c r="O1375" i="1" s="1"/>
  <c r="C1376" i="1"/>
  <c r="P1376" i="1" s="1"/>
  <c r="C1377" i="1"/>
  <c r="J1377" i="1" s="1"/>
  <c r="C1378" i="1"/>
  <c r="Q1378" i="1" s="1"/>
  <c r="C1379" i="1"/>
  <c r="Q1379" i="1" s="1"/>
  <c r="C1380" i="1"/>
  <c r="P1380" i="1" s="1"/>
  <c r="C1381" i="1"/>
  <c r="Q1381" i="1" s="1"/>
  <c r="C1382" i="1"/>
  <c r="J1382" i="1" s="1"/>
  <c r="C1383" i="1"/>
  <c r="J1383" i="1" s="1"/>
  <c r="C1384" i="1"/>
  <c r="M1384" i="1" s="1"/>
  <c r="C1385" i="1"/>
  <c r="A1385" i="1" s="1"/>
  <c r="C1386" i="1"/>
  <c r="M1386" i="1" s="1"/>
  <c r="C1387" i="1"/>
  <c r="R1387" i="1" s="1"/>
  <c r="C1388" i="1"/>
  <c r="A1388" i="1" s="1"/>
  <c r="C1389" i="1"/>
  <c r="Q1389" i="1" s="1"/>
  <c r="C1390" i="1"/>
  <c r="M1390" i="1" s="1"/>
  <c r="C1391" i="1"/>
  <c r="L1391" i="1" s="1"/>
  <c r="C1392" i="1"/>
  <c r="K1392" i="1" s="1"/>
  <c r="C1393" i="1"/>
  <c r="L1393" i="1" s="1"/>
  <c r="C1394" i="1"/>
  <c r="P1394" i="1" s="1"/>
  <c r="C1395" i="1"/>
  <c r="A1395" i="1" s="1"/>
  <c r="C1396" i="1"/>
  <c r="Q1396" i="1" s="1"/>
  <c r="C1397" i="1"/>
  <c r="Q1397" i="1" s="1"/>
  <c r="C1398" i="1"/>
  <c r="P1398" i="1" s="1"/>
  <c r="C1399" i="1"/>
  <c r="O1399" i="1" s="1"/>
  <c r="C1400" i="1"/>
  <c r="P1400" i="1" s="1"/>
  <c r="C1401" i="1"/>
  <c r="J1401" i="1" s="1"/>
  <c r="C1402" i="1"/>
  <c r="K1402" i="1" s="1"/>
  <c r="C1403" i="1"/>
  <c r="A1403" i="1" s="1"/>
  <c r="C1404" i="1"/>
  <c r="O1404" i="1" s="1"/>
  <c r="C1405" i="1"/>
  <c r="Q1405" i="1" s="1"/>
  <c r="C1406" i="1"/>
  <c r="K1406" i="1" s="1"/>
  <c r="C1407" i="1"/>
  <c r="J1407" i="1" s="1"/>
  <c r="C1408" i="1"/>
  <c r="K1408" i="1" s="1"/>
  <c r="C1409" i="1"/>
  <c r="L1409" i="1" s="1"/>
  <c r="C1410" i="1"/>
  <c r="N1410" i="1" s="1"/>
  <c r="C1411" i="1"/>
  <c r="A1411" i="1" s="1"/>
  <c r="C1412" i="1"/>
  <c r="O1412" i="1" s="1"/>
  <c r="C1413" i="1"/>
  <c r="Q1413" i="1" s="1"/>
  <c r="C1414" i="1"/>
  <c r="O1414" i="1" s="1"/>
  <c r="C1415" i="1"/>
  <c r="M1415" i="1" s="1"/>
  <c r="C1416" i="1"/>
  <c r="P1416" i="1" s="1"/>
  <c r="C1417" i="1"/>
  <c r="B1417" i="1" s="1"/>
  <c r="C1418" i="1"/>
  <c r="J1418" i="1" s="1"/>
  <c r="C1419" i="1"/>
  <c r="A1419" i="1" s="1"/>
  <c r="C1420" i="1"/>
  <c r="P1420" i="1" s="1"/>
  <c r="C1421" i="1"/>
  <c r="Q1421" i="1" s="1"/>
  <c r="C1422" i="1"/>
  <c r="K1422" i="1" s="1"/>
  <c r="C1423" i="1"/>
  <c r="P1423" i="1" s="1"/>
  <c r="C1424" i="1"/>
  <c r="O1424" i="1" s="1"/>
  <c r="C1425" i="1"/>
  <c r="N1425" i="1" s="1"/>
  <c r="C1426" i="1"/>
  <c r="N1426" i="1" s="1"/>
  <c r="C1427" i="1"/>
  <c r="J1427" i="1" s="1"/>
  <c r="C1428" i="1"/>
  <c r="A1428" i="1" s="1"/>
  <c r="C1429" i="1"/>
  <c r="Q1429" i="1" s="1"/>
  <c r="C1430" i="1"/>
  <c r="P1430" i="1" s="1"/>
  <c r="C1431" i="1"/>
  <c r="J1431" i="1" s="1"/>
  <c r="C1432" i="1"/>
  <c r="Q1432" i="1" s="1"/>
  <c r="C1433" i="1"/>
  <c r="O1433" i="1" s="1"/>
  <c r="C1434" i="1"/>
  <c r="Q1434" i="1" s="1"/>
  <c r="C1435" i="1"/>
  <c r="P1435" i="1" s="1"/>
  <c r="C1436" i="1"/>
  <c r="P1436" i="1" s="1"/>
  <c r="C1437" i="1"/>
  <c r="Q1437" i="1" s="1"/>
  <c r="C1438" i="1"/>
  <c r="K1438" i="1" s="1"/>
  <c r="C1439" i="1"/>
  <c r="L1439" i="1" s="1"/>
  <c r="C1440" i="1"/>
  <c r="K1440" i="1" s="1"/>
  <c r="C1441" i="1"/>
  <c r="P1441" i="1" s="1"/>
  <c r="C1442" i="1"/>
  <c r="L1442" i="1" s="1"/>
  <c r="C1443" i="1"/>
  <c r="A1443" i="1" s="1"/>
  <c r="C1444" i="1"/>
  <c r="A1444" i="1" s="1"/>
  <c r="C1445" i="1"/>
  <c r="Q1445" i="1" s="1"/>
  <c r="C1446" i="1"/>
  <c r="N1446" i="1" s="1"/>
  <c r="C1447" i="1"/>
  <c r="N1447" i="1" s="1"/>
  <c r="C1448" i="1"/>
  <c r="M1448" i="1" s="1"/>
  <c r="C1449" i="1"/>
  <c r="J1449" i="1" s="1"/>
  <c r="C1450" i="1"/>
  <c r="P1450" i="1" s="1"/>
  <c r="C1451" i="1"/>
  <c r="P1451" i="1" s="1"/>
  <c r="C1452" i="1"/>
  <c r="O1452" i="1" s="1"/>
  <c r="C1453" i="1"/>
  <c r="Q1453" i="1" s="1"/>
  <c r="C1454" i="1"/>
  <c r="J1454" i="1" s="1"/>
  <c r="C1455" i="1"/>
  <c r="Q1455" i="1" s="1"/>
  <c r="C1456" i="1"/>
  <c r="P1456" i="1" s="1"/>
  <c r="C1457" i="1"/>
  <c r="Q1457" i="1" s="1"/>
  <c r="C1458" i="1"/>
  <c r="L1458" i="1" s="1"/>
  <c r="C1459" i="1"/>
  <c r="J1459" i="1" s="1"/>
  <c r="C1460" i="1"/>
  <c r="O1460" i="1" s="1"/>
  <c r="C1461" i="1"/>
  <c r="Q1461" i="1" s="1"/>
  <c r="C1462" i="1"/>
  <c r="N1462" i="1" s="1"/>
  <c r="C1463" i="1"/>
  <c r="K1463" i="1" s="1"/>
  <c r="C1464" i="1"/>
  <c r="J1464" i="1" s="1"/>
  <c r="C1465" i="1"/>
  <c r="N1465" i="1" s="1"/>
  <c r="C1466" i="1"/>
  <c r="P1466" i="1" s="1"/>
  <c r="C1467" i="1"/>
  <c r="O1467" i="1" s="1"/>
  <c r="C1468" i="1"/>
  <c r="M1468" i="1" s="1"/>
  <c r="C1469" i="1"/>
  <c r="O1469" i="1" s="1"/>
  <c r="C1470" i="1"/>
  <c r="Q1470" i="1" s="1"/>
  <c r="C1471" i="1"/>
  <c r="M1471" i="1" s="1"/>
  <c r="C1472" i="1"/>
  <c r="L1472" i="1" s="1"/>
  <c r="C1473" i="1"/>
  <c r="O1473" i="1" s="1"/>
  <c r="C1474" i="1"/>
  <c r="L1474" i="1" s="1"/>
  <c r="C1475" i="1"/>
  <c r="L1475" i="1" s="1"/>
  <c r="C1476" i="1"/>
  <c r="O1476" i="1" s="1"/>
  <c r="C1477" i="1"/>
  <c r="P1477" i="1" s="1"/>
  <c r="C1478" i="1"/>
  <c r="M1478" i="1" s="1"/>
  <c r="C1479" i="1"/>
  <c r="O1479" i="1" s="1"/>
  <c r="C1480" i="1"/>
  <c r="N1480" i="1" s="1"/>
  <c r="C1481" i="1"/>
  <c r="A1481" i="1" s="1"/>
  <c r="C1482" i="1"/>
  <c r="P1482" i="1" s="1"/>
  <c r="C1483" i="1"/>
  <c r="Q1483" i="1" s="1"/>
  <c r="C1484" i="1"/>
  <c r="Q1484" i="1" s="1"/>
  <c r="C1485" i="1"/>
  <c r="Q1485" i="1" s="1"/>
  <c r="C1486" i="1"/>
  <c r="O1486" i="1" s="1"/>
  <c r="C1487" i="1"/>
  <c r="Q1487" i="1" s="1"/>
  <c r="C1488" i="1"/>
  <c r="P1488" i="1" s="1"/>
  <c r="C1489" i="1"/>
  <c r="A1489" i="1" s="1"/>
  <c r="C1490" i="1"/>
  <c r="K1490" i="1" s="1"/>
  <c r="C1491" i="1"/>
  <c r="L1491" i="1" s="1"/>
  <c r="C1492" i="1"/>
  <c r="J1492" i="1" s="1"/>
  <c r="C1493" i="1"/>
  <c r="J1493" i="1" s="1"/>
  <c r="C1494" i="1"/>
  <c r="Q1494" i="1" s="1"/>
  <c r="C1495" i="1"/>
  <c r="J1495" i="1" s="1"/>
  <c r="C1496" i="1"/>
  <c r="Q1496" i="1" s="1"/>
  <c r="C1497" i="1"/>
  <c r="J1497" i="1" s="1"/>
  <c r="C1498" i="1"/>
  <c r="O1498" i="1" s="1"/>
  <c r="C1499" i="1"/>
  <c r="L1499" i="1" s="1"/>
  <c r="C1500" i="1"/>
  <c r="J1500" i="1" s="1"/>
  <c r="C1501" i="1"/>
  <c r="K1501" i="1" s="1"/>
  <c r="C1502" i="1"/>
  <c r="L1502" i="1" s="1"/>
  <c r="C1503" i="1"/>
  <c r="K1503" i="1" s="1"/>
  <c r="C1504" i="1"/>
  <c r="J1504" i="1" s="1"/>
  <c r="C1505" i="1"/>
  <c r="A1505" i="1" s="1"/>
  <c r="C1506" i="1"/>
  <c r="K1506" i="1" s="1"/>
  <c r="C1507" i="1"/>
  <c r="L1507" i="1" s="1"/>
  <c r="C1508" i="1"/>
  <c r="J1508" i="1" s="1"/>
  <c r="C1509" i="1"/>
  <c r="L1509" i="1" s="1"/>
  <c r="C1510" i="1"/>
  <c r="P1510" i="1" s="1"/>
  <c r="C1511" i="1"/>
  <c r="M1511" i="1" s="1"/>
  <c r="C1512" i="1"/>
  <c r="L1512" i="1" s="1"/>
  <c r="C1513" i="1"/>
  <c r="P1513" i="1" s="1"/>
  <c r="C1514" i="1"/>
  <c r="O1514" i="1" s="1"/>
  <c r="C1316" i="1"/>
  <c r="P1316" i="1" s="1"/>
  <c r="J1315" i="1"/>
  <c r="K1315" i="1"/>
  <c r="L1315" i="1"/>
  <c r="M1315" i="1"/>
  <c r="N1315" i="1"/>
  <c r="O1315" i="1"/>
  <c r="P1315" i="1"/>
  <c r="Q1315" i="1"/>
  <c r="R1315" i="1"/>
  <c r="N1345" i="1"/>
  <c r="Q1345" i="1"/>
  <c r="K1353" i="1"/>
  <c r="O1353" i="1"/>
  <c r="L1385" i="1"/>
  <c r="O1385" i="1"/>
  <c r="Q1433" i="1"/>
  <c r="A1315" i="1"/>
  <c r="B1315" i="1"/>
  <c r="A1393" i="1" l="1"/>
  <c r="R1393" i="1"/>
  <c r="N1393" i="1"/>
  <c r="K1393" i="1"/>
  <c r="J1393" i="1"/>
  <c r="B1345" i="1"/>
  <c r="R1425" i="1"/>
  <c r="B1385" i="1"/>
  <c r="M1425" i="1"/>
  <c r="L1425" i="1"/>
  <c r="O1505" i="1"/>
  <c r="P1465" i="1"/>
  <c r="B1425" i="1"/>
  <c r="M1449" i="1"/>
  <c r="B1466" i="1"/>
  <c r="A1450" i="1"/>
  <c r="O1394" i="1"/>
  <c r="A1426" i="1"/>
  <c r="O1450" i="1"/>
  <c r="K197" i="1"/>
  <c r="M197" i="1"/>
  <c r="N197" i="1"/>
  <c r="O197" i="1"/>
  <c r="P197" i="1"/>
  <c r="A197" i="1"/>
  <c r="L197" i="1"/>
  <c r="C198" i="1"/>
  <c r="B197" i="1"/>
  <c r="J197" i="1"/>
  <c r="Q197" i="1"/>
  <c r="R197" i="1"/>
  <c r="N1473" i="1"/>
  <c r="M1473" i="1"/>
  <c r="Q1473" i="1"/>
  <c r="A1330" i="1"/>
  <c r="Q1417" i="1"/>
  <c r="P1505" i="1"/>
  <c r="O1497" i="1"/>
  <c r="L1497" i="1"/>
  <c r="Q1490" i="1"/>
  <c r="A1466" i="1"/>
  <c r="B1465" i="1"/>
  <c r="K1465" i="1"/>
  <c r="B1450" i="1"/>
  <c r="J1465" i="1"/>
  <c r="O1377" i="1"/>
  <c r="M1361" i="1"/>
  <c r="P1353" i="1"/>
  <c r="M1514" i="1"/>
  <c r="M1337" i="1"/>
  <c r="R1513" i="1"/>
  <c r="A1513" i="1"/>
  <c r="Q1321" i="1"/>
  <c r="A1441" i="1"/>
  <c r="A1337" i="1"/>
  <c r="M1457" i="1"/>
  <c r="M1433" i="1"/>
  <c r="A1497" i="1"/>
  <c r="N1513" i="1"/>
  <c r="N1433" i="1"/>
  <c r="J1337" i="1"/>
  <c r="O1513" i="1"/>
  <c r="B1473" i="1"/>
  <c r="J1513" i="1"/>
  <c r="A1473" i="1"/>
  <c r="B1433" i="1"/>
  <c r="A1377" i="1"/>
  <c r="M1513" i="1"/>
  <c r="N1505" i="1"/>
  <c r="R1489" i="1"/>
  <c r="L1473" i="1"/>
  <c r="P1457" i="1"/>
  <c r="O1441" i="1"/>
  <c r="L1433" i="1"/>
  <c r="K1425" i="1"/>
  <c r="Q1393" i="1"/>
  <c r="R1385" i="1"/>
  <c r="N1377" i="1"/>
  <c r="N1353" i="1"/>
  <c r="K1345" i="1"/>
  <c r="A1433" i="1"/>
  <c r="B1353" i="1"/>
  <c r="L1513" i="1"/>
  <c r="M1505" i="1"/>
  <c r="O1481" i="1"/>
  <c r="K1473" i="1"/>
  <c r="O1457" i="1"/>
  <c r="N1441" i="1"/>
  <c r="K1433" i="1"/>
  <c r="J1425" i="1"/>
  <c r="P1393" i="1"/>
  <c r="Q1385" i="1"/>
  <c r="M1377" i="1"/>
  <c r="M1353" i="1"/>
  <c r="J1345" i="1"/>
  <c r="B1513" i="1"/>
  <c r="A1353" i="1"/>
  <c r="K1513" i="1"/>
  <c r="L1505" i="1"/>
  <c r="R1473" i="1"/>
  <c r="J1473" i="1"/>
  <c r="N1457" i="1"/>
  <c r="R1433" i="1"/>
  <c r="J1433" i="1"/>
  <c r="R1417" i="1"/>
  <c r="O1393" i="1"/>
  <c r="P1385" i="1"/>
  <c r="Q1369" i="1"/>
  <c r="L1353" i="1"/>
  <c r="R1337" i="1"/>
  <c r="B1505" i="1"/>
  <c r="A1465" i="1"/>
  <c r="A1417" i="1"/>
  <c r="A1345" i="1"/>
  <c r="Q1513" i="1"/>
  <c r="R1505" i="1"/>
  <c r="N1497" i="1"/>
  <c r="P1473" i="1"/>
  <c r="M1465" i="1"/>
  <c r="L1457" i="1"/>
  <c r="P1433" i="1"/>
  <c r="Q1425" i="1"/>
  <c r="R1409" i="1"/>
  <c r="M1393" i="1"/>
  <c r="N1385" i="1"/>
  <c r="R1353" i="1"/>
  <c r="J1353" i="1"/>
  <c r="L1337" i="1"/>
  <c r="B1497" i="1"/>
  <c r="B1393" i="1"/>
  <c r="B1337" i="1"/>
  <c r="Q1505" i="1"/>
  <c r="M1497" i="1"/>
  <c r="L1465" i="1"/>
  <c r="K1457" i="1"/>
  <c r="P1425" i="1"/>
  <c r="K1409" i="1"/>
  <c r="M1385" i="1"/>
  <c r="R1345" i="1"/>
  <c r="K1337" i="1"/>
  <c r="B1409" i="1"/>
  <c r="Q1489" i="1"/>
  <c r="J1409" i="1"/>
  <c r="A1409" i="1"/>
  <c r="M1441" i="1"/>
  <c r="B1402" i="1"/>
  <c r="L1441" i="1"/>
  <c r="N1369" i="1"/>
  <c r="A1402" i="1"/>
  <c r="N1489" i="1"/>
  <c r="K1441" i="1"/>
  <c r="M1369" i="1"/>
  <c r="B1401" i="1"/>
  <c r="B1329" i="1"/>
  <c r="M1489" i="1"/>
  <c r="O1401" i="1"/>
  <c r="L1369" i="1"/>
  <c r="B1457" i="1"/>
  <c r="A1401" i="1"/>
  <c r="A1329" i="1"/>
  <c r="J1457" i="1"/>
  <c r="K1369" i="1"/>
  <c r="A1457" i="1"/>
  <c r="B1321" i="1"/>
  <c r="K1489" i="1"/>
  <c r="O1417" i="1"/>
  <c r="M1401" i="1"/>
  <c r="J1369" i="1"/>
  <c r="N1329" i="1"/>
  <c r="A1321" i="1"/>
  <c r="K1505" i="1"/>
  <c r="J1489" i="1"/>
  <c r="R1465" i="1"/>
  <c r="R1449" i="1"/>
  <c r="N1417" i="1"/>
  <c r="L1401" i="1"/>
  <c r="K1385" i="1"/>
  <c r="R1361" i="1"/>
  <c r="P1345" i="1"/>
  <c r="M1329" i="1"/>
  <c r="A1506" i="1"/>
  <c r="B1386" i="1"/>
  <c r="J1505" i="1"/>
  <c r="O1482" i="1"/>
  <c r="Q1465" i="1"/>
  <c r="Q1449" i="1"/>
  <c r="M1417" i="1"/>
  <c r="K1401" i="1"/>
  <c r="J1385" i="1"/>
  <c r="Q1361" i="1"/>
  <c r="O1345" i="1"/>
  <c r="K1329" i="1"/>
  <c r="P1369" i="1"/>
  <c r="P1489" i="1"/>
  <c r="R1401" i="1"/>
  <c r="O1369" i="1"/>
  <c r="O1489" i="1"/>
  <c r="Q1401" i="1"/>
  <c r="P1401" i="1"/>
  <c r="R1329" i="1"/>
  <c r="J1441" i="1"/>
  <c r="Q1329" i="1"/>
  <c r="L1489" i="1"/>
  <c r="P1417" i="1"/>
  <c r="N1401" i="1"/>
  <c r="O1329" i="1"/>
  <c r="B1449" i="1"/>
  <c r="R1497" i="1"/>
  <c r="R1481" i="1"/>
  <c r="P1449" i="1"/>
  <c r="L1417" i="1"/>
  <c r="R1377" i="1"/>
  <c r="P1361" i="1"/>
  <c r="J1329" i="1"/>
  <c r="A1449" i="1"/>
  <c r="Q1497" i="1"/>
  <c r="Q1481" i="1"/>
  <c r="O1465" i="1"/>
  <c r="O1449" i="1"/>
  <c r="K1417" i="1"/>
  <c r="Q1377" i="1"/>
  <c r="O1361" i="1"/>
  <c r="M1345" i="1"/>
  <c r="M1322" i="1"/>
  <c r="B1498" i="1"/>
  <c r="B1441" i="1"/>
  <c r="B1377" i="1"/>
  <c r="P1497" i="1"/>
  <c r="P1481" i="1"/>
  <c r="N1449" i="1"/>
  <c r="J1417" i="1"/>
  <c r="P1377" i="1"/>
  <c r="N1361" i="1"/>
  <c r="R1321" i="1"/>
  <c r="B1369" i="1"/>
  <c r="N1481" i="1"/>
  <c r="L1449" i="1"/>
  <c r="Q1409" i="1"/>
  <c r="L1361" i="1"/>
  <c r="N1321" i="1"/>
  <c r="B1489" i="1"/>
  <c r="A1369" i="1"/>
  <c r="M1481" i="1"/>
  <c r="K1449" i="1"/>
  <c r="P1409" i="1"/>
  <c r="K1361" i="1"/>
  <c r="M1321" i="1"/>
  <c r="B1361" i="1"/>
  <c r="L1481" i="1"/>
  <c r="O1409" i="1"/>
  <c r="L1377" i="1"/>
  <c r="J1361" i="1"/>
  <c r="Q1337" i="1"/>
  <c r="L1321" i="1"/>
  <c r="A1482" i="1"/>
  <c r="K1497" i="1"/>
  <c r="K1481" i="1"/>
  <c r="Q1458" i="1"/>
  <c r="R1441" i="1"/>
  <c r="N1409" i="1"/>
  <c r="K1377" i="1"/>
  <c r="P1337" i="1"/>
  <c r="J1321" i="1"/>
  <c r="B1481" i="1"/>
  <c r="A1425" i="1"/>
  <c r="J1481" i="1"/>
  <c r="R1457" i="1"/>
  <c r="Q1441" i="1"/>
  <c r="O1425" i="1"/>
  <c r="M1409" i="1"/>
  <c r="O1337" i="1"/>
  <c r="F115" i="8"/>
  <c r="F117" i="8"/>
  <c r="F110" i="8"/>
  <c r="F118" i="8"/>
  <c r="F111" i="8"/>
  <c r="F119" i="8"/>
  <c r="F112" i="8"/>
  <c r="F120" i="8"/>
  <c r="F113" i="8"/>
  <c r="M1360" i="1"/>
  <c r="A1490" i="1"/>
  <c r="J1319" i="1"/>
  <c r="M1336" i="1"/>
  <c r="J1422" i="1"/>
  <c r="O1416" i="1"/>
  <c r="A1498" i="1"/>
  <c r="B1442" i="1"/>
  <c r="B1418" i="1"/>
  <c r="B1378" i="1"/>
  <c r="N1482" i="1"/>
  <c r="R1354" i="1"/>
  <c r="B1458" i="1"/>
  <c r="A1418" i="1"/>
  <c r="A1378" i="1"/>
  <c r="J1506" i="1"/>
  <c r="M1410" i="1"/>
  <c r="P1378" i="1"/>
  <c r="B1474" i="1"/>
  <c r="B1394" i="1"/>
  <c r="A1346" i="1"/>
  <c r="B1322" i="1"/>
  <c r="K1474" i="1"/>
  <c r="P1434" i="1"/>
  <c r="N1346" i="1"/>
  <c r="B1514" i="1"/>
  <c r="B1490" i="1"/>
  <c r="P1402" i="1"/>
  <c r="R1370" i="1"/>
  <c r="R1490" i="1"/>
  <c r="K1426" i="1"/>
  <c r="J1402" i="1"/>
  <c r="J1370" i="1"/>
  <c r="Q1454" i="1"/>
  <c r="R1334" i="1"/>
  <c r="M1318" i="1"/>
  <c r="A1374" i="1"/>
  <c r="J1438" i="1"/>
  <c r="B1366" i="1"/>
  <c r="J1406" i="1"/>
  <c r="O1400" i="1"/>
  <c r="N1328" i="1"/>
  <c r="K1320" i="1"/>
  <c r="B1336" i="1"/>
  <c r="O1376" i="1"/>
  <c r="A1416" i="1"/>
  <c r="M1432" i="1"/>
  <c r="R1408" i="1"/>
  <c r="P1352" i="1"/>
  <c r="A1352" i="1"/>
  <c r="J1408" i="1"/>
  <c r="R1392" i="1"/>
  <c r="P1512" i="1"/>
  <c r="J1392" i="1"/>
  <c r="B1512" i="1"/>
  <c r="K1368" i="1"/>
  <c r="K1344" i="1"/>
  <c r="A1448" i="1"/>
  <c r="L1384" i="1"/>
  <c r="K2386" i="1"/>
  <c r="B1424" i="1"/>
  <c r="B1400" i="1"/>
  <c r="B1376" i="1"/>
  <c r="A1336" i="1"/>
  <c r="L1488" i="1"/>
  <c r="P1472" i="1"/>
  <c r="N1416" i="1"/>
  <c r="Q1408" i="1"/>
  <c r="N1400" i="1"/>
  <c r="Q1392" i="1"/>
  <c r="K1384" i="1"/>
  <c r="N1376" i="1"/>
  <c r="R1368" i="1"/>
  <c r="J1368" i="1"/>
  <c r="L1360" i="1"/>
  <c r="O1352" i="1"/>
  <c r="R1344" i="1"/>
  <c r="J1344" i="1"/>
  <c r="L1336" i="1"/>
  <c r="M1328" i="1"/>
  <c r="A1400" i="1"/>
  <c r="A1376" i="1"/>
  <c r="B1320" i="1"/>
  <c r="Q1448" i="1"/>
  <c r="M1416" i="1"/>
  <c r="P1408" i="1"/>
  <c r="M1400" i="1"/>
  <c r="P1392" i="1"/>
  <c r="R1384" i="1"/>
  <c r="J1384" i="1"/>
  <c r="M1376" i="1"/>
  <c r="Q1368" i="1"/>
  <c r="K1360" i="1"/>
  <c r="N1352" i="1"/>
  <c r="Q1344" i="1"/>
  <c r="K1336" i="1"/>
  <c r="L1328" i="1"/>
  <c r="A1424" i="1"/>
  <c r="B1408" i="1"/>
  <c r="B1384" i="1"/>
  <c r="B1360" i="1"/>
  <c r="A1320" i="1"/>
  <c r="N1504" i="1"/>
  <c r="N1464" i="1"/>
  <c r="L1416" i="1"/>
  <c r="O1408" i="1"/>
  <c r="L1400" i="1"/>
  <c r="O1392" i="1"/>
  <c r="Q1384" i="1"/>
  <c r="L1376" i="1"/>
  <c r="P1368" i="1"/>
  <c r="R1360" i="1"/>
  <c r="J1360" i="1"/>
  <c r="M1352" i="1"/>
  <c r="P1344" i="1"/>
  <c r="R1336" i="1"/>
  <c r="J1336" i="1"/>
  <c r="K1328" i="1"/>
  <c r="L475" i="1"/>
  <c r="A1408" i="1"/>
  <c r="A1384" i="1"/>
  <c r="A1360" i="1"/>
  <c r="B1344" i="1"/>
  <c r="O1440" i="1"/>
  <c r="K1416" i="1"/>
  <c r="N1408" i="1"/>
  <c r="K1400" i="1"/>
  <c r="N1392" i="1"/>
  <c r="P1384" i="1"/>
  <c r="K1376" i="1"/>
  <c r="O1368" i="1"/>
  <c r="Q1360" i="1"/>
  <c r="L1352" i="1"/>
  <c r="O1344" i="1"/>
  <c r="Q1336" i="1"/>
  <c r="R1328" i="1"/>
  <c r="J1328" i="1"/>
  <c r="Q1320" i="1"/>
  <c r="N1320" i="1"/>
  <c r="A1472" i="1"/>
  <c r="A1344" i="1"/>
  <c r="B1328" i="1"/>
  <c r="M1496" i="1"/>
  <c r="R1480" i="1"/>
  <c r="R1416" i="1"/>
  <c r="J1416" i="1"/>
  <c r="M1408" i="1"/>
  <c r="R1400" i="1"/>
  <c r="J1400" i="1"/>
  <c r="M1392" i="1"/>
  <c r="O1384" i="1"/>
  <c r="R1376" i="1"/>
  <c r="J1376" i="1"/>
  <c r="N1368" i="1"/>
  <c r="P1360" i="1"/>
  <c r="K1352" i="1"/>
  <c r="N1344" i="1"/>
  <c r="P1336" i="1"/>
  <c r="Q1328" i="1"/>
  <c r="P1320" i="1"/>
  <c r="B1392" i="1"/>
  <c r="B1368" i="1"/>
  <c r="A1328" i="1"/>
  <c r="L1456" i="1"/>
  <c r="Q1416" i="1"/>
  <c r="L1408" i="1"/>
  <c r="Q1400" i="1"/>
  <c r="L1392" i="1"/>
  <c r="N1384" i="1"/>
  <c r="Q1376" i="1"/>
  <c r="M1368" i="1"/>
  <c r="O1360" i="1"/>
  <c r="R1352" i="1"/>
  <c r="J1352" i="1"/>
  <c r="M1344" i="1"/>
  <c r="O1336" i="1"/>
  <c r="P1328" i="1"/>
  <c r="M1320" i="1"/>
  <c r="B1488" i="1"/>
  <c r="J1480" i="1"/>
  <c r="B1448" i="1"/>
  <c r="B1416" i="1"/>
  <c r="A1392" i="1"/>
  <c r="A1368" i="1"/>
  <c r="B1352" i="1"/>
  <c r="K2321" i="1"/>
  <c r="O1510" i="1"/>
  <c r="R1438" i="1"/>
  <c r="R1422" i="1"/>
  <c r="R1406" i="1"/>
  <c r="M1374" i="1"/>
  <c r="N1358" i="1"/>
  <c r="Q475" i="1"/>
  <c r="A1427" i="1"/>
  <c r="A1382" i="1"/>
  <c r="N1414" i="1"/>
  <c r="Q1382" i="1"/>
  <c r="Q527" i="1"/>
  <c r="A1507" i="1"/>
  <c r="M1462" i="1"/>
  <c r="M1446" i="1"/>
  <c r="O1430" i="1"/>
  <c r="M1366" i="1"/>
  <c r="N527" i="1"/>
  <c r="P1494" i="1"/>
  <c r="O1398" i="1"/>
  <c r="M527" i="1"/>
  <c r="L527" i="1"/>
  <c r="K527" i="1"/>
  <c r="J527" i="1"/>
  <c r="P527" i="1"/>
  <c r="B527" i="1"/>
  <c r="O1391" i="1"/>
  <c r="L1478" i="1"/>
  <c r="N1431" i="1"/>
  <c r="A1359" i="1"/>
  <c r="R1399" i="1"/>
  <c r="Q1351" i="1"/>
  <c r="K475" i="1"/>
  <c r="J475" i="1"/>
  <c r="K1502" i="1"/>
  <c r="N1486" i="1"/>
  <c r="B1502" i="1"/>
  <c r="N1335" i="1"/>
  <c r="B1391" i="1"/>
  <c r="B1471" i="1"/>
  <c r="P1470" i="1"/>
  <c r="A503" i="1"/>
  <c r="N503" i="1"/>
  <c r="O503" i="1"/>
  <c r="M503" i="1"/>
  <c r="L503" i="1"/>
  <c r="K503" i="1"/>
  <c r="J503" i="1"/>
  <c r="Q503" i="1"/>
  <c r="P503" i="1"/>
  <c r="B1506" i="1"/>
  <c r="A1467" i="1"/>
  <c r="A1451" i="1"/>
  <c r="A1442" i="1"/>
  <c r="B1426" i="1"/>
  <c r="A1394" i="1"/>
  <c r="A1386" i="1"/>
  <c r="B1354" i="1"/>
  <c r="K1514" i="1"/>
  <c r="P1485" i="1"/>
  <c r="Q1474" i="1"/>
  <c r="M1450" i="1"/>
  <c r="M1426" i="1"/>
  <c r="R1402" i="1"/>
  <c r="M1394" i="1"/>
  <c r="L1370" i="1"/>
  <c r="P1346" i="1"/>
  <c r="P475" i="1"/>
  <c r="A1514" i="1"/>
  <c r="A1474" i="1"/>
  <c r="B1434" i="1"/>
  <c r="B1338" i="1"/>
  <c r="A1316" i="1"/>
  <c r="N1498" i="1"/>
  <c r="O1490" i="1"/>
  <c r="L1482" i="1"/>
  <c r="K1458" i="1"/>
  <c r="N1434" i="1"/>
  <c r="K1410" i="1"/>
  <c r="N1378" i="1"/>
  <c r="L1354" i="1"/>
  <c r="A1434" i="1"/>
  <c r="B1410" i="1"/>
  <c r="A1338" i="1"/>
  <c r="R1506" i="1"/>
  <c r="M1498" i="1"/>
  <c r="J1490" i="1"/>
  <c r="Q1442" i="1"/>
  <c r="R1386" i="1"/>
  <c r="J1354" i="1"/>
  <c r="Q1338" i="1"/>
  <c r="A1370" i="1"/>
  <c r="B1346" i="1"/>
  <c r="Q1506" i="1"/>
  <c r="K1498" i="1"/>
  <c r="O1466" i="1"/>
  <c r="K1442" i="1"/>
  <c r="Q1418" i="1"/>
  <c r="L1386" i="1"/>
  <c r="P1362" i="1"/>
  <c r="B475" i="1"/>
  <c r="A1483" i="1"/>
  <c r="A1387" i="1"/>
  <c r="N1514" i="1"/>
  <c r="O1506" i="1"/>
  <c r="M1466" i="1"/>
  <c r="O1418" i="1"/>
  <c r="J1386" i="1"/>
  <c r="N1362" i="1"/>
  <c r="A475" i="1"/>
  <c r="O475" i="1"/>
  <c r="N475" i="1"/>
  <c r="N403" i="1"/>
  <c r="B354" i="1"/>
  <c r="A354" i="1"/>
  <c r="N427" i="1"/>
  <c r="L427" i="1"/>
  <c r="L1390" i="1"/>
  <c r="M427" i="1"/>
  <c r="K427" i="1"/>
  <c r="J427" i="1"/>
  <c r="P427" i="1"/>
  <c r="B427" i="1"/>
  <c r="O427" i="1"/>
  <c r="L403" i="1"/>
  <c r="M403" i="1"/>
  <c r="K403" i="1"/>
  <c r="J403" i="1"/>
  <c r="P403" i="1"/>
  <c r="B403" i="1"/>
  <c r="O403" i="1"/>
  <c r="L1514" i="1"/>
  <c r="P1506" i="1"/>
  <c r="L1498" i="1"/>
  <c r="P1490" i="1"/>
  <c r="M1482" i="1"/>
  <c r="R1474" i="1"/>
  <c r="J1474" i="1"/>
  <c r="N1466" i="1"/>
  <c r="R1458" i="1"/>
  <c r="J1458" i="1"/>
  <c r="N1450" i="1"/>
  <c r="R1442" i="1"/>
  <c r="J1442" i="1"/>
  <c r="O1434" i="1"/>
  <c r="L1426" i="1"/>
  <c r="P1418" i="1"/>
  <c r="L1410" i="1"/>
  <c r="Q1402" i="1"/>
  <c r="N1394" i="1"/>
  <c r="K1386" i="1"/>
  <c r="O1378" i="1"/>
  <c r="K1370" i="1"/>
  <c r="O1362" i="1"/>
  <c r="K1354" i="1"/>
  <c r="O1346" i="1"/>
  <c r="R1338" i="1"/>
  <c r="L1322" i="1"/>
  <c r="B1482" i="1"/>
  <c r="A1458" i="1"/>
  <c r="A1410" i="1"/>
  <c r="B1362" i="1"/>
  <c r="A1354" i="1"/>
  <c r="A1322" i="1"/>
  <c r="R1514" i="1"/>
  <c r="J1514" i="1"/>
  <c r="N1506" i="1"/>
  <c r="R1498" i="1"/>
  <c r="J1498" i="1"/>
  <c r="N1490" i="1"/>
  <c r="K1482" i="1"/>
  <c r="P1474" i="1"/>
  <c r="L1466" i="1"/>
  <c r="P1458" i="1"/>
  <c r="L1450" i="1"/>
  <c r="P1442" i="1"/>
  <c r="M1434" i="1"/>
  <c r="R1426" i="1"/>
  <c r="J1426" i="1"/>
  <c r="N1418" i="1"/>
  <c r="R1410" i="1"/>
  <c r="J1410" i="1"/>
  <c r="O1402" i="1"/>
  <c r="L1394" i="1"/>
  <c r="Q1386" i="1"/>
  <c r="M1378" i="1"/>
  <c r="Q1370" i="1"/>
  <c r="M1362" i="1"/>
  <c r="Q1354" i="1"/>
  <c r="M1346" i="1"/>
  <c r="N1338" i="1"/>
  <c r="R1330" i="1"/>
  <c r="B1370" i="1"/>
  <c r="A1362" i="1"/>
  <c r="B1330" i="1"/>
  <c r="Q1514" i="1"/>
  <c r="M1506" i="1"/>
  <c r="Q1498" i="1"/>
  <c r="M1490" i="1"/>
  <c r="R1482" i="1"/>
  <c r="J1482" i="1"/>
  <c r="O1474" i="1"/>
  <c r="K1466" i="1"/>
  <c r="O1458" i="1"/>
  <c r="K1450" i="1"/>
  <c r="O1442" i="1"/>
  <c r="L1434" i="1"/>
  <c r="Q1426" i="1"/>
  <c r="M1418" i="1"/>
  <c r="Q1410" i="1"/>
  <c r="N1402" i="1"/>
  <c r="K1394" i="1"/>
  <c r="P1386" i="1"/>
  <c r="L1378" i="1"/>
  <c r="P1370" i="1"/>
  <c r="L1362" i="1"/>
  <c r="P1354" i="1"/>
  <c r="L1346" i="1"/>
  <c r="M1338" i="1"/>
  <c r="L1330" i="1"/>
  <c r="Q379" i="1"/>
  <c r="P1514" i="1"/>
  <c r="L1506" i="1"/>
  <c r="P1498" i="1"/>
  <c r="L1490" i="1"/>
  <c r="Q1482" i="1"/>
  <c r="N1474" i="1"/>
  <c r="R1466" i="1"/>
  <c r="J1466" i="1"/>
  <c r="N1458" i="1"/>
  <c r="R1450" i="1"/>
  <c r="J1450" i="1"/>
  <c r="N1442" i="1"/>
  <c r="K1434" i="1"/>
  <c r="P1426" i="1"/>
  <c r="L1418" i="1"/>
  <c r="P1410" i="1"/>
  <c r="M1402" i="1"/>
  <c r="R1394" i="1"/>
  <c r="J1394" i="1"/>
  <c r="O1386" i="1"/>
  <c r="K1378" i="1"/>
  <c r="O1370" i="1"/>
  <c r="K1362" i="1"/>
  <c r="O1354" i="1"/>
  <c r="K1346" i="1"/>
  <c r="L1338" i="1"/>
  <c r="K1330" i="1"/>
  <c r="N379" i="1"/>
  <c r="M1474" i="1"/>
  <c r="Q1466" i="1"/>
  <c r="M1458" i="1"/>
  <c r="Q1450" i="1"/>
  <c r="M1442" i="1"/>
  <c r="R1434" i="1"/>
  <c r="J1434" i="1"/>
  <c r="O1426" i="1"/>
  <c r="K1418" i="1"/>
  <c r="O1410" i="1"/>
  <c r="L1402" i="1"/>
  <c r="Q1394" i="1"/>
  <c r="N1386" i="1"/>
  <c r="R1378" i="1"/>
  <c r="J1378" i="1"/>
  <c r="N1370" i="1"/>
  <c r="R1362" i="1"/>
  <c r="J1362" i="1"/>
  <c r="N1354" i="1"/>
  <c r="R1346" i="1"/>
  <c r="J1346" i="1"/>
  <c r="J1338" i="1"/>
  <c r="J1330" i="1"/>
  <c r="L379" i="1"/>
  <c r="R1418" i="1"/>
  <c r="N1322" i="1"/>
  <c r="M379" i="1"/>
  <c r="K379" i="1"/>
  <c r="R379" i="1"/>
  <c r="J379" i="1"/>
  <c r="P379" i="1"/>
  <c r="B379" i="1"/>
  <c r="O379" i="1"/>
  <c r="A1371" i="1"/>
  <c r="B1365" i="1"/>
  <c r="B1317" i="1"/>
  <c r="K1491" i="1"/>
  <c r="Q1493" i="1"/>
  <c r="N1469" i="1"/>
  <c r="A1491" i="1"/>
  <c r="A1405" i="1"/>
  <c r="A1331" i="1"/>
  <c r="P1330" i="1"/>
  <c r="P354" i="1"/>
  <c r="J1501" i="1"/>
  <c r="O354" i="1"/>
  <c r="N354" i="1"/>
  <c r="B1477" i="1"/>
  <c r="B1453" i="1"/>
  <c r="A1429" i="1"/>
  <c r="P1443" i="1"/>
  <c r="M354" i="1"/>
  <c r="L354" i="1"/>
  <c r="K354" i="1"/>
  <c r="B1430" i="1"/>
  <c r="A1366" i="1"/>
  <c r="N1510" i="1"/>
  <c r="R1502" i="1"/>
  <c r="J1502" i="1"/>
  <c r="O1494" i="1"/>
  <c r="M1486" i="1"/>
  <c r="K1478" i="1"/>
  <c r="O1470" i="1"/>
  <c r="L1462" i="1"/>
  <c r="P1454" i="1"/>
  <c r="L1446" i="1"/>
  <c r="Q1438" i="1"/>
  <c r="N1430" i="1"/>
  <c r="Q1422" i="1"/>
  <c r="M1414" i="1"/>
  <c r="Q1406" i="1"/>
  <c r="N1398" i="1"/>
  <c r="K1390" i="1"/>
  <c r="P1382" i="1"/>
  <c r="J1374" i="1"/>
  <c r="L1366" i="1"/>
  <c r="M1358" i="1"/>
  <c r="R1350" i="1"/>
  <c r="Q1334" i="1"/>
  <c r="A1502" i="1"/>
  <c r="A1510" i="1"/>
  <c r="B1358" i="1"/>
  <c r="B1350" i="1"/>
  <c r="M1510" i="1"/>
  <c r="Q1502" i="1"/>
  <c r="N1494" i="1"/>
  <c r="L1486" i="1"/>
  <c r="R1478" i="1"/>
  <c r="J1478" i="1"/>
  <c r="N1470" i="1"/>
  <c r="K1462" i="1"/>
  <c r="O1454" i="1"/>
  <c r="K1446" i="1"/>
  <c r="P1438" i="1"/>
  <c r="M1430" i="1"/>
  <c r="P1422" i="1"/>
  <c r="L1414" i="1"/>
  <c r="P1406" i="1"/>
  <c r="M1398" i="1"/>
  <c r="R1390" i="1"/>
  <c r="J1390" i="1"/>
  <c r="O1382" i="1"/>
  <c r="K1366" i="1"/>
  <c r="L1358" i="1"/>
  <c r="Q1350" i="1"/>
  <c r="R1342" i="1"/>
  <c r="P1334" i="1"/>
  <c r="K1414" i="1"/>
  <c r="O1406" i="1"/>
  <c r="L1398" i="1"/>
  <c r="Q1390" i="1"/>
  <c r="N1382" i="1"/>
  <c r="R1374" i="1"/>
  <c r="K1358" i="1"/>
  <c r="P1350" i="1"/>
  <c r="Q1342" i="1"/>
  <c r="N1334" i="1"/>
  <c r="B1454" i="1"/>
  <c r="A1358" i="1"/>
  <c r="A1350" i="1"/>
  <c r="B1342" i="1"/>
  <c r="B1334" i="1"/>
  <c r="Q1478" i="1"/>
  <c r="M1470" i="1"/>
  <c r="R1462" i="1"/>
  <c r="J1462" i="1"/>
  <c r="N1454" i="1"/>
  <c r="R1446" i="1"/>
  <c r="J1446" i="1"/>
  <c r="O1438" i="1"/>
  <c r="A1454" i="1"/>
  <c r="A1438" i="1"/>
  <c r="A1422" i="1"/>
  <c r="A1414" i="1"/>
  <c r="B1406" i="1"/>
  <c r="A1342" i="1"/>
  <c r="A1334" i="1"/>
  <c r="B1326" i="1"/>
  <c r="B1318" i="1"/>
  <c r="K1510" i="1"/>
  <c r="O1502" i="1"/>
  <c r="L1494" i="1"/>
  <c r="R1486" i="1"/>
  <c r="J1486" i="1"/>
  <c r="P1478" i="1"/>
  <c r="L1470" i="1"/>
  <c r="Q1462" i="1"/>
  <c r="M1454" i="1"/>
  <c r="Q1446" i="1"/>
  <c r="N1438" i="1"/>
  <c r="K1430" i="1"/>
  <c r="N1422" i="1"/>
  <c r="R1414" i="1"/>
  <c r="J1414" i="1"/>
  <c r="N1406" i="1"/>
  <c r="K1398" i="1"/>
  <c r="P1390" i="1"/>
  <c r="M1382" i="1"/>
  <c r="Q1374" i="1"/>
  <c r="J1358" i="1"/>
  <c r="L1350" i="1"/>
  <c r="P1342" i="1"/>
  <c r="Q329" i="1"/>
  <c r="B1414" i="1"/>
  <c r="L1430" i="1"/>
  <c r="O1422" i="1"/>
  <c r="B1478" i="1"/>
  <c r="B1462" i="1"/>
  <c r="B1446" i="1"/>
  <c r="A1406" i="1"/>
  <c r="B1398" i="1"/>
  <c r="A1326" i="1"/>
  <c r="A1318" i="1"/>
  <c r="R1510" i="1"/>
  <c r="J1510" i="1"/>
  <c r="N1502" i="1"/>
  <c r="K1494" i="1"/>
  <c r="Q1486" i="1"/>
  <c r="O1478" i="1"/>
  <c r="K1470" i="1"/>
  <c r="P1462" i="1"/>
  <c r="L1454" i="1"/>
  <c r="P1446" i="1"/>
  <c r="M1438" i="1"/>
  <c r="R1430" i="1"/>
  <c r="J1430" i="1"/>
  <c r="M1422" i="1"/>
  <c r="Q1414" i="1"/>
  <c r="M1406" i="1"/>
  <c r="R1398" i="1"/>
  <c r="J1398" i="1"/>
  <c r="O1390" i="1"/>
  <c r="L1382" i="1"/>
  <c r="P1374" i="1"/>
  <c r="P1366" i="1"/>
  <c r="K1350" i="1"/>
  <c r="N1342" i="1"/>
  <c r="N329" i="1"/>
  <c r="B1510" i="1"/>
  <c r="A1430" i="1"/>
  <c r="B1438" i="1"/>
  <c r="B1422" i="1"/>
  <c r="L1510" i="1"/>
  <c r="P1502" i="1"/>
  <c r="M1494" i="1"/>
  <c r="K1486" i="1"/>
  <c r="B1494" i="1"/>
  <c r="B1486" i="1"/>
  <c r="A1478" i="1"/>
  <c r="B1470" i="1"/>
  <c r="A1462" i="1"/>
  <c r="A1446" i="1"/>
  <c r="A1398" i="1"/>
  <c r="B1390" i="1"/>
  <c r="Q1510" i="1"/>
  <c r="M1502" i="1"/>
  <c r="R1494" i="1"/>
  <c r="J1494" i="1"/>
  <c r="P1486" i="1"/>
  <c r="N1478" i="1"/>
  <c r="R1470" i="1"/>
  <c r="J1470" i="1"/>
  <c r="O1462" i="1"/>
  <c r="K1454" i="1"/>
  <c r="O1446" i="1"/>
  <c r="L1438" i="1"/>
  <c r="Q1430" i="1"/>
  <c r="L1422" i="1"/>
  <c r="P1414" i="1"/>
  <c r="L1406" i="1"/>
  <c r="Q1398" i="1"/>
  <c r="N1390" i="1"/>
  <c r="K1382" i="1"/>
  <c r="O1374" i="1"/>
  <c r="O1366" i="1"/>
  <c r="R1358" i="1"/>
  <c r="J1350" i="1"/>
  <c r="M1342" i="1"/>
  <c r="L329" i="1"/>
  <c r="A1494" i="1"/>
  <c r="A1486" i="1"/>
  <c r="A1470" i="1"/>
  <c r="A1390" i="1"/>
  <c r="B1382" i="1"/>
  <c r="B1374" i="1"/>
  <c r="R1454" i="1"/>
  <c r="R1382" i="1"/>
  <c r="N1374" i="1"/>
  <c r="N1366" i="1"/>
  <c r="Q1358" i="1"/>
  <c r="M329" i="1"/>
  <c r="K329" i="1"/>
  <c r="R329" i="1"/>
  <c r="J329" i="1"/>
  <c r="P329" i="1"/>
  <c r="B329" i="1"/>
  <c r="O329" i="1"/>
  <c r="A1471" i="1"/>
  <c r="B1463" i="1"/>
  <c r="B1439" i="1"/>
  <c r="B1351" i="1"/>
  <c r="O1477" i="1"/>
  <c r="R1447" i="1"/>
  <c r="P1439" i="1"/>
  <c r="M1431" i="1"/>
  <c r="K1399" i="1"/>
  <c r="M1359" i="1"/>
  <c r="J1351" i="1"/>
  <c r="A1317" i="1"/>
  <c r="Q1511" i="1"/>
  <c r="P1503" i="1"/>
  <c r="M1455" i="1"/>
  <c r="J1447" i="1"/>
  <c r="P1429" i="1"/>
  <c r="M1407" i="1"/>
  <c r="P1367" i="1"/>
  <c r="A1383" i="1"/>
  <c r="A1351" i="1"/>
  <c r="O1439" i="1"/>
  <c r="N1407" i="1"/>
  <c r="B1415" i="1"/>
  <c r="A1375" i="1"/>
  <c r="O1503" i="1"/>
  <c r="O1463" i="1"/>
  <c r="L1455" i="1"/>
  <c r="N1437" i="1"/>
  <c r="Q1415" i="1"/>
  <c r="R1375" i="1"/>
  <c r="O1367" i="1"/>
  <c r="R1327" i="1"/>
  <c r="Q277" i="1"/>
  <c r="B1423" i="1"/>
  <c r="J1399" i="1"/>
  <c r="L1359" i="1"/>
  <c r="P1511" i="1"/>
  <c r="O1495" i="1"/>
  <c r="B1495" i="1"/>
  <c r="A1407" i="1"/>
  <c r="A1335" i="1"/>
  <c r="J1511" i="1"/>
  <c r="N1503" i="1"/>
  <c r="N1495" i="1"/>
  <c r="M1487" i="1"/>
  <c r="R1479" i="1"/>
  <c r="Q1471" i="1"/>
  <c r="N1463" i="1"/>
  <c r="P1415" i="1"/>
  <c r="K1375" i="1"/>
  <c r="L1374" i="1"/>
  <c r="R1366" i="1"/>
  <c r="J1366" i="1"/>
  <c r="P1358" i="1"/>
  <c r="O1350" i="1"/>
  <c r="J1342" i="1"/>
  <c r="J1334" i="1"/>
  <c r="K1327" i="1"/>
  <c r="N277" i="1"/>
  <c r="Q1447" i="1"/>
  <c r="B1375" i="1"/>
  <c r="A1511" i="1"/>
  <c r="B1503" i="1"/>
  <c r="A1495" i="1"/>
  <c r="B1367" i="1"/>
  <c r="A1341" i="1"/>
  <c r="M1495" i="1"/>
  <c r="L1487" i="1"/>
  <c r="K1479" i="1"/>
  <c r="P1471" i="1"/>
  <c r="L1423" i="1"/>
  <c r="N1383" i="1"/>
  <c r="J1375" i="1"/>
  <c r="N1350" i="1"/>
  <c r="O1343" i="1"/>
  <c r="O1341" i="1"/>
  <c r="P1333" i="1"/>
  <c r="J1327" i="1"/>
  <c r="R1319" i="1"/>
  <c r="L277" i="1"/>
  <c r="B1447" i="1"/>
  <c r="R1511" i="1"/>
  <c r="A1487" i="1"/>
  <c r="B1479" i="1"/>
  <c r="B1399" i="1"/>
  <c r="B1327" i="1"/>
  <c r="K1509" i="1"/>
  <c r="R1501" i="1"/>
  <c r="J1479" i="1"/>
  <c r="L1461" i="1"/>
  <c r="K1423" i="1"/>
  <c r="P1391" i="1"/>
  <c r="M1383" i="1"/>
  <c r="R1351" i="1"/>
  <c r="N1343" i="1"/>
  <c r="O1335" i="1"/>
  <c r="R1326" i="1"/>
  <c r="K1319" i="1"/>
  <c r="M277" i="1"/>
  <c r="K277" i="1"/>
  <c r="R277" i="1"/>
  <c r="J277" i="1"/>
  <c r="P277" i="1"/>
  <c r="B277" i="1"/>
  <c r="O277" i="1"/>
  <c r="K1488" i="1"/>
  <c r="B1456" i="1"/>
  <c r="B1496" i="1"/>
  <c r="B1455" i="1"/>
  <c r="B1431" i="1"/>
  <c r="K1512" i="1"/>
  <c r="L1511" i="1"/>
  <c r="Q1504" i="1"/>
  <c r="R1503" i="1"/>
  <c r="J1503" i="1"/>
  <c r="P1496" i="1"/>
  <c r="Q1495" i="1"/>
  <c r="O1488" i="1"/>
  <c r="P1487" i="1"/>
  <c r="M1480" i="1"/>
  <c r="N1479" i="1"/>
  <c r="K1472" i="1"/>
  <c r="L1471" i="1"/>
  <c r="Q1464" i="1"/>
  <c r="R1463" i="1"/>
  <c r="J1463" i="1"/>
  <c r="O1456" i="1"/>
  <c r="P1455" i="1"/>
  <c r="L1448" i="1"/>
  <c r="M1447" i="1"/>
  <c r="R1440" i="1"/>
  <c r="J1440" i="1"/>
  <c r="K1439" i="1"/>
  <c r="P1432" i="1"/>
  <c r="Q1431" i="1"/>
  <c r="N1424" i="1"/>
  <c r="O1423" i="1"/>
  <c r="L1415" i="1"/>
  <c r="Q1407" i="1"/>
  <c r="N1399" i="1"/>
  <c r="K1391" i="1"/>
  <c r="Q1383" i="1"/>
  <c r="N1375" i="1"/>
  <c r="K1367" i="1"/>
  <c r="P1359" i="1"/>
  <c r="M1351" i="1"/>
  <c r="R1343" i="1"/>
  <c r="J1343" i="1"/>
  <c r="R1335" i="1"/>
  <c r="J1335" i="1"/>
  <c r="N1327" i="1"/>
  <c r="N1319" i="1"/>
  <c r="A1488" i="1"/>
  <c r="O1512" i="1"/>
  <c r="Q1480" i="1"/>
  <c r="R1424" i="1"/>
  <c r="B1432" i="1"/>
  <c r="A1503" i="1"/>
  <c r="A1496" i="1"/>
  <c r="A1479" i="1"/>
  <c r="B1472" i="1"/>
  <c r="A1455" i="1"/>
  <c r="A1431" i="1"/>
  <c r="B1407" i="1"/>
  <c r="B1383" i="1"/>
  <c r="B1359" i="1"/>
  <c r="B1335" i="1"/>
  <c r="R1512" i="1"/>
  <c r="J1512" i="1"/>
  <c r="K1511" i="1"/>
  <c r="P1504" i="1"/>
  <c r="Q1503" i="1"/>
  <c r="O1496" i="1"/>
  <c r="P1495" i="1"/>
  <c r="N1488" i="1"/>
  <c r="O1487" i="1"/>
  <c r="L1480" i="1"/>
  <c r="M1479" i="1"/>
  <c r="R1472" i="1"/>
  <c r="J1472" i="1"/>
  <c r="K1471" i="1"/>
  <c r="P1464" i="1"/>
  <c r="Q1463" i="1"/>
  <c r="N1456" i="1"/>
  <c r="O1455" i="1"/>
  <c r="K1448" i="1"/>
  <c r="L1447" i="1"/>
  <c r="Q1440" i="1"/>
  <c r="R1439" i="1"/>
  <c r="J1439" i="1"/>
  <c r="O1432" i="1"/>
  <c r="P1431" i="1"/>
  <c r="M1424" i="1"/>
  <c r="N1423" i="1"/>
  <c r="K1415" i="1"/>
  <c r="P1407" i="1"/>
  <c r="M1399" i="1"/>
  <c r="R1391" i="1"/>
  <c r="J1391" i="1"/>
  <c r="P1383" i="1"/>
  <c r="M1375" i="1"/>
  <c r="R1367" i="1"/>
  <c r="J1367" i="1"/>
  <c r="O1359" i="1"/>
  <c r="L1351" i="1"/>
  <c r="Q1343" i="1"/>
  <c r="Q1335" i="1"/>
  <c r="M1327" i="1"/>
  <c r="M1319" i="1"/>
  <c r="Q1512" i="1"/>
  <c r="O1504" i="1"/>
  <c r="N1496" i="1"/>
  <c r="M1488" i="1"/>
  <c r="N1487" i="1"/>
  <c r="K1480" i="1"/>
  <c r="L1479" i="1"/>
  <c r="Q1472" i="1"/>
  <c r="R1471" i="1"/>
  <c r="J1471" i="1"/>
  <c r="O1464" i="1"/>
  <c r="P1463" i="1"/>
  <c r="M1456" i="1"/>
  <c r="N1455" i="1"/>
  <c r="R1448" i="1"/>
  <c r="J1448" i="1"/>
  <c r="K1447" i="1"/>
  <c r="P1440" i="1"/>
  <c r="Q1439" i="1"/>
  <c r="N1432" i="1"/>
  <c r="O1431" i="1"/>
  <c r="L1424" i="1"/>
  <c r="M1423" i="1"/>
  <c r="R1415" i="1"/>
  <c r="J1415" i="1"/>
  <c r="O1407" i="1"/>
  <c r="L1399" i="1"/>
  <c r="Q1391" i="1"/>
  <c r="O1383" i="1"/>
  <c r="L1375" i="1"/>
  <c r="Q1367" i="1"/>
  <c r="N1359" i="1"/>
  <c r="K1351" i="1"/>
  <c r="P1343" i="1"/>
  <c r="P1335" i="1"/>
  <c r="L1327" i="1"/>
  <c r="L1319" i="1"/>
  <c r="A1512" i="1"/>
  <c r="B1464" i="1"/>
  <c r="O1472" i="1"/>
  <c r="P1448" i="1"/>
  <c r="L1432" i="1"/>
  <c r="B1511" i="1"/>
  <c r="B1487" i="1"/>
  <c r="A1464" i="1"/>
  <c r="A1447" i="1"/>
  <c r="A1440" i="1"/>
  <c r="A1423" i="1"/>
  <c r="A1399" i="1"/>
  <c r="A1327" i="1"/>
  <c r="N1512" i="1"/>
  <c r="O1511" i="1"/>
  <c r="L1504" i="1"/>
  <c r="M1503" i="1"/>
  <c r="K1496" i="1"/>
  <c r="L1495" i="1"/>
  <c r="R1488" i="1"/>
  <c r="J1488" i="1"/>
  <c r="K1487" i="1"/>
  <c r="P1480" i="1"/>
  <c r="Q1479" i="1"/>
  <c r="N1472" i="1"/>
  <c r="O1471" i="1"/>
  <c r="L1464" i="1"/>
  <c r="M1463" i="1"/>
  <c r="R1456" i="1"/>
  <c r="J1456" i="1"/>
  <c r="K1455" i="1"/>
  <c r="O1448" i="1"/>
  <c r="P1447" i="1"/>
  <c r="M1440" i="1"/>
  <c r="N1439" i="1"/>
  <c r="K1432" i="1"/>
  <c r="L1431" i="1"/>
  <c r="Q1424" i="1"/>
  <c r="R1423" i="1"/>
  <c r="J1423" i="1"/>
  <c r="O1415" i="1"/>
  <c r="L1407" i="1"/>
  <c r="Q1399" i="1"/>
  <c r="N1391" i="1"/>
  <c r="L1383" i="1"/>
  <c r="Q1375" i="1"/>
  <c r="N1367" i="1"/>
  <c r="K1359" i="1"/>
  <c r="P1351" i="1"/>
  <c r="M1343" i="1"/>
  <c r="M1335" i="1"/>
  <c r="Q1327" i="1"/>
  <c r="Q1319" i="1"/>
  <c r="L1496" i="1"/>
  <c r="N1440" i="1"/>
  <c r="J1424" i="1"/>
  <c r="B1504" i="1"/>
  <c r="B1343" i="1"/>
  <c r="B1319" i="1"/>
  <c r="M1512" i="1"/>
  <c r="N1511" i="1"/>
  <c r="K1504" i="1"/>
  <c r="L1503" i="1"/>
  <c r="R1496" i="1"/>
  <c r="J1496" i="1"/>
  <c r="K1495" i="1"/>
  <c r="Q1488" i="1"/>
  <c r="R1487" i="1"/>
  <c r="J1487" i="1"/>
  <c r="O1480" i="1"/>
  <c r="P1479" i="1"/>
  <c r="M1472" i="1"/>
  <c r="N1471" i="1"/>
  <c r="K1464" i="1"/>
  <c r="L1463" i="1"/>
  <c r="Q1456" i="1"/>
  <c r="R1455" i="1"/>
  <c r="J1455" i="1"/>
  <c r="N1448" i="1"/>
  <c r="O1447" i="1"/>
  <c r="L1440" i="1"/>
  <c r="M1439" i="1"/>
  <c r="R1432" i="1"/>
  <c r="J1432" i="1"/>
  <c r="K1431" i="1"/>
  <c r="P1424" i="1"/>
  <c r="Q1423" i="1"/>
  <c r="N1415" i="1"/>
  <c r="K1407" i="1"/>
  <c r="P1399" i="1"/>
  <c r="M1391" i="1"/>
  <c r="K1383" i="1"/>
  <c r="P1375" i="1"/>
  <c r="M1367" i="1"/>
  <c r="R1359" i="1"/>
  <c r="J1359" i="1"/>
  <c r="O1351" i="1"/>
  <c r="L1343" i="1"/>
  <c r="L1335" i="1"/>
  <c r="P1327" i="1"/>
  <c r="P1319" i="1"/>
  <c r="K1424" i="1"/>
  <c r="B1440" i="1"/>
  <c r="M1504" i="1"/>
  <c r="M1464" i="1"/>
  <c r="K1456" i="1"/>
  <c r="B1480" i="1"/>
  <c r="A1504" i="1"/>
  <c r="A1480" i="1"/>
  <c r="A1463" i="1"/>
  <c r="A1456" i="1"/>
  <c r="A1439" i="1"/>
  <c r="A1432" i="1"/>
  <c r="A1415" i="1"/>
  <c r="A1391" i="1"/>
  <c r="A1367" i="1"/>
  <c r="A1343" i="1"/>
  <c r="A1319" i="1"/>
  <c r="R1504" i="1"/>
  <c r="R1495" i="1"/>
  <c r="R1464" i="1"/>
  <c r="R1431" i="1"/>
  <c r="R1407" i="1"/>
  <c r="R1383" i="1"/>
  <c r="K1507" i="1"/>
  <c r="K1499" i="1"/>
  <c r="A1363" i="1"/>
  <c r="A1323" i="1"/>
  <c r="A1499" i="1"/>
  <c r="J1339" i="1"/>
  <c r="A1459" i="1"/>
  <c r="A1379" i="1"/>
  <c r="A1475" i="1"/>
  <c r="A1435" i="1"/>
  <c r="K1483" i="1"/>
  <c r="B1316" i="1"/>
  <c r="Q1317" i="1"/>
  <c r="N1326" i="1"/>
  <c r="M1326" i="1"/>
  <c r="Q1318" i="1"/>
  <c r="P1318" i="1"/>
  <c r="A1453" i="1"/>
  <c r="B1413" i="1"/>
  <c r="P1413" i="1"/>
  <c r="A1501" i="1"/>
  <c r="B1461" i="1"/>
  <c r="B1437" i="1"/>
  <c r="A1413" i="1"/>
  <c r="A1389" i="1"/>
  <c r="B1349" i="1"/>
  <c r="A1325" i="1"/>
  <c r="Q1509" i="1"/>
  <c r="P1501" i="1"/>
  <c r="O1493" i="1"/>
  <c r="N1485" i="1"/>
  <c r="M1477" i="1"/>
  <c r="L1469" i="1"/>
  <c r="J1461" i="1"/>
  <c r="O1453" i="1"/>
  <c r="N1429" i="1"/>
  <c r="O1421" i="1"/>
  <c r="O1413" i="1"/>
  <c r="O1405" i="1"/>
  <c r="O1397" i="1"/>
  <c r="O1389" i="1"/>
  <c r="P1381" i="1"/>
  <c r="L1326" i="1"/>
  <c r="A1477" i="1"/>
  <c r="A1365" i="1"/>
  <c r="P1493" i="1"/>
  <c r="O1429" i="1"/>
  <c r="P1397" i="1"/>
  <c r="B1485" i="1"/>
  <c r="A1461" i="1"/>
  <c r="B1412" i="1"/>
  <c r="B1373" i="1"/>
  <c r="A1349" i="1"/>
  <c r="P1509" i="1"/>
  <c r="O1501" i="1"/>
  <c r="N1493" i="1"/>
  <c r="M1485" i="1"/>
  <c r="L1477" i="1"/>
  <c r="K1469" i="1"/>
  <c r="R1461" i="1"/>
  <c r="N1453" i="1"/>
  <c r="N1421" i="1"/>
  <c r="N1413" i="1"/>
  <c r="N1405" i="1"/>
  <c r="N1397" i="1"/>
  <c r="N1389" i="1"/>
  <c r="O1381" i="1"/>
  <c r="P1373" i="1"/>
  <c r="B1389" i="1"/>
  <c r="N1477" i="1"/>
  <c r="M1469" i="1"/>
  <c r="K1461" i="1"/>
  <c r="P1405" i="1"/>
  <c r="A1437" i="1"/>
  <c r="B1509" i="1"/>
  <c r="A1485" i="1"/>
  <c r="A1460" i="1"/>
  <c r="B1421" i="1"/>
  <c r="B1397" i="1"/>
  <c r="A1373" i="1"/>
  <c r="B1333" i="1"/>
  <c r="O1509" i="1"/>
  <c r="N1501" i="1"/>
  <c r="M1493" i="1"/>
  <c r="L1485" i="1"/>
  <c r="K1477" i="1"/>
  <c r="R1469" i="1"/>
  <c r="J1469" i="1"/>
  <c r="P1461" i="1"/>
  <c r="M1453" i="1"/>
  <c r="P1445" i="1"/>
  <c r="N1381" i="1"/>
  <c r="O1373" i="1"/>
  <c r="P1365" i="1"/>
  <c r="P1349" i="1"/>
  <c r="O1485" i="1"/>
  <c r="P1389" i="1"/>
  <c r="A1509" i="1"/>
  <c r="B1469" i="1"/>
  <c r="B1445" i="1"/>
  <c r="A1421" i="1"/>
  <c r="A1397" i="1"/>
  <c r="B1357" i="1"/>
  <c r="A1333" i="1"/>
  <c r="N1509" i="1"/>
  <c r="M1501" i="1"/>
  <c r="L1493" i="1"/>
  <c r="K1485" i="1"/>
  <c r="R1477" i="1"/>
  <c r="J1477" i="1"/>
  <c r="Q1469" i="1"/>
  <c r="O1461" i="1"/>
  <c r="L1453" i="1"/>
  <c r="O1445" i="1"/>
  <c r="N1373" i="1"/>
  <c r="O1365" i="1"/>
  <c r="P1357" i="1"/>
  <c r="O1349" i="1"/>
  <c r="Q1365" i="1"/>
  <c r="B1501" i="1"/>
  <c r="R1509" i="1"/>
  <c r="J1509" i="1"/>
  <c r="P1421" i="1"/>
  <c r="N1341" i="1"/>
  <c r="B1493" i="1"/>
  <c r="A1469" i="1"/>
  <c r="A1445" i="1"/>
  <c r="B1381" i="1"/>
  <c r="A1357" i="1"/>
  <c r="M1509" i="1"/>
  <c r="L1501" i="1"/>
  <c r="K1493" i="1"/>
  <c r="R1485" i="1"/>
  <c r="J1485" i="1"/>
  <c r="Q1477" i="1"/>
  <c r="P1469" i="1"/>
  <c r="N1461" i="1"/>
  <c r="N1445" i="1"/>
  <c r="P1437" i="1"/>
  <c r="O1357" i="1"/>
  <c r="K1318" i="1"/>
  <c r="B1325" i="1"/>
  <c r="Q1501" i="1"/>
  <c r="P1453" i="1"/>
  <c r="L1437" i="1"/>
  <c r="A1493" i="1"/>
  <c r="B1429" i="1"/>
  <c r="B1405" i="1"/>
  <c r="A1381" i="1"/>
  <c r="B1341" i="1"/>
  <c r="R1493" i="1"/>
  <c r="M1461" i="1"/>
  <c r="L1445" i="1"/>
  <c r="O1437" i="1"/>
  <c r="B1468" i="1"/>
  <c r="A1340" i="1"/>
  <c r="M1460" i="1"/>
  <c r="O1436" i="1"/>
  <c r="O1342" i="1"/>
  <c r="Q1340" i="1"/>
  <c r="K1338" i="1"/>
  <c r="O1334" i="1"/>
  <c r="Q1330" i="1"/>
  <c r="J1326" i="1"/>
  <c r="K1322" i="1"/>
  <c r="L1318" i="1"/>
  <c r="Q1357" i="1"/>
  <c r="O1364" i="1"/>
  <c r="B1348" i="1"/>
  <c r="Q1508" i="1"/>
  <c r="Q1500" i="1"/>
  <c r="Q1492" i="1"/>
  <c r="P1484" i="1"/>
  <c r="N1476" i="1"/>
  <c r="M1334" i="1"/>
  <c r="O1330" i="1"/>
  <c r="Q1326" i="1"/>
  <c r="Q1322" i="1"/>
  <c r="A1468" i="1"/>
  <c r="A1396" i="1"/>
  <c r="O1420" i="1"/>
  <c r="L1342" i="1"/>
  <c r="P1338" i="1"/>
  <c r="L1334" i="1"/>
  <c r="N1330" i="1"/>
  <c r="P1326" i="1"/>
  <c r="P1322" i="1"/>
  <c r="B1476" i="1"/>
  <c r="B1404" i="1"/>
  <c r="P1396" i="1"/>
  <c r="O1326" i="1"/>
  <c r="O1322" i="1"/>
  <c r="A1404" i="1"/>
  <c r="O1380" i="1"/>
  <c r="B1484" i="1"/>
  <c r="A1476" i="1"/>
  <c r="B1420" i="1"/>
  <c r="A1412" i="1"/>
  <c r="B1356" i="1"/>
  <c r="A1348" i="1"/>
  <c r="P1508" i="1"/>
  <c r="P1500" i="1"/>
  <c r="P1492" i="1"/>
  <c r="O1484" i="1"/>
  <c r="M1476" i="1"/>
  <c r="Q1444" i="1"/>
  <c r="Q1412" i="1"/>
  <c r="O1396" i="1"/>
  <c r="P1340" i="1"/>
  <c r="O1333" i="1"/>
  <c r="P1329" i="1"/>
  <c r="R1322" i="1"/>
  <c r="K1321" i="1"/>
  <c r="R1318" i="1"/>
  <c r="J1318" i="1"/>
  <c r="Q1325" i="1"/>
  <c r="B1492" i="1"/>
  <c r="A1484" i="1"/>
  <c r="B1428" i="1"/>
  <c r="A1420" i="1"/>
  <c r="B1364" i="1"/>
  <c r="A1356" i="1"/>
  <c r="O1508" i="1"/>
  <c r="O1500" i="1"/>
  <c r="O1492" i="1"/>
  <c r="N1484" i="1"/>
  <c r="K1476" i="1"/>
  <c r="Q1468" i="1"/>
  <c r="P1444" i="1"/>
  <c r="Q1428" i="1"/>
  <c r="P1412" i="1"/>
  <c r="Q1388" i="1"/>
  <c r="Q1372" i="1"/>
  <c r="Q1356" i="1"/>
  <c r="O1340" i="1"/>
  <c r="N1333" i="1"/>
  <c r="P1317" i="1"/>
  <c r="A1492" i="1"/>
  <c r="N1508" i="1"/>
  <c r="N1500" i="1"/>
  <c r="N1492" i="1"/>
  <c r="M1484" i="1"/>
  <c r="P1468" i="1"/>
  <c r="O1444" i="1"/>
  <c r="P1428" i="1"/>
  <c r="P1388" i="1"/>
  <c r="P1372" i="1"/>
  <c r="P1356" i="1"/>
  <c r="Q1332" i="1"/>
  <c r="P1325" i="1"/>
  <c r="O1317" i="1"/>
  <c r="B1372" i="1"/>
  <c r="A1364" i="1"/>
  <c r="B1508" i="1"/>
  <c r="A1500" i="1"/>
  <c r="B1444" i="1"/>
  <c r="A1436" i="1"/>
  <c r="B1380" i="1"/>
  <c r="A1372" i="1"/>
  <c r="M1508" i="1"/>
  <c r="M1500" i="1"/>
  <c r="M1492" i="1"/>
  <c r="L1484" i="1"/>
  <c r="O1468" i="1"/>
  <c r="Q1452" i="1"/>
  <c r="O1428" i="1"/>
  <c r="Q1404" i="1"/>
  <c r="O1388" i="1"/>
  <c r="N1349" i="1"/>
  <c r="P1332" i="1"/>
  <c r="O1325" i="1"/>
  <c r="P1321" i="1"/>
  <c r="O1318" i="1"/>
  <c r="B1500" i="1"/>
  <c r="B1436" i="1"/>
  <c r="A1508" i="1"/>
  <c r="B1452" i="1"/>
  <c r="B1388" i="1"/>
  <c r="A1380" i="1"/>
  <c r="B1324" i="1"/>
  <c r="L1508" i="1"/>
  <c r="L1500" i="1"/>
  <c r="L1492" i="1"/>
  <c r="K1484" i="1"/>
  <c r="Q1476" i="1"/>
  <c r="N1468" i="1"/>
  <c r="Q1460" i="1"/>
  <c r="P1452" i="1"/>
  <c r="P1404" i="1"/>
  <c r="Q1348" i="1"/>
  <c r="P1341" i="1"/>
  <c r="O1332" i="1"/>
  <c r="B1460" i="1"/>
  <c r="A1452" i="1"/>
  <c r="B1396" i="1"/>
  <c r="B1332" i="1"/>
  <c r="A1324" i="1"/>
  <c r="K1508" i="1"/>
  <c r="K1500" i="1"/>
  <c r="K1492" i="1"/>
  <c r="P1476" i="1"/>
  <c r="P1460" i="1"/>
  <c r="Q1436" i="1"/>
  <c r="Q1420" i="1"/>
  <c r="Q1380" i="1"/>
  <c r="Q1364" i="1"/>
  <c r="P1348" i="1"/>
  <c r="Q1324" i="1"/>
  <c r="R1508" i="1"/>
  <c r="R1500" i="1"/>
  <c r="R1492" i="1"/>
  <c r="K1323" i="1"/>
  <c r="L1323" i="1"/>
  <c r="M1323" i="1"/>
  <c r="N1323" i="1"/>
  <c r="O1323" i="1"/>
  <c r="P1323" i="1"/>
  <c r="K1347" i="1"/>
  <c r="L1347" i="1"/>
  <c r="M1347" i="1"/>
  <c r="N1347" i="1"/>
  <c r="O1347" i="1"/>
  <c r="K1355" i="1"/>
  <c r="L1355" i="1"/>
  <c r="M1355" i="1"/>
  <c r="N1355" i="1"/>
  <c r="O1355" i="1"/>
  <c r="K1371" i="1"/>
  <c r="L1371" i="1"/>
  <c r="M1371" i="1"/>
  <c r="N1371" i="1"/>
  <c r="O1371" i="1"/>
  <c r="K1379" i="1"/>
  <c r="L1379" i="1"/>
  <c r="M1379" i="1"/>
  <c r="N1379" i="1"/>
  <c r="O1379" i="1"/>
  <c r="K1387" i="1"/>
  <c r="L1387" i="1"/>
  <c r="M1387" i="1"/>
  <c r="N1387" i="1"/>
  <c r="O1387" i="1"/>
  <c r="K1395" i="1"/>
  <c r="L1395" i="1"/>
  <c r="M1395" i="1"/>
  <c r="N1395" i="1"/>
  <c r="O1395" i="1"/>
  <c r="K1403" i="1"/>
  <c r="L1403" i="1"/>
  <c r="M1403" i="1"/>
  <c r="N1403" i="1"/>
  <c r="O1403" i="1"/>
  <c r="K1411" i="1"/>
  <c r="L1411" i="1"/>
  <c r="M1411" i="1"/>
  <c r="N1411" i="1"/>
  <c r="O1411" i="1"/>
  <c r="K1419" i="1"/>
  <c r="L1419" i="1"/>
  <c r="M1419" i="1"/>
  <c r="N1419" i="1"/>
  <c r="O1419" i="1"/>
  <c r="K1427" i="1"/>
  <c r="L1427" i="1"/>
  <c r="M1427" i="1"/>
  <c r="N1427" i="1"/>
  <c r="O1427" i="1"/>
  <c r="K1435" i="1"/>
  <c r="L1435" i="1"/>
  <c r="M1435" i="1"/>
  <c r="N1435" i="1"/>
  <c r="O1435" i="1"/>
  <c r="K1443" i="1"/>
  <c r="L1443" i="1"/>
  <c r="M1443" i="1"/>
  <c r="N1443" i="1"/>
  <c r="O1443" i="1"/>
  <c r="K1451" i="1"/>
  <c r="L1451" i="1"/>
  <c r="M1451" i="1"/>
  <c r="N1451" i="1"/>
  <c r="O1451" i="1"/>
  <c r="K1459" i="1"/>
  <c r="L1459" i="1"/>
  <c r="M1459" i="1"/>
  <c r="O1459" i="1"/>
  <c r="K1467" i="1"/>
  <c r="L1467" i="1"/>
  <c r="M1467" i="1"/>
  <c r="K1475" i="1"/>
  <c r="M1475" i="1"/>
  <c r="R1507" i="1"/>
  <c r="J1507" i="1"/>
  <c r="R1499" i="1"/>
  <c r="J1499" i="1"/>
  <c r="R1491" i="1"/>
  <c r="J1491" i="1"/>
  <c r="P1483" i="1"/>
  <c r="J1475" i="1"/>
  <c r="N1467" i="1"/>
  <c r="J1451" i="1"/>
  <c r="J1443" i="1"/>
  <c r="J1435" i="1"/>
  <c r="R1395" i="1"/>
  <c r="Q1387" i="1"/>
  <c r="P1379" i="1"/>
  <c r="J1371" i="1"/>
  <c r="J1323" i="1"/>
  <c r="J1316" i="1"/>
  <c r="R1316" i="1"/>
  <c r="K1316" i="1"/>
  <c r="L1316" i="1"/>
  <c r="M1316" i="1"/>
  <c r="N1316" i="1"/>
  <c r="O1316" i="1"/>
  <c r="J1324" i="1"/>
  <c r="R1324" i="1"/>
  <c r="K1324" i="1"/>
  <c r="L1324" i="1"/>
  <c r="M1324" i="1"/>
  <c r="N1324" i="1"/>
  <c r="O1324" i="1"/>
  <c r="J1332" i="1"/>
  <c r="R1332" i="1"/>
  <c r="K1332" i="1"/>
  <c r="L1332" i="1"/>
  <c r="M1332" i="1"/>
  <c r="N1332" i="1"/>
  <c r="J1340" i="1"/>
  <c r="R1340" i="1"/>
  <c r="K1340" i="1"/>
  <c r="L1340" i="1"/>
  <c r="M1340" i="1"/>
  <c r="N1340" i="1"/>
  <c r="J1348" i="1"/>
  <c r="R1348" i="1"/>
  <c r="K1348" i="1"/>
  <c r="L1348" i="1"/>
  <c r="M1348" i="1"/>
  <c r="N1348" i="1"/>
  <c r="J1356" i="1"/>
  <c r="R1356" i="1"/>
  <c r="K1356" i="1"/>
  <c r="L1356" i="1"/>
  <c r="M1356" i="1"/>
  <c r="N1356" i="1"/>
  <c r="J1364" i="1"/>
  <c r="R1364" i="1"/>
  <c r="K1364" i="1"/>
  <c r="L1364" i="1"/>
  <c r="M1364" i="1"/>
  <c r="N1364" i="1"/>
  <c r="J1372" i="1"/>
  <c r="R1372" i="1"/>
  <c r="K1372" i="1"/>
  <c r="L1372" i="1"/>
  <c r="M1372" i="1"/>
  <c r="N1372" i="1"/>
  <c r="J1380" i="1"/>
  <c r="R1380" i="1"/>
  <c r="K1380" i="1"/>
  <c r="L1380" i="1"/>
  <c r="M1380" i="1"/>
  <c r="N1380" i="1"/>
  <c r="J1388" i="1"/>
  <c r="R1388" i="1"/>
  <c r="K1388" i="1"/>
  <c r="L1388" i="1"/>
  <c r="M1388" i="1"/>
  <c r="N1388" i="1"/>
  <c r="J1396" i="1"/>
  <c r="R1396" i="1"/>
  <c r="K1396" i="1"/>
  <c r="L1396" i="1"/>
  <c r="M1396" i="1"/>
  <c r="N1396" i="1"/>
  <c r="J1404" i="1"/>
  <c r="R1404" i="1"/>
  <c r="K1404" i="1"/>
  <c r="L1404" i="1"/>
  <c r="M1404" i="1"/>
  <c r="N1404" i="1"/>
  <c r="J1412" i="1"/>
  <c r="R1412" i="1"/>
  <c r="K1412" i="1"/>
  <c r="L1412" i="1"/>
  <c r="M1412" i="1"/>
  <c r="N1412" i="1"/>
  <c r="J1420" i="1"/>
  <c r="R1420" i="1"/>
  <c r="K1420" i="1"/>
  <c r="L1420" i="1"/>
  <c r="M1420" i="1"/>
  <c r="N1420" i="1"/>
  <c r="J1428" i="1"/>
  <c r="R1428" i="1"/>
  <c r="K1428" i="1"/>
  <c r="L1428" i="1"/>
  <c r="M1428" i="1"/>
  <c r="N1428" i="1"/>
  <c r="J1436" i="1"/>
  <c r="R1436" i="1"/>
  <c r="K1436" i="1"/>
  <c r="L1436" i="1"/>
  <c r="M1436" i="1"/>
  <c r="N1436" i="1"/>
  <c r="J1444" i="1"/>
  <c r="R1444" i="1"/>
  <c r="K1444" i="1"/>
  <c r="L1444" i="1"/>
  <c r="M1444" i="1"/>
  <c r="N1444" i="1"/>
  <c r="J1452" i="1"/>
  <c r="R1452" i="1"/>
  <c r="K1452" i="1"/>
  <c r="L1452" i="1"/>
  <c r="M1452" i="1"/>
  <c r="N1452" i="1"/>
  <c r="J1460" i="1"/>
  <c r="R1460" i="1"/>
  <c r="K1460" i="1"/>
  <c r="L1460" i="1"/>
  <c r="N1460" i="1"/>
  <c r="J1468" i="1"/>
  <c r="R1468" i="1"/>
  <c r="K1468" i="1"/>
  <c r="L1468" i="1"/>
  <c r="J1476" i="1"/>
  <c r="R1476" i="1"/>
  <c r="L1476" i="1"/>
  <c r="J1484" i="1"/>
  <c r="R1484" i="1"/>
  <c r="K1331" i="1"/>
  <c r="L1331" i="1"/>
  <c r="M1331" i="1"/>
  <c r="N1331" i="1"/>
  <c r="O1331" i="1"/>
  <c r="J1467" i="1"/>
  <c r="P1507" i="1"/>
  <c r="P1499" i="1"/>
  <c r="P1491" i="1"/>
  <c r="N1483" i="1"/>
  <c r="R1475" i="1"/>
  <c r="R1411" i="1"/>
  <c r="Q1403" i="1"/>
  <c r="P1395" i="1"/>
  <c r="J1387" i="1"/>
  <c r="R1347" i="1"/>
  <c r="Q1339" i="1"/>
  <c r="P1331" i="1"/>
  <c r="K1363" i="1"/>
  <c r="L1363" i="1"/>
  <c r="M1363" i="1"/>
  <c r="N1363" i="1"/>
  <c r="O1363" i="1"/>
  <c r="Q1395" i="1"/>
  <c r="P1387" i="1"/>
  <c r="Q1331" i="1"/>
  <c r="O1507" i="1"/>
  <c r="O1499" i="1"/>
  <c r="O1491" i="1"/>
  <c r="M1483" i="1"/>
  <c r="Q1475" i="1"/>
  <c r="R1459" i="1"/>
  <c r="R1419" i="1"/>
  <c r="Q1411" i="1"/>
  <c r="P1403" i="1"/>
  <c r="J1395" i="1"/>
  <c r="R1355" i="1"/>
  <c r="Q1347" i="1"/>
  <c r="P1339" i="1"/>
  <c r="J1331" i="1"/>
  <c r="N1507" i="1"/>
  <c r="N1499" i="1"/>
  <c r="N1491" i="1"/>
  <c r="L1483" i="1"/>
  <c r="P1475" i="1"/>
  <c r="R1467" i="1"/>
  <c r="Q1459" i="1"/>
  <c r="R1427" i="1"/>
  <c r="Q1419" i="1"/>
  <c r="P1411" i="1"/>
  <c r="J1403" i="1"/>
  <c r="R1363" i="1"/>
  <c r="Q1355" i="1"/>
  <c r="P1347" i="1"/>
  <c r="K1339" i="1"/>
  <c r="L1339" i="1"/>
  <c r="M1339" i="1"/>
  <c r="N1339" i="1"/>
  <c r="O1339" i="1"/>
  <c r="Q1507" i="1"/>
  <c r="Q1491" i="1"/>
  <c r="R1403" i="1"/>
  <c r="M1507" i="1"/>
  <c r="M1499" i="1"/>
  <c r="M1491" i="1"/>
  <c r="J1483" i="1"/>
  <c r="O1475" i="1"/>
  <c r="Q1467" i="1"/>
  <c r="P1459" i="1"/>
  <c r="R1451" i="1"/>
  <c r="R1443" i="1"/>
  <c r="R1435" i="1"/>
  <c r="Q1427" i="1"/>
  <c r="P1419" i="1"/>
  <c r="J1411" i="1"/>
  <c r="R1371" i="1"/>
  <c r="Q1363" i="1"/>
  <c r="P1355" i="1"/>
  <c r="J1347" i="1"/>
  <c r="Q1316" i="1"/>
  <c r="Q1499" i="1"/>
  <c r="O1483" i="1"/>
  <c r="J1379" i="1"/>
  <c r="R1339" i="1"/>
  <c r="B1507" i="1"/>
  <c r="B1499" i="1"/>
  <c r="B1491" i="1"/>
  <c r="B1483" i="1"/>
  <c r="B1475" i="1"/>
  <c r="B1467" i="1"/>
  <c r="B1459" i="1"/>
  <c r="B1451" i="1"/>
  <c r="B1443" i="1"/>
  <c r="B1435" i="1"/>
  <c r="B1427" i="1"/>
  <c r="B1419" i="1"/>
  <c r="B1411" i="1"/>
  <c r="B1403" i="1"/>
  <c r="B1395" i="1"/>
  <c r="B1387" i="1"/>
  <c r="B1379" i="1"/>
  <c r="B1371" i="1"/>
  <c r="B1363" i="1"/>
  <c r="B1355" i="1"/>
  <c r="B1347" i="1"/>
  <c r="B1339" i="1"/>
  <c r="B1331" i="1"/>
  <c r="B1323" i="1"/>
  <c r="R1483" i="1"/>
  <c r="N1475" i="1"/>
  <c r="P1467" i="1"/>
  <c r="N1459" i="1"/>
  <c r="Q1451" i="1"/>
  <c r="Q1443" i="1"/>
  <c r="Q1435" i="1"/>
  <c r="P1427" i="1"/>
  <c r="J1419" i="1"/>
  <c r="R1379" i="1"/>
  <c r="Q1371" i="1"/>
  <c r="P1363" i="1"/>
  <c r="J1355" i="1"/>
  <c r="R1323" i="1"/>
  <c r="M1445" i="1"/>
  <c r="M1437" i="1"/>
  <c r="M1429" i="1"/>
  <c r="M1421" i="1"/>
  <c r="M1413" i="1"/>
  <c r="M1405" i="1"/>
  <c r="M1397" i="1"/>
  <c r="M1389" i="1"/>
  <c r="M1381" i="1"/>
  <c r="M1373" i="1"/>
  <c r="M1365" i="1"/>
  <c r="M1357" i="1"/>
  <c r="M1349" i="1"/>
  <c r="M1341" i="1"/>
  <c r="M1333" i="1"/>
  <c r="M1325" i="1"/>
  <c r="R1320" i="1"/>
  <c r="J1320" i="1"/>
  <c r="M1317" i="1"/>
  <c r="L1429" i="1"/>
  <c r="L1421" i="1"/>
  <c r="L1413" i="1"/>
  <c r="L1405" i="1"/>
  <c r="L1397" i="1"/>
  <c r="L1389" i="1"/>
  <c r="L1381" i="1"/>
  <c r="L1373" i="1"/>
  <c r="L1365" i="1"/>
  <c r="L1357" i="1"/>
  <c r="L1349" i="1"/>
  <c r="L1341" i="1"/>
  <c r="L1333" i="1"/>
  <c r="L1325" i="1"/>
  <c r="L1317" i="1"/>
  <c r="K1453" i="1"/>
  <c r="K1445" i="1"/>
  <c r="K1437" i="1"/>
  <c r="K1429" i="1"/>
  <c r="K1421" i="1"/>
  <c r="K1413" i="1"/>
  <c r="K1405" i="1"/>
  <c r="K1397" i="1"/>
  <c r="K1389" i="1"/>
  <c r="K1381" i="1"/>
  <c r="K1373" i="1"/>
  <c r="K1365" i="1"/>
  <c r="K1357" i="1"/>
  <c r="K1349" i="1"/>
  <c r="K1341" i="1"/>
  <c r="K1333" i="1"/>
  <c r="K1325" i="1"/>
  <c r="K1317" i="1"/>
  <c r="R1453" i="1"/>
  <c r="J1453" i="1"/>
  <c r="R1445" i="1"/>
  <c r="J1445" i="1"/>
  <c r="R1437" i="1"/>
  <c r="J1437" i="1"/>
  <c r="R1429" i="1"/>
  <c r="J1429" i="1"/>
  <c r="R1421" i="1"/>
  <c r="J1421" i="1"/>
  <c r="R1413" i="1"/>
  <c r="J1413" i="1"/>
  <c r="R1405" i="1"/>
  <c r="J1405" i="1"/>
  <c r="R1397" i="1"/>
  <c r="J1397" i="1"/>
  <c r="R1389" i="1"/>
  <c r="J1389" i="1"/>
  <c r="R1381" i="1"/>
  <c r="J1381" i="1"/>
  <c r="R1373" i="1"/>
  <c r="J1373" i="1"/>
  <c r="R1365" i="1"/>
  <c r="J1365" i="1"/>
  <c r="R1357" i="1"/>
  <c r="J1357" i="1"/>
  <c r="R1349" i="1"/>
  <c r="J1349" i="1"/>
  <c r="R1341" i="1"/>
  <c r="J1341" i="1"/>
  <c r="R1333" i="1"/>
  <c r="J1333" i="1"/>
  <c r="R1325" i="1"/>
  <c r="J1325" i="1"/>
  <c r="O1320" i="1"/>
  <c r="R1317" i="1"/>
  <c r="J1317" i="1"/>
  <c r="C2374" i="1"/>
  <c r="K2374" i="1" s="1"/>
  <c r="C2375" i="1"/>
  <c r="K2375" i="1" s="1"/>
  <c r="C2376" i="1"/>
  <c r="K2376" i="1" s="1"/>
  <c r="C2377" i="1"/>
  <c r="K2377" i="1" s="1"/>
  <c r="C2378" i="1"/>
  <c r="K2378" i="1" s="1"/>
  <c r="C2379" i="1"/>
  <c r="K2379" i="1" s="1"/>
  <c r="C2380" i="1"/>
  <c r="K2380" i="1" s="1"/>
  <c r="C2381" i="1"/>
  <c r="K2381" i="1" s="1"/>
  <c r="C2382" i="1"/>
  <c r="K2382" i="1" s="1"/>
  <c r="C2383" i="1"/>
  <c r="K2383" i="1" s="1"/>
  <c r="C2384" i="1"/>
  <c r="K2384" i="1" s="1"/>
  <c r="C2385" i="1"/>
  <c r="K2385" i="1" s="1"/>
  <c r="C2300" i="1"/>
  <c r="C2301" i="1"/>
  <c r="C2302" i="1"/>
  <c r="C2303" i="1"/>
  <c r="C2304" i="1"/>
  <c r="C2305" i="1"/>
  <c r="C2306" i="1"/>
  <c r="C2307" i="1"/>
  <c r="K2307" i="1" s="1"/>
  <c r="C2308" i="1"/>
  <c r="C2309" i="1"/>
  <c r="C2310" i="1"/>
  <c r="C2311" i="1"/>
  <c r="C2312" i="1"/>
  <c r="C2313" i="1"/>
  <c r="K2313" i="1" s="1"/>
  <c r="C2314" i="1"/>
  <c r="C2315" i="1"/>
  <c r="C2316" i="1"/>
  <c r="C2317" i="1"/>
  <c r="K2317" i="1" s="1"/>
  <c r="C2318" i="1"/>
  <c r="C2319" i="1"/>
  <c r="C2320" i="1"/>
  <c r="C333" i="1"/>
  <c r="A333" i="1" s="1"/>
  <c r="C334" i="1"/>
  <c r="A334" i="1" s="1"/>
  <c r="C335" i="1"/>
  <c r="A335" i="1" s="1"/>
  <c r="C336" i="1"/>
  <c r="A336" i="1" s="1"/>
  <c r="C337" i="1"/>
  <c r="A337" i="1" s="1"/>
  <c r="C338" i="1"/>
  <c r="M338" i="1" s="1"/>
  <c r="C339" i="1"/>
  <c r="L339" i="1" s="1"/>
  <c r="C340" i="1"/>
  <c r="B340" i="1" s="1"/>
  <c r="C341" i="1"/>
  <c r="A341" i="1" s="1"/>
  <c r="C342" i="1"/>
  <c r="A342" i="1" s="1"/>
  <c r="C343" i="1"/>
  <c r="A343" i="1" s="1"/>
  <c r="C344" i="1"/>
  <c r="A344" i="1" s="1"/>
  <c r="C345" i="1"/>
  <c r="A345" i="1" s="1"/>
  <c r="C346" i="1"/>
  <c r="M346" i="1" s="1"/>
  <c r="C347" i="1"/>
  <c r="L347" i="1" s="1"/>
  <c r="C348" i="1"/>
  <c r="B348" i="1" s="1"/>
  <c r="C349" i="1"/>
  <c r="B349" i="1" s="1"/>
  <c r="C350" i="1"/>
  <c r="A350" i="1" s="1"/>
  <c r="C351" i="1"/>
  <c r="A351" i="1" s="1"/>
  <c r="C352" i="1"/>
  <c r="A352" i="1" s="1"/>
  <c r="C353" i="1"/>
  <c r="A353" i="1" s="1"/>
  <c r="C506" i="1"/>
  <c r="A506" i="1" s="1"/>
  <c r="C507" i="1"/>
  <c r="A507" i="1" s="1"/>
  <c r="C508" i="1"/>
  <c r="P508" i="1" s="1"/>
  <c r="C509" i="1"/>
  <c r="A509" i="1" s="1"/>
  <c r="C510" i="1"/>
  <c r="A510" i="1" s="1"/>
  <c r="C511" i="1"/>
  <c r="M511" i="1" s="1"/>
  <c r="C512" i="1"/>
  <c r="B512" i="1" s="1"/>
  <c r="C513" i="1"/>
  <c r="B513" i="1" s="1"/>
  <c r="C514" i="1"/>
  <c r="A514" i="1" s="1"/>
  <c r="C515" i="1"/>
  <c r="A515" i="1" s="1"/>
  <c r="C516" i="1"/>
  <c r="B516" i="1" s="1"/>
  <c r="C517" i="1"/>
  <c r="A517" i="1" s="1"/>
  <c r="C518" i="1"/>
  <c r="A518" i="1" s="1"/>
  <c r="C519" i="1"/>
  <c r="M519" i="1" s="1"/>
  <c r="C520" i="1"/>
  <c r="B520" i="1" s="1"/>
  <c r="C521" i="1"/>
  <c r="B521" i="1" s="1"/>
  <c r="C522" i="1"/>
  <c r="B522" i="1" s="1"/>
  <c r="C523" i="1"/>
  <c r="A523" i="1" s="1"/>
  <c r="C524" i="1"/>
  <c r="A524" i="1" s="1"/>
  <c r="C525" i="1"/>
  <c r="A525" i="1" s="1"/>
  <c r="C526" i="1"/>
  <c r="A526" i="1" s="1"/>
  <c r="C505" i="1"/>
  <c r="C482" i="1"/>
  <c r="A482" i="1" s="1"/>
  <c r="C483" i="1"/>
  <c r="A483" i="1" s="1"/>
  <c r="C484" i="1"/>
  <c r="A484" i="1" s="1"/>
  <c r="C485" i="1"/>
  <c r="A485" i="1" s="1"/>
  <c r="C486" i="1"/>
  <c r="A486" i="1" s="1"/>
  <c r="C487" i="1"/>
  <c r="A487" i="1" s="1"/>
  <c r="C488" i="1"/>
  <c r="B488" i="1" s="1"/>
  <c r="C489" i="1"/>
  <c r="A489" i="1" s="1"/>
  <c r="C490" i="1"/>
  <c r="B490" i="1" s="1"/>
  <c r="C491" i="1"/>
  <c r="B491" i="1" s="1"/>
  <c r="C492" i="1"/>
  <c r="B492" i="1" s="1"/>
  <c r="C493" i="1"/>
  <c r="A493" i="1" s="1"/>
  <c r="C494" i="1"/>
  <c r="A494" i="1" s="1"/>
  <c r="C495" i="1"/>
  <c r="A495" i="1" s="1"/>
  <c r="C496" i="1"/>
  <c r="B496" i="1" s="1"/>
  <c r="C497" i="1"/>
  <c r="A497" i="1" s="1"/>
  <c r="C498" i="1"/>
  <c r="B498" i="1" s="1"/>
  <c r="C499" i="1"/>
  <c r="B499" i="1" s="1"/>
  <c r="C500" i="1"/>
  <c r="A500" i="1" s="1"/>
  <c r="C501" i="1"/>
  <c r="A501" i="1" s="1"/>
  <c r="C502" i="1"/>
  <c r="A502" i="1" s="1"/>
  <c r="C474" i="1"/>
  <c r="A474" i="1" s="1"/>
  <c r="R476" i="1"/>
  <c r="Q476" i="1"/>
  <c r="P476" i="1"/>
  <c r="O476" i="1"/>
  <c r="N476" i="1"/>
  <c r="M476" i="1"/>
  <c r="L476" i="1"/>
  <c r="K476" i="1"/>
  <c r="J476" i="1"/>
  <c r="B476" i="1"/>
  <c r="A476" i="1"/>
  <c r="M198" i="1" l="1"/>
  <c r="N198" i="1"/>
  <c r="O198" i="1"/>
  <c r="J198" i="1"/>
  <c r="P198" i="1"/>
  <c r="L198" i="1"/>
  <c r="K198" i="1"/>
  <c r="Q198" i="1"/>
  <c r="A198" i="1"/>
  <c r="R198" i="1"/>
  <c r="B198" i="1"/>
  <c r="C199" i="1"/>
  <c r="K2315" i="1"/>
  <c r="K2306" i="1"/>
  <c r="K2314" i="1"/>
  <c r="K2320" i="1"/>
  <c r="K2312" i="1"/>
  <c r="K2304" i="1"/>
  <c r="K2319" i="1"/>
  <c r="K2311" i="1"/>
  <c r="K2303" i="1"/>
  <c r="K2305" i="1"/>
  <c r="K2318" i="1"/>
  <c r="K2310" i="1"/>
  <c r="K2302" i="1"/>
  <c r="K2309" i="1"/>
  <c r="K2301" i="1"/>
  <c r="K2316" i="1"/>
  <c r="K2308" i="1"/>
  <c r="K2300" i="1"/>
  <c r="B353" i="1"/>
  <c r="A508" i="1"/>
  <c r="R512" i="1"/>
  <c r="L510" i="1"/>
  <c r="L352" i="1"/>
  <c r="N508" i="1"/>
  <c r="P340" i="1"/>
  <c r="Q339" i="1"/>
  <c r="N334" i="1"/>
  <c r="A347" i="1"/>
  <c r="R346" i="1"/>
  <c r="R338" i="1"/>
  <c r="M525" i="1"/>
  <c r="J346" i="1"/>
  <c r="J338" i="1"/>
  <c r="P348" i="1"/>
  <c r="K520" i="1"/>
  <c r="B346" i="1"/>
  <c r="A339" i="1"/>
  <c r="K353" i="1"/>
  <c r="K345" i="1"/>
  <c r="K337" i="1"/>
  <c r="Q347" i="1"/>
  <c r="M518" i="1"/>
  <c r="L344" i="1"/>
  <c r="L336" i="1"/>
  <c r="P514" i="1"/>
  <c r="B338" i="1"/>
  <c r="N350" i="1"/>
  <c r="M343" i="1"/>
  <c r="M335" i="1"/>
  <c r="O349" i="1"/>
  <c r="O341" i="1"/>
  <c r="M353" i="1"/>
  <c r="N352" i="1"/>
  <c r="O351" i="1"/>
  <c r="P350" i="1"/>
  <c r="Q349" i="1"/>
  <c r="R348" i="1"/>
  <c r="J348" i="1"/>
  <c r="K347" i="1"/>
  <c r="L346" i="1"/>
  <c r="M345" i="1"/>
  <c r="N344" i="1"/>
  <c r="O343" i="1"/>
  <c r="P342" i="1"/>
  <c r="Q341" i="1"/>
  <c r="R340" i="1"/>
  <c r="J340" i="1"/>
  <c r="K339" i="1"/>
  <c r="L338" i="1"/>
  <c r="M337" i="1"/>
  <c r="N336" i="1"/>
  <c r="O335" i="1"/>
  <c r="P334" i="1"/>
  <c r="Q333" i="1"/>
  <c r="N525" i="1"/>
  <c r="R513" i="1"/>
  <c r="B347" i="1"/>
  <c r="L353" i="1"/>
  <c r="M352" i="1"/>
  <c r="N351" i="1"/>
  <c r="O350" i="1"/>
  <c r="P349" i="1"/>
  <c r="Q348" i="1"/>
  <c r="R347" i="1"/>
  <c r="J347" i="1"/>
  <c r="K346" i="1"/>
  <c r="L345" i="1"/>
  <c r="M344" i="1"/>
  <c r="N343" i="1"/>
  <c r="O342" i="1"/>
  <c r="P341" i="1"/>
  <c r="Q340" i="1"/>
  <c r="R339" i="1"/>
  <c r="J339" i="1"/>
  <c r="K338" i="1"/>
  <c r="L337" i="1"/>
  <c r="M336" i="1"/>
  <c r="N335" i="1"/>
  <c r="O334" i="1"/>
  <c r="P333" i="1"/>
  <c r="O333" i="1"/>
  <c r="R520" i="1"/>
  <c r="K512" i="1"/>
  <c r="A338" i="1"/>
  <c r="R353" i="1"/>
  <c r="J353" i="1"/>
  <c r="K352" i="1"/>
  <c r="L351" i="1"/>
  <c r="M350" i="1"/>
  <c r="N349" i="1"/>
  <c r="O348" i="1"/>
  <c r="P347" i="1"/>
  <c r="Q346" i="1"/>
  <c r="R345" i="1"/>
  <c r="J345" i="1"/>
  <c r="K344" i="1"/>
  <c r="L343" i="1"/>
  <c r="M342" i="1"/>
  <c r="N341" i="1"/>
  <c r="O340" i="1"/>
  <c r="P339" i="1"/>
  <c r="Q338" i="1"/>
  <c r="R337" i="1"/>
  <c r="J337" i="1"/>
  <c r="K336" i="1"/>
  <c r="L335" i="1"/>
  <c r="M334" i="1"/>
  <c r="N333" i="1"/>
  <c r="N342" i="1"/>
  <c r="Q353" i="1"/>
  <c r="R352" i="1"/>
  <c r="J352" i="1"/>
  <c r="K351" i="1"/>
  <c r="L350" i="1"/>
  <c r="M349" i="1"/>
  <c r="N348" i="1"/>
  <c r="O347" i="1"/>
  <c r="P346" i="1"/>
  <c r="Q345" i="1"/>
  <c r="R344" i="1"/>
  <c r="J344" i="1"/>
  <c r="K343" i="1"/>
  <c r="L342" i="1"/>
  <c r="M341" i="1"/>
  <c r="N340" i="1"/>
  <c r="O339" i="1"/>
  <c r="P338" i="1"/>
  <c r="Q337" i="1"/>
  <c r="R336" i="1"/>
  <c r="J336" i="1"/>
  <c r="K335" i="1"/>
  <c r="L334" i="1"/>
  <c r="M333" i="1"/>
  <c r="M351" i="1"/>
  <c r="K519" i="1"/>
  <c r="N509" i="1"/>
  <c r="A349" i="1"/>
  <c r="A346" i="1"/>
  <c r="A340" i="1"/>
  <c r="B337" i="1"/>
  <c r="P353" i="1"/>
  <c r="Q352" i="1"/>
  <c r="R351" i="1"/>
  <c r="J351" i="1"/>
  <c r="K350" i="1"/>
  <c r="L349" i="1"/>
  <c r="M348" i="1"/>
  <c r="N347" i="1"/>
  <c r="O346" i="1"/>
  <c r="P345" i="1"/>
  <c r="Q344" i="1"/>
  <c r="R343" i="1"/>
  <c r="J343" i="1"/>
  <c r="K342" i="1"/>
  <c r="L341" i="1"/>
  <c r="M340" i="1"/>
  <c r="N339" i="1"/>
  <c r="O338" i="1"/>
  <c r="P337" i="1"/>
  <c r="Q336" i="1"/>
  <c r="R335" i="1"/>
  <c r="J335" i="1"/>
  <c r="K334" i="1"/>
  <c r="L333" i="1"/>
  <c r="O353" i="1"/>
  <c r="P352" i="1"/>
  <c r="Q351" i="1"/>
  <c r="R350" i="1"/>
  <c r="J350" i="1"/>
  <c r="K349" i="1"/>
  <c r="L348" i="1"/>
  <c r="M347" i="1"/>
  <c r="N346" i="1"/>
  <c r="O345" i="1"/>
  <c r="P344" i="1"/>
  <c r="Q343" i="1"/>
  <c r="R342" i="1"/>
  <c r="J342" i="1"/>
  <c r="K341" i="1"/>
  <c r="L340" i="1"/>
  <c r="M339" i="1"/>
  <c r="N338" i="1"/>
  <c r="O337" i="1"/>
  <c r="P336" i="1"/>
  <c r="Q335" i="1"/>
  <c r="R334" i="1"/>
  <c r="J334" i="1"/>
  <c r="K333" i="1"/>
  <c r="N516" i="1"/>
  <c r="A348" i="1"/>
  <c r="B345" i="1"/>
  <c r="B339" i="1"/>
  <c r="B336" i="1"/>
  <c r="N353" i="1"/>
  <c r="O352" i="1"/>
  <c r="P351" i="1"/>
  <c r="Q350" i="1"/>
  <c r="R349" i="1"/>
  <c r="J349" i="1"/>
  <c r="K348" i="1"/>
  <c r="N345" i="1"/>
  <c r="O344" i="1"/>
  <c r="P343" i="1"/>
  <c r="Q342" i="1"/>
  <c r="R341" i="1"/>
  <c r="J341" i="1"/>
  <c r="K340" i="1"/>
  <c r="N337" i="1"/>
  <c r="O336" i="1"/>
  <c r="P335" i="1"/>
  <c r="Q334" i="1"/>
  <c r="R333" i="1"/>
  <c r="J333" i="1"/>
  <c r="B335" i="1"/>
  <c r="B351" i="1"/>
  <c r="B343" i="1"/>
  <c r="B350" i="1"/>
  <c r="B342" i="1"/>
  <c r="B334" i="1"/>
  <c r="B352" i="1"/>
  <c r="B344" i="1"/>
  <c r="B341" i="1"/>
  <c r="B333" i="1"/>
  <c r="R521" i="1"/>
  <c r="L518" i="1"/>
  <c r="Q513" i="1"/>
  <c r="M509" i="1"/>
  <c r="P523" i="1"/>
  <c r="P497" i="1"/>
  <c r="M526" i="1"/>
  <c r="J521" i="1"/>
  <c r="J513" i="1"/>
  <c r="P515" i="1"/>
  <c r="P507" i="1"/>
  <c r="J520" i="1"/>
  <c r="J512" i="1"/>
  <c r="Q506" i="1"/>
  <c r="N524" i="1"/>
  <c r="L519" i="1"/>
  <c r="Q514" i="1"/>
  <c r="M510" i="1"/>
  <c r="P506" i="1"/>
  <c r="L526" i="1"/>
  <c r="A511" i="1"/>
  <c r="K526" i="1"/>
  <c r="L525" i="1"/>
  <c r="M524" i="1"/>
  <c r="N523" i="1"/>
  <c r="P521" i="1"/>
  <c r="Q520" i="1"/>
  <c r="R519" i="1"/>
  <c r="J519" i="1"/>
  <c r="K518" i="1"/>
  <c r="L517" i="1"/>
  <c r="M516" i="1"/>
  <c r="N515" i="1"/>
  <c r="P513" i="1"/>
  <c r="Q512" i="1"/>
  <c r="R511" i="1"/>
  <c r="J511" i="1"/>
  <c r="K510" i="1"/>
  <c r="L509" i="1"/>
  <c r="M508" i="1"/>
  <c r="N507" i="1"/>
  <c r="A520" i="1"/>
  <c r="R526" i="1"/>
  <c r="J526" i="1"/>
  <c r="K525" i="1"/>
  <c r="L524" i="1"/>
  <c r="M523" i="1"/>
  <c r="N522" i="1"/>
  <c r="P520" i="1"/>
  <c r="Q519" i="1"/>
  <c r="R518" i="1"/>
  <c r="J518" i="1"/>
  <c r="K517" i="1"/>
  <c r="L516" i="1"/>
  <c r="M515" i="1"/>
  <c r="N514" i="1"/>
  <c r="P512" i="1"/>
  <c r="Q511" i="1"/>
  <c r="R510" i="1"/>
  <c r="J510" i="1"/>
  <c r="K509" i="1"/>
  <c r="L508" i="1"/>
  <c r="M507" i="1"/>
  <c r="N506" i="1"/>
  <c r="N517" i="1"/>
  <c r="L511" i="1"/>
  <c r="Q526" i="1"/>
  <c r="R525" i="1"/>
  <c r="J525" i="1"/>
  <c r="K524" i="1"/>
  <c r="L523" i="1"/>
  <c r="M522" i="1"/>
  <c r="N521" i="1"/>
  <c r="P519" i="1"/>
  <c r="Q518" i="1"/>
  <c r="R517" i="1"/>
  <c r="J517" i="1"/>
  <c r="K516" i="1"/>
  <c r="L515" i="1"/>
  <c r="M514" i="1"/>
  <c r="N513" i="1"/>
  <c r="P511" i="1"/>
  <c r="Q510" i="1"/>
  <c r="R509" i="1"/>
  <c r="J509" i="1"/>
  <c r="K508" i="1"/>
  <c r="L507" i="1"/>
  <c r="M506" i="1"/>
  <c r="P522" i="1"/>
  <c r="Q521" i="1"/>
  <c r="M517" i="1"/>
  <c r="A499" i="1"/>
  <c r="B484" i="1"/>
  <c r="B525" i="1"/>
  <c r="B519" i="1"/>
  <c r="B509" i="1"/>
  <c r="P526" i="1"/>
  <c r="Q525" i="1"/>
  <c r="R524" i="1"/>
  <c r="J524" i="1"/>
  <c r="K523" i="1"/>
  <c r="L522" i="1"/>
  <c r="M521" i="1"/>
  <c r="N520" i="1"/>
  <c r="P518" i="1"/>
  <c r="Q517" i="1"/>
  <c r="R516" i="1"/>
  <c r="J516" i="1"/>
  <c r="K515" i="1"/>
  <c r="L514" i="1"/>
  <c r="M513" i="1"/>
  <c r="N512" i="1"/>
  <c r="P510" i="1"/>
  <c r="Q509" i="1"/>
  <c r="R508" i="1"/>
  <c r="J508" i="1"/>
  <c r="K507" i="1"/>
  <c r="L506" i="1"/>
  <c r="Q522" i="1"/>
  <c r="A519" i="1"/>
  <c r="P525" i="1"/>
  <c r="Q524" i="1"/>
  <c r="R523" i="1"/>
  <c r="J523" i="1"/>
  <c r="K522" i="1"/>
  <c r="L521" i="1"/>
  <c r="M520" i="1"/>
  <c r="N519" i="1"/>
  <c r="P517" i="1"/>
  <c r="Q516" i="1"/>
  <c r="R515" i="1"/>
  <c r="J515" i="1"/>
  <c r="K514" i="1"/>
  <c r="L513" i="1"/>
  <c r="M512" i="1"/>
  <c r="N511" i="1"/>
  <c r="P509" i="1"/>
  <c r="Q508" i="1"/>
  <c r="R507" i="1"/>
  <c r="J507" i="1"/>
  <c r="K506" i="1"/>
  <c r="B517" i="1"/>
  <c r="B511" i="1"/>
  <c r="K511" i="1"/>
  <c r="A512" i="1"/>
  <c r="B508" i="1"/>
  <c r="N526" i="1"/>
  <c r="P524" i="1"/>
  <c r="Q523" i="1"/>
  <c r="R522" i="1"/>
  <c r="J522" i="1"/>
  <c r="K521" i="1"/>
  <c r="L520" i="1"/>
  <c r="N518" i="1"/>
  <c r="P516" i="1"/>
  <c r="Q515" i="1"/>
  <c r="R514" i="1"/>
  <c r="J514" i="1"/>
  <c r="K513" i="1"/>
  <c r="L512" i="1"/>
  <c r="N510" i="1"/>
  <c r="Q507" i="1"/>
  <c r="R506" i="1"/>
  <c r="J506" i="1"/>
  <c r="A522" i="1"/>
  <c r="B526" i="1"/>
  <c r="A521" i="1"/>
  <c r="B518" i="1"/>
  <c r="A513" i="1"/>
  <c r="B510" i="1"/>
  <c r="A516" i="1"/>
  <c r="B523" i="1"/>
  <c r="B515" i="1"/>
  <c r="B507" i="1"/>
  <c r="B524" i="1"/>
  <c r="B514" i="1"/>
  <c r="B506" i="1"/>
  <c r="N474" i="1"/>
  <c r="M474" i="1"/>
  <c r="L474" i="1"/>
  <c r="A488" i="1"/>
  <c r="J474" i="1"/>
  <c r="R474" i="1"/>
  <c r="A496" i="1"/>
  <c r="A491" i="1"/>
  <c r="B487" i="1"/>
  <c r="K502" i="1"/>
  <c r="Q474" i="1"/>
  <c r="L501" i="1"/>
  <c r="P474" i="1"/>
  <c r="B495" i="1"/>
  <c r="A490" i="1"/>
  <c r="N499" i="1"/>
  <c r="O474" i="1"/>
  <c r="O498" i="1"/>
  <c r="Q482" i="1"/>
  <c r="R502" i="1"/>
  <c r="J502" i="1"/>
  <c r="K501" i="1"/>
  <c r="L500" i="1"/>
  <c r="M499" i="1"/>
  <c r="N498" i="1"/>
  <c r="O497" i="1"/>
  <c r="P482" i="1"/>
  <c r="M500" i="1"/>
  <c r="Q502" i="1"/>
  <c r="R501" i="1"/>
  <c r="J501" i="1"/>
  <c r="K500" i="1"/>
  <c r="L499" i="1"/>
  <c r="M498" i="1"/>
  <c r="N497" i="1"/>
  <c r="O482" i="1"/>
  <c r="P502" i="1"/>
  <c r="Q501" i="1"/>
  <c r="R500" i="1"/>
  <c r="J500" i="1"/>
  <c r="K499" i="1"/>
  <c r="L498" i="1"/>
  <c r="M497" i="1"/>
  <c r="N482" i="1"/>
  <c r="K474" i="1"/>
  <c r="A498" i="1"/>
  <c r="O502" i="1"/>
  <c r="P501" i="1"/>
  <c r="Q500" i="1"/>
  <c r="R499" i="1"/>
  <c r="J499" i="1"/>
  <c r="K498" i="1"/>
  <c r="L497" i="1"/>
  <c r="M482" i="1"/>
  <c r="N502" i="1"/>
  <c r="O501" i="1"/>
  <c r="P500" i="1"/>
  <c r="Q499" i="1"/>
  <c r="R498" i="1"/>
  <c r="J498" i="1"/>
  <c r="K497" i="1"/>
  <c r="L482" i="1"/>
  <c r="M502" i="1"/>
  <c r="N501" i="1"/>
  <c r="O500" i="1"/>
  <c r="P499" i="1"/>
  <c r="Q498" i="1"/>
  <c r="R497" i="1"/>
  <c r="J497" i="1"/>
  <c r="K482" i="1"/>
  <c r="L502" i="1"/>
  <c r="M501" i="1"/>
  <c r="N500" i="1"/>
  <c r="O499" i="1"/>
  <c r="P498" i="1"/>
  <c r="Q497" i="1"/>
  <c r="R482" i="1"/>
  <c r="J482" i="1"/>
  <c r="B500" i="1"/>
  <c r="B497" i="1"/>
  <c r="A492" i="1"/>
  <c r="B489" i="1"/>
  <c r="B502" i="1"/>
  <c r="B486" i="1"/>
  <c r="B494" i="1"/>
  <c r="B483" i="1"/>
  <c r="B501" i="1"/>
  <c r="B485" i="1"/>
  <c r="B493" i="1"/>
  <c r="B482" i="1"/>
  <c r="B474" i="1"/>
  <c r="P199" i="1" l="1"/>
  <c r="Q199" i="1"/>
  <c r="R199" i="1"/>
  <c r="A199" i="1"/>
  <c r="B199" i="1"/>
  <c r="L199" i="1"/>
  <c r="O199" i="1"/>
  <c r="K199" i="1"/>
  <c r="M199" i="1"/>
  <c r="J199" i="1"/>
  <c r="N199" i="1"/>
  <c r="C454" i="1"/>
  <c r="J454" i="1" s="1"/>
  <c r="C455" i="1"/>
  <c r="Q455" i="1" s="1"/>
  <c r="C456" i="1"/>
  <c r="P456" i="1" s="1"/>
  <c r="C457" i="1"/>
  <c r="O457" i="1" s="1"/>
  <c r="C458" i="1"/>
  <c r="N458" i="1" s="1"/>
  <c r="C459" i="1"/>
  <c r="M459" i="1" s="1"/>
  <c r="C460" i="1"/>
  <c r="L460" i="1" s="1"/>
  <c r="C461" i="1"/>
  <c r="K461" i="1" s="1"/>
  <c r="C462" i="1"/>
  <c r="J462" i="1" s="1"/>
  <c r="C463" i="1"/>
  <c r="Q463" i="1" s="1"/>
  <c r="C464" i="1"/>
  <c r="P464" i="1" s="1"/>
  <c r="C465" i="1"/>
  <c r="O465" i="1" s="1"/>
  <c r="C466" i="1"/>
  <c r="N466" i="1" s="1"/>
  <c r="C467" i="1"/>
  <c r="M467" i="1" s="1"/>
  <c r="C468" i="1"/>
  <c r="L468" i="1" s="1"/>
  <c r="C469" i="1"/>
  <c r="K469" i="1" s="1"/>
  <c r="C470" i="1"/>
  <c r="J470" i="1" s="1"/>
  <c r="C471" i="1"/>
  <c r="Q471" i="1" s="1"/>
  <c r="C472" i="1"/>
  <c r="P472" i="1" s="1"/>
  <c r="C473" i="1"/>
  <c r="O473" i="1" s="1"/>
  <c r="C453" i="1"/>
  <c r="K452" i="1"/>
  <c r="M484" i="1"/>
  <c r="Q489" i="1"/>
  <c r="N493" i="1"/>
  <c r="M494" i="1"/>
  <c r="K484" i="1"/>
  <c r="P484" i="1"/>
  <c r="Q484" i="1"/>
  <c r="M490" i="1"/>
  <c r="N490" i="1"/>
  <c r="O490" i="1"/>
  <c r="P490" i="1"/>
  <c r="M492" i="1"/>
  <c r="C406" i="1"/>
  <c r="A406" i="1" s="1"/>
  <c r="C407" i="1"/>
  <c r="A407" i="1" s="1"/>
  <c r="C408" i="1"/>
  <c r="P408" i="1" s="1"/>
  <c r="C409" i="1"/>
  <c r="A409" i="1" s="1"/>
  <c r="C410" i="1"/>
  <c r="A410" i="1" s="1"/>
  <c r="C411" i="1"/>
  <c r="M411" i="1" s="1"/>
  <c r="C412" i="1"/>
  <c r="L412" i="1" s="1"/>
  <c r="C413" i="1"/>
  <c r="A413" i="1" s="1"/>
  <c r="C414" i="1"/>
  <c r="A414" i="1" s="1"/>
  <c r="C415" i="1"/>
  <c r="B415" i="1" s="1"/>
  <c r="C416" i="1"/>
  <c r="A416" i="1" s="1"/>
  <c r="C417" i="1"/>
  <c r="A417" i="1" s="1"/>
  <c r="C418" i="1"/>
  <c r="A418" i="1" s="1"/>
  <c r="C419" i="1"/>
  <c r="M419" i="1" s="1"/>
  <c r="C420" i="1"/>
  <c r="L420" i="1" s="1"/>
  <c r="C421" i="1"/>
  <c r="A421" i="1" s="1"/>
  <c r="C422" i="1"/>
  <c r="B422" i="1" s="1"/>
  <c r="C423" i="1"/>
  <c r="B423" i="1" s="1"/>
  <c r="C424" i="1"/>
  <c r="A424" i="1" s="1"/>
  <c r="C425" i="1"/>
  <c r="A425" i="1" s="1"/>
  <c r="C426" i="1"/>
  <c r="A426" i="1" s="1"/>
  <c r="C382" i="1"/>
  <c r="B382" i="1" s="1"/>
  <c r="C397" i="1"/>
  <c r="A397" i="1" s="1"/>
  <c r="C398" i="1"/>
  <c r="A398" i="1" s="1"/>
  <c r="C399" i="1"/>
  <c r="A399" i="1" s="1"/>
  <c r="C400" i="1"/>
  <c r="P400" i="1" s="1"/>
  <c r="C401" i="1"/>
  <c r="O401" i="1" s="1"/>
  <c r="C402" i="1"/>
  <c r="A402" i="1" s="1"/>
  <c r="J357" i="1"/>
  <c r="K357" i="1"/>
  <c r="L357" i="1"/>
  <c r="M357" i="1"/>
  <c r="N357" i="1"/>
  <c r="O357" i="1"/>
  <c r="P357" i="1"/>
  <c r="Q357" i="1"/>
  <c r="R357" i="1"/>
  <c r="C373" i="1"/>
  <c r="B373" i="1" s="1"/>
  <c r="C374" i="1"/>
  <c r="A374" i="1" s="1"/>
  <c r="C375" i="1"/>
  <c r="B375" i="1" s="1"/>
  <c r="C376" i="1"/>
  <c r="A376" i="1" s="1"/>
  <c r="C377" i="1"/>
  <c r="B377" i="1" s="1"/>
  <c r="C378" i="1"/>
  <c r="L378" i="1" s="1"/>
  <c r="A357" i="1"/>
  <c r="B357" i="1"/>
  <c r="J330" i="1"/>
  <c r="K330" i="1"/>
  <c r="L330" i="1"/>
  <c r="M330" i="1"/>
  <c r="N330" i="1"/>
  <c r="O330" i="1"/>
  <c r="P330" i="1"/>
  <c r="Q330" i="1"/>
  <c r="R330" i="1"/>
  <c r="C323" i="1"/>
  <c r="K323" i="1" s="1"/>
  <c r="C324" i="1"/>
  <c r="A324" i="1" s="1"/>
  <c r="C325" i="1"/>
  <c r="B325" i="1" s="1"/>
  <c r="C326" i="1"/>
  <c r="P326" i="1" s="1"/>
  <c r="C327" i="1"/>
  <c r="A327" i="1" s="1"/>
  <c r="C328" i="1"/>
  <c r="B328" i="1" s="1"/>
  <c r="C308" i="1"/>
  <c r="B308" i="1" s="1"/>
  <c r="C256" i="1"/>
  <c r="C271" i="1"/>
  <c r="B271" i="1" s="1"/>
  <c r="C272" i="1"/>
  <c r="B272" i="1" s="1"/>
  <c r="C273" i="1"/>
  <c r="A273" i="1" s="1"/>
  <c r="C274" i="1"/>
  <c r="A274" i="1" s="1"/>
  <c r="C275" i="1"/>
  <c r="A275" i="1" s="1"/>
  <c r="C276" i="1"/>
  <c r="A276" i="1" s="1"/>
  <c r="A256" i="1" l="1"/>
  <c r="L256" i="1"/>
  <c r="M256" i="1"/>
  <c r="N256" i="1"/>
  <c r="O256" i="1"/>
  <c r="P256" i="1"/>
  <c r="Q256" i="1"/>
  <c r="J256" i="1"/>
  <c r="R256" i="1"/>
  <c r="K256" i="1"/>
  <c r="A471" i="1"/>
  <c r="O462" i="1"/>
  <c r="A463" i="1"/>
  <c r="L458" i="1"/>
  <c r="B459" i="1"/>
  <c r="O456" i="1"/>
  <c r="O472" i="1"/>
  <c r="O471" i="1"/>
  <c r="P469" i="1"/>
  <c r="K467" i="1"/>
  <c r="M466" i="1"/>
  <c r="Q462" i="1"/>
  <c r="Q460" i="1"/>
  <c r="B471" i="1"/>
  <c r="B462" i="1"/>
  <c r="P471" i="1"/>
  <c r="J469" i="1"/>
  <c r="J467" i="1"/>
  <c r="P462" i="1"/>
  <c r="K460" i="1"/>
  <c r="K458" i="1"/>
  <c r="B470" i="1"/>
  <c r="A459" i="1"/>
  <c r="Q470" i="1"/>
  <c r="Q468" i="1"/>
  <c r="L466" i="1"/>
  <c r="R461" i="1"/>
  <c r="R459" i="1"/>
  <c r="P455" i="1"/>
  <c r="R468" i="1"/>
  <c r="J460" i="1"/>
  <c r="B467" i="1"/>
  <c r="B458" i="1"/>
  <c r="P470" i="1"/>
  <c r="K468" i="1"/>
  <c r="K466" i="1"/>
  <c r="Q461" i="1"/>
  <c r="L459" i="1"/>
  <c r="O455" i="1"/>
  <c r="A467" i="1"/>
  <c r="B455" i="1"/>
  <c r="O470" i="1"/>
  <c r="J468" i="1"/>
  <c r="O464" i="1"/>
  <c r="P461" i="1"/>
  <c r="K459" i="1"/>
  <c r="Q454" i="1"/>
  <c r="B466" i="1"/>
  <c r="A455" i="1"/>
  <c r="R469" i="1"/>
  <c r="R467" i="1"/>
  <c r="P463" i="1"/>
  <c r="J461" i="1"/>
  <c r="J459" i="1"/>
  <c r="P454" i="1"/>
  <c r="B463" i="1"/>
  <c r="B454" i="1"/>
  <c r="Q469" i="1"/>
  <c r="L467" i="1"/>
  <c r="O463" i="1"/>
  <c r="R460" i="1"/>
  <c r="M458" i="1"/>
  <c r="O454" i="1"/>
  <c r="N473" i="1"/>
  <c r="N472" i="1"/>
  <c r="N465" i="1"/>
  <c r="N456" i="1"/>
  <c r="L473" i="1"/>
  <c r="M472" i="1"/>
  <c r="N471" i="1"/>
  <c r="L465" i="1"/>
  <c r="N463" i="1"/>
  <c r="L457" i="1"/>
  <c r="P495" i="1"/>
  <c r="K487" i="1"/>
  <c r="A470" i="1"/>
  <c r="A466" i="1"/>
  <c r="A462" i="1"/>
  <c r="A458" i="1"/>
  <c r="A454" i="1"/>
  <c r="K473" i="1"/>
  <c r="L472" i="1"/>
  <c r="M471" i="1"/>
  <c r="N470" i="1"/>
  <c r="O469" i="1"/>
  <c r="P468" i="1"/>
  <c r="Q467" i="1"/>
  <c r="R466" i="1"/>
  <c r="J466" i="1"/>
  <c r="K465" i="1"/>
  <c r="L464" i="1"/>
  <c r="M463" i="1"/>
  <c r="N462" i="1"/>
  <c r="O461" i="1"/>
  <c r="P460" i="1"/>
  <c r="Q459" i="1"/>
  <c r="R458" i="1"/>
  <c r="J458" i="1"/>
  <c r="K457" i="1"/>
  <c r="L456" i="1"/>
  <c r="M455" i="1"/>
  <c r="N454" i="1"/>
  <c r="M457" i="1"/>
  <c r="K495" i="1"/>
  <c r="J487" i="1"/>
  <c r="B473" i="1"/>
  <c r="B469" i="1"/>
  <c r="B465" i="1"/>
  <c r="B461" i="1"/>
  <c r="B457" i="1"/>
  <c r="R473" i="1"/>
  <c r="J473" i="1"/>
  <c r="K472" i="1"/>
  <c r="L471" i="1"/>
  <c r="M470" i="1"/>
  <c r="N469" i="1"/>
  <c r="O468" i="1"/>
  <c r="P467" i="1"/>
  <c r="Q466" i="1"/>
  <c r="R465" i="1"/>
  <c r="J465" i="1"/>
  <c r="K464" i="1"/>
  <c r="L463" i="1"/>
  <c r="M462" i="1"/>
  <c r="N461" i="1"/>
  <c r="O460" i="1"/>
  <c r="P459" i="1"/>
  <c r="Q458" i="1"/>
  <c r="R457" i="1"/>
  <c r="J457" i="1"/>
  <c r="K456" i="1"/>
  <c r="L455" i="1"/>
  <c r="M454" i="1"/>
  <c r="N457" i="1"/>
  <c r="M456" i="1"/>
  <c r="N455" i="1"/>
  <c r="A473" i="1"/>
  <c r="A469" i="1"/>
  <c r="A465" i="1"/>
  <c r="A461" i="1"/>
  <c r="A457" i="1"/>
  <c r="Q473" i="1"/>
  <c r="R472" i="1"/>
  <c r="J472" i="1"/>
  <c r="K471" i="1"/>
  <c r="L470" i="1"/>
  <c r="M469" i="1"/>
  <c r="N468" i="1"/>
  <c r="O467" i="1"/>
  <c r="P466" i="1"/>
  <c r="Q465" i="1"/>
  <c r="R464" i="1"/>
  <c r="J464" i="1"/>
  <c r="K463" i="1"/>
  <c r="L462" i="1"/>
  <c r="M461" i="1"/>
  <c r="N460" i="1"/>
  <c r="O459" i="1"/>
  <c r="P458" i="1"/>
  <c r="Q457" i="1"/>
  <c r="R456" i="1"/>
  <c r="J456" i="1"/>
  <c r="K455" i="1"/>
  <c r="L454" i="1"/>
  <c r="M465" i="1"/>
  <c r="N464" i="1"/>
  <c r="N487" i="1"/>
  <c r="M464" i="1"/>
  <c r="B472" i="1"/>
  <c r="B468" i="1"/>
  <c r="B464" i="1"/>
  <c r="B460" i="1"/>
  <c r="B456" i="1"/>
  <c r="P473" i="1"/>
  <c r="Q472" i="1"/>
  <c r="R471" i="1"/>
  <c r="J471" i="1"/>
  <c r="K470" i="1"/>
  <c r="L469" i="1"/>
  <c r="M468" i="1"/>
  <c r="N467" i="1"/>
  <c r="O466" i="1"/>
  <c r="P465" i="1"/>
  <c r="Q464" i="1"/>
  <c r="R463" i="1"/>
  <c r="J463" i="1"/>
  <c r="K462" i="1"/>
  <c r="L461" i="1"/>
  <c r="M460" i="1"/>
  <c r="N459" i="1"/>
  <c r="O458" i="1"/>
  <c r="P457" i="1"/>
  <c r="Q456" i="1"/>
  <c r="R455" i="1"/>
  <c r="J455" i="1"/>
  <c r="K454" i="1"/>
  <c r="M473" i="1"/>
  <c r="A472" i="1"/>
  <c r="A468" i="1"/>
  <c r="A464" i="1"/>
  <c r="A460" i="1"/>
  <c r="A456" i="1"/>
  <c r="R470" i="1"/>
  <c r="R462" i="1"/>
  <c r="R454" i="1"/>
  <c r="M493" i="1"/>
  <c r="P492" i="1"/>
  <c r="O484" i="1"/>
  <c r="N492" i="1"/>
  <c r="N484" i="1"/>
  <c r="L492" i="1"/>
  <c r="K492" i="1"/>
  <c r="P485" i="1"/>
  <c r="O485" i="1"/>
  <c r="L491" i="1"/>
  <c r="R486" i="1"/>
  <c r="Q494" i="1"/>
  <c r="L486" i="1"/>
  <c r="J486" i="1"/>
  <c r="Q483" i="1"/>
  <c r="Q452" i="1"/>
  <c r="N491" i="1"/>
  <c r="P487" i="1"/>
  <c r="R483" i="1"/>
  <c r="R452" i="1"/>
  <c r="J452" i="1"/>
  <c r="R495" i="1"/>
  <c r="K491" i="1"/>
  <c r="M487" i="1"/>
  <c r="O483" i="1"/>
  <c r="P452" i="1"/>
  <c r="B452" i="1"/>
  <c r="Q495" i="1"/>
  <c r="L487" i="1"/>
  <c r="J483" i="1"/>
  <c r="O452" i="1"/>
  <c r="A452" i="1"/>
  <c r="N452" i="1"/>
  <c r="M452" i="1"/>
  <c r="J495" i="1"/>
  <c r="Q491" i="1"/>
  <c r="L452" i="1"/>
  <c r="O491" i="1"/>
  <c r="R487" i="1"/>
  <c r="R496" i="1"/>
  <c r="R494" i="1"/>
  <c r="M491" i="1"/>
  <c r="P489" i="1"/>
  <c r="Q485" i="1"/>
  <c r="R488" i="1"/>
  <c r="J496" i="1"/>
  <c r="L494" i="1"/>
  <c r="Q486" i="1"/>
  <c r="K494" i="1"/>
  <c r="R491" i="1"/>
  <c r="J491" i="1"/>
  <c r="P486" i="1"/>
  <c r="M485" i="1"/>
  <c r="P483" i="1"/>
  <c r="Q496" i="1"/>
  <c r="J494" i="1"/>
  <c r="O486" i="1"/>
  <c r="P491" i="1"/>
  <c r="N486" i="1"/>
  <c r="L483" i="1"/>
  <c r="P496" i="1"/>
  <c r="O489" i="1"/>
  <c r="N489" i="1"/>
  <c r="N496" i="1"/>
  <c r="O495" i="1"/>
  <c r="P494" i="1"/>
  <c r="R492" i="1"/>
  <c r="J492" i="1"/>
  <c r="L490" i="1"/>
  <c r="M489" i="1"/>
  <c r="K485" i="1"/>
  <c r="M496" i="1"/>
  <c r="N495" i="1"/>
  <c r="O494" i="1"/>
  <c r="Q492" i="1"/>
  <c r="K490" i="1"/>
  <c r="L489" i="1"/>
  <c r="J485" i="1"/>
  <c r="O496" i="1"/>
  <c r="L496" i="1"/>
  <c r="M495" i="1"/>
  <c r="N494" i="1"/>
  <c r="R490" i="1"/>
  <c r="K489" i="1"/>
  <c r="J490" i="1"/>
  <c r="K496" i="1"/>
  <c r="L495" i="1"/>
  <c r="O492" i="1"/>
  <c r="Q490" i="1"/>
  <c r="R489" i="1"/>
  <c r="J489" i="1"/>
  <c r="R485" i="1"/>
  <c r="M486" i="1"/>
  <c r="N485" i="1"/>
  <c r="K486" i="1"/>
  <c r="L485" i="1"/>
  <c r="L493" i="1"/>
  <c r="Q488" i="1"/>
  <c r="K493" i="1"/>
  <c r="P488" i="1"/>
  <c r="R493" i="1"/>
  <c r="J493" i="1"/>
  <c r="O488" i="1"/>
  <c r="Q493" i="1"/>
  <c r="M488" i="1"/>
  <c r="P493" i="1"/>
  <c r="L488" i="1"/>
  <c r="O493" i="1"/>
  <c r="K488" i="1"/>
  <c r="J488" i="1"/>
  <c r="Q487" i="1"/>
  <c r="L484" i="1"/>
  <c r="M483" i="1"/>
  <c r="N488" i="1"/>
  <c r="O487" i="1"/>
  <c r="R484" i="1"/>
  <c r="J484" i="1"/>
  <c r="K483" i="1"/>
  <c r="N483" i="1"/>
  <c r="Q422" i="1"/>
  <c r="A373" i="1"/>
  <c r="B412" i="1"/>
  <c r="M426" i="1"/>
  <c r="P422" i="1"/>
  <c r="L419" i="1"/>
  <c r="P414" i="1"/>
  <c r="M410" i="1"/>
  <c r="L410" i="1"/>
  <c r="B424" i="1"/>
  <c r="B411" i="1"/>
  <c r="M418" i="1"/>
  <c r="R413" i="1"/>
  <c r="A411" i="1"/>
  <c r="L426" i="1"/>
  <c r="R421" i="1"/>
  <c r="L418" i="1"/>
  <c r="Q413" i="1"/>
  <c r="N425" i="1"/>
  <c r="Q421" i="1"/>
  <c r="N417" i="1"/>
  <c r="J413" i="1"/>
  <c r="N409" i="1"/>
  <c r="M425" i="1"/>
  <c r="J421" i="1"/>
  <c r="M417" i="1"/>
  <c r="R412" i="1"/>
  <c r="M409" i="1"/>
  <c r="O424" i="1"/>
  <c r="R420" i="1"/>
  <c r="O416" i="1"/>
  <c r="K412" i="1"/>
  <c r="O408" i="1"/>
  <c r="K411" i="1"/>
  <c r="A420" i="1"/>
  <c r="N424" i="1"/>
  <c r="K420" i="1"/>
  <c r="N416" i="1"/>
  <c r="J412" i="1"/>
  <c r="N408" i="1"/>
  <c r="P423" i="1"/>
  <c r="J420" i="1"/>
  <c r="Q414" i="1"/>
  <c r="L411" i="1"/>
  <c r="Q406" i="1"/>
  <c r="K419" i="1"/>
  <c r="P406" i="1"/>
  <c r="A423" i="1"/>
  <c r="B419" i="1"/>
  <c r="K426" i="1"/>
  <c r="L425" i="1"/>
  <c r="M424" i="1"/>
  <c r="N423" i="1"/>
  <c r="O422" i="1"/>
  <c r="P421" i="1"/>
  <c r="Q420" i="1"/>
  <c r="R419" i="1"/>
  <c r="J419" i="1"/>
  <c r="K418" i="1"/>
  <c r="L417" i="1"/>
  <c r="M416" i="1"/>
  <c r="N415" i="1"/>
  <c r="O414" i="1"/>
  <c r="P413" i="1"/>
  <c r="Q412" i="1"/>
  <c r="R411" i="1"/>
  <c r="J411" i="1"/>
  <c r="K410" i="1"/>
  <c r="L409" i="1"/>
  <c r="M408" i="1"/>
  <c r="N407" i="1"/>
  <c r="O406" i="1"/>
  <c r="P407" i="1"/>
  <c r="O415" i="1"/>
  <c r="O407" i="1"/>
  <c r="A419" i="1"/>
  <c r="R426" i="1"/>
  <c r="J426" i="1"/>
  <c r="K425" i="1"/>
  <c r="L424" i="1"/>
  <c r="M423" i="1"/>
  <c r="N422" i="1"/>
  <c r="O421" i="1"/>
  <c r="P420" i="1"/>
  <c r="Q419" i="1"/>
  <c r="R418" i="1"/>
  <c r="J418" i="1"/>
  <c r="K417" i="1"/>
  <c r="L416" i="1"/>
  <c r="M415" i="1"/>
  <c r="N414" i="1"/>
  <c r="O413" i="1"/>
  <c r="P412" i="1"/>
  <c r="Q411" i="1"/>
  <c r="R410" i="1"/>
  <c r="J410" i="1"/>
  <c r="K409" i="1"/>
  <c r="L408" i="1"/>
  <c r="M407" i="1"/>
  <c r="N406" i="1"/>
  <c r="A422" i="1"/>
  <c r="B409" i="1"/>
  <c r="Q426" i="1"/>
  <c r="R425" i="1"/>
  <c r="J425" i="1"/>
  <c r="K424" i="1"/>
  <c r="L423" i="1"/>
  <c r="M422" i="1"/>
  <c r="N421" i="1"/>
  <c r="O420" i="1"/>
  <c r="P419" i="1"/>
  <c r="Q418" i="1"/>
  <c r="R417" i="1"/>
  <c r="J417" i="1"/>
  <c r="K416" i="1"/>
  <c r="L415" i="1"/>
  <c r="M414" i="1"/>
  <c r="N413" i="1"/>
  <c r="O412" i="1"/>
  <c r="P411" i="1"/>
  <c r="Q410" i="1"/>
  <c r="R409" i="1"/>
  <c r="J409" i="1"/>
  <c r="K408" i="1"/>
  <c r="L407" i="1"/>
  <c r="M406" i="1"/>
  <c r="A415" i="1"/>
  <c r="P426" i="1"/>
  <c r="Q425" i="1"/>
  <c r="R424" i="1"/>
  <c r="J424" i="1"/>
  <c r="K423" i="1"/>
  <c r="L422" i="1"/>
  <c r="M421" i="1"/>
  <c r="N420" i="1"/>
  <c r="O419" i="1"/>
  <c r="P418" i="1"/>
  <c r="Q417" i="1"/>
  <c r="R416" i="1"/>
  <c r="J416" i="1"/>
  <c r="K415" i="1"/>
  <c r="L414" i="1"/>
  <c r="M413" i="1"/>
  <c r="N412" i="1"/>
  <c r="O411" i="1"/>
  <c r="P410" i="1"/>
  <c r="Q409" i="1"/>
  <c r="R408" i="1"/>
  <c r="J408" i="1"/>
  <c r="K407" i="1"/>
  <c r="L406" i="1"/>
  <c r="O423" i="1"/>
  <c r="A412" i="1"/>
  <c r="B408" i="1"/>
  <c r="O426" i="1"/>
  <c r="P425" i="1"/>
  <c r="Q424" i="1"/>
  <c r="R423" i="1"/>
  <c r="J423" i="1"/>
  <c r="K422" i="1"/>
  <c r="L421" i="1"/>
  <c r="M420" i="1"/>
  <c r="N419" i="1"/>
  <c r="O418" i="1"/>
  <c r="P417" i="1"/>
  <c r="Q416" i="1"/>
  <c r="R415" i="1"/>
  <c r="J415" i="1"/>
  <c r="K414" i="1"/>
  <c r="L413" i="1"/>
  <c r="M412" i="1"/>
  <c r="N411" i="1"/>
  <c r="O410" i="1"/>
  <c r="P409" i="1"/>
  <c r="Q408" i="1"/>
  <c r="R407" i="1"/>
  <c r="J407" i="1"/>
  <c r="K406" i="1"/>
  <c r="P415" i="1"/>
  <c r="A401" i="1"/>
  <c r="B420" i="1"/>
  <c r="B416" i="1"/>
  <c r="A408" i="1"/>
  <c r="N426" i="1"/>
  <c r="O425" i="1"/>
  <c r="P424" i="1"/>
  <c r="Q423" i="1"/>
  <c r="R422" i="1"/>
  <c r="J422" i="1"/>
  <c r="K421" i="1"/>
  <c r="N418" i="1"/>
  <c r="O417" i="1"/>
  <c r="P416" i="1"/>
  <c r="Q415" i="1"/>
  <c r="R414" i="1"/>
  <c r="J414" i="1"/>
  <c r="K413" i="1"/>
  <c r="N410" i="1"/>
  <c r="O409" i="1"/>
  <c r="Q407" i="1"/>
  <c r="R406" i="1"/>
  <c r="J406" i="1"/>
  <c r="B421" i="1"/>
  <c r="B413" i="1"/>
  <c r="B426" i="1"/>
  <c r="B418" i="1"/>
  <c r="B410" i="1"/>
  <c r="B407" i="1"/>
  <c r="B425" i="1"/>
  <c r="B417" i="1"/>
  <c r="B414" i="1"/>
  <c r="B406" i="1"/>
  <c r="B401" i="1"/>
  <c r="B398" i="1"/>
  <c r="M402" i="1"/>
  <c r="N401" i="1"/>
  <c r="O400" i="1"/>
  <c r="P399" i="1"/>
  <c r="Q398" i="1"/>
  <c r="R397" i="1"/>
  <c r="J397" i="1"/>
  <c r="Q382" i="1"/>
  <c r="L402" i="1"/>
  <c r="M401" i="1"/>
  <c r="N400" i="1"/>
  <c r="O399" i="1"/>
  <c r="P398" i="1"/>
  <c r="Q397" i="1"/>
  <c r="P382" i="1"/>
  <c r="K402" i="1"/>
  <c r="L401" i="1"/>
  <c r="M400" i="1"/>
  <c r="N399" i="1"/>
  <c r="O398" i="1"/>
  <c r="P397" i="1"/>
  <c r="O382" i="1"/>
  <c r="O375" i="1"/>
  <c r="R402" i="1"/>
  <c r="J402" i="1"/>
  <c r="K401" i="1"/>
  <c r="L400" i="1"/>
  <c r="M399" i="1"/>
  <c r="N398" i="1"/>
  <c r="O397" i="1"/>
  <c r="N382" i="1"/>
  <c r="N375" i="1"/>
  <c r="B400" i="1"/>
  <c r="Q402" i="1"/>
  <c r="R401" i="1"/>
  <c r="J401" i="1"/>
  <c r="K400" i="1"/>
  <c r="L399" i="1"/>
  <c r="M398" i="1"/>
  <c r="N397" i="1"/>
  <c r="M382" i="1"/>
  <c r="L375" i="1"/>
  <c r="A400" i="1"/>
  <c r="P402" i="1"/>
  <c r="Q401" i="1"/>
  <c r="R400" i="1"/>
  <c r="J400" i="1"/>
  <c r="K399" i="1"/>
  <c r="L398" i="1"/>
  <c r="M397" i="1"/>
  <c r="L382" i="1"/>
  <c r="O402" i="1"/>
  <c r="P401" i="1"/>
  <c r="Q400" i="1"/>
  <c r="R399" i="1"/>
  <c r="J399" i="1"/>
  <c r="K398" i="1"/>
  <c r="L397" i="1"/>
  <c r="K382" i="1"/>
  <c r="N402" i="1"/>
  <c r="Q399" i="1"/>
  <c r="R398" i="1"/>
  <c r="J398" i="1"/>
  <c r="K397" i="1"/>
  <c r="R382" i="1"/>
  <c r="J382" i="1"/>
  <c r="A382" i="1"/>
  <c r="B397" i="1"/>
  <c r="B402" i="1"/>
  <c r="B399" i="1"/>
  <c r="B378" i="1"/>
  <c r="K378" i="1"/>
  <c r="P374" i="1"/>
  <c r="L377" i="1"/>
  <c r="O374" i="1"/>
  <c r="N376" i="1"/>
  <c r="M374" i="1"/>
  <c r="Q378" i="1"/>
  <c r="M376" i="1"/>
  <c r="P373" i="1"/>
  <c r="K376" i="1"/>
  <c r="N373" i="1"/>
  <c r="A323" i="1"/>
  <c r="A378" i="1"/>
  <c r="R378" i="1"/>
  <c r="J378" i="1"/>
  <c r="K377" i="1"/>
  <c r="L376" i="1"/>
  <c r="M375" i="1"/>
  <c r="N374" i="1"/>
  <c r="O373" i="1"/>
  <c r="N326" i="1"/>
  <c r="P378" i="1"/>
  <c r="Q377" i="1"/>
  <c r="R376" i="1"/>
  <c r="J376" i="1"/>
  <c r="K375" i="1"/>
  <c r="L374" i="1"/>
  <c r="M373" i="1"/>
  <c r="J377" i="1"/>
  <c r="R323" i="1"/>
  <c r="B376" i="1"/>
  <c r="O378" i="1"/>
  <c r="P377" i="1"/>
  <c r="Q376" i="1"/>
  <c r="R375" i="1"/>
  <c r="J375" i="1"/>
  <c r="K374" i="1"/>
  <c r="L373" i="1"/>
  <c r="N378" i="1"/>
  <c r="O377" i="1"/>
  <c r="P376" i="1"/>
  <c r="Q375" i="1"/>
  <c r="R374" i="1"/>
  <c r="J374" i="1"/>
  <c r="K373" i="1"/>
  <c r="R377" i="1"/>
  <c r="M378" i="1"/>
  <c r="N377" i="1"/>
  <c r="O376" i="1"/>
  <c r="P375" i="1"/>
  <c r="Q374" i="1"/>
  <c r="R373" i="1"/>
  <c r="J373" i="1"/>
  <c r="M377" i="1"/>
  <c r="Q373" i="1"/>
  <c r="A375" i="1"/>
  <c r="A377" i="1"/>
  <c r="B374" i="1"/>
  <c r="K326" i="1"/>
  <c r="Q323" i="1"/>
  <c r="P325" i="1"/>
  <c r="N323" i="1"/>
  <c r="B323" i="1"/>
  <c r="O325" i="1"/>
  <c r="J323" i="1"/>
  <c r="L325" i="1"/>
  <c r="R308" i="1"/>
  <c r="Q324" i="1"/>
  <c r="O308" i="1"/>
  <c r="N327" i="1"/>
  <c r="P324" i="1"/>
  <c r="K308" i="1"/>
  <c r="A326" i="1"/>
  <c r="O326" i="1"/>
  <c r="M324" i="1"/>
  <c r="J308" i="1"/>
  <c r="L328" i="1"/>
  <c r="K328" i="1"/>
  <c r="L327" i="1"/>
  <c r="M326" i="1"/>
  <c r="N325" i="1"/>
  <c r="O324" i="1"/>
  <c r="P323" i="1"/>
  <c r="Q308" i="1"/>
  <c r="M327" i="1"/>
  <c r="B326" i="1"/>
  <c r="R328" i="1"/>
  <c r="J328" i="1"/>
  <c r="K327" i="1"/>
  <c r="L326" i="1"/>
  <c r="M325" i="1"/>
  <c r="N324" i="1"/>
  <c r="O323" i="1"/>
  <c r="P308" i="1"/>
  <c r="R327" i="1"/>
  <c r="P328" i="1"/>
  <c r="Q327" i="1"/>
  <c r="R326" i="1"/>
  <c r="J326" i="1"/>
  <c r="K325" i="1"/>
  <c r="L324" i="1"/>
  <c r="M323" i="1"/>
  <c r="N308" i="1"/>
  <c r="O328" i="1"/>
  <c r="P327" i="1"/>
  <c r="Q326" i="1"/>
  <c r="R325" i="1"/>
  <c r="J325" i="1"/>
  <c r="K324" i="1"/>
  <c r="L323" i="1"/>
  <c r="M308" i="1"/>
  <c r="M328" i="1"/>
  <c r="Q328" i="1"/>
  <c r="J327" i="1"/>
  <c r="N328" i="1"/>
  <c r="O327" i="1"/>
  <c r="Q325" i="1"/>
  <c r="R324" i="1"/>
  <c r="J324" i="1"/>
  <c r="L308" i="1"/>
  <c r="A325" i="1"/>
  <c r="A328" i="1"/>
  <c r="B327" i="1"/>
  <c r="B324" i="1"/>
  <c r="A308" i="1"/>
  <c r="L276" i="1"/>
  <c r="N274" i="1"/>
  <c r="P272" i="1"/>
  <c r="O272" i="1"/>
  <c r="M275" i="1"/>
  <c r="L275" i="1"/>
  <c r="K276" i="1"/>
  <c r="M274" i="1"/>
  <c r="O273" i="1"/>
  <c r="N273" i="1"/>
  <c r="P271" i="1"/>
  <c r="R276" i="1"/>
  <c r="J276" i="1"/>
  <c r="K275" i="1"/>
  <c r="L274" i="1"/>
  <c r="M273" i="1"/>
  <c r="N272" i="1"/>
  <c r="O271" i="1"/>
  <c r="Q276" i="1"/>
  <c r="R275" i="1"/>
  <c r="J275" i="1"/>
  <c r="K274" i="1"/>
  <c r="L273" i="1"/>
  <c r="M272" i="1"/>
  <c r="N271" i="1"/>
  <c r="P276" i="1"/>
  <c r="Q275" i="1"/>
  <c r="R274" i="1"/>
  <c r="J274" i="1"/>
  <c r="K273" i="1"/>
  <c r="L272" i="1"/>
  <c r="M271" i="1"/>
  <c r="O276" i="1"/>
  <c r="P275" i="1"/>
  <c r="Q274" i="1"/>
  <c r="R273" i="1"/>
  <c r="J273" i="1"/>
  <c r="K272" i="1"/>
  <c r="L271" i="1"/>
  <c r="N276" i="1"/>
  <c r="O275" i="1"/>
  <c r="P274" i="1"/>
  <c r="Q273" i="1"/>
  <c r="R272" i="1"/>
  <c r="J272" i="1"/>
  <c r="K271" i="1"/>
  <c r="Q271" i="1"/>
  <c r="M276" i="1"/>
  <c r="N275" i="1"/>
  <c r="O274" i="1"/>
  <c r="P273" i="1"/>
  <c r="Q272" i="1"/>
  <c r="R271" i="1"/>
  <c r="J271" i="1"/>
  <c r="B256" i="1"/>
  <c r="B276" i="1"/>
  <c r="A271" i="1"/>
  <c r="B273" i="1"/>
  <c r="A272" i="1"/>
  <c r="B275" i="1"/>
  <c r="B274" i="1"/>
  <c r="J331" i="1" l="1"/>
  <c r="K331" i="1"/>
  <c r="L331" i="1"/>
  <c r="M331" i="1"/>
  <c r="N331" i="1"/>
  <c r="O331" i="1"/>
  <c r="P331" i="1"/>
  <c r="Q331" i="1"/>
  <c r="R331" i="1"/>
  <c r="A331" i="1"/>
  <c r="B331" i="1"/>
  <c r="C332" i="1"/>
  <c r="A332" i="1" s="1"/>
  <c r="B4" i="18"/>
  <c r="F5" i="8" s="1"/>
  <c r="C237" i="1"/>
  <c r="P237" i="1" s="1"/>
  <c r="C236" i="1"/>
  <c r="R236" i="1" s="1"/>
  <c r="B235" i="1"/>
  <c r="F4" i="8" l="1"/>
  <c r="O332" i="1"/>
  <c r="N332" i="1"/>
  <c r="P332" i="1"/>
  <c r="M332" i="1"/>
  <c r="L332" i="1"/>
  <c r="K332" i="1"/>
  <c r="R332" i="1"/>
  <c r="J332" i="1"/>
  <c r="Q332" i="1"/>
  <c r="B332" i="1"/>
  <c r="M237" i="1"/>
  <c r="A237" i="1"/>
  <c r="L237" i="1"/>
  <c r="L236" i="1"/>
  <c r="O236" i="1"/>
  <c r="N236" i="1"/>
  <c r="M236" i="1"/>
  <c r="B236" i="1"/>
  <c r="K237" i="1"/>
  <c r="K236" i="1"/>
  <c r="Q237" i="1"/>
  <c r="Q236" i="1"/>
  <c r="R237" i="1"/>
  <c r="O237" i="1"/>
  <c r="N237" i="1"/>
  <c r="B237" i="1"/>
  <c r="A236" i="1"/>
  <c r="J237" i="1"/>
  <c r="J236" i="1"/>
  <c r="P236"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2059" i="1"/>
  <c r="K2059" i="1"/>
  <c r="L2059" i="1"/>
  <c r="M2059" i="1"/>
  <c r="N2059" i="1"/>
  <c r="O2059" i="1"/>
  <c r="P2059" i="1"/>
  <c r="Q2059" i="1"/>
  <c r="R2059" i="1"/>
  <c r="A2059" i="1"/>
  <c r="B2059" i="1"/>
  <c r="A1064" i="1" l="1"/>
  <c r="B1064" i="1"/>
  <c r="J1064" i="1"/>
  <c r="K1064" i="1"/>
  <c r="L1064" i="1"/>
  <c r="M1064" i="1"/>
  <c r="N1064" i="1"/>
  <c r="O1064" i="1"/>
  <c r="P1064" i="1"/>
  <c r="Q1064" i="1"/>
  <c r="R1064" i="1"/>
  <c r="C2098" i="1"/>
  <c r="Q2098" i="1" s="1"/>
  <c r="C2099" i="1"/>
  <c r="P2099" i="1" s="1"/>
  <c r="C2100" i="1"/>
  <c r="O2100" i="1" s="1"/>
  <c r="C2101" i="1"/>
  <c r="N2101" i="1" s="1"/>
  <c r="C2102" i="1"/>
  <c r="M2102" i="1" s="1"/>
  <c r="C2103" i="1"/>
  <c r="L2103" i="1" s="1"/>
  <c r="C2104" i="1"/>
  <c r="R2104" i="1" s="1"/>
  <c r="C2105" i="1"/>
  <c r="P2105" i="1" s="1"/>
  <c r="C2106" i="1"/>
  <c r="Q2106" i="1" s="1"/>
  <c r="C2107" i="1"/>
  <c r="P2107" i="1" s="1"/>
  <c r="C2108" i="1"/>
  <c r="O2108" i="1" s="1"/>
  <c r="C2109" i="1"/>
  <c r="N2109" i="1" s="1"/>
  <c r="C2110" i="1"/>
  <c r="M2110" i="1" s="1"/>
  <c r="C2111" i="1"/>
  <c r="L2111" i="1" s="1"/>
  <c r="C2112" i="1"/>
  <c r="J2112" i="1" s="1"/>
  <c r="C2113" i="1"/>
  <c r="P2113" i="1" s="1"/>
  <c r="C2114" i="1"/>
  <c r="Q2114" i="1" s="1"/>
  <c r="C2115" i="1"/>
  <c r="P2115" i="1" s="1"/>
  <c r="C2116" i="1"/>
  <c r="O2116" i="1" s="1"/>
  <c r="C2117" i="1"/>
  <c r="N2117" i="1" s="1"/>
  <c r="C2118" i="1"/>
  <c r="M2118" i="1" s="1"/>
  <c r="C2119" i="1"/>
  <c r="L2119" i="1" s="1"/>
  <c r="C2120" i="1"/>
  <c r="J2120" i="1" s="1"/>
  <c r="C2097" i="1"/>
  <c r="B20" i="18"/>
  <c r="F103" i="8" s="1"/>
  <c r="B19" i="18"/>
  <c r="F102" i="8" s="1"/>
  <c r="B18" i="18"/>
  <c r="F101" i="8" s="1"/>
  <c r="J2121" i="1"/>
  <c r="K2121" i="1"/>
  <c r="L2121" i="1"/>
  <c r="M2121" i="1"/>
  <c r="N2121" i="1"/>
  <c r="O2121" i="1"/>
  <c r="P2121" i="1"/>
  <c r="Q2121" i="1"/>
  <c r="R2121" i="1"/>
  <c r="A2121" i="1"/>
  <c r="B2121" i="1"/>
  <c r="B2096" i="1"/>
  <c r="A1060" i="1"/>
  <c r="B1060" i="1"/>
  <c r="A1061" i="1"/>
  <c r="B1061" i="1"/>
  <c r="A1062" i="1"/>
  <c r="B1062" i="1"/>
  <c r="A1063" i="1"/>
  <c r="B1063" i="1"/>
  <c r="A1515" i="1"/>
  <c r="B1515" i="1"/>
  <c r="C1516" i="1"/>
  <c r="P1516" i="1" s="1"/>
  <c r="C1517" i="1"/>
  <c r="B1517" i="1" s="1"/>
  <c r="C1518" i="1"/>
  <c r="A1518" i="1" s="1"/>
  <c r="C1519" i="1"/>
  <c r="A1519" i="1" s="1"/>
  <c r="C1520" i="1"/>
  <c r="M1520" i="1" s="1"/>
  <c r="C1521" i="1"/>
  <c r="B1521" i="1" s="1"/>
  <c r="C1522" i="1"/>
  <c r="N1522" i="1" s="1"/>
  <c r="C1523" i="1"/>
  <c r="Q1523" i="1" s="1"/>
  <c r="C1524" i="1"/>
  <c r="Q1524" i="1" s="1"/>
  <c r="C1525" i="1"/>
  <c r="B1525" i="1" s="1"/>
  <c r="C1526" i="1"/>
  <c r="A1526" i="1" s="1"/>
  <c r="C1527" i="1"/>
  <c r="A1527" i="1" s="1"/>
  <c r="C1528" i="1"/>
  <c r="P1528" i="1" s="1"/>
  <c r="C1529" i="1"/>
  <c r="B1529" i="1" s="1"/>
  <c r="C1530" i="1"/>
  <c r="C1531" i="1"/>
  <c r="A1531" i="1" s="1"/>
  <c r="C1532" i="1"/>
  <c r="R1532" i="1" s="1"/>
  <c r="C1533" i="1"/>
  <c r="B1533" i="1" s="1"/>
  <c r="C1534" i="1"/>
  <c r="A1534" i="1" s="1"/>
  <c r="C1535" i="1"/>
  <c r="A1535" i="1" s="1"/>
  <c r="C1536" i="1"/>
  <c r="K1536" i="1" s="1"/>
  <c r="C1537" i="1"/>
  <c r="B1537" i="1" s="1"/>
  <c r="C1538" i="1"/>
  <c r="P1538" i="1" s="1"/>
  <c r="C1539" i="1"/>
  <c r="A1539" i="1" s="1"/>
  <c r="C1540" i="1"/>
  <c r="K1540" i="1" s="1"/>
  <c r="C1541" i="1"/>
  <c r="B1541" i="1" s="1"/>
  <c r="C1542" i="1"/>
  <c r="A1542" i="1" s="1"/>
  <c r="C1543" i="1"/>
  <c r="A1543" i="1" s="1"/>
  <c r="C1544" i="1"/>
  <c r="P1544" i="1" s="1"/>
  <c r="C1545" i="1"/>
  <c r="B1545" i="1" s="1"/>
  <c r="C1546" i="1"/>
  <c r="K1546" i="1" s="1"/>
  <c r="C1547" i="1"/>
  <c r="A1547" i="1" s="1"/>
  <c r="C1548" i="1"/>
  <c r="L1548" i="1" s="1"/>
  <c r="C1549" i="1"/>
  <c r="B1549" i="1" s="1"/>
  <c r="C1550" i="1"/>
  <c r="A1550" i="1" s="1"/>
  <c r="C1551" i="1"/>
  <c r="A1551" i="1" s="1"/>
  <c r="C1552" i="1"/>
  <c r="R1552" i="1" s="1"/>
  <c r="C1553" i="1"/>
  <c r="B1553" i="1" s="1"/>
  <c r="C1554" i="1"/>
  <c r="R1554" i="1" s="1"/>
  <c r="C1555" i="1"/>
  <c r="A1555" i="1" s="1"/>
  <c r="C1556" i="1"/>
  <c r="M1556" i="1" s="1"/>
  <c r="C1557" i="1"/>
  <c r="B1557" i="1" s="1"/>
  <c r="C1558" i="1"/>
  <c r="A1558" i="1" s="1"/>
  <c r="C1559" i="1"/>
  <c r="A1559" i="1" s="1"/>
  <c r="C1560" i="1"/>
  <c r="L1560" i="1" s="1"/>
  <c r="C1561" i="1"/>
  <c r="B1561" i="1" s="1"/>
  <c r="C1562" i="1"/>
  <c r="C1563" i="1"/>
  <c r="A1563" i="1" s="1"/>
  <c r="C1564" i="1"/>
  <c r="P1564" i="1" s="1"/>
  <c r="C1565" i="1"/>
  <c r="B1565" i="1" s="1"/>
  <c r="C1566" i="1"/>
  <c r="A1566" i="1" s="1"/>
  <c r="C1567" i="1"/>
  <c r="A1567" i="1" s="1"/>
  <c r="C1568" i="1"/>
  <c r="N1568" i="1" s="1"/>
  <c r="C1569" i="1"/>
  <c r="B1569" i="1" s="1"/>
  <c r="C1570" i="1"/>
  <c r="C1571" i="1"/>
  <c r="A1571" i="1" s="1"/>
  <c r="C1572" i="1"/>
  <c r="P1572" i="1" s="1"/>
  <c r="C1573" i="1"/>
  <c r="B1573" i="1" s="1"/>
  <c r="C1574" i="1"/>
  <c r="A1574" i="1" s="1"/>
  <c r="C1575" i="1"/>
  <c r="A1575" i="1" s="1"/>
  <c r="C1576" i="1"/>
  <c r="Q1576" i="1" s="1"/>
  <c r="C1577" i="1"/>
  <c r="O1577" i="1" s="1"/>
  <c r="C1578" i="1"/>
  <c r="A1578" i="1" s="1"/>
  <c r="C1579" i="1"/>
  <c r="A1579" i="1" s="1"/>
  <c r="C1580" i="1"/>
  <c r="Q1580" i="1" s="1"/>
  <c r="C1581" i="1"/>
  <c r="A1581" i="1" s="1"/>
  <c r="C1582" i="1"/>
  <c r="A1582" i="1" s="1"/>
  <c r="C1583" i="1"/>
  <c r="A1583" i="1" s="1"/>
  <c r="C1584" i="1"/>
  <c r="K1584" i="1" s="1"/>
  <c r="C1585" i="1"/>
  <c r="B1585" i="1" s="1"/>
  <c r="C1586" i="1"/>
  <c r="A1586" i="1" s="1"/>
  <c r="C1587" i="1"/>
  <c r="A1587" i="1" s="1"/>
  <c r="C1588" i="1"/>
  <c r="J1588" i="1" s="1"/>
  <c r="C1589" i="1"/>
  <c r="A1589" i="1" s="1"/>
  <c r="C1590" i="1"/>
  <c r="A1590" i="1" s="1"/>
  <c r="C1591" i="1"/>
  <c r="A1591" i="1" s="1"/>
  <c r="C1592" i="1"/>
  <c r="Q1592" i="1" s="1"/>
  <c r="C1593" i="1"/>
  <c r="B1593" i="1" s="1"/>
  <c r="C1594" i="1"/>
  <c r="A1594" i="1" s="1"/>
  <c r="C1595" i="1"/>
  <c r="A1595" i="1" s="1"/>
  <c r="C1596" i="1"/>
  <c r="J1596" i="1" s="1"/>
  <c r="C1597" i="1"/>
  <c r="A1597" i="1" s="1"/>
  <c r="C1598" i="1"/>
  <c r="A1598" i="1" s="1"/>
  <c r="C1599" i="1"/>
  <c r="A1599" i="1" s="1"/>
  <c r="C1600" i="1"/>
  <c r="N1600" i="1" s="1"/>
  <c r="C1601" i="1"/>
  <c r="B1601" i="1" s="1"/>
  <c r="C1602" i="1"/>
  <c r="B1602" i="1" s="1"/>
  <c r="C1603" i="1"/>
  <c r="A1603" i="1" s="1"/>
  <c r="C1604" i="1"/>
  <c r="R1604" i="1" s="1"/>
  <c r="C1605" i="1"/>
  <c r="A1605" i="1" s="1"/>
  <c r="C1606" i="1"/>
  <c r="A1606" i="1" s="1"/>
  <c r="C1607" i="1"/>
  <c r="A1607" i="1" s="1"/>
  <c r="C1608" i="1"/>
  <c r="P1608" i="1" s="1"/>
  <c r="C1609" i="1"/>
  <c r="B1609" i="1" s="1"/>
  <c r="C1610" i="1"/>
  <c r="A1610" i="1" s="1"/>
  <c r="C1611" i="1"/>
  <c r="A1611" i="1" s="1"/>
  <c r="C1612" i="1"/>
  <c r="R1612" i="1" s="1"/>
  <c r="C1613" i="1"/>
  <c r="A1613" i="1" s="1"/>
  <c r="C1614" i="1"/>
  <c r="A1614" i="1" s="1"/>
  <c r="C1615" i="1"/>
  <c r="A1615" i="1" s="1"/>
  <c r="C1616" i="1"/>
  <c r="R1616" i="1" s="1"/>
  <c r="C1617" i="1"/>
  <c r="B1617" i="1" s="1"/>
  <c r="C1618" i="1"/>
  <c r="B1618" i="1" s="1"/>
  <c r="C1619" i="1"/>
  <c r="A1619" i="1" s="1"/>
  <c r="C1620" i="1"/>
  <c r="L1620" i="1" s="1"/>
  <c r="C1621" i="1"/>
  <c r="A1621" i="1" s="1"/>
  <c r="C1622" i="1"/>
  <c r="A1622" i="1" s="1"/>
  <c r="C1623" i="1"/>
  <c r="A1623" i="1" s="1"/>
  <c r="C1624" i="1"/>
  <c r="L1624" i="1" s="1"/>
  <c r="C1625" i="1"/>
  <c r="B1625" i="1" s="1"/>
  <c r="C1626" i="1"/>
  <c r="B1626" i="1" s="1"/>
  <c r="C1627" i="1"/>
  <c r="A1627" i="1" s="1"/>
  <c r="I2420" i="1"/>
  <c r="I2421" i="1"/>
  <c r="I2422" i="1"/>
  <c r="I2423" i="1"/>
  <c r="I2425" i="1"/>
  <c r="I2426" i="1"/>
  <c r="I2427" i="1"/>
  <c r="I2428" i="1"/>
  <c r="I2430" i="1"/>
  <c r="I2431" i="1"/>
  <c r="I2432" i="1"/>
  <c r="I2433" i="1"/>
  <c r="I2440" i="1"/>
  <c r="I2441" i="1"/>
  <c r="I2442" i="1"/>
  <c r="I2443" i="1"/>
  <c r="I2445" i="1"/>
  <c r="I2446" i="1"/>
  <c r="I2447" i="1"/>
  <c r="I2448" i="1"/>
  <c r="I2450" i="1"/>
  <c r="I2451" i="1"/>
  <c r="I2452" i="1"/>
  <c r="I2453" i="1"/>
  <c r="I2455" i="1"/>
  <c r="I2456" i="1"/>
  <c r="I2457" i="1"/>
  <c r="I2458" i="1"/>
  <c r="I2465" i="1"/>
  <c r="I2466" i="1"/>
  <c r="I2467" i="1"/>
  <c r="I2468" i="1"/>
  <c r="I2470" i="1"/>
  <c r="I2471" i="1"/>
  <c r="I2472" i="1"/>
  <c r="I2473" i="1"/>
  <c r="A2475" i="1"/>
  <c r="B2475" i="1"/>
  <c r="J2475" i="1"/>
  <c r="K2475" i="1"/>
  <c r="L2475" i="1"/>
  <c r="M2475" i="1"/>
  <c r="N2475" i="1"/>
  <c r="O2475" i="1"/>
  <c r="P2475" i="1"/>
  <c r="Q2475" i="1"/>
  <c r="R2475" i="1"/>
  <c r="I691" i="15"/>
  <c r="B630" i="15"/>
  <c r="B676" i="15" s="1"/>
  <c r="B696" i="15" s="1"/>
  <c r="B598" i="15"/>
  <c r="B675" i="15" s="1"/>
  <c r="B511" i="15"/>
  <c r="B465" i="15"/>
  <c r="B60" i="15"/>
  <c r="B666" i="15" s="1"/>
  <c r="B62" i="15"/>
  <c r="B668" i="15" s="1"/>
  <c r="B691" i="15" s="1"/>
  <c r="J2026" i="1"/>
  <c r="K2026" i="1"/>
  <c r="L2026" i="1"/>
  <c r="M2026" i="1"/>
  <c r="N2026" i="1"/>
  <c r="O2026" i="1"/>
  <c r="P2026" i="1"/>
  <c r="Q2026" i="1"/>
  <c r="R2026" i="1"/>
  <c r="A2026" i="1"/>
  <c r="B2026" i="1"/>
  <c r="A62" i="1"/>
  <c r="B62" i="1"/>
  <c r="A63" i="1"/>
  <c r="B63" i="1"/>
  <c r="A147" i="1"/>
  <c r="B147" i="1"/>
  <c r="A148" i="1"/>
  <c r="B148" i="1"/>
  <c r="A160" i="1"/>
  <c r="B160" i="1"/>
  <c r="A162" i="1"/>
  <c r="B162" i="1"/>
  <c r="A200" i="1"/>
  <c r="B200" i="1"/>
  <c r="A215" i="1"/>
  <c r="B215" i="1"/>
  <c r="A233" i="1"/>
  <c r="B233" i="1"/>
  <c r="A234" i="1"/>
  <c r="B234" i="1"/>
  <c r="A235" i="1"/>
  <c r="A244" i="1"/>
  <c r="B244" i="1"/>
  <c r="A245" i="1"/>
  <c r="B245" i="1"/>
  <c r="A248" i="1"/>
  <c r="B248" i="1"/>
  <c r="A254" i="1"/>
  <c r="B254" i="1"/>
  <c r="A302" i="1"/>
  <c r="B302" i="1"/>
  <c r="A305" i="1"/>
  <c r="B305" i="1"/>
  <c r="A306" i="1"/>
  <c r="B306" i="1"/>
  <c r="A330" i="1"/>
  <c r="B330" i="1"/>
  <c r="A355" i="1"/>
  <c r="B355" i="1"/>
  <c r="A356" i="1"/>
  <c r="B356" i="1"/>
  <c r="A380" i="1"/>
  <c r="B380" i="1"/>
  <c r="A404" i="1"/>
  <c r="B404" i="1"/>
  <c r="A479" i="1"/>
  <c r="B479" i="1"/>
  <c r="A480" i="1"/>
  <c r="B480" i="1"/>
  <c r="A555" i="1"/>
  <c r="B555" i="1"/>
  <c r="A580" i="1"/>
  <c r="B580" i="1"/>
  <c r="A655" i="1"/>
  <c r="B655" i="1"/>
  <c r="A2018" i="1"/>
  <c r="B2018" i="1"/>
  <c r="A2022" i="1"/>
  <c r="B2022" i="1"/>
  <c r="A2045" i="1"/>
  <c r="B2045" i="1"/>
  <c r="A2054" i="1"/>
  <c r="B2054" i="1"/>
  <c r="A2055" i="1"/>
  <c r="B2055" i="1"/>
  <c r="A2056" i="1"/>
  <c r="B2056" i="1"/>
  <c r="A2057" i="1"/>
  <c r="B2057" i="1"/>
  <c r="A2058" i="1"/>
  <c r="B2058" i="1"/>
  <c r="A2060" i="1"/>
  <c r="B2060" i="1"/>
  <c r="A2061" i="1"/>
  <c r="B2061" i="1"/>
  <c r="A2062" i="1"/>
  <c r="B2062" i="1"/>
  <c r="A2063" i="1"/>
  <c r="B2063" i="1"/>
  <c r="A2064" i="1"/>
  <c r="B2064" i="1"/>
  <c r="A2065" i="1"/>
  <c r="B2065" i="1"/>
  <c r="A2066" i="1"/>
  <c r="B2066" i="1"/>
  <c r="A2068" i="1"/>
  <c r="B2068" i="1"/>
  <c r="A2074" i="1"/>
  <c r="B2074" i="1"/>
  <c r="A2095" i="1"/>
  <c r="B2095" i="1"/>
  <c r="A2096" i="1"/>
  <c r="A2122" i="1"/>
  <c r="B2122" i="1"/>
  <c r="A2125" i="1"/>
  <c r="B2125" i="1"/>
  <c r="A2137" i="1"/>
  <c r="B2137" i="1"/>
  <c r="A2152" i="1"/>
  <c r="B2152" i="1"/>
  <c r="A2291" i="1"/>
  <c r="B2291" i="1"/>
  <c r="A2354" i="1"/>
  <c r="B2354" i="1"/>
  <c r="A2356" i="1"/>
  <c r="B2356" i="1"/>
  <c r="A2474" i="1"/>
  <c r="B2474" i="1"/>
  <c r="A2419" i="1"/>
  <c r="B2419" i="1"/>
  <c r="A2424" i="1"/>
  <c r="B2424" i="1"/>
  <c r="A2429" i="1"/>
  <c r="B2429" i="1"/>
  <c r="A2439" i="1"/>
  <c r="B2439" i="1"/>
  <c r="A2444" i="1"/>
  <c r="B2444" i="1"/>
  <c r="A2449" i="1"/>
  <c r="B2449" i="1"/>
  <c r="A2454" i="1"/>
  <c r="B2454" i="1"/>
  <c r="A2464" i="1"/>
  <c r="B2464" i="1"/>
  <c r="A2469" i="1"/>
  <c r="B2469"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200" i="1"/>
  <c r="K200" i="1"/>
  <c r="L200" i="1"/>
  <c r="M200" i="1"/>
  <c r="N200" i="1"/>
  <c r="O200" i="1"/>
  <c r="P200" i="1"/>
  <c r="Q200" i="1"/>
  <c r="R200" i="1"/>
  <c r="J215" i="1"/>
  <c r="K215" i="1"/>
  <c r="L215" i="1"/>
  <c r="M215" i="1"/>
  <c r="N215" i="1"/>
  <c r="O215" i="1"/>
  <c r="P215" i="1"/>
  <c r="Q215" i="1"/>
  <c r="R215" i="1"/>
  <c r="J233" i="1"/>
  <c r="K233" i="1"/>
  <c r="L233" i="1"/>
  <c r="M233" i="1"/>
  <c r="N233" i="1"/>
  <c r="O233" i="1"/>
  <c r="P233" i="1"/>
  <c r="Q233" i="1"/>
  <c r="R233" i="1"/>
  <c r="J234" i="1"/>
  <c r="K234" i="1"/>
  <c r="L234" i="1"/>
  <c r="N234" i="1"/>
  <c r="O234" i="1"/>
  <c r="P234" i="1"/>
  <c r="Q234" i="1"/>
  <c r="R234" i="1"/>
  <c r="J235" i="1"/>
  <c r="K235" i="1"/>
  <c r="L235" i="1"/>
  <c r="M235" i="1"/>
  <c r="N235" i="1"/>
  <c r="O235" i="1"/>
  <c r="P235" i="1"/>
  <c r="Q235" i="1"/>
  <c r="R235" i="1"/>
  <c r="J244" i="1"/>
  <c r="K244" i="1"/>
  <c r="L244" i="1"/>
  <c r="M244" i="1"/>
  <c r="N244" i="1"/>
  <c r="O244" i="1"/>
  <c r="P244" i="1"/>
  <c r="Q244" i="1"/>
  <c r="R244" i="1"/>
  <c r="J245" i="1"/>
  <c r="K245" i="1"/>
  <c r="L245" i="1"/>
  <c r="M245" i="1"/>
  <c r="N245" i="1"/>
  <c r="O245" i="1"/>
  <c r="P245" i="1"/>
  <c r="Q245" i="1"/>
  <c r="R245" i="1"/>
  <c r="J248" i="1"/>
  <c r="K248" i="1"/>
  <c r="L248" i="1"/>
  <c r="M248" i="1"/>
  <c r="N248" i="1"/>
  <c r="O248" i="1"/>
  <c r="P248" i="1"/>
  <c r="Q248" i="1"/>
  <c r="R248" i="1"/>
  <c r="J254" i="1"/>
  <c r="K254" i="1"/>
  <c r="L254" i="1"/>
  <c r="M254" i="1"/>
  <c r="N254" i="1"/>
  <c r="O254" i="1"/>
  <c r="P254" i="1"/>
  <c r="Q254" i="1"/>
  <c r="R254" i="1"/>
  <c r="J302" i="1"/>
  <c r="K302" i="1"/>
  <c r="L302" i="1"/>
  <c r="M302" i="1"/>
  <c r="N302" i="1"/>
  <c r="O302" i="1"/>
  <c r="P302" i="1"/>
  <c r="Q302" i="1"/>
  <c r="R302" i="1"/>
  <c r="J305" i="1"/>
  <c r="K305" i="1"/>
  <c r="L305" i="1"/>
  <c r="M305" i="1"/>
  <c r="N305" i="1"/>
  <c r="O305" i="1"/>
  <c r="P305" i="1"/>
  <c r="Q305" i="1"/>
  <c r="R305" i="1"/>
  <c r="J306" i="1"/>
  <c r="K306" i="1"/>
  <c r="L306" i="1"/>
  <c r="M306" i="1"/>
  <c r="N306" i="1"/>
  <c r="O306" i="1"/>
  <c r="P306" i="1"/>
  <c r="Q306" i="1"/>
  <c r="R306" i="1"/>
  <c r="J355" i="1"/>
  <c r="K355" i="1"/>
  <c r="L355" i="1"/>
  <c r="M355" i="1"/>
  <c r="N355" i="1"/>
  <c r="O355" i="1"/>
  <c r="P355" i="1"/>
  <c r="Q355" i="1"/>
  <c r="R355" i="1"/>
  <c r="J356" i="1"/>
  <c r="K356" i="1"/>
  <c r="L356" i="1"/>
  <c r="M356" i="1"/>
  <c r="N356" i="1"/>
  <c r="O356" i="1"/>
  <c r="P356" i="1"/>
  <c r="Q356" i="1"/>
  <c r="R356" i="1"/>
  <c r="J380" i="1"/>
  <c r="K380" i="1"/>
  <c r="L380" i="1"/>
  <c r="M380" i="1"/>
  <c r="N380" i="1"/>
  <c r="O380" i="1"/>
  <c r="P380" i="1"/>
  <c r="Q380" i="1"/>
  <c r="R380" i="1"/>
  <c r="J404" i="1"/>
  <c r="K404" i="1"/>
  <c r="L404" i="1"/>
  <c r="M404" i="1"/>
  <c r="N404" i="1"/>
  <c r="O404" i="1"/>
  <c r="P404" i="1"/>
  <c r="Q404" i="1"/>
  <c r="R404" i="1"/>
  <c r="J479" i="1"/>
  <c r="K479" i="1"/>
  <c r="L479" i="1"/>
  <c r="M479" i="1"/>
  <c r="N479" i="1"/>
  <c r="O479" i="1"/>
  <c r="P479" i="1"/>
  <c r="Q479" i="1"/>
  <c r="R479" i="1"/>
  <c r="J480" i="1"/>
  <c r="K480" i="1"/>
  <c r="L480" i="1"/>
  <c r="M480" i="1"/>
  <c r="N480" i="1"/>
  <c r="O480" i="1"/>
  <c r="P480" i="1"/>
  <c r="Q480" i="1"/>
  <c r="R480" i="1"/>
  <c r="J555" i="1"/>
  <c r="K555" i="1"/>
  <c r="L555" i="1"/>
  <c r="M555" i="1"/>
  <c r="N555" i="1"/>
  <c r="O555" i="1"/>
  <c r="P555" i="1"/>
  <c r="Q555" i="1"/>
  <c r="R555" i="1"/>
  <c r="J580" i="1"/>
  <c r="K580" i="1"/>
  <c r="L580" i="1"/>
  <c r="M580" i="1"/>
  <c r="N580" i="1"/>
  <c r="O580" i="1"/>
  <c r="P580" i="1"/>
  <c r="Q580" i="1"/>
  <c r="R580" i="1"/>
  <c r="J655" i="1"/>
  <c r="K655" i="1"/>
  <c r="L655" i="1"/>
  <c r="M655" i="1"/>
  <c r="N655" i="1"/>
  <c r="O655" i="1"/>
  <c r="P655" i="1"/>
  <c r="Q655" i="1"/>
  <c r="R655" i="1"/>
  <c r="J1515" i="1"/>
  <c r="K1515" i="1"/>
  <c r="L1515" i="1"/>
  <c r="M1515" i="1"/>
  <c r="N1515" i="1"/>
  <c r="O1515" i="1"/>
  <c r="P1515" i="1"/>
  <c r="Q1515" i="1"/>
  <c r="R1515" i="1"/>
  <c r="J860" i="1"/>
  <c r="K860" i="1"/>
  <c r="L860" i="1"/>
  <c r="M860" i="1"/>
  <c r="N860" i="1"/>
  <c r="O860" i="1"/>
  <c r="P860" i="1"/>
  <c r="Q860" i="1"/>
  <c r="R860" i="1"/>
  <c r="J1060" i="1"/>
  <c r="K1060" i="1"/>
  <c r="L1060" i="1"/>
  <c r="M1060" i="1"/>
  <c r="N1060" i="1"/>
  <c r="O1060" i="1"/>
  <c r="P1060" i="1"/>
  <c r="Q1060" i="1"/>
  <c r="R1060" i="1"/>
  <c r="J1061" i="1"/>
  <c r="K1061" i="1"/>
  <c r="L1061" i="1"/>
  <c r="M1061" i="1"/>
  <c r="N1061" i="1"/>
  <c r="O1061" i="1"/>
  <c r="P1061" i="1"/>
  <c r="Q1061" i="1"/>
  <c r="R1061" i="1"/>
  <c r="J1062" i="1"/>
  <c r="K1062" i="1"/>
  <c r="L1062" i="1"/>
  <c r="M1062" i="1"/>
  <c r="N1062" i="1"/>
  <c r="O1062" i="1"/>
  <c r="P1062" i="1"/>
  <c r="Q1062" i="1"/>
  <c r="R1062" i="1"/>
  <c r="J1063" i="1"/>
  <c r="K1063" i="1"/>
  <c r="L1063" i="1"/>
  <c r="M1063" i="1"/>
  <c r="N1063" i="1"/>
  <c r="O1063" i="1"/>
  <c r="P1063" i="1"/>
  <c r="Q1063" i="1"/>
  <c r="R1063" i="1"/>
  <c r="J2018" i="1"/>
  <c r="K2018" i="1"/>
  <c r="L2018" i="1"/>
  <c r="M2018" i="1"/>
  <c r="N2018" i="1"/>
  <c r="O2018" i="1"/>
  <c r="P2018" i="1"/>
  <c r="Q2018" i="1"/>
  <c r="R2018" i="1"/>
  <c r="J2022" i="1"/>
  <c r="K2022" i="1"/>
  <c r="L2022" i="1"/>
  <c r="M2022" i="1"/>
  <c r="N2022" i="1"/>
  <c r="O2022" i="1"/>
  <c r="P2022" i="1"/>
  <c r="Q2022" i="1"/>
  <c r="R2022" i="1"/>
  <c r="J2045" i="1"/>
  <c r="K2045" i="1"/>
  <c r="L2045" i="1"/>
  <c r="M2045" i="1"/>
  <c r="N2045" i="1"/>
  <c r="O2045" i="1"/>
  <c r="P2045" i="1"/>
  <c r="Q2045" i="1"/>
  <c r="R2045" i="1"/>
  <c r="J2054" i="1"/>
  <c r="K2054" i="1"/>
  <c r="L2054" i="1"/>
  <c r="M2054" i="1"/>
  <c r="N2054" i="1"/>
  <c r="O2054" i="1"/>
  <c r="P2054" i="1"/>
  <c r="Q2054" i="1"/>
  <c r="R2054" i="1"/>
  <c r="J2055" i="1"/>
  <c r="K2055" i="1"/>
  <c r="L2055" i="1"/>
  <c r="M2055" i="1"/>
  <c r="N2055" i="1"/>
  <c r="O2055" i="1"/>
  <c r="P2055" i="1"/>
  <c r="Q2055" i="1"/>
  <c r="R2055" i="1"/>
  <c r="J2056" i="1"/>
  <c r="K2056" i="1"/>
  <c r="L2056" i="1"/>
  <c r="M2056" i="1"/>
  <c r="N2056" i="1"/>
  <c r="O2056" i="1"/>
  <c r="P2056" i="1"/>
  <c r="Q2056" i="1"/>
  <c r="R2056" i="1"/>
  <c r="J2057" i="1"/>
  <c r="K2057" i="1"/>
  <c r="L2057" i="1"/>
  <c r="M2057" i="1"/>
  <c r="N2057" i="1"/>
  <c r="O2057" i="1"/>
  <c r="P2057" i="1"/>
  <c r="Q2057" i="1"/>
  <c r="R2057" i="1"/>
  <c r="J2058" i="1"/>
  <c r="K2058" i="1"/>
  <c r="L2058" i="1"/>
  <c r="M2058" i="1"/>
  <c r="N2058" i="1"/>
  <c r="O2058" i="1"/>
  <c r="P2058" i="1"/>
  <c r="Q2058" i="1"/>
  <c r="R2058" i="1"/>
  <c r="J2060" i="1"/>
  <c r="K2060" i="1"/>
  <c r="L2060" i="1"/>
  <c r="M2060" i="1"/>
  <c r="N2060" i="1"/>
  <c r="O2060" i="1"/>
  <c r="P2060" i="1"/>
  <c r="Q2060" i="1"/>
  <c r="R2060" i="1"/>
  <c r="J2061" i="1"/>
  <c r="K2061" i="1"/>
  <c r="L2061" i="1"/>
  <c r="M2061" i="1"/>
  <c r="N2061" i="1"/>
  <c r="O2061" i="1"/>
  <c r="P2061" i="1"/>
  <c r="Q2061" i="1"/>
  <c r="R2061" i="1"/>
  <c r="J2062" i="1"/>
  <c r="K2062" i="1"/>
  <c r="L2062" i="1"/>
  <c r="M2062" i="1"/>
  <c r="N2062" i="1"/>
  <c r="O2062" i="1"/>
  <c r="P2062" i="1"/>
  <c r="Q2062" i="1"/>
  <c r="R2062" i="1"/>
  <c r="J2063" i="1"/>
  <c r="K2063" i="1"/>
  <c r="L2063" i="1"/>
  <c r="M2063" i="1"/>
  <c r="N2063" i="1"/>
  <c r="O2063" i="1"/>
  <c r="P2063" i="1"/>
  <c r="Q2063" i="1"/>
  <c r="R2063" i="1"/>
  <c r="J2064" i="1"/>
  <c r="K2064" i="1"/>
  <c r="L2064" i="1"/>
  <c r="M2064" i="1"/>
  <c r="N2064" i="1"/>
  <c r="O2064" i="1"/>
  <c r="P2064" i="1"/>
  <c r="Q2064" i="1"/>
  <c r="R2064" i="1"/>
  <c r="J2065" i="1"/>
  <c r="K2065" i="1"/>
  <c r="L2065" i="1"/>
  <c r="M2065" i="1"/>
  <c r="N2065" i="1"/>
  <c r="O2065" i="1"/>
  <c r="P2065" i="1"/>
  <c r="Q2065" i="1"/>
  <c r="R2065" i="1"/>
  <c r="J2066" i="1"/>
  <c r="K2066" i="1"/>
  <c r="L2066" i="1"/>
  <c r="M2066" i="1"/>
  <c r="N2066" i="1"/>
  <c r="O2066" i="1"/>
  <c r="P2066" i="1"/>
  <c r="Q2066" i="1"/>
  <c r="R2066" i="1"/>
  <c r="J2068" i="1"/>
  <c r="K2068" i="1"/>
  <c r="L2068" i="1"/>
  <c r="M2068" i="1"/>
  <c r="N2068" i="1"/>
  <c r="P2068" i="1"/>
  <c r="Q2068" i="1"/>
  <c r="R2068" i="1"/>
  <c r="J2074" i="1"/>
  <c r="K2074" i="1"/>
  <c r="L2074" i="1"/>
  <c r="M2074" i="1"/>
  <c r="N2074" i="1"/>
  <c r="O2074" i="1"/>
  <c r="P2074" i="1"/>
  <c r="Q2074" i="1"/>
  <c r="R2074" i="1"/>
  <c r="J2095" i="1"/>
  <c r="K2095" i="1"/>
  <c r="L2095" i="1"/>
  <c r="M2095" i="1"/>
  <c r="N2095" i="1"/>
  <c r="O2095" i="1"/>
  <c r="P2095" i="1"/>
  <c r="Q2095" i="1"/>
  <c r="R2095" i="1"/>
  <c r="J2096" i="1"/>
  <c r="K2096" i="1"/>
  <c r="L2096" i="1"/>
  <c r="M2096" i="1"/>
  <c r="N2096" i="1"/>
  <c r="O2096" i="1"/>
  <c r="P2096" i="1"/>
  <c r="Q2096" i="1"/>
  <c r="R2096" i="1"/>
  <c r="J2122" i="1"/>
  <c r="K2122" i="1"/>
  <c r="L2122" i="1"/>
  <c r="M2122" i="1"/>
  <c r="N2122" i="1"/>
  <c r="O2122" i="1"/>
  <c r="P2122" i="1"/>
  <c r="Q2122" i="1"/>
  <c r="R2122" i="1"/>
  <c r="J2125" i="1"/>
  <c r="K2125" i="1"/>
  <c r="L2125" i="1"/>
  <c r="M2125" i="1"/>
  <c r="N2125" i="1"/>
  <c r="O2125" i="1"/>
  <c r="P2125" i="1"/>
  <c r="Q2125" i="1"/>
  <c r="R2125" i="1"/>
  <c r="J2137" i="1"/>
  <c r="K2137" i="1"/>
  <c r="L2137" i="1"/>
  <c r="M2137" i="1"/>
  <c r="N2137" i="1"/>
  <c r="O2137" i="1"/>
  <c r="P2137" i="1"/>
  <c r="Q2137" i="1"/>
  <c r="R2137" i="1"/>
  <c r="J2152" i="1"/>
  <c r="K2152" i="1"/>
  <c r="L2152" i="1"/>
  <c r="M2152" i="1"/>
  <c r="N2152" i="1"/>
  <c r="O2152" i="1"/>
  <c r="P2152" i="1"/>
  <c r="Q2152" i="1"/>
  <c r="R2152" i="1"/>
  <c r="J2291" i="1"/>
  <c r="K2291" i="1"/>
  <c r="L2291" i="1"/>
  <c r="M2291" i="1"/>
  <c r="N2291" i="1"/>
  <c r="O2291" i="1"/>
  <c r="P2291" i="1"/>
  <c r="Q2291" i="1"/>
  <c r="R2291" i="1"/>
  <c r="K2297" i="1"/>
  <c r="K2298" i="1"/>
  <c r="K2322" i="1"/>
  <c r="K2347" i="1"/>
  <c r="J2354" i="1"/>
  <c r="K2354" i="1"/>
  <c r="L2354" i="1"/>
  <c r="M2354" i="1"/>
  <c r="N2354" i="1"/>
  <c r="O2354" i="1"/>
  <c r="P2354" i="1"/>
  <c r="Q2354" i="1"/>
  <c r="R2354" i="1"/>
  <c r="J2356" i="1"/>
  <c r="K2356" i="1"/>
  <c r="L2356" i="1"/>
  <c r="M2356" i="1"/>
  <c r="N2356" i="1"/>
  <c r="O2356" i="1"/>
  <c r="P2356" i="1"/>
  <c r="Q2356" i="1"/>
  <c r="R2356" i="1"/>
  <c r="K2362" i="1"/>
  <c r="K2363" i="1"/>
  <c r="K2387" i="1"/>
  <c r="K2412" i="1"/>
  <c r="J2474" i="1"/>
  <c r="K2474" i="1"/>
  <c r="L2474" i="1"/>
  <c r="M2474" i="1"/>
  <c r="N2474" i="1"/>
  <c r="O2474" i="1"/>
  <c r="P2474" i="1"/>
  <c r="Q2474" i="1"/>
  <c r="R2474" i="1"/>
  <c r="J2419" i="1"/>
  <c r="K2419" i="1"/>
  <c r="L2419" i="1"/>
  <c r="M2419" i="1"/>
  <c r="N2419" i="1"/>
  <c r="O2419" i="1"/>
  <c r="P2419" i="1"/>
  <c r="Q2419" i="1"/>
  <c r="R2419" i="1"/>
  <c r="J2424" i="1"/>
  <c r="K2424" i="1"/>
  <c r="L2424" i="1"/>
  <c r="M2424" i="1"/>
  <c r="N2424" i="1"/>
  <c r="O2424" i="1"/>
  <c r="R2424" i="1"/>
  <c r="J2429" i="1"/>
  <c r="K2429" i="1"/>
  <c r="L2429" i="1"/>
  <c r="M2429" i="1"/>
  <c r="N2429" i="1"/>
  <c r="O2429" i="1"/>
  <c r="R2429" i="1"/>
  <c r="J2439" i="1"/>
  <c r="K2439" i="1"/>
  <c r="L2439" i="1"/>
  <c r="M2439" i="1"/>
  <c r="N2439" i="1"/>
  <c r="O2439" i="1"/>
  <c r="R2439" i="1"/>
  <c r="J2444" i="1"/>
  <c r="K2444" i="1"/>
  <c r="L2444" i="1"/>
  <c r="M2444" i="1"/>
  <c r="N2444" i="1"/>
  <c r="O2444" i="1"/>
  <c r="R2444" i="1"/>
  <c r="J2449" i="1"/>
  <c r="K2449" i="1"/>
  <c r="L2449" i="1"/>
  <c r="M2449" i="1"/>
  <c r="N2449" i="1"/>
  <c r="O2449" i="1"/>
  <c r="R2449" i="1"/>
  <c r="J2454" i="1"/>
  <c r="K2454" i="1"/>
  <c r="L2454" i="1"/>
  <c r="M2454" i="1"/>
  <c r="N2454" i="1"/>
  <c r="O2454" i="1"/>
  <c r="R2454" i="1"/>
  <c r="J2464" i="1"/>
  <c r="K2464" i="1"/>
  <c r="L2464" i="1"/>
  <c r="M2464" i="1"/>
  <c r="N2464" i="1"/>
  <c r="O2464" i="1"/>
  <c r="R2464" i="1"/>
  <c r="J2469" i="1"/>
  <c r="K2469" i="1"/>
  <c r="L2469" i="1"/>
  <c r="M2469" i="1"/>
  <c r="N2469" i="1"/>
  <c r="O2469" i="1"/>
  <c r="R2469" i="1"/>
  <c r="K120" i="19"/>
  <c r="Q2469" i="1" s="1"/>
  <c r="K119" i="19"/>
  <c r="Q2464" i="1" s="1"/>
  <c r="K117" i="19"/>
  <c r="Q2454" i="1" s="1"/>
  <c r="K116" i="19"/>
  <c r="Q2449" i="1" s="1"/>
  <c r="K115" i="19"/>
  <c r="Q2444" i="1" s="1"/>
  <c r="K114" i="19"/>
  <c r="Q2439" i="1" s="1"/>
  <c r="K112" i="19"/>
  <c r="Q2429" i="1" s="1"/>
  <c r="K111" i="19"/>
  <c r="Q2424" i="1" s="1"/>
  <c r="J120" i="19"/>
  <c r="P2469" i="1" s="1"/>
  <c r="J119" i="19"/>
  <c r="P2464" i="1" s="1"/>
  <c r="J117" i="19"/>
  <c r="P2454" i="1" s="1"/>
  <c r="J116" i="19"/>
  <c r="P2449" i="1" s="1"/>
  <c r="J115" i="19"/>
  <c r="P2444" i="1" s="1"/>
  <c r="J114" i="19"/>
  <c r="P2439" i="1" s="1"/>
  <c r="J112" i="19"/>
  <c r="P2429" i="1" s="1"/>
  <c r="J111" i="19"/>
  <c r="P2424" i="1" s="1"/>
  <c r="L109" i="19"/>
  <c r="R2412" i="1" s="1"/>
  <c r="K109" i="19"/>
  <c r="Q2412" i="1" s="1"/>
  <c r="J109" i="19"/>
  <c r="P2412" i="1" s="1"/>
  <c r="I109" i="19"/>
  <c r="H109" i="19"/>
  <c r="N2412" i="1" s="1"/>
  <c r="G109" i="19"/>
  <c r="M2412" i="1" s="1"/>
  <c r="F109" i="19"/>
  <c r="L2412" i="1" s="1"/>
  <c r="D109" i="19"/>
  <c r="J2412" i="1" s="1"/>
  <c r="L108" i="19"/>
  <c r="R2387" i="1" s="1"/>
  <c r="K108" i="19"/>
  <c r="Q2387" i="1" s="1"/>
  <c r="J108" i="19"/>
  <c r="P2387" i="1" s="1"/>
  <c r="I108" i="19"/>
  <c r="O2387" i="1" s="1"/>
  <c r="H108" i="19"/>
  <c r="N2387" i="1" s="1"/>
  <c r="G108" i="19"/>
  <c r="M2387" i="1" s="1"/>
  <c r="F108" i="19"/>
  <c r="L2387" i="1" s="1"/>
  <c r="D108" i="19"/>
  <c r="J2387" i="1" s="1"/>
  <c r="L107" i="19"/>
  <c r="R2386" i="1" s="1"/>
  <c r="K107" i="19"/>
  <c r="Q2386" i="1" s="1"/>
  <c r="J107" i="19"/>
  <c r="P2386" i="1" s="1"/>
  <c r="I107" i="19"/>
  <c r="O2386" i="1" s="1"/>
  <c r="H107" i="19"/>
  <c r="N2386" i="1" s="1"/>
  <c r="G107" i="19"/>
  <c r="M2386" i="1" s="1"/>
  <c r="F107" i="19"/>
  <c r="L2386" i="1" s="1"/>
  <c r="D107" i="19"/>
  <c r="J2386" i="1" s="1"/>
  <c r="L106" i="19"/>
  <c r="R2362" i="1" s="1"/>
  <c r="K106" i="19"/>
  <c r="Q2362" i="1" s="1"/>
  <c r="J106" i="19"/>
  <c r="P2362" i="1" s="1"/>
  <c r="I106" i="19"/>
  <c r="O2362" i="1" s="1"/>
  <c r="H106" i="19"/>
  <c r="N2362" i="1" s="1"/>
  <c r="G106" i="19"/>
  <c r="M2362" i="1" s="1"/>
  <c r="F106" i="19"/>
  <c r="L2362" i="1" s="1"/>
  <c r="D106" i="19"/>
  <c r="J2362" i="1" s="1"/>
  <c r="B106" i="19"/>
  <c r="B2362" i="1" s="1"/>
  <c r="B107" i="19"/>
  <c r="B2386" i="1" s="1"/>
  <c r="B108" i="19"/>
  <c r="B2387" i="1" s="1"/>
  <c r="B109" i="19"/>
  <c r="B2412" i="1" s="1"/>
  <c r="A107" i="19"/>
  <c r="A2386" i="1" s="1"/>
  <c r="A108" i="19"/>
  <c r="A2387" i="1" s="1"/>
  <c r="A109" i="19"/>
  <c r="A2412" i="1" s="1"/>
  <c r="A106" i="19"/>
  <c r="A2362" i="1" s="1"/>
  <c r="L102" i="19"/>
  <c r="R2347" i="1" s="1"/>
  <c r="K102" i="19"/>
  <c r="Q2347" i="1" s="1"/>
  <c r="J102" i="19"/>
  <c r="P2347" i="1" s="1"/>
  <c r="I102" i="19"/>
  <c r="O2347" i="1" s="1"/>
  <c r="H102" i="19"/>
  <c r="N2347" i="1" s="1"/>
  <c r="G102" i="19"/>
  <c r="M2347" i="1" s="1"/>
  <c r="F102" i="19"/>
  <c r="L2347" i="1" s="1"/>
  <c r="D102" i="19"/>
  <c r="J2347" i="1" s="1"/>
  <c r="L101" i="19"/>
  <c r="K101" i="19"/>
  <c r="J101" i="19"/>
  <c r="P2322" i="1" s="1"/>
  <c r="I101" i="19"/>
  <c r="O2322" i="1" s="1"/>
  <c r="H101" i="19"/>
  <c r="N2322" i="1" s="1"/>
  <c r="G101" i="19"/>
  <c r="M2322" i="1" s="1"/>
  <c r="F101" i="19"/>
  <c r="L2322" i="1" s="1"/>
  <c r="D101" i="19"/>
  <c r="J2322" i="1" s="1"/>
  <c r="L100" i="19"/>
  <c r="R2321" i="1" s="1"/>
  <c r="K100" i="19"/>
  <c r="Q2321" i="1" s="1"/>
  <c r="J100" i="19"/>
  <c r="P2321" i="1" s="1"/>
  <c r="I100" i="19"/>
  <c r="O2321" i="1" s="1"/>
  <c r="H100" i="19"/>
  <c r="N2321" i="1" s="1"/>
  <c r="G100" i="19"/>
  <c r="M2321" i="1" s="1"/>
  <c r="F100" i="19"/>
  <c r="L2321" i="1" s="1"/>
  <c r="D100" i="19"/>
  <c r="J2321" i="1" s="1"/>
  <c r="L99" i="19"/>
  <c r="R2297" i="1" s="1"/>
  <c r="K99" i="19"/>
  <c r="Q2297" i="1" s="1"/>
  <c r="J99" i="19"/>
  <c r="P2297" i="1" s="1"/>
  <c r="I99" i="19"/>
  <c r="O2297" i="1" s="1"/>
  <c r="H99" i="19"/>
  <c r="N2297" i="1" s="1"/>
  <c r="G99" i="19"/>
  <c r="M2297" i="1" s="1"/>
  <c r="F99" i="19"/>
  <c r="L2297" i="1" s="1"/>
  <c r="D99" i="19"/>
  <c r="J2297" i="1" s="1"/>
  <c r="B102" i="19"/>
  <c r="B2347" i="1" s="1"/>
  <c r="A102" i="19"/>
  <c r="A2347" i="1" s="1"/>
  <c r="B101" i="19"/>
  <c r="B2322" i="1" s="1"/>
  <c r="A101" i="19"/>
  <c r="A2322" i="1" s="1"/>
  <c r="B100" i="19"/>
  <c r="B2321" i="1" s="1"/>
  <c r="A100" i="19"/>
  <c r="A2321" i="1" s="1"/>
  <c r="B99" i="19"/>
  <c r="B2297" i="1" s="1"/>
  <c r="A99" i="19"/>
  <c r="A2297" i="1" s="1"/>
  <c r="G21" i="19"/>
  <c r="M234" i="1" s="1"/>
  <c r="M162" i="1"/>
  <c r="M148" i="1"/>
  <c r="C557" i="1"/>
  <c r="B557" i="1" s="1"/>
  <c r="C558" i="1"/>
  <c r="C559" i="1"/>
  <c r="P559" i="1" s="1"/>
  <c r="C560" i="1"/>
  <c r="C561" i="1"/>
  <c r="C562" i="1"/>
  <c r="O562" i="1" s="1"/>
  <c r="C563" i="1"/>
  <c r="C564" i="1"/>
  <c r="C565" i="1"/>
  <c r="A565" i="1" s="1"/>
  <c r="C566" i="1"/>
  <c r="C567" i="1"/>
  <c r="M567" i="1" s="1"/>
  <c r="C568" i="1"/>
  <c r="C569" i="1"/>
  <c r="C570" i="1"/>
  <c r="Q570" i="1" s="1"/>
  <c r="C571" i="1"/>
  <c r="K571" i="1" s="1"/>
  <c r="C572" i="1"/>
  <c r="C573" i="1"/>
  <c r="Q573" i="1" s="1"/>
  <c r="C574" i="1"/>
  <c r="C575" i="1"/>
  <c r="B575" i="1" s="1"/>
  <c r="C576" i="1"/>
  <c r="C577" i="1"/>
  <c r="M577" i="1" s="1"/>
  <c r="C578" i="1"/>
  <c r="B578" i="1" s="1"/>
  <c r="C579" i="1"/>
  <c r="C556"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2395" i="1"/>
  <c r="C2396" i="1"/>
  <c r="K2396" i="1" s="1"/>
  <c r="C2397" i="1"/>
  <c r="C2398" i="1"/>
  <c r="C2399" i="1"/>
  <c r="C2400" i="1"/>
  <c r="C2401" i="1"/>
  <c r="C2402" i="1"/>
  <c r="K2402" i="1" s="1"/>
  <c r="C2403" i="1"/>
  <c r="C2404" i="1"/>
  <c r="C2405" i="1"/>
  <c r="C2406" i="1"/>
  <c r="C2407" i="1"/>
  <c r="C2408" i="1"/>
  <c r="C2409" i="1"/>
  <c r="C2410" i="1"/>
  <c r="C2411" i="1"/>
  <c r="C2330" i="1"/>
  <c r="C2331" i="1"/>
  <c r="C2332" i="1"/>
  <c r="C2333" i="1"/>
  <c r="C2334" i="1"/>
  <c r="C2335" i="1"/>
  <c r="C2336" i="1"/>
  <c r="C2337" i="1"/>
  <c r="C2338" i="1"/>
  <c r="C2339" i="1"/>
  <c r="C2340" i="1"/>
  <c r="C2341" i="1"/>
  <c r="C2342" i="1"/>
  <c r="C2343" i="1"/>
  <c r="C2344" i="1"/>
  <c r="C2345" i="1"/>
  <c r="C2346" i="1"/>
  <c r="C2023" i="1"/>
  <c r="Q2023" i="1" s="1"/>
  <c r="C2019" i="1"/>
  <c r="C924" i="1"/>
  <c r="C925" i="1"/>
  <c r="R925" i="1" s="1"/>
  <c r="C926" i="1"/>
  <c r="C927" i="1"/>
  <c r="A927" i="1" s="1"/>
  <c r="C928" i="1"/>
  <c r="J928" i="1" s="1"/>
  <c r="C929" i="1"/>
  <c r="C930" i="1"/>
  <c r="M930" i="1" s="1"/>
  <c r="C931" i="1"/>
  <c r="P931" i="1" s="1"/>
  <c r="C932" i="1"/>
  <c r="K932" i="1" s="1"/>
  <c r="C933" i="1"/>
  <c r="C934" i="1"/>
  <c r="Q934" i="1" s="1"/>
  <c r="C935" i="1"/>
  <c r="C936" i="1"/>
  <c r="B936" i="1" s="1"/>
  <c r="C937" i="1"/>
  <c r="P937" i="1" s="1"/>
  <c r="C938" i="1"/>
  <c r="C939" i="1"/>
  <c r="C940" i="1"/>
  <c r="C941" i="1"/>
  <c r="L941" i="1" s="1"/>
  <c r="C942" i="1"/>
  <c r="K942" i="1" s="1"/>
  <c r="C943" i="1"/>
  <c r="P943" i="1" s="1"/>
  <c r="C944" i="1"/>
  <c r="C945" i="1"/>
  <c r="M945" i="1" s="1"/>
  <c r="C946" i="1"/>
  <c r="C947" i="1"/>
  <c r="M947" i="1" s="1"/>
  <c r="C948" i="1"/>
  <c r="P948" i="1" s="1"/>
  <c r="C949" i="1"/>
  <c r="J949" i="1" s="1"/>
  <c r="C950" i="1"/>
  <c r="C951" i="1"/>
  <c r="N951" i="1" s="1"/>
  <c r="C952" i="1"/>
  <c r="C953" i="1"/>
  <c r="M953" i="1" s="1"/>
  <c r="C954" i="1"/>
  <c r="M954" i="1" s="1"/>
  <c r="C955" i="1"/>
  <c r="C956" i="1"/>
  <c r="C957" i="1"/>
  <c r="C958" i="1"/>
  <c r="L958" i="1" s="1"/>
  <c r="C959" i="1"/>
  <c r="K959" i="1" s="1"/>
  <c r="C960" i="1"/>
  <c r="J960" i="1" s="1"/>
  <c r="C961" i="1"/>
  <c r="M961" i="1" s="1"/>
  <c r="C962" i="1"/>
  <c r="C963" i="1"/>
  <c r="J963" i="1" s="1"/>
  <c r="C964" i="1"/>
  <c r="A964" i="1" s="1"/>
  <c r="C965" i="1"/>
  <c r="P965" i="1" s="1"/>
  <c r="C966" i="1"/>
  <c r="Q966" i="1" s="1"/>
  <c r="C967" i="1"/>
  <c r="A967" i="1" s="1"/>
  <c r="C968" i="1"/>
  <c r="N968" i="1" s="1"/>
  <c r="C969" i="1"/>
  <c r="R969" i="1" s="1"/>
  <c r="C970" i="1"/>
  <c r="O970" i="1" s="1"/>
  <c r="C971" i="1"/>
  <c r="C972" i="1"/>
  <c r="N972" i="1" s="1"/>
  <c r="C973" i="1"/>
  <c r="R973" i="1" s="1"/>
  <c r="C974" i="1"/>
  <c r="O974" i="1" s="1"/>
  <c r="C975" i="1"/>
  <c r="R975" i="1" s="1"/>
  <c r="C976" i="1"/>
  <c r="C977" i="1"/>
  <c r="R977" i="1" s="1"/>
  <c r="C978" i="1"/>
  <c r="Q978" i="1" s="1"/>
  <c r="C979" i="1"/>
  <c r="P979" i="1" s="1"/>
  <c r="C980" i="1"/>
  <c r="O980" i="1" s="1"/>
  <c r="C981" i="1"/>
  <c r="J981" i="1" s="1"/>
  <c r="C982" i="1"/>
  <c r="C983" i="1"/>
  <c r="A983" i="1" s="1"/>
  <c r="C984" i="1"/>
  <c r="C985" i="1"/>
  <c r="L985" i="1" s="1"/>
  <c r="C986" i="1"/>
  <c r="K986" i="1" s="1"/>
  <c r="C987" i="1"/>
  <c r="B987" i="1" s="1"/>
  <c r="C988" i="1"/>
  <c r="C989" i="1"/>
  <c r="C990" i="1"/>
  <c r="C991" i="1"/>
  <c r="B991" i="1" s="1"/>
  <c r="C992" i="1"/>
  <c r="K992" i="1" s="1"/>
  <c r="C993" i="1"/>
  <c r="J993" i="1" s="1"/>
  <c r="C994" i="1"/>
  <c r="P994" i="1" s="1"/>
  <c r="C995" i="1"/>
  <c r="A995" i="1" s="1"/>
  <c r="C996" i="1"/>
  <c r="B996" i="1" s="1"/>
  <c r="C997" i="1"/>
  <c r="B997" i="1" s="1"/>
  <c r="C998" i="1"/>
  <c r="N998" i="1" s="1"/>
  <c r="C999" i="1"/>
  <c r="L999" i="1" s="1"/>
  <c r="C1000" i="1"/>
  <c r="C1001" i="1"/>
  <c r="C1002" i="1"/>
  <c r="C1003" i="1"/>
  <c r="C1004" i="1"/>
  <c r="J1004" i="1" s="1"/>
  <c r="C1005" i="1"/>
  <c r="B1005" i="1" s="1"/>
  <c r="C1006" i="1"/>
  <c r="N1006" i="1" s="1"/>
  <c r="C1007" i="1"/>
  <c r="M1007" i="1" s="1"/>
  <c r="C1008" i="1"/>
  <c r="C1009" i="1"/>
  <c r="A1009" i="1" s="1"/>
  <c r="C1010" i="1"/>
  <c r="A1010" i="1" s="1"/>
  <c r="C1011" i="1"/>
  <c r="P1011" i="1" s="1"/>
  <c r="C1012" i="1"/>
  <c r="Q1012" i="1" s="1"/>
  <c r="C1013" i="1"/>
  <c r="R1013" i="1" s="1"/>
  <c r="C1014" i="1"/>
  <c r="C1015" i="1"/>
  <c r="C1016" i="1"/>
  <c r="C1017" i="1"/>
  <c r="P1017" i="1" s="1"/>
  <c r="C1018" i="1"/>
  <c r="A1018" i="1" s="1"/>
  <c r="C1019" i="1"/>
  <c r="P1019" i="1" s="1"/>
  <c r="C1020" i="1"/>
  <c r="C1021" i="1"/>
  <c r="B1021" i="1" s="1"/>
  <c r="C1022" i="1"/>
  <c r="R1022" i="1" s="1"/>
  <c r="C1023" i="1"/>
  <c r="P1023" i="1" s="1"/>
  <c r="C1024" i="1"/>
  <c r="R1024" i="1" s="1"/>
  <c r="C1025" i="1"/>
  <c r="Q1025" i="1" s="1"/>
  <c r="C1026" i="1"/>
  <c r="A1026" i="1" s="1"/>
  <c r="C1027" i="1"/>
  <c r="P1027" i="1" s="1"/>
  <c r="C1028" i="1"/>
  <c r="C1029" i="1"/>
  <c r="C1030" i="1"/>
  <c r="M1030" i="1" s="1"/>
  <c r="C1031" i="1"/>
  <c r="Q1031" i="1" s="1"/>
  <c r="C1032" i="1"/>
  <c r="J1032" i="1" s="1"/>
  <c r="C1033" i="1"/>
  <c r="N1033" i="1" s="1"/>
  <c r="C1034" i="1"/>
  <c r="C1035" i="1"/>
  <c r="C1036" i="1"/>
  <c r="O1036" i="1" s="1"/>
  <c r="C1037" i="1"/>
  <c r="Q1037" i="1" s="1"/>
  <c r="C1038" i="1"/>
  <c r="M1038" i="1" s="1"/>
  <c r="C1039" i="1"/>
  <c r="A1039" i="1" s="1"/>
  <c r="C1040" i="1"/>
  <c r="C1041" i="1"/>
  <c r="C1042" i="1"/>
  <c r="O1042" i="1" s="1"/>
  <c r="C1043" i="1"/>
  <c r="C1044" i="1"/>
  <c r="B1044" i="1" s="1"/>
  <c r="C1045" i="1"/>
  <c r="C1046" i="1"/>
  <c r="O1046" i="1" s="1"/>
  <c r="C1047" i="1"/>
  <c r="K1047" i="1" s="1"/>
  <c r="C1048" i="1"/>
  <c r="M1048" i="1" s="1"/>
  <c r="C1049" i="1"/>
  <c r="M1049" i="1" s="1"/>
  <c r="C1050" i="1"/>
  <c r="C1051" i="1"/>
  <c r="J1051" i="1" s="1"/>
  <c r="C1052" i="1"/>
  <c r="C1053" i="1"/>
  <c r="C1054" i="1"/>
  <c r="C1055" i="1"/>
  <c r="C1056" i="1"/>
  <c r="J1056" i="1" s="1"/>
  <c r="C1057" i="1"/>
  <c r="J1057" i="1" s="1"/>
  <c r="C1058" i="1"/>
  <c r="O1058" i="1" s="1"/>
  <c r="C1059" i="1"/>
  <c r="R1059" i="1" s="1"/>
  <c r="C1628" i="1"/>
  <c r="J1628" i="1" s="1"/>
  <c r="C1629" i="1"/>
  <c r="C1630" i="1"/>
  <c r="C1631" i="1"/>
  <c r="K1631" i="1" s="1"/>
  <c r="C1632" i="1"/>
  <c r="J1632" i="1" s="1"/>
  <c r="C1633" i="1"/>
  <c r="A1633" i="1" s="1"/>
  <c r="C1634" i="1"/>
  <c r="K1634" i="1" s="1"/>
  <c r="C1635" i="1"/>
  <c r="O1635" i="1" s="1"/>
  <c r="C1636" i="1"/>
  <c r="K1636" i="1" s="1"/>
  <c r="C1637" i="1"/>
  <c r="M1637" i="1" s="1"/>
  <c r="C1638" i="1"/>
  <c r="L1638" i="1" s="1"/>
  <c r="C1639" i="1"/>
  <c r="J1639" i="1" s="1"/>
  <c r="C1640" i="1"/>
  <c r="C1641" i="1"/>
  <c r="L1641" i="1" s="1"/>
  <c r="C1642" i="1"/>
  <c r="Q1642" i="1" s="1"/>
  <c r="C1643" i="1"/>
  <c r="A1643" i="1" s="1"/>
  <c r="C1644" i="1"/>
  <c r="P1644" i="1" s="1"/>
  <c r="C1645" i="1"/>
  <c r="N1645" i="1" s="1"/>
  <c r="C1646" i="1"/>
  <c r="B1646" i="1" s="1"/>
  <c r="C1647" i="1"/>
  <c r="J1647" i="1" s="1"/>
  <c r="C1648" i="1"/>
  <c r="Q1648" i="1" s="1"/>
  <c r="C1649" i="1"/>
  <c r="A1649" i="1" s="1"/>
  <c r="C1650" i="1"/>
  <c r="L1650" i="1" s="1"/>
  <c r="C1651" i="1"/>
  <c r="R1651" i="1" s="1"/>
  <c r="C1652" i="1"/>
  <c r="C1653" i="1"/>
  <c r="C1654" i="1"/>
  <c r="C1655" i="1"/>
  <c r="B1655" i="1" s="1"/>
  <c r="C1656" i="1"/>
  <c r="N1656" i="1" s="1"/>
  <c r="C1657" i="1"/>
  <c r="C1658" i="1"/>
  <c r="C1659" i="1"/>
  <c r="C1660" i="1"/>
  <c r="R1660" i="1" s="1"/>
  <c r="C1661" i="1"/>
  <c r="N1661" i="1" s="1"/>
  <c r="C1662" i="1"/>
  <c r="P1662" i="1" s="1"/>
  <c r="C1663" i="1"/>
  <c r="M1663" i="1" s="1"/>
  <c r="C1664" i="1"/>
  <c r="Q1664" i="1" s="1"/>
  <c r="C1665" i="1"/>
  <c r="L1665" i="1" s="1"/>
  <c r="C1666" i="1"/>
  <c r="Q1666" i="1" s="1"/>
  <c r="C1667" i="1"/>
  <c r="M1667" i="1" s="1"/>
  <c r="C1668" i="1"/>
  <c r="C1669" i="1"/>
  <c r="C1670" i="1"/>
  <c r="C1671" i="1"/>
  <c r="K1671" i="1" s="1"/>
  <c r="C1672" i="1"/>
  <c r="R1672" i="1" s="1"/>
  <c r="C1673" i="1"/>
  <c r="B1673" i="1" s="1"/>
  <c r="C1674" i="1"/>
  <c r="N1674" i="1" s="1"/>
  <c r="C1675" i="1"/>
  <c r="L1675" i="1" s="1"/>
  <c r="C1676" i="1"/>
  <c r="M1676" i="1" s="1"/>
  <c r="C1677" i="1"/>
  <c r="C1678" i="1"/>
  <c r="M1678" i="1" s="1"/>
  <c r="C1679" i="1"/>
  <c r="L1679" i="1" s="1"/>
  <c r="C1680" i="1"/>
  <c r="L1680" i="1" s="1"/>
  <c r="C1681" i="1"/>
  <c r="P1681" i="1" s="1"/>
  <c r="C1682" i="1"/>
  <c r="C1683" i="1"/>
  <c r="L1683" i="1" s="1"/>
  <c r="C1684" i="1"/>
  <c r="C1685" i="1"/>
  <c r="C1686" i="1"/>
  <c r="K1686" i="1" s="1"/>
  <c r="C1687" i="1"/>
  <c r="O1687" i="1" s="1"/>
  <c r="C1688" i="1"/>
  <c r="N1688" i="1" s="1"/>
  <c r="C1689" i="1"/>
  <c r="J1689" i="1" s="1"/>
  <c r="C1690" i="1"/>
  <c r="C1691" i="1"/>
  <c r="O1691" i="1" s="1"/>
  <c r="C1692" i="1"/>
  <c r="B1692" i="1" s="1"/>
  <c r="C1693" i="1"/>
  <c r="C1694" i="1"/>
  <c r="C1695" i="1"/>
  <c r="O1695" i="1" s="1"/>
  <c r="C1696" i="1"/>
  <c r="O1696" i="1" s="1"/>
  <c r="C1697" i="1"/>
  <c r="C1698" i="1"/>
  <c r="J1698" i="1" s="1"/>
  <c r="C1699" i="1"/>
  <c r="B1699" i="1" s="1"/>
  <c r="C1700" i="1"/>
  <c r="O1700" i="1" s="1"/>
  <c r="C1701" i="1"/>
  <c r="J1701" i="1" s="1"/>
  <c r="C1702" i="1"/>
  <c r="M1702" i="1" s="1"/>
  <c r="C1703" i="1"/>
  <c r="K1703" i="1" s="1"/>
  <c r="C1704" i="1"/>
  <c r="P1704" i="1" s="1"/>
  <c r="C1705" i="1"/>
  <c r="J1705" i="1" s="1"/>
  <c r="C1706" i="1"/>
  <c r="L1706" i="1" s="1"/>
  <c r="C1707" i="1"/>
  <c r="L1707" i="1" s="1"/>
  <c r="C1708" i="1"/>
  <c r="J1708" i="1" s="1"/>
  <c r="C1709" i="1"/>
  <c r="N1709" i="1" s="1"/>
  <c r="C1710" i="1"/>
  <c r="C1711" i="1"/>
  <c r="B1711" i="1" s="1"/>
  <c r="C1712" i="1"/>
  <c r="C1713" i="1"/>
  <c r="R1713" i="1" s="1"/>
  <c r="C1714" i="1"/>
  <c r="C1715" i="1"/>
  <c r="Q1715" i="1" s="1"/>
  <c r="C1716" i="1"/>
  <c r="O1716" i="1" s="1"/>
  <c r="C1717" i="1"/>
  <c r="Q1717" i="1" s="1"/>
  <c r="C1718" i="1"/>
  <c r="M1718" i="1" s="1"/>
  <c r="C1719" i="1"/>
  <c r="J1719" i="1" s="1"/>
  <c r="C1720" i="1"/>
  <c r="K1720" i="1" s="1"/>
  <c r="C1721" i="1"/>
  <c r="B1721" i="1" s="1"/>
  <c r="C1722" i="1"/>
  <c r="C1723" i="1"/>
  <c r="A1723" i="1" s="1"/>
  <c r="C1724" i="1"/>
  <c r="R1724" i="1" s="1"/>
  <c r="C1725" i="1"/>
  <c r="C1726" i="1"/>
  <c r="P1726" i="1" s="1"/>
  <c r="C1727" i="1"/>
  <c r="L1727" i="1" s="1"/>
  <c r="C1728" i="1"/>
  <c r="B1728" i="1" s="1"/>
  <c r="C1729" i="1"/>
  <c r="B1729" i="1" s="1"/>
  <c r="C1730" i="1"/>
  <c r="N1730" i="1" s="1"/>
  <c r="C1731" i="1"/>
  <c r="C1732" i="1"/>
  <c r="C1733" i="1"/>
  <c r="C1734" i="1"/>
  <c r="C1735" i="1"/>
  <c r="N1735" i="1" s="1"/>
  <c r="C1736" i="1"/>
  <c r="C1737" i="1"/>
  <c r="C1738" i="1"/>
  <c r="C1739" i="1"/>
  <c r="J1739" i="1" s="1"/>
  <c r="C1740" i="1"/>
  <c r="C1741" i="1"/>
  <c r="C1742" i="1"/>
  <c r="C1743" i="1"/>
  <c r="R1743" i="1" s="1"/>
  <c r="C1744" i="1"/>
  <c r="J1744" i="1" s="1"/>
  <c r="C1745" i="1"/>
  <c r="R1745" i="1" s="1"/>
  <c r="C1746" i="1"/>
  <c r="J1746" i="1" s="1"/>
  <c r="C1747" i="1"/>
  <c r="A1747" i="1" s="1"/>
  <c r="C1748" i="1"/>
  <c r="Q1748" i="1" s="1"/>
  <c r="C1749" i="1"/>
  <c r="B1749" i="1" s="1"/>
  <c r="C1750" i="1"/>
  <c r="C1751" i="1"/>
  <c r="L1751" i="1" s="1"/>
  <c r="C1752" i="1"/>
  <c r="C1753" i="1"/>
  <c r="O1753" i="1" s="1"/>
  <c r="C1754" i="1"/>
  <c r="M1754" i="1" s="1"/>
  <c r="C1755" i="1"/>
  <c r="N1755" i="1" s="1"/>
  <c r="C1756" i="1"/>
  <c r="B1756" i="1" s="1"/>
  <c r="C1757" i="1"/>
  <c r="C1758" i="1"/>
  <c r="R1758" i="1" s="1"/>
  <c r="C1759" i="1"/>
  <c r="C1760" i="1"/>
  <c r="L1760" i="1" s="1"/>
  <c r="C1761" i="1"/>
  <c r="K1761" i="1" s="1"/>
  <c r="C1762" i="1"/>
  <c r="P1762" i="1" s="1"/>
  <c r="C1763" i="1"/>
  <c r="C1764" i="1"/>
  <c r="L1622" i="1"/>
  <c r="C596" i="1"/>
  <c r="N596" i="1" s="1"/>
  <c r="C597" i="1"/>
  <c r="C598" i="1"/>
  <c r="O598" i="1" s="1"/>
  <c r="C599" i="1"/>
  <c r="B599" i="1" s="1"/>
  <c r="C600" i="1"/>
  <c r="M600" i="1" s="1"/>
  <c r="C601" i="1"/>
  <c r="B601" i="1" s="1"/>
  <c r="C602" i="1"/>
  <c r="L602" i="1" s="1"/>
  <c r="C603" i="1"/>
  <c r="N603" i="1" s="1"/>
  <c r="C604" i="1"/>
  <c r="R604" i="1" s="1"/>
  <c r="C605" i="1"/>
  <c r="C606" i="1"/>
  <c r="C607" i="1"/>
  <c r="C608" i="1"/>
  <c r="C609" i="1"/>
  <c r="C610" i="1"/>
  <c r="L610" i="1" s="1"/>
  <c r="C611" i="1"/>
  <c r="C612" i="1"/>
  <c r="J612" i="1" s="1"/>
  <c r="C613" i="1"/>
  <c r="C614" i="1"/>
  <c r="A614" i="1" s="1"/>
  <c r="C615" i="1"/>
  <c r="K615" i="1" s="1"/>
  <c r="C616" i="1"/>
  <c r="C617" i="1"/>
  <c r="P617" i="1" s="1"/>
  <c r="C618" i="1"/>
  <c r="C619" i="1"/>
  <c r="K619" i="1" s="1"/>
  <c r="C620" i="1"/>
  <c r="L620" i="1" s="1"/>
  <c r="C621" i="1"/>
  <c r="C622" i="1"/>
  <c r="C623" i="1"/>
  <c r="M623" i="1" s="1"/>
  <c r="C624" i="1"/>
  <c r="N624" i="1" s="1"/>
  <c r="C625" i="1"/>
  <c r="P625" i="1" s="1"/>
  <c r="C626" i="1"/>
  <c r="N626" i="1" s="1"/>
  <c r="C627" i="1"/>
  <c r="C628" i="1"/>
  <c r="L628" i="1" s="1"/>
  <c r="C629" i="1"/>
  <c r="G152" i="13"/>
  <c r="G139" i="13"/>
  <c r="C582" i="1"/>
  <c r="C583" i="1"/>
  <c r="A583" i="1" s="1"/>
  <c r="C584" i="1"/>
  <c r="N584" i="1" s="1"/>
  <c r="C585" i="1"/>
  <c r="A585" i="1" s="1"/>
  <c r="C586" i="1"/>
  <c r="B586" i="1" s="1"/>
  <c r="C587" i="1"/>
  <c r="C588" i="1"/>
  <c r="L588" i="1" s="1"/>
  <c r="C589" i="1"/>
  <c r="C590" i="1"/>
  <c r="C591" i="1"/>
  <c r="L591" i="1" s="1"/>
  <c r="C592" i="1"/>
  <c r="C593" i="1"/>
  <c r="C594" i="1"/>
  <c r="K594" i="1" s="1"/>
  <c r="C595" i="1"/>
  <c r="C581" i="1"/>
  <c r="P581" i="1" s="1"/>
  <c r="C383" i="1"/>
  <c r="C384" i="1"/>
  <c r="C385" i="1"/>
  <c r="C386" i="1"/>
  <c r="C387" i="1"/>
  <c r="C388" i="1"/>
  <c r="C389" i="1"/>
  <c r="C390" i="1"/>
  <c r="C391" i="1"/>
  <c r="C392" i="1"/>
  <c r="C393" i="1"/>
  <c r="C394" i="1"/>
  <c r="C395" i="1"/>
  <c r="C396" i="1"/>
  <c r="C381" i="1"/>
  <c r="R381"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C173" i="1"/>
  <c r="L173" i="1" s="1"/>
  <c r="C172" i="1"/>
  <c r="B172" i="1" s="1"/>
  <c r="C171" i="1"/>
  <c r="C170" i="1"/>
  <c r="C169" i="1"/>
  <c r="C168" i="1"/>
  <c r="K168" i="1" s="1"/>
  <c r="C167" i="1"/>
  <c r="A167" i="1" s="1"/>
  <c r="C166" i="1"/>
  <c r="C165" i="1"/>
  <c r="O165" i="1" s="1"/>
  <c r="C164" i="1"/>
  <c r="A164" i="1" s="1"/>
  <c r="C2127" i="1"/>
  <c r="A2127" i="1" s="1"/>
  <c r="C2128" i="1"/>
  <c r="P2128" i="1" s="1"/>
  <c r="C2129" i="1"/>
  <c r="M2129" i="1" s="1"/>
  <c r="C2130" i="1"/>
  <c r="R2130" i="1" s="1"/>
  <c r="C2131" i="1"/>
  <c r="O2131" i="1" s="1"/>
  <c r="C2132" i="1"/>
  <c r="A2132" i="1" s="1"/>
  <c r="C2133" i="1"/>
  <c r="L2133" i="1" s="1"/>
  <c r="C2134" i="1"/>
  <c r="C2135" i="1"/>
  <c r="P2135" i="1" s="1"/>
  <c r="C2136" i="1"/>
  <c r="K2136" i="1" s="1"/>
  <c r="C2126" i="1"/>
  <c r="O2126" i="1" s="1"/>
  <c r="P1558"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2426" i="1"/>
  <c r="B2426" i="1" s="1"/>
  <c r="C2427" i="1"/>
  <c r="C2428" i="1"/>
  <c r="M2428" i="1" s="1"/>
  <c r="C2425" i="1"/>
  <c r="B2425" i="1" s="1"/>
  <c r="C2431" i="1"/>
  <c r="N2431" i="1" s="1"/>
  <c r="C2432" i="1"/>
  <c r="L2432" i="1" s="1"/>
  <c r="C2433" i="1"/>
  <c r="C2430" i="1"/>
  <c r="C2441" i="1"/>
  <c r="M2441" i="1" s="1"/>
  <c r="C2442" i="1"/>
  <c r="M2442" i="1" s="1"/>
  <c r="C2443" i="1"/>
  <c r="L2443" i="1" s="1"/>
  <c r="C2440" i="1"/>
  <c r="A2440" i="1" s="1"/>
  <c r="C2446" i="1"/>
  <c r="C2447" i="1"/>
  <c r="N2447" i="1" s="1"/>
  <c r="C2448" i="1"/>
  <c r="J2448" i="1" s="1"/>
  <c r="C2445" i="1"/>
  <c r="B2445" i="1" s="1"/>
  <c r="C2451" i="1"/>
  <c r="O2451" i="1" s="1"/>
  <c r="C2452" i="1"/>
  <c r="C2453" i="1"/>
  <c r="B2453" i="1" s="1"/>
  <c r="C2450" i="1"/>
  <c r="O2450" i="1" s="1"/>
  <c r="C2456" i="1"/>
  <c r="R2456" i="1" s="1"/>
  <c r="C2457" i="1"/>
  <c r="O2457" i="1" s="1"/>
  <c r="C2458" i="1"/>
  <c r="B2458" i="1" s="1"/>
  <c r="C2455" i="1"/>
  <c r="C2466" i="1"/>
  <c r="J2466" i="1" s="1"/>
  <c r="C2467" i="1"/>
  <c r="C2468" i="1"/>
  <c r="O2468" i="1" s="1"/>
  <c r="C2465" i="1"/>
  <c r="B2465" i="1" s="1"/>
  <c r="C2470" i="1"/>
  <c r="C2471" i="1"/>
  <c r="A2471" i="1" s="1"/>
  <c r="C2472" i="1"/>
  <c r="K2472" i="1" s="1"/>
  <c r="C2473" i="1"/>
  <c r="C2420" i="1"/>
  <c r="J2420" i="1" s="1"/>
  <c r="C2421" i="1"/>
  <c r="K2421" i="1" s="1"/>
  <c r="C2422" i="1"/>
  <c r="C2423" i="1"/>
  <c r="P2423" i="1" s="1"/>
  <c r="B10" i="18"/>
  <c r="F47" i="8" s="1"/>
  <c r="B12" i="18"/>
  <c r="F81" i="8" s="1"/>
  <c r="B13" i="18"/>
  <c r="F80" i="8" s="1"/>
  <c r="B14" i="18"/>
  <c r="F67" i="8" s="1"/>
  <c r="B11" i="18"/>
  <c r="F53" i="8" s="1"/>
  <c r="B31" i="18"/>
  <c r="F167" i="8" s="1"/>
  <c r="B7" i="18"/>
  <c r="F34" i="8" s="1"/>
  <c r="B5" i="18"/>
  <c r="F9" i="8" s="1"/>
  <c r="B51" i="18"/>
  <c r="I47" i="19" s="1"/>
  <c r="O527" i="1" s="1"/>
  <c r="B50" i="18"/>
  <c r="I87"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C263" i="1"/>
  <c r="B263" i="1" s="1"/>
  <c r="C322" i="1"/>
  <c r="O322" i="1" s="1"/>
  <c r="C321" i="1"/>
  <c r="N321" i="1" s="1"/>
  <c r="C320" i="1"/>
  <c r="R320" i="1" s="1"/>
  <c r="C319" i="1"/>
  <c r="L319" i="1" s="1"/>
  <c r="C318" i="1"/>
  <c r="O318" i="1" s="1"/>
  <c r="C317" i="1"/>
  <c r="C316" i="1"/>
  <c r="P316" i="1" s="1"/>
  <c r="C315" i="1"/>
  <c r="R315" i="1" s="1"/>
  <c r="C314" i="1"/>
  <c r="B314" i="1" s="1"/>
  <c r="C313" i="1"/>
  <c r="M313" i="1" s="1"/>
  <c r="C312" i="1"/>
  <c r="P312" i="1" s="1"/>
  <c r="C311" i="1"/>
  <c r="C310" i="1"/>
  <c r="Q310" i="1" s="1"/>
  <c r="C309" i="1"/>
  <c r="C307" i="1"/>
  <c r="J307" i="1" s="1"/>
  <c r="C2418" i="1"/>
  <c r="C2353" i="1"/>
  <c r="C481" i="1"/>
  <c r="Q481" i="1" s="1"/>
  <c r="C2025" i="1"/>
  <c r="K2025" i="1" s="1"/>
  <c r="C2024" i="1"/>
  <c r="J2024" i="1" s="1"/>
  <c r="C2020" i="1"/>
  <c r="O2020" i="1" s="1"/>
  <c r="C2021" i="1"/>
  <c r="J2021" i="1" s="1"/>
  <c r="C2151" i="1"/>
  <c r="O2151" i="1" s="1"/>
  <c r="C2150" i="1"/>
  <c r="P2150" i="1" s="1"/>
  <c r="C2149" i="1"/>
  <c r="C2148" i="1"/>
  <c r="Q2148" i="1" s="1"/>
  <c r="C2147" i="1"/>
  <c r="C2146" i="1"/>
  <c r="C2145" i="1"/>
  <c r="J2145" i="1" s="1"/>
  <c r="C2144" i="1"/>
  <c r="L2144" i="1" s="1"/>
  <c r="C2143" i="1"/>
  <c r="N2143" i="1" s="1"/>
  <c r="C2142" i="1"/>
  <c r="R2142" i="1" s="1"/>
  <c r="C2141" i="1"/>
  <c r="C2140" i="1"/>
  <c r="O2140" i="1" s="1"/>
  <c r="C2139" i="1"/>
  <c r="C2138" i="1"/>
  <c r="C372" i="1"/>
  <c r="Q372" i="1" s="1"/>
  <c r="C371" i="1"/>
  <c r="N371" i="1" s="1"/>
  <c r="C370" i="1"/>
  <c r="N370" i="1" s="1"/>
  <c r="C270" i="1"/>
  <c r="K270" i="1" s="1"/>
  <c r="C269" i="1"/>
  <c r="R269" i="1" s="1"/>
  <c r="C268" i="1"/>
  <c r="C2124" i="1"/>
  <c r="K2124" i="1" s="1"/>
  <c r="C2123" i="1"/>
  <c r="C868" i="1"/>
  <c r="C869" i="1"/>
  <c r="C870" i="1"/>
  <c r="A870" i="1" s="1"/>
  <c r="C871" i="1"/>
  <c r="L871" i="1" s="1"/>
  <c r="C872" i="1"/>
  <c r="O872" i="1" s="1"/>
  <c r="C873" i="1"/>
  <c r="C874" i="1"/>
  <c r="Q874" i="1" s="1"/>
  <c r="C875" i="1"/>
  <c r="A875" i="1" s="1"/>
  <c r="C876" i="1"/>
  <c r="R876" i="1" s="1"/>
  <c r="C877" i="1"/>
  <c r="Q877" i="1" s="1"/>
  <c r="C878" i="1"/>
  <c r="A878" i="1" s="1"/>
  <c r="C879" i="1"/>
  <c r="R879" i="1" s="1"/>
  <c r="C880" i="1"/>
  <c r="O880" i="1" s="1"/>
  <c r="C881" i="1"/>
  <c r="B881" i="1" s="1"/>
  <c r="C882" i="1"/>
  <c r="R882" i="1" s="1"/>
  <c r="C883" i="1"/>
  <c r="K883" i="1" s="1"/>
  <c r="C884" i="1"/>
  <c r="M884" i="1" s="1"/>
  <c r="C885" i="1"/>
  <c r="J885" i="1" s="1"/>
  <c r="C886" i="1"/>
  <c r="L886" i="1" s="1"/>
  <c r="C887" i="1"/>
  <c r="C888" i="1"/>
  <c r="B888" i="1" s="1"/>
  <c r="C889" i="1"/>
  <c r="J889" i="1" s="1"/>
  <c r="C890" i="1"/>
  <c r="B890" i="1" s="1"/>
  <c r="C891" i="1"/>
  <c r="C892" i="1"/>
  <c r="C893" i="1"/>
  <c r="C894" i="1"/>
  <c r="Q894" i="1" s="1"/>
  <c r="C895" i="1"/>
  <c r="C896" i="1"/>
  <c r="M896" i="1" s="1"/>
  <c r="C897" i="1"/>
  <c r="C898" i="1"/>
  <c r="B898" i="1" s="1"/>
  <c r="C899" i="1"/>
  <c r="Q899" i="1" s="1"/>
  <c r="C900" i="1"/>
  <c r="J900" i="1" s="1"/>
  <c r="C901" i="1"/>
  <c r="C902" i="1"/>
  <c r="J902" i="1" s="1"/>
  <c r="C903" i="1"/>
  <c r="O903" i="1" s="1"/>
  <c r="C904" i="1"/>
  <c r="K904" i="1" s="1"/>
  <c r="C905" i="1"/>
  <c r="C906" i="1"/>
  <c r="J906" i="1" s="1"/>
  <c r="C907" i="1"/>
  <c r="C908" i="1"/>
  <c r="K908" i="1" s="1"/>
  <c r="C909" i="1"/>
  <c r="M909" i="1" s="1"/>
  <c r="C910" i="1"/>
  <c r="K910" i="1" s="1"/>
  <c r="C911" i="1"/>
  <c r="O911" i="1" s="1"/>
  <c r="C912" i="1"/>
  <c r="R912" i="1" s="1"/>
  <c r="C913" i="1"/>
  <c r="C914" i="1"/>
  <c r="C915" i="1"/>
  <c r="Q915" i="1" s="1"/>
  <c r="C916" i="1"/>
  <c r="P916" i="1" s="1"/>
  <c r="C917" i="1"/>
  <c r="L917" i="1" s="1"/>
  <c r="C918" i="1"/>
  <c r="A918" i="1" s="1"/>
  <c r="C919" i="1"/>
  <c r="C920" i="1"/>
  <c r="A920" i="1" s="1"/>
  <c r="C921" i="1"/>
  <c r="A921" i="1" s="1"/>
  <c r="C922" i="1"/>
  <c r="A922" i="1" s="1"/>
  <c r="C923" i="1"/>
  <c r="J923" i="1" s="1"/>
  <c r="C867" i="1"/>
  <c r="C866" i="1"/>
  <c r="R866" i="1" s="1"/>
  <c r="C2053" i="1"/>
  <c r="J2053" i="1" s="1"/>
  <c r="C2052" i="1"/>
  <c r="J2052" i="1" s="1"/>
  <c r="C2051" i="1"/>
  <c r="C2050" i="1"/>
  <c r="C2049" i="1"/>
  <c r="R2049" i="1" s="1"/>
  <c r="C2048" i="1"/>
  <c r="B2048" i="1" s="1"/>
  <c r="C2047" i="1"/>
  <c r="C2046" i="1"/>
  <c r="L2046" i="1" s="1"/>
  <c r="C2090" i="1"/>
  <c r="C2091" i="1"/>
  <c r="L2091" i="1" s="1"/>
  <c r="C2092" i="1"/>
  <c r="C2093" i="1"/>
  <c r="R2093" i="1" s="1"/>
  <c r="C2094" i="1"/>
  <c r="P2094" i="1" s="1"/>
  <c r="Q2164" i="1"/>
  <c r="B2166" i="1"/>
  <c r="Q2168" i="1"/>
  <c r="C204" i="1"/>
  <c r="C209" i="1"/>
  <c r="B209" i="1" s="1"/>
  <c r="C214" i="1"/>
  <c r="J214" i="1" s="1"/>
  <c r="C202" i="1"/>
  <c r="K202" i="1" s="1"/>
  <c r="C203" i="1"/>
  <c r="J203" i="1" s="1"/>
  <c r="C205" i="1"/>
  <c r="Q205" i="1" s="1"/>
  <c r="C206" i="1"/>
  <c r="M206" i="1" s="1"/>
  <c r="C207" i="1"/>
  <c r="O207" i="1" s="1"/>
  <c r="C208" i="1"/>
  <c r="C210" i="1"/>
  <c r="Q210" i="1" s="1"/>
  <c r="C211" i="1"/>
  <c r="Q211" i="1" s="1"/>
  <c r="C212" i="1"/>
  <c r="P212" i="1" s="1"/>
  <c r="C213" i="1"/>
  <c r="P213" i="1" s="1"/>
  <c r="C2017" i="1"/>
  <c r="K2017" i="1" s="1"/>
  <c r="C2016"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405" i="1"/>
  <c r="N405" i="1" s="1"/>
  <c r="C365" i="1"/>
  <c r="J365" i="1" s="1"/>
  <c r="C865" i="1"/>
  <c r="C864" i="1"/>
  <c r="B864" i="1" s="1"/>
  <c r="C863" i="1"/>
  <c r="C862" i="1"/>
  <c r="P862" i="1" s="1"/>
  <c r="C861" i="1"/>
  <c r="A861" i="1" s="1"/>
  <c r="C478" i="1"/>
  <c r="C477" i="1"/>
  <c r="C2371"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2373" i="1"/>
  <c r="C267" i="1"/>
  <c r="K267" i="1" s="1"/>
  <c r="C369" i="1"/>
  <c r="Q369" i="1" s="1"/>
  <c r="C2372" i="1"/>
  <c r="C266" i="1"/>
  <c r="R266" i="1" s="1"/>
  <c r="C368" i="1"/>
  <c r="C2089" i="1"/>
  <c r="A2089" i="1" s="1"/>
  <c r="L2163" i="1"/>
  <c r="C163" i="1"/>
  <c r="C2088" i="1"/>
  <c r="K208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2069" i="1"/>
  <c r="A2069" i="1" s="1"/>
  <c r="C2070" i="1"/>
  <c r="C2071" i="1"/>
  <c r="N2071" i="1" s="1"/>
  <c r="C2072" i="1"/>
  <c r="C2073" i="1"/>
  <c r="A2073" i="1" s="1"/>
  <c r="C257" i="1"/>
  <c r="B257" i="1" s="1"/>
  <c r="C258" i="1"/>
  <c r="C259" i="1"/>
  <c r="P259" i="1" s="1"/>
  <c r="C260" i="1"/>
  <c r="J260" i="1" s="1"/>
  <c r="C261" i="1"/>
  <c r="N261" i="1" s="1"/>
  <c r="C262" i="1"/>
  <c r="J262" i="1" s="1"/>
  <c r="C264" i="1"/>
  <c r="C265" i="1"/>
  <c r="R265" i="1" s="1"/>
  <c r="C255" i="1"/>
  <c r="J255" i="1" s="1"/>
  <c r="C366" i="1"/>
  <c r="Q366" i="1" s="1"/>
  <c r="C367" i="1"/>
  <c r="C201" i="1"/>
  <c r="M201" i="1" s="1"/>
  <c r="C221" i="1"/>
  <c r="A221" i="1" s="1"/>
  <c r="C222" i="1"/>
  <c r="O222" i="1" s="1"/>
  <c r="C223" i="1"/>
  <c r="C224" i="1"/>
  <c r="R224" i="1" s="1"/>
  <c r="C225" i="1"/>
  <c r="B225" i="1" s="1"/>
  <c r="C226" i="1"/>
  <c r="C227" i="1"/>
  <c r="C228" i="1"/>
  <c r="A228" i="1" s="1"/>
  <c r="C229" i="1"/>
  <c r="K229" i="1" s="1"/>
  <c r="C230" i="1"/>
  <c r="B230" i="1" s="1"/>
  <c r="C231" i="1"/>
  <c r="C232" i="1"/>
  <c r="O232" i="1" s="1"/>
  <c r="B194" i="13"/>
  <c r="B196" i="13"/>
  <c r="B197" i="13"/>
  <c r="C2417" i="1"/>
  <c r="C2416" i="1"/>
  <c r="C2415" i="1"/>
  <c r="C2414" i="1"/>
  <c r="C2413" i="1"/>
  <c r="C2394" i="1"/>
  <c r="C2393" i="1"/>
  <c r="C2392" i="1"/>
  <c r="C2391" i="1"/>
  <c r="C2390" i="1"/>
  <c r="C2389" i="1"/>
  <c r="C2388" i="1"/>
  <c r="C2370" i="1"/>
  <c r="K2370" i="1" s="1"/>
  <c r="C2369" i="1"/>
  <c r="C2368" i="1"/>
  <c r="C2367" i="1"/>
  <c r="C2366" i="1"/>
  <c r="C2365" i="1"/>
  <c r="C2364" i="1"/>
  <c r="C2352" i="1"/>
  <c r="C2351" i="1"/>
  <c r="K2351" i="1" s="1"/>
  <c r="C2350" i="1"/>
  <c r="C2349" i="1"/>
  <c r="C2348" i="1"/>
  <c r="C2361" i="1"/>
  <c r="C2360" i="1"/>
  <c r="N2360" i="1" s="1"/>
  <c r="C2359" i="1"/>
  <c r="N2359" i="1" s="1"/>
  <c r="C2358" i="1"/>
  <c r="B2358" i="1" s="1"/>
  <c r="C2357" i="1"/>
  <c r="N2357" i="1" s="1"/>
  <c r="C2329" i="1"/>
  <c r="C2328" i="1"/>
  <c r="C2327" i="1"/>
  <c r="C2326" i="1"/>
  <c r="C2325" i="1"/>
  <c r="C2324" i="1"/>
  <c r="K2324" i="1" s="1"/>
  <c r="C2323" i="1"/>
  <c r="C2299" i="1"/>
  <c r="C2293" i="1"/>
  <c r="C2294" i="1"/>
  <c r="A2294" i="1" s="1"/>
  <c r="C2295" i="1"/>
  <c r="C2296" i="1"/>
  <c r="C2292" i="1"/>
  <c r="C2087" i="1"/>
  <c r="C2076" i="1"/>
  <c r="C2077" i="1"/>
  <c r="P2077" i="1" s="1"/>
  <c r="C2078" i="1"/>
  <c r="B2078" i="1" s="1"/>
  <c r="C2079" i="1"/>
  <c r="J2079" i="1" s="1"/>
  <c r="C2080" i="1"/>
  <c r="A2080" i="1" s="1"/>
  <c r="C2081" i="1"/>
  <c r="Q2081" i="1" s="1"/>
  <c r="C2082" i="1"/>
  <c r="C2083" i="1"/>
  <c r="K2083" i="1" s="1"/>
  <c r="C2084" i="1"/>
  <c r="L2084" i="1" s="1"/>
  <c r="C2085" i="1"/>
  <c r="B2085" i="1" s="1"/>
  <c r="C2086" i="1"/>
  <c r="C2075" i="1"/>
  <c r="K2075" i="1" s="1"/>
  <c r="C359" i="1"/>
  <c r="B359" i="1" s="1"/>
  <c r="C360" i="1"/>
  <c r="C361" i="1"/>
  <c r="R361" i="1" s="1"/>
  <c r="C362" i="1"/>
  <c r="C363" i="1"/>
  <c r="L363" i="1" s="1"/>
  <c r="C364" i="1"/>
  <c r="R364" i="1" s="1"/>
  <c r="C358" i="1"/>
  <c r="N358" i="1" s="1"/>
  <c r="C250" i="1"/>
  <c r="P250" i="1" s="1"/>
  <c r="C251" i="1"/>
  <c r="C252" i="1"/>
  <c r="A252" i="1" s="1"/>
  <c r="C253" i="1"/>
  <c r="C249" i="1"/>
  <c r="A249" i="1" s="1"/>
  <c r="C247" i="1"/>
  <c r="C246" i="1"/>
  <c r="P246" i="1" s="1"/>
  <c r="C217" i="1"/>
  <c r="L217" i="1" s="1"/>
  <c r="C218" i="1"/>
  <c r="C219" i="1"/>
  <c r="K219" i="1" s="1"/>
  <c r="C220" i="1"/>
  <c r="C216" i="1"/>
  <c r="C150" i="1"/>
  <c r="L150" i="1" s="1"/>
  <c r="A2160" i="1"/>
  <c r="O2159" i="1"/>
  <c r="B2158" i="1"/>
  <c r="L2157" i="1"/>
  <c r="N2154" i="1"/>
  <c r="C2153" i="1"/>
  <c r="R505" i="1"/>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M1542" i="1" l="1"/>
  <c r="K1542" i="1"/>
  <c r="M1614" i="1"/>
  <c r="Q1614" i="1"/>
  <c r="L1614" i="1"/>
  <c r="L1594" i="1"/>
  <c r="L1534" i="1"/>
  <c r="R1594" i="1"/>
  <c r="J1574" i="1"/>
  <c r="P1574" i="1"/>
  <c r="R1534" i="1"/>
  <c r="M1574" i="1"/>
  <c r="N1594" i="1"/>
  <c r="K1534" i="1"/>
  <c r="O1534" i="1"/>
  <c r="R1574" i="1"/>
  <c r="Q1574" i="1"/>
  <c r="N1542" i="1"/>
  <c r="L1542" i="1"/>
  <c r="N1566" i="1"/>
  <c r="O1566" i="1"/>
  <c r="N1622" i="1"/>
  <c r="K1526" i="1"/>
  <c r="O1518" i="1"/>
  <c r="J1526" i="1"/>
  <c r="R1618" i="1"/>
  <c r="Q1566" i="1"/>
  <c r="M1622" i="1"/>
  <c r="P1622" i="1"/>
  <c r="M1602" i="1"/>
  <c r="J1566" i="1"/>
  <c r="P1566" i="1"/>
  <c r="L1526" i="1"/>
  <c r="P1522" i="1"/>
  <c r="Q1598" i="1"/>
  <c r="R1526" i="1"/>
  <c r="R1598" i="1"/>
  <c r="M1598" i="1"/>
  <c r="L1598" i="1"/>
  <c r="M1558" i="1"/>
  <c r="O1558" i="1"/>
  <c r="O1618" i="1"/>
  <c r="L1518" i="1"/>
  <c r="K1518" i="1"/>
  <c r="N1558" i="1"/>
  <c r="J1518" i="1"/>
  <c r="Q1558" i="1"/>
  <c r="M1626" i="1"/>
  <c r="R1602" i="1"/>
  <c r="R1582" i="1"/>
  <c r="B932" i="1"/>
  <c r="Q1586" i="1"/>
  <c r="O1550" i="1"/>
  <c r="J1582" i="1"/>
  <c r="N1610" i="1"/>
  <c r="L1610" i="1"/>
  <c r="P1626" i="1"/>
  <c r="K1582" i="1"/>
  <c r="J1586" i="1"/>
  <c r="N1550" i="1"/>
  <c r="Q1582" i="1"/>
  <c r="A1717" i="1"/>
  <c r="L1550" i="1"/>
  <c r="K1550" i="1"/>
  <c r="L1586" i="1"/>
  <c r="P1550" i="1"/>
  <c r="N1590" i="1"/>
  <c r="K1606" i="1"/>
  <c r="L1590" i="1"/>
  <c r="N1606" i="1"/>
  <c r="M1610" i="1"/>
  <c r="R1590" i="1"/>
  <c r="L1606" i="1"/>
  <c r="J1590" i="1"/>
  <c r="P2433" i="1"/>
  <c r="N2368" i="1"/>
  <c r="N2372" i="1"/>
  <c r="F199" i="8"/>
  <c r="M1516" i="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696" i="15"/>
  <c r="C695" i="15"/>
  <c r="B679" i="15"/>
  <c r="B678" i="15" s="1"/>
  <c r="B688" i="15" s="1"/>
  <c r="C694" i="15"/>
  <c r="E693" i="15"/>
  <c r="B689" i="15"/>
  <c r="C693" i="15"/>
  <c r="O2363" i="1"/>
  <c r="Q1604" i="1"/>
  <c r="Q1596" i="1"/>
  <c r="J1604" i="1"/>
  <c r="P1612" i="1"/>
  <c r="R1540" i="1"/>
  <c r="K1548" i="1"/>
  <c r="L1541" i="1"/>
  <c r="L1556" i="1"/>
  <c r="N1581" i="1"/>
  <c r="J1612" i="1"/>
  <c r="O1564" i="1"/>
  <c r="R1620" i="1"/>
  <c r="K1557" i="1"/>
  <c r="N1572" i="1"/>
  <c r="N1597" i="1"/>
  <c r="M1517" i="1"/>
  <c r="P1524" i="1"/>
  <c r="P1580" i="1"/>
  <c r="J1613" i="1"/>
  <c r="P1532" i="1"/>
  <c r="O1588" i="1"/>
  <c r="J1532" i="1"/>
  <c r="P1525" i="1"/>
  <c r="L1517" i="1"/>
  <c r="O1525" i="1"/>
  <c r="R1541" i="1"/>
  <c r="Q1557" i="1"/>
  <c r="L1581" i="1"/>
  <c r="M1597" i="1"/>
  <c r="K1613" i="1"/>
  <c r="R1517" i="1"/>
  <c r="L1525" i="1"/>
  <c r="J1541" i="1"/>
  <c r="M1565" i="1"/>
  <c r="K1581" i="1"/>
  <c r="J1597" i="1"/>
  <c r="Q1613" i="1"/>
  <c r="Q1525" i="1"/>
  <c r="O1549" i="1"/>
  <c r="L1565" i="1"/>
  <c r="O1589" i="1"/>
  <c r="O1605" i="1"/>
  <c r="L1621" i="1"/>
  <c r="P1533" i="1"/>
  <c r="K1549" i="1"/>
  <c r="J1565" i="1"/>
  <c r="P1589" i="1"/>
  <c r="L1605" i="1"/>
  <c r="O1621" i="1"/>
  <c r="L1533" i="1"/>
  <c r="R1549" i="1"/>
  <c r="O1573" i="1"/>
  <c r="L1589" i="1"/>
  <c r="N1605" i="1"/>
  <c r="K1621" i="1"/>
  <c r="J1533" i="1"/>
  <c r="M1557" i="1"/>
  <c r="N1573" i="1"/>
  <c r="Q1589" i="1"/>
  <c r="Q1605" i="1"/>
  <c r="Q1533" i="1"/>
  <c r="N1557" i="1"/>
  <c r="R1573" i="1"/>
  <c r="R1613" i="1"/>
  <c r="F163" i="8"/>
  <c r="F176" i="8"/>
  <c r="F164" i="8"/>
  <c r="F157" i="8"/>
  <c r="F205" i="8"/>
  <c r="F170" i="8"/>
  <c r="F143" i="8"/>
  <c r="F140" i="8"/>
  <c r="F141" i="8"/>
  <c r="F200" i="8"/>
  <c r="F212" i="8"/>
  <c r="F160" i="8"/>
  <c r="F146" i="8"/>
  <c r="F168" i="8"/>
  <c r="F147" i="8"/>
  <c r="F188" i="8"/>
  <c r="F128" i="8"/>
  <c r="F159" i="8"/>
  <c r="F179" i="8"/>
  <c r="F100" i="8"/>
  <c r="F185" i="8"/>
  <c r="F144" i="8"/>
  <c r="F178" i="8"/>
  <c r="F42" i="8"/>
  <c r="L1516" i="1"/>
  <c r="O1524" i="1"/>
  <c r="O1532" i="1"/>
  <c r="Q1540" i="1"/>
  <c r="J1540" i="1"/>
  <c r="R1548" i="1"/>
  <c r="K1556" i="1"/>
  <c r="L1564" i="1"/>
  <c r="M1572" i="1"/>
  <c r="O1580" i="1"/>
  <c r="M1588" i="1"/>
  <c r="O1604" i="1"/>
  <c r="O1596" i="1"/>
  <c r="M1612" i="1"/>
  <c r="O1620" i="1"/>
  <c r="J1620" i="1"/>
  <c r="M1524" i="1"/>
  <c r="M1532" i="1"/>
  <c r="P1540" i="1"/>
  <c r="P1548" i="1"/>
  <c r="J1548" i="1"/>
  <c r="R1556" i="1"/>
  <c r="K1564" i="1"/>
  <c r="L1572" i="1"/>
  <c r="M1580" i="1"/>
  <c r="N1588" i="1"/>
  <c r="N1604" i="1"/>
  <c r="M1596" i="1"/>
  <c r="Q1612" i="1"/>
  <c r="M1620" i="1"/>
  <c r="L1524" i="1"/>
  <c r="Q1532" i="1"/>
  <c r="O1540" i="1"/>
  <c r="N1548" i="1"/>
  <c r="Q1556" i="1"/>
  <c r="J1556" i="1"/>
  <c r="R1564" i="1"/>
  <c r="K1572" i="1"/>
  <c r="L1580" i="1"/>
  <c r="P1588" i="1"/>
  <c r="P1604" i="1"/>
  <c r="N1596" i="1"/>
  <c r="O1612" i="1"/>
  <c r="K1620" i="1"/>
  <c r="J1516" i="1"/>
  <c r="R1516" i="1"/>
  <c r="K1524" i="1"/>
  <c r="N1532" i="1"/>
  <c r="M1540" i="1"/>
  <c r="O1548" i="1"/>
  <c r="P1556" i="1"/>
  <c r="N1564" i="1"/>
  <c r="J1564" i="1"/>
  <c r="R1572" i="1"/>
  <c r="K1580" i="1"/>
  <c r="L1588" i="1"/>
  <c r="M1604" i="1"/>
  <c r="P1596" i="1"/>
  <c r="N1612" i="1"/>
  <c r="Q1620" i="1"/>
  <c r="O1516" i="1"/>
  <c r="J1524" i="1"/>
  <c r="L1532" i="1"/>
  <c r="N1540" i="1"/>
  <c r="M1548" i="1"/>
  <c r="O1556" i="1"/>
  <c r="M1564" i="1"/>
  <c r="Q1572" i="1"/>
  <c r="J1572" i="1"/>
  <c r="R1580" i="1"/>
  <c r="K1588" i="1"/>
  <c r="K1604" i="1"/>
  <c r="L1596" i="1"/>
  <c r="K1612" i="1"/>
  <c r="P1620" i="1"/>
  <c r="Q1516" i="1"/>
  <c r="R1524" i="1"/>
  <c r="K1532" i="1"/>
  <c r="L1540" i="1"/>
  <c r="Q1548" i="1"/>
  <c r="N1556" i="1"/>
  <c r="Q1564" i="1"/>
  <c r="O1572" i="1"/>
  <c r="N1580" i="1"/>
  <c r="J1580" i="1"/>
  <c r="R1588" i="1"/>
  <c r="L1604" i="1"/>
  <c r="R1596" i="1"/>
  <c r="L1612" i="1"/>
  <c r="N1620" i="1"/>
  <c r="K1516" i="1"/>
  <c r="N1516" i="1"/>
  <c r="N1524" i="1"/>
  <c r="Q1588" i="1"/>
  <c r="K1596" i="1"/>
  <c r="Q892" i="1"/>
  <c r="K892" i="1"/>
  <c r="L892" i="1"/>
  <c r="M892" i="1"/>
  <c r="N892" i="1"/>
  <c r="O892" i="1"/>
  <c r="P892" i="1"/>
  <c r="J892" i="1"/>
  <c r="O1606" i="1"/>
  <c r="K1614" i="1"/>
  <c r="O1622" i="1"/>
  <c r="Q1526" i="1"/>
  <c r="J1534" i="1"/>
  <c r="R1542" i="1"/>
  <c r="M1550" i="1"/>
  <c r="L1558" i="1"/>
  <c r="M1566" i="1"/>
  <c r="K1574" i="1"/>
  <c r="N1582" i="1"/>
  <c r="P1582" i="1"/>
  <c r="Q1590" i="1"/>
  <c r="J1598" i="1"/>
  <c r="R1606" i="1"/>
  <c r="N1614" i="1"/>
  <c r="K1622" i="1"/>
  <c r="O1526" i="1"/>
  <c r="P1526" i="1"/>
  <c r="Q1534" i="1"/>
  <c r="J1542" i="1"/>
  <c r="R1550" i="1"/>
  <c r="K1558" i="1"/>
  <c r="L1566" i="1"/>
  <c r="O1574" i="1"/>
  <c r="O1582" i="1"/>
  <c r="M1590" i="1"/>
  <c r="P1590" i="1"/>
  <c r="N1598" i="1"/>
  <c r="P1598" i="1"/>
  <c r="J1606" i="1"/>
  <c r="R1614" i="1"/>
  <c r="Q1622" i="1"/>
  <c r="P1518" i="1"/>
  <c r="N1526" i="1"/>
  <c r="N1534" i="1"/>
  <c r="P1534" i="1"/>
  <c r="Q1542" i="1"/>
  <c r="J1550" i="1"/>
  <c r="R1558" i="1"/>
  <c r="K1566" i="1"/>
  <c r="L1574" i="1"/>
  <c r="M1582" i="1"/>
  <c r="K1590" i="1"/>
  <c r="K1598" i="1"/>
  <c r="Q1606" i="1"/>
  <c r="P1606" i="1"/>
  <c r="J1614" i="1"/>
  <c r="R1622" i="1"/>
  <c r="R1518" i="1"/>
  <c r="N1518" i="1"/>
  <c r="Q1518" i="1"/>
  <c r="M1518" i="1"/>
  <c r="M1526" i="1"/>
  <c r="M1534" i="1"/>
  <c r="O1542" i="1"/>
  <c r="P1542" i="1"/>
  <c r="Q1550" i="1"/>
  <c r="J1558" i="1"/>
  <c r="R1566" i="1"/>
  <c r="N1574" i="1"/>
  <c r="L1582" i="1"/>
  <c r="O1590" i="1"/>
  <c r="O1598" i="1"/>
  <c r="M1606" i="1"/>
  <c r="O1614" i="1"/>
  <c r="P1614" i="1"/>
  <c r="J1622" i="1"/>
  <c r="B2415" i="1"/>
  <c r="P2298" i="1"/>
  <c r="P2316" i="1"/>
  <c r="P2300" i="1"/>
  <c r="P2313" i="1"/>
  <c r="P2318" i="1"/>
  <c r="P2302" i="1"/>
  <c r="P2315" i="1"/>
  <c r="P2305" i="1"/>
  <c r="P2320" i="1"/>
  <c r="P2319" i="1"/>
  <c r="P2311" i="1"/>
  <c r="P2308" i="1"/>
  <c r="P2307" i="1"/>
  <c r="P2303" i="1"/>
  <c r="P2310" i="1"/>
  <c r="P2309" i="1"/>
  <c r="P2314" i="1"/>
  <c r="P2301" i="1"/>
  <c r="P2306" i="1"/>
  <c r="P2312" i="1"/>
  <c r="P2304" i="1"/>
  <c r="P2317" i="1"/>
  <c r="O2375" i="1"/>
  <c r="O2383" i="1"/>
  <c r="O2378" i="1"/>
  <c r="O2376" i="1"/>
  <c r="O2384" i="1"/>
  <c r="O2377" i="1"/>
  <c r="O2379" i="1"/>
  <c r="O2380" i="1"/>
  <c r="O2381" i="1"/>
  <c r="O2374" i="1"/>
  <c r="O2382" i="1"/>
  <c r="O2385" i="1"/>
  <c r="Q2298" i="1"/>
  <c r="Q2315" i="1"/>
  <c r="Q2308" i="1"/>
  <c r="Q2303" i="1"/>
  <c r="Q2302" i="1"/>
  <c r="Q2320" i="1"/>
  <c r="Q2307" i="1"/>
  <c r="Q2311" i="1"/>
  <c r="Q2312" i="1"/>
  <c r="Q2314" i="1"/>
  <c r="Q2304" i="1"/>
  <c r="Q2319" i="1"/>
  <c r="Q2318" i="1"/>
  <c r="Q2310" i="1"/>
  <c r="Q2317" i="1"/>
  <c r="Q2306" i="1"/>
  <c r="Q2309" i="1"/>
  <c r="Q2301" i="1"/>
  <c r="Q2313" i="1"/>
  <c r="Q2316" i="1"/>
  <c r="Q2300" i="1"/>
  <c r="Q2305" i="1"/>
  <c r="B2363" i="1"/>
  <c r="B2377" i="1"/>
  <c r="B2376" i="1"/>
  <c r="B2379" i="1"/>
  <c r="B2385" i="1"/>
  <c r="B2378" i="1"/>
  <c r="B2384" i="1"/>
  <c r="B2383" i="1"/>
  <c r="B2380" i="1"/>
  <c r="B2375" i="1"/>
  <c r="B2382" i="1"/>
  <c r="B2381" i="1"/>
  <c r="B2374" i="1"/>
  <c r="P2363" i="1"/>
  <c r="P2374" i="1"/>
  <c r="P2382" i="1"/>
  <c r="P2384" i="1"/>
  <c r="P2375" i="1"/>
  <c r="P2383" i="1"/>
  <c r="P2377" i="1"/>
  <c r="P2378" i="1"/>
  <c r="P2379" i="1"/>
  <c r="P2380" i="1"/>
  <c r="P2376" i="1"/>
  <c r="P2385" i="1"/>
  <c r="P2381" i="1"/>
  <c r="R2298" i="1"/>
  <c r="R2308" i="1"/>
  <c r="R2319" i="1"/>
  <c r="R2302" i="1"/>
  <c r="R2311" i="1"/>
  <c r="R2315" i="1"/>
  <c r="R2306" i="1"/>
  <c r="R2313" i="1"/>
  <c r="R2303" i="1"/>
  <c r="R2318" i="1"/>
  <c r="R2317" i="1"/>
  <c r="R2309" i="1"/>
  <c r="R2301" i="1"/>
  <c r="R2305" i="1"/>
  <c r="R2316" i="1"/>
  <c r="R2314" i="1"/>
  <c r="R2300" i="1"/>
  <c r="R2307" i="1"/>
  <c r="R2320" i="1"/>
  <c r="R2304" i="1"/>
  <c r="R2312" i="1"/>
  <c r="R2310" i="1"/>
  <c r="Q2363" i="1"/>
  <c r="Q2381" i="1"/>
  <c r="Q2375" i="1"/>
  <c r="Q2374" i="1"/>
  <c r="Q2382" i="1"/>
  <c r="Q2384" i="1"/>
  <c r="Q2377" i="1"/>
  <c r="Q2385" i="1"/>
  <c r="Q2378" i="1"/>
  <c r="Q2379" i="1"/>
  <c r="Q2383" i="1"/>
  <c r="Q2380" i="1"/>
  <c r="Q2376" i="1"/>
  <c r="J2298" i="1"/>
  <c r="J2302" i="1"/>
  <c r="J2307" i="1"/>
  <c r="J2315" i="1"/>
  <c r="J2314" i="1"/>
  <c r="J2304" i="1"/>
  <c r="J2319" i="1"/>
  <c r="J2308" i="1"/>
  <c r="J2311" i="1"/>
  <c r="J2312" i="1"/>
  <c r="J2310" i="1"/>
  <c r="J2306" i="1"/>
  <c r="J2316" i="1"/>
  <c r="J2313" i="1"/>
  <c r="J2303" i="1"/>
  <c r="J2317" i="1"/>
  <c r="J2309" i="1"/>
  <c r="J2301" i="1"/>
  <c r="J2300" i="1"/>
  <c r="J2305" i="1"/>
  <c r="J2320" i="1"/>
  <c r="J2318" i="1"/>
  <c r="J2363" i="1"/>
  <c r="J2380" i="1"/>
  <c r="J2382" i="1"/>
  <c r="J2381" i="1"/>
  <c r="J2374" i="1"/>
  <c r="J2375" i="1"/>
  <c r="J2376" i="1"/>
  <c r="J2384" i="1"/>
  <c r="J2377" i="1"/>
  <c r="J2385" i="1"/>
  <c r="J2378" i="1"/>
  <c r="J2383" i="1"/>
  <c r="J2379" i="1"/>
  <c r="R2363" i="1"/>
  <c r="R2380" i="1"/>
  <c r="R2381" i="1"/>
  <c r="R2376" i="1"/>
  <c r="R2384" i="1"/>
  <c r="R2377" i="1"/>
  <c r="R2385" i="1"/>
  <c r="R2378" i="1"/>
  <c r="R2375" i="1"/>
  <c r="R2379" i="1"/>
  <c r="R2374" i="1"/>
  <c r="R2382" i="1"/>
  <c r="R2383" i="1"/>
  <c r="O2298" i="1"/>
  <c r="O2317" i="1"/>
  <c r="O2316" i="1"/>
  <c r="O2306" i="1"/>
  <c r="O2320" i="1"/>
  <c r="O2312" i="1"/>
  <c r="O2318" i="1"/>
  <c r="O2310" i="1"/>
  <c r="O2308" i="1"/>
  <c r="O2304" i="1"/>
  <c r="O2311" i="1"/>
  <c r="O2309" i="1"/>
  <c r="O2300" i="1"/>
  <c r="O2305" i="1"/>
  <c r="O2314" i="1"/>
  <c r="O2313" i="1"/>
  <c r="O2315" i="1"/>
  <c r="O2303" i="1"/>
  <c r="O2302" i="1"/>
  <c r="O2301" i="1"/>
  <c r="O2307" i="1"/>
  <c r="O2319" i="1"/>
  <c r="O514" i="1"/>
  <c r="O518" i="1"/>
  <c r="O522" i="1"/>
  <c r="O523" i="1"/>
  <c r="O515" i="1"/>
  <c r="O506" i="1"/>
  <c r="O521" i="1"/>
  <c r="O510" i="1"/>
  <c r="O526" i="1"/>
  <c r="O516" i="1"/>
  <c r="O513" i="1"/>
  <c r="O507" i="1"/>
  <c r="O524" i="1"/>
  <c r="O508" i="1"/>
  <c r="O520" i="1"/>
  <c r="O512" i="1"/>
  <c r="O519" i="1"/>
  <c r="O517" i="1"/>
  <c r="O511" i="1"/>
  <c r="O525" i="1"/>
  <c r="O509" i="1"/>
  <c r="L2298" i="1"/>
  <c r="L2304" i="1"/>
  <c r="L2313" i="1"/>
  <c r="L2318" i="1"/>
  <c r="L2312" i="1"/>
  <c r="L2310" i="1"/>
  <c r="L2303" i="1"/>
  <c r="L2314" i="1"/>
  <c r="L2308" i="1"/>
  <c r="L2316" i="1"/>
  <c r="L2300" i="1"/>
  <c r="L2302" i="1"/>
  <c r="L2320" i="1"/>
  <c r="L2306" i="1"/>
  <c r="L2317" i="1"/>
  <c r="L2319" i="1"/>
  <c r="L2309" i="1"/>
  <c r="L2305" i="1"/>
  <c r="L2311" i="1"/>
  <c r="L2301" i="1"/>
  <c r="L2315" i="1"/>
  <c r="L2307" i="1"/>
  <c r="L2363" i="1"/>
  <c r="L2378" i="1"/>
  <c r="L2379" i="1"/>
  <c r="L2381" i="1"/>
  <c r="L2374" i="1"/>
  <c r="L2382" i="1"/>
  <c r="L2375" i="1"/>
  <c r="L2383" i="1"/>
  <c r="L2376" i="1"/>
  <c r="L2384" i="1"/>
  <c r="L2380" i="1"/>
  <c r="L2377" i="1"/>
  <c r="L2385" i="1"/>
  <c r="B2329" i="1"/>
  <c r="B2337" i="1"/>
  <c r="A2298" i="1"/>
  <c r="A2302" i="1"/>
  <c r="A2313" i="1"/>
  <c r="A2308" i="1"/>
  <c r="A2311" i="1"/>
  <c r="A2300" i="1"/>
  <c r="A2312" i="1"/>
  <c r="A2319" i="1"/>
  <c r="A2310" i="1"/>
  <c r="A2304" i="1"/>
  <c r="A2316" i="1"/>
  <c r="A2303" i="1"/>
  <c r="A2306" i="1"/>
  <c r="A2301" i="1"/>
  <c r="A2320" i="1"/>
  <c r="A2317" i="1"/>
  <c r="A2305" i="1"/>
  <c r="A2318" i="1"/>
  <c r="A2315" i="1"/>
  <c r="A2309" i="1"/>
  <c r="A2307" i="1"/>
  <c r="A2314" i="1"/>
  <c r="M2298" i="1"/>
  <c r="M2315" i="1"/>
  <c r="M2302" i="1"/>
  <c r="M2306" i="1"/>
  <c r="M2305" i="1"/>
  <c r="M2317" i="1"/>
  <c r="M2300" i="1"/>
  <c r="M2307" i="1"/>
  <c r="M2309" i="1"/>
  <c r="M2314" i="1"/>
  <c r="M2304" i="1"/>
  <c r="M2301" i="1"/>
  <c r="M2319" i="1"/>
  <c r="M2303" i="1"/>
  <c r="M2313" i="1"/>
  <c r="M2316" i="1"/>
  <c r="M2312" i="1"/>
  <c r="M2320" i="1"/>
  <c r="M2311" i="1"/>
  <c r="M2318" i="1"/>
  <c r="M2308" i="1"/>
  <c r="M2310" i="1"/>
  <c r="M2363" i="1"/>
  <c r="M2377" i="1"/>
  <c r="M2385" i="1"/>
  <c r="M2378" i="1"/>
  <c r="M2381" i="1"/>
  <c r="M2374" i="1"/>
  <c r="M2382" i="1"/>
  <c r="M2375" i="1"/>
  <c r="M2383" i="1"/>
  <c r="M2376" i="1"/>
  <c r="M2384" i="1"/>
  <c r="M2379" i="1"/>
  <c r="M2380" i="1"/>
  <c r="O2299" i="1"/>
  <c r="O2413" i="1"/>
  <c r="B2298" i="1"/>
  <c r="B2303" i="1"/>
  <c r="B2305" i="1"/>
  <c r="B2307" i="1"/>
  <c r="B2320" i="1"/>
  <c r="B2309" i="1"/>
  <c r="B2315" i="1"/>
  <c r="B2312" i="1"/>
  <c r="B2304" i="1"/>
  <c r="B2300" i="1"/>
  <c r="B2313" i="1"/>
  <c r="B2301" i="1"/>
  <c r="B2317" i="1"/>
  <c r="B2308" i="1"/>
  <c r="B2302" i="1"/>
  <c r="B2310" i="1"/>
  <c r="B2319" i="1"/>
  <c r="B2306" i="1"/>
  <c r="B2316" i="1"/>
  <c r="B2314" i="1"/>
  <c r="B2318" i="1"/>
  <c r="B2311" i="1"/>
  <c r="N2302" i="1"/>
  <c r="N2304" i="1"/>
  <c r="N2309" i="1"/>
  <c r="N2305" i="1"/>
  <c r="N2310" i="1"/>
  <c r="N2301" i="1"/>
  <c r="N2306" i="1"/>
  <c r="N2312" i="1"/>
  <c r="N2316" i="1"/>
  <c r="N2308" i="1"/>
  <c r="N2303" i="1"/>
  <c r="N2311" i="1"/>
  <c r="N2300" i="1"/>
  <c r="N2314" i="1"/>
  <c r="N2319" i="1"/>
  <c r="N2318" i="1"/>
  <c r="N2317" i="1"/>
  <c r="N2313" i="1"/>
  <c r="N2315" i="1"/>
  <c r="N2320" i="1"/>
  <c r="N2307" i="1"/>
  <c r="A2363" i="1"/>
  <c r="A2376" i="1"/>
  <c r="A2380" i="1"/>
  <c r="A2379" i="1"/>
  <c r="A2384" i="1"/>
  <c r="A2374" i="1"/>
  <c r="A2382" i="1"/>
  <c r="A2381" i="1"/>
  <c r="A2377" i="1"/>
  <c r="A2375" i="1"/>
  <c r="A2383" i="1"/>
  <c r="A2378" i="1"/>
  <c r="A2385" i="1"/>
  <c r="N2363" i="1"/>
  <c r="N2376" i="1"/>
  <c r="N2384" i="1"/>
  <c r="N2378" i="1"/>
  <c r="N2377" i="1"/>
  <c r="N2385" i="1"/>
  <c r="N2380" i="1"/>
  <c r="N2381" i="1"/>
  <c r="N2374" i="1"/>
  <c r="N2382" i="1"/>
  <c r="N2379" i="1"/>
  <c r="N2375" i="1"/>
  <c r="N2383" i="1"/>
  <c r="K1575" i="1"/>
  <c r="O1543" i="1"/>
  <c r="M1623" i="1"/>
  <c r="J876" i="1"/>
  <c r="P2142" i="1"/>
  <c r="L2428" i="1"/>
  <c r="K2443" i="1"/>
  <c r="O321" i="1"/>
  <c r="J2143" i="1"/>
  <c r="M898" i="1"/>
  <c r="M320" i="1"/>
  <c r="L910" i="1"/>
  <c r="O884" i="1"/>
  <c r="N872" i="1"/>
  <c r="K1543" i="1"/>
  <c r="M1567" i="1"/>
  <c r="O1535" i="1"/>
  <c r="Q391" i="1"/>
  <c r="J391" i="1"/>
  <c r="R391" i="1"/>
  <c r="K391" i="1"/>
  <c r="L391" i="1"/>
  <c r="M391" i="1"/>
  <c r="N391" i="1"/>
  <c r="O391" i="1"/>
  <c r="P391" i="1"/>
  <c r="Q383" i="1"/>
  <c r="J383" i="1"/>
  <c r="R383" i="1"/>
  <c r="K383" i="1"/>
  <c r="L383" i="1"/>
  <c r="M383" i="1"/>
  <c r="N383" i="1"/>
  <c r="O383" i="1"/>
  <c r="P383" i="1"/>
  <c r="Q1543" i="1"/>
  <c r="N1575" i="1"/>
  <c r="P1591" i="1"/>
  <c r="J390" i="1"/>
  <c r="R390" i="1"/>
  <c r="K390" i="1"/>
  <c r="L390" i="1"/>
  <c r="M390" i="1"/>
  <c r="N390" i="1"/>
  <c r="O390" i="1"/>
  <c r="P390" i="1"/>
  <c r="Q390" i="1"/>
  <c r="L1615" i="1"/>
  <c r="L2447" i="1"/>
  <c r="P1519" i="1"/>
  <c r="R1551" i="1"/>
  <c r="J1583" i="1"/>
  <c r="L396" i="1"/>
  <c r="M396" i="1"/>
  <c r="N396" i="1"/>
  <c r="O396" i="1"/>
  <c r="P396" i="1"/>
  <c r="Q396" i="1"/>
  <c r="J396" i="1"/>
  <c r="R396" i="1"/>
  <c r="K396" i="1"/>
  <c r="L388" i="1"/>
  <c r="M388" i="1"/>
  <c r="N388" i="1"/>
  <c r="O388" i="1"/>
  <c r="P388" i="1"/>
  <c r="Q388" i="1"/>
  <c r="J388" i="1"/>
  <c r="R388" i="1"/>
  <c r="K388" i="1"/>
  <c r="Q260" i="1"/>
  <c r="P2447" i="1"/>
  <c r="L1519" i="1"/>
  <c r="P1551" i="1"/>
  <c r="N1583" i="1"/>
  <c r="M1527" i="1"/>
  <c r="M395" i="1"/>
  <c r="N395" i="1"/>
  <c r="O395" i="1"/>
  <c r="P395" i="1"/>
  <c r="Q395" i="1"/>
  <c r="J395" i="1"/>
  <c r="R395" i="1"/>
  <c r="K395" i="1"/>
  <c r="L395" i="1"/>
  <c r="M387" i="1"/>
  <c r="N387" i="1"/>
  <c r="O387" i="1"/>
  <c r="P387" i="1"/>
  <c r="Q387" i="1"/>
  <c r="J387" i="1"/>
  <c r="R387" i="1"/>
  <c r="K387" i="1"/>
  <c r="L387" i="1"/>
  <c r="K389" i="1"/>
  <c r="L389" i="1"/>
  <c r="M389" i="1"/>
  <c r="N389" i="1"/>
  <c r="O389" i="1"/>
  <c r="P389" i="1"/>
  <c r="Q389" i="1"/>
  <c r="J389" i="1"/>
  <c r="R389" i="1"/>
  <c r="M2471" i="1"/>
  <c r="K1559" i="1"/>
  <c r="K1527" i="1"/>
  <c r="N394" i="1"/>
  <c r="O394" i="1"/>
  <c r="P394" i="1"/>
  <c r="Q394" i="1"/>
  <c r="J394" i="1"/>
  <c r="R394" i="1"/>
  <c r="K394" i="1"/>
  <c r="L394" i="1"/>
  <c r="M394" i="1"/>
  <c r="N386" i="1"/>
  <c r="O386" i="1"/>
  <c r="P386" i="1"/>
  <c r="Q386" i="1"/>
  <c r="J386" i="1"/>
  <c r="R386" i="1"/>
  <c r="K386" i="1"/>
  <c r="L386" i="1"/>
  <c r="M386" i="1"/>
  <c r="K2471" i="1"/>
  <c r="Q1559" i="1"/>
  <c r="R1535" i="1"/>
  <c r="O393" i="1"/>
  <c r="P393" i="1"/>
  <c r="Q393" i="1"/>
  <c r="J393" i="1"/>
  <c r="R393" i="1"/>
  <c r="K393" i="1"/>
  <c r="L393" i="1"/>
  <c r="M393" i="1"/>
  <c r="N393" i="1"/>
  <c r="O385" i="1"/>
  <c r="P385" i="1"/>
  <c r="Q385" i="1"/>
  <c r="J385" i="1"/>
  <c r="R385" i="1"/>
  <c r="K385" i="1"/>
  <c r="L385" i="1"/>
  <c r="M385" i="1"/>
  <c r="N385" i="1"/>
  <c r="R1567" i="1"/>
  <c r="M1535" i="1"/>
  <c r="P392" i="1"/>
  <c r="Q392" i="1"/>
  <c r="J392" i="1"/>
  <c r="R392" i="1"/>
  <c r="K392" i="1"/>
  <c r="L392" i="1"/>
  <c r="M392" i="1"/>
  <c r="N392" i="1"/>
  <c r="O392" i="1"/>
  <c r="A384" i="1"/>
  <c r="P384" i="1"/>
  <c r="Q384" i="1"/>
  <c r="J384" i="1"/>
  <c r="R384" i="1"/>
  <c r="K384" i="1"/>
  <c r="L384" i="1"/>
  <c r="M384" i="1"/>
  <c r="N384" i="1"/>
  <c r="O384" i="1"/>
  <c r="O1519" i="1"/>
  <c r="P1543" i="1"/>
  <c r="Q1551" i="1"/>
  <c r="J1559" i="1"/>
  <c r="N1567" i="1"/>
  <c r="L1575" i="1"/>
  <c r="R1583" i="1"/>
  <c r="L1527" i="1"/>
  <c r="N1535" i="1"/>
  <c r="R1591" i="1"/>
  <c r="N1623" i="1"/>
  <c r="J1543" i="1"/>
  <c r="N1551" i="1"/>
  <c r="O1551" i="1"/>
  <c r="P1559" i="1"/>
  <c r="Q1567" i="1"/>
  <c r="J1575" i="1"/>
  <c r="M1583" i="1"/>
  <c r="R1527" i="1"/>
  <c r="L1535" i="1"/>
  <c r="O1591" i="1"/>
  <c r="N1599" i="1"/>
  <c r="J1519" i="1"/>
  <c r="R1543" i="1"/>
  <c r="L1551" i="1"/>
  <c r="R1559" i="1"/>
  <c r="O1559" i="1"/>
  <c r="P1567" i="1"/>
  <c r="Q1575" i="1"/>
  <c r="K1583" i="1"/>
  <c r="J1527" i="1"/>
  <c r="J1535" i="1"/>
  <c r="M1599" i="1"/>
  <c r="N1519" i="1"/>
  <c r="N1543" i="1"/>
  <c r="M1551" i="1"/>
  <c r="N1559" i="1"/>
  <c r="L1567" i="1"/>
  <c r="O1567" i="1"/>
  <c r="P1575" i="1"/>
  <c r="Q1583" i="1"/>
  <c r="Q1527" i="1"/>
  <c r="K1535" i="1"/>
  <c r="K1607" i="1"/>
  <c r="R1519" i="1"/>
  <c r="M1519" i="1"/>
  <c r="M1543" i="1"/>
  <c r="K1551" i="1"/>
  <c r="M1559" i="1"/>
  <c r="J1567" i="1"/>
  <c r="R1575" i="1"/>
  <c r="O1575" i="1"/>
  <c r="P1583" i="1"/>
  <c r="P1527" i="1"/>
  <c r="Q1535" i="1"/>
  <c r="R1607" i="1"/>
  <c r="K1519" i="1"/>
  <c r="Q1519" i="1"/>
  <c r="L1543" i="1"/>
  <c r="J1551" i="1"/>
  <c r="L1559" i="1"/>
  <c r="K1567" i="1"/>
  <c r="M1575" i="1"/>
  <c r="L1583" i="1"/>
  <c r="O1583" i="1"/>
  <c r="N1527" i="1"/>
  <c r="O1527" i="1"/>
  <c r="P1535" i="1"/>
  <c r="N1615" i="1"/>
  <c r="Q17" i="1"/>
  <c r="P67" i="1"/>
  <c r="P260" i="1"/>
  <c r="R210" i="1"/>
  <c r="N152" i="1"/>
  <c r="O67" i="1"/>
  <c r="J2069" i="1"/>
  <c r="K260" i="1"/>
  <c r="R228" i="1"/>
  <c r="Q2394" i="1"/>
  <c r="Q2364" i="1"/>
  <c r="Q2389" i="1"/>
  <c r="P2468" i="1"/>
  <c r="P2467" i="1"/>
  <c r="L2336" i="1"/>
  <c r="L2340" i="1"/>
  <c r="M321" i="1"/>
  <c r="M2143" i="1"/>
  <c r="B260" i="1"/>
  <c r="N2450" i="1"/>
  <c r="A321" i="1"/>
  <c r="J877" i="1"/>
  <c r="M2450" i="1"/>
  <c r="L2423" i="1"/>
  <c r="P2143" i="1"/>
  <c r="K201" i="1"/>
  <c r="A313" i="1"/>
  <c r="P877" i="1"/>
  <c r="R201" i="1"/>
  <c r="N2465" i="1"/>
  <c r="O877" i="1"/>
  <c r="J2423" i="1"/>
  <c r="M2465" i="1"/>
  <c r="N2440" i="1"/>
  <c r="Q2069" i="1"/>
  <c r="J228" i="1"/>
  <c r="A2465" i="1"/>
  <c r="Q923" i="1"/>
  <c r="Q149" i="1"/>
  <c r="J149" i="1"/>
  <c r="N2420" i="1"/>
  <c r="R880" i="1"/>
  <c r="N1529" i="1"/>
  <c r="L152" i="1"/>
  <c r="M1521" i="1"/>
  <c r="K1521" i="1"/>
  <c r="L1569" i="1"/>
  <c r="Q213" i="1"/>
  <c r="J1609" i="1"/>
  <c r="P152" i="1"/>
  <c r="K17" i="1"/>
  <c r="M1529" i="1"/>
  <c r="K1569" i="1"/>
  <c r="P1617" i="1"/>
  <c r="M2453" i="1"/>
  <c r="J896" i="1"/>
  <c r="N149" i="1"/>
  <c r="N67" i="1"/>
  <c r="P2069" i="1"/>
  <c r="O260" i="1"/>
  <c r="A260" i="1"/>
  <c r="J201" i="1"/>
  <c r="Q228" i="1"/>
  <c r="K1517" i="1"/>
  <c r="R1521" i="1"/>
  <c r="O2447" i="1"/>
  <c r="A2458" i="1"/>
  <c r="P481" i="1"/>
  <c r="Q886" i="1"/>
  <c r="K28" i="1"/>
  <c r="N1525" i="1"/>
  <c r="O1533" i="1"/>
  <c r="O1541" i="1"/>
  <c r="Q1541" i="1"/>
  <c r="J1549" i="1"/>
  <c r="R1557" i="1"/>
  <c r="K1565" i="1"/>
  <c r="L1573" i="1"/>
  <c r="M1581" i="1"/>
  <c r="N1589" i="1"/>
  <c r="O1537" i="1"/>
  <c r="O1597" i="1"/>
  <c r="P1605" i="1"/>
  <c r="N1613" i="1"/>
  <c r="P1621" i="1"/>
  <c r="Q1621" i="1"/>
  <c r="Q1617" i="1"/>
  <c r="A2453" i="1"/>
  <c r="M908" i="1"/>
  <c r="A149" i="1"/>
  <c r="M67" i="1"/>
  <c r="N2069" i="1"/>
  <c r="N260" i="1"/>
  <c r="Q201" i="1"/>
  <c r="B201" i="1"/>
  <c r="P228" i="1"/>
  <c r="J1517" i="1"/>
  <c r="Q1521" i="1"/>
  <c r="O885" i="1"/>
  <c r="R2457" i="1"/>
  <c r="R318" i="1"/>
  <c r="L2148" i="1"/>
  <c r="M1525" i="1"/>
  <c r="N1533" i="1"/>
  <c r="N1541" i="1"/>
  <c r="P1549" i="1"/>
  <c r="Q1549" i="1"/>
  <c r="J1557" i="1"/>
  <c r="R1565" i="1"/>
  <c r="K1573" i="1"/>
  <c r="O1581" i="1"/>
  <c r="M1589" i="1"/>
  <c r="N1537" i="1"/>
  <c r="P1585" i="1"/>
  <c r="L1597" i="1"/>
  <c r="R1605" i="1"/>
  <c r="L1613" i="1"/>
  <c r="N1621" i="1"/>
  <c r="L1625" i="1"/>
  <c r="R886" i="1"/>
  <c r="J318" i="1"/>
  <c r="J481" i="1"/>
  <c r="M260" i="1"/>
  <c r="P201" i="1"/>
  <c r="O228" i="1"/>
  <c r="J1545" i="1"/>
  <c r="J1625" i="1"/>
  <c r="R67" i="1"/>
  <c r="L260" i="1"/>
  <c r="O201" i="1"/>
  <c r="N228" i="1"/>
  <c r="P1517" i="1"/>
  <c r="O1521" i="1"/>
  <c r="R2432" i="1"/>
  <c r="N2457" i="1"/>
  <c r="L310" i="1"/>
  <c r="M2140" i="1"/>
  <c r="A2124" i="1"/>
  <c r="R906" i="1"/>
  <c r="P1553" i="1"/>
  <c r="K1525" i="1"/>
  <c r="M1533" i="1"/>
  <c r="P1541" i="1"/>
  <c r="N1549" i="1"/>
  <c r="L1557" i="1"/>
  <c r="P1565" i="1"/>
  <c r="Q1565" i="1"/>
  <c r="J1573" i="1"/>
  <c r="R1581" i="1"/>
  <c r="K1589" i="1"/>
  <c r="O1545" i="1"/>
  <c r="R1593" i="1"/>
  <c r="R1597" i="1"/>
  <c r="M1605" i="1"/>
  <c r="P1613" i="1"/>
  <c r="J1621" i="1"/>
  <c r="Q1601" i="1"/>
  <c r="P1641" i="1"/>
  <c r="L67" i="1"/>
  <c r="M2069" i="1"/>
  <c r="A201" i="1"/>
  <c r="O2432" i="1"/>
  <c r="K2148" i="1"/>
  <c r="M906" i="1"/>
  <c r="L2069" i="1"/>
  <c r="B228" i="1"/>
  <c r="J67" i="1"/>
  <c r="N1521" i="1"/>
  <c r="L1553" i="1"/>
  <c r="R1525" i="1"/>
  <c r="K1533" i="1"/>
  <c r="M1541" i="1"/>
  <c r="M1549" i="1"/>
  <c r="P1557" i="1"/>
  <c r="N1565" i="1"/>
  <c r="M1573" i="1"/>
  <c r="Q1573" i="1"/>
  <c r="J1581" i="1"/>
  <c r="R1589" i="1"/>
  <c r="R1561" i="1"/>
  <c r="Q1593" i="1"/>
  <c r="K1597" i="1"/>
  <c r="J1605" i="1"/>
  <c r="O1613" i="1"/>
  <c r="M1621" i="1"/>
  <c r="N1601" i="1"/>
  <c r="J1681" i="1"/>
  <c r="J1521" i="1"/>
  <c r="K67" i="1"/>
  <c r="P1521" i="1"/>
  <c r="J2457" i="1"/>
  <c r="K1585" i="1"/>
  <c r="P314" i="1"/>
  <c r="B67" i="1"/>
  <c r="A67" i="1"/>
  <c r="K2069" i="1"/>
  <c r="B2069" i="1"/>
  <c r="R260" i="1"/>
  <c r="N201" i="1"/>
  <c r="L228" i="1"/>
  <c r="Q1517" i="1"/>
  <c r="O1517" i="1"/>
  <c r="P2432" i="1"/>
  <c r="B2457" i="1"/>
  <c r="K310" i="1"/>
  <c r="L2140" i="1"/>
  <c r="P874" i="1"/>
  <c r="A912" i="1"/>
  <c r="K2428" i="1"/>
  <c r="M2144" i="1"/>
  <c r="A152" i="1"/>
  <c r="R2069" i="1"/>
  <c r="L201" i="1"/>
  <c r="K228" i="1"/>
  <c r="N1517" i="1"/>
  <c r="L1521" i="1"/>
  <c r="B2432" i="1"/>
  <c r="R2471" i="1"/>
  <c r="Q880" i="1"/>
  <c r="M918" i="1"/>
  <c r="O1553" i="1"/>
  <c r="J1525" i="1"/>
  <c r="R1533" i="1"/>
  <c r="K1541" i="1"/>
  <c r="L1549" i="1"/>
  <c r="O1557" i="1"/>
  <c r="O1565" i="1"/>
  <c r="P1573" i="1"/>
  <c r="P1581" i="1"/>
  <c r="Q1581" i="1"/>
  <c r="J1589" i="1"/>
  <c r="K1529" i="1"/>
  <c r="Q1561" i="1"/>
  <c r="P1597" i="1"/>
  <c r="Q1597" i="1"/>
  <c r="K1605" i="1"/>
  <c r="M1613" i="1"/>
  <c r="R1621" i="1"/>
  <c r="N1609" i="1"/>
  <c r="K152" i="1"/>
  <c r="P149" i="1"/>
  <c r="P358" i="1"/>
  <c r="K213" i="1"/>
  <c r="L17" i="1"/>
  <c r="A320" i="1"/>
  <c r="A2142" i="1"/>
  <c r="M872" i="1"/>
  <c r="P884" i="1"/>
  <c r="L898" i="1"/>
  <c r="Q910" i="1"/>
  <c r="R152" i="1"/>
  <c r="B152" i="1"/>
  <c r="O149" i="1"/>
  <c r="P2160" i="1"/>
  <c r="R213" i="1"/>
  <c r="N17" i="1"/>
  <c r="L312" i="1"/>
  <c r="K2150" i="1"/>
  <c r="P269" i="1"/>
  <c r="P872" i="1"/>
  <c r="B884" i="1"/>
  <c r="A898" i="1"/>
  <c r="N916" i="1"/>
  <c r="B2160" i="1"/>
  <c r="J213" i="1"/>
  <c r="M17" i="1"/>
  <c r="K312" i="1"/>
  <c r="O2150" i="1"/>
  <c r="L269" i="1"/>
  <c r="K878" i="1"/>
  <c r="A884" i="1"/>
  <c r="R904" i="1"/>
  <c r="M916" i="1"/>
  <c r="L916" i="1"/>
  <c r="J152" i="1"/>
  <c r="K149" i="1"/>
  <c r="B149" i="1"/>
  <c r="O213" i="1"/>
  <c r="B17" i="1"/>
  <c r="K320" i="1"/>
  <c r="N312" i="1"/>
  <c r="M2150" i="1"/>
  <c r="A269" i="1"/>
  <c r="R878" i="1"/>
  <c r="Q904" i="1"/>
  <c r="N1743" i="1"/>
  <c r="B1649" i="1"/>
  <c r="L320" i="1"/>
  <c r="O312" i="1"/>
  <c r="N2150" i="1"/>
  <c r="J269" i="1"/>
  <c r="J878" i="1"/>
  <c r="O904" i="1"/>
  <c r="Q152" i="1"/>
  <c r="L149" i="1"/>
  <c r="J320" i="1"/>
  <c r="M312" i="1"/>
  <c r="J2142" i="1"/>
  <c r="B269" i="1"/>
  <c r="Q884" i="1"/>
  <c r="B904" i="1"/>
  <c r="N888" i="1"/>
  <c r="N213" i="1"/>
  <c r="A213" i="1"/>
  <c r="Q320" i="1"/>
  <c r="Q2142" i="1"/>
  <c r="K872" i="1"/>
  <c r="R884" i="1"/>
  <c r="N898" i="1"/>
  <c r="A904" i="1"/>
  <c r="R892" i="1"/>
  <c r="M205" i="1"/>
  <c r="O1665" i="1"/>
  <c r="L1544" i="1"/>
  <c r="J1536" i="1"/>
  <c r="P1520" i="1"/>
  <c r="J56" i="1"/>
  <c r="N2442" i="1"/>
  <c r="K1005" i="1"/>
  <c r="K1528" i="1"/>
  <c r="J1560" i="1"/>
  <c r="L1576" i="1"/>
  <c r="J1552" i="1"/>
  <c r="J1568" i="1"/>
  <c r="M149" i="1"/>
  <c r="M152" i="1"/>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L2450" i="1"/>
  <c r="L2465" i="1"/>
  <c r="K16" i="1"/>
  <c r="Q318" i="1"/>
  <c r="R310" i="1"/>
  <c r="O481" i="1"/>
  <c r="R2148" i="1"/>
  <c r="R2140" i="1"/>
  <c r="M2124" i="1"/>
  <c r="M874" i="1"/>
  <c r="P880" i="1"/>
  <c r="P886" i="1"/>
  <c r="Q906" i="1"/>
  <c r="N918" i="1"/>
  <c r="Q2423" i="1"/>
  <c r="R1586" i="1"/>
  <c r="O1594" i="1"/>
  <c r="R1531" i="1"/>
  <c r="Q1610" i="1"/>
  <c r="R1721" i="1"/>
  <c r="N1626" i="1"/>
  <c r="P1602" i="1"/>
  <c r="M1618" i="1"/>
  <c r="K2450" i="1"/>
  <c r="K2465" i="1"/>
  <c r="A2071" i="1"/>
  <c r="P318" i="1"/>
  <c r="P310" i="1"/>
  <c r="N481" i="1"/>
  <c r="J2148" i="1"/>
  <c r="J2140" i="1"/>
  <c r="R2124" i="1"/>
  <c r="L874" i="1"/>
  <c r="M880" i="1"/>
  <c r="K886" i="1"/>
  <c r="O906" i="1"/>
  <c r="L918" i="1"/>
  <c r="B2423" i="1"/>
  <c r="P1586" i="1"/>
  <c r="K1594" i="1"/>
  <c r="O1610" i="1"/>
  <c r="A1727" i="1"/>
  <c r="R1626" i="1"/>
  <c r="L1626" i="1"/>
  <c r="N1602" i="1"/>
  <c r="J1618" i="1"/>
  <c r="R2450" i="1"/>
  <c r="B2450" i="1"/>
  <c r="R2465" i="1"/>
  <c r="M2294" i="1"/>
  <c r="B318" i="1"/>
  <c r="O310" i="1"/>
  <c r="M481" i="1"/>
  <c r="P2148" i="1"/>
  <c r="Q2140" i="1"/>
  <c r="J2124" i="1"/>
  <c r="J874" i="1"/>
  <c r="J880" i="1"/>
  <c r="N886" i="1"/>
  <c r="A906" i="1"/>
  <c r="Q918" i="1"/>
  <c r="O1586" i="1"/>
  <c r="J1594" i="1"/>
  <c r="P1610" i="1"/>
  <c r="O1626" i="1"/>
  <c r="Q1602" i="1"/>
  <c r="L1602" i="1"/>
  <c r="N1618" i="1"/>
  <c r="J996" i="1"/>
  <c r="J2450" i="1"/>
  <c r="A2450" i="1"/>
  <c r="J2465" i="1"/>
  <c r="M318" i="1"/>
  <c r="A318" i="1"/>
  <c r="B310" i="1"/>
  <c r="L481" i="1"/>
  <c r="O2148" i="1"/>
  <c r="P2140" i="1"/>
  <c r="Q2124" i="1"/>
  <c r="K874" i="1"/>
  <c r="N880" i="1"/>
  <c r="A886" i="1"/>
  <c r="P912" i="1"/>
  <c r="K1586" i="1"/>
  <c r="Q1594" i="1"/>
  <c r="K1610" i="1"/>
  <c r="K1626" i="1"/>
  <c r="O1602" i="1"/>
  <c r="Q1618" i="1"/>
  <c r="L1618" i="1"/>
  <c r="O996" i="1"/>
  <c r="P2415" i="1"/>
  <c r="L318" i="1"/>
  <c r="N2148" i="1"/>
  <c r="N874" i="1"/>
  <c r="Q1578" i="1"/>
  <c r="N1586" i="1"/>
  <c r="P1594" i="1"/>
  <c r="Q1726" i="1"/>
  <c r="J1610" i="1"/>
  <c r="J1626" i="1"/>
  <c r="K1602" i="1"/>
  <c r="P1618" i="1"/>
  <c r="B1022" i="1"/>
  <c r="Q2450" i="1"/>
  <c r="P2465" i="1"/>
  <c r="Q2465" i="1"/>
  <c r="N310" i="1"/>
  <c r="A310" i="1"/>
  <c r="A481" i="1"/>
  <c r="N2140" i="1"/>
  <c r="O2124" i="1"/>
  <c r="B880" i="1"/>
  <c r="K912" i="1"/>
  <c r="A2085" i="1"/>
  <c r="O2465" i="1"/>
  <c r="B2046" i="1"/>
  <c r="K318" i="1"/>
  <c r="M310" i="1"/>
  <c r="B481" i="1"/>
  <c r="A2148" i="1"/>
  <c r="B2140" i="1"/>
  <c r="N2124" i="1"/>
  <c r="A874" i="1"/>
  <c r="A880" i="1"/>
  <c r="J912" i="1"/>
  <c r="O2423" i="1"/>
  <c r="R2440" i="1"/>
  <c r="N1578" i="1"/>
  <c r="M1586" i="1"/>
  <c r="M1594" i="1"/>
  <c r="A1758" i="1"/>
  <c r="R1610" i="1"/>
  <c r="Q1626" i="1"/>
  <c r="J1602" i="1"/>
  <c r="K1618" i="1"/>
  <c r="N1627" i="1"/>
  <c r="R2046" i="1"/>
  <c r="N2166" i="1"/>
  <c r="N205" i="1"/>
  <c r="R32" i="1"/>
  <c r="O2448" i="1"/>
  <c r="J1520" i="1"/>
  <c r="L1520" i="1"/>
  <c r="Q1536" i="1"/>
  <c r="O1528" i="1"/>
  <c r="P1560" i="1"/>
  <c r="M1552" i="1"/>
  <c r="L1568" i="1"/>
  <c r="O1544" i="1"/>
  <c r="J2046" i="1"/>
  <c r="M2166" i="1"/>
  <c r="B205" i="1"/>
  <c r="N24" i="1"/>
  <c r="L2351" i="1"/>
  <c r="N2458" i="1"/>
  <c r="R1520" i="1"/>
  <c r="M1536" i="1"/>
  <c r="M1528" i="1"/>
  <c r="N1528" i="1"/>
  <c r="O1560" i="1"/>
  <c r="L1552" i="1"/>
  <c r="M1568" i="1"/>
  <c r="M1544" i="1"/>
  <c r="N1544" i="1"/>
  <c r="N2046" i="1"/>
  <c r="A2166" i="1"/>
  <c r="A205" i="1"/>
  <c r="M16" i="1"/>
  <c r="A2351" i="1"/>
  <c r="M2458" i="1"/>
  <c r="Q1520" i="1"/>
  <c r="R1536" i="1"/>
  <c r="L1528" i="1"/>
  <c r="K1560" i="1"/>
  <c r="N1560" i="1"/>
  <c r="K1552" i="1"/>
  <c r="K1568" i="1"/>
  <c r="K1544" i="1"/>
  <c r="M1634" i="1"/>
  <c r="A2159" i="1"/>
  <c r="R2166" i="1"/>
  <c r="L205" i="1"/>
  <c r="R56" i="1"/>
  <c r="L2079" i="1"/>
  <c r="N2433" i="1"/>
  <c r="L2472" i="1"/>
  <c r="O1520" i="1"/>
  <c r="P1536" i="1"/>
  <c r="R1528" i="1"/>
  <c r="R1560" i="1"/>
  <c r="J1576" i="1"/>
  <c r="P1552" i="1"/>
  <c r="R1568" i="1"/>
  <c r="J1544" i="1"/>
  <c r="Q2046" i="1"/>
  <c r="J2166" i="1"/>
  <c r="K205" i="1"/>
  <c r="K48" i="1"/>
  <c r="L2448" i="1"/>
  <c r="B2472" i="1"/>
  <c r="N1520" i="1"/>
  <c r="O1536" i="1"/>
  <c r="J1528" i="1"/>
  <c r="Q1560" i="1"/>
  <c r="O1552" i="1"/>
  <c r="P1568" i="1"/>
  <c r="R1544" i="1"/>
  <c r="R1600" i="1"/>
  <c r="M2046" i="1"/>
  <c r="Q2166" i="1"/>
  <c r="J205" i="1"/>
  <c r="L48" i="1"/>
  <c r="K2448" i="1"/>
  <c r="K1520" i="1"/>
  <c r="L1536" i="1"/>
  <c r="N1536" i="1"/>
  <c r="Q1528" i="1"/>
  <c r="M1560" i="1"/>
  <c r="Q1552" i="1"/>
  <c r="N1552" i="1"/>
  <c r="O1568" i="1"/>
  <c r="Q1544" i="1"/>
  <c r="K2046" i="1"/>
  <c r="P2166" i="1"/>
  <c r="P205" i="1"/>
  <c r="B40" i="1"/>
  <c r="Q1568" i="1"/>
  <c r="O2389" i="1"/>
  <c r="M222" i="1"/>
  <c r="K1531" i="1"/>
  <c r="P2364" i="1"/>
  <c r="M1539" i="1"/>
  <c r="L1547" i="1"/>
  <c r="Q2359" i="1"/>
  <c r="J232" i="1"/>
  <c r="P1571" i="1"/>
  <c r="M1555" i="1"/>
  <c r="O1048" i="1"/>
  <c r="P2164" i="1"/>
  <c r="R2324" i="1"/>
  <c r="J267" i="1"/>
  <c r="J1563" i="1"/>
  <c r="Q1595" i="1"/>
  <c r="N58" i="1"/>
  <c r="L2299" i="1"/>
  <c r="L266" i="1"/>
  <c r="N1579" i="1"/>
  <c r="P1760" i="1"/>
  <c r="O1603" i="1"/>
  <c r="O34" i="1"/>
  <c r="O2077" i="1"/>
  <c r="Q1587" i="1"/>
  <c r="A1689" i="1"/>
  <c r="J1611" i="1"/>
  <c r="Q958" i="1"/>
  <c r="P964" i="1"/>
  <c r="N18" i="1"/>
  <c r="J2085" i="1"/>
  <c r="N1523" i="1"/>
  <c r="L1632" i="1"/>
  <c r="J1619" i="1"/>
  <c r="P202" i="1"/>
  <c r="K58" i="1"/>
  <c r="K34" i="1"/>
  <c r="B18" i="1"/>
  <c r="L2415" i="1"/>
  <c r="M2389" i="1"/>
  <c r="O2364" i="1"/>
  <c r="O2359" i="1"/>
  <c r="Q2324" i="1"/>
  <c r="K2299" i="1"/>
  <c r="N2077" i="1"/>
  <c r="Q2085" i="1"/>
  <c r="P267" i="1"/>
  <c r="B266" i="1"/>
  <c r="O262" i="1"/>
  <c r="L230" i="1"/>
  <c r="M364" i="1"/>
  <c r="L1539" i="1"/>
  <c r="M1571" i="1"/>
  <c r="M1523" i="1"/>
  <c r="Q1531" i="1"/>
  <c r="N1547" i="1"/>
  <c r="K1547" i="1"/>
  <c r="L1555" i="1"/>
  <c r="M1563" i="1"/>
  <c r="J1579" i="1"/>
  <c r="P1587" i="1"/>
  <c r="O1595" i="1"/>
  <c r="J1603" i="1"/>
  <c r="Q1611" i="1"/>
  <c r="R1619" i="1"/>
  <c r="J1627" i="1"/>
  <c r="K2415" i="1"/>
  <c r="L2389" i="1"/>
  <c r="N2364" i="1"/>
  <c r="M2359" i="1"/>
  <c r="N2324" i="1"/>
  <c r="J2299" i="1"/>
  <c r="M2077" i="1"/>
  <c r="P2085" i="1"/>
  <c r="Q267" i="1"/>
  <c r="L262" i="1"/>
  <c r="K230" i="1"/>
  <c r="Q1539" i="1"/>
  <c r="K1539" i="1"/>
  <c r="L1571" i="1"/>
  <c r="L1523" i="1"/>
  <c r="P1531" i="1"/>
  <c r="J1547" i="1"/>
  <c r="Q1555" i="1"/>
  <c r="K1555" i="1"/>
  <c r="L1563" i="1"/>
  <c r="M1579" i="1"/>
  <c r="N1587" i="1"/>
  <c r="M1595" i="1"/>
  <c r="Q1603" i="1"/>
  <c r="N1611" i="1"/>
  <c r="P1619" i="1"/>
  <c r="L1627" i="1"/>
  <c r="R2415" i="1"/>
  <c r="A2389" i="1"/>
  <c r="K2359" i="1"/>
  <c r="L2359" i="1"/>
  <c r="M2324" i="1"/>
  <c r="K2077" i="1"/>
  <c r="L2077" i="1"/>
  <c r="O2085" i="1"/>
  <c r="B267" i="1"/>
  <c r="P262" i="1"/>
  <c r="R230" i="1"/>
  <c r="P1539" i="1"/>
  <c r="O1571" i="1"/>
  <c r="K1571" i="1"/>
  <c r="K1523" i="1"/>
  <c r="N1531" i="1"/>
  <c r="R1547" i="1"/>
  <c r="O1555" i="1"/>
  <c r="R1563" i="1"/>
  <c r="K1563" i="1"/>
  <c r="L1579" i="1"/>
  <c r="M1587" i="1"/>
  <c r="P1595" i="1"/>
  <c r="K1595" i="1"/>
  <c r="M1603" i="1"/>
  <c r="L1611" i="1"/>
  <c r="O1619" i="1"/>
  <c r="R1627" i="1"/>
  <c r="B58" i="1"/>
  <c r="R34" i="1"/>
  <c r="M2048" i="1"/>
  <c r="B34" i="1"/>
  <c r="O2048" i="1"/>
  <c r="B202" i="1"/>
  <c r="A50" i="1"/>
  <c r="R26" i="1"/>
  <c r="K2364" i="1"/>
  <c r="J2359" i="1"/>
  <c r="B2359" i="1"/>
  <c r="B2324" i="1"/>
  <c r="R2077" i="1"/>
  <c r="B2077" i="1"/>
  <c r="N2085" i="1"/>
  <c r="A267" i="1"/>
  <c r="Q2071" i="1"/>
  <c r="N262" i="1"/>
  <c r="P230" i="1"/>
  <c r="N1539" i="1"/>
  <c r="J1571" i="1"/>
  <c r="P1523" i="1"/>
  <c r="J1531" i="1"/>
  <c r="Q1547" i="1"/>
  <c r="P1555" i="1"/>
  <c r="Q1563" i="1"/>
  <c r="R1579" i="1"/>
  <c r="K1579" i="1"/>
  <c r="L1587" i="1"/>
  <c r="J1655" i="1"/>
  <c r="N1595" i="1"/>
  <c r="L1603" i="1"/>
  <c r="K1603" i="1"/>
  <c r="M1611" i="1"/>
  <c r="L1619" i="1"/>
  <c r="Q1627" i="1"/>
  <c r="O2415" i="1"/>
  <c r="R202" i="1"/>
  <c r="J202" i="1"/>
  <c r="Q50" i="1"/>
  <c r="A2048" i="1"/>
  <c r="L212" i="1"/>
  <c r="O42" i="1"/>
  <c r="K26" i="1"/>
  <c r="K2389" i="1"/>
  <c r="J2364" i="1"/>
  <c r="R2359" i="1"/>
  <c r="A2359" i="1"/>
  <c r="A2324" i="1"/>
  <c r="J2077" i="1"/>
  <c r="A2077" i="1"/>
  <c r="M2085" i="1"/>
  <c r="M266" i="1"/>
  <c r="P2071" i="1"/>
  <c r="B262" i="1"/>
  <c r="A230" i="1"/>
  <c r="J1539" i="1"/>
  <c r="N1571" i="1"/>
  <c r="R1523" i="1"/>
  <c r="O1531" i="1"/>
  <c r="P1547" i="1"/>
  <c r="N1555" i="1"/>
  <c r="P1563" i="1"/>
  <c r="P1579" i="1"/>
  <c r="O1587" i="1"/>
  <c r="K1587" i="1"/>
  <c r="Q1695" i="1"/>
  <c r="Q1631" i="1"/>
  <c r="J1595" i="1"/>
  <c r="R1603" i="1"/>
  <c r="R1611" i="1"/>
  <c r="K1611" i="1"/>
  <c r="M1619" i="1"/>
  <c r="O1627" i="1"/>
  <c r="O212" i="1"/>
  <c r="N42" i="1"/>
  <c r="K18" i="1"/>
  <c r="R2389" i="1"/>
  <c r="L2324" i="1"/>
  <c r="N267" i="1"/>
  <c r="P266" i="1"/>
  <c r="M2071" i="1"/>
  <c r="Q222" i="1"/>
  <c r="R1539" i="1"/>
  <c r="R1571" i="1"/>
  <c r="J1523" i="1"/>
  <c r="M1531" i="1"/>
  <c r="O1547" i="1"/>
  <c r="J1555" i="1"/>
  <c r="O1563" i="1"/>
  <c r="Q1579" i="1"/>
  <c r="J1587" i="1"/>
  <c r="J1711" i="1"/>
  <c r="N1663" i="1"/>
  <c r="L1595" i="1"/>
  <c r="P1603" i="1"/>
  <c r="P1611" i="1"/>
  <c r="Q1619" i="1"/>
  <c r="K1619" i="1"/>
  <c r="M1627" i="1"/>
  <c r="M2164" i="1"/>
  <c r="R2364" i="1"/>
  <c r="P2359" i="1"/>
  <c r="P2299" i="1"/>
  <c r="Q2077" i="1"/>
  <c r="K2085" i="1"/>
  <c r="L2085" i="1"/>
  <c r="K2164" i="1"/>
  <c r="O58" i="1"/>
  <c r="L42" i="1"/>
  <c r="J18" i="1"/>
  <c r="Q862" i="1"/>
  <c r="R2085" i="1"/>
  <c r="L267" i="1"/>
  <c r="N266" i="1"/>
  <c r="B2071" i="1"/>
  <c r="P222" i="1"/>
  <c r="O1539" i="1"/>
  <c r="Q1571" i="1"/>
  <c r="O1523" i="1"/>
  <c r="L1531" i="1"/>
  <c r="M1547" i="1"/>
  <c r="R1555" i="1"/>
  <c r="N1563" i="1"/>
  <c r="O1579" i="1"/>
  <c r="R1587" i="1"/>
  <c r="B1735" i="1"/>
  <c r="M1687" i="1"/>
  <c r="R1595" i="1"/>
  <c r="N1603" i="1"/>
  <c r="O1611" i="1"/>
  <c r="N1619" i="1"/>
  <c r="P1627" i="1"/>
  <c r="K1627" i="1"/>
  <c r="P73" i="1"/>
  <c r="J65" i="1"/>
  <c r="L73" i="1"/>
  <c r="P65" i="1"/>
  <c r="Q65" i="1"/>
  <c r="K73" i="1"/>
  <c r="L65" i="1"/>
  <c r="R73" i="1"/>
  <c r="M65" i="1"/>
  <c r="J73" i="1"/>
  <c r="B65" i="1"/>
  <c r="B73" i="1"/>
  <c r="N73" i="1"/>
  <c r="N66" i="1"/>
  <c r="R65" i="1"/>
  <c r="P2353" i="1"/>
  <c r="B2389" i="1"/>
  <c r="Q2299" i="1"/>
  <c r="R2352" i="1"/>
  <c r="O2412" i="1"/>
  <c r="O2416" i="1"/>
  <c r="N2332" i="1"/>
  <c r="B2398" i="1"/>
  <c r="P2450" i="1"/>
  <c r="A2299" i="1"/>
  <c r="N2346" i="1"/>
  <c r="J2338" i="1"/>
  <c r="R314" i="1"/>
  <c r="A2353" i="1"/>
  <c r="A2021" i="1"/>
  <c r="O870" i="1"/>
  <c r="P890" i="1"/>
  <c r="R908" i="1"/>
  <c r="Q314" i="1"/>
  <c r="P2144" i="1"/>
  <c r="B870" i="1"/>
  <c r="K890" i="1"/>
  <c r="P908" i="1"/>
  <c r="B320" i="1"/>
  <c r="B312" i="1"/>
  <c r="B2142" i="1"/>
  <c r="O269" i="1"/>
  <c r="L878" i="1"/>
  <c r="P898" i="1"/>
  <c r="A224" i="1"/>
  <c r="M1655" i="1"/>
  <c r="A1695" i="1"/>
  <c r="M1631" i="1"/>
  <c r="J1671" i="1"/>
  <c r="L896" i="1"/>
  <c r="P1751" i="1"/>
  <c r="N1639" i="1"/>
  <c r="N1687" i="1"/>
  <c r="B1583" i="1"/>
  <c r="J322" i="1"/>
  <c r="B2144" i="1"/>
  <c r="J370" i="1"/>
  <c r="N1679" i="1"/>
  <c r="O1719" i="1"/>
  <c r="N1751" i="1"/>
  <c r="K1639" i="1"/>
  <c r="L1687" i="1"/>
  <c r="P322" i="1"/>
  <c r="K314" i="1"/>
  <c r="O370" i="1"/>
  <c r="K896" i="1"/>
  <c r="N322" i="1"/>
  <c r="A314" i="1"/>
  <c r="N2021" i="1"/>
  <c r="B370" i="1"/>
  <c r="A896" i="1"/>
  <c r="M910" i="1"/>
  <c r="J1679" i="1"/>
  <c r="N1719" i="1"/>
  <c r="L1647" i="1"/>
  <c r="N314" i="1"/>
  <c r="B876" i="1"/>
  <c r="M2445" i="1"/>
  <c r="K1679" i="1"/>
  <c r="M1719" i="1"/>
  <c r="O1647" i="1"/>
  <c r="P1727" i="1"/>
  <c r="M322" i="1"/>
  <c r="N2353" i="1"/>
  <c r="R2021" i="1"/>
  <c r="M870" i="1"/>
  <c r="R902" i="1"/>
  <c r="K322" i="1"/>
  <c r="K2353" i="1"/>
  <c r="B2021" i="1"/>
  <c r="L870" i="1"/>
  <c r="J890" i="1"/>
  <c r="M902" i="1"/>
  <c r="N922" i="1"/>
  <c r="M1695" i="1"/>
  <c r="M1735" i="1"/>
  <c r="B1647" i="1"/>
  <c r="O1727" i="1"/>
  <c r="P30" i="1"/>
  <c r="L962" i="1"/>
  <c r="Q962" i="1"/>
  <c r="N929" i="1"/>
  <c r="J929" i="1"/>
  <c r="J955" i="1"/>
  <c r="B955" i="1"/>
  <c r="J313" i="1"/>
  <c r="O2143" i="1"/>
  <c r="R923" i="1"/>
  <c r="R2420" i="1"/>
  <c r="B942" i="1"/>
  <c r="K1740" i="1"/>
  <c r="O1740" i="1"/>
  <c r="J251" i="1"/>
  <c r="R251" i="1"/>
  <c r="N2295" i="1"/>
  <c r="R2295" i="1"/>
  <c r="N2091" i="1"/>
  <c r="K916" i="1"/>
  <c r="O916" i="1"/>
  <c r="A916" i="1"/>
  <c r="R916" i="1"/>
  <c r="B916" i="1"/>
  <c r="J916" i="1"/>
  <c r="Q916" i="1"/>
  <c r="N910" i="1"/>
  <c r="P910" i="1"/>
  <c r="R910" i="1"/>
  <c r="B910" i="1"/>
  <c r="O910" i="1"/>
  <c r="M904" i="1"/>
  <c r="L904" i="1"/>
  <c r="N904" i="1"/>
  <c r="P904" i="1"/>
  <c r="J904" i="1"/>
  <c r="Q898" i="1"/>
  <c r="O898" i="1"/>
  <c r="J898" i="1"/>
  <c r="R898" i="1"/>
  <c r="K898" i="1"/>
  <c r="J884" i="1"/>
  <c r="K884" i="1"/>
  <c r="L884" i="1"/>
  <c r="N884" i="1"/>
  <c r="B878" i="1"/>
  <c r="O878" i="1"/>
  <c r="P878" i="1"/>
  <c r="N878" i="1"/>
  <c r="M878" i="1"/>
  <c r="Q878" i="1"/>
  <c r="Q872" i="1"/>
  <c r="R872" i="1"/>
  <c r="A872" i="1"/>
  <c r="J872" i="1"/>
  <c r="B872" i="1"/>
  <c r="L872" i="1"/>
  <c r="Q269" i="1"/>
  <c r="K269" i="1"/>
  <c r="M269" i="1"/>
  <c r="N269" i="1"/>
  <c r="L2142" i="1"/>
  <c r="K2142" i="1"/>
  <c r="M2142" i="1"/>
  <c r="N2142" i="1"/>
  <c r="O2142" i="1"/>
  <c r="Q2150" i="1"/>
  <c r="A2150" i="1"/>
  <c r="J2150" i="1"/>
  <c r="B2150" i="1"/>
  <c r="R2150" i="1"/>
  <c r="L2150" i="1"/>
  <c r="Q312" i="1"/>
  <c r="J312" i="1"/>
  <c r="A312" i="1"/>
  <c r="R312" i="1"/>
  <c r="N320" i="1"/>
  <c r="O320" i="1"/>
  <c r="P320" i="1"/>
  <c r="M2421" i="1"/>
  <c r="N2421" i="1"/>
  <c r="O2421" i="1"/>
  <c r="R2421" i="1"/>
  <c r="O2427" i="1"/>
  <c r="B2427" i="1"/>
  <c r="N2371" i="1"/>
  <c r="Q2371" i="1"/>
  <c r="J2371" i="1"/>
  <c r="P14" i="1"/>
  <c r="M14" i="1"/>
  <c r="M38" i="1"/>
  <c r="O38" i="1"/>
  <c r="J54" i="1"/>
  <c r="P54" i="1"/>
  <c r="L2016" i="1"/>
  <c r="A2016" i="1"/>
  <c r="B2016" i="1"/>
  <c r="K2168" i="1"/>
  <c r="R2168" i="1"/>
  <c r="B923" i="1"/>
  <c r="L923" i="1"/>
  <c r="M923" i="1"/>
  <c r="O923" i="1"/>
  <c r="R877" i="1"/>
  <c r="K877" i="1"/>
  <c r="M877" i="1"/>
  <c r="L2143" i="1"/>
  <c r="K2143" i="1"/>
  <c r="O313" i="1"/>
  <c r="N313" i="1"/>
  <c r="P313" i="1"/>
  <c r="Q313" i="1"/>
  <c r="L321" i="1"/>
  <c r="P321" i="1"/>
  <c r="J321" i="1"/>
  <c r="O2420" i="1"/>
  <c r="B2420" i="1"/>
  <c r="A2420" i="1"/>
  <c r="M2420" i="1"/>
  <c r="M1578" i="1"/>
  <c r="J1585" i="1"/>
  <c r="P1593" i="1"/>
  <c r="O1601" i="1"/>
  <c r="Q1609" i="1"/>
  <c r="L1617" i="1"/>
  <c r="P1625" i="1"/>
  <c r="K1578" i="1"/>
  <c r="L1578" i="1"/>
  <c r="R1585" i="1"/>
  <c r="L1593" i="1"/>
  <c r="P1601" i="1"/>
  <c r="M1601" i="1"/>
  <c r="O1609" i="1"/>
  <c r="K1617" i="1"/>
  <c r="N1625" i="1"/>
  <c r="P876" i="1"/>
  <c r="N890" i="1"/>
  <c r="L908" i="1"/>
  <c r="L922" i="1"/>
  <c r="M228" i="1"/>
  <c r="P24" i="1"/>
  <c r="K2071" i="1"/>
  <c r="L222" i="1"/>
  <c r="M230" i="1"/>
  <c r="P2124" i="1"/>
  <c r="R874" i="1"/>
  <c r="L880" i="1"/>
  <c r="O886" i="1"/>
  <c r="B892" i="1"/>
  <c r="N906" i="1"/>
  <c r="Q912" i="1"/>
  <c r="Q157" i="1"/>
  <c r="R1578" i="1"/>
  <c r="O1585" i="1"/>
  <c r="J1593" i="1"/>
  <c r="L1678" i="1"/>
  <c r="L1601" i="1"/>
  <c r="R1609" i="1"/>
  <c r="M1609" i="1"/>
  <c r="O1617" i="1"/>
  <c r="K1625" i="1"/>
  <c r="L2073" i="1"/>
  <c r="O157" i="1"/>
  <c r="P1578" i="1"/>
  <c r="N1585" i="1"/>
  <c r="O1593" i="1"/>
  <c r="J1601" i="1"/>
  <c r="P1609" i="1"/>
  <c r="N1617" i="1"/>
  <c r="M1617" i="1"/>
  <c r="O1625" i="1"/>
  <c r="B998" i="1"/>
  <c r="O1578" i="1"/>
  <c r="Q1585" i="1"/>
  <c r="M1585" i="1"/>
  <c r="N1593" i="1"/>
  <c r="P1702" i="1"/>
  <c r="K1601" i="1"/>
  <c r="L1609" i="1"/>
  <c r="J1617" i="1"/>
  <c r="R1625" i="1"/>
  <c r="M1625" i="1"/>
  <c r="Q1036" i="1"/>
  <c r="J1578" i="1"/>
  <c r="L1585" i="1"/>
  <c r="K1593" i="1"/>
  <c r="M1593" i="1"/>
  <c r="R1601" i="1"/>
  <c r="K1609" i="1"/>
  <c r="R1617" i="1"/>
  <c r="Q1625" i="1"/>
  <c r="B1624" i="1"/>
  <c r="M1624" i="1"/>
  <c r="R1624" i="1"/>
  <c r="Q1624" i="1"/>
  <c r="K1624" i="1"/>
  <c r="N1624" i="1"/>
  <c r="O1624" i="1"/>
  <c r="P1624" i="1"/>
  <c r="J1624" i="1"/>
  <c r="B1616" i="1"/>
  <c r="J1616" i="1"/>
  <c r="K1616" i="1"/>
  <c r="O1616" i="1"/>
  <c r="L1616" i="1"/>
  <c r="M1616" i="1"/>
  <c r="N1616" i="1"/>
  <c r="Q1616" i="1"/>
  <c r="P1616" i="1"/>
  <c r="B1608" i="1"/>
  <c r="O1608" i="1"/>
  <c r="R1608" i="1"/>
  <c r="L1608" i="1"/>
  <c r="K1608" i="1"/>
  <c r="M1608" i="1"/>
  <c r="Q1608" i="1"/>
  <c r="N1608" i="1"/>
  <c r="J1608" i="1"/>
  <c r="B1600" i="1"/>
  <c r="P1600" i="1"/>
  <c r="L1600" i="1"/>
  <c r="O1600" i="1"/>
  <c r="Q1600" i="1"/>
  <c r="J1600" i="1"/>
  <c r="K1600" i="1"/>
  <c r="M1600" i="1"/>
  <c r="B1592" i="1"/>
  <c r="M1592" i="1"/>
  <c r="N1592" i="1"/>
  <c r="R1592" i="1"/>
  <c r="O1592" i="1"/>
  <c r="P1592" i="1"/>
  <c r="J1592" i="1"/>
  <c r="K1592" i="1"/>
  <c r="L1592" i="1"/>
  <c r="B1584" i="1"/>
  <c r="J1584" i="1"/>
  <c r="L1584" i="1"/>
  <c r="N1584" i="1"/>
  <c r="Q1584" i="1"/>
  <c r="O1584" i="1"/>
  <c r="P1584" i="1"/>
  <c r="M1584" i="1"/>
  <c r="R1584" i="1"/>
  <c r="B1577" i="1"/>
  <c r="L1577" i="1"/>
  <c r="Q1577" i="1"/>
  <c r="R1577" i="1"/>
  <c r="J1577" i="1"/>
  <c r="K1577" i="1"/>
  <c r="M1577" i="1"/>
  <c r="P1577" i="1"/>
  <c r="N1577" i="1"/>
  <c r="P251" i="1"/>
  <c r="O478" i="1"/>
  <c r="K478" i="1"/>
  <c r="B321" i="1"/>
  <c r="B313" i="1"/>
  <c r="B2143" i="1"/>
  <c r="B877" i="1"/>
  <c r="A923" i="1"/>
  <c r="R2159" i="1"/>
  <c r="Q2295" i="1"/>
  <c r="Q2420" i="1"/>
  <c r="M56" i="1"/>
  <c r="M24" i="1"/>
  <c r="R16" i="1"/>
  <c r="L478" i="1"/>
  <c r="M2413" i="1"/>
  <c r="L2357" i="1"/>
  <c r="R2294" i="1"/>
  <c r="M2075" i="1"/>
  <c r="K2158" i="1"/>
  <c r="Q2052" i="1"/>
  <c r="B2168" i="1"/>
  <c r="N54" i="1"/>
  <c r="M30" i="1"/>
  <c r="Q71" i="1"/>
  <c r="Q2073" i="1"/>
  <c r="N232" i="1"/>
  <c r="K1522" i="1"/>
  <c r="A157" i="1"/>
  <c r="J32" i="1"/>
  <c r="A32" i="1"/>
  <c r="M48" i="1"/>
  <c r="N48" i="1"/>
  <c r="R321" i="1"/>
  <c r="R313" i="1"/>
  <c r="R2143" i="1"/>
  <c r="L877" i="1"/>
  <c r="A877" i="1"/>
  <c r="J2159" i="1"/>
  <c r="M2394" i="1"/>
  <c r="P2295" i="1"/>
  <c r="P2420" i="1"/>
  <c r="L56" i="1"/>
  <c r="O40" i="1"/>
  <c r="K32" i="1"/>
  <c r="L24" i="1"/>
  <c r="J16" i="1"/>
  <c r="R478" i="1"/>
  <c r="B2413" i="1"/>
  <c r="P2357" i="1"/>
  <c r="P2294" i="1"/>
  <c r="L2075" i="1"/>
  <c r="P2052" i="1"/>
  <c r="R207" i="1"/>
  <c r="A54" i="1"/>
  <c r="K30" i="1"/>
  <c r="N71" i="1"/>
  <c r="M2089" i="1"/>
  <c r="L232" i="1"/>
  <c r="R1522" i="1"/>
  <c r="M1055" i="1"/>
  <c r="A1055" i="1"/>
  <c r="P1055" i="1"/>
  <c r="N1049" i="1"/>
  <c r="Q1049" i="1"/>
  <c r="A1049" i="1"/>
  <c r="K1049" i="1"/>
  <c r="L1049" i="1"/>
  <c r="J1043" i="1"/>
  <c r="P1043" i="1"/>
  <c r="P1029" i="1"/>
  <c r="B1029" i="1"/>
  <c r="J1029" i="1"/>
  <c r="R1029" i="1"/>
  <c r="L1029" i="1"/>
  <c r="M1029" i="1"/>
  <c r="A1023" i="1"/>
  <c r="J1023" i="1"/>
  <c r="R1023" i="1"/>
  <c r="K1023" i="1"/>
  <c r="L1023" i="1"/>
  <c r="O1023" i="1"/>
  <c r="A1017" i="1"/>
  <c r="B1017" i="1"/>
  <c r="J1017" i="1"/>
  <c r="R1017" i="1"/>
  <c r="K1017" i="1"/>
  <c r="O1017" i="1"/>
  <c r="Q1017" i="1"/>
  <c r="A1011" i="1"/>
  <c r="B1011" i="1"/>
  <c r="J1011" i="1"/>
  <c r="L1011" i="1"/>
  <c r="N1011" i="1"/>
  <c r="O1011" i="1"/>
  <c r="Q1011" i="1"/>
  <c r="J997" i="1"/>
  <c r="R997" i="1"/>
  <c r="M997" i="1"/>
  <c r="N997" i="1"/>
  <c r="O997" i="1"/>
  <c r="P997" i="1"/>
  <c r="R991" i="1"/>
  <c r="L991" i="1"/>
  <c r="M991" i="1"/>
  <c r="O991" i="1"/>
  <c r="Q991" i="1"/>
  <c r="A991" i="1"/>
  <c r="O985" i="1"/>
  <c r="K985" i="1"/>
  <c r="P985" i="1"/>
  <c r="R985" i="1"/>
  <c r="Q985" i="1"/>
  <c r="A985" i="1"/>
  <c r="B985" i="1"/>
  <c r="Q979" i="1"/>
  <c r="R979" i="1"/>
  <c r="J979" i="1"/>
  <c r="M979" i="1"/>
  <c r="K979" i="1"/>
  <c r="A979" i="1"/>
  <c r="B979" i="1"/>
  <c r="R965" i="1"/>
  <c r="J965" i="1"/>
  <c r="M965" i="1"/>
  <c r="B965" i="1"/>
  <c r="N965" i="1"/>
  <c r="O965" i="1"/>
  <c r="M959" i="1"/>
  <c r="Q959" i="1"/>
  <c r="R959" i="1"/>
  <c r="A959" i="1"/>
  <c r="L959" i="1"/>
  <c r="O959" i="1"/>
  <c r="P959" i="1"/>
  <c r="R953" i="1"/>
  <c r="J953" i="1"/>
  <c r="L953" i="1"/>
  <c r="N953" i="1"/>
  <c r="O953" i="1"/>
  <c r="K953" i="1"/>
  <c r="R947" i="1"/>
  <c r="B947" i="1"/>
  <c r="L947" i="1"/>
  <c r="O947" i="1"/>
  <c r="K947" i="1"/>
  <c r="J947" i="1"/>
  <c r="B933" i="1"/>
  <c r="L933" i="1"/>
  <c r="N933" i="1"/>
  <c r="O933" i="1"/>
  <c r="P933" i="1"/>
  <c r="Q933" i="1"/>
  <c r="R933" i="1"/>
  <c r="B927" i="1"/>
  <c r="L927" i="1"/>
  <c r="N927" i="1"/>
  <c r="P927" i="1"/>
  <c r="Q927" i="1"/>
  <c r="J927" i="1"/>
  <c r="R927" i="1"/>
  <c r="A1570" i="1"/>
  <c r="L1570" i="1"/>
  <c r="J1570" i="1"/>
  <c r="M1570" i="1"/>
  <c r="N1570" i="1"/>
  <c r="K1570" i="1"/>
  <c r="O1570" i="1"/>
  <c r="P1570" i="1"/>
  <c r="Q1570" i="1"/>
  <c r="A1530" i="1"/>
  <c r="P1530" i="1"/>
  <c r="J1530" i="1"/>
  <c r="K1530" i="1"/>
  <c r="O1530" i="1"/>
  <c r="Q1530" i="1"/>
  <c r="L1530" i="1"/>
  <c r="R1530" i="1"/>
  <c r="M1530" i="1"/>
  <c r="Q2159" i="1"/>
  <c r="L2394" i="1"/>
  <c r="M2295" i="1"/>
  <c r="P40" i="1"/>
  <c r="P32" i="1"/>
  <c r="J24" i="1"/>
  <c r="B16" i="1"/>
  <c r="Q478" i="1"/>
  <c r="O2370" i="1"/>
  <c r="K2357" i="1"/>
  <c r="O2294" i="1"/>
  <c r="B2052" i="1"/>
  <c r="N207" i="1"/>
  <c r="M46" i="1"/>
  <c r="P22" i="1"/>
  <c r="R365" i="1"/>
  <c r="K2089" i="1"/>
  <c r="P265" i="1"/>
  <c r="B232" i="1"/>
  <c r="J1522" i="1"/>
  <c r="O249" i="1"/>
  <c r="K918" i="1"/>
  <c r="R918" i="1"/>
  <c r="O1029" i="1"/>
  <c r="A1562" i="1"/>
  <c r="P1562" i="1"/>
  <c r="L1562" i="1"/>
  <c r="R1562" i="1"/>
  <c r="M1562" i="1"/>
  <c r="N1562" i="1"/>
  <c r="J1562" i="1"/>
  <c r="K1562" i="1"/>
  <c r="O1562" i="1"/>
  <c r="A1538" i="1"/>
  <c r="K1538" i="1"/>
  <c r="O1538" i="1"/>
  <c r="Q1538" i="1"/>
  <c r="R1538" i="1"/>
  <c r="L1538" i="1"/>
  <c r="J1538" i="1"/>
  <c r="M1538" i="1"/>
  <c r="N1538" i="1"/>
  <c r="J2075" i="1"/>
  <c r="N2075" i="1"/>
  <c r="R2079" i="1"/>
  <c r="N2079" i="1"/>
  <c r="N2330" i="1"/>
  <c r="K2330" i="1"/>
  <c r="Q2404" i="1"/>
  <c r="K2404" i="1"/>
  <c r="N2159" i="1"/>
  <c r="K2394" i="1"/>
  <c r="A2295" i="1"/>
  <c r="Q48" i="1"/>
  <c r="M32" i="1"/>
  <c r="P478" i="1"/>
  <c r="N2370" i="1"/>
  <c r="Q2357" i="1"/>
  <c r="N2294" i="1"/>
  <c r="Q2075" i="1"/>
  <c r="M2091" i="1"/>
  <c r="A207" i="1"/>
  <c r="Q265" i="1"/>
  <c r="Q1562" i="1"/>
  <c r="J1764" i="1"/>
  <c r="M1764" i="1"/>
  <c r="J1732" i="1"/>
  <c r="A1732" i="1"/>
  <c r="J1684" i="1"/>
  <c r="P1684" i="1"/>
  <c r="Q1684" i="1"/>
  <c r="K1652" i="1"/>
  <c r="Q1652" i="1"/>
  <c r="L1644" i="1"/>
  <c r="R1644" i="1"/>
  <c r="A1554" i="1"/>
  <c r="K1554" i="1"/>
  <c r="J1554" i="1"/>
  <c r="L1554" i="1"/>
  <c r="O1554" i="1"/>
  <c r="M1554" i="1"/>
  <c r="N1554" i="1"/>
  <c r="P1554" i="1"/>
  <c r="Q1554" i="1"/>
  <c r="A1546" i="1"/>
  <c r="O1546" i="1"/>
  <c r="P1546" i="1"/>
  <c r="Q1546" i="1"/>
  <c r="L1546" i="1"/>
  <c r="R1546" i="1"/>
  <c r="M1546" i="1"/>
  <c r="N1546" i="1"/>
  <c r="J1546" i="1"/>
  <c r="A1522" i="1"/>
  <c r="M1522" i="1"/>
  <c r="J2295" i="1"/>
  <c r="O1522" i="1"/>
  <c r="O71" i="1"/>
  <c r="J71" i="1"/>
  <c r="K24" i="1"/>
  <c r="A24" i="1"/>
  <c r="R40" i="1"/>
  <c r="L40" i="1"/>
  <c r="Q56" i="1"/>
  <c r="K56" i="1"/>
  <c r="N1530" i="1"/>
  <c r="K2159" i="1"/>
  <c r="R2394" i="1"/>
  <c r="P48" i="1"/>
  <c r="K40" i="1"/>
  <c r="L32" i="1"/>
  <c r="O16" i="1"/>
  <c r="B478" i="1"/>
  <c r="R2351" i="1"/>
  <c r="B2357" i="1"/>
  <c r="Q2079" i="1"/>
  <c r="B2075" i="1"/>
  <c r="R2329" i="1"/>
  <c r="J38" i="1"/>
  <c r="O14" i="1"/>
  <c r="L2371" i="1"/>
  <c r="K265" i="1"/>
  <c r="L1522" i="1"/>
  <c r="A910" i="1"/>
  <c r="J910" i="1"/>
  <c r="R1570" i="1"/>
  <c r="B2159" i="1"/>
  <c r="B2394" i="1"/>
  <c r="L2295" i="1"/>
  <c r="P56" i="1"/>
  <c r="J48" i="1"/>
  <c r="N40" i="1"/>
  <c r="Q24" i="1"/>
  <c r="P16" i="1"/>
  <c r="A478" i="1"/>
  <c r="O2351" i="1"/>
  <c r="M2079" i="1"/>
  <c r="A2075" i="1"/>
  <c r="M224" i="1"/>
  <c r="Q1522" i="1"/>
  <c r="O365" i="1"/>
  <c r="M365" i="1"/>
  <c r="R22" i="1"/>
  <c r="K22" i="1"/>
  <c r="L46" i="1"/>
  <c r="B46" i="1"/>
  <c r="Q2016" i="1"/>
  <c r="P2016" i="1"/>
  <c r="O2091" i="1"/>
  <c r="A2091" i="1"/>
  <c r="Q974" i="1"/>
  <c r="A1044" i="1"/>
  <c r="N318" i="1"/>
  <c r="J310" i="1"/>
  <c r="M2148" i="1"/>
  <c r="B2148" i="1"/>
  <c r="O874" i="1"/>
  <c r="B874" i="1"/>
  <c r="K880" i="1"/>
  <c r="P906" i="1"/>
  <c r="L912" i="1"/>
  <c r="N2427" i="1"/>
  <c r="A1573" i="1"/>
  <c r="M9" i="1"/>
  <c r="N9" i="1"/>
  <c r="A9" i="1"/>
  <c r="O9" i="1"/>
  <c r="B9" i="1"/>
  <c r="P9" i="1"/>
  <c r="L9" i="1"/>
  <c r="Q9" i="1"/>
  <c r="J9" i="1"/>
  <c r="R9" i="1"/>
  <c r="K9" i="1"/>
  <c r="N867" i="1"/>
  <c r="R867" i="1"/>
  <c r="L2138" i="1"/>
  <c r="B2138" i="1"/>
  <c r="J2146" i="1"/>
  <c r="K2146" i="1"/>
  <c r="M217" i="1"/>
  <c r="J17" i="1"/>
  <c r="P2046" i="1"/>
  <c r="O2166" i="1"/>
  <c r="R205" i="1"/>
  <c r="N56" i="1"/>
  <c r="R48" i="1"/>
  <c r="B48" i="1"/>
  <c r="M40" i="1"/>
  <c r="N32" i="1"/>
  <c r="O24" i="1"/>
  <c r="Q16" i="1"/>
  <c r="A16" i="1"/>
  <c r="J478" i="1"/>
  <c r="Q262" i="1"/>
  <c r="J222" i="1"/>
  <c r="J230" i="1"/>
  <c r="P359" i="1"/>
  <c r="J2447" i="1"/>
  <c r="A2457" i="1"/>
  <c r="R2458" i="1"/>
  <c r="O2052" i="1"/>
  <c r="K2091" i="1"/>
  <c r="N2168" i="1"/>
  <c r="J207" i="1"/>
  <c r="M2016" i="1"/>
  <c r="Q54" i="1"/>
  <c r="K46" i="1"/>
  <c r="A46" i="1"/>
  <c r="B38" i="1"/>
  <c r="A30" i="1"/>
  <c r="B22" i="1"/>
  <c r="L14" i="1"/>
  <c r="Q365" i="1"/>
  <c r="N2052" i="1"/>
  <c r="J2091" i="1"/>
  <c r="M2168" i="1"/>
  <c r="Q207" i="1"/>
  <c r="K2016" i="1"/>
  <c r="L54" i="1"/>
  <c r="J46" i="1"/>
  <c r="Q38" i="1"/>
  <c r="Q30" i="1"/>
  <c r="Q22" i="1"/>
  <c r="A22" i="1"/>
  <c r="B14" i="1"/>
  <c r="P365" i="1"/>
  <c r="Q316" i="1"/>
  <c r="K3" i="1"/>
  <c r="L3" i="1"/>
  <c r="M3" i="1"/>
  <c r="R3" i="1"/>
  <c r="N3" i="1"/>
  <c r="O3" i="1"/>
  <c r="B3" i="1"/>
  <c r="J3" i="1"/>
  <c r="P3" i="1"/>
  <c r="A3" i="1"/>
  <c r="Q3" i="1"/>
  <c r="K11" i="1"/>
  <c r="L11" i="1"/>
  <c r="J11" i="1"/>
  <c r="M11" i="1"/>
  <c r="R11" i="1"/>
  <c r="N11" i="1"/>
  <c r="O11" i="1"/>
  <c r="P11" i="1"/>
  <c r="Q11" i="1"/>
  <c r="K2094" i="1"/>
  <c r="R2094" i="1"/>
  <c r="J918" i="1"/>
  <c r="B918" i="1"/>
  <c r="P918" i="1"/>
  <c r="B912" i="1"/>
  <c r="M912" i="1"/>
  <c r="N912" i="1"/>
  <c r="K906" i="1"/>
  <c r="L906" i="1"/>
  <c r="A892" i="1"/>
  <c r="M886" i="1"/>
  <c r="B886" i="1"/>
  <c r="J886" i="1"/>
  <c r="B2124" i="1"/>
  <c r="L2124" i="1"/>
  <c r="A2140" i="1"/>
  <c r="K2140" i="1"/>
  <c r="K481" i="1"/>
  <c r="R481" i="1"/>
  <c r="K2423" i="1"/>
  <c r="M2423" i="1"/>
  <c r="J2440" i="1"/>
  <c r="O2440" i="1"/>
  <c r="K2052" i="1"/>
  <c r="P2091" i="1"/>
  <c r="L2168" i="1"/>
  <c r="P207" i="1"/>
  <c r="R2016" i="1"/>
  <c r="K54" i="1"/>
  <c r="R46" i="1"/>
  <c r="L38" i="1"/>
  <c r="O30" i="1"/>
  <c r="N22" i="1"/>
  <c r="K14" i="1"/>
  <c r="A365" i="1"/>
  <c r="A4" i="1"/>
  <c r="J4" i="1"/>
  <c r="R4" i="1"/>
  <c r="B4" i="1"/>
  <c r="K4" i="1"/>
  <c r="L4" i="1"/>
  <c r="M4" i="1"/>
  <c r="N4" i="1"/>
  <c r="Q4" i="1"/>
  <c r="O4" i="1"/>
  <c r="P4" i="1"/>
  <c r="B12" i="1"/>
  <c r="J12" i="1"/>
  <c r="R12" i="1"/>
  <c r="K12" i="1"/>
  <c r="L12" i="1"/>
  <c r="M12" i="1"/>
  <c r="N12" i="1"/>
  <c r="Q12" i="1"/>
  <c r="O12" i="1"/>
  <c r="P12" i="1"/>
  <c r="K923" i="1"/>
  <c r="M213" i="1"/>
  <c r="P17" i="1"/>
  <c r="A17" i="1"/>
  <c r="O2046" i="1"/>
  <c r="A2046" i="1"/>
  <c r="O205" i="1"/>
  <c r="O48" i="1"/>
  <c r="Q40" i="1"/>
  <c r="A40" i="1"/>
  <c r="R24" i="1"/>
  <c r="L16" i="1"/>
  <c r="O219" i="1"/>
  <c r="N2432" i="1"/>
  <c r="B2447" i="1"/>
  <c r="L2471" i="1"/>
  <c r="J2433" i="1"/>
  <c r="K2458" i="1"/>
  <c r="B906" i="1"/>
  <c r="O912" i="1"/>
  <c r="O918" i="1"/>
  <c r="O2371" i="1"/>
  <c r="R2423" i="1"/>
  <c r="R157" i="1"/>
  <c r="P155" i="1"/>
  <c r="B155" i="1"/>
  <c r="K365" i="1"/>
  <c r="B365" i="1"/>
  <c r="N365" i="1"/>
  <c r="P6" i="1"/>
  <c r="Q6" i="1"/>
  <c r="J6" i="1"/>
  <c r="R6" i="1"/>
  <c r="K6" i="1"/>
  <c r="A6" i="1"/>
  <c r="L6" i="1"/>
  <c r="O6" i="1"/>
  <c r="B6" i="1"/>
  <c r="M6" i="1"/>
  <c r="N6" i="1"/>
  <c r="A14" i="1"/>
  <c r="Q14" i="1"/>
  <c r="J14" i="1"/>
  <c r="M22" i="1"/>
  <c r="J22" i="1"/>
  <c r="L30" i="1"/>
  <c r="R30" i="1"/>
  <c r="B30" i="1"/>
  <c r="K38" i="1"/>
  <c r="A38" i="1"/>
  <c r="R38" i="1"/>
  <c r="P46" i="1"/>
  <c r="Q46" i="1"/>
  <c r="B54" i="1"/>
  <c r="R54" i="1"/>
  <c r="M54" i="1"/>
  <c r="J2016" i="1"/>
  <c r="O2016" i="1"/>
  <c r="M207" i="1"/>
  <c r="B207" i="1"/>
  <c r="K207" i="1"/>
  <c r="A2168" i="1"/>
  <c r="O2168" i="1"/>
  <c r="P2168" i="1"/>
  <c r="Q2091" i="1"/>
  <c r="R2091" i="1"/>
  <c r="L2052" i="1"/>
  <c r="R2052" i="1"/>
  <c r="M2052" i="1"/>
  <c r="A2052" i="1"/>
  <c r="B2091" i="1"/>
  <c r="J2168" i="1"/>
  <c r="L207" i="1"/>
  <c r="N2016" i="1"/>
  <c r="O54" i="1"/>
  <c r="O46" i="1"/>
  <c r="P38" i="1"/>
  <c r="N30" i="1"/>
  <c r="O22" i="1"/>
  <c r="N14" i="1"/>
  <c r="L365" i="1"/>
  <c r="K2371" i="1"/>
  <c r="K2153" i="1"/>
  <c r="P2153" i="1"/>
  <c r="O7" i="1"/>
  <c r="B7" i="1"/>
  <c r="P7" i="1"/>
  <c r="Q7" i="1"/>
  <c r="J7" i="1"/>
  <c r="R7" i="1"/>
  <c r="K7" i="1"/>
  <c r="N7" i="1"/>
  <c r="L7" i="1"/>
  <c r="A7" i="1"/>
  <c r="M7" i="1"/>
  <c r="A8" i="1"/>
  <c r="N8" i="1"/>
  <c r="B8" i="1"/>
  <c r="O8" i="1"/>
  <c r="P8" i="1"/>
  <c r="Q8" i="1"/>
  <c r="J8" i="1"/>
  <c r="R8" i="1"/>
  <c r="M8" i="1"/>
  <c r="K8" i="1"/>
  <c r="L8" i="1"/>
  <c r="P895" i="1"/>
  <c r="O895" i="1"/>
  <c r="K1737" i="1"/>
  <c r="M1737" i="1"/>
  <c r="A1697" i="1"/>
  <c r="P1697" i="1"/>
  <c r="A1657" i="1"/>
  <c r="B1657" i="1"/>
  <c r="R1679" i="1"/>
  <c r="L1735" i="1"/>
  <c r="O1751" i="1"/>
  <c r="J1727" i="1"/>
  <c r="R1649" i="1"/>
  <c r="K1689" i="1"/>
  <c r="L1729" i="1"/>
  <c r="Q2440" i="1"/>
  <c r="L1737" i="1"/>
  <c r="O1759" i="1"/>
  <c r="K1759" i="1"/>
  <c r="K1743" i="1"/>
  <c r="P1743" i="1"/>
  <c r="P1719" i="1"/>
  <c r="L1719" i="1"/>
  <c r="O1711" i="1"/>
  <c r="N1711" i="1"/>
  <c r="J1703" i="1"/>
  <c r="O1703" i="1"/>
  <c r="L1695" i="1"/>
  <c r="R1695" i="1"/>
  <c r="O1671" i="1"/>
  <c r="R1671" i="1"/>
  <c r="N1655" i="1"/>
  <c r="A1655" i="1"/>
  <c r="P1647" i="1"/>
  <c r="Q1647" i="1"/>
  <c r="N1631" i="1"/>
  <c r="O1631" i="1"/>
  <c r="K1000" i="1"/>
  <c r="Q1000" i="1"/>
  <c r="P1657" i="1"/>
  <c r="O1697" i="1"/>
  <c r="N1745" i="1"/>
  <c r="R1734" i="1"/>
  <c r="B1734" i="1"/>
  <c r="A1646" i="1"/>
  <c r="L1646" i="1"/>
  <c r="B935" i="1"/>
  <c r="Q935" i="1"/>
  <c r="O1705" i="1"/>
  <c r="Q1745" i="1"/>
  <c r="A1058" i="1"/>
  <c r="R1655" i="1"/>
  <c r="Q1679" i="1"/>
  <c r="R1711" i="1"/>
  <c r="B1719" i="1"/>
  <c r="M1743" i="1"/>
  <c r="P1639" i="1"/>
  <c r="J1663" i="1"/>
  <c r="K1687" i="1"/>
  <c r="R1759" i="1"/>
  <c r="B1665" i="1"/>
  <c r="B1705" i="1"/>
  <c r="M1753" i="1"/>
  <c r="J1700" i="1"/>
  <c r="A1700" i="1"/>
  <c r="R1628" i="1"/>
  <c r="M1628" i="1"/>
  <c r="K934" i="1"/>
  <c r="N994" i="1"/>
  <c r="J1049" i="1"/>
  <c r="O1049" i="1"/>
  <c r="K1029" i="1"/>
  <c r="A1029" i="1"/>
  <c r="Q1029" i="1"/>
  <c r="B1023" i="1"/>
  <c r="N1023" i="1"/>
  <c r="M1017" i="1"/>
  <c r="L1017" i="1"/>
  <c r="R1011" i="1"/>
  <c r="K1011" i="1"/>
  <c r="L997" i="1"/>
  <c r="A997" i="1"/>
  <c r="Q997" i="1"/>
  <c r="J991" i="1"/>
  <c r="N991" i="1"/>
  <c r="M985" i="1"/>
  <c r="J985" i="1"/>
  <c r="O979" i="1"/>
  <c r="N979" i="1"/>
  <c r="K965" i="1"/>
  <c r="A965" i="1"/>
  <c r="Q965" i="1"/>
  <c r="N959" i="1"/>
  <c r="J959" i="1"/>
  <c r="A953" i="1"/>
  <c r="P953" i="1"/>
  <c r="P947" i="1"/>
  <c r="N947" i="1"/>
  <c r="K933" i="1"/>
  <c r="A933" i="1"/>
  <c r="M933" i="1"/>
  <c r="O927" i="1"/>
  <c r="K927" i="1"/>
  <c r="B2330" i="1"/>
  <c r="L1655" i="1"/>
  <c r="B1679" i="1"/>
  <c r="K1711" i="1"/>
  <c r="P1735" i="1"/>
  <c r="B1743" i="1"/>
  <c r="Q1639" i="1"/>
  <c r="A1663" i="1"/>
  <c r="A1687" i="1"/>
  <c r="J1759" i="1"/>
  <c r="J1633" i="1"/>
  <c r="P1673" i="1"/>
  <c r="J1713" i="1"/>
  <c r="J1753" i="1"/>
  <c r="A966" i="1"/>
  <c r="A936" i="1"/>
  <c r="A996" i="1"/>
  <c r="R996" i="1"/>
  <c r="L224" i="1"/>
  <c r="P224" i="1"/>
  <c r="R2073" i="1"/>
  <c r="N2073" i="1"/>
  <c r="J2089" i="1"/>
  <c r="Q2089" i="1"/>
  <c r="Q5" i="1"/>
  <c r="J5" i="1"/>
  <c r="R5" i="1"/>
  <c r="P5" i="1"/>
  <c r="A5" i="1"/>
  <c r="K5" i="1"/>
  <c r="B5" i="1"/>
  <c r="L5" i="1"/>
  <c r="M5" i="1"/>
  <c r="N5" i="1"/>
  <c r="O5" i="1"/>
  <c r="Q13" i="1"/>
  <c r="J13" i="1"/>
  <c r="R13" i="1"/>
  <c r="K13" i="1"/>
  <c r="P13" i="1"/>
  <c r="L13" i="1"/>
  <c r="M13" i="1"/>
  <c r="N13" i="1"/>
  <c r="O13" i="1"/>
  <c r="N1718" i="1"/>
  <c r="K1655" i="1"/>
  <c r="N1695" i="1"/>
  <c r="L1711" i="1"/>
  <c r="O1735" i="1"/>
  <c r="J1751" i="1"/>
  <c r="P1631" i="1"/>
  <c r="B1639" i="1"/>
  <c r="B1663" i="1"/>
  <c r="P1703" i="1"/>
  <c r="Q1644" i="1"/>
  <c r="B1764" i="1"/>
  <c r="K1641" i="1"/>
  <c r="L1681" i="1"/>
  <c r="K1721" i="1"/>
  <c r="R1761" i="1"/>
  <c r="M927" i="1"/>
  <c r="J933" i="1"/>
  <c r="Q947" i="1"/>
  <c r="A947" i="1"/>
  <c r="B953" i="1"/>
  <c r="B959" i="1"/>
  <c r="L965" i="1"/>
  <c r="L979" i="1"/>
  <c r="N985" i="1"/>
  <c r="K991" i="1"/>
  <c r="K997" i="1"/>
  <c r="M1011" i="1"/>
  <c r="N1017" i="1"/>
  <c r="M1023" i="1"/>
  <c r="N1029" i="1"/>
  <c r="L1022" i="1"/>
  <c r="B1049" i="1"/>
  <c r="R1000" i="1"/>
  <c r="L10" i="1"/>
  <c r="M10" i="1"/>
  <c r="N10" i="1"/>
  <c r="O10" i="1"/>
  <c r="A10" i="1"/>
  <c r="P10" i="1"/>
  <c r="K10" i="1"/>
  <c r="B10" i="1"/>
  <c r="Q10" i="1"/>
  <c r="J10" i="1"/>
  <c r="R10" i="1"/>
  <c r="L2364" i="1"/>
  <c r="P2324" i="1"/>
  <c r="A2394" i="1"/>
  <c r="J2413" i="1"/>
  <c r="Q2351" i="1"/>
  <c r="N2338" i="1"/>
  <c r="N2413" i="1"/>
  <c r="N2415" i="1"/>
  <c r="N2389" i="1"/>
  <c r="A2364" i="1"/>
  <c r="N2299" i="1"/>
  <c r="M2415" i="1"/>
  <c r="M150" i="1"/>
  <c r="N2391" i="1"/>
  <c r="O2396" i="1"/>
  <c r="L2343" i="1"/>
  <c r="L2335" i="1"/>
  <c r="M2299" i="1"/>
  <c r="R2370" i="1"/>
  <c r="R2371" i="1"/>
  <c r="R2353" i="1"/>
  <c r="N2396" i="1"/>
  <c r="B2334" i="1"/>
  <c r="A2370" i="1"/>
  <c r="Q2457" i="1"/>
  <c r="A2393" i="1"/>
  <c r="Q2448" i="1"/>
  <c r="Q2415" i="1"/>
  <c r="J2415" i="1"/>
  <c r="P2371" i="1"/>
  <c r="A2371" i="1"/>
  <c r="P2351" i="1"/>
  <c r="Q2456" i="1"/>
  <c r="N2298" i="1"/>
  <c r="J2353" i="1"/>
  <c r="J2324" i="1"/>
  <c r="Q2345" i="1"/>
  <c r="A2411" i="1"/>
  <c r="N2403" i="1"/>
  <c r="N2395" i="1"/>
  <c r="J2389" i="1"/>
  <c r="M2364" i="1"/>
  <c r="R2299" i="1"/>
  <c r="P2394" i="1"/>
  <c r="A2418" i="1"/>
  <c r="M2370" i="1"/>
  <c r="B2371" i="1"/>
  <c r="B2350" i="1"/>
  <c r="P2389" i="1"/>
  <c r="Q2471" i="1"/>
  <c r="A2413" i="1"/>
  <c r="J2404" i="1"/>
  <c r="B2364" i="1"/>
  <c r="B2299" i="1"/>
  <c r="Q2432" i="1"/>
  <c r="M2371" i="1"/>
  <c r="Q2400" i="1"/>
  <c r="L2333" i="1"/>
  <c r="R2399" i="1"/>
  <c r="A2415" i="1"/>
  <c r="O2324" i="1"/>
  <c r="O2326" i="1"/>
  <c r="B2366" i="1"/>
  <c r="R2396" i="1"/>
  <c r="Q2398"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870" i="1"/>
  <c r="O876" i="1"/>
  <c r="Q890" i="1"/>
  <c r="N896" i="1"/>
  <c r="A902" i="1"/>
  <c r="B922" i="1"/>
  <c r="L2048" i="1"/>
  <c r="L202" i="1"/>
  <c r="L58" i="1"/>
  <c r="R50" i="1"/>
  <c r="N34" i="1"/>
  <c r="L18" i="1"/>
  <c r="M2159" i="1"/>
  <c r="N2394" i="1"/>
  <c r="O2394" i="1"/>
  <c r="K2295" i="1"/>
  <c r="B2295" i="1"/>
  <c r="Q2413" i="1"/>
  <c r="Q2370" i="1"/>
  <c r="J2370" i="1"/>
  <c r="N2351" i="1"/>
  <c r="J2357" i="1"/>
  <c r="A2357" i="1"/>
  <c r="J2294" i="1"/>
  <c r="P2079" i="1"/>
  <c r="B2079" i="1"/>
  <c r="P2075" i="1"/>
  <c r="N251" i="1"/>
  <c r="J2158" i="1"/>
  <c r="O2329" i="1"/>
  <c r="J2432" i="1"/>
  <c r="K2447" i="1"/>
  <c r="A2447" i="1"/>
  <c r="M2457" i="1"/>
  <c r="O2471" i="1"/>
  <c r="O2433" i="1"/>
  <c r="Q2458" i="1"/>
  <c r="R2472" i="1"/>
  <c r="M71" i="1"/>
  <c r="O2089" i="1"/>
  <c r="P2089" i="1"/>
  <c r="P2073" i="1"/>
  <c r="O265" i="1"/>
  <c r="O224" i="1"/>
  <c r="Q232" i="1"/>
  <c r="J157" i="1"/>
  <c r="R257" i="1"/>
  <c r="A263" i="1"/>
  <c r="N307" i="1"/>
  <c r="M372" i="1"/>
  <c r="L2159" i="1"/>
  <c r="P2413" i="1"/>
  <c r="P2370" i="1"/>
  <c r="B2370" i="1"/>
  <c r="M2351" i="1"/>
  <c r="R2357" i="1"/>
  <c r="Q2294" i="1"/>
  <c r="O2079" i="1"/>
  <c r="A2079" i="1"/>
  <c r="O2075" i="1"/>
  <c r="M251" i="1"/>
  <c r="O2158" i="1"/>
  <c r="M2329" i="1"/>
  <c r="K2432" i="1"/>
  <c r="R2447" i="1"/>
  <c r="K2457" i="1"/>
  <c r="L2457" i="1"/>
  <c r="N2471" i="1"/>
  <c r="K71" i="1"/>
  <c r="L71" i="1"/>
  <c r="N2089" i="1"/>
  <c r="B2089" i="1"/>
  <c r="B2073" i="1"/>
  <c r="M265" i="1"/>
  <c r="N224" i="1"/>
  <c r="P232" i="1"/>
  <c r="P157" i="1"/>
  <c r="K2418" i="1"/>
  <c r="A307" i="1"/>
  <c r="P2093" i="1"/>
  <c r="O615" i="1"/>
  <c r="B623" i="1"/>
  <c r="Q1750" i="1"/>
  <c r="J1750" i="1"/>
  <c r="N1742" i="1"/>
  <c r="O1742" i="1"/>
  <c r="A1710" i="1"/>
  <c r="O1710" i="1"/>
  <c r="J1694" i="1"/>
  <c r="R1694" i="1"/>
  <c r="N1694" i="1"/>
  <c r="B1670" i="1"/>
  <c r="J1670" i="1"/>
  <c r="O1670" i="1"/>
  <c r="R1654" i="1"/>
  <c r="L1654" i="1"/>
  <c r="O1630" i="1"/>
  <c r="P1630" i="1"/>
  <c r="J1630" i="1"/>
  <c r="R71" i="1"/>
  <c r="A71" i="1"/>
  <c r="L2089" i="1"/>
  <c r="M2073" i="1"/>
  <c r="L265" i="1"/>
  <c r="A265" i="1"/>
  <c r="K224" i="1"/>
  <c r="M232" i="1"/>
  <c r="N157" i="1"/>
  <c r="N2146" i="1"/>
  <c r="P28" i="1"/>
  <c r="N2373" i="1"/>
  <c r="L2373" i="1"/>
  <c r="R51" i="1"/>
  <c r="P51" i="1"/>
  <c r="Q624" i="1"/>
  <c r="A624" i="1"/>
  <c r="B616" i="1"/>
  <c r="P616" i="1"/>
  <c r="O608" i="1"/>
  <c r="B608" i="1"/>
  <c r="L608" i="1"/>
  <c r="O600" i="1"/>
  <c r="R600" i="1"/>
  <c r="J167" i="1"/>
  <c r="R167" i="1"/>
  <c r="M167" i="1"/>
  <c r="N167" i="1"/>
  <c r="B607" i="1"/>
  <c r="N607" i="1"/>
  <c r="R607" i="1"/>
  <c r="K599" i="1"/>
  <c r="R599" i="1"/>
  <c r="M599" i="1"/>
  <c r="J574" i="1"/>
  <c r="P574" i="1"/>
  <c r="P566" i="1"/>
  <c r="L566" i="1"/>
  <c r="K558" i="1"/>
  <c r="O558" i="1"/>
  <c r="O2021" i="1"/>
  <c r="K2144" i="1"/>
  <c r="M370" i="1"/>
  <c r="K876" i="1"/>
  <c r="A890" i="1"/>
  <c r="P902" i="1"/>
  <c r="B908" i="1"/>
  <c r="J922" i="1"/>
  <c r="J2048" i="1"/>
  <c r="N2164" i="1"/>
  <c r="R212" i="1"/>
  <c r="P50" i="1"/>
  <c r="J42" i="1"/>
  <c r="O26" i="1"/>
  <c r="N862" i="1"/>
  <c r="P2159" i="1"/>
  <c r="P2053" i="1"/>
  <c r="J2394" i="1"/>
  <c r="O2295" i="1"/>
  <c r="J154" i="1"/>
  <c r="K2413" i="1"/>
  <c r="L2413" i="1"/>
  <c r="L2370" i="1"/>
  <c r="J2351" i="1"/>
  <c r="B2351" i="1"/>
  <c r="O2357" i="1"/>
  <c r="L2294" i="1"/>
  <c r="B2294" i="1"/>
  <c r="K2079" i="1"/>
  <c r="R2075" i="1"/>
  <c r="L359" i="1"/>
  <c r="P219" i="1"/>
  <c r="M2432" i="1"/>
  <c r="A2432" i="1"/>
  <c r="Q2447" i="1"/>
  <c r="P2457" i="1"/>
  <c r="J2471" i="1"/>
  <c r="B2471" i="1"/>
  <c r="K2433" i="1"/>
  <c r="M2448" i="1"/>
  <c r="O2472" i="1"/>
  <c r="P71" i="1"/>
  <c r="R2089" i="1"/>
  <c r="K2073" i="1"/>
  <c r="J224" i="1"/>
  <c r="B224" i="1"/>
  <c r="K232" i="1"/>
  <c r="K221" i="1"/>
  <c r="M157" i="1"/>
  <c r="B157" i="1"/>
  <c r="L861" i="1"/>
  <c r="N2138" i="1"/>
  <c r="B894" i="1"/>
  <c r="K624" i="1"/>
  <c r="B265" i="1"/>
  <c r="N265" i="1"/>
  <c r="A868" i="1"/>
  <c r="J868" i="1"/>
  <c r="Q2353" i="1"/>
  <c r="K2021" i="1"/>
  <c r="R2144" i="1"/>
  <c r="L370" i="1"/>
  <c r="L876" i="1"/>
  <c r="Q896" i="1"/>
  <c r="O902" i="1"/>
  <c r="A908" i="1"/>
  <c r="P922" i="1"/>
  <c r="R2048" i="1"/>
  <c r="B2164" i="1"/>
  <c r="J212" i="1"/>
  <c r="B42" i="1"/>
  <c r="R2413" i="1"/>
  <c r="M2357" i="1"/>
  <c r="K2294" i="1"/>
  <c r="R359" i="1"/>
  <c r="B219" i="1"/>
  <c r="M2447" i="1"/>
  <c r="P2471" i="1"/>
  <c r="R2433" i="1"/>
  <c r="B2448" i="1"/>
  <c r="N2472" i="1"/>
  <c r="J2073" i="1"/>
  <c r="J265" i="1"/>
  <c r="Q224" i="1"/>
  <c r="R232" i="1"/>
  <c r="A232" i="1"/>
  <c r="K157" i="1"/>
  <c r="J2138" i="1"/>
  <c r="B900" i="1"/>
  <c r="A2423" i="1"/>
  <c r="N2423" i="1"/>
  <c r="P2440" i="1"/>
  <c r="M2440" i="1"/>
  <c r="B1051" i="1"/>
  <c r="N1641" i="1"/>
  <c r="N1657" i="1"/>
  <c r="A1665" i="1"/>
  <c r="O1681" i="1"/>
  <c r="R1697" i="1"/>
  <c r="A1705" i="1"/>
  <c r="J1721" i="1"/>
  <c r="J1737" i="1"/>
  <c r="K1753" i="1"/>
  <c r="R986" i="1"/>
  <c r="M1022" i="1"/>
  <c r="A935" i="1"/>
  <c r="N1057" i="1"/>
  <c r="M1730" i="1"/>
  <c r="P1633" i="1"/>
  <c r="B1641" i="1"/>
  <c r="L1657" i="1"/>
  <c r="K1673" i="1"/>
  <c r="B1681" i="1"/>
  <c r="Q1697" i="1"/>
  <c r="N1713" i="1"/>
  <c r="M1729" i="1"/>
  <c r="Q1737" i="1"/>
  <c r="R1753" i="1"/>
  <c r="O955" i="1"/>
  <c r="J2111" i="1"/>
  <c r="P1655" i="1"/>
  <c r="O1679" i="1"/>
  <c r="K1695" i="1"/>
  <c r="Q1711" i="1"/>
  <c r="R1735" i="1"/>
  <c r="O1743" i="1"/>
  <c r="K1751" i="1"/>
  <c r="J1631" i="1"/>
  <c r="M1639" i="1"/>
  <c r="R1663" i="1"/>
  <c r="A1671" i="1"/>
  <c r="L1703" i="1"/>
  <c r="Q1759" i="1"/>
  <c r="P1700" i="1"/>
  <c r="R1633" i="1"/>
  <c r="O1649" i="1"/>
  <c r="Q1673" i="1"/>
  <c r="P1689" i="1"/>
  <c r="K1705" i="1"/>
  <c r="O1713" i="1"/>
  <c r="R1729" i="1"/>
  <c r="M1745" i="1"/>
  <c r="N1761" i="1"/>
  <c r="Q953" i="1"/>
  <c r="P991" i="1"/>
  <c r="Q1023" i="1"/>
  <c r="O958" i="1"/>
  <c r="P1048" i="1"/>
  <c r="R1049" i="1"/>
  <c r="B961" i="1"/>
  <c r="N936" i="1"/>
  <c r="R974" i="1"/>
  <c r="L2330" i="1"/>
  <c r="Q1633" i="1"/>
  <c r="L1649" i="1"/>
  <c r="P1665" i="1"/>
  <c r="O1673" i="1"/>
  <c r="Q1689" i="1"/>
  <c r="L1705" i="1"/>
  <c r="B1713" i="1"/>
  <c r="J1729" i="1"/>
  <c r="K1745" i="1"/>
  <c r="M1761" i="1"/>
  <c r="N993" i="1"/>
  <c r="K1649" i="1"/>
  <c r="N1665" i="1"/>
  <c r="B1689" i="1"/>
  <c r="L1721" i="1"/>
  <c r="L1761" i="1"/>
  <c r="M993" i="1"/>
  <c r="O2167" i="1"/>
  <c r="A2167" i="1"/>
  <c r="M2167" i="1"/>
  <c r="M2141" i="1"/>
  <c r="J2141" i="1"/>
  <c r="R2428" i="1"/>
  <c r="A2428" i="1"/>
  <c r="M2443" i="1"/>
  <c r="L2453" i="1"/>
  <c r="M2468" i="1"/>
  <c r="N2468" i="1"/>
  <c r="M66" i="1"/>
  <c r="O2053" i="1"/>
  <c r="N23" i="1"/>
  <c r="Q504" i="1"/>
  <c r="K504" i="1"/>
  <c r="Q2155" i="1"/>
  <c r="A2155" i="1"/>
  <c r="R362" i="1"/>
  <c r="B362" i="1"/>
  <c r="M362" i="1"/>
  <c r="P362" i="1"/>
  <c r="N478" i="1"/>
  <c r="M478" i="1"/>
  <c r="B32" i="1"/>
  <c r="Q32" i="1"/>
  <c r="A56" i="1"/>
  <c r="O56" i="1"/>
  <c r="L2166" i="1"/>
  <c r="K2166" i="1"/>
  <c r="P2421" i="1"/>
  <c r="A2421" i="1"/>
  <c r="Q2421" i="1"/>
  <c r="B2421" i="1"/>
  <c r="J2421" i="1"/>
  <c r="L2421" i="1"/>
  <c r="A2467" i="1"/>
  <c r="M2467" i="1"/>
  <c r="M2452" i="1"/>
  <c r="J2452" i="1"/>
  <c r="K2452" i="1"/>
  <c r="L66" i="1"/>
  <c r="M2053" i="1"/>
  <c r="M1758" i="1"/>
  <c r="N1758" i="1"/>
  <c r="O1758" i="1"/>
  <c r="P1758" i="1"/>
  <c r="Q1758" i="1"/>
  <c r="J1758" i="1"/>
  <c r="L1758" i="1"/>
  <c r="A1750" i="1"/>
  <c r="L1750" i="1"/>
  <c r="K1750" i="1"/>
  <c r="M1750" i="1"/>
  <c r="N1750" i="1"/>
  <c r="O1750" i="1"/>
  <c r="P1750" i="1"/>
  <c r="B1750" i="1"/>
  <c r="R1750" i="1"/>
  <c r="Q1742" i="1"/>
  <c r="A1742" i="1"/>
  <c r="J1742" i="1"/>
  <c r="B1742" i="1"/>
  <c r="R1742" i="1"/>
  <c r="L1742" i="1"/>
  <c r="K1742" i="1"/>
  <c r="M1742" i="1"/>
  <c r="P1742" i="1"/>
  <c r="N1734" i="1"/>
  <c r="O1734" i="1"/>
  <c r="P1734" i="1"/>
  <c r="Q1734" i="1"/>
  <c r="A1734" i="1"/>
  <c r="J1734" i="1"/>
  <c r="M1734" i="1"/>
  <c r="B1726" i="1"/>
  <c r="R1726" i="1"/>
  <c r="L1726" i="1"/>
  <c r="K1726" i="1"/>
  <c r="M1726" i="1"/>
  <c r="N1726" i="1"/>
  <c r="O1726" i="1"/>
  <c r="A1726" i="1"/>
  <c r="J1726" i="1"/>
  <c r="P1718" i="1"/>
  <c r="Q1718" i="1"/>
  <c r="A1718" i="1"/>
  <c r="J1718" i="1"/>
  <c r="B1718" i="1"/>
  <c r="R1718" i="1"/>
  <c r="L1718" i="1"/>
  <c r="K1718" i="1"/>
  <c r="O1718" i="1"/>
  <c r="R1710" i="1"/>
  <c r="M1710" i="1"/>
  <c r="K1710" i="1"/>
  <c r="L1710" i="1"/>
  <c r="N1710" i="1"/>
  <c r="J1710" i="1"/>
  <c r="Q1710" i="1"/>
  <c r="A1702" i="1"/>
  <c r="N1702" i="1"/>
  <c r="B1702" i="1"/>
  <c r="O1702" i="1"/>
  <c r="J1702" i="1"/>
  <c r="Q1702" i="1"/>
  <c r="R1702" i="1"/>
  <c r="L1702" i="1"/>
  <c r="K1702" i="1"/>
  <c r="M1694" i="1"/>
  <c r="P1694" i="1"/>
  <c r="O1694" i="1"/>
  <c r="A1694" i="1"/>
  <c r="Q1694" i="1"/>
  <c r="B1694" i="1"/>
  <c r="K1694" i="1"/>
  <c r="L1694" i="1"/>
  <c r="J1686" i="1"/>
  <c r="Q1686" i="1"/>
  <c r="R1686" i="1"/>
  <c r="L1686" i="1"/>
  <c r="M1686" i="1"/>
  <c r="P1686" i="1"/>
  <c r="B1686" i="1"/>
  <c r="O1686" i="1"/>
  <c r="O1678" i="1"/>
  <c r="A1678" i="1"/>
  <c r="Q1678" i="1"/>
  <c r="B1678" i="1"/>
  <c r="K1678" i="1"/>
  <c r="J1678" i="1"/>
  <c r="N1678" i="1"/>
  <c r="R1678" i="1"/>
  <c r="P1678" i="1"/>
  <c r="L1670" i="1"/>
  <c r="M1670" i="1"/>
  <c r="P1670" i="1"/>
  <c r="K1670" i="1"/>
  <c r="A1670" i="1"/>
  <c r="N1670" i="1"/>
  <c r="R1670" i="1"/>
  <c r="B1662" i="1"/>
  <c r="K1662" i="1"/>
  <c r="J1662" i="1"/>
  <c r="N1662" i="1"/>
  <c r="R1662" i="1"/>
  <c r="L1662" i="1"/>
  <c r="M1662" i="1"/>
  <c r="A1662" i="1"/>
  <c r="Q1662" i="1"/>
  <c r="P1654" i="1"/>
  <c r="K1654" i="1"/>
  <c r="A1654" i="1"/>
  <c r="N1654" i="1"/>
  <c r="B1654" i="1"/>
  <c r="O1654" i="1"/>
  <c r="J1654" i="1"/>
  <c r="Q1654" i="1"/>
  <c r="M1654" i="1"/>
  <c r="M1646" i="1"/>
  <c r="O1646" i="1"/>
  <c r="Q1646" i="1"/>
  <c r="K1646" i="1"/>
  <c r="J1646" i="1"/>
  <c r="P1646" i="1"/>
  <c r="R1646" i="1"/>
  <c r="A1638" i="1"/>
  <c r="K1638" i="1"/>
  <c r="B1638" i="1"/>
  <c r="M1638" i="1"/>
  <c r="P1638" i="1"/>
  <c r="Q1638" i="1"/>
  <c r="J1638" i="1"/>
  <c r="R1638" i="1"/>
  <c r="O1638" i="1"/>
  <c r="L1630" i="1"/>
  <c r="M1630" i="1"/>
  <c r="Q1630" i="1"/>
  <c r="A1630" i="1"/>
  <c r="K1630" i="1"/>
  <c r="B1630" i="1"/>
  <c r="N1630" i="1"/>
  <c r="R1630" i="1"/>
  <c r="L873" i="1"/>
  <c r="N873" i="1"/>
  <c r="J268" i="1"/>
  <c r="B268" i="1"/>
  <c r="K268" i="1"/>
  <c r="M2149" i="1"/>
  <c r="A2149" i="1"/>
  <c r="J2149" i="1"/>
  <c r="B319" i="1"/>
  <c r="J319" i="1"/>
  <c r="P2422" i="1"/>
  <c r="L2422" i="1"/>
  <c r="Q2428" i="1"/>
  <c r="Q2443" i="1"/>
  <c r="J2443" i="1"/>
  <c r="R2453" i="1"/>
  <c r="K2468" i="1"/>
  <c r="A2468" i="1"/>
  <c r="B66" i="1"/>
  <c r="L2053" i="1"/>
  <c r="A2390" i="1"/>
  <c r="Q2390" i="1"/>
  <c r="R899" i="1"/>
  <c r="N899" i="1"/>
  <c r="P2428" i="1"/>
  <c r="P2443" i="1"/>
  <c r="B2443" i="1"/>
  <c r="J2453" i="1"/>
  <c r="R2468" i="1"/>
  <c r="R66" i="1"/>
  <c r="K2053" i="1"/>
  <c r="O873" i="1"/>
  <c r="M361" i="1"/>
  <c r="J150" i="1"/>
  <c r="N1638" i="1"/>
  <c r="O1662" i="1"/>
  <c r="N1686" i="1"/>
  <c r="P1710" i="1"/>
  <c r="K1734" i="1"/>
  <c r="K1758" i="1"/>
  <c r="J2090" i="1"/>
  <c r="A2090" i="1"/>
  <c r="J2428" i="1"/>
  <c r="B2428" i="1"/>
  <c r="R2443" i="1"/>
  <c r="K2453" i="1"/>
  <c r="L2468" i="1"/>
  <c r="B2468" i="1"/>
  <c r="O2428" i="1"/>
  <c r="O2443" i="1"/>
  <c r="A2443" i="1"/>
  <c r="Q2453" i="1"/>
  <c r="J2468" i="1"/>
  <c r="K66" i="1"/>
  <c r="R2053" i="1"/>
  <c r="Q879" i="1"/>
  <c r="Q2090" i="1"/>
  <c r="L2155" i="1"/>
  <c r="A311" i="1"/>
  <c r="J311" i="1"/>
  <c r="M311" i="1"/>
  <c r="M2406" i="1"/>
  <c r="Q2406" i="1"/>
  <c r="N2406" i="1"/>
  <c r="N2428" i="1"/>
  <c r="N2443" i="1"/>
  <c r="O2453" i="1"/>
  <c r="P2453" i="1"/>
  <c r="Q2468" i="1"/>
  <c r="Q66" i="1"/>
  <c r="B2053" i="1"/>
  <c r="O879" i="1"/>
  <c r="O55" i="1"/>
  <c r="L2427" i="1"/>
  <c r="N1646" i="1"/>
  <c r="Q1670" i="1"/>
  <c r="A1686" i="1"/>
  <c r="B1710" i="1"/>
  <c r="L1734" i="1"/>
  <c r="B1758" i="1"/>
  <c r="N2076" i="1"/>
  <c r="M2076" i="1"/>
  <c r="N2453" i="1"/>
  <c r="P66" i="1"/>
  <c r="A2053" i="1"/>
  <c r="M154" i="1"/>
  <c r="A2141" i="1"/>
  <c r="Q885" i="1"/>
  <c r="B55" i="1"/>
  <c r="Q1553" i="1"/>
  <c r="Q1591" i="1"/>
  <c r="M1576" i="1"/>
  <c r="O1529" i="1"/>
  <c r="Q1537" i="1"/>
  <c r="K1545" i="1"/>
  <c r="J1561" i="1"/>
  <c r="P1569" i="1"/>
  <c r="J1599" i="1"/>
  <c r="J1607" i="1"/>
  <c r="R1615" i="1"/>
  <c r="R1623" i="1"/>
  <c r="O1623" i="1"/>
  <c r="M929" i="1"/>
  <c r="A1031" i="1"/>
  <c r="Q895" i="1"/>
  <c r="Q70" i="1"/>
  <c r="P225" i="1"/>
  <c r="M2020" i="1"/>
  <c r="K1553" i="1"/>
  <c r="M1591" i="1"/>
  <c r="P1576" i="1"/>
  <c r="J1529" i="1"/>
  <c r="R1537" i="1"/>
  <c r="M1537" i="1"/>
  <c r="N1545" i="1"/>
  <c r="O1561" i="1"/>
  <c r="J1569" i="1"/>
  <c r="B167" i="1"/>
  <c r="K1599" i="1"/>
  <c r="P1607" i="1"/>
  <c r="M1615" i="1"/>
  <c r="J1623" i="1"/>
  <c r="M935" i="1"/>
  <c r="R961" i="1"/>
  <c r="Q993" i="1"/>
  <c r="K1591" i="1"/>
  <c r="O1576" i="1"/>
  <c r="R1529" i="1"/>
  <c r="P1537" i="1"/>
  <c r="R1545" i="1"/>
  <c r="M1545" i="1"/>
  <c r="N1561" i="1"/>
  <c r="O1569" i="1"/>
  <c r="Q1599" i="1"/>
  <c r="M1607" i="1"/>
  <c r="J1615" i="1"/>
  <c r="P1623" i="1"/>
  <c r="O359" i="1"/>
  <c r="N219" i="1"/>
  <c r="N2158" i="1"/>
  <c r="J2329" i="1"/>
  <c r="R2373" i="1"/>
  <c r="N1553" i="1"/>
  <c r="L1591" i="1"/>
  <c r="R1576" i="1"/>
  <c r="N1576" i="1"/>
  <c r="P1529" i="1"/>
  <c r="L1537" i="1"/>
  <c r="P1545" i="1"/>
  <c r="P1561" i="1"/>
  <c r="M1561" i="1"/>
  <c r="N1569" i="1"/>
  <c r="N591" i="1"/>
  <c r="R1599" i="1"/>
  <c r="O1599" i="1"/>
  <c r="Q1607" i="1"/>
  <c r="P1615" i="1"/>
  <c r="L1623" i="1"/>
  <c r="R941" i="1"/>
  <c r="Q967" i="1"/>
  <c r="A1005" i="1"/>
  <c r="Q2346" i="1"/>
  <c r="K565" i="1"/>
  <c r="A359" i="1"/>
  <c r="L219" i="1"/>
  <c r="L2158" i="1"/>
  <c r="P2329" i="1"/>
  <c r="K2163" i="1"/>
  <c r="R921" i="1"/>
  <c r="A44" i="1"/>
  <c r="J1553" i="1"/>
  <c r="M1553" i="1"/>
  <c r="J1591" i="1"/>
  <c r="K1576" i="1"/>
  <c r="L1529" i="1"/>
  <c r="K1537" i="1"/>
  <c r="Q1545" i="1"/>
  <c r="K1561" i="1"/>
  <c r="Q1569" i="1"/>
  <c r="M1569" i="1"/>
  <c r="K167" i="1"/>
  <c r="P1599" i="1"/>
  <c r="N1607" i="1"/>
  <c r="O1607" i="1"/>
  <c r="Q1615" i="1"/>
  <c r="K1623" i="1"/>
  <c r="A941" i="1"/>
  <c r="B973" i="1"/>
  <c r="J1010" i="1"/>
  <c r="A2346" i="1"/>
  <c r="Q251" i="1"/>
  <c r="R219" i="1"/>
  <c r="A2158" i="1"/>
  <c r="A2329" i="1"/>
  <c r="O921" i="1"/>
  <c r="R1553" i="1"/>
  <c r="N1591" i="1"/>
  <c r="Q1529" i="1"/>
  <c r="J1537" i="1"/>
  <c r="L1545" i="1"/>
  <c r="L1561" i="1"/>
  <c r="R1569" i="1"/>
  <c r="Q167" i="1"/>
  <c r="L1599" i="1"/>
  <c r="L1607" i="1"/>
  <c r="K1615" i="1"/>
  <c r="O1615" i="1"/>
  <c r="Q1623" i="1"/>
  <c r="P929" i="1"/>
  <c r="P1031" i="1"/>
  <c r="O66" i="1"/>
  <c r="N2053" i="1"/>
  <c r="P154" i="1"/>
  <c r="Q154" i="1"/>
  <c r="P319" i="1"/>
  <c r="P311" i="1"/>
  <c r="P2149" i="1"/>
  <c r="Q2141" i="1"/>
  <c r="O268" i="1"/>
  <c r="J873" i="1"/>
  <c r="M879" i="1"/>
  <c r="P885" i="1"/>
  <c r="M899" i="1"/>
  <c r="M2090" i="1"/>
  <c r="J2167" i="1"/>
  <c r="J55" i="1"/>
  <c r="P2390" i="1"/>
  <c r="R221" i="1"/>
  <c r="P23" i="1"/>
  <c r="N609" i="1"/>
  <c r="K609" i="1"/>
  <c r="N154" i="1"/>
  <c r="B154" i="1"/>
  <c r="O319" i="1"/>
  <c r="O311" i="1"/>
  <c r="O2149" i="1"/>
  <c r="P2141" i="1"/>
  <c r="N268" i="1"/>
  <c r="R873" i="1"/>
  <c r="K879" i="1"/>
  <c r="N885" i="1"/>
  <c r="L899" i="1"/>
  <c r="L2090" i="1"/>
  <c r="Q2167" i="1"/>
  <c r="R55" i="1"/>
  <c r="B23" i="1"/>
  <c r="L154" i="1"/>
  <c r="A154" i="1"/>
  <c r="A319" i="1"/>
  <c r="N311" i="1"/>
  <c r="N2149" i="1"/>
  <c r="N2141" i="1"/>
  <c r="R268" i="1"/>
  <c r="P873" i="1"/>
  <c r="J879" i="1"/>
  <c r="K885" i="1"/>
  <c r="K899" i="1"/>
  <c r="R2090" i="1"/>
  <c r="P2167" i="1"/>
  <c r="P55" i="1"/>
  <c r="L2076" i="1"/>
  <c r="M2134" i="1"/>
  <c r="R2134" i="1"/>
  <c r="L2134" i="1"/>
  <c r="O154" i="1"/>
  <c r="K247" i="1"/>
  <c r="R247" i="1"/>
  <c r="P2084" i="1"/>
  <c r="J2084" i="1"/>
  <c r="K2084" i="1"/>
  <c r="J2076" i="1"/>
  <c r="A2076" i="1"/>
  <c r="R2076" i="1"/>
  <c r="B2076" i="1"/>
  <c r="K2076" i="1"/>
  <c r="O2076" i="1"/>
  <c r="P2076" i="1"/>
  <c r="Q2076" i="1"/>
  <c r="A2325" i="1"/>
  <c r="P2325" i="1"/>
  <c r="R2325" i="1"/>
  <c r="K2325" i="1"/>
  <c r="B2365" i="1"/>
  <c r="O2365" i="1"/>
  <c r="P2365" i="1"/>
  <c r="M2390" i="1"/>
  <c r="N2390" i="1"/>
  <c r="O2390" i="1"/>
  <c r="B2390" i="1"/>
  <c r="J2390" i="1"/>
  <c r="K2390" i="1"/>
  <c r="R2390" i="1"/>
  <c r="L2390" i="1"/>
  <c r="O229" i="1"/>
  <c r="P229" i="1"/>
  <c r="P221" i="1"/>
  <c r="Q221" i="1"/>
  <c r="J221" i="1"/>
  <c r="B221" i="1"/>
  <c r="L221" i="1"/>
  <c r="N221" i="1"/>
  <c r="M221" i="1"/>
  <c r="O221" i="1"/>
  <c r="K74" i="1"/>
  <c r="Q74" i="1"/>
  <c r="J74" i="1"/>
  <c r="R74" i="1"/>
  <c r="N74" i="1"/>
  <c r="J477" i="1"/>
  <c r="K477" i="1"/>
  <c r="R405" i="1"/>
  <c r="B405" i="1"/>
  <c r="M405" i="1"/>
  <c r="O405" i="1"/>
  <c r="L405" i="1"/>
  <c r="M23" i="1"/>
  <c r="O23" i="1"/>
  <c r="R23" i="1"/>
  <c r="K23" i="1"/>
  <c r="Q23" i="1"/>
  <c r="J23" i="1"/>
  <c r="L23" i="1"/>
  <c r="M39" i="1"/>
  <c r="J39" i="1"/>
  <c r="N39" i="1"/>
  <c r="O39" i="1"/>
  <c r="P39" i="1"/>
  <c r="A39" i="1"/>
  <c r="Q39" i="1"/>
  <c r="B39" i="1"/>
  <c r="R39" i="1"/>
  <c r="L55" i="1"/>
  <c r="A55" i="1"/>
  <c r="Q55" i="1"/>
  <c r="L2017" i="1"/>
  <c r="Q2017" i="1"/>
  <c r="J2017" i="1"/>
  <c r="R2017" i="1"/>
  <c r="B2017" i="1"/>
  <c r="M2017" i="1"/>
  <c r="K2167" i="1"/>
  <c r="R2167" i="1"/>
  <c r="N2167" i="1"/>
  <c r="K2090" i="1"/>
  <c r="O2090" i="1"/>
  <c r="N2090" i="1"/>
  <c r="N905" i="1"/>
  <c r="Q905" i="1"/>
  <c r="R905" i="1"/>
  <c r="K905" i="1"/>
  <c r="L905" i="1"/>
  <c r="M905" i="1"/>
  <c r="B899" i="1"/>
  <c r="O899" i="1"/>
  <c r="J899" i="1"/>
  <c r="L885" i="1"/>
  <c r="M885" i="1"/>
  <c r="A879" i="1"/>
  <c r="N879" i="1"/>
  <c r="L879" i="1"/>
  <c r="Q873" i="1"/>
  <c r="A873" i="1"/>
  <c r="K873" i="1"/>
  <c r="P268" i="1"/>
  <c r="Q268" i="1"/>
  <c r="L268" i="1"/>
  <c r="B2141" i="1"/>
  <c r="K2141" i="1"/>
  <c r="O2141" i="1"/>
  <c r="Q2149" i="1"/>
  <c r="B2149" i="1"/>
  <c r="K2149" i="1"/>
  <c r="Q311" i="1"/>
  <c r="B311" i="1"/>
  <c r="K311" i="1"/>
  <c r="N319" i="1"/>
  <c r="M319" i="1"/>
  <c r="Q319" i="1"/>
  <c r="J2422" i="1"/>
  <c r="Q2422" i="1"/>
  <c r="R2422" i="1"/>
  <c r="M2422" i="1"/>
  <c r="N2422" i="1"/>
  <c r="A2422" i="1"/>
  <c r="O2422" i="1"/>
  <c r="A1056" i="1"/>
  <c r="N1056" i="1"/>
  <c r="B1056" i="1"/>
  <c r="P1056" i="1"/>
  <c r="Q1056" i="1"/>
  <c r="O1056" i="1"/>
  <c r="R1056" i="1"/>
  <c r="K1056" i="1"/>
  <c r="L1056" i="1"/>
  <c r="M1056" i="1"/>
  <c r="K1050" i="1"/>
  <c r="L1050" i="1"/>
  <c r="M1050" i="1"/>
  <c r="B1050" i="1"/>
  <c r="P1050" i="1"/>
  <c r="Q1050" i="1"/>
  <c r="O1050" i="1"/>
  <c r="J1050" i="1"/>
  <c r="R1050" i="1"/>
  <c r="M1036" i="1"/>
  <c r="A1036" i="1"/>
  <c r="N1036" i="1"/>
  <c r="B1036" i="1"/>
  <c r="P1036" i="1"/>
  <c r="J1036" i="1"/>
  <c r="R1036" i="1"/>
  <c r="K1036" i="1"/>
  <c r="L1036" i="1"/>
  <c r="R1030" i="1"/>
  <c r="K1030" i="1"/>
  <c r="L1030" i="1"/>
  <c r="B1030" i="1"/>
  <c r="N1030" i="1"/>
  <c r="A1030" i="1"/>
  <c r="P1030" i="1"/>
  <c r="Q1030" i="1"/>
  <c r="O1030" i="1"/>
  <c r="J1030" i="1"/>
  <c r="A1024" i="1"/>
  <c r="P1024" i="1"/>
  <c r="Q1024" i="1"/>
  <c r="O1024" i="1"/>
  <c r="J1024" i="1"/>
  <c r="K1024" i="1"/>
  <c r="L1024" i="1"/>
  <c r="M1024" i="1"/>
  <c r="B1024" i="1"/>
  <c r="N1024" i="1"/>
  <c r="L1018" i="1"/>
  <c r="M1018" i="1"/>
  <c r="B1018" i="1"/>
  <c r="N1018" i="1"/>
  <c r="Q1018" i="1"/>
  <c r="O1018" i="1"/>
  <c r="J1018" i="1"/>
  <c r="R1018" i="1"/>
  <c r="K1018" i="1"/>
  <c r="B1004" i="1"/>
  <c r="N1004" i="1"/>
  <c r="A1004" i="1"/>
  <c r="P1004" i="1"/>
  <c r="Q1004" i="1"/>
  <c r="O1004" i="1"/>
  <c r="R1004" i="1"/>
  <c r="K1004" i="1"/>
  <c r="L1004" i="1"/>
  <c r="M1004" i="1"/>
  <c r="K998" i="1"/>
  <c r="L998" i="1"/>
  <c r="M998" i="1"/>
  <c r="A998" i="1"/>
  <c r="P998" i="1"/>
  <c r="Q998" i="1"/>
  <c r="O998" i="1"/>
  <c r="J998" i="1"/>
  <c r="R998" i="1"/>
  <c r="Q992" i="1"/>
  <c r="O992" i="1"/>
  <c r="J992" i="1"/>
  <c r="R992" i="1"/>
  <c r="L992" i="1"/>
  <c r="M992" i="1"/>
  <c r="B992" i="1"/>
  <c r="N992" i="1"/>
  <c r="A992" i="1"/>
  <c r="P992" i="1"/>
  <c r="O986" i="1"/>
  <c r="B986" i="1"/>
  <c r="P986" i="1"/>
  <c r="A986" i="1"/>
  <c r="Q986" i="1"/>
  <c r="M986" i="1"/>
  <c r="N986" i="1"/>
  <c r="J986" i="1"/>
  <c r="L986" i="1"/>
  <c r="A972" i="1"/>
  <c r="L972" i="1"/>
  <c r="K972" i="1"/>
  <c r="J972" i="1"/>
  <c r="M972" i="1"/>
  <c r="O972" i="1"/>
  <c r="P972" i="1"/>
  <c r="Q972" i="1"/>
  <c r="B972" i="1"/>
  <c r="R972" i="1"/>
  <c r="J966" i="1"/>
  <c r="L966" i="1"/>
  <c r="B966" i="1"/>
  <c r="P966" i="1"/>
  <c r="K966" i="1"/>
  <c r="R966" i="1"/>
  <c r="M966" i="1"/>
  <c r="N966" i="1"/>
  <c r="O966" i="1"/>
  <c r="M960" i="1"/>
  <c r="N960" i="1"/>
  <c r="O960" i="1"/>
  <c r="R960" i="1"/>
  <c r="A960" i="1"/>
  <c r="Q960" i="1"/>
  <c r="B960" i="1"/>
  <c r="P960" i="1"/>
  <c r="K960" i="1"/>
  <c r="L960" i="1"/>
  <c r="A954" i="1"/>
  <c r="L954" i="1"/>
  <c r="B954" i="1"/>
  <c r="P954" i="1"/>
  <c r="K954" i="1"/>
  <c r="Q954" i="1"/>
  <c r="N954" i="1"/>
  <c r="O954" i="1"/>
  <c r="J954" i="1"/>
  <c r="R954" i="1"/>
  <c r="K940" i="1"/>
  <c r="P940" i="1"/>
  <c r="M940" i="1"/>
  <c r="N940" i="1"/>
  <c r="J940" i="1"/>
  <c r="R940" i="1"/>
  <c r="A940" i="1"/>
  <c r="L940" i="1"/>
  <c r="B940" i="1"/>
  <c r="Q940" i="1"/>
  <c r="J934" i="1"/>
  <c r="A934" i="1"/>
  <c r="R934" i="1"/>
  <c r="B934" i="1"/>
  <c r="L934" i="1"/>
  <c r="M934" i="1"/>
  <c r="N934" i="1"/>
  <c r="O934" i="1"/>
  <c r="P934" i="1"/>
  <c r="N928" i="1"/>
  <c r="O928" i="1"/>
  <c r="P928" i="1"/>
  <c r="A928" i="1"/>
  <c r="R928" i="1"/>
  <c r="B928" i="1"/>
  <c r="Q928" i="1"/>
  <c r="K928" i="1"/>
  <c r="L928" i="1"/>
  <c r="M928" i="1"/>
  <c r="J66" i="1"/>
  <c r="Q2053" i="1"/>
  <c r="K154" i="1"/>
  <c r="K319" i="1"/>
  <c r="L311" i="1"/>
  <c r="L2149" i="1"/>
  <c r="L2141" i="1"/>
  <c r="A268" i="1"/>
  <c r="B873" i="1"/>
  <c r="B879" i="1"/>
  <c r="B885" i="1"/>
  <c r="P899" i="1"/>
  <c r="P2090" i="1"/>
  <c r="L2167" i="1"/>
  <c r="N55" i="1"/>
  <c r="K2422" i="1"/>
  <c r="K39" i="1"/>
  <c r="L74" i="1"/>
  <c r="L593" i="1"/>
  <c r="O593" i="1"/>
  <c r="A593" i="1"/>
  <c r="N1050" i="1"/>
  <c r="R319" i="1"/>
  <c r="R311" i="1"/>
  <c r="R2149" i="1"/>
  <c r="R2141" i="1"/>
  <c r="M268" i="1"/>
  <c r="M873" i="1"/>
  <c r="P879" i="1"/>
  <c r="R885" i="1"/>
  <c r="A885" i="1"/>
  <c r="A899" i="1"/>
  <c r="B2090" i="1"/>
  <c r="B2167" i="1"/>
  <c r="M55" i="1"/>
  <c r="B2422" i="1"/>
  <c r="L39" i="1"/>
  <c r="O940" i="1"/>
  <c r="P1018" i="1"/>
  <c r="A1050" i="1"/>
  <c r="O167" i="1"/>
  <c r="P615" i="1"/>
  <c r="J616" i="1"/>
  <c r="L929" i="1"/>
  <c r="J941" i="1"/>
  <c r="A955" i="1"/>
  <c r="K973" i="1"/>
  <c r="O987" i="1"/>
  <c r="O1005" i="1"/>
  <c r="A1019" i="1"/>
  <c r="M1058" i="1"/>
  <c r="N980" i="1"/>
  <c r="O1026" i="1"/>
  <c r="K2346" i="1"/>
  <c r="B2112" i="1"/>
  <c r="N2107" i="1"/>
  <c r="Q616" i="1"/>
  <c r="L961" i="1"/>
  <c r="J973" i="1"/>
  <c r="A987" i="1"/>
  <c r="M1005" i="1"/>
  <c r="M1025" i="1"/>
  <c r="O1051" i="1"/>
  <c r="R2346" i="1"/>
  <c r="P558" i="1"/>
  <c r="A2112" i="1"/>
  <c r="P2106" i="1"/>
  <c r="A12" i="1"/>
  <c r="M1031" i="1"/>
  <c r="Q1051" i="1"/>
  <c r="B1594" i="1"/>
  <c r="B2104" i="1"/>
  <c r="O2106" i="1"/>
  <c r="B1586" i="1"/>
  <c r="R2120" i="1"/>
  <c r="J2104" i="1"/>
  <c r="A1565" i="1"/>
  <c r="Q2120" i="1"/>
  <c r="K2102" i="1"/>
  <c r="P941" i="1"/>
  <c r="P955" i="1"/>
  <c r="N967" i="1"/>
  <c r="P993" i="1"/>
  <c r="N1019" i="1"/>
  <c r="O1037" i="1"/>
  <c r="Q1057" i="1"/>
  <c r="B1006" i="1"/>
  <c r="Q2330" i="1"/>
  <c r="A2404" i="1"/>
  <c r="R2119" i="1"/>
  <c r="K941" i="1"/>
  <c r="N955" i="1"/>
  <c r="L967" i="1"/>
  <c r="R999" i="1"/>
  <c r="M1019" i="1"/>
  <c r="P1037" i="1"/>
  <c r="Q1038" i="1"/>
  <c r="M1012" i="1"/>
  <c r="L2404" i="1"/>
  <c r="L2338" i="1"/>
  <c r="M2116" i="1"/>
  <c r="P381" i="1"/>
  <c r="O973" i="1"/>
  <c r="Q987" i="1"/>
  <c r="Q999" i="1"/>
  <c r="B1019" i="1"/>
  <c r="B1037" i="1"/>
  <c r="M1026" i="1"/>
  <c r="M2151" i="1"/>
  <c r="N2153" i="1"/>
  <c r="A2153" i="1"/>
  <c r="J2153" i="1"/>
  <c r="R2153" i="1"/>
  <c r="L2153" i="1"/>
  <c r="M2153" i="1"/>
  <c r="L2161" i="1"/>
  <c r="A2161" i="1"/>
  <c r="J246" i="1"/>
  <c r="B246" i="1"/>
  <c r="M246" i="1"/>
  <c r="N246" i="1"/>
  <c r="O246" i="1"/>
  <c r="R246" i="1"/>
  <c r="L246" i="1"/>
  <c r="A364" i="1"/>
  <c r="N364" i="1"/>
  <c r="B364" i="1"/>
  <c r="O364" i="1"/>
  <c r="Q364" i="1"/>
  <c r="P364" i="1"/>
  <c r="J364" i="1"/>
  <c r="K364" i="1"/>
  <c r="L364" i="1"/>
  <c r="Q230" i="1"/>
  <c r="N230" i="1"/>
  <c r="O230" i="1"/>
  <c r="N222" i="1"/>
  <c r="A222" i="1"/>
  <c r="R222" i="1"/>
  <c r="B222" i="1"/>
  <c r="K222" i="1"/>
  <c r="A262" i="1"/>
  <c r="M262" i="1"/>
  <c r="R262" i="1"/>
  <c r="K262" i="1"/>
  <c r="L2071" i="1"/>
  <c r="J2071" i="1"/>
  <c r="R2071" i="1"/>
  <c r="J266" i="1"/>
  <c r="O266" i="1"/>
  <c r="Q266" i="1"/>
  <c r="A266" i="1"/>
  <c r="K266" i="1"/>
  <c r="R267" i="1"/>
  <c r="M267" i="1"/>
  <c r="O267" i="1"/>
  <c r="N65" i="1"/>
  <c r="A65" i="1"/>
  <c r="K65" i="1"/>
  <c r="A73" i="1"/>
  <c r="O73" i="1"/>
  <c r="M73" i="1"/>
  <c r="Q170" i="1"/>
  <c r="J170" i="1"/>
  <c r="Q321" i="1"/>
  <c r="K313" i="1"/>
  <c r="L313" i="1"/>
  <c r="Q2143" i="1"/>
  <c r="A2143" i="1"/>
  <c r="N877" i="1"/>
  <c r="N923" i="1"/>
  <c r="L213" i="1"/>
  <c r="B213" i="1"/>
  <c r="R17" i="1"/>
  <c r="K2420" i="1"/>
  <c r="L2420" i="1"/>
  <c r="K259" i="1"/>
  <c r="K170" i="1"/>
  <c r="J41" i="1"/>
  <c r="B2156" i="1"/>
  <c r="A2156" i="1"/>
  <c r="N2156" i="1"/>
  <c r="Q2156" i="1"/>
  <c r="K2156" i="1"/>
  <c r="O216" i="1"/>
  <c r="A216" i="1"/>
  <c r="K216" i="1"/>
  <c r="N216" i="1"/>
  <c r="P216" i="1"/>
  <c r="R216" i="1"/>
  <c r="P253" i="1"/>
  <c r="K253" i="1"/>
  <c r="L253" i="1"/>
  <c r="O253" i="1"/>
  <c r="N253" i="1"/>
  <c r="B361" i="1"/>
  <c r="A361" i="1"/>
  <c r="N361" i="1"/>
  <c r="Q361" i="1"/>
  <c r="A2082" i="1"/>
  <c r="R2082" i="1"/>
  <c r="Q2292" i="1"/>
  <c r="A2292" i="1"/>
  <c r="M2292" i="1"/>
  <c r="J2327" i="1"/>
  <c r="N2327" i="1"/>
  <c r="P2348" i="1"/>
  <c r="N2348" i="1"/>
  <c r="L2348" i="1"/>
  <c r="K2367" i="1"/>
  <c r="J2367" i="1"/>
  <c r="R2367" i="1"/>
  <c r="B2392" i="1"/>
  <c r="R2392" i="1"/>
  <c r="M2392" i="1"/>
  <c r="A227" i="1"/>
  <c r="K227" i="1"/>
  <c r="B68" i="1"/>
  <c r="M68" i="1"/>
  <c r="N68" i="1"/>
  <c r="Q68" i="1"/>
  <c r="L68" i="1"/>
  <c r="A68" i="1"/>
  <c r="K2047" i="1"/>
  <c r="A2047" i="1"/>
  <c r="M2047" i="1"/>
  <c r="K897" i="1"/>
  <c r="M897" i="1"/>
  <c r="A891" i="1"/>
  <c r="B891" i="1"/>
  <c r="K891" i="1"/>
  <c r="N891" i="1"/>
  <c r="J253" i="1"/>
  <c r="B2367" i="1"/>
  <c r="N1757" i="1"/>
  <c r="B1757" i="1"/>
  <c r="M1757" i="1"/>
  <c r="O1757" i="1"/>
  <c r="P1757" i="1"/>
  <c r="R1757" i="1"/>
  <c r="K1757" i="1"/>
  <c r="A1757" i="1"/>
  <c r="L1757" i="1"/>
  <c r="N1741" i="1"/>
  <c r="K1741" i="1"/>
  <c r="L1741" i="1"/>
  <c r="B1741" i="1"/>
  <c r="O1741" i="1"/>
  <c r="Q1741" i="1"/>
  <c r="J1741" i="1"/>
  <c r="A1733" i="1"/>
  <c r="B1733" i="1"/>
  <c r="B1725" i="1"/>
  <c r="M1725" i="1"/>
  <c r="N1725" i="1"/>
  <c r="P1725" i="1"/>
  <c r="Q1725" i="1"/>
  <c r="R1725" i="1"/>
  <c r="L1725" i="1"/>
  <c r="A1725" i="1"/>
  <c r="J1709" i="1"/>
  <c r="Q1709" i="1"/>
  <c r="A1709" i="1"/>
  <c r="R1709" i="1"/>
  <c r="L1709" i="1"/>
  <c r="O1709" i="1"/>
  <c r="P1701" i="1"/>
  <c r="B1701" i="1"/>
  <c r="A1693" i="1"/>
  <c r="O1693" i="1"/>
  <c r="B1693" i="1"/>
  <c r="P1693" i="1"/>
  <c r="K1693" i="1"/>
  <c r="R1693" i="1"/>
  <c r="M1693" i="1"/>
  <c r="Q1693" i="1"/>
  <c r="J1693" i="1"/>
  <c r="L1693" i="1"/>
  <c r="A1685" i="1"/>
  <c r="B1685" i="1"/>
  <c r="M1685" i="1"/>
  <c r="P1685" i="1"/>
  <c r="R1685" i="1"/>
  <c r="L1685" i="1"/>
  <c r="A1677" i="1"/>
  <c r="O1677" i="1"/>
  <c r="B1677" i="1"/>
  <c r="K1677" i="1"/>
  <c r="K1669" i="1"/>
  <c r="R1669" i="1"/>
  <c r="J1661" i="1"/>
  <c r="B1661" i="1"/>
  <c r="K1661" i="1"/>
  <c r="M1661" i="1"/>
  <c r="L1661" i="1"/>
  <c r="O1661" i="1"/>
  <c r="R1661" i="1"/>
  <c r="O1653" i="1"/>
  <c r="B1653" i="1"/>
  <c r="J1653" i="1"/>
  <c r="L1653" i="1"/>
  <c r="O1645" i="1"/>
  <c r="P1645" i="1"/>
  <c r="J1645" i="1"/>
  <c r="A1645" i="1"/>
  <c r="L1645" i="1"/>
  <c r="Q1645" i="1"/>
  <c r="R1645" i="1"/>
  <c r="K1645" i="1"/>
  <c r="M1645" i="1"/>
  <c r="R1637" i="1"/>
  <c r="A1637" i="1"/>
  <c r="B1637" i="1"/>
  <c r="K1637" i="1"/>
  <c r="J1637" i="1"/>
  <c r="N1637" i="1"/>
  <c r="L1637" i="1"/>
  <c r="O1637" i="1"/>
  <c r="B1629" i="1"/>
  <c r="O1629" i="1"/>
  <c r="N1629" i="1"/>
  <c r="J216" i="1"/>
  <c r="Q891" i="1"/>
  <c r="Q2327" i="1"/>
  <c r="B1645" i="1"/>
  <c r="N1685" i="1"/>
  <c r="K321" i="1"/>
  <c r="P923" i="1"/>
  <c r="M2156" i="1"/>
  <c r="R891" i="1"/>
  <c r="Q246" i="1"/>
  <c r="N1693" i="1"/>
  <c r="M1741" i="1"/>
  <c r="P2156" i="1"/>
  <c r="M2082" i="1"/>
  <c r="R2161" i="1"/>
  <c r="J1757" i="1"/>
  <c r="J1725" i="1"/>
  <c r="K1733" i="1"/>
  <c r="P585" i="1"/>
  <c r="R615" i="1"/>
  <c r="P608" i="1"/>
  <c r="L626" i="1"/>
  <c r="B1759" i="1"/>
  <c r="O1628" i="1"/>
  <c r="A1684" i="1"/>
  <c r="P1049" i="1"/>
  <c r="O935" i="1"/>
  <c r="O961" i="1"/>
  <c r="P973" i="1"/>
  <c r="R987" i="1"/>
  <c r="A993" i="1"/>
  <c r="B1025" i="1"/>
  <c r="P1057" i="1"/>
  <c r="J936" i="1"/>
  <c r="K980" i="1"/>
  <c r="P2404" i="1"/>
  <c r="B2338" i="1"/>
  <c r="Q2335" i="1"/>
  <c r="M558" i="1"/>
  <c r="A566" i="1"/>
  <c r="B2120" i="1"/>
  <c r="B2100" i="1"/>
  <c r="K2118" i="1"/>
  <c r="O2114" i="1"/>
  <c r="L2109" i="1"/>
  <c r="R2103" i="1"/>
  <c r="M2100" i="1"/>
  <c r="P2163" i="1"/>
  <c r="P257" i="1"/>
  <c r="P889" i="1"/>
  <c r="A35" i="1"/>
  <c r="N920" i="1"/>
  <c r="L44" i="1"/>
  <c r="K999" i="1"/>
  <c r="A1025" i="1"/>
  <c r="L558" i="1"/>
  <c r="B566" i="1"/>
  <c r="A1626" i="1"/>
  <c r="B1555" i="1"/>
  <c r="B2116" i="1"/>
  <c r="A2100" i="1"/>
  <c r="M2117" i="1"/>
  <c r="Q2113" i="1"/>
  <c r="N2108" i="1"/>
  <c r="K2103" i="1"/>
  <c r="O2099" i="1"/>
  <c r="N255" i="1"/>
  <c r="L889" i="1"/>
  <c r="R19" i="1"/>
  <c r="M920" i="1"/>
  <c r="R44" i="1"/>
  <c r="R165" i="1"/>
  <c r="J596" i="1"/>
  <c r="Q2402" i="1"/>
  <c r="J558" i="1"/>
  <c r="K574" i="1"/>
  <c r="B1610" i="1"/>
  <c r="A2116" i="1"/>
  <c r="L2117" i="1"/>
  <c r="R2111" i="1"/>
  <c r="M2108" i="1"/>
  <c r="J2103" i="1"/>
  <c r="N2099" i="1"/>
  <c r="N2116" i="1"/>
  <c r="K2111" i="1"/>
  <c r="O2107" i="1"/>
  <c r="L2102" i="1"/>
  <c r="P2098" i="1"/>
  <c r="O2098" i="1"/>
  <c r="R2332" i="1"/>
  <c r="B2108" i="1"/>
  <c r="K2119" i="1"/>
  <c r="O2115" i="1"/>
  <c r="L2110" i="1"/>
  <c r="M2101" i="1"/>
  <c r="M2372" i="1"/>
  <c r="P2343" i="1"/>
  <c r="K566" i="1"/>
  <c r="A2108" i="1"/>
  <c r="J2119" i="1"/>
  <c r="N2115" i="1"/>
  <c r="K2110" i="1"/>
  <c r="L2101" i="1"/>
  <c r="R2372" i="1"/>
  <c r="M371" i="1"/>
  <c r="A211" i="1"/>
  <c r="O900" i="1"/>
  <c r="R2411" i="1"/>
  <c r="Q566" i="1"/>
  <c r="L2118" i="1"/>
  <c r="P2114" i="1"/>
  <c r="M2109" i="1"/>
  <c r="N2100" i="1"/>
  <c r="P2396" i="1"/>
  <c r="R2338" i="1"/>
  <c r="R2331" i="1"/>
  <c r="P2398" i="1"/>
  <c r="Q2322" i="1"/>
  <c r="Q2342" i="1"/>
  <c r="R2322" i="1"/>
  <c r="P2403" i="1"/>
  <c r="K2293" i="1"/>
  <c r="L2293" i="1"/>
  <c r="O2293" i="1"/>
  <c r="P2293" i="1"/>
  <c r="Q2293" i="1"/>
  <c r="M2293" i="1"/>
  <c r="J2293" i="1"/>
  <c r="A2293" i="1"/>
  <c r="N2293" i="1"/>
  <c r="Q2323" i="1"/>
  <c r="K2323" i="1"/>
  <c r="R2358" i="1"/>
  <c r="A2358" i="1"/>
  <c r="L2358" i="1"/>
  <c r="N2358" i="1"/>
  <c r="P2358" i="1"/>
  <c r="O2388" i="1"/>
  <c r="J2388" i="1"/>
  <c r="B2388" i="1"/>
  <c r="Q2388" i="1"/>
  <c r="K2388" i="1"/>
  <c r="A2388" i="1"/>
  <c r="R2388" i="1"/>
  <c r="L2388" i="1"/>
  <c r="M2388" i="1"/>
  <c r="N2388" i="1"/>
  <c r="R264" i="1"/>
  <c r="M264" i="1"/>
  <c r="B264" i="1"/>
  <c r="L264" i="1"/>
  <c r="N264" i="1"/>
  <c r="P264" i="1"/>
  <c r="J264" i="1"/>
  <c r="K264" i="1"/>
  <c r="O264" i="1"/>
  <c r="N368" i="1"/>
  <c r="O368" i="1"/>
  <c r="Q72" i="1"/>
  <c r="B72" i="1"/>
  <c r="P72" i="1"/>
  <c r="M72" i="1"/>
  <c r="N72" i="1"/>
  <c r="M29" i="1"/>
  <c r="O29" i="1"/>
  <c r="A29" i="1"/>
  <c r="R29" i="1"/>
  <c r="K29" i="1"/>
  <c r="B29" i="1"/>
  <c r="L29" i="1"/>
  <c r="N29" i="1"/>
  <c r="P29" i="1"/>
  <c r="J29" i="1"/>
  <c r="B53" i="1"/>
  <c r="J53" i="1"/>
  <c r="Q53" i="1"/>
  <c r="M53" i="1"/>
  <c r="O53" i="1"/>
  <c r="P53" i="1"/>
  <c r="N53" i="1"/>
  <c r="R53" i="1"/>
  <c r="K53" i="1"/>
  <c r="L53" i="1"/>
  <c r="P2092" i="1"/>
  <c r="Q2092" i="1"/>
  <c r="R2092" i="1"/>
  <c r="J2092" i="1"/>
  <c r="K2092" i="1"/>
  <c r="L2092" i="1"/>
  <c r="A2092" i="1"/>
  <c r="B2092" i="1"/>
  <c r="M2092" i="1"/>
  <c r="N2092" i="1"/>
  <c r="M887" i="1"/>
  <c r="K887" i="1"/>
  <c r="A887" i="1"/>
  <c r="L887" i="1"/>
  <c r="J887" i="1"/>
  <c r="N887" i="1"/>
  <c r="O887" i="1"/>
  <c r="P887" i="1"/>
  <c r="Q887" i="1"/>
  <c r="R887" i="1"/>
  <c r="J2147" i="1"/>
  <c r="R2147" i="1"/>
  <c r="M2147" i="1"/>
  <c r="A2147" i="1"/>
  <c r="N2147" i="1"/>
  <c r="B2147" i="1"/>
  <c r="O2147" i="1"/>
  <c r="P2147" i="1"/>
  <c r="Q2147" i="1"/>
  <c r="K2147" i="1"/>
  <c r="J309" i="1"/>
  <c r="B309" i="1"/>
  <c r="N309" i="1"/>
  <c r="L309" i="1"/>
  <c r="M309" i="1"/>
  <c r="O309" i="1"/>
  <c r="A309" i="1"/>
  <c r="P309" i="1"/>
  <c r="Q309" i="1"/>
  <c r="R309" i="1"/>
  <c r="L2470" i="1"/>
  <c r="R2470" i="1"/>
  <c r="N2470" i="1"/>
  <c r="O2470" i="1"/>
  <c r="K2470" i="1"/>
  <c r="A2470" i="1"/>
  <c r="Q2470" i="1"/>
  <c r="B2431" i="1"/>
  <c r="O2431" i="1"/>
  <c r="L2431" i="1"/>
  <c r="J2431" i="1"/>
  <c r="K2431" i="1"/>
  <c r="M2431" i="1"/>
  <c r="O72" i="1"/>
  <c r="R2431" i="1"/>
  <c r="Q29" i="1"/>
  <c r="B2293" i="1"/>
  <c r="N505" i="1"/>
  <c r="B505" i="1"/>
  <c r="Q505" i="1"/>
  <c r="K505" i="1"/>
  <c r="L505" i="1"/>
  <c r="L2160" i="1"/>
  <c r="N2160" i="1"/>
  <c r="J2160" i="1"/>
  <c r="Q2160" i="1"/>
  <c r="R2160" i="1"/>
  <c r="J217" i="1"/>
  <c r="Q217" i="1"/>
  <c r="K217" i="1"/>
  <c r="N217" i="1"/>
  <c r="A217" i="1"/>
  <c r="O217" i="1"/>
  <c r="K358" i="1"/>
  <c r="B358" i="1"/>
  <c r="M358" i="1"/>
  <c r="Q358" i="1"/>
  <c r="J358" i="1"/>
  <c r="P2086" i="1"/>
  <c r="L2086" i="1"/>
  <c r="A2086" i="1"/>
  <c r="M2086" i="1"/>
  <c r="B2086" i="1"/>
  <c r="J2086" i="1"/>
  <c r="N2086" i="1"/>
  <c r="O2086" i="1"/>
  <c r="K865" i="1"/>
  <c r="O865" i="1"/>
  <c r="B865" i="1"/>
  <c r="R865" i="1"/>
  <c r="P865" i="1"/>
  <c r="A865" i="1"/>
  <c r="Q865" i="1"/>
  <c r="N865" i="1"/>
  <c r="J865" i="1"/>
  <c r="L865" i="1"/>
  <c r="A13" i="1"/>
  <c r="B13" i="1"/>
  <c r="L37" i="1"/>
  <c r="M37" i="1"/>
  <c r="B37" i="1"/>
  <c r="J37" i="1"/>
  <c r="A37" i="1"/>
  <c r="O37" i="1"/>
  <c r="P37" i="1"/>
  <c r="Q37" i="1"/>
  <c r="K37" i="1"/>
  <c r="N37" i="1"/>
  <c r="R37" i="1"/>
  <c r="L208" i="1"/>
  <c r="B208" i="1"/>
  <c r="J208" i="1"/>
  <c r="K208" i="1"/>
  <c r="N208" i="1"/>
  <c r="O208" i="1"/>
  <c r="P208" i="1"/>
  <c r="Q208" i="1"/>
  <c r="R208" i="1"/>
  <c r="A208" i="1"/>
  <c r="Q2051" i="1"/>
  <c r="R2051" i="1"/>
  <c r="L2051" i="1"/>
  <c r="N2051" i="1"/>
  <c r="O2051" i="1"/>
  <c r="P2051" i="1"/>
  <c r="A2051" i="1"/>
  <c r="B2051" i="1"/>
  <c r="M2051" i="1"/>
  <c r="J2051" i="1"/>
  <c r="B919" i="1"/>
  <c r="O919" i="1"/>
  <c r="A919" i="1"/>
  <c r="L919" i="1"/>
  <c r="J919" i="1"/>
  <c r="R919" i="1"/>
  <c r="K919" i="1"/>
  <c r="M919" i="1"/>
  <c r="N919" i="1"/>
  <c r="P919" i="1"/>
  <c r="N881" i="1"/>
  <c r="O881" i="1"/>
  <c r="M881" i="1"/>
  <c r="J881" i="1"/>
  <c r="R881" i="1"/>
  <c r="K881" i="1"/>
  <c r="L881" i="1"/>
  <c r="P881" i="1"/>
  <c r="A881" i="1"/>
  <c r="Q881" i="1"/>
  <c r="B2123" i="1"/>
  <c r="M2123" i="1"/>
  <c r="Q2123" i="1"/>
  <c r="A2123" i="1"/>
  <c r="O2123" i="1"/>
  <c r="P2123" i="1"/>
  <c r="J2123" i="1"/>
  <c r="R2123" i="1"/>
  <c r="K2123" i="1"/>
  <c r="L2123" i="1"/>
  <c r="A2139" i="1"/>
  <c r="L2139" i="1"/>
  <c r="K2139" i="1"/>
  <c r="N2139" i="1"/>
  <c r="B2139" i="1"/>
  <c r="O2139" i="1"/>
  <c r="P2139" i="1"/>
  <c r="Q2139" i="1"/>
  <c r="J2139" i="1"/>
  <c r="R2139" i="1"/>
  <c r="J2456" i="1"/>
  <c r="A2456" i="1"/>
  <c r="K2456" i="1"/>
  <c r="M2456" i="1"/>
  <c r="L2456" i="1"/>
  <c r="O2456" i="1"/>
  <c r="P2456" i="1"/>
  <c r="L358" i="1"/>
  <c r="R217" i="1"/>
  <c r="P505" i="1"/>
  <c r="L72" i="1"/>
  <c r="Q2431" i="1"/>
  <c r="N2456" i="1"/>
  <c r="L2147" i="1"/>
  <c r="B887" i="1"/>
  <c r="K2051" i="1"/>
  <c r="K2414" i="1"/>
  <c r="R2414" i="1"/>
  <c r="B2414" i="1"/>
  <c r="N223" i="1"/>
  <c r="J223" i="1"/>
  <c r="M223" i="1"/>
  <c r="Q223" i="1"/>
  <c r="A223" i="1"/>
  <c r="O223" i="1"/>
  <c r="R223" i="1"/>
  <c r="K223" i="1"/>
  <c r="B223" i="1"/>
  <c r="P223" i="1"/>
  <c r="L2072" i="1"/>
  <c r="A2072" i="1"/>
  <c r="N2072" i="1"/>
  <c r="B2072" i="1"/>
  <c r="P2072" i="1"/>
  <c r="Q2072" i="1"/>
  <c r="J2072" i="1"/>
  <c r="R2072" i="1"/>
  <c r="K453" i="1"/>
  <c r="B453"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204" i="1"/>
  <c r="L204" i="1"/>
  <c r="K204" i="1"/>
  <c r="A204" i="1"/>
  <c r="N204" i="1"/>
  <c r="J204" i="1"/>
  <c r="R204" i="1"/>
  <c r="M204" i="1"/>
  <c r="O204" i="1"/>
  <c r="P204" i="1"/>
  <c r="R913" i="1"/>
  <c r="M913" i="1"/>
  <c r="Q913" i="1"/>
  <c r="J913" i="1"/>
  <c r="K913" i="1"/>
  <c r="L913" i="1"/>
  <c r="A913" i="1"/>
  <c r="O913" i="1"/>
  <c r="B913" i="1"/>
  <c r="N913" i="1"/>
  <c r="P907" i="1"/>
  <c r="R907" i="1"/>
  <c r="Q907" i="1"/>
  <c r="J907" i="1"/>
  <c r="K907" i="1"/>
  <c r="M907" i="1"/>
  <c r="L907" i="1"/>
  <c r="A907" i="1"/>
  <c r="O907" i="1"/>
  <c r="B907" i="1"/>
  <c r="Q893" i="1"/>
  <c r="N893" i="1"/>
  <c r="O893" i="1"/>
  <c r="P893" i="1"/>
  <c r="J893" i="1"/>
  <c r="R893" i="1"/>
  <c r="K893" i="1"/>
  <c r="M893" i="1"/>
  <c r="A893" i="1"/>
  <c r="L893" i="1"/>
  <c r="R875" i="1"/>
  <c r="L875" i="1"/>
  <c r="B875" i="1"/>
  <c r="M875" i="1"/>
  <c r="J875" i="1"/>
  <c r="K875" i="1"/>
  <c r="N875" i="1"/>
  <c r="O875" i="1"/>
  <c r="Q875" i="1"/>
  <c r="P2025" i="1"/>
  <c r="O2025" i="1"/>
  <c r="J2025" i="1"/>
  <c r="M2025" i="1"/>
  <c r="N2025" i="1"/>
  <c r="A2025" i="1"/>
  <c r="B2025" i="1"/>
  <c r="Q2025" i="1"/>
  <c r="R2025" i="1"/>
  <c r="L2025" i="1"/>
  <c r="A317" i="1"/>
  <c r="N317" i="1"/>
  <c r="L317" i="1"/>
  <c r="K317" i="1"/>
  <c r="M317" i="1"/>
  <c r="O317" i="1"/>
  <c r="B317" i="1"/>
  <c r="P317" i="1"/>
  <c r="Q317" i="1"/>
  <c r="J317" i="1"/>
  <c r="R2446" i="1"/>
  <c r="Q2446" i="1"/>
  <c r="K2446" i="1"/>
  <c r="B2446" i="1"/>
  <c r="M2446" i="1"/>
  <c r="O2446" i="1"/>
  <c r="N2446" i="1"/>
  <c r="R358" i="1"/>
  <c r="B217" i="1"/>
  <c r="M505" i="1"/>
  <c r="Q2358" i="1"/>
  <c r="K72" i="1"/>
  <c r="A2431" i="1"/>
  <c r="B2456" i="1"/>
  <c r="O64" i="1"/>
  <c r="M2139" i="1"/>
  <c r="B893" i="1"/>
  <c r="O2092" i="1"/>
  <c r="O2358" i="1"/>
  <c r="A72" i="1"/>
  <c r="L2446" i="1"/>
  <c r="J2470" i="1"/>
  <c r="Q204" i="1"/>
  <c r="M865" i="1"/>
  <c r="L64" i="1"/>
  <c r="O358" i="1"/>
  <c r="O2160" i="1"/>
  <c r="J505" i="1"/>
  <c r="K2358" i="1"/>
  <c r="P2446" i="1"/>
  <c r="P2470" i="1"/>
  <c r="M2072" i="1"/>
  <c r="N907" i="1"/>
  <c r="M208" i="1"/>
  <c r="M2160" i="1"/>
  <c r="J2446" i="1"/>
  <c r="M2470" i="1"/>
  <c r="K2072" i="1"/>
  <c r="R317" i="1"/>
  <c r="P913" i="1"/>
  <c r="A358" i="1"/>
  <c r="A505" i="1"/>
  <c r="J2358" i="1"/>
  <c r="Q264" i="1"/>
  <c r="N2123" i="1"/>
  <c r="B61" i="1"/>
  <c r="P217" i="1"/>
  <c r="K2160" i="1"/>
  <c r="M2358" i="1"/>
  <c r="R72" i="1"/>
  <c r="P2431" i="1"/>
  <c r="A2446" i="1"/>
  <c r="B2470" i="1"/>
  <c r="A264" i="1"/>
  <c r="K309" i="1"/>
  <c r="P875" i="1"/>
  <c r="Q919" i="1"/>
  <c r="A53" i="1"/>
  <c r="J359" i="1"/>
  <c r="K251" i="1"/>
  <c r="B251" i="1"/>
  <c r="J219" i="1"/>
  <c r="Q2158" i="1"/>
  <c r="L2329" i="1"/>
  <c r="M2433" i="1"/>
  <c r="B2433" i="1"/>
  <c r="N2448" i="1"/>
  <c r="P2458" i="1"/>
  <c r="Q2472" i="1"/>
  <c r="J2472" i="1"/>
  <c r="P361" i="1"/>
  <c r="Q253" i="1"/>
  <c r="B253" i="1"/>
  <c r="M216" i="1"/>
  <c r="R2156" i="1"/>
  <c r="N895" i="1"/>
  <c r="P68" i="1"/>
  <c r="M891" i="1"/>
  <c r="P70" i="1"/>
  <c r="J2373" i="1"/>
  <c r="Q2372" i="1"/>
  <c r="B2163" i="1"/>
  <c r="M257" i="1"/>
  <c r="O225" i="1"/>
  <c r="R2348" i="1"/>
  <c r="R2292" i="1"/>
  <c r="L249" i="1"/>
  <c r="K2155" i="1"/>
  <c r="J2427" i="1"/>
  <c r="P2452" i="1"/>
  <c r="B2467" i="1"/>
  <c r="P2418" i="1"/>
  <c r="A889" i="1"/>
  <c r="N921" i="1"/>
  <c r="B19" i="1"/>
  <c r="J227" i="1"/>
  <c r="P871" i="1"/>
  <c r="O2426" i="1"/>
  <c r="O2366" i="1"/>
  <c r="J915" i="1"/>
  <c r="Q359" i="1"/>
  <c r="O251" i="1"/>
  <c r="A251" i="1"/>
  <c r="Q219" i="1"/>
  <c r="P2158" i="1"/>
  <c r="K2329" i="1"/>
  <c r="L2433" i="1"/>
  <c r="A2433" i="1"/>
  <c r="P2448" i="1"/>
  <c r="O2458" i="1"/>
  <c r="P2472" i="1"/>
  <c r="A2472" i="1"/>
  <c r="O361" i="1"/>
  <c r="M253" i="1"/>
  <c r="A253" i="1"/>
  <c r="L216" i="1"/>
  <c r="J2156" i="1"/>
  <c r="M895" i="1"/>
  <c r="O68" i="1"/>
  <c r="L891" i="1"/>
  <c r="O70" i="1"/>
  <c r="P2373" i="1"/>
  <c r="A2372" i="1"/>
  <c r="A2163" i="1"/>
  <c r="M225" i="1"/>
  <c r="B2418" i="1"/>
  <c r="O211" i="1"/>
  <c r="O35" i="1"/>
  <c r="R895" i="1"/>
  <c r="L895" i="1"/>
  <c r="N70" i="1"/>
  <c r="B2373" i="1"/>
  <c r="B2372" i="1"/>
  <c r="K255" i="1"/>
  <c r="R225" i="1"/>
  <c r="L263" i="1"/>
  <c r="N211" i="1"/>
  <c r="L35" i="1"/>
  <c r="Q158" i="1"/>
  <c r="P2145" i="1"/>
  <c r="N504" i="1"/>
  <c r="P504" i="1"/>
  <c r="J504" i="1"/>
  <c r="B504" i="1"/>
  <c r="M504" i="1"/>
  <c r="L504" i="1"/>
  <c r="B2155" i="1"/>
  <c r="M2155" i="1"/>
  <c r="P2155" i="1"/>
  <c r="J2155" i="1"/>
  <c r="O2155" i="1"/>
  <c r="R2155" i="1"/>
  <c r="K150" i="1"/>
  <c r="B150" i="1"/>
  <c r="P150" i="1"/>
  <c r="N150" i="1"/>
  <c r="O150" i="1"/>
  <c r="R150" i="1"/>
  <c r="A150" i="1"/>
  <c r="R249" i="1"/>
  <c r="Q249" i="1"/>
  <c r="B249" i="1"/>
  <c r="M249" i="1"/>
  <c r="N249" i="1"/>
  <c r="P249" i="1"/>
  <c r="J249" i="1"/>
  <c r="A362" i="1"/>
  <c r="O362" i="1"/>
  <c r="Q362" i="1"/>
  <c r="N362" i="1"/>
  <c r="J362" i="1"/>
  <c r="L362" i="1"/>
  <c r="J2083" i="1"/>
  <c r="L2083" i="1"/>
  <c r="M2083" i="1"/>
  <c r="J2087" i="1"/>
  <c r="O2087" i="1"/>
  <c r="K2087" i="1"/>
  <c r="A2326" i="1"/>
  <c r="R2326" i="1"/>
  <c r="M2326" i="1"/>
  <c r="B2326" i="1"/>
  <c r="O2361" i="1"/>
  <c r="B2361" i="1"/>
  <c r="R2361" i="1"/>
  <c r="K2361" i="1"/>
  <c r="N2366" i="1"/>
  <c r="M2366" i="1"/>
  <c r="K2366" i="1"/>
  <c r="J2366" i="1"/>
  <c r="L2391" i="1"/>
  <c r="J2391" i="1"/>
  <c r="O2391" i="1"/>
  <c r="P2391" i="1"/>
  <c r="Q2417" i="1"/>
  <c r="O2417" i="1"/>
  <c r="R2417" i="1"/>
  <c r="K2467" i="1"/>
  <c r="O2467" i="1"/>
  <c r="Q2467" i="1"/>
  <c r="L2467" i="1"/>
  <c r="N2467" i="1"/>
  <c r="J2467" i="1"/>
  <c r="R2452" i="1"/>
  <c r="B2452" i="1"/>
  <c r="O2452" i="1"/>
  <c r="Q2452" i="1"/>
  <c r="N2452" i="1"/>
  <c r="L2452" i="1"/>
  <c r="B2442" i="1"/>
  <c r="J2442" i="1"/>
  <c r="P2442" i="1"/>
  <c r="A2442" i="1"/>
  <c r="R2442" i="1"/>
  <c r="K2442" i="1"/>
  <c r="O2442" i="1"/>
  <c r="Q2427" i="1"/>
  <c r="P2427" i="1"/>
  <c r="R2427" i="1"/>
  <c r="A2427" i="1"/>
  <c r="M2427" i="1"/>
  <c r="K2427" i="1"/>
  <c r="J895" i="1"/>
  <c r="B895" i="1"/>
  <c r="O2372" i="1"/>
  <c r="M2163" i="1"/>
  <c r="R255" i="1"/>
  <c r="J263" i="1"/>
  <c r="P2020" i="1"/>
  <c r="O371" i="1"/>
  <c r="L211" i="1"/>
  <c r="K35" i="1"/>
  <c r="O2082" i="1"/>
  <c r="N2082" i="1"/>
  <c r="Q2082" i="1"/>
  <c r="J2082" i="1"/>
  <c r="K2082" i="1"/>
  <c r="B2082" i="1"/>
  <c r="L2292" i="1"/>
  <c r="B2292" i="1"/>
  <c r="N2292" i="1"/>
  <c r="J2292" i="1"/>
  <c r="K2292" i="1"/>
  <c r="P2292" i="1"/>
  <c r="A2327" i="1"/>
  <c r="P2327" i="1"/>
  <c r="R2327" i="1"/>
  <c r="K2327" i="1"/>
  <c r="M2327" i="1"/>
  <c r="B2327" i="1"/>
  <c r="J2348" i="1"/>
  <c r="A2348" i="1"/>
  <c r="K2348" i="1"/>
  <c r="O2348" i="1"/>
  <c r="Q2348" i="1"/>
  <c r="B2348" i="1"/>
  <c r="N2367" i="1"/>
  <c r="P2367" i="1"/>
  <c r="M2367" i="1"/>
  <c r="Q2367" i="1"/>
  <c r="A2367" i="1"/>
  <c r="L2367" i="1"/>
  <c r="A2392" i="1"/>
  <c r="N2392" i="1"/>
  <c r="Q2392" i="1"/>
  <c r="P2392" i="1"/>
  <c r="J2392" i="1"/>
  <c r="K2392" i="1"/>
  <c r="L227" i="1"/>
  <c r="Q227" i="1"/>
  <c r="N227" i="1"/>
  <c r="O227" i="1"/>
  <c r="B227" i="1"/>
  <c r="R227" i="1"/>
  <c r="M227" i="1"/>
  <c r="P227" i="1"/>
  <c r="B367" i="1"/>
  <c r="A367" i="1"/>
  <c r="Q367" i="1"/>
  <c r="K367" i="1"/>
  <c r="M259" i="1"/>
  <c r="B259" i="1"/>
  <c r="R259" i="1"/>
  <c r="J259" i="1"/>
  <c r="Q259" i="1"/>
  <c r="L259" i="1"/>
  <c r="O259" i="1"/>
  <c r="L2088" i="1"/>
  <c r="M2088" i="1"/>
  <c r="N2088" i="1"/>
  <c r="B2088" i="1"/>
  <c r="J2088" i="1"/>
  <c r="R2088" i="1"/>
  <c r="O2088" i="1"/>
  <c r="A2088" i="1"/>
  <c r="N861" i="1"/>
  <c r="J861" i="1"/>
  <c r="Q861" i="1"/>
  <c r="K861" i="1"/>
  <c r="B861" i="1"/>
  <c r="R861" i="1"/>
  <c r="O861" i="1"/>
  <c r="P861"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203" i="1"/>
  <c r="A203" i="1"/>
  <c r="O203" i="1"/>
  <c r="Q203" i="1"/>
  <c r="P203" i="1"/>
  <c r="K203" i="1"/>
  <c r="M203" i="1"/>
  <c r="B2165" i="1"/>
  <c r="Q2165" i="1"/>
  <c r="J2165" i="1"/>
  <c r="L2165" i="1"/>
  <c r="R2165" i="1"/>
  <c r="O2047" i="1"/>
  <c r="Q2047" i="1"/>
  <c r="R2047" i="1"/>
  <c r="L2047" i="1"/>
  <c r="B2047" i="1"/>
  <c r="N2047" i="1"/>
  <c r="P2047" i="1"/>
  <c r="J2047" i="1"/>
  <c r="A909" i="1"/>
  <c r="K909" i="1"/>
  <c r="L909" i="1"/>
  <c r="N909" i="1"/>
  <c r="O909" i="1"/>
  <c r="P909" i="1"/>
  <c r="J909" i="1"/>
  <c r="R909" i="1"/>
  <c r="L903" i="1"/>
  <c r="Q903" i="1"/>
  <c r="A903" i="1"/>
  <c r="P903" i="1"/>
  <c r="B903" i="1"/>
  <c r="N903" i="1"/>
  <c r="K903" i="1"/>
  <c r="L897" i="1"/>
  <c r="N897" i="1"/>
  <c r="J897" i="1"/>
  <c r="O897" i="1"/>
  <c r="P897" i="1"/>
  <c r="A897" i="1"/>
  <c r="R897" i="1"/>
  <c r="Q897" i="1"/>
  <c r="Q871" i="1"/>
  <c r="M871" i="1"/>
  <c r="A871" i="1"/>
  <c r="K871" i="1"/>
  <c r="R871" i="1"/>
  <c r="N871" i="1"/>
  <c r="O871" i="1"/>
  <c r="B871" i="1"/>
  <c r="L270" i="1"/>
  <c r="M270" i="1"/>
  <c r="Q270" i="1"/>
  <c r="B270" i="1"/>
  <c r="J270" i="1"/>
  <c r="R270" i="1"/>
  <c r="L2151" i="1"/>
  <c r="N2151" i="1"/>
  <c r="Q2151" i="1"/>
  <c r="P2151" i="1"/>
  <c r="K2151" i="1"/>
  <c r="R2466" i="1"/>
  <c r="A2466" i="1"/>
  <c r="L2466" i="1"/>
  <c r="M2466" i="1"/>
  <c r="N2466" i="1"/>
  <c r="B2466" i="1"/>
  <c r="K2466" i="1"/>
  <c r="R2451" i="1"/>
  <c r="A2451" i="1"/>
  <c r="Q2451" i="1"/>
  <c r="M2451" i="1"/>
  <c r="P2451" i="1"/>
  <c r="B2451" i="1"/>
  <c r="L2451" i="1"/>
  <c r="K2451" i="1"/>
  <c r="N2451" i="1"/>
  <c r="N2441" i="1"/>
  <c r="O2441" i="1"/>
  <c r="P2441" i="1"/>
  <c r="R2441" i="1"/>
  <c r="L2441" i="1"/>
  <c r="Q2441" i="1"/>
  <c r="Q2426" i="1"/>
  <c r="A2426" i="1"/>
  <c r="M2426" i="1"/>
  <c r="P2426" i="1"/>
  <c r="N2426" i="1"/>
  <c r="R2426" i="1"/>
  <c r="J2426" i="1"/>
  <c r="L2426" i="1"/>
  <c r="M359" i="1"/>
  <c r="N359" i="1"/>
  <c r="L251" i="1"/>
  <c r="M219" i="1"/>
  <c r="A219" i="1"/>
  <c r="M2158" i="1"/>
  <c r="Q2329" i="1"/>
  <c r="Q2433" i="1"/>
  <c r="R2448" i="1"/>
  <c r="A2448" i="1"/>
  <c r="L2458" i="1"/>
  <c r="M2472" i="1"/>
  <c r="K361" i="1"/>
  <c r="L361" i="1"/>
  <c r="R253" i="1"/>
  <c r="Q216" i="1"/>
  <c r="B216" i="1"/>
  <c r="O2156" i="1"/>
  <c r="K895" i="1"/>
  <c r="A895" i="1"/>
  <c r="R68" i="1"/>
  <c r="P891" i="1"/>
  <c r="J891" i="1"/>
  <c r="O2392" i="1"/>
  <c r="O2367" i="1"/>
  <c r="O2327" i="1"/>
  <c r="L2082" i="1"/>
  <c r="K362" i="1"/>
  <c r="Q150" i="1"/>
  <c r="R504" i="1"/>
  <c r="Q2442" i="1"/>
  <c r="A2452" i="1"/>
  <c r="P2088" i="1"/>
  <c r="N259" i="1"/>
  <c r="B897" i="1"/>
  <c r="L203" i="1"/>
  <c r="O2466" i="1"/>
  <c r="M2165" i="1"/>
  <c r="Q2350" i="1"/>
  <c r="K2350" i="1"/>
  <c r="M2350" i="1"/>
  <c r="O2350" i="1"/>
  <c r="A2350" i="1"/>
  <c r="L2350" i="1"/>
  <c r="P2350" i="1"/>
  <c r="R2350" i="1"/>
  <c r="P2369" i="1"/>
  <c r="M2369" i="1"/>
  <c r="L225" i="1"/>
  <c r="N225" i="1"/>
  <c r="J225" i="1"/>
  <c r="K225" i="1"/>
  <c r="A225" i="1"/>
  <c r="Q225" i="1"/>
  <c r="L255" i="1"/>
  <c r="O255" i="1"/>
  <c r="P255" i="1"/>
  <c r="B255" i="1"/>
  <c r="Q255" i="1"/>
  <c r="M255" i="1"/>
  <c r="J257" i="1"/>
  <c r="A257" i="1"/>
  <c r="L257" i="1"/>
  <c r="K257" i="1"/>
  <c r="O257" i="1"/>
  <c r="N257" i="1"/>
  <c r="O2163" i="1"/>
  <c r="N2163" i="1"/>
  <c r="Q2163" i="1"/>
  <c r="R2163" i="1"/>
  <c r="L2372" i="1"/>
  <c r="P2372" i="1"/>
  <c r="J2372" i="1"/>
  <c r="Q2373" i="1"/>
  <c r="A2373" i="1"/>
  <c r="M2373" i="1"/>
  <c r="O2373" i="1"/>
  <c r="B70" i="1"/>
  <c r="L70" i="1"/>
  <c r="K70" i="1"/>
  <c r="A70" i="1"/>
  <c r="R70" i="1"/>
  <c r="J158" i="1"/>
  <c r="L158" i="1"/>
  <c r="N158" i="1"/>
  <c r="P158" i="1"/>
  <c r="M158" i="1"/>
  <c r="A158" i="1"/>
  <c r="K158" i="1"/>
  <c r="B863" i="1"/>
  <c r="Q863" i="1"/>
  <c r="A863" i="1"/>
  <c r="L863" i="1"/>
  <c r="P863"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211" i="1"/>
  <c r="M211" i="1"/>
  <c r="P211" i="1"/>
  <c r="J211" i="1"/>
  <c r="B211" i="1"/>
  <c r="R211" i="1"/>
  <c r="A214" i="1"/>
  <c r="K214" i="1"/>
  <c r="N214" i="1"/>
  <c r="R214" i="1"/>
  <c r="L2094" i="1"/>
  <c r="O2094" i="1"/>
  <c r="B2094" i="1"/>
  <c r="M2094" i="1"/>
  <c r="N2094" i="1"/>
  <c r="Q2094" i="1"/>
  <c r="A2094" i="1"/>
  <c r="L2049" i="1"/>
  <c r="J2049" i="1"/>
  <c r="P2049" i="1"/>
  <c r="N2049" i="1"/>
  <c r="O2049" i="1"/>
  <c r="A866" i="1"/>
  <c r="L866" i="1"/>
  <c r="P866" i="1"/>
  <c r="Q866" i="1"/>
  <c r="M866" i="1"/>
  <c r="B921" i="1"/>
  <c r="M921" i="1"/>
  <c r="J921" i="1"/>
  <c r="L921" i="1"/>
  <c r="K921" i="1"/>
  <c r="P921" i="1"/>
  <c r="M915" i="1"/>
  <c r="L915" i="1"/>
  <c r="K915" i="1"/>
  <c r="B915" i="1"/>
  <c r="M901" i="1"/>
  <c r="Q901" i="1"/>
  <c r="B901" i="1"/>
  <c r="L901" i="1"/>
  <c r="O901" i="1"/>
  <c r="R901" i="1"/>
  <c r="P901" i="1"/>
  <c r="M889" i="1"/>
  <c r="O889" i="1"/>
  <c r="Q889" i="1"/>
  <c r="R889" i="1"/>
  <c r="B889" i="1"/>
  <c r="K889" i="1"/>
  <c r="J883" i="1"/>
  <c r="N883" i="1"/>
  <c r="M883" i="1"/>
  <c r="R883" i="1"/>
  <c r="Q883" i="1"/>
  <c r="A883" i="1"/>
  <c r="O869" i="1"/>
  <c r="A869" i="1"/>
  <c r="M869" i="1"/>
  <c r="J869" i="1"/>
  <c r="R869" i="1"/>
  <c r="L869" i="1"/>
  <c r="L371" i="1"/>
  <c r="A371" i="1"/>
  <c r="Q371" i="1"/>
  <c r="R371" i="1"/>
  <c r="B371" i="1"/>
  <c r="K371" i="1"/>
  <c r="P371" i="1"/>
  <c r="M2145" i="1"/>
  <c r="L2145" i="1"/>
  <c r="Q2145" i="1"/>
  <c r="N2145" i="1"/>
  <c r="O2145" i="1"/>
  <c r="A2145" i="1"/>
  <c r="A2020" i="1"/>
  <c r="L2020" i="1"/>
  <c r="J2020" i="1"/>
  <c r="B2020" i="1"/>
  <c r="R2020" i="1"/>
  <c r="N2020" i="1"/>
  <c r="Q2020" i="1"/>
  <c r="K2020" i="1"/>
  <c r="J2418" i="1"/>
  <c r="R2418" i="1"/>
  <c r="L2418" i="1"/>
  <c r="Q2418" i="1"/>
  <c r="M2418" i="1"/>
  <c r="O2418" i="1"/>
  <c r="L315" i="1"/>
  <c r="K315" i="1"/>
  <c r="P315" i="1"/>
  <c r="J315" i="1"/>
  <c r="N315" i="1"/>
  <c r="O315" i="1"/>
  <c r="M263" i="1"/>
  <c r="P263" i="1"/>
  <c r="Q263" i="1"/>
  <c r="R263" i="1"/>
  <c r="K263" i="1"/>
  <c r="N263" i="1"/>
  <c r="O263" i="1"/>
  <c r="B592" i="1"/>
  <c r="O592" i="1"/>
  <c r="Q592" i="1"/>
  <c r="R592" i="1"/>
  <c r="P584" i="1"/>
  <c r="A584" i="1"/>
  <c r="O584" i="1"/>
  <c r="L584" i="1"/>
  <c r="A1763" i="1"/>
  <c r="R1763" i="1"/>
  <c r="N1731" i="1"/>
  <c r="M1731" i="1"/>
  <c r="K359" i="1"/>
  <c r="R2158" i="1"/>
  <c r="N2329" i="1"/>
  <c r="J2458" i="1"/>
  <c r="J361" i="1"/>
  <c r="L2156" i="1"/>
  <c r="K68" i="1"/>
  <c r="O891" i="1"/>
  <c r="J70" i="1"/>
  <c r="K2373" i="1"/>
  <c r="K2372" i="1"/>
  <c r="J2163" i="1"/>
  <c r="Q257" i="1"/>
  <c r="A255" i="1"/>
  <c r="L2392" i="1"/>
  <c r="M2348" i="1"/>
  <c r="L2327" i="1"/>
  <c r="O2292" i="1"/>
  <c r="P2082" i="1"/>
  <c r="K249" i="1"/>
  <c r="N2155" i="1"/>
  <c r="A504" i="1"/>
  <c r="L2442" i="1"/>
  <c r="R2467" i="1"/>
  <c r="N2418" i="1"/>
  <c r="J371" i="1"/>
  <c r="N889" i="1"/>
  <c r="Q921" i="1"/>
  <c r="J2094" i="1"/>
  <c r="O51" i="1"/>
  <c r="M19" i="1"/>
  <c r="Q2088" i="1"/>
  <c r="A259" i="1"/>
  <c r="B909" i="1"/>
  <c r="R41" i="1"/>
  <c r="M861" i="1"/>
  <c r="J2350" i="1"/>
  <c r="P2466" i="1"/>
  <c r="K2417" i="1"/>
  <c r="B869" i="1"/>
  <c r="R43" i="1"/>
  <c r="R367" i="1"/>
  <c r="J247" i="1"/>
  <c r="P2162" i="1"/>
  <c r="A2162" i="1"/>
  <c r="O2084" i="1"/>
  <c r="B2084" i="1"/>
  <c r="N2084" i="1"/>
  <c r="M2084" i="1"/>
  <c r="O2325" i="1"/>
  <c r="B2325" i="1"/>
  <c r="Q2325" i="1"/>
  <c r="M2325" i="1"/>
  <c r="J2325" i="1"/>
  <c r="A2365" i="1"/>
  <c r="N2365" i="1"/>
  <c r="R2365" i="1"/>
  <c r="Q2365" i="1"/>
  <c r="J229" i="1"/>
  <c r="Q229" i="1"/>
  <c r="A229" i="1"/>
  <c r="N229" i="1"/>
  <c r="B391" i="1"/>
  <c r="A391" i="1"/>
  <c r="B383" i="1"/>
  <c r="P2133" i="1"/>
  <c r="O2133" i="1"/>
  <c r="B171" i="1"/>
  <c r="A171" i="1"/>
  <c r="N171" i="1"/>
  <c r="P171" i="1"/>
  <c r="O171" i="1"/>
  <c r="O864" i="1"/>
  <c r="Q864" i="1"/>
  <c r="K36" i="1"/>
  <c r="A36" i="1"/>
  <c r="N60" i="1"/>
  <c r="L60" i="1"/>
  <c r="N209" i="1"/>
  <c r="P209" i="1"/>
  <c r="M210" i="1"/>
  <c r="L864" i="1"/>
  <c r="N595" i="1"/>
  <c r="K595" i="1"/>
  <c r="R595" i="1"/>
  <c r="K1760" i="1"/>
  <c r="K1648" i="1"/>
  <c r="N1746" i="1"/>
  <c r="M1746" i="1"/>
  <c r="B1690" i="1"/>
  <c r="R1690" i="1"/>
  <c r="P1650" i="1"/>
  <c r="N1650" i="1"/>
  <c r="N2131" i="1"/>
  <c r="P167" i="1"/>
  <c r="N599" i="1"/>
  <c r="P623" i="1"/>
  <c r="L1730" i="1"/>
  <c r="M1672" i="1"/>
  <c r="N1736" i="1"/>
  <c r="R1736" i="1"/>
  <c r="L1634" i="1"/>
  <c r="B1704" i="1"/>
  <c r="K2343" i="1"/>
  <c r="M2343" i="1"/>
  <c r="N2343" i="1"/>
  <c r="B2343" i="1"/>
  <c r="Q2343" i="1"/>
  <c r="R2343" i="1"/>
  <c r="O2343" i="1"/>
  <c r="O2335" i="1"/>
  <c r="N2335" i="1"/>
  <c r="P2335" i="1"/>
  <c r="R2335" i="1"/>
  <c r="B2335" i="1"/>
  <c r="A2335" i="1"/>
  <c r="M2335" i="1"/>
  <c r="K2409" i="1"/>
  <c r="L2409" i="1"/>
  <c r="M2409" i="1"/>
  <c r="P2409" i="1"/>
  <c r="B2409" i="1"/>
  <c r="A2409" i="1"/>
  <c r="Q2409" i="1"/>
  <c r="R2409" i="1"/>
  <c r="N2409" i="1"/>
  <c r="R2401" i="1"/>
  <c r="L2401" i="1"/>
  <c r="M2401" i="1"/>
  <c r="P2401" i="1"/>
  <c r="K2401" i="1"/>
  <c r="N2401" i="1"/>
  <c r="O2401" i="1"/>
  <c r="A2401" i="1"/>
  <c r="A1523" i="1"/>
  <c r="B1523" i="1"/>
  <c r="L868" i="1"/>
  <c r="N2134" i="1"/>
  <c r="M617" i="1"/>
  <c r="P624" i="1"/>
  <c r="R624" i="1"/>
  <c r="Q608" i="1"/>
  <c r="N608" i="1"/>
  <c r="N600" i="1"/>
  <c r="L600" i="1"/>
  <c r="A1666" i="1"/>
  <c r="Q2401" i="1"/>
  <c r="B600" i="1"/>
  <c r="N616" i="1"/>
  <c r="L607" i="1"/>
  <c r="O607" i="1"/>
  <c r="Q1760" i="1"/>
  <c r="A1690" i="1"/>
  <c r="O1736" i="1"/>
  <c r="Q1744" i="1"/>
  <c r="A1054" i="1"/>
  <c r="J1054" i="1"/>
  <c r="A1048" i="1"/>
  <c r="J1048" i="1"/>
  <c r="B1048" i="1"/>
  <c r="R1048" i="1"/>
  <c r="K1048" i="1"/>
  <c r="Q1048" i="1"/>
  <c r="L1048" i="1"/>
  <c r="N1048" i="1"/>
  <c r="K1042" i="1"/>
  <c r="P1042" i="1"/>
  <c r="J1042" i="1"/>
  <c r="R1042" i="1"/>
  <c r="M1042" i="1"/>
  <c r="P1028" i="1"/>
  <c r="N1028" i="1"/>
  <c r="B1028" i="1"/>
  <c r="O1028" i="1"/>
  <c r="R1028" i="1"/>
  <c r="N1022" i="1"/>
  <c r="O1022" i="1"/>
  <c r="P1022" i="1"/>
  <c r="A1022" i="1"/>
  <c r="J1022" i="1"/>
  <c r="K1022" i="1"/>
  <c r="Q1022" i="1"/>
  <c r="B1016" i="1"/>
  <c r="R1016" i="1"/>
  <c r="K1016" i="1"/>
  <c r="O1016" i="1"/>
  <c r="M1010" i="1"/>
  <c r="Q1010" i="1"/>
  <c r="B1010" i="1"/>
  <c r="R1010" i="1"/>
  <c r="K1010" i="1"/>
  <c r="K996" i="1"/>
  <c r="Q996" i="1"/>
  <c r="L996" i="1"/>
  <c r="M996" i="1"/>
  <c r="N996" i="1"/>
  <c r="P996" i="1"/>
  <c r="B990" i="1"/>
  <c r="O990" i="1"/>
  <c r="A990" i="1"/>
  <c r="L990" i="1"/>
  <c r="N990" i="1"/>
  <c r="J990" i="1"/>
  <c r="A984" i="1"/>
  <c r="O984" i="1"/>
  <c r="P984" i="1"/>
  <c r="K984" i="1"/>
  <c r="B978" i="1"/>
  <c r="A978" i="1"/>
  <c r="L964" i="1"/>
  <c r="O964" i="1"/>
  <c r="R964" i="1"/>
  <c r="Q964" i="1"/>
  <c r="K964" i="1"/>
  <c r="M964" i="1"/>
  <c r="N958" i="1"/>
  <c r="A958" i="1"/>
  <c r="R958" i="1"/>
  <c r="B958" i="1"/>
  <c r="K958" i="1"/>
  <c r="M958" i="1"/>
  <c r="J958" i="1"/>
  <c r="P958" i="1"/>
  <c r="M952" i="1"/>
  <c r="J952" i="1"/>
  <c r="J946" i="1"/>
  <c r="A946" i="1"/>
  <c r="P946" i="1"/>
  <c r="K946" i="1"/>
  <c r="N932" i="1"/>
  <c r="M932" i="1"/>
  <c r="J932" i="1"/>
  <c r="O926" i="1"/>
  <c r="J926" i="1"/>
  <c r="B2401" i="1"/>
  <c r="Q1757" i="1"/>
  <c r="O1655" i="1"/>
  <c r="M1679" i="1"/>
  <c r="P1695" i="1"/>
  <c r="B1695" i="1"/>
  <c r="A1711" i="1"/>
  <c r="A1719" i="1"/>
  <c r="K1735" i="1"/>
  <c r="L1743" i="1"/>
  <c r="A1751" i="1"/>
  <c r="O1725" i="1"/>
  <c r="A1631" i="1"/>
  <c r="N1647" i="1"/>
  <c r="P1663" i="1"/>
  <c r="L1671" i="1"/>
  <c r="Q1687" i="1"/>
  <c r="Q1727" i="1"/>
  <c r="P1759" i="1"/>
  <c r="P1637" i="1"/>
  <c r="Q1637" i="1"/>
  <c r="Q1685" i="1"/>
  <c r="R1741" i="1"/>
  <c r="A1741" i="1"/>
  <c r="P1661" i="1"/>
  <c r="A1661" i="1"/>
  <c r="K1709" i="1"/>
  <c r="L1733" i="1"/>
  <c r="P1653" i="1"/>
  <c r="M1629" i="1"/>
  <c r="M1749" i="1"/>
  <c r="R929" i="1"/>
  <c r="N935" i="1"/>
  <c r="O941" i="1"/>
  <c r="B941" i="1"/>
  <c r="Q955" i="1"/>
  <c r="P961" i="1"/>
  <c r="J961" i="1"/>
  <c r="M967" i="1"/>
  <c r="N973" i="1"/>
  <c r="A973" i="1"/>
  <c r="P987" i="1"/>
  <c r="O993" i="1"/>
  <c r="B993" i="1"/>
  <c r="J999" i="1"/>
  <c r="L1005" i="1"/>
  <c r="O1019" i="1"/>
  <c r="O1025" i="1"/>
  <c r="N1031" i="1"/>
  <c r="N1037" i="1"/>
  <c r="A1051" i="1"/>
  <c r="A1057" i="1"/>
  <c r="N1055" i="1"/>
  <c r="K1055" i="1"/>
  <c r="N1669" i="1"/>
  <c r="K929" i="1"/>
  <c r="B929" i="1"/>
  <c r="L935" i="1"/>
  <c r="Q941" i="1"/>
  <c r="M955" i="1"/>
  <c r="K961" i="1"/>
  <c r="A961" i="1"/>
  <c r="R967" i="1"/>
  <c r="Q973" i="1"/>
  <c r="N987" i="1"/>
  <c r="L993" i="1"/>
  <c r="N999" i="1"/>
  <c r="P999" i="1"/>
  <c r="R1005" i="1"/>
  <c r="K1019" i="1"/>
  <c r="L1025" i="1"/>
  <c r="L1031" i="1"/>
  <c r="L1037" i="1"/>
  <c r="M1051" i="1"/>
  <c r="M1057" i="1"/>
  <c r="L1044" i="1"/>
  <c r="M2340" i="1"/>
  <c r="O2340" i="1"/>
  <c r="P2332" i="1"/>
  <c r="M2332" i="1"/>
  <c r="L2406" i="1"/>
  <c r="A2406" i="1"/>
  <c r="K2406" i="1"/>
  <c r="R2406" i="1"/>
  <c r="L2398" i="1"/>
  <c r="K2398" i="1"/>
  <c r="M2398" i="1"/>
  <c r="Q1655" i="1"/>
  <c r="J1695" i="1"/>
  <c r="P1711" i="1"/>
  <c r="Q1719" i="1"/>
  <c r="Q1735" i="1"/>
  <c r="J1743" i="1"/>
  <c r="Q1751" i="1"/>
  <c r="K1725" i="1"/>
  <c r="R1631" i="1"/>
  <c r="R1639" i="1"/>
  <c r="K1647" i="1"/>
  <c r="Q1663" i="1"/>
  <c r="B1671" i="1"/>
  <c r="N1703" i="1"/>
  <c r="N1727" i="1"/>
  <c r="A1759" i="1"/>
  <c r="M1732" i="1"/>
  <c r="O1685" i="1"/>
  <c r="K1685" i="1"/>
  <c r="P1741" i="1"/>
  <c r="Q1661" i="1"/>
  <c r="M1709" i="1"/>
  <c r="M1701" i="1"/>
  <c r="A1629" i="1"/>
  <c r="R1717" i="1"/>
  <c r="Q929" i="1"/>
  <c r="A929" i="1"/>
  <c r="R935" i="1"/>
  <c r="N941" i="1"/>
  <c r="L955" i="1"/>
  <c r="Q961" i="1"/>
  <c r="O967" i="1"/>
  <c r="J967" i="1"/>
  <c r="M973" i="1"/>
  <c r="M987" i="1"/>
  <c r="K993" i="1"/>
  <c r="O999" i="1"/>
  <c r="B999" i="1"/>
  <c r="J1005" i="1"/>
  <c r="R1019" i="1"/>
  <c r="R1025" i="1"/>
  <c r="K1031" i="1"/>
  <c r="K1037" i="1"/>
  <c r="L1051" i="1"/>
  <c r="L1057" i="1"/>
  <c r="R1044" i="1"/>
  <c r="R2112" i="1"/>
  <c r="Q2105" i="1"/>
  <c r="O929" i="1"/>
  <c r="P935" i="1"/>
  <c r="J935" i="1"/>
  <c r="M941" i="1"/>
  <c r="R955" i="1"/>
  <c r="N961" i="1"/>
  <c r="P967" i="1"/>
  <c r="B967" i="1"/>
  <c r="L973" i="1"/>
  <c r="J987" i="1"/>
  <c r="L987" i="1"/>
  <c r="R993" i="1"/>
  <c r="M999" i="1"/>
  <c r="A999" i="1"/>
  <c r="Q1005" i="1"/>
  <c r="J1019" i="1"/>
  <c r="J1025" i="1"/>
  <c r="J1031" i="1"/>
  <c r="R1037" i="1"/>
  <c r="R1051" i="1"/>
  <c r="K1057" i="1"/>
  <c r="B2023" i="1"/>
  <c r="L2346" i="1"/>
  <c r="B2346" i="1"/>
  <c r="P2346" i="1"/>
  <c r="M2346" i="1"/>
  <c r="K2338" i="1"/>
  <c r="P2338" i="1"/>
  <c r="Q2338" i="1"/>
  <c r="M2338" i="1"/>
  <c r="R2330" i="1"/>
  <c r="O2330" i="1"/>
  <c r="P2330" i="1"/>
  <c r="M2330" i="1"/>
  <c r="N2404" i="1"/>
  <c r="B2404" i="1"/>
  <c r="M2404" i="1"/>
  <c r="R2404" i="1"/>
  <c r="B2396" i="1"/>
  <c r="A2396" i="1"/>
  <c r="M2396" i="1"/>
  <c r="Q2396" i="1"/>
  <c r="O570" i="1"/>
  <c r="Q2112" i="1"/>
  <c r="J1685" i="1"/>
  <c r="J1677" i="1"/>
  <c r="K935" i="1"/>
  <c r="K955" i="1"/>
  <c r="K967" i="1"/>
  <c r="K987" i="1"/>
  <c r="N1005" i="1"/>
  <c r="P1005" i="1"/>
  <c r="P1058" i="1"/>
  <c r="L1058" i="1"/>
  <c r="J1038" i="1"/>
  <c r="O1038" i="1"/>
  <c r="R1032" i="1"/>
  <c r="P1032" i="1"/>
  <c r="P1026" i="1"/>
  <c r="L1026" i="1"/>
  <c r="J1012" i="1"/>
  <c r="O1012" i="1"/>
  <c r="O1006" i="1"/>
  <c r="K1006" i="1"/>
  <c r="Q994" i="1"/>
  <c r="B994" i="1"/>
  <c r="K974" i="1"/>
  <c r="A974" i="1"/>
  <c r="A968" i="1"/>
  <c r="M968" i="1"/>
  <c r="M962" i="1"/>
  <c r="O962" i="1"/>
  <c r="O948" i="1"/>
  <c r="L948" i="1"/>
  <c r="L942" i="1"/>
  <c r="O942" i="1"/>
  <c r="N930" i="1"/>
  <c r="K930" i="1"/>
  <c r="J2097" i="1"/>
  <c r="R2097" i="1"/>
  <c r="A2097" i="1"/>
  <c r="K2097" i="1"/>
  <c r="B2097" i="1"/>
  <c r="L2097" i="1"/>
  <c r="M2097" i="1"/>
  <c r="N2097" i="1"/>
  <c r="O2097" i="1"/>
  <c r="J2113" i="1"/>
  <c r="R2113" i="1"/>
  <c r="A2113" i="1"/>
  <c r="K2113" i="1"/>
  <c r="B2113" i="1"/>
  <c r="L2113" i="1"/>
  <c r="M2113" i="1"/>
  <c r="N2113" i="1"/>
  <c r="O2113" i="1"/>
  <c r="J2105" i="1"/>
  <c r="R2105" i="1"/>
  <c r="A2105" i="1"/>
  <c r="K2105" i="1"/>
  <c r="B2105" i="1"/>
  <c r="L2105" i="1"/>
  <c r="M2105" i="1"/>
  <c r="N2105" i="1"/>
  <c r="O2105" i="1"/>
  <c r="Q2097" i="1"/>
  <c r="B1057" i="1"/>
  <c r="O1057" i="1"/>
  <c r="R1057" i="1"/>
  <c r="K1051" i="1"/>
  <c r="P1051" i="1"/>
  <c r="N1051" i="1"/>
  <c r="A1037" i="1"/>
  <c r="M1037" i="1"/>
  <c r="J1037" i="1"/>
  <c r="R1031" i="1"/>
  <c r="B1031" i="1"/>
  <c r="O1031" i="1"/>
  <c r="P1025" i="1"/>
  <c r="N1025" i="1"/>
  <c r="K1025" i="1"/>
  <c r="L1019" i="1"/>
  <c r="Q1019" i="1"/>
  <c r="K2120" i="1"/>
  <c r="L2120" i="1"/>
  <c r="M2120" i="1"/>
  <c r="N2120" i="1"/>
  <c r="O2120" i="1"/>
  <c r="P2120" i="1"/>
  <c r="K2112" i="1"/>
  <c r="L2112" i="1"/>
  <c r="M2112" i="1"/>
  <c r="N2112" i="1"/>
  <c r="O2112" i="1"/>
  <c r="P2112" i="1"/>
  <c r="K2104" i="1"/>
  <c r="L2104" i="1"/>
  <c r="M2104" i="1"/>
  <c r="N2104" i="1"/>
  <c r="O2104" i="1"/>
  <c r="P2104" i="1"/>
  <c r="A2120" i="1"/>
  <c r="A2104" i="1"/>
  <c r="Q2104" i="1"/>
  <c r="P2097" i="1"/>
  <c r="R558" i="1"/>
  <c r="R566" i="1"/>
  <c r="A574" i="1"/>
  <c r="A1618" i="1"/>
  <c r="B1591" i="1"/>
  <c r="A1557" i="1"/>
  <c r="B2119" i="1"/>
  <c r="B2115" i="1"/>
  <c r="B2111" i="1"/>
  <c r="B2107" i="1"/>
  <c r="B2103" i="1"/>
  <c r="B2099" i="1"/>
  <c r="Q2119" i="1"/>
  <c r="R2118" i="1"/>
  <c r="J2118" i="1"/>
  <c r="K2117" i="1"/>
  <c r="L2116" i="1"/>
  <c r="M2115" i="1"/>
  <c r="N2114" i="1"/>
  <c r="Q2111" i="1"/>
  <c r="R2110" i="1"/>
  <c r="J2110" i="1"/>
  <c r="K2109" i="1"/>
  <c r="L2108" i="1"/>
  <c r="M2107" i="1"/>
  <c r="N2106" i="1"/>
  <c r="Q2103" i="1"/>
  <c r="R2102" i="1"/>
  <c r="J2102" i="1"/>
  <c r="K2101" i="1"/>
  <c r="L2100" i="1"/>
  <c r="M2099" i="1"/>
  <c r="N2098" i="1"/>
  <c r="A2119" i="1"/>
  <c r="A2115" i="1"/>
  <c r="A2111" i="1"/>
  <c r="A2107" i="1"/>
  <c r="A2103" i="1"/>
  <c r="A2099" i="1"/>
  <c r="P2119" i="1"/>
  <c r="Q2118" i="1"/>
  <c r="R2117" i="1"/>
  <c r="J2117" i="1"/>
  <c r="K2116" i="1"/>
  <c r="L2115" i="1"/>
  <c r="M2114" i="1"/>
  <c r="P2111" i="1"/>
  <c r="Q2110" i="1"/>
  <c r="R2109" i="1"/>
  <c r="J2109" i="1"/>
  <c r="K2108" i="1"/>
  <c r="L2107" i="1"/>
  <c r="M2106" i="1"/>
  <c r="P2103" i="1"/>
  <c r="Q2102" i="1"/>
  <c r="R2101" i="1"/>
  <c r="J2101" i="1"/>
  <c r="K2100" i="1"/>
  <c r="L2099" i="1"/>
  <c r="M2098" i="1"/>
  <c r="A1533" i="1"/>
  <c r="B2118" i="1"/>
  <c r="B2114" i="1"/>
  <c r="B2110" i="1"/>
  <c r="B2106" i="1"/>
  <c r="B2102" i="1"/>
  <c r="B2098" i="1"/>
  <c r="O2119" i="1"/>
  <c r="P2118" i="1"/>
  <c r="Q2117" i="1"/>
  <c r="R2116" i="1"/>
  <c r="J2116" i="1"/>
  <c r="K2115" i="1"/>
  <c r="L2114" i="1"/>
  <c r="O2111" i="1"/>
  <c r="P2110" i="1"/>
  <c r="Q2109" i="1"/>
  <c r="R2108" i="1"/>
  <c r="J2108" i="1"/>
  <c r="K2107" i="1"/>
  <c r="L2106" i="1"/>
  <c r="O2103" i="1"/>
  <c r="P2102" i="1"/>
  <c r="Q2101" i="1"/>
  <c r="R2100" i="1"/>
  <c r="J2100" i="1"/>
  <c r="K2099" i="1"/>
  <c r="L2098" i="1"/>
  <c r="A2118" i="1"/>
  <c r="A2114" i="1"/>
  <c r="A2110" i="1"/>
  <c r="A2106" i="1"/>
  <c r="A2102" i="1"/>
  <c r="A2098" i="1"/>
  <c r="N2119" i="1"/>
  <c r="O2118" i="1"/>
  <c r="P2117" i="1"/>
  <c r="Q2116" i="1"/>
  <c r="R2115" i="1"/>
  <c r="J2115" i="1"/>
  <c r="K2114" i="1"/>
  <c r="N2111" i="1"/>
  <c r="O2110" i="1"/>
  <c r="P2109" i="1"/>
  <c r="Q2108" i="1"/>
  <c r="R2107" i="1"/>
  <c r="J2107" i="1"/>
  <c r="K2106" i="1"/>
  <c r="N2103" i="1"/>
  <c r="O2102" i="1"/>
  <c r="P2101" i="1"/>
  <c r="Q2100" i="1"/>
  <c r="R2099" i="1"/>
  <c r="J2099" i="1"/>
  <c r="K2098" i="1"/>
  <c r="B558" i="1"/>
  <c r="M574" i="1"/>
  <c r="B1615" i="1"/>
  <c r="B2117" i="1"/>
  <c r="B2109" i="1"/>
  <c r="B2101" i="1"/>
  <c r="M2119" i="1"/>
  <c r="N2118" i="1"/>
  <c r="O2117" i="1"/>
  <c r="P2116" i="1"/>
  <c r="Q2115" i="1"/>
  <c r="R2114" i="1"/>
  <c r="J2114" i="1"/>
  <c r="M2111" i="1"/>
  <c r="N2110" i="1"/>
  <c r="O2109" i="1"/>
  <c r="P2108" i="1"/>
  <c r="Q2107" i="1"/>
  <c r="R2106" i="1"/>
  <c r="J2106" i="1"/>
  <c r="M2103" i="1"/>
  <c r="N2102" i="1"/>
  <c r="O2101" i="1"/>
  <c r="P2100" i="1"/>
  <c r="Q2099" i="1"/>
  <c r="R2098" i="1"/>
  <c r="J2098" i="1"/>
  <c r="M566" i="1"/>
  <c r="L574" i="1"/>
  <c r="A2117" i="1"/>
  <c r="A2109" i="1"/>
  <c r="A2101" i="1"/>
  <c r="N2157" i="1"/>
  <c r="O2157" i="1"/>
  <c r="P2157" i="1"/>
  <c r="Q2157" i="1"/>
  <c r="J2157" i="1"/>
  <c r="A2157" i="1"/>
  <c r="R2157" i="1"/>
  <c r="B2157" i="1"/>
  <c r="K2157" i="1"/>
  <c r="K220" i="1"/>
  <c r="B220" i="1"/>
  <c r="L220" i="1"/>
  <c r="A220" i="1"/>
  <c r="M220" i="1"/>
  <c r="O220" i="1"/>
  <c r="N220" i="1"/>
  <c r="P220" i="1"/>
  <c r="Q220" i="1"/>
  <c r="J220" i="1"/>
  <c r="B360" i="1"/>
  <c r="P360" i="1"/>
  <c r="Q360" i="1"/>
  <c r="B2296" i="1"/>
  <c r="R2296" i="1"/>
  <c r="L2296" i="1"/>
  <c r="K2296" i="1"/>
  <c r="M2296" i="1"/>
  <c r="N2296" i="1"/>
  <c r="O2296" i="1"/>
  <c r="P2296" i="1"/>
  <c r="Q2296" i="1"/>
  <c r="J2328" i="1"/>
  <c r="R2328" i="1"/>
  <c r="K2328" i="1"/>
  <c r="L2328" i="1"/>
  <c r="M2328" i="1"/>
  <c r="A2328" i="1"/>
  <c r="N2328" i="1"/>
  <c r="B2328" i="1"/>
  <c r="O2328" i="1"/>
  <c r="A2349" i="1"/>
  <c r="R2349" i="1"/>
  <c r="B2349" i="1"/>
  <c r="L2349" i="1"/>
  <c r="M2349" i="1"/>
  <c r="K2349" i="1"/>
  <c r="N2349" i="1"/>
  <c r="O2349" i="1"/>
  <c r="P2349" i="1"/>
  <c r="Q2349" i="1"/>
  <c r="P2393" i="1"/>
  <c r="O2393" i="1"/>
  <c r="Q2393" i="1"/>
  <c r="J2393" i="1"/>
  <c r="R2393" i="1"/>
  <c r="K2393" i="1"/>
  <c r="L2393" i="1"/>
  <c r="B2393" i="1"/>
  <c r="M2393" i="1"/>
  <c r="L226" i="1"/>
  <c r="M226" i="1"/>
  <c r="N226" i="1"/>
  <c r="A226" i="1"/>
  <c r="O226" i="1"/>
  <c r="B226" i="1"/>
  <c r="P226" i="1"/>
  <c r="Q226" i="1"/>
  <c r="J226" i="1"/>
  <c r="R226" i="1"/>
  <c r="R258" i="1"/>
  <c r="L258" i="1"/>
  <c r="N258" i="1"/>
  <c r="O258" i="1"/>
  <c r="P258" i="1"/>
  <c r="K258" i="1"/>
  <c r="B258" i="1"/>
  <c r="M258"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862" i="1"/>
  <c r="K862" i="1"/>
  <c r="P26" i="1"/>
  <c r="Q26" i="1"/>
  <c r="B50" i="1"/>
  <c r="O50" i="1"/>
  <c r="M2473" i="1"/>
  <c r="A2473" i="1"/>
  <c r="N2473" i="1"/>
  <c r="B2473" i="1"/>
  <c r="O2473" i="1"/>
  <c r="Q2473" i="1"/>
  <c r="P2473" i="1"/>
  <c r="J2473" i="1"/>
  <c r="R2473" i="1"/>
  <c r="K2473" i="1"/>
  <c r="P2455" i="1"/>
  <c r="Q2455" i="1"/>
  <c r="J2455" i="1"/>
  <c r="R2455" i="1"/>
  <c r="A2455" i="1"/>
  <c r="K2455" i="1"/>
  <c r="B2455" i="1"/>
  <c r="L2455" i="1"/>
  <c r="N2455" i="1"/>
  <c r="M2455" i="1"/>
  <c r="L2430" i="1"/>
  <c r="N2430" i="1"/>
  <c r="A2430" i="1"/>
  <c r="O2430" i="1"/>
  <c r="B2430" i="1"/>
  <c r="P2430" i="1"/>
  <c r="J2430" i="1"/>
  <c r="Q2430" i="1"/>
  <c r="R2430" i="1"/>
  <c r="K2430" i="1"/>
  <c r="K606" i="1"/>
  <c r="P606" i="1"/>
  <c r="Q606" i="1"/>
  <c r="J606" i="1"/>
  <c r="R606" i="1"/>
  <c r="L606" i="1"/>
  <c r="L322" i="1"/>
  <c r="O314" i="1"/>
  <c r="O2353" i="1"/>
  <c r="B2353" i="1"/>
  <c r="P2021" i="1"/>
  <c r="Q2144" i="1"/>
  <c r="J2144" i="1"/>
  <c r="R370" i="1"/>
  <c r="K370" i="1"/>
  <c r="K870" i="1"/>
  <c r="Q876" i="1"/>
  <c r="A876" i="1"/>
  <c r="O890" i="1"/>
  <c r="R896" i="1"/>
  <c r="B896" i="1"/>
  <c r="N902" i="1"/>
  <c r="J908" i="1"/>
  <c r="O922" i="1"/>
  <c r="Q2048" i="1"/>
  <c r="L2164" i="1"/>
  <c r="A2164" i="1"/>
  <c r="Q202" i="1"/>
  <c r="Q212" i="1"/>
  <c r="Q58" i="1"/>
  <c r="M50" i="1"/>
  <c r="M42" i="1"/>
  <c r="A42" i="1"/>
  <c r="J34" i="1"/>
  <c r="L26" i="1"/>
  <c r="R18" i="1"/>
  <c r="O862" i="1"/>
  <c r="J258" i="1"/>
  <c r="J2349" i="1"/>
  <c r="O2455" i="1"/>
  <c r="B606" i="1"/>
  <c r="R322" i="1"/>
  <c r="B322" i="1"/>
  <c r="M314" i="1"/>
  <c r="M2353" i="1"/>
  <c r="M2021" i="1"/>
  <c r="O2144" i="1"/>
  <c r="A2144" i="1"/>
  <c r="Q370" i="1"/>
  <c r="A370" i="1"/>
  <c r="R870" i="1"/>
  <c r="N876" i="1"/>
  <c r="M890" i="1"/>
  <c r="P896" i="1"/>
  <c r="L902" i="1"/>
  <c r="K902" i="1"/>
  <c r="O908" i="1"/>
  <c r="M922" i="1"/>
  <c r="N2048" i="1"/>
  <c r="R2164" i="1"/>
  <c r="O202" i="1"/>
  <c r="N212" i="1"/>
  <c r="A212" i="1"/>
  <c r="R58" i="1"/>
  <c r="L50" i="1"/>
  <c r="P42" i="1"/>
  <c r="M34" i="1"/>
  <c r="A34" i="1"/>
  <c r="B26" i="1"/>
  <c r="Q18" i="1"/>
  <c r="L862" i="1"/>
  <c r="P2328" i="1"/>
  <c r="L2473" i="1"/>
  <c r="N163" i="1"/>
  <c r="K226" i="1"/>
  <c r="Q322" i="1"/>
  <c r="A322" i="1"/>
  <c r="L314" i="1"/>
  <c r="L2353" i="1"/>
  <c r="L2021" i="1"/>
  <c r="N2144" i="1"/>
  <c r="P370" i="1"/>
  <c r="Q870" i="1"/>
  <c r="J870" i="1"/>
  <c r="M876" i="1"/>
  <c r="L890" i="1"/>
  <c r="O896" i="1"/>
  <c r="Q902" i="1"/>
  <c r="B902" i="1"/>
  <c r="N908" i="1"/>
  <c r="Q922" i="1"/>
  <c r="K922" i="1"/>
  <c r="P2048" i="1"/>
  <c r="J2164" i="1"/>
  <c r="M202" i="1"/>
  <c r="M212" i="1"/>
  <c r="B212" i="1"/>
  <c r="J58" i="1"/>
  <c r="K50" i="1"/>
  <c r="Q42" i="1"/>
  <c r="P34" i="1"/>
  <c r="N26" i="1"/>
  <c r="A26" i="1"/>
  <c r="P18" i="1"/>
  <c r="M862" i="1"/>
  <c r="B862" i="1"/>
  <c r="Q2328" i="1"/>
  <c r="J314" i="1"/>
  <c r="Q2021" i="1"/>
  <c r="N870" i="1"/>
  <c r="R890" i="1"/>
  <c r="Q908" i="1"/>
  <c r="R922" i="1"/>
  <c r="K2048" i="1"/>
  <c r="O2164" i="1"/>
  <c r="K212" i="1"/>
  <c r="P58" i="1"/>
  <c r="A58" i="1"/>
  <c r="J50" i="1"/>
  <c r="R42" i="1"/>
  <c r="L34" i="1"/>
  <c r="J26" i="1"/>
  <c r="M18" i="1"/>
  <c r="A18" i="1"/>
  <c r="J862" i="1"/>
  <c r="R220" i="1"/>
  <c r="J2296" i="1"/>
  <c r="M2157" i="1"/>
  <c r="L151" i="1"/>
  <c r="K159" i="1"/>
  <c r="O590" i="1"/>
  <c r="J590" i="1"/>
  <c r="R590" i="1"/>
  <c r="L590" i="1"/>
  <c r="N590" i="1"/>
  <c r="O582" i="1"/>
  <c r="A582" i="1"/>
  <c r="R862" i="1"/>
  <c r="N2393" i="1"/>
  <c r="A2296" i="1"/>
  <c r="M2430" i="1"/>
  <c r="O69" i="1"/>
  <c r="B582" i="1"/>
  <c r="Q252" i="1"/>
  <c r="K252" i="1"/>
  <c r="L252" i="1"/>
  <c r="M252" i="1"/>
  <c r="N252" i="1"/>
  <c r="J252" i="1"/>
  <c r="B252" i="1"/>
  <c r="P252" i="1"/>
  <c r="J2081" i="1"/>
  <c r="R2081" i="1"/>
  <c r="K2081" i="1"/>
  <c r="L2081" i="1"/>
  <c r="A2081" i="1"/>
  <c r="M2081" i="1"/>
  <c r="B2081" i="1"/>
  <c r="N2081" i="1"/>
  <c r="P2081" i="1"/>
  <c r="O2081" i="1"/>
  <c r="O2368" i="1"/>
  <c r="P2368" i="1"/>
  <c r="Q2368" i="1"/>
  <c r="B2368" i="1"/>
  <c r="J2368" i="1"/>
  <c r="A2368" i="1"/>
  <c r="R2368" i="1"/>
  <c r="L2368" i="1"/>
  <c r="K2368" i="1"/>
  <c r="M2368" i="1"/>
  <c r="P366" i="1"/>
  <c r="J366" i="1"/>
  <c r="R366" i="1"/>
  <c r="K366" i="1"/>
  <c r="L366" i="1"/>
  <c r="A366" i="1"/>
  <c r="M366" i="1"/>
  <c r="B366" i="1"/>
  <c r="N366" i="1"/>
  <c r="O366" i="1"/>
  <c r="A202" i="1"/>
  <c r="N202" i="1"/>
  <c r="A2445" i="1"/>
  <c r="N2445" i="1"/>
  <c r="P2445" i="1"/>
  <c r="O2445" i="1"/>
  <c r="K2445" i="1"/>
  <c r="Q2445" i="1"/>
  <c r="J2445" i="1"/>
  <c r="R2445" i="1"/>
  <c r="L2445" i="1"/>
  <c r="N622" i="1"/>
  <c r="B622" i="1"/>
  <c r="O622" i="1"/>
  <c r="Q622" i="1"/>
  <c r="R622" i="1"/>
  <c r="K622" i="1"/>
  <c r="L622" i="1"/>
  <c r="P622" i="1"/>
  <c r="L614" i="1"/>
  <c r="B614" i="1"/>
  <c r="P614" i="1"/>
  <c r="Q614" i="1"/>
  <c r="R614" i="1"/>
  <c r="K614" i="1"/>
  <c r="M614" i="1"/>
  <c r="N614" i="1"/>
  <c r="R598" i="1"/>
  <c r="P598" i="1"/>
  <c r="Q598" i="1"/>
  <c r="J598" i="1"/>
  <c r="M598" i="1"/>
  <c r="N598" i="1"/>
  <c r="A598" i="1"/>
  <c r="B598" i="1"/>
  <c r="O1052" i="1"/>
  <c r="J1052" i="1"/>
  <c r="R1052" i="1"/>
  <c r="L1052" i="1"/>
  <c r="K1052" i="1"/>
  <c r="A1052" i="1"/>
  <c r="M1052" i="1"/>
  <c r="B1046" i="1"/>
  <c r="J1046" i="1"/>
  <c r="R1046" i="1"/>
  <c r="A1046" i="1"/>
  <c r="P1046" i="1"/>
  <c r="J1040" i="1"/>
  <c r="B1040" i="1"/>
  <c r="L1040" i="1"/>
  <c r="K1040" i="1"/>
  <c r="Q1034" i="1"/>
  <c r="K1034" i="1"/>
  <c r="B1034" i="1"/>
  <c r="M1034" i="1"/>
  <c r="N1034" i="1"/>
  <c r="P1034" i="1"/>
  <c r="N1020" i="1"/>
  <c r="L1020" i="1"/>
  <c r="B1020" i="1"/>
  <c r="K1020" i="1"/>
  <c r="A1020" i="1"/>
  <c r="M1020" i="1"/>
  <c r="O1020" i="1"/>
  <c r="J1020" i="1"/>
  <c r="P1014" i="1"/>
  <c r="Q1014" i="1"/>
  <c r="Q1008" i="1"/>
  <c r="O1008" i="1"/>
  <c r="M1002" i="1"/>
  <c r="J1002" i="1"/>
  <c r="R1002" i="1"/>
  <c r="B1002" i="1"/>
  <c r="L1002" i="1"/>
  <c r="A1002" i="1"/>
  <c r="N1002" i="1"/>
  <c r="P1002" i="1"/>
  <c r="A988" i="1"/>
  <c r="L988" i="1"/>
  <c r="K988" i="1"/>
  <c r="R982" i="1"/>
  <c r="M982" i="1"/>
  <c r="R976" i="1"/>
  <c r="P976" i="1"/>
  <c r="L970" i="1"/>
  <c r="R970" i="1"/>
  <c r="K970" i="1"/>
  <c r="M970" i="1"/>
  <c r="B970" i="1"/>
  <c r="N970" i="1"/>
  <c r="A970" i="1"/>
  <c r="P970" i="1"/>
  <c r="Q970" i="1"/>
  <c r="O956" i="1"/>
  <c r="M956" i="1"/>
  <c r="A956" i="1"/>
  <c r="B956" i="1"/>
  <c r="N950" i="1"/>
  <c r="R950" i="1"/>
  <c r="K950" i="1"/>
  <c r="J944" i="1"/>
  <c r="O944" i="1"/>
  <c r="Q944" i="1"/>
  <c r="P944" i="1"/>
  <c r="B938" i="1"/>
  <c r="N938" i="1"/>
  <c r="A938" i="1"/>
  <c r="Q924" i="1"/>
  <c r="B924" i="1"/>
  <c r="O924" i="1"/>
  <c r="P924" i="1"/>
  <c r="M924" i="1"/>
  <c r="O2154" i="1"/>
  <c r="M2133" i="1"/>
  <c r="N592" i="1"/>
  <c r="B593" i="1"/>
  <c r="R584" i="1"/>
  <c r="O585" i="1"/>
  <c r="J600" i="1"/>
  <c r="K608" i="1"/>
  <c r="A608" i="1"/>
  <c r="M616" i="1"/>
  <c r="O624" i="1"/>
  <c r="R609" i="1"/>
  <c r="N1740" i="1"/>
  <c r="K1642" i="1"/>
  <c r="Q1002" i="1"/>
  <c r="N1052" i="1"/>
  <c r="J2154" i="1"/>
  <c r="R2132" i="1"/>
  <c r="B2133" i="1"/>
  <c r="N165" i="1"/>
  <c r="A592" i="1"/>
  <c r="R594" i="1"/>
  <c r="J584" i="1"/>
  <c r="N585" i="1"/>
  <c r="Q600" i="1"/>
  <c r="R608" i="1"/>
  <c r="L616" i="1"/>
  <c r="A616" i="1"/>
  <c r="M624" i="1"/>
  <c r="O1684" i="1"/>
  <c r="Q1732" i="1"/>
  <c r="O1002" i="1"/>
  <c r="B1052" i="1"/>
  <c r="K363" i="1"/>
  <c r="J367" i="1"/>
  <c r="K2161" i="1"/>
  <c r="J2369" i="1"/>
  <c r="J2132" i="1"/>
  <c r="A2133" i="1"/>
  <c r="R171" i="1"/>
  <c r="J381" i="1"/>
  <c r="O583" i="1"/>
  <c r="R593" i="1"/>
  <c r="Q584" i="1"/>
  <c r="M585" i="1"/>
  <c r="L623" i="1"/>
  <c r="P600" i="1"/>
  <c r="J608" i="1"/>
  <c r="R616" i="1"/>
  <c r="L624" i="1"/>
  <c r="B624" i="1"/>
  <c r="O617" i="1"/>
  <c r="B1628" i="1"/>
  <c r="L1684" i="1"/>
  <c r="P1732" i="1"/>
  <c r="R1020" i="1"/>
  <c r="L938" i="1"/>
  <c r="B2339" i="1"/>
  <c r="L2339" i="1"/>
  <c r="M2339" i="1"/>
  <c r="P2331" i="1"/>
  <c r="K2331" i="1"/>
  <c r="M2331" i="1"/>
  <c r="N2331" i="1"/>
  <c r="P2405" i="1"/>
  <c r="Q2405" i="1"/>
  <c r="K2405" i="1"/>
  <c r="B2397" i="1"/>
  <c r="M2397" i="1"/>
  <c r="Q2132" i="1"/>
  <c r="Q593" i="1"/>
  <c r="L585" i="1"/>
  <c r="N617" i="1"/>
  <c r="R1764" i="1"/>
  <c r="A1764" i="1"/>
  <c r="A1668" i="1"/>
  <c r="M1668" i="1"/>
  <c r="O1652" i="1"/>
  <c r="L1652" i="1"/>
  <c r="Q1020" i="1"/>
  <c r="L956" i="1"/>
  <c r="L1034" i="1"/>
  <c r="L982" i="1"/>
  <c r="M247" i="1"/>
  <c r="L2416" i="1"/>
  <c r="J2425" i="1"/>
  <c r="J47" i="1"/>
  <c r="R2133" i="1"/>
  <c r="J168" i="1"/>
  <c r="N593" i="1"/>
  <c r="O625" i="1"/>
  <c r="O1034" i="1"/>
  <c r="N1008" i="1"/>
  <c r="B2162" i="1"/>
  <c r="B2360" i="1"/>
  <c r="J206" i="1"/>
  <c r="L155" i="1"/>
  <c r="P168" i="1"/>
  <c r="P592" i="1"/>
  <c r="M593" i="1"/>
  <c r="J585" i="1"/>
  <c r="K600" i="1"/>
  <c r="A600" i="1"/>
  <c r="M608" i="1"/>
  <c r="O616" i="1"/>
  <c r="J624" i="1"/>
  <c r="R601" i="1"/>
  <c r="J1644" i="1"/>
  <c r="N1700" i="1"/>
  <c r="O1764" i="1"/>
  <c r="N1652" i="1"/>
  <c r="A1676" i="1"/>
  <c r="J970" i="1"/>
  <c r="Q1046" i="1"/>
  <c r="A1040" i="1"/>
  <c r="P2397" i="1"/>
  <c r="B1619" i="1"/>
  <c r="P1038" i="1"/>
  <c r="N1058" i="1"/>
  <c r="B1058" i="1"/>
  <c r="L930" i="1"/>
  <c r="P936" i="1"/>
  <c r="R942" i="1"/>
  <c r="Q942" i="1"/>
  <c r="M948" i="1"/>
  <c r="K962" i="1"/>
  <c r="J968" i="1"/>
  <c r="P974" i="1"/>
  <c r="B974" i="1"/>
  <c r="L980" i="1"/>
  <c r="M994" i="1"/>
  <c r="O994" i="1"/>
  <c r="J1000" i="1"/>
  <c r="L1006" i="1"/>
  <c r="A1006" i="1"/>
  <c r="P1012" i="1"/>
  <c r="N1026" i="1"/>
  <c r="B1026" i="1"/>
  <c r="Q1032" i="1"/>
  <c r="K1044" i="1"/>
  <c r="L1055" i="1"/>
  <c r="P2023" i="1"/>
  <c r="B574" i="1"/>
  <c r="J2401" i="1"/>
  <c r="A1624" i="1"/>
  <c r="A1602" i="1"/>
  <c r="A1541" i="1"/>
  <c r="P1733" i="1"/>
  <c r="A1653" i="1"/>
  <c r="L1629" i="1"/>
  <c r="L1749" i="1"/>
  <c r="N1038" i="1"/>
  <c r="B1038" i="1"/>
  <c r="K1058" i="1"/>
  <c r="R930" i="1"/>
  <c r="Q930" i="1"/>
  <c r="M936" i="1"/>
  <c r="N942" i="1"/>
  <c r="A942" i="1"/>
  <c r="K948" i="1"/>
  <c r="R962" i="1"/>
  <c r="B962" i="1"/>
  <c r="L968" i="1"/>
  <c r="N974" i="1"/>
  <c r="J980" i="1"/>
  <c r="Q980" i="1"/>
  <c r="L994" i="1"/>
  <c r="A994" i="1"/>
  <c r="P1000" i="1"/>
  <c r="R1006" i="1"/>
  <c r="N1012" i="1"/>
  <c r="B1012" i="1"/>
  <c r="K1026" i="1"/>
  <c r="M1032" i="1"/>
  <c r="O1032" i="1"/>
  <c r="J1044" i="1"/>
  <c r="P990" i="1"/>
  <c r="O1010" i="1"/>
  <c r="M1028" i="1"/>
  <c r="B1042" i="1"/>
  <c r="J1055" i="1"/>
  <c r="P1054" i="1"/>
  <c r="A2023" i="1"/>
  <c r="L2332" i="1"/>
  <c r="R2398" i="1"/>
  <c r="R2340" i="1"/>
  <c r="R578" i="1"/>
  <c r="N557" i="1"/>
  <c r="B1623" i="1"/>
  <c r="B1607" i="1"/>
  <c r="B1587" i="1"/>
  <c r="A1525" i="1"/>
  <c r="M1733" i="1"/>
  <c r="L1701" i="1"/>
  <c r="R1629" i="1"/>
  <c r="N1749" i="1"/>
  <c r="K1717" i="1"/>
  <c r="L1038" i="1"/>
  <c r="A1038" i="1"/>
  <c r="R1058" i="1"/>
  <c r="O930" i="1"/>
  <c r="B930" i="1"/>
  <c r="L936" i="1"/>
  <c r="J942" i="1"/>
  <c r="J948" i="1"/>
  <c r="Q948" i="1"/>
  <c r="N962" i="1"/>
  <c r="A962" i="1"/>
  <c r="K968" i="1"/>
  <c r="M974" i="1"/>
  <c r="M980" i="1"/>
  <c r="B980" i="1"/>
  <c r="K994" i="1"/>
  <c r="M1000" i="1"/>
  <c r="O1000" i="1"/>
  <c r="J1006" i="1"/>
  <c r="L1012" i="1"/>
  <c r="A1012" i="1"/>
  <c r="R1026" i="1"/>
  <c r="N1032" i="1"/>
  <c r="A1032" i="1"/>
  <c r="Q1044" i="1"/>
  <c r="L1010" i="1"/>
  <c r="L1028" i="1"/>
  <c r="A1042" i="1"/>
  <c r="B1055" i="1"/>
  <c r="Q1016" i="1"/>
  <c r="M1054" i="1"/>
  <c r="L2337" i="1"/>
  <c r="K2332" i="1"/>
  <c r="Q2340" i="1"/>
  <c r="N574" i="1"/>
  <c r="L567" i="1"/>
  <c r="A1617" i="1"/>
  <c r="B1611" i="1"/>
  <c r="K1038" i="1"/>
  <c r="J1058" i="1"/>
  <c r="J930" i="1"/>
  <c r="A930" i="1"/>
  <c r="K936" i="1"/>
  <c r="P942" i="1"/>
  <c r="N948" i="1"/>
  <c r="B948" i="1"/>
  <c r="J962" i="1"/>
  <c r="R968" i="1"/>
  <c r="Q968" i="1"/>
  <c r="J974" i="1"/>
  <c r="R980" i="1"/>
  <c r="A980" i="1"/>
  <c r="R994" i="1"/>
  <c r="N1000" i="1"/>
  <c r="B1000" i="1"/>
  <c r="Q1006" i="1"/>
  <c r="K1012" i="1"/>
  <c r="J1026" i="1"/>
  <c r="L1032" i="1"/>
  <c r="B1032" i="1"/>
  <c r="P1044" i="1"/>
  <c r="R1677" i="1"/>
  <c r="J1717" i="1"/>
  <c r="R1038" i="1"/>
  <c r="Q1058" i="1"/>
  <c r="P930" i="1"/>
  <c r="O936" i="1"/>
  <c r="Q936" i="1"/>
  <c r="M942" i="1"/>
  <c r="R948" i="1"/>
  <c r="A948" i="1"/>
  <c r="P962" i="1"/>
  <c r="P968" i="1"/>
  <c r="B968" i="1"/>
  <c r="L974" i="1"/>
  <c r="P980" i="1"/>
  <c r="J994" i="1"/>
  <c r="L1000" i="1"/>
  <c r="A1000" i="1"/>
  <c r="P1006" i="1"/>
  <c r="R1012" i="1"/>
  <c r="Q1026" i="1"/>
  <c r="K1032" i="1"/>
  <c r="M1044" i="1"/>
  <c r="O1044" i="1"/>
  <c r="Q1055" i="1"/>
  <c r="M2395" i="1"/>
  <c r="P2406" i="1"/>
  <c r="Q2332" i="1"/>
  <c r="N2398" i="1"/>
  <c r="N2340" i="1"/>
  <c r="R936" i="1"/>
  <c r="O968" i="1"/>
  <c r="M1006" i="1"/>
  <c r="N1044" i="1"/>
  <c r="L2395" i="1"/>
  <c r="Q155" i="1"/>
  <c r="B2083" i="1"/>
  <c r="N2083" i="1"/>
  <c r="P2083" i="1"/>
  <c r="B2087" i="1"/>
  <c r="L2087" i="1"/>
  <c r="N2087" i="1"/>
  <c r="N2326" i="1"/>
  <c r="Q2326" i="1"/>
  <c r="J2326" i="1"/>
  <c r="M2361" i="1"/>
  <c r="N2361" i="1"/>
  <c r="P2366" i="1"/>
  <c r="L2366" i="1"/>
  <c r="A2366" i="1"/>
  <c r="K2391" i="1"/>
  <c r="A2391" i="1"/>
  <c r="M2417" i="1"/>
  <c r="B2417" i="1"/>
  <c r="P2417" i="1"/>
  <c r="A153" i="1"/>
  <c r="P153" i="1"/>
  <c r="M2365" i="1"/>
  <c r="N2325" i="1"/>
  <c r="Q2084" i="1"/>
  <c r="K246" i="1"/>
  <c r="A246" i="1"/>
  <c r="Q2153" i="1"/>
  <c r="M74" i="1"/>
  <c r="M229" i="1"/>
  <c r="B905" i="1"/>
  <c r="A2017" i="1"/>
  <c r="A405" i="1"/>
  <c r="L2417" i="1"/>
  <c r="R2391" i="1"/>
  <c r="L2361" i="1"/>
  <c r="L2326" i="1"/>
  <c r="P2087" i="1"/>
  <c r="A2083" i="1"/>
  <c r="P247" i="1"/>
  <c r="N2416" i="1"/>
  <c r="R2425" i="1"/>
  <c r="K153" i="1"/>
  <c r="K206" i="1"/>
  <c r="N2130" i="1"/>
  <c r="L2130" i="1"/>
  <c r="M2130" i="1"/>
  <c r="B2130" i="1"/>
  <c r="K2130" i="1"/>
  <c r="B396" i="1"/>
  <c r="A388" i="1"/>
  <c r="B388" i="1"/>
  <c r="J2365" i="1"/>
  <c r="L2325" i="1"/>
  <c r="L2440" i="1"/>
  <c r="R229" i="1"/>
  <c r="K405" i="1"/>
  <c r="Q363" i="1"/>
  <c r="A247" i="1"/>
  <c r="R2416" i="1"/>
  <c r="P2161" i="1"/>
  <c r="O2425" i="1"/>
  <c r="P589" i="1"/>
  <c r="J589" i="1"/>
  <c r="O363" i="1"/>
  <c r="O2162" i="1"/>
  <c r="Q2416" i="1"/>
  <c r="M2161" i="1"/>
  <c r="L261" i="1"/>
  <c r="M15" i="1"/>
  <c r="R218" i="1"/>
  <c r="B218" i="1"/>
  <c r="L218" i="1"/>
  <c r="R20" i="1"/>
  <c r="B20" i="1"/>
  <c r="L20" i="1"/>
  <c r="A52" i="1"/>
  <c r="R52" i="1"/>
  <c r="N52" i="1"/>
  <c r="B2050" i="1"/>
  <c r="K2050" i="1"/>
  <c r="M914" i="1"/>
  <c r="R914" i="1"/>
  <c r="O882" i="1"/>
  <c r="A882" i="1"/>
  <c r="Q882" i="1"/>
  <c r="K372" i="1"/>
  <c r="P372" i="1"/>
  <c r="P627" i="1"/>
  <c r="A627" i="1"/>
  <c r="P611" i="1"/>
  <c r="J611" i="1"/>
  <c r="R611" i="1"/>
  <c r="K611" i="1"/>
  <c r="B2153" i="1"/>
  <c r="O2153" i="1"/>
  <c r="Q2161" i="1"/>
  <c r="J2161" i="1"/>
  <c r="N2161" i="1"/>
  <c r="N155" i="1"/>
  <c r="K155" i="1"/>
  <c r="M155" i="1"/>
  <c r="J155" i="1"/>
  <c r="P2425" i="1"/>
  <c r="K2425" i="1"/>
  <c r="K2154" i="1"/>
  <c r="B2154" i="1"/>
  <c r="N2162" i="1"/>
  <c r="L2162" i="1"/>
  <c r="M2162" i="1"/>
  <c r="A363" i="1"/>
  <c r="R363" i="1"/>
  <c r="M2360" i="1"/>
  <c r="O2360" i="1"/>
  <c r="Q2360" i="1"/>
  <c r="A2360" i="1"/>
  <c r="L2070" i="1"/>
  <c r="K2070" i="1"/>
  <c r="Q2070" i="1"/>
  <c r="B74" i="1"/>
  <c r="P74" i="1"/>
  <c r="R477" i="1"/>
  <c r="P477" i="1"/>
  <c r="Q405" i="1"/>
  <c r="P405" i="1"/>
  <c r="J405" i="1"/>
  <c r="L15" i="1"/>
  <c r="J15" i="1"/>
  <c r="N2017" i="1"/>
  <c r="O2017" i="1"/>
  <c r="P2017" i="1"/>
  <c r="A206" i="1"/>
  <c r="B206" i="1"/>
  <c r="K917" i="1"/>
  <c r="M917" i="1"/>
  <c r="M911" i="1"/>
  <c r="N911" i="1"/>
  <c r="A911" i="1"/>
  <c r="P905" i="1"/>
  <c r="J905" i="1"/>
  <c r="M2132" i="1"/>
  <c r="B2131" i="1"/>
  <c r="P2131" i="1"/>
  <c r="P165" i="1"/>
  <c r="B591" i="1"/>
  <c r="Q590" i="1"/>
  <c r="M590" i="1"/>
  <c r="A590" i="1"/>
  <c r="K582" i="1"/>
  <c r="J582" i="1"/>
  <c r="L582" i="1"/>
  <c r="M582" i="1"/>
  <c r="O610" i="1"/>
  <c r="L1674" i="1"/>
  <c r="L1762" i="1"/>
  <c r="B168" i="1"/>
  <c r="R168" i="1"/>
  <c r="B387" i="1"/>
  <c r="B618" i="1"/>
  <c r="O618" i="1"/>
  <c r="J618" i="1"/>
  <c r="O1762" i="1"/>
  <c r="A1762" i="1"/>
  <c r="B1762" i="1"/>
  <c r="Q1762" i="1"/>
  <c r="N1754" i="1"/>
  <c r="A1754" i="1"/>
  <c r="Q1754" i="1"/>
  <c r="K1754" i="1"/>
  <c r="L1754" i="1"/>
  <c r="R1746" i="1"/>
  <c r="K1746" i="1"/>
  <c r="L1746" i="1"/>
  <c r="A1746" i="1"/>
  <c r="K1738" i="1"/>
  <c r="L1738" i="1"/>
  <c r="P1738" i="1"/>
  <c r="P1730" i="1"/>
  <c r="O1730" i="1"/>
  <c r="Q1730" i="1"/>
  <c r="J1730" i="1"/>
  <c r="B1722" i="1"/>
  <c r="A1722" i="1"/>
  <c r="R1722" i="1"/>
  <c r="L1722" i="1"/>
  <c r="N1722" i="1"/>
  <c r="P1714" i="1"/>
  <c r="A1714" i="1"/>
  <c r="N1714" i="1"/>
  <c r="R1714" i="1"/>
  <c r="R1706" i="1"/>
  <c r="A1706" i="1"/>
  <c r="J1706" i="1"/>
  <c r="B1706" i="1"/>
  <c r="K1706" i="1"/>
  <c r="M1698" i="1"/>
  <c r="B1698" i="1"/>
  <c r="N1698" i="1"/>
  <c r="Q1698" i="1"/>
  <c r="R1698" i="1"/>
  <c r="Q1690" i="1"/>
  <c r="L1690" i="1"/>
  <c r="J1690" i="1"/>
  <c r="L1682" i="1"/>
  <c r="K1682" i="1"/>
  <c r="O1682" i="1"/>
  <c r="R1682" i="1"/>
  <c r="R1674" i="1"/>
  <c r="K1674" i="1"/>
  <c r="O1674" i="1"/>
  <c r="B1674" i="1"/>
  <c r="B1666" i="1"/>
  <c r="R1666" i="1"/>
  <c r="N1666" i="1"/>
  <c r="J1666" i="1"/>
  <c r="P1666" i="1"/>
  <c r="A1658" i="1"/>
  <c r="P1658" i="1"/>
  <c r="K1658" i="1"/>
  <c r="K1650" i="1"/>
  <c r="J1650" i="1"/>
  <c r="A1650" i="1"/>
  <c r="M1650" i="1"/>
  <c r="P1642" i="1"/>
  <c r="B1642" i="1"/>
  <c r="J1642" i="1"/>
  <c r="N1634" i="1"/>
  <c r="P1634" i="1"/>
  <c r="R1634" i="1"/>
  <c r="N168" i="1"/>
  <c r="P169" i="1"/>
  <c r="O169" i="1"/>
  <c r="B394" i="1"/>
  <c r="A394" i="1"/>
  <c r="A386" i="1"/>
  <c r="B587" i="1"/>
  <c r="O587" i="1"/>
  <c r="P587" i="1"/>
  <c r="N625" i="1"/>
  <c r="B625" i="1"/>
  <c r="K625" i="1"/>
  <c r="A625" i="1"/>
  <c r="M625" i="1"/>
  <c r="L625" i="1"/>
  <c r="B617" i="1"/>
  <c r="Q617" i="1"/>
  <c r="R617" i="1"/>
  <c r="A617" i="1"/>
  <c r="K617" i="1"/>
  <c r="O609" i="1"/>
  <c r="P609" i="1"/>
  <c r="Q609" i="1"/>
  <c r="J609" i="1"/>
  <c r="L601" i="1"/>
  <c r="N601" i="1"/>
  <c r="O601" i="1"/>
  <c r="P601" i="1"/>
  <c r="B1634" i="1"/>
  <c r="B1650" i="1"/>
  <c r="O1690" i="1"/>
  <c r="P1706" i="1"/>
  <c r="K1730" i="1"/>
  <c r="Q1746" i="1"/>
  <c r="A1698" i="1"/>
  <c r="N1642" i="1"/>
  <c r="O2129" i="1"/>
  <c r="M2131" i="1"/>
  <c r="N2132" i="1"/>
  <c r="O2128" i="1"/>
  <c r="N169" i="1"/>
  <c r="Q168" i="1"/>
  <c r="B170" i="1"/>
  <c r="M170" i="1"/>
  <c r="B590" i="1"/>
  <c r="J595" i="1"/>
  <c r="J601" i="1"/>
  <c r="M609" i="1"/>
  <c r="L617" i="1"/>
  <c r="A1634" i="1"/>
  <c r="O1666" i="1"/>
  <c r="M1690" i="1"/>
  <c r="O1706" i="1"/>
  <c r="R1730" i="1"/>
  <c r="P1746" i="1"/>
  <c r="M1714" i="1"/>
  <c r="P1682" i="1"/>
  <c r="B1760" i="1"/>
  <c r="J1760" i="1"/>
  <c r="A1752" i="1"/>
  <c r="L1752" i="1"/>
  <c r="O1752" i="1"/>
  <c r="N1744" i="1"/>
  <c r="B1744" i="1"/>
  <c r="R1728" i="1"/>
  <c r="L1728" i="1"/>
  <c r="M1728" i="1"/>
  <c r="Q1728" i="1"/>
  <c r="B1720" i="1"/>
  <c r="R1720" i="1"/>
  <c r="P1720" i="1"/>
  <c r="K1712" i="1"/>
  <c r="A1712" i="1"/>
  <c r="N1712" i="1"/>
  <c r="R1712" i="1"/>
  <c r="J1712" i="1"/>
  <c r="K1704" i="1"/>
  <c r="L1704" i="1"/>
  <c r="Q1704" i="1"/>
  <c r="N1696" i="1"/>
  <c r="A1696" i="1"/>
  <c r="K1696" i="1"/>
  <c r="Q1696" i="1"/>
  <c r="L1688" i="1"/>
  <c r="M1688" i="1"/>
  <c r="R1680" i="1"/>
  <c r="B1680" i="1"/>
  <c r="K1680" i="1"/>
  <c r="N1680" i="1"/>
  <c r="B1672" i="1"/>
  <c r="J1672" i="1"/>
  <c r="R1664" i="1"/>
  <c r="A1664" i="1"/>
  <c r="B1664" i="1"/>
  <c r="K1664" i="1"/>
  <c r="O1664" i="1"/>
  <c r="R1656" i="1"/>
  <c r="J1656" i="1"/>
  <c r="L1656" i="1"/>
  <c r="B1648" i="1"/>
  <c r="R1648" i="1"/>
  <c r="N1648" i="1"/>
  <c r="L1640" i="1"/>
  <c r="N1640" i="1"/>
  <c r="P1640" i="1"/>
  <c r="J1640" i="1"/>
  <c r="P1632" i="1"/>
  <c r="K1632" i="1"/>
  <c r="A1632" i="1"/>
  <c r="P367" i="1"/>
  <c r="R2151" i="1"/>
  <c r="B2151" i="1"/>
  <c r="P270" i="1"/>
  <c r="M903" i="1"/>
  <c r="O2165" i="1"/>
  <c r="J57" i="1"/>
  <c r="K33" i="1"/>
  <c r="P2323" i="1"/>
  <c r="P49" i="1"/>
  <c r="M368" i="1"/>
  <c r="L2131" i="1"/>
  <c r="P2134" i="1"/>
  <c r="K2134" i="1"/>
  <c r="K173" i="1"/>
  <c r="M169" i="1"/>
  <c r="R170" i="1"/>
  <c r="A168" i="1"/>
  <c r="R591" i="1"/>
  <c r="Q601" i="1"/>
  <c r="L609" i="1"/>
  <c r="R625" i="1"/>
  <c r="J1634" i="1"/>
  <c r="R1650" i="1"/>
  <c r="M1666" i="1"/>
  <c r="K1690" i="1"/>
  <c r="M1706" i="1"/>
  <c r="B1730" i="1"/>
  <c r="B1746" i="1"/>
  <c r="O1658" i="1"/>
  <c r="Q1714" i="1"/>
  <c r="A1682" i="1"/>
  <c r="O367" i="1"/>
  <c r="J2151" i="1"/>
  <c r="A2151" i="1"/>
  <c r="N270" i="1"/>
  <c r="J903" i="1"/>
  <c r="N2165" i="1"/>
  <c r="L57" i="1"/>
  <c r="A33" i="1"/>
  <c r="P453" i="1"/>
  <c r="N49" i="1"/>
  <c r="A368" i="1"/>
  <c r="R2126" i="1"/>
  <c r="K2131" i="1"/>
  <c r="O2134" i="1"/>
  <c r="Q2133" i="1"/>
  <c r="K2133" i="1"/>
  <c r="Q173" i="1"/>
  <c r="O170" i="1"/>
  <c r="B386" i="1"/>
  <c r="O591" i="1"/>
  <c r="N582" i="1"/>
  <c r="Q612" i="1"/>
  <c r="Q602" i="1"/>
  <c r="M601" i="1"/>
  <c r="A609" i="1"/>
  <c r="J625" i="1"/>
  <c r="Q1634" i="1"/>
  <c r="O1650" i="1"/>
  <c r="K1666" i="1"/>
  <c r="P1690" i="1"/>
  <c r="Q1706" i="1"/>
  <c r="A1730" i="1"/>
  <c r="Q1640" i="1"/>
  <c r="J1688" i="1"/>
  <c r="M1658" i="1"/>
  <c r="R1738" i="1"/>
  <c r="M1722" i="1"/>
  <c r="M168" i="1"/>
  <c r="K583" i="1"/>
  <c r="N583" i="1"/>
  <c r="R583" i="1"/>
  <c r="A601" i="1"/>
  <c r="B609" i="1"/>
  <c r="Q625" i="1"/>
  <c r="N629" i="1"/>
  <c r="A629" i="1"/>
  <c r="R605" i="1"/>
  <c r="B605" i="1"/>
  <c r="O1634" i="1"/>
  <c r="Q1650" i="1"/>
  <c r="L1666" i="1"/>
  <c r="N1690" i="1"/>
  <c r="N1706" i="1"/>
  <c r="O1746" i="1"/>
  <c r="J1658" i="1"/>
  <c r="J1738" i="1"/>
  <c r="N1762" i="1"/>
  <c r="Q556" i="1"/>
  <c r="P556" i="1"/>
  <c r="J556" i="1"/>
  <c r="R556" i="1"/>
  <c r="K556" i="1"/>
  <c r="M556" i="1"/>
  <c r="B556" i="1"/>
  <c r="N556" i="1"/>
  <c r="A556" i="1"/>
  <c r="L556" i="1"/>
  <c r="O556" i="1"/>
  <c r="M572" i="1"/>
  <c r="B572" i="1"/>
  <c r="N572" i="1"/>
  <c r="A572" i="1"/>
  <c r="O572" i="1"/>
  <c r="Q572" i="1"/>
  <c r="P572" i="1"/>
  <c r="R572" i="1"/>
  <c r="K572" i="1"/>
  <c r="L572" i="1"/>
  <c r="R564" i="1"/>
  <c r="K564" i="1"/>
  <c r="L564" i="1"/>
  <c r="M564" i="1"/>
  <c r="A564" i="1"/>
  <c r="O564" i="1"/>
  <c r="Q564" i="1"/>
  <c r="P564" i="1"/>
  <c r="B564" i="1"/>
  <c r="J564" i="1"/>
  <c r="N564" i="1"/>
  <c r="J1635" i="1"/>
  <c r="B1761" i="1"/>
  <c r="A1761" i="1"/>
  <c r="P1761" i="1"/>
  <c r="L1753" i="1"/>
  <c r="N1753" i="1"/>
  <c r="J1745" i="1"/>
  <c r="L1745" i="1"/>
  <c r="A1737" i="1"/>
  <c r="R1737" i="1"/>
  <c r="K1729" i="1"/>
  <c r="Q1729" i="1"/>
  <c r="Q1721" i="1"/>
  <c r="A1721" i="1"/>
  <c r="O1721" i="1"/>
  <c r="Q1713" i="1"/>
  <c r="K1713" i="1"/>
  <c r="R1705" i="1"/>
  <c r="M1705" i="1"/>
  <c r="B1697" i="1"/>
  <c r="J1697" i="1"/>
  <c r="M1689" i="1"/>
  <c r="O1689" i="1"/>
  <c r="Q1681" i="1"/>
  <c r="A1681" i="1"/>
  <c r="N1681" i="1"/>
  <c r="A1673" i="1"/>
  <c r="L1673" i="1"/>
  <c r="R1665" i="1"/>
  <c r="M1665" i="1"/>
  <c r="O1657" i="1"/>
  <c r="J1657" i="1"/>
  <c r="J1649" i="1"/>
  <c r="M1649" i="1"/>
  <c r="Q1641" i="1"/>
  <c r="A1641" i="1"/>
  <c r="R1641" i="1"/>
  <c r="B1633" i="1"/>
  <c r="K1633" i="1"/>
  <c r="Q381" i="1"/>
  <c r="K592" i="1"/>
  <c r="J593" i="1"/>
  <c r="K585" i="1"/>
  <c r="B585" i="1"/>
  <c r="A599" i="1"/>
  <c r="N615" i="1"/>
  <c r="M1711" i="1"/>
  <c r="J1735" i="1"/>
  <c r="A1735" i="1"/>
  <c r="M1751" i="1"/>
  <c r="L1631" i="1"/>
  <c r="B1631" i="1"/>
  <c r="O1639" i="1"/>
  <c r="M1647" i="1"/>
  <c r="O1663" i="1"/>
  <c r="P1671" i="1"/>
  <c r="J1687" i="1"/>
  <c r="B1687" i="1"/>
  <c r="Q1703" i="1"/>
  <c r="M1727" i="1"/>
  <c r="N1759" i="1"/>
  <c r="N1633" i="1"/>
  <c r="J1641" i="1"/>
  <c r="Q1649" i="1"/>
  <c r="M1657" i="1"/>
  <c r="K1665" i="1"/>
  <c r="M1673" i="1"/>
  <c r="K1681" i="1"/>
  <c r="N1689" i="1"/>
  <c r="L1697" i="1"/>
  <c r="Q1705" i="1"/>
  <c r="M1713" i="1"/>
  <c r="A1713" i="1"/>
  <c r="P1729" i="1"/>
  <c r="A1729" i="1"/>
  <c r="B1737" i="1"/>
  <c r="B1745" i="1"/>
  <c r="Q1753" i="1"/>
  <c r="J1761" i="1"/>
  <c r="J1683" i="1"/>
  <c r="J572" i="1"/>
  <c r="L1663" i="1"/>
  <c r="N1671" i="1"/>
  <c r="R1687" i="1"/>
  <c r="M1703" i="1"/>
  <c r="A1703" i="1"/>
  <c r="K1727" i="1"/>
  <c r="M1759" i="1"/>
  <c r="O1633" i="1"/>
  <c r="O1641" i="1"/>
  <c r="P1649" i="1"/>
  <c r="R1657" i="1"/>
  <c r="J1665" i="1"/>
  <c r="R1673" i="1"/>
  <c r="M1681" i="1"/>
  <c r="L1689" i="1"/>
  <c r="K1697" i="1"/>
  <c r="P1705" i="1"/>
  <c r="L1713" i="1"/>
  <c r="N1721" i="1"/>
  <c r="O1729" i="1"/>
  <c r="P1737" i="1"/>
  <c r="P1745" i="1"/>
  <c r="A1745" i="1"/>
  <c r="B1753" i="1"/>
  <c r="Q1761" i="1"/>
  <c r="J1749" i="1"/>
  <c r="O1749" i="1"/>
  <c r="J1733" i="1"/>
  <c r="R1733" i="1"/>
  <c r="N1717" i="1"/>
  <c r="O1717" i="1"/>
  <c r="B1709" i="1"/>
  <c r="P1709" i="1"/>
  <c r="K1701" i="1"/>
  <c r="A1701" i="1"/>
  <c r="N1677" i="1"/>
  <c r="P1677" i="1"/>
  <c r="A1669" i="1"/>
  <c r="P1669" i="1"/>
  <c r="R1653" i="1"/>
  <c r="N1653" i="1"/>
  <c r="P593" i="1"/>
  <c r="Q585" i="1"/>
  <c r="J623" i="1"/>
  <c r="R1751" i="1"/>
  <c r="B1751" i="1"/>
  <c r="R1647" i="1"/>
  <c r="A1647" i="1"/>
  <c r="K1663" i="1"/>
  <c r="P1687" i="1"/>
  <c r="R1727" i="1"/>
  <c r="B1727" i="1"/>
  <c r="L1759" i="1"/>
  <c r="M1633" i="1"/>
  <c r="M1641" i="1"/>
  <c r="N1649" i="1"/>
  <c r="Q1657" i="1"/>
  <c r="Q1665" i="1"/>
  <c r="J1673" i="1"/>
  <c r="R1681" i="1"/>
  <c r="R1689" i="1"/>
  <c r="M1697" i="1"/>
  <c r="N1705" i="1"/>
  <c r="P1713" i="1"/>
  <c r="M1721" i="1"/>
  <c r="N1729" i="1"/>
  <c r="O1737" i="1"/>
  <c r="O1745" i="1"/>
  <c r="P1753" i="1"/>
  <c r="A1753" i="1"/>
  <c r="K1707" i="1"/>
  <c r="R1749" i="1"/>
  <c r="Q1669" i="1"/>
  <c r="Q1740" i="1"/>
  <c r="L1740" i="1"/>
  <c r="B1053" i="1"/>
  <c r="N1053" i="1"/>
  <c r="R1053" i="1"/>
  <c r="N1047" i="1"/>
  <c r="P1047" i="1"/>
  <c r="L1047" i="1"/>
  <c r="Q1041" i="1"/>
  <c r="L1041" i="1"/>
  <c r="P1041" i="1"/>
  <c r="K1035" i="1"/>
  <c r="A1035" i="1"/>
  <c r="N1035" i="1"/>
  <c r="P1035" i="1"/>
  <c r="J1035" i="1"/>
  <c r="N1021" i="1"/>
  <c r="L1021" i="1"/>
  <c r="O1021" i="1"/>
  <c r="K1021" i="1"/>
  <c r="K1015" i="1"/>
  <c r="M1015" i="1"/>
  <c r="A1015" i="1"/>
  <c r="L1015" i="1"/>
  <c r="P1015" i="1"/>
  <c r="J1015" i="1"/>
  <c r="N1009" i="1"/>
  <c r="P1009" i="1"/>
  <c r="Q1009" i="1"/>
  <c r="J1009" i="1"/>
  <c r="A1003" i="1"/>
  <c r="L1003" i="1"/>
  <c r="N1003" i="1"/>
  <c r="K1003" i="1"/>
  <c r="J1003" i="1"/>
  <c r="Q989" i="1"/>
  <c r="B989" i="1"/>
  <c r="L989" i="1"/>
  <c r="N989" i="1"/>
  <c r="O989" i="1"/>
  <c r="R989" i="1"/>
  <c r="R983" i="1"/>
  <c r="P983" i="1"/>
  <c r="M983" i="1"/>
  <c r="K983" i="1"/>
  <c r="A977" i="1"/>
  <c r="B977" i="1"/>
  <c r="Q977" i="1"/>
  <c r="L977" i="1"/>
  <c r="O977" i="1"/>
  <c r="P971" i="1"/>
  <c r="B971" i="1"/>
  <c r="Q971" i="1"/>
  <c r="R971" i="1"/>
  <c r="L971" i="1"/>
  <c r="L957" i="1"/>
  <c r="A957" i="1"/>
  <c r="B957" i="1"/>
  <c r="P957" i="1"/>
  <c r="J957" i="1"/>
  <c r="R957" i="1"/>
  <c r="K957" i="1"/>
  <c r="P951" i="1"/>
  <c r="J951" i="1"/>
  <c r="R951" i="1"/>
  <c r="K951" i="1"/>
  <c r="O951" i="1"/>
  <c r="P945" i="1"/>
  <c r="K945" i="1"/>
  <c r="L945" i="1"/>
  <c r="A945" i="1"/>
  <c r="J945" i="1"/>
  <c r="K939" i="1"/>
  <c r="A939" i="1"/>
  <c r="N939" i="1"/>
  <c r="J939" i="1"/>
  <c r="M939" i="1"/>
  <c r="O939" i="1"/>
  <c r="L925" i="1"/>
  <c r="O925" i="1"/>
  <c r="B925" i="1"/>
  <c r="N925" i="1"/>
  <c r="Q925" i="1"/>
  <c r="L1659" i="1"/>
  <c r="J1659" i="1"/>
  <c r="A1014" i="1"/>
  <c r="L1014" i="1"/>
  <c r="B988" i="1"/>
  <c r="R988" i="1"/>
  <c r="O976" i="1"/>
  <c r="M976" i="1"/>
  <c r="N924" i="1"/>
  <c r="A924" i="1"/>
  <c r="K938" i="1"/>
  <c r="M944" i="1"/>
  <c r="B944" i="1"/>
  <c r="J950" i="1"/>
  <c r="N956" i="1"/>
  <c r="J976" i="1"/>
  <c r="K982" i="1"/>
  <c r="J988" i="1"/>
  <c r="M1008" i="1"/>
  <c r="O1014" i="1"/>
  <c r="R1040" i="1"/>
  <c r="L924" i="1"/>
  <c r="R938" i="1"/>
  <c r="L944" i="1"/>
  <c r="A944" i="1"/>
  <c r="Q950" i="1"/>
  <c r="K956" i="1"/>
  <c r="Q976" i="1"/>
  <c r="J982" i="1"/>
  <c r="Q988" i="1"/>
  <c r="K1008" i="1"/>
  <c r="A1008" i="1"/>
  <c r="N1014" i="1"/>
  <c r="Q1040" i="1"/>
  <c r="L2023" i="1"/>
  <c r="K2023" i="1"/>
  <c r="P569" i="1"/>
  <c r="M569" i="1"/>
  <c r="M561" i="1"/>
  <c r="A561" i="1"/>
  <c r="K1002" i="1"/>
  <c r="P1020" i="1"/>
  <c r="R1034" i="1"/>
  <c r="A1034" i="1"/>
  <c r="N1046" i="1"/>
  <c r="Q1052" i="1"/>
  <c r="K924" i="1"/>
  <c r="J938" i="1"/>
  <c r="N944" i="1"/>
  <c r="M950" i="1"/>
  <c r="O950" i="1"/>
  <c r="R956" i="1"/>
  <c r="A976" i="1"/>
  <c r="Q982" i="1"/>
  <c r="P988" i="1"/>
  <c r="L1008" i="1"/>
  <c r="B1008" i="1"/>
  <c r="M1014" i="1"/>
  <c r="P1040" i="1"/>
  <c r="O2023" i="1"/>
  <c r="J561" i="1"/>
  <c r="J1034" i="1"/>
  <c r="K1046" i="1"/>
  <c r="M1046" i="1"/>
  <c r="P1052" i="1"/>
  <c r="R924" i="1"/>
  <c r="Q938" i="1"/>
  <c r="K944" i="1"/>
  <c r="P950" i="1"/>
  <c r="B950" i="1"/>
  <c r="J956" i="1"/>
  <c r="N976" i="1"/>
  <c r="B976" i="1"/>
  <c r="O982" i="1"/>
  <c r="O988" i="1"/>
  <c r="R1008" i="1"/>
  <c r="K1014" i="1"/>
  <c r="B1014" i="1"/>
  <c r="O1040" i="1"/>
  <c r="M2023" i="1"/>
  <c r="L1046" i="1"/>
  <c r="J924" i="1"/>
  <c r="P938" i="1"/>
  <c r="O938" i="1"/>
  <c r="R944" i="1"/>
  <c r="L950" i="1"/>
  <c r="A950" i="1"/>
  <c r="Q956" i="1"/>
  <c r="L976" i="1"/>
  <c r="P982" i="1"/>
  <c r="A982" i="1"/>
  <c r="N988" i="1"/>
  <c r="J1008" i="1"/>
  <c r="R1014" i="1"/>
  <c r="N1040" i="1"/>
  <c r="R1055" i="1"/>
  <c r="O1055" i="1"/>
  <c r="M1043" i="1"/>
  <c r="B1043" i="1"/>
  <c r="N2023" i="1"/>
  <c r="M938" i="1"/>
  <c r="P956" i="1"/>
  <c r="K976" i="1"/>
  <c r="N982" i="1"/>
  <c r="B982" i="1"/>
  <c r="M988" i="1"/>
  <c r="P1008" i="1"/>
  <c r="J1014" i="1"/>
  <c r="M1040" i="1"/>
  <c r="R2023" i="1"/>
  <c r="P2339" i="1"/>
  <c r="Q2339" i="1"/>
  <c r="R2339" i="1"/>
  <c r="L2405" i="1"/>
  <c r="B2405" i="1"/>
  <c r="M2405" i="1"/>
  <c r="A2397" i="1"/>
  <c r="Q2397" i="1"/>
  <c r="K2397" i="1"/>
  <c r="O574" i="1"/>
  <c r="M575" i="1"/>
  <c r="A1592" i="1"/>
  <c r="B1563" i="1"/>
  <c r="B1531" i="1"/>
  <c r="J575" i="1"/>
  <c r="A1625" i="1"/>
  <c r="A1601" i="1"/>
  <c r="B1595" i="1"/>
  <c r="A1549" i="1"/>
  <c r="A1517" i="1"/>
  <c r="B1627" i="1"/>
  <c r="A1609" i="1"/>
  <c r="B1603" i="1"/>
  <c r="B1599" i="1"/>
  <c r="A1585" i="1"/>
  <c r="B1579" i="1"/>
  <c r="B1547" i="1"/>
  <c r="K559" i="1"/>
  <c r="L2396" i="1"/>
  <c r="B2406" i="1"/>
  <c r="B2332" i="1"/>
  <c r="B2340" i="1"/>
  <c r="Q558" i="1"/>
  <c r="J566" i="1"/>
  <c r="R574" i="1"/>
  <c r="J559" i="1"/>
  <c r="A1593" i="1"/>
  <c r="B1571" i="1"/>
  <c r="B1539" i="1"/>
  <c r="O2068" i="1"/>
  <c r="O2071" i="1"/>
  <c r="O2072" i="1"/>
  <c r="O2069" i="1"/>
  <c r="O2073" i="1"/>
  <c r="O505" i="1"/>
  <c r="O504" i="1"/>
  <c r="F57" i="8"/>
  <c r="F52" i="8"/>
  <c r="F60" i="8"/>
  <c r="F55" i="8"/>
  <c r="F87" i="8"/>
  <c r="F137" i="8"/>
  <c r="F23" i="8"/>
  <c r="F177" i="8"/>
  <c r="F85" i="8"/>
  <c r="F142" i="8"/>
  <c r="F145" i="8"/>
  <c r="F82" i="8"/>
  <c r="F26" i="8"/>
  <c r="F58" i="8"/>
  <c r="F84" i="8"/>
  <c r="F56" i="8"/>
  <c r="F86" i="8"/>
  <c r="F64" i="8"/>
  <c r="F54" i="8"/>
  <c r="L900" i="1"/>
  <c r="Q920" i="1"/>
  <c r="R2050" i="1"/>
  <c r="J2417" i="1"/>
  <c r="M2391" i="1"/>
  <c r="Q2366" i="1"/>
  <c r="P2361" i="1"/>
  <c r="A2361" i="1"/>
  <c r="K2326" i="1"/>
  <c r="M2087" i="1"/>
  <c r="R2083" i="1"/>
  <c r="N869" i="1"/>
  <c r="J901" i="1"/>
  <c r="J866" i="1"/>
  <c r="A2049" i="1"/>
  <c r="B43" i="1"/>
  <c r="R863" i="1"/>
  <c r="L2425" i="1"/>
  <c r="O153" i="1"/>
  <c r="K49" i="1"/>
  <c r="P368" i="1"/>
  <c r="R2080" i="1"/>
  <c r="O252" i="1"/>
  <c r="R252" i="1"/>
  <c r="J360" i="1"/>
  <c r="O360" i="1"/>
  <c r="A258" i="1"/>
  <c r="Q258" i="1"/>
  <c r="B163" i="1"/>
  <c r="O163" i="1"/>
  <c r="B69" i="1"/>
  <c r="K69" i="1"/>
  <c r="P159" i="1"/>
  <c r="M159" i="1"/>
  <c r="O250" i="1"/>
  <c r="M27" i="1"/>
  <c r="J27" i="1"/>
  <c r="B51" i="1"/>
  <c r="L51" i="1"/>
  <c r="K59" i="1"/>
  <c r="J59" i="1"/>
  <c r="O214" i="1"/>
  <c r="B214" i="1"/>
  <c r="L214" i="1"/>
  <c r="N866" i="1"/>
  <c r="O866" i="1"/>
  <c r="N915" i="1"/>
  <c r="P915" i="1"/>
  <c r="O883" i="1"/>
  <c r="B883" i="1"/>
  <c r="L883" i="1"/>
  <c r="R2145" i="1"/>
  <c r="K2145" i="1"/>
  <c r="M315" i="1"/>
  <c r="A315" i="1"/>
  <c r="Q315" i="1"/>
  <c r="A2441" i="1"/>
  <c r="J2441" i="1"/>
  <c r="L36" i="1"/>
  <c r="Q36" i="1"/>
  <c r="J60" i="1"/>
  <c r="P60" i="1"/>
  <c r="N2093" i="1"/>
  <c r="B2093" i="1"/>
  <c r="L867" i="1"/>
  <c r="A867" i="1"/>
  <c r="Q914" i="1"/>
  <c r="K914" i="1"/>
  <c r="O894" i="1"/>
  <c r="L894" i="1"/>
  <c r="B2024" i="1"/>
  <c r="M2024" i="1"/>
  <c r="A316" i="1"/>
  <c r="K316" i="1"/>
  <c r="K2086" i="1"/>
  <c r="R2086" i="1"/>
  <c r="M2078" i="1"/>
  <c r="L2078" i="1"/>
  <c r="R2078" i="1"/>
  <c r="M2352" i="1"/>
  <c r="B2352" i="1"/>
  <c r="P2352" i="1"/>
  <c r="O2414" i="1"/>
  <c r="A2414" i="1"/>
  <c r="J2414" i="1"/>
  <c r="P231" i="1"/>
  <c r="L231" i="1"/>
  <c r="N231" i="1"/>
  <c r="R453" i="1"/>
  <c r="Q453" i="1"/>
  <c r="A453" i="1"/>
  <c r="L369" i="1"/>
  <c r="K369" i="1"/>
  <c r="J369" i="1"/>
  <c r="P2388" i="1"/>
  <c r="R2293" i="1"/>
  <c r="Q2086" i="1"/>
  <c r="O218" i="1"/>
  <c r="L223" i="1"/>
  <c r="N2350" i="1"/>
  <c r="K2426" i="1"/>
  <c r="K2441" i="1"/>
  <c r="B2441" i="1"/>
  <c r="J2451" i="1"/>
  <c r="Q2466" i="1"/>
  <c r="K307" i="1"/>
  <c r="B2146" i="1"/>
  <c r="O868" i="1"/>
  <c r="Q888" i="1"/>
  <c r="K209" i="1"/>
  <c r="P52" i="1"/>
  <c r="P20" i="1"/>
  <c r="R158" i="1"/>
  <c r="B158" i="1"/>
  <c r="Q2391" i="1"/>
  <c r="B2391" i="1"/>
  <c r="R2366" i="1"/>
  <c r="P2326" i="1"/>
  <c r="Q2087" i="1"/>
  <c r="B315" i="1"/>
  <c r="B2145" i="1"/>
  <c r="P869" i="1"/>
  <c r="P883" i="1"/>
  <c r="N901" i="1"/>
  <c r="O915" i="1"/>
  <c r="K866" i="1"/>
  <c r="Q2049" i="1"/>
  <c r="Q214" i="1"/>
  <c r="O59" i="1"/>
  <c r="L43" i="1"/>
  <c r="N27" i="1"/>
  <c r="O863" i="1"/>
  <c r="L367" i="1"/>
  <c r="J2360" i="1"/>
  <c r="R153" i="1"/>
  <c r="O2323" i="1"/>
  <c r="N15" i="1"/>
  <c r="O369" i="1"/>
  <c r="L2369" i="1"/>
  <c r="R917" i="1"/>
  <c r="O231" i="1"/>
  <c r="P214" i="1"/>
  <c r="P59" i="1"/>
  <c r="P43" i="1"/>
  <c r="P27" i="1"/>
  <c r="M863" i="1"/>
  <c r="N2323" i="1"/>
  <c r="B369" i="1"/>
  <c r="K2369" i="1"/>
  <c r="N2080" i="1"/>
  <c r="L2154" i="1"/>
  <c r="P2154" i="1"/>
  <c r="R2162" i="1"/>
  <c r="J2162" i="1"/>
  <c r="N247" i="1"/>
  <c r="Q247" i="1"/>
  <c r="N363" i="1"/>
  <c r="M363" i="1"/>
  <c r="A2084" i="1"/>
  <c r="R2084" i="1"/>
  <c r="K2365" i="1"/>
  <c r="L2365" i="1"/>
  <c r="M2416" i="1"/>
  <c r="A2416" i="1"/>
  <c r="B229" i="1"/>
  <c r="L229" i="1"/>
  <c r="Q261" i="1"/>
  <c r="J261" i="1"/>
  <c r="A74" i="1"/>
  <c r="O74" i="1"/>
  <c r="B31" i="1"/>
  <c r="K31" i="1"/>
  <c r="L31" i="1"/>
  <c r="L47" i="1"/>
  <c r="A47" i="1"/>
  <c r="Q47" i="1"/>
  <c r="P206" i="1"/>
  <c r="L206" i="1"/>
  <c r="L911" i="1"/>
  <c r="K911" i="1"/>
  <c r="A905" i="1"/>
  <c r="O905" i="1"/>
  <c r="O2078" i="1"/>
  <c r="A2369" i="1"/>
  <c r="M2080" i="1"/>
  <c r="O2083" i="1"/>
  <c r="Q2083" i="1"/>
  <c r="A2087" i="1"/>
  <c r="R2087" i="1"/>
  <c r="J2361" i="1"/>
  <c r="Q2361" i="1"/>
  <c r="A2417" i="1"/>
  <c r="N2417" i="1"/>
  <c r="B153" i="1"/>
  <c r="M153" i="1"/>
  <c r="B2440" i="1"/>
  <c r="K2440" i="1"/>
  <c r="Q2425" i="1"/>
  <c r="A2425" i="1"/>
  <c r="M2425" i="1"/>
  <c r="R915" i="1"/>
  <c r="A915" i="1"/>
  <c r="B866" i="1"/>
  <c r="K2049" i="1"/>
  <c r="M214" i="1"/>
  <c r="Q59" i="1"/>
  <c r="J43" i="1"/>
  <c r="K27" i="1"/>
  <c r="J863" i="1"/>
  <c r="N2425" i="1"/>
  <c r="P2414" i="1"/>
  <c r="N2078" i="1"/>
  <c r="O453" i="1"/>
  <c r="K2352" i="1"/>
  <c r="K368" i="1"/>
  <c r="L2080" i="1"/>
  <c r="N367" i="1"/>
  <c r="M367" i="1"/>
  <c r="L33" i="1"/>
  <c r="M33" i="1"/>
  <c r="Q49" i="1"/>
  <c r="L49" i="1"/>
  <c r="A57" i="1"/>
  <c r="O57" i="1"/>
  <c r="K57" i="1"/>
  <c r="B203" i="1"/>
  <c r="N203" i="1"/>
  <c r="P2165" i="1"/>
  <c r="A2165" i="1"/>
  <c r="K2165" i="1"/>
  <c r="J871" i="1"/>
  <c r="Q909" i="1"/>
  <c r="O270" i="1"/>
  <c r="A270" i="1"/>
  <c r="R903" i="1"/>
  <c r="Q2127" i="1"/>
  <c r="P172" i="1"/>
  <c r="L166" i="1"/>
  <c r="P166" i="1"/>
  <c r="J2135" i="1"/>
  <c r="P164" i="1"/>
  <c r="A392" i="1"/>
  <c r="B392" i="1"/>
  <c r="B384" i="1"/>
  <c r="P2126" i="1"/>
  <c r="K2126" i="1"/>
  <c r="L2126" i="1"/>
  <c r="M2126" i="1"/>
  <c r="N2126" i="1"/>
  <c r="N2129" i="1"/>
  <c r="B2129" i="1"/>
  <c r="Q2129" i="1"/>
  <c r="J2129" i="1"/>
  <c r="L2129" i="1"/>
  <c r="Q2135" i="1"/>
  <c r="A2135" i="1"/>
  <c r="B2135" i="1"/>
  <c r="M2135" i="1"/>
  <c r="N2135" i="1"/>
  <c r="O2135" i="1"/>
  <c r="L2127" i="1"/>
  <c r="M2127" i="1"/>
  <c r="N2127" i="1"/>
  <c r="O2127" i="1"/>
  <c r="P2127" i="1"/>
  <c r="Q164" i="1"/>
  <c r="M164" i="1"/>
  <c r="J164" i="1"/>
  <c r="R164" i="1"/>
  <c r="K164" i="1"/>
  <c r="O164" i="1"/>
  <c r="J172" i="1"/>
  <c r="L172" i="1"/>
  <c r="M172" i="1"/>
  <c r="N172" i="1"/>
  <c r="O172" i="1"/>
  <c r="J2130" i="1"/>
  <c r="A2131" i="1"/>
  <c r="P2132" i="1"/>
  <c r="J2133" i="1"/>
  <c r="J173" i="1"/>
  <c r="Q171" i="1"/>
  <c r="J169" i="1"/>
  <c r="J165" i="1"/>
  <c r="L170" i="1"/>
  <c r="O168" i="1"/>
  <c r="A381" i="1"/>
  <c r="A395" i="1"/>
  <c r="A383" i="1"/>
  <c r="M583" i="1"/>
  <c r="M591" i="1"/>
  <c r="A591" i="1"/>
  <c r="N594" i="1"/>
  <c r="N587" i="1"/>
  <c r="B595" i="1"/>
  <c r="L599" i="1"/>
  <c r="M607" i="1"/>
  <c r="A607" i="1"/>
  <c r="O623" i="1"/>
  <c r="A623" i="1"/>
  <c r="P603" i="1"/>
  <c r="L619" i="1"/>
  <c r="O604" i="1"/>
  <c r="Q1752" i="1"/>
  <c r="R2136" i="1"/>
  <c r="O2132" i="1"/>
  <c r="O173" i="1"/>
  <c r="Q169" i="1"/>
  <c r="B165" i="1"/>
  <c r="A385" i="1"/>
  <c r="M594" i="1"/>
  <c r="M587" i="1"/>
  <c r="R588" i="1"/>
  <c r="M592" i="1"/>
  <c r="L592" i="1"/>
  <c r="B584" i="1"/>
  <c r="K584" i="1"/>
  <c r="P612" i="1"/>
  <c r="O603" i="1"/>
  <c r="N173" i="1"/>
  <c r="A165" i="1"/>
  <c r="B385" i="1"/>
  <c r="L581" i="1"/>
  <c r="P591" i="1"/>
  <c r="K591" i="1"/>
  <c r="B583" i="1"/>
  <c r="J583" i="1"/>
  <c r="O612" i="1"/>
  <c r="Q627" i="1"/>
  <c r="N620" i="1"/>
  <c r="Q623" i="1"/>
  <c r="N623" i="1"/>
  <c r="B615" i="1"/>
  <c r="A615" i="1"/>
  <c r="M615" i="1"/>
  <c r="J607" i="1"/>
  <c r="K607" i="1"/>
  <c r="O599" i="1"/>
  <c r="J599" i="1"/>
  <c r="L2132" i="1"/>
  <c r="B2132" i="1"/>
  <c r="N2133" i="1"/>
  <c r="M173" i="1"/>
  <c r="K171" i="1"/>
  <c r="B169" i="1"/>
  <c r="L168" i="1"/>
  <c r="A393" i="1"/>
  <c r="Q583" i="1"/>
  <c r="J591" i="1"/>
  <c r="J592" i="1"/>
  <c r="J586" i="1"/>
  <c r="M584" i="1"/>
  <c r="Q595" i="1"/>
  <c r="P590" i="1"/>
  <c r="K590" i="1"/>
  <c r="P582" i="1"/>
  <c r="R582" i="1"/>
  <c r="Q599" i="1"/>
  <c r="Q607" i="1"/>
  <c r="J615" i="1"/>
  <c r="K623" i="1"/>
  <c r="R612" i="1"/>
  <c r="P596" i="1"/>
  <c r="Q611" i="1"/>
  <c r="K627" i="1"/>
  <c r="A622" i="1"/>
  <c r="J622" i="1"/>
  <c r="J614" i="1"/>
  <c r="O614" i="1"/>
  <c r="O606" i="1"/>
  <c r="A606" i="1"/>
  <c r="M606" i="1"/>
  <c r="K598" i="1"/>
  <c r="L598" i="1"/>
  <c r="K2132" i="1"/>
  <c r="B393" i="1"/>
  <c r="P583" i="1"/>
  <c r="Q591" i="1"/>
  <c r="R586" i="1"/>
  <c r="P595" i="1"/>
  <c r="P599" i="1"/>
  <c r="P607" i="1"/>
  <c r="Q615" i="1"/>
  <c r="R623" i="1"/>
  <c r="P586" i="1"/>
  <c r="O581" i="1"/>
  <c r="N581" i="1"/>
  <c r="B628" i="1"/>
  <c r="O628" i="1"/>
  <c r="Q620" i="1"/>
  <c r="O620" i="1"/>
  <c r="M612" i="1"/>
  <c r="B612" i="1"/>
  <c r="M604" i="1"/>
  <c r="J604" i="1"/>
  <c r="B604" i="1"/>
  <c r="L596" i="1"/>
  <c r="Q596" i="1"/>
  <c r="A596" i="1"/>
  <c r="A1760" i="1"/>
  <c r="O1760" i="1"/>
  <c r="R1760" i="1"/>
  <c r="M1760" i="1"/>
  <c r="N1760" i="1"/>
  <c r="B1752" i="1"/>
  <c r="P1752" i="1"/>
  <c r="K1752" i="1"/>
  <c r="M1752" i="1"/>
  <c r="N1752" i="1"/>
  <c r="J1752" i="1"/>
  <c r="R1752" i="1"/>
  <c r="M1744" i="1"/>
  <c r="L1744" i="1"/>
  <c r="O1744" i="1"/>
  <c r="A1744" i="1"/>
  <c r="P1744" i="1"/>
  <c r="R1744" i="1"/>
  <c r="K1744" i="1"/>
  <c r="M1736" i="1"/>
  <c r="J1736" i="1"/>
  <c r="K1736" i="1"/>
  <c r="L1736" i="1"/>
  <c r="A1736" i="1"/>
  <c r="P1736" i="1"/>
  <c r="B1736" i="1"/>
  <c r="Q1736" i="1"/>
  <c r="K586" i="1"/>
  <c r="K587" i="1"/>
  <c r="A587" i="1"/>
  <c r="N628" i="1"/>
  <c r="M627" i="1"/>
  <c r="O627" i="1"/>
  <c r="B627" i="1"/>
  <c r="J627" i="1"/>
  <c r="J619" i="1"/>
  <c r="M619" i="1"/>
  <c r="N619" i="1"/>
  <c r="N611" i="1"/>
  <c r="B611" i="1"/>
  <c r="K603" i="1"/>
  <c r="M603" i="1"/>
  <c r="A603" i="1"/>
  <c r="B603" i="1"/>
  <c r="K616" i="1"/>
  <c r="R1632" i="1"/>
  <c r="N1632" i="1"/>
  <c r="R1640" i="1"/>
  <c r="L1648" i="1"/>
  <c r="A1648" i="1"/>
  <c r="J1664" i="1"/>
  <c r="N1672" i="1"/>
  <c r="O1680" i="1"/>
  <c r="Q1688" i="1"/>
  <c r="B1688" i="1"/>
  <c r="J1696" i="1"/>
  <c r="R1704" i="1"/>
  <c r="M1720" i="1"/>
  <c r="O1728" i="1"/>
  <c r="N1628" i="1"/>
  <c r="K1644" i="1"/>
  <c r="R1684" i="1"/>
  <c r="K1700" i="1"/>
  <c r="R1732" i="1"/>
  <c r="K1764" i="1"/>
  <c r="Q1656" i="1"/>
  <c r="B1656" i="1"/>
  <c r="P1712" i="1"/>
  <c r="J1652" i="1"/>
  <c r="J1740" i="1"/>
  <c r="L1699" i="1"/>
  <c r="M1723" i="1"/>
  <c r="N1747" i="1"/>
  <c r="N1692" i="1"/>
  <c r="M1632" i="1"/>
  <c r="B1632" i="1"/>
  <c r="O1640" i="1"/>
  <c r="J1648" i="1"/>
  <c r="L1664" i="1"/>
  <c r="P1664" i="1"/>
  <c r="K1672" i="1"/>
  <c r="M1680" i="1"/>
  <c r="O1688" i="1"/>
  <c r="A1688" i="1"/>
  <c r="B1696" i="1"/>
  <c r="J1704" i="1"/>
  <c r="L1720" i="1"/>
  <c r="N1728" i="1"/>
  <c r="O1656" i="1"/>
  <c r="L1712" i="1"/>
  <c r="B1712" i="1"/>
  <c r="N1635" i="1"/>
  <c r="Q1659" i="1"/>
  <c r="Q1683" i="1"/>
  <c r="O1747" i="1"/>
  <c r="P1764" i="1"/>
  <c r="Q1764" i="1"/>
  <c r="Q1756" i="1"/>
  <c r="O1756" i="1"/>
  <c r="J1748" i="1"/>
  <c r="N1748" i="1"/>
  <c r="P1748" i="1"/>
  <c r="M1748" i="1"/>
  <c r="P1740" i="1"/>
  <c r="B1740" i="1"/>
  <c r="M1740" i="1"/>
  <c r="B1732" i="1"/>
  <c r="O1732" i="1"/>
  <c r="O1724" i="1"/>
  <c r="L1724" i="1"/>
  <c r="M1724" i="1"/>
  <c r="P1716" i="1"/>
  <c r="A1716" i="1"/>
  <c r="N1716" i="1"/>
  <c r="R1716" i="1"/>
  <c r="A1708" i="1"/>
  <c r="Q1708" i="1"/>
  <c r="K1708" i="1"/>
  <c r="R1700" i="1"/>
  <c r="B1700" i="1"/>
  <c r="Q1700" i="1"/>
  <c r="J1692" i="1"/>
  <c r="M1692" i="1"/>
  <c r="N1684" i="1"/>
  <c r="M1684" i="1"/>
  <c r="L1676" i="1"/>
  <c r="B1676" i="1"/>
  <c r="R1676" i="1"/>
  <c r="K1676" i="1"/>
  <c r="B1668" i="1"/>
  <c r="O1668" i="1"/>
  <c r="J1668" i="1"/>
  <c r="K1668" i="1"/>
  <c r="L1660" i="1"/>
  <c r="A1660" i="1"/>
  <c r="B1660" i="1"/>
  <c r="K1660" i="1"/>
  <c r="B1652" i="1"/>
  <c r="M1652" i="1"/>
  <c r="A1644" i="1"/>
  <c r="N1644" i="1"/>
  <c r="P1636" i="1"/>
  <c r="M1636" i="1"/>
  <c r="P1628" i="1"/>
  <c r="L1628" i="1"/>
  <c r="O1763" i="1"/>
  <c r="M1763" i="1"/>
  <c r="B1763" i="1"/>
  <c r="K1755" i="1"/>
  <c r="O1755" i="1"/>
  <c r="P1755" i="1"/>
  <c r="R1755" i="1"/>
  <c r="Q1747" i="1"/>
  <c r="P1747" i="1"/>
  <c r="K1747" i="1"/>
  <c r="L1747" i="1"/>
  <c r="B1739" i="1"/>
  <c r="L1739" i="1"/>
  <c r="A1739" i="1"/>
  <c r="R1731" i="1"/>
  <c r="B1731" i="1"/>
  <c r="O1731" i="1"/>
  <c r="J1731" i="1"/>
  <c r="P1723" i="1"/>
  <c r="O1723" i="1"/>
  <c r="R1723" i="1"/>
  <c r="K1723" i="1"/>
  <c r="N1723" i="1"/>
  <c r="B1715" i="1"/>
  <c r="K1715" i="1"/>
  <c r="Q1707" i="1"/>
  <c r="B1707" i="1"/>
  <c r="A1707" i="1"/>
  <c r="O1707" i="1"/>
  <c r="M1699" i="1"/>
  <c r="A1699" i="1"/>
  <c r="K1699" i="1"/>
  <c r="R1699" i="1"/>
  <c r="N1699" i="1"/>
  <c r="L1691" i="1"/>
  <c r="J1691" i="1"/>
  <c r="R1691" i="1"/>
  <c r="P1683" i="1"/>
  <c r="B1683" i="1"/>
  <c r="O1683" i="1"/>
  <c r="A1675" i="1"/>
  <c r="B1675" i="1"/>
  <c r="P1675" i="1"/>
  <c r="K1675" i="1"/>
  <c r="N1675" i="1"/>
  <c r="R1667" i="1"/>
  <c r="K1667" i="1"/>
  <c r="N1667" i="1"/>
  <c r="Q1667" i="1"/>
  <c r="O1659" i="1"/>
  <c r="R1659" i="1"/>
  <c r="M1659" i="1"/>
  <c r="B1651" i="1"/>
  <c r="O1651" i="1"/>
  <c r="P1651" i="1"/>
  <c r="J1651" i="1"/>
  <c r="N1643" i="1"/>
  <c r="L1643" i="1"/>
  <c r="R1643" i="1"/>
  <c r="J1643" i="1"/>
  <c r="K1635" i="1"/>
  <c r="P1635" i="1"/>
  <c r="A1635" i="1"/>
  <c r="Q1632" i="1"/>
  <c r="M1640" i="1"/>
  <c r="B1640" i="1"/>
  <c r="P1648" i="1"/>
  <c r="M1664" i="1"/>
  <c r="Q1672" i="1"/>
  <c r="P1672" i="1"/>
  <c r="J1680" i="1"/>
  <c r="K1688" i="1"/>
  <c r="M1696" i="1"/>
  <c r="O1704" i="1"/>
  <c r="A1704" i="1"/>
  <c r="J1720" i="1"/>
  <c r="K1728" i="1"/>
  <c r="Q1628" i="1"/>
  <c r="A1628" i="1"/>
  <c r="B1644" i="1"/>
  <c r="B1684" i="1"/>
  <c r="L1700" i="1"/>
  <c r="N1732" i="1"/>
  <c r="N1764" i="1"/>
  <c r="K1656" i="1"/>
  <c r="Q1712" i="1"/>
  <c r="A1652" i="1"/>
  <c r="A1740" i="1"/>
  <c r="M1716" i="1"/>
  <c r="B1635" i="1"/>
  <c r="A1659" i="1"/>
  <c r="M1683" i="1"/>
  <c r="P1707" i="1"/>
  <c r="Q1731" i="1"/>
  <c r="J1755" i="1"/>
  <c r="R1636" i="1"/>
  <c r="N1724" i="1"/>
  <c r="L1756" i="1"/>
  <c r="R1762" i="1"/>
  <c r="J1762" i="1"/>
  <c r="K1762" i="1"/>
  <c r="M1762" i="1"/>
  <c r="J1754" i="1"/>
  <c r="B1754" i="1"/>
  <c r="O1754" i="1"/>
  <c r="P1754" i="1"/>
  <c r="R1754" i="1"/>
  <c r="B1738" i="1"/>
  <c r="M1738" i="1"/>
  <c r="A1738" i="1"/>
  <c r="O1738" i="1"/>
  <c r="Q1738" i="1"/>
  <c r="P1722" i="1"/>
  <c r="Q1722" i="1"/>
  <c r="J1722" i="1"/>
  <c r="K1722" i="1"/>
  <c r="J1714" i="1"/>
  <c r="K1714" i="1"/>
  <c r="L1714" i="1"/>
  <c r="B1714" i="1"/>
  <c r="O1714" i="1"/>
  <c r="P1698" i="1"/>
  <c r="L1698" i="1"/>
  <c r="K1698" i="1"/>
  <c r="O1698" i="1"/>
  <c r="M1682" i="1"/>
  <c r="B1682" i="1"/>
  <c r="J1682" i="1"/>
  <c r="N1682" i="1"/>
  <c r="Q1682" i="1"/>
  <c r="A1674" i="1"/>
  <c r="P1674" i="1"/>
  <c r="Q1674" i="1"/>
  <c r="J1674" i="1"/>
  <c r="L1658" i="1"/>
  <c r="B1658" i="1"/>
  <c r="R1658" i="1"/>
  <c r="N1658" i="1"/>
  <c r="Q1658" i="1"/>
  <c r="R1642" i="1"/>
  <c r="M1642" i="1"/>
  <c r="A1642" i="1"/>
  <c r="O1642" i="1"/>
  <c r="L1642" i="1"/>
  <c r="O1632" i="1"/>
  <c r="K1640" i="1"/>
  <c r="A1640" i="1"/>
  <c r="M1648" i="1"/>
  <c r="N1664" i="1"/>
  <c r="O1672" i="1"/>
  <c r="A1672" i="1"/>
  <c r="P1680" i="1"/>
  <c r="R1688" i="1"/>
  <c r="M1704" i="1"/>
  <c r="Q1720" i="1"/>
  <c r="J1728" i="1"/>
  <c r="O1712" i="1"/>
  <c r="K1716" i="1"/>
  <c r="M1643" i="1"/>
  <c r="P1667" i="1"/>
  <c r="K1691" i="1"/>
  <c r="R1715" i="1"/>
  <c r="K1739" i="1"/>
  <c r="L1763" i="1"/>
  <c r="M1660" i="1"/>
  <c r="B1724" i="1"/>
  <c r="P1756" i="1"/>
  <c r="K576" i="1"/>
  <c r="R576" i="1"/>
  <c r="N576" i="1"/>
  <c r="B568" i="1"/>
  <c r="A568" i="1"/>
  <c r="L568" i="1"/>
  <c r="P560" i="1"/>
  <c r="O560" i="1"/>
  <c r="J560" i="1"/>
  <c r="K560" i="1"/>
  <c r="A1720" i="1"/>
  <c r="O1720" i="1"/>
  <c r="P1696" i="1"/>
  <c r="L1696" i="1"/>
  <c r="A1656" i="1"/>
  <c r="M1656" i="1"/>
  <c r="O1648" i="1"/>
  <c r="L1672" i="1"/>
  <c r="Q1680" i="1"/>
  <c r="A1680" i="1"/>
  <c r="P1688" i="1"/>
  <c r="R1696" i="1"/>
  <c r="N1704" i="1"/>
  <c r="N1720" i="1"/>
  <c r="P1728" i="1"/>
  <c r="A1728" i="1"/>
  <c r="K1628" i="1"/>
  <c r="O1644" i="1"/>
  <c r="K1684" i="1"/>
  <c r="M1700" i="1"/>
  <c r="K1732" i="1"/>
  <c r="L1764" i="1"/>
  <c r="P1656" i="1"/>
  <c r="M1712" i="1"/>
  <c r="R1652" i="1"/>
  <c r="R1740" i="1"/>
  <c r="B1643" i="1"/>
  <c r="A1667" i="1"/>
  <c r="M1691" i="1"/>
  <c r="P1715" i="1"/>
  <c r="Q1739" i="1"/>
  <c r="J1763" i="1"/>
  <c r="O1692" i="1"/>
  <c r="B1552" i="1"/>
  <c r="A1552" i="1"/>
  <c r="B1520" i="1"/>
  <c r="A1520" i="1"/>
  <c r="M557" i="1"/>
  <c r="N561" i="1"/>
  <c r="Q1733" i="1"/>
  <c r="Q1653" i="1"/>
  <c r="R1701" i="1"/>
  <c r="J1629" i="1"/>
  <c r="L1677" i="1"/>
  <c r="K1749" i="1"/>
  <c r="A1749" i="1"/>
  <c r="M1669" i="1"/>
  <c r="P1717" i="1"/>
  <c r="N964" i="1"/>
  <c r="B964" i="1"/>
  <c r="M990" i="1"/>
  <c r="P1010" i="1"/>
  <c r="Q1028" i="1"/>
  <c r="K1028" i="1"/>
  <c r="N1042" i="1"/>
  <c r="R926" i="1"/>
  <c r="R952" i="1"/>
  <c r="R978" i="1"/>
  <c r="R2345" i="1"/>
  <c r="L2345" i="1"/>
  <c r="N2345" i="1"/>
  <c r="Q2337" i="1"/>
  <c r="R2337" i="1"/>
  <c r="B2411" i="1"/>
  <c r="O2411" i="1"/>
  <c r="P2411" i="1"/>
  <c r="M2411" i="1"/>
  <c r="K2403" i="1"/>
  <c r="M2403" i="1"/>
  <c r="A2403" i="1"/>
  <c r="A2395" i="1"/>
  <c r="P2395" i="1"/>
  <c r="R2395" i="1"/>
  <c r="B1576" i="1"/>
  <c r="A1576" i="1"/>
  <c r="B1544" i="1"/>
  <c r="A1544" i="1"/>
  <c r="R2344" i="1"/>
  <c r="Q2344" i="1"/>
  <c r="M2344" i="1"/>
  <c r="M2336" i="1"/>
  <c r="Q2336" i="1"/>
  <c r="J2336" i="1"/>
  <c r="B2410" i="1"/>
  <c r="Q2410" i="1"/>
  <c r="M2402" i="1"/>
  <c r="P2402" i="1"/>
  <c r="J573" i="1"/>
  <c r="L573" i="1"/>
  <c r="N573" i="1"/>
  <c r="O573" i="1"/>
  <c r="B573" i="1"/>
  <c r="A573" i="1"/>
  <c r="P565" i="1"/>
  <c r="Q565" i="1"/>
  <c r="J565" i="1"/>
  <c r="P557" i="1"/>
  <c r="J557" i="1"/>
  <c r="R557" i="1"/>
  <c r="A1600" i="1"/>
  <c r="O1733" i="1"/>
  <c r="M1653" i="1"/>
  <c r="Q1701" i="1"/>
  <c r="K1629" i="1"/>
  <c r="Q1677" i="1"/>
  <c r="Q1749" i="1"/>
  <c r="O1669" i="1"/>
  <c r="B1669" i="1"/>
  <c r="M1717" i="1"/>
  <c r="J964" i="1"/>
  <c r="Q990" i="1"/>
  <c r="K990" i="1"/>
  <c r="N1010" i="1"/>
  <c r="J1028" i="1"/>
  <c r="A1028" i="1"/>
  <c r="L1042" i="1"/>
  <c r="O952" i="1"/>
  <c r="K978" i="1"/>
  <c r="L2344" i="1"/>
  <c r="B2399" i="1"/>
  <c r="Q577" i="1"/>
  <c r="B1568" i="1"/>
  <c r="A1568" i="1"/>
  <c r="B1536" i="1"/>
  <c r="A1536" i="1"/>
  <c r="N1733" i="1"/>
  <c r="K1653" i="1"/>
  <c r="N1701" i="1"/>
  <c r="Q1629" i="1"/>
  <c r="M1677" i="1"/>
  <c r="P1749" i="1"/>
  <c r="L1669" i="1"/>
  <c r="L1717" i="1"/>
  <c r="B1717" i="1"/>
  <c r="R990" i="1"/>
  <c r="Q1042" i="1"/>
  <c r="R1043" i="1"/>
  <c r="K1043" i="1"/>
  <c r="L1043" i="1"/>
  <c r="N1043" i="1"/>
  <c r="Q1043" i="1"/>
  <c r="L2410" i="1"/>
  <c r="M2333" i="1"/>
  <c r="Q569" i="1"/>
  <c r="P577" i="1"/>
  <c r="A1608" i="1"/>
  <c r="B1054" i="1"/>
  <c r="R1054" i="1"/>
  <c r="K1054" i="1"/>
  <c r="Q1054" i="1"/>
  <c r="L1054" i="1"/>
  <c r="N1054" i="1"/>
  <c r="O1054" i="1"/>
  <c r="L1016" i="1"/>
  <c r="M1016" i="1"/>
  <c r="N1016" i="1"/>
  <c r="P1016" i="1"/>
  <c r="A1016" i="1"/>
  <c r="J1016" i="1"/>
  <c r="Q984" i="1"/>
  <c r="R984" i="1"/>
  <c r="J984" i="1"/>
  <c r="B984" i="1"/>
  <c r="N984" i="1"/>
  <c r="M984" i="1"/>
  <c r="L984" i="1"/>
  <c r="M978" i="1"/>
  <c r="J978" i="1"/>
  <c r="O978" i="1"/>
  <c r="P978" i="1"/>
  <c r="L978" i="1"/>
  <c r="N978" i="1"/>
  <c r="P952" i="1"/>
  <c r="Q952" i="1"/>
  <c r="L952" i="1"/>
  <c r="A952" i="1"/>
  <c r="K952" i="1"/>
  <c r="B952" i="1"/>
  <c r="N952" i="1"/>
  <c r="B946" i="1"/>
  <c r="N946" i="1"/>
  <c r="M946" i="1"/>
  <c r="R946" i="1"/>
  <c r="O946" i="1"/>
  <c r="Q946" i="1"/>
  <c r="L946" i="1"/>
  <c r="O932" i="1"/>
  <c r="P932" i="1"/>
  <c r="Q932" i="1"/>
  <c r="R932" i="1"/>
  <c r="A932" i="1"/>
  <c r="L932" i="1"/>
  <c r="A926" i="1"/>
  <c r="L926" i="1"/>
  <c r="B926" i="1"/>
  <c r="K926" i="1"/>
  <c r="M926" i="1"/>
  <c r="N926" i="1"/>
  <c r="P926" i="1"/>
  <c r="Q926" i="1"/>
  <c r="K2410" i="1"/>
  <c r="B1560" i="1"/>
  <c r="A1560" i="1"/>
  <c r="B1528" i="1"/>
  <c r="A1528" i="1"/>
  <c r="K573" i="1"/>
  <c r="M565" i="1"/>
  <c r="B577" i="1"/>
  <c r="J577" i="1"/>
  <c r="A577" i="1"/>
  <c r="R577" i="1"/>
  <c r="L577" i="1"/>
  <c r="K577" i="1"/>
  <c r="N577" i="1"/>
  <c r="O577" i="1"/>
  <c r="A569" i="1"/>
  <c r="J569" i="1"/>
  <c r="B569" i="1"/>
  <c r="R569" i="1"/>
  <c r="L569" i="1"/>
  <c r="K569" i="1"/>
  <c r="N569" i="1"/>
  <c r="O569" i="1"/>
  <c r="O561" i="1"/>
  <c r="P561" i="1"/>
  <c r="Q561" i="1"/>
  <c r="B561" i="1"/>
  <c r="R561" i="1"/>
  <c r="L561" i="1"/>
  <c r="K561" i="1"/>
  <c r="A1616" i="1"/>
  <c r="A1584" i="1"/>
  <c r="B1574" i="1"/>
  <c r="B1566" i="1"/>
  <c r="B1558" i="1"/>
  <c r="B1550" i="1"/>
  <c r="B1542" i="1"/>
  <c r="B1534" i="1"/>
  <c r="B1526" i="1"/>
  <c r="B1518" i="1"/>
  <c r="R1041" i="1"/>
  <c r="A1047" i="1"/>
  <c r="J2023" i="1"/>
  <c r="K2335" i="1"/>
  <c r="B1578" i="1"/>
  <c r="B1570" i="1"/>
  <c r="B1562" i="1"/>
  <c r="B1554" i="1"/>
  <c r="B1546" i="1"/>
  <c r="B1538" i="1"/>
  <c r="B1530" i="1"/>
  <c r="B1522" i="1"/>
  <c r="B1622" i="1"/>
  <c r="B1614" i="1"/>
  <c r="B1606" i="1"/>
  <c r="B1598" i="1"/>
  <c r="B1590" i="1"/>
  <c r="B1582" i="1"/>
  <c r="N1041" i="1"/>
  <c r="K1053" i="1"/>
  <c r="A1577" i="1"/>
  <c r="A1569" i="1"/>
  <c r="A1561" i="1"/>
  <c r="A1553" i="1"/>
  <c r="A1545" i="1"/>
  <c r="A1537" i="1"/>
  <c r="A1529" i="1"/>
  <c r="A1521" i="1"/>
  <c r="A2341" i="1"/>
  <c r="B1041" i="1"/>
  <c r="L1053" i="1"/>
  <c r="J218" i="1"/>
  <c r="M316" i="1"/>
  <c r="P307" i="1"/>
  <c r="Q307" i="1"/>
  <c r="N2024" i="1"/>
  <c r="A2024" i="1"/>
  <c r="Q2146" i="1"/>
  <c r="K2138" i="1"/>
  <c r="R372" i="1"/>
  <c r="M868" i="1"/>
  <c r="N882" i="1"/>
  <c r="R888" i="1"/>
  <c r="A888" i="1"/>
  <c r="N894" i="1"/>
  <c r="Q900" i="1"/>
  <c r="P914" i="1"/>
  <c r="R920" i="1"/>
  <c r="J867" i="1"/>
  <c r="O867" i="1"/>
  <c r="M2050" i="1"/>
  <c r="A2050" i="1"/>
  <c r="M2093" i="1"/>
  <c r="M209" i="1"/>
  <c r="O210" i="1"/>
  <c r="B210" i="1"/>
  <c r="O60" i="1"/>
  <c r="K52" i="1"/>
  <c r="M44" i="1"/>
  <c r="P44" i="1"/>
  <c r="R36" i="1"/>
  <c r="O28" i="1"/>
  <c r="A28" i="1"/>
  <c r="O20" i="1"/>
  <c r="R864" i="1"/>
  <c r="Q2154" i="1"/>
  <c r="P2416" i="1"/>
  <c r="B2416" i="1"/>
  <c r="L2360" i="1"/>
  <c r="R261" i="1"/>
  <c r="A261" i="1"/>
  <c r="L2414" i="1"/>
  <c r="P2078" i="1"/>
  <c r="R250" i="1"/>
  <c r="A250" i="1"/>
  <c r="B911" i="1"/>
  <c r="N206" i="1"/>
  <c r="N31" i="1"/>
  <c r="P15" i="1"/>
  <c r="M477" i="1"/>
  <c r="B477" i="1"/>
  <c r="J453" i="1"/>
  <c r="N2369" i="1"/>
  <c r="N2070" i="1"/>
  <c r="N2352" i="1"/>
  <c r="N917" i="1"/>
  <c r="A917" i="1"/>
  <c r="M47" i="1"/>
  <c r="Q368" i="1"/>
  <c r="J231" i="1"/>
  <c r="P2080" i="1"/>
  <c r="M360" i="1"/>
  <c r="L360" i="1"/>
  <c r="P218" i="1"/>
  <c r="Q218" i="1"/>
  <c r="L316" i="1"/>
  <c r="O307" i="1"/>
  <c r="B307" i="1"/>
  <c r="L2024" i="1"/>
  <c r="O2146" i="1"/>
  <c r="P2146" i="1"/>
  <c r="R2138" i="1"/>
  <c r="J372" i="1"/>
  <c r="K868" i="1"/>
  <c r="M882" i="1"/>
  <c r="J888" i="1"/>
  <c r="K894" i="1"/>
  <c r="M894" i="1"/>
  <c r="P900" i="1"/>
  <c r="O914" i="1"/>
  <c r="J920" i="1"/>
  <c r="K867" i="1"/>
  <c r="B867" i="1"/>
  <c r="L2050" i="1"/>
  <c r="K2093" i="1"/>
  <c r="L2093" i="1"/>
  <c r="L209" i="1"/>
  <c r="N210" i="1"/>
  <c r="A210" i="1"/>
  <c r="Q60" i="1"/>
  <c r="O52" i="1"/>
  <c r="K44" i="1"/>
  <c r="B44" i="1"/>
  <c r="J36" i="1"/>
  <c r="J28" i="1"/>
  <c r="K20" i="1"/>
  <c r="N20" i="1"/>
  <c r="P864" i="1"/>
  <c r="J864" i="1"/>
  <c r="P261" i="1"/>
  <c r="B261" i="1"/>
  <c r="L250" i="1"/>
  <c r="M31" i="1"/>
  <c r="O15" i="1"/>
  <c r="L477" i="1"/>
  <c r="M2070" i="1"/>
  <c r="L2352" i="1"/>
  <c r="O917" i="1"/>
  <c r="P47" i="1"/>
  <c r="B47" i="1"/>
  <c r="Q231" i="1"/>
  <c r="B2080" i="1"/>
  <c r="O2080" i="1"/>
  <c r="K863" i="1"/>
  <c r="N863" i="1"/>
  <c r="Q43" i="1"/>
  <c r="O43" i="1"/>
  <c r="B2049" i="1"/>
  <c r="M2049" i="1"/>
  <c r="A901" i="1"/>
  <c r="K901" i="1"/>
  <c r="K869" i="1"/>
  <c r="Q869" i="1"/>
  <c r="N218" i="1"/>
  <c r="A218" i="1"/>
  <c r="R316" i="1"/>
  <c r="M307" i="1"/>
  <c r="K2024" i="1"/>
  <c r="M2146" i="1"/>
  <c r="A2146" i="1"/>
  <c r="Q2138" i="1"/>
  <c r="O372" i="1"/>
  <c r="B372" i="1"/>
  <c r="R868" i="1"/>
  <c r="J882" i="1"/>
  <c r="L882" i="1"/>
  <c r="P888" i="1"/>
  <c r="R894" i="1"/>
  <c r="A894" i="1"/>
  <c r="N900" i="1"/>
  <c r="N914" i="1"/>
  <c r="B914" i="1"/>
  <c r="P920" i="1"/>
  <c r="Q867" i="1"/>
  <c r="Q2050" i="1"/>
  <c r="J2093" i="1"/>
  <c r="A2093" i="1"/>
  <c r="R209" i="1"/>
  <c r="L210" i="1"/>
  <c r="R60" i="1"/>
  <c r="B60" i="1"/>
  <c r="J52" i="1"/>
  <c r="N44" i="1"/>
  <c r="M36" i="1"/>
  <c r="P36" i="1"/>
  <c r="M28" i="1"/>
  <c r="Q20" i="1"/>
  <c r="A20" i="1"/>
  <c r="N864" i="1"/>
  <c r="A864" i="1"/>
  <c r="N250" i="1"/>
  <c r="R2070" i="1"/>
  <c r="B2070" i="1"/>
  <c r="A2323" i="1"/>
  <c r="L2323" i="1"/>
  <c r="A369" i="1"/>
  <c r="R369" i="1"/>
  <c r="M218" i="1"/>
  <c r="J316" i="1"/>
  <c r="L307" i="1"/>
  <c r="R2024" i="1"/>
  <c r="L2146" i="1"/>
  <c r="O2138" i="1"/>
  <c r="P2138" i="1"/>
  <c r="N372" i="1"/>
  <c r="A372" i="1"/>
  <c r="Q868" i="1"/>
  <c r="K882" i="1"/>
  <c r="B882" i="1"/>
  <c r="O888" i="1"/>
  <c r="J894" i="1"/>
  <c r="K900" i="1"/>
  <c r="M900" i="1"/>
  <c r="L914" i="1"/>
  <c r="A914" i="1"/>
  <c r="O920" i="1"/>
  <c r="P867" i="1"/>
  <c r="N2050" i="1"/>
  <c r="Q2093" i="1"/>
  <c r="Q209" i="1"/>
  <c r="J209" i="1"/>
  <c r="K210" i="1"/>
  <c r="M60" i="1"/>
  <c r="A60" i="1"/>
  <c r="Q52" i="1"/>
  <c r="O44" i="1"/>
  <c r="N36" i="1"/>
  <c r="B36" i="1"/>
  <c r="L28" i="1"/>
  <c r="M20" i="1"/>
  <c r="M864" i="1"/>
  <c r="J363" i="1"/>
  <c r="K2162" i="1"/>
  <c r="K2416" i="1"/>
  <c r="M261" i="1"/>
  <c r="Q2414" i="1"/>
  <c r="M2323" i="1"/>
  <c r="B2323" i="1"/>
  <c r="K2078" i="1"/>
  <c r="M250" i="1"/>
  <c r="R206" i="1"/>
  <c r="O31" i="1"/>
  <c r="K15" i="1"/>
  <c r="Q477" i="1"/>
  <c r="P369" i="1"/>
  <c r="N453" i="1"/>
  <c r="R2369" i="1"/>
  <c r="B2369" i="1"/>
  <c r="N360" i="1"/>
  <c r="J2070" i="1"/>
  <c r="A2070" i="1"/>
  <c r="J2352" i="1"/>
  <c r="K47" i="1"/>
  <c r="L368" i="1"/>
  <c r="B368" i="1"/>
  <c r="M231" i="1"/>
  <c r="K2080" i="1"/>
  <c r="B2161" i="1"/>
  <c r="O2161" i="1"/>
  <c r="A155" i="1"/>
  <c r="O155" i="1"/>
  <c r="K250" i="1"/>
  <c r="A2154" i="1"/>
  <c r="M2154" i="1"/>
  <c r="L247" i="1"/>
  <c r="O247" i="1"/>
  <c r="K2360" i="1"/>
  <c r="R2360" i="1"/>
  <c r="A31" i="1"/>
  <c r="Q31" i="1"/>
  <c r="P917" i="1"/>
  <c r="Q917" i="1"/>
  <c r="P911" i="1"/>
  <c r="Q911" i="1"/>
  <c r="K218" i="1"/>
  <c r="O316" i="1"/>
  <c r="B316" i="1"/>
  <c r="R307" i="1"/>
  <c r="P2024" i="1"/>
  <c r="Q2024" i="1"/>
  <c r="R2146" i="1"/>
  <c r="M2138" i="1"/>
  <c r="A2138" i="1"/>
  <c r="L372" i="1"/>
  <c r="P868" i="1"/>
  <c r="B868" i="1"/>
  <c r="P882" i="1"/>
  <c r="K888" i="1"/>
  <c r="M888" i="1"/>
  <c r="P894" i="1"/>
  <c r="R900" i="1"/>
  <c r="A900" i="1"/>
  <c r="J914" i="1"/>
  <c r="K920" i="1"/>
  <c r="B920" i="1"/>
  <c r="M867" i="1"/>
  <c r="P2050" i="1"/>
  <c r="J2050" i="1"/>
  <c r="O2093" i="1"/>
  <c r="O209" i="1"/>
  <c r="A209" i="1"/>
  <c r="J210" i="1"/>
  <c r="K60" i="1"/>
  <c r="M52" i="1"/>
  <c r="B52" i="1"/>
  <c r="J44" i="1"/>
  <c r="O36" i="1"/>
  <c r="Q28" i="1"/>
  <c r="N28" i="1"/>
  <c r="J20" i="1"/>
  <c r="K864" i="1"/>
  <c r="P363" i="1"/>
  <c r="B363" i="1"/>
  <c r="B247" i="1"/>
  <c r="Q2162" i="1"/>
  <c r="R2154" i="1"/>
  <c r="J2416" i="1"/>
  <c r="P2360" i="1"/>
  <c r="K261" i="1"/>
  <c r="N2414" i="1"/>
  <c r="R2323" i="1"/>
  <c r="J2078" i="1"/>
  <c r="A2078" i="1"/>
  <c r="Q250" i="1"/>
  <c r="R911" i="1"/>
  <c r="Q206" i="1"/>
  <c r="J31" i="1"/>
  <c r="Q15" i="1"/>
  <c r="A15" i="1"/>
  <c r="O477" i="1"/>
  <c r="N369" i="1"/>
  <c r="M453" i="1"/>
  <c r="Q2369" i="1"/>
  <c r="K360" i="1"/>
  <c r="A360" i="1"/>
  <c r="P2070" i="1"/>
  <c r="Q2352" i="1"/>
  <c r="A2352" i="1"/>
  <c r="J917" i="1"/>
  <c r="O47" i="1"/>
  <c r="R368" i="1"/>
  <c r="K231" i="1"/>
  <c r="B231" i="1"/>
  <c r="J2080" i="1"/>
  <c r="J153" i="1"/>
  <c r="Q153" i="1"/>
  <c r="N316" i="1"/>
  <c r="O2024" i="1"/>
  <c r="N868" i="1"/>
  <c r="L888" i="1"/>
  <c r="L920" i="1"/>
  <c r="O2050" i="1"/>
  <c r="P210" i="1"/>
  <c r="L52" i="1"/>
  <c r="R28" i="1"/>
  <c r="N153" i="1"/>
  <c r="O261" i="1"/>
  <c r="M2414" i="1"/>
  <c r="J2323" i="1"/>
  <c r="Q2078" i="1"/>
  <c r="J250" i="1"/>
  <c r="B250" i="1"/>
  <c r="J911" i="1"/>
  <c r="O206" i="1"/>
  <c r="P31" i="1"/>
  <c r="R15" i="1"/>
  <c r="N477" i="1"/>
  <c r="A477" i="1"/>
  <c r="M369" i="1"/>
  <c r="L453" i="1"/>
  <c r="O2369" i="1"/>
  <c r="R360" i="1"/>
  <c r="O2070" i="1"/>
  <c r="O2352" i="1"/>
  <c r="B917" i="1"/>
  <c r="N47" i="1"/>
  <c r="R155" i="1"/>
  <c r="J368" i="1"/>
  <c r="R231" i="1"/>
  <c r="A231" i="1"/>
  <c r="Q2080" i="1"/>
  <c r="Q2131" i="1"/>
  <c r="L2136" i="1"/>
  <c r="Q2128" i="1"/>
  <c r="A2128" i="1"/>
  <c r="B2134" i="1"/>
  <c r="P2130" i="1"/>
  <c r="O2130" i="1"/>
  <c r="Q2130" i="1"/>
  <c r="M166" i="1"/>
  <c r="M171" i="1"/>
  <c r="R169" i="1"/>
  <c r="L164" i="1"/>
  <c r="N164" i="1"/>
  <c r="R172" i="1"/>
  <c r="K172" i="1"/>
  <c r="A396" i="1"/>
  <c r="M588" i="1"/>
  <c r="O589" i="1"/>
  <c r="M605" i="1"/>
  <c r="Q629" i="1"/>
  <c r="Q2126" i="1"/>
  <c r="A2126" i="1"/>
  <c r="J2126" i="1"/>
  <c r="R2129" i="1"/>
  <c r="K2129" i="1"/>
  <c r="K165" i="1"/>
  <c r="M165" i="1"/>
  <c r="Q165" i="1"/>
  <c r="A173" i="1"/>
  <c r="P173" i="1"/>
  <c r="B173" i="1"/>
  <c r="R173" i="1"/>
  <c r="B395" i="1"/>
  <c r="A387" i="1"/>
  <c r="R589" i="1"/>
  <c r="A2136" i="1"/>
  <c r="O2136" i="1"/>
  <c r="B2136" i="1"/>
  <c r="P2136" i="1"/>
  <c r="K2128" i="1"/>
  <c r="L2128" i="1"/>
  <c r="A166" i="1"/>
  <c r="R166" i="1"/>
  <c r="K166" i="1"/>
  <c r="J166" i="1"/>
  <c r="L629" i="1"/>
  <c r="M629" i="1"/>
  <c r="J629" i="1"/>
  <c r="B629" i="1"/>
  <c r="O629" i="1"/>
  <c r="P629" i="1"/>
  <c r="R629" i="1"/>
  <c r="K629" i="1"/>
  <c r="A621" i="1"/>
  <c r="O621" i="1"/>
  <c r="P621" i="1"/>
  <c r="Q621" i="1"/>
  <c r="R621" i="1"/>
  <c r="K621" i="1"/>
  <c r="M621" i="1"/>
  <c r="B621" i="1"/>
  <c r="N621" i="1"/>
  <c r="K613" i="1"/>
  <c r="L613" i="1"/>
  <c r="A613" i="1"/>
  <c r="N613" i="1"/>
  <c r="P613" i="1"/>
  <c r="O613" i="1"/>
  <c r="J613" i="1"/>
  <c r="R613" i="1"/>
  <c r="Q605" i="1"/>
  <c r="J605" i="1"/>
  <c r="K605" i="1"/>
  <c r="L605" i="1"/>
  <c r="A605" i="1"/>
  <c r="N605" i="1"/>
  <c r="P605" i="1"/>
  <c r="O605" i="1"/>
  <c r="B597" i="1"/>
  <c r="M597" i="1"/>
  <c r="A597" i="1"/>
  <c r="N597" i="1"/>
  <c r="Q597" i="1"/>
  <c r="J597" i="1"/>
  <c r="K597" i="1"/>
  <c r="L597" i="1"/>
  <c r="P2129" i="1"/>
  <c r="A2129" i="1"/>
  <c r="B2126" i="1"/>
  <c r="A2130" i="1"/>
  <c r="J2136" i="1"/>
  <c r="N2128" i="1"/>
  <c r="K2135" i="1"/>
  <c r="R2135" i="1"/>
  <c r="L2135" i="1"/>
  <c r="B2127" i="1"/>
  <c r="J2127" i="1"/>
  <c r="K2127" i="1"/>
  <c r="R2127" i="1"/>
  <c r="Q172" i="1"/>
  <c r="A172" i="1"/>
  <c r="B164" i="1"/>
  <c r="B166" i="1"/>
  <c r="L165" i="1"/>
  <c r="M613" i="1"/>
  <c r="M2128" i="1"/>
  <c r="Q2134" i="1"/>
  <c r="A2134" i="1"/>
  <c r="J2134" i="1"/>
  <c r="B589" i="1"/>
  <c r="M589" i="1"/>
  <c r="A589" i="1"/>
  <c r="N589" i="1"/>
  <c r="Q589" i="1"/>
  <c r="K589" i="1"/>
  <c r="L589" i="1"/>
  <c r="Q613" i="1"/>
  <c r="Q2136" i="1"/>
  <c r="R2128" i="1"/>
  <c r="Q166" i="1"/>
  <c r="K169" i="1"/>
  <c r="A169" i="1"/>
  <c r="L169" i="1"/>
  <c r="R581" i="1"/>
  <c r="K581" i="1"/>
  <c r="B581" i="1"/>
  <c r="M581" i="1"/>
  <c r="Q581" i="1"/>
  <c r="J581" i="1"/>
  <c r="Q588" i="1"/>
  <c r="P588" i="1"/>
  <c r="J588" i="1"/>
  <c r="K588" i="1"/>
  <c r="A588" i="1"/>
  <c r="N588" i="1"/>
  <c r="B588" i="1"/>
  <c r="O588" i="1"/>
  <c r="O597" i="1"/>
  <c r="B613" i="1"/>
  <c r="Q626" i="1"/>
  <c r="A626" i="1"/>
  <c r="J626" i="1"/>
  <c r="K626" i="1"/>
  <c r="R626" i="1"/>
  <c r="M626" i="1"/>
  <c r="O626" i="1"/>
  <c r="P626" i="1"/>
  <c r="M618" i="1"/>
  <c r="N618" i="1"/>
  <c r="P618" i="1"/>
  <c r="A618" i="1"/>
  <c r="Q618" i="1"/>
  <c r="K618" i="1"/>
  <c r="R618" i="1"/>
  <c r="L618" i="1"/>
  <c r="B610" i="1"/>
  <c r="J610" i="1"/>
  <c r="K610" i="1"/>
  <c r="R610" i="1"/>
  <c r="M610" i="1"/>
  <c r="N610" i="1"/>
  <c r="P610" i="1"/>
  <c r="A610" i="1"/>
  <c r="Q610" i="1"/>
  <c r="O602" i="1"/>
  <c r="P602" i="1"/>
  <c r="B602" i="1"/>
  <c r="J602" i="1"/>
  <c r="K602" i="1"/>
  <c r="R602" i="1"/>
  <c r="M602" i="1"/>
  <c r="N602" i="1"/>
  <c r="N2136" i="1"/>
  <c r="J2128" i="1"/>
  <c r="O166" i="1"/>
  <c r="A390" i="1"/>
  <c r="B390" i="1"/>
  <c r="R597" i="1"/>
  <c r="L621" i="1"/>
  <c r="M2136" i="1"/>
  <c r="B2128" i="1"/>
  <c r="J2131" i="1"/>
  <c r="R2131" i="1"/>
  <c r="N166" i="1"/>
  <c r="J171" i="1"/>
  <c r="L171" i="1"/>
  <c r="N381" i="1"/>
  <c r="O381" i="1"/>
  <c r="B381" i="1"/>
  <c r="K381" i="1"/>
  <c r="M381" i="1"/>
  <c r="L381" i="1"/>
  <c r="B389" i="1"/>
  <c r="A389" i="1"/>
  <c r="A581" i="1"/>
  <c r="A594" i="1"/>
  <c r="Q594" i="1"/>
  <c r="B594" i="1"/>
  <c r="J594" i="1"/>
  <c r="L594" i="1"/>
  <c r="O594" i="1"/>
  <c r="P594" i="1"/>
  <c r="N586" i="1"/>
  <c r="O586" i="1"/>
  <c r="A586" i="1"/>
  <c r="Q586" i="1"/>
  <c r="L586" i="1"/>
  <c r="M586" i="1"/>
  <c r="A602" i="1"/>
  <c r="B626" i="1"/>
  <c r="P597" i="1"/>
  <c r="J621" i="1"/>
  <c r="R587" i="1"/>
  <c r="M595" i="1"/>
  <c r="L612" i="1"/>
  <c r="K596" i="1"/>
  <c r="K628" i="1"/>
  <c r="A628" i="1"/>
  <c r="R603" i="1"/>
  <c r="M611" i="1"/>
  <c r="P619" i="1"/>
  <c r="B619" i="1"/>
  <c r="L627" i="1"/>
  <c r="L604" i="1"/>
  <c r="J620" i="1"/>
  <c r="B620" i="1"/>
  <c r="Q587" i="1"/>
  <c r="J587" i="1"/>
  <c r="L595" i="1"/>
  <c r="K612" i="1"/>
  <c r="R596" i="1"/>
  <c r="J628" i="1"/>
  <c r="Q603" i="1"/>
  <c r="J603" i="1"/>
  <c r="L611" i="1"/>
  <c r="O619" i="1"/>
  <c r="A619" i="1"/>
  <c r="R627" i="1"/>
  <c r="K604" i="1"/>
  <c r="R620" i="1"/>
  <c r="A620" i="1"/>
  <c r="A1743" i="1"/>
  <c r="Q1743" i="1"/>
  <c r="K1719" i="1"/>
  <c r="R1719" i="1"/>
  <c r="B1703" i="1"/>
  <c r="R1703" i="1"/>
  <c r="A1679" i="1"/>
  <c r="P1679" i="1"/>
  <c r="Q1671" i="1"/>
  <c r="M1671" i="1"/>
  <c r="A1639" i="1"/>
  <c r="L1639" i="1"/>
  <c r="O596" i="1"/>
  <c r="B596" i="1"/>
  <c r="M628" i="1"/>
  <c r="P604" i="1"/>
  <c r="Q604" i="1"/>
  <c r="M620" i="1"/>
  <c r="P170" i="1"/>
  <c r="A170" i="1"/>
  <c r="L587" i="1"/>
  <c r="O595" i="1"/>
  <c r="A595" i="1"/>
  <c r="Q582" i="1"/>
  <c r="N612" i="1"/>
  <c r="A612" i="1"/>
  <c r="M596" i="1"/>
  <c r="R628" i="1"/>
  <c r="Q628" i="1"/>
  <c r="L603" i="1"/>
  <c r="O611" i="1"/>
  <c r="A611" i="1"/>
  <c r="R619" i="1"/>
  <c r="N627" i="1"/>
  <c r="N604" i="1"/>
  <c r="A604" i="1"/>
  <c r="K620" i="1"/>
  <c r="L167" i="1"/>
  <c r="N170" i="1"/>
  <c r="L583" i="1"/>
  <c r="K593" i="1"/>
  <c r="R585" i="1"/>
  <c r="N606" i="1"/>
  <c r="M622" i="1"/>
  <c r="L615" i="1"/>
  <c r="K601" i="1"/>
  <c r="J617" i="1"/>
  <c r="P628" i="1"/>
  <c r="Q619" i="1"/>
  <c r="P620" i="1"/>
  <c r="A1059" i="1"/>
  <c r="K1059" i="1"/>
  <c r="N1059" i="1"/>
  <c r="L1059" i="1"/>
  <c r="Q1059" i="1"/>
  <c r="N1045" i="1"/>
  <c r="L1045" i="1"/>
  <c r="P1045" i="1"/>
  <c r="R1045" i="1"/>
  <c r="R1039" i="1"/>
  <c r="B1039" i="1"/>
  <c r="M1039" i="1"/>
  <c r="P1039" i="1"/>
  <c r="P1033" i="1"/>
  <c r="J1033" i="1"/>
  <c r="B1033" i="1"/>
  <c r="M1033" i="1"/>
  <c r="B1027" i="1"/>
  <c r="M1027" i="1"/>
  <c r="O1027" i="1"/>
  <c r="J1027" i="1"/>
  <c r="O1013" i="1"/>
  <c r="Q1013" i="1"/>
  <c r="A1013" i="1"/>
  <c r="K1013" i="1"/>
  <c r="A1007" i="1"/>
  <c r="K1007" i="1"/>
  <c r="N1007" i="1"/>
  <c r="L1007" i="1"/>
  <c r="Q1007" i="1"/>
  <c r="Q1001" i="1"/>
  <c r="R1001" i="1"/>
  <c r="N1001" i="1"/>
  <c r="L1001" i="1"/>
  <c r="N995" i="1"/>
  <c r="L995" i="1"/>
  <c r="P995" i="1"/>
  <c r="R995" i="1"/>
  <c r="R981" i="1"/>
  <c r="Q981" i="1"/>
  <c r="B981" i="1"/>
  <c r="O981" i="1"/>
  <c r="J975" i="1"/>
  <c r="M975" i="1"/>
  <c r="A969" i="1"/>
  <c r="Q969" i="1"/>
  <c r="J969" i="1"/>
  <c r="K963" i="1"/>
  <c r="A963" i="1"/>
  <c r="M963" i="1"/>
  <c r="O949" i="1"/>
  <c r="P949" i="1"/>
  <c r="Q949" i="1"/>
  <c r="R943" i="1"/>
  <c r="O943" i="1"/>
  <c r="B937" i="1"/>
  <c r="N937" i="1"/>
  <c r="R937" i="1"/>
  <c r="L931" i="1"/>
  <c r="B931" i="1"/>
  <c r="Q931" i="1"/>
  <c r="A2019" i="1"/>
  <c r="K2019" i="1"/>
  <c r="L2019" i="1"/>
  <c r="O2019" i="1"/>
  <c r="R2019" i="1"/>
  <c r="N2342" i="1"/>
  <c r="J2342" i="1"/>
  <c r="A2342" i="1"/>
  <c r="R2342" i="1"/>
  <c r="B2342" i="1"/>
  <c r="M2342" i="1"/>
  <c r="K2334" i="1"/>
  <c r="P2334" i="1"/>
  <c r="Q2334" i="1"/>
  <c r="R2334" i="1"/>
  <c r="L2334" i="1"/>
  <c r="B2408" i="1"/>
  <c r="M2408" i="1"/>
  <c r="N2408" i="1"/>
  <c r="P2408" i="1"/>
  <c r="R2408" i="1"/>
  <c r="A2400" i="1"/>
  <c r="O2400" i="1"/>
  <c r="M2400" i="1"/>
  <c r="N2400" i="1"/>
  <c r="P2400" i="1"/>
  <c r="R2400" i="1"/>
  <c r="A579" i="1"/>
  <c r="O579" i="1"/>
  <c r="P579" i="1"/>
  <c r="B579" i="1"/>
  <c r="Q579" i="1"/>
  <c r="J579" i="1"/>
  <c r="L579" i="1"/>
  <c r="L571" i="1"/>
  <c r="N571" i="1"/>
  <c r="O571" i="1"/>
  <c r="A571" i="1"/>
  <c r="P571" i="1"/>
  <c r="R571" i="1"/>
  <c r="J563" i="1"/>
  <c r="Q563" i="1"/>
  <c r="L563" i="1"/>
  <c r="M563" i="1"/>
  <c r="N563" i="1"/>
  <c r="B563" i="1"/>
  <c r="A931" i="1"/>
  <c r="A937" i="1"/>
  <c r="B943" i="1"/>
  <c r="B949" i="1"/>
  <c r="P963" i="1"/>
  <c r="P969" i="1"/>
  <c r="P975" i="1"/>
  <c r="P981" i="1"/>
  <c r="M1001" i="1"/>
  <c r="R1007" i="1"/>
  <c r="J1013" i="1"/>
  <c r="N1027" i="1"/>
  <c r="A1033" i="1"/>
  <c r="M1045" i="1"/>
  <c r="J1059" i="1"/>
  <c r="P2342" i="1"/>
  <c r="B2400" i="1"/>
  <c r="A2334" i="1"/>
  <c r="R2341" i="1"/>
  <c r="Q2341" i="1"/>
  <c r="K2341" i="1"/>
  <c r="M2341" i="1"/>
  <c r="R2333" i="1"/>
  <c r="K2333" i="1"/>
  <c r="B2333" i="1"/>
  <c r="N2333" i="1"/>
  <c r="N2407" i="1"/>
  <c r="P2407" i="1"/>
  <c r="A2407" i="1"/>
  <c r="Q2407" i="1"/>
  <c r="B2407" i="1"/>
  <c r="L2407" i="1"/>
  <c r="L2399" i="1"/>
  <c r="P2399" i="1"/>
  <c r="Q2399" i="1"/>
  <c r="A2399" i="1"/>
  <c r="K2399" i="1"/>
  <c r="P563" i="1"/>
  <c r="J571" i="1"/>
  <c r="P578" i="1"/>
  <c r="L578" i="1"/>
  <c r="M578" i="1"/>
  <c r="N578" i="1"/>
  <c r="A578" i="1"/>
  <c r="J578" i="1"/>
  <c r="M570" i="1"/>
  <c r="A570" i="1"/>
  <c r="R570" i="1"/>
  <c r="K570" i="1"/>
  <c r="L570" i="1"/>
  <c r="P570" i="1"/>
  <c r="B562" i="1"/>
  <c r="J562" i="1"/>
  <c r="Q562" i="1"/>
  <c r="A562" i="1"/>
  <c r="R562" i="1"/>
  <c r="K562" i="1"/>
  <c r="N562" i="1"/>
  <c r="R1668" i="1"/>
  <c r="L1716" i="1"/>
  <c r="B1716" i="1"/>
  <c r="L1635" i="1"/>
  <c r="O1643" i="1"/>
  <c r="K1643" i="1"/>
  <c r="K1651" i="1"/>
  <c r="N1659" i="1"/>
  <c r="B1659" i="1"/>
  <c r="O1667" i="1"/>
  <c r="J1675" i="1"/>
  <c r="N1683" i="1"/>
  <c r="A1683" i="1"/>
  <c r="P1691" i="1"/>
  <c r="J1699" i="1"/>
  <c r="N1707" i="1"/>
  <c r="M1707" i="1"/>
  <c r="J1715" i="1"/>
  <c r="L1723" i="1"/>
  <c r="B1723" i="1"/>
  <c r="P1731" i="1"/>
  <c r="R1739" i="1"/>
  <c r="M1747" i="1"/>
  <c r="B1747" i="1"/>
  <c r="Q1755" i="1"/>
  <c r="K1763" i="1"/>
  <c r="L1636" i="1"/>
  <c r="Q1660" i="1"/>
  <c r="P1692" i="1"/>
  <c r="L1692" i="1"/>
  <c r="R1708" i="1"/>
  <c r="K1724" i="1"/>
  <c r="A1724" i="1"/>
  <c r="O1748" i="1"/>
  <c r="Q1676" i="1"/>
  <c r="M1756" i="1"/>
  <c r="N1756" i="1"/>
  <c r="N931" i="1"/>
  <c r="Q937" i="1"/>
  <c r="M943" i="1"/>
  <c r="A943" i="1"/>
  <c r="A949" i="1"/>
  <c r="B963" i="1"/>
  <c r="B969" i="1"/>
  <c r="B975" i="1"/>
  <c r="A981" i="1"/>
  <c r="M995" i="1"/>
  <c r="K1001" i="1"/>
  <c r="J1007" i="1"/>
  <c r="P1013" i="1"/>
  <c r="A1027" i="1"/>
  <c r="L1039" i="1"/>
  <c r="K1045" i="1"/>
  <c r="P1059" i="1"/>
  <c r="Q2019" i="1"/>
  <c r="L2342" i="1"/>
  <c r="O2407" i="1"/>
  <c r="P2341" i="1"/>
  <c r="L2408" i="1"/>
  <c r="N570" i="1"/>
  <c r="O563" i="1"/>
  <c r="B571" i="1"/>
  <c r="Q575" i="1"/>
  <c r="O931" i="1"/>
  <c r="O937" i="1"/>
  <c r="Q943" i="1"/>
  <c r="N949" i="1"/>
  <c r="Q963" i="1"/>
  <c r="M969" i="1"/>
  <c r="L975" i="1"/>
  <c r="A975" i="1"/>
  <c r="K995" i="1"/>
  <c r="J1001" i="1"/>
  <c r="P1007" i="1"/>
  <c r="N1013" i="1"/>
  <c r="L1033" i="1"/>
  <c r="K1039" i="1"/>
  <c r="J1045" i="1"/>
  <c r="O1059" i="1"/>
  <c r="M2019" i="1"/>
  <c r="K2342" i="1"/>
  <c r="M2407" i="1"/>
  <c r="N2341" i="1"/>
  <c r="K2408" i="1"/>
  <c r="P562" i="1"/>
  <c r="B570" i="1"/>
  <c r="K563" i="1"/>
  <c r="N579" i="1"/>
  <c r="Q576" i="1"/>
  <c r="O576" i="1"/>
  <c r="P576" i="1"/>
  <c r="J576" i="1"/>
  <c r="A576" i="1"/>
  <c r="L576" i="1"/>
  <c r="N568" i="1"/>
  <c r="M568" i="1"/>
  <c r="O568" i="1"/>
  <c r="P568" i="1"/>
  <c r="R568" i="1"/>
  <c r="B560" i="1"/>
  <c r="R560" i="1"/>
  <c r="A560" i="1"/>
  <c r="L560" i="1"/>
  <c r="M560" i="1"/>
  <c r="N560" i="1"/>
  <c r="Q560" i="1"/>
  <c r="N1636" i="1"/>
  <c r="J1636" i="1"/>
  <c r="J1660" i="1"/>
  <c r="K1692" i="1"/>
  <c r="A1692" i="1"/>
  <c r="O1708" i="1"/>
  <c r="J1724" i="1"/>
  <c r="L1748" i="1"/>
  <c r="B1748" i="1"/>
  <c r="J1676" i="1"/>
  <c r="K1756" i="1"/>
  <c r="A1756" i="1"/>
  <c r="M931" i="1"/>
  <c r="M937" i="1"/>
  <c r="N943" i="1"/>
  <c r="M949" i="1"/>
  <c r="N963" i="1"/>
  <c r="N969" i="1"/>
  <c r="Q975" i="1"/>
  <c r="N981" i="1"/>
  <c r="J995" i="1"/>
  <c r="P1001" i="1"/>
  <c r="O1007" i="1"/>
  <c r="B1013" i="1"/>
  <c r="L1027" i="1"/>
  <c r="K1033" i="1"/>
  <c r="J1039" i="1"/>
  <c r="Q1045" i="1"/>
  <c r="B1059" i="1"/>
  <c r="J2019" i="1"/>
  <c r="K2407" i="1"/>
  <c r="L2341" i="1"/>
  <c r="Q2408" i="1"/>
  <c r="R563" i="1"/>
  <c r="M579" i="1"/>
  <c r="A575" i="1"/>
  <c r="K575" i="1"/>
  <c r="L575" i="1"/>
  <c r="N575" i="1"/>
  <c r="O575" i="1"/>
  <c r="P575" i="1"/>
  <c r="R575" i="1"/>
  <c r="Q567" i="1"/>
  <c r="R567" i="1"/>
  <c r="B567" i="1"/>
  <c r="N567" i="1"/>
  <c r="O567" i="1"/>
  <c r="K567" i="1"/>
  <c r="N559" i="1"/>
  <c r="M559" i="1"/>
  <c r="Q559" i="1"/>
  <c r="A559" i="1"/>
  <c r="B559" i="1"/>
  <c r="O559" i="1"/>
  <c r="R559" i="1"/>
  <c r="O2333" i="1"/>
  <c r="N1668" i="1"/>
  <c r="J1716" i="1"/>
  <c r="Q1635" i="1"/>
  <c r="P1643" i="1"/>
  <c r="Q1651" i="1"/>
  <c r="M1651" i="1"/>
  <c r="K1659" i="1"/>
  <c r="L1667" i="1"/>
  <c r="B1667" i="1"/>
  <c r="O1675" i="1"/>
  <c r="R1683" i="1"/>
  <c r="Q1691" i="1"/>
  <c r="A1691" i="1"/>
  <c r="P1699" i="1"/>
  <c r="J1707" i="1"/>
  <c r="N1715" i="1"/>
  <c r="O1715" i="1"/>
  <c r="J1723" i="1"/>
  <c r="L1731" i="1"/>
  <c r="A1731" i="1"/>
  <c r="P1739" i="1"/>
  <c r="R1747" i="1"/>
  <c r="M1755" i="1"/>
  <c r="B1755" i="1"/>
  <c r="Q1763" i="1"/>
  <c r="Q1636" i="1"/>
  <c r="B1636" i="1"/>
  <c r="O1660" i="1"/>
  <c r="Q1692" i="1"/>
  <c r="P1708" i="1"/>
  <c r="L1708" i="1"/>
  <c r="Q1724" i="1"/>
  <c r="K1748" i="1"/>
  <c r="A1748" i="1"/>
  <c r="O1676" i="1"/>
  <c r="R1756" i="1"/>
  <c r="K931" i="1"/>
  <c r="L937" i="1"/>
  <c r="L943" i="1"/>
  <c r="L949" i="1"/>
  <c r="O963" i="1"/>
  <c r="O969" i="1"/>
  <c r="O975" i="1"/>
  <c r="M981" i="1"/>
  <c r="Q995" i="1"/>
  <c r="O1001" i="1"/>
  <c r="B1007" i="1"/>
  <c r="K1027" i="1"/>
  <c r="R1033" i="1"/>
  <c r="Q1039" i="1"/>
  <c r="O1045" i="1"/>
  <c r="P2019" i="1"/>
  <c r="R2407" i="1"/>
  <c r="B2341" i="1"/>
  <c r="A2408" i="1"/>
  <c r="B2345" i="1"/>
  <c r="O2345" i="1"/>
  <c r="K2345" i="1"/>
  <c r="M2345" i="1"/>
  <c r="P2345" i="1"/>
  <c r="N2337" i="1"/>
  <c r="K2337" i="1"/>
  <c r="M2337" i="1"/>
  <c r="P2337" i="1"/>
  <c r="K2411" i="1"/>
  <c r="Q2411" i="1"/>
  <c r="L2411" i="1"/>
  <c r="N2411" i="1"/>
  <c r="R2403" i="1"/>
  <c r="Q2403" i="1"/>
  <c r="L2403" i="1"/>
  <c r="B2403" i="1"/>
  <c r="Q2395" i="1"/>
  <c r="J2395" i="1"/>
  <c r="K2395" i="1"/>
  <c r="B2395" i="1"/>
  <c r="M562" i="1"/>
  <c r="Q578" i="1"/>
  <c r="A563" i="1"/>
  <c r="K579" i="1"/>
  <c r="K568" i="1"/>
  <c r="M576" i="1"/>
  <c r="J567" i="1"/>
  <c r="Q1668" i="1"/>
  <c r="L1668" i="1"/>
  <c r="Q1716" i="1"/>
  <c r="M1635" i="1"/>
  <c r="Q1643" i="1"/>
  <c r="N1651" i="1"/>
  <c r="A1651" i="1"/>
  <c r="P1659" i="1"/>
  <c r="J1667" i="1"/>
  <c r="R1675" i="1"/>
  <c r="M1675" i="1"/>
  <c r="K1683" i="1"/>
  <c r="N1691" i="1"/>
  <c r="B1691" i="1"/>
  <c r="O1699" i="1"/>
  <c r="R1707" i="1"/>
  <c r="M1715" i="1"/>
  <c r="A1715" i="1"/>
  <c r="Q1723" i="1"/>
  <c r="K1731" i="1"/>
  <c r="N1739" i="1"/>
  <c r="O1739" i="1"/>
  <c r="J1747" i="1"/>
  <c r="L1755" i="1"/>
  <c r="A1755" i="1"/>
  <c r="P1763" i="1"/>
  <c r="O1636" i="1"/>
  <c r="A1636" i="1"/>
  <c r="N1660" i="1"/>
  <c r="R1692" i="1"/>
  <c r="N1708" i="1"/>
  <c r="B1708" i="1"/>
  <c r="P1724" i="1"/>
  <c r="R1748" i="1"/>
  <c r="N1676" i="1"/>
  <c r="J1756" i="1"/>
  <c r="R931" i="1"/>
  <c r="K937" i="1"/>
  <c r="K943" i="1"/>
  <c r="K949" i="1"/>
  <c r="L963" i="1"/>
  <c r="L969" i="1"/>
  <c r="N975" i="1"/>
  <c r="L981" i="1"/>
  <c r="O995" i="1"/>
  <c r="B1001" i="1"/>
  <c r="L1013" i="1"/>
  <c r="R1027" i="1"/>
  <c r="Q1033" i="1"/>
  <c r="O1039" i="1"/>
  <c r="B1045" i="1"/>
  <c r="P1053" i="1"/>
  <c r="Q1053" i="1"/>
  <c r="A1053" i="1"/>
  <c r="J1053" i="1"/>
  <c r="M1053" i="1"/>
  <c r="M1047" i="1"/>
  <c r="O1047" i="1"/>
  <c r="Q1047" i="1"/>
  <c r="B1047" i="1"/>
  <c r="R1047" i="1"/>
  <c r="A1041" i="1"/>
  <c r="K1041" i="1"/>
  <c r="M1041" i="1"/>
  <c r="O1041" i="1"/>
  <c r="J1041" i="1"/>
  <c r="O1035" i="1"/>
  <c r="B1035" i="1"/>
  <c r="R1035" i="1"/>
  <c r="M1035" i="1"/>
  <c r="Q1035" i="1"/>
  <c r="Q1021" i="1"/>
  <c r="P1021" i="1"/>
  <c r="A1021" i="1"/>
  <c r="J1021" i="1"/>
  <c r="M1021" i="1"/>
  <c r="N1015" i="1"/>
  <c r="O1015" i="1"/>
  <c r="Q1015" i="1"/>
  <c r="B1015" i="1"/>
  <c r="R1015" i="1"/>
  <c r="B1009" i="1"/>
  <c r="R1009" i="1"/>
  <c r="M1009" i="1"/>
  <c r="O1009" i="1"/>
  <c r="K1009" i="1"/>
  <c r="P1003" i="1"/>
  <c r="B1003" i="1"/>
  <c r="R1003" i="1"/>
  <c r="M1003" i="1"/>
  <c r="Q1003" i="1"/>
  <c r="A989" i="1"/>
  <c r="K989" i="1"/>
  <c r="P989" i="1"/>
  <c r="J989" i="1"/>
  <c r="M989" i="1"/>
  <c r="L983" i="1"/>
  <c r="Q983" i="1"/>
  <c r="O983" i="1"/>
  <c r="B983" i="1"/>
  <c r="J983" i="1"/>
  <c r="N977" i="1"/>
  <c r="P977" i="1"/>
  <c r="J977" i="1"/>
  <c r="M977" i="1"/>
  <c r="A971" i="1"/>
  <c r="O971" i="1"/>
  <c r="N971" i="1"/>
  <c r="K971" i="1"/>
  <c r="J971" i="1"/>
  <c r="N957" i="1"/>
  <c r="O957" i="1"/>
  <c r="Q957" i="1"/>
  <c r="M957" i="1"/>
  <c r="M951" i="1"/>
  <c r="B951" i="1"/>
  <c r="L951" i="1"/>
  <c r="Q951" i="1"/>
  <c r="Q945" i="1"/>
  <c r="R945" i="1"/>
  <c r="B945" i="1"/>
  <c r="O945" i="1"/>
  <c r="B939" i="1"/>
  <c r="L939" i="1"/>
  <c r="P939" i="1"/>
  <c r="R939" i="1"/>
  <c r="P925" i="1"/>
  <c r="J925" i="1"/>
  <c r="A925" i="1"/>
  <c r="M925" i="1"/>
  <c r="N2019" i="1"/>
  <c r="N2399" i="1"/>
  <c r="Q2333" i="1"/>
  <c r="L2400" i="1"/>
  <c r="N2334" i="1"/>
  <c r="N2344" i="1"/>
  <c r="P2344" i="1"/>
  <c r="B2344" i="1"/>
  <c r="K2344" i="1"/>
  <c r="R2336" i="1"/>
  <c r="N2336" i="1"/>
  <c r="P2336" i="1"/>
  <c r="B2336" i="1"/>
  <c r="K2336" i="1"/>
  <c r="A2410" i="1"/>
  <c r="N2410" i="1"/>
  <c r="P2410" i="1"/>
  <c r="R2410" i="1"/>
  <c r="M2410" i="1"/>
  <c r="L2402" i="1"/>
  <c r="N2402" i="1"/>
  <c r="A2402" i="1"/>
  <c r="B2402" i="1"/>
  <c r="R2402" i="1"/>
  <c r="L562" i="1"/>
  <c r="O578" i="1"/>
  <c r="Q571" i="1"/>
  <c r="R579" i="1"/>
  <c r="J568" i="1"/>
  <c r="B576" i="1"/>
  <c r="P567" i="1"/>
  <c r="M1644" i="1"/>
  <c r="L1732" i="1"/>
  <c r="P1652" i="1"/>
  <c r="L1633" i="1"/>
  <c r="K1657" i="1"/>
  <c r="N1673" i="1"/>
  <c r="N1697" i="1"/>
  <c r="P1721" i="1"/>
  <c r="N1737" i="1"/>
  <c r="O1761" i="1"/>
  <c r="M1674" i="1"/>
  <c r="N1738" i="1"/>
  <c r="O1722" i="1"/>
  <c r="P1668" i="1"/>
  <c r="O1701" i="1"/>
  <c r="R1635" i="1"/>
  <c r="L1651" i="1"/>
  <c r="Q1675" i="1"/>
  <c r="Q1699" i="1"/>
  <c r="L1715" i="1"/>
  <c r="M1739" i="1"/>
  <c r="N1763" i="1"/>
  <c r="P1660" i="1"/>
  <c r="M1708" i="1"/>
  <c r="P1629" i="1"/>
  <c r="P1676" i="1"/>
  <c r="J1669" i="1"/>
  <c r="J931" i="1"/>
  <c r="J937" i="1"/>
  <c r="J943" i="1"/>
  <c r="R949" i="1"/>
  <c r="R963" i="1"/>
  <c r="K969" i="1"/>
  <c r="K975" i="1"/>
  <c r="K981" i="1"/>
  <c r="B995" i="1"/>
  <c r="A1001" i="1"/>
  <c r="M1013" i="1"/>
  <c r="Q1027" i="1"/>
  <c r="O1033" i="1"/>
  <c r="N1039" i="1"/>
  <c r="A1045" i="1"/>
  <c r="M1059" i="1"/>
  <c r="K925" i="1"/>
  <c r="Q939" i="1"/>
  <c r="N945" i="1"/>
  <c r="A951" i="1"/>
  <c r="M971" i="1"/>
  <c r="K977" i="1"/>
  <c r="N983" i="1"/>
  <c r="O1003" i="1"/>
  <c r="L1009" i="1"/>
  <c r="R1021" i="1"/>
  <c r="L1035" i="1"/>
  <c r="J1047" i="1"/>
  <c r="O1053" i="1"/>
  <c r="B2019" i="1"/>
  <c r="M2399" i="1"/>
  <c r="P2333" i="1"/>
  <c r="K2400" i="1"/>
  <c r="M2334" i="1"/>
  <c r="J570" i="1"/>
  <c r="K578" i="1"/>
  <c r="M571" i="1"/>
  <c r="Q568" i="1"/>
  <c r="L559" i="1"/>
  <c r="A567" i="1"/>
  <c r="A1043" i="1"/>
  <c r="O1043" i="1"/>
  <c r="R2397" i="1"/>
  <c r="R2405" i="1"/>
  <c r="L2331" i="1"/>
  <c r="K2339" i="1"/>
  <c r="P2340" i="1"/>
  <c r="M573" i="1"/>
  <c r="N558" i="1"/>
  <c r="A558" i="1"/>
  <c r="Q574" i="1"/>
  <c r="K557" i="1"/>
  <c r="R565" i="1"/>
  <c r="N2397" i="1"/>
  <c r="N2405" i="1"/>
  <c r="Q2331" i="1"/>
  <c r="N2339" i="1"/>
  <c r="A2398" i="1"/>
  <c r="J2398" i="1"/>
  <c r="R573" i="1"/>
  <c r="O566" i="1"/>
  <c r="N566" i="1"/>
  <c r="J2335" i="1"/>
  <c r="B565" i="1"/>
  <c r="N565" i="1"/>
  <c r="L565" i="1"/>
  <c r="L557" i="1"/>
  <c r="Q557" i="1"/>
  <c r="L2397" i="1"/>
  <c r="A2405" i="1"/>
  <c r="B2331" i="1"/>
  <c r="K2340" i="1"/>
  <c r="P573" i="1"/>
  <c r="O557" i="1"/>
  <c r="A557" i="1"/>
  <c r="O565" i="1"/>
  <c r="B19" i="10" a="1"/>
  <c r="B19" i="10" s="1"/>
  <c r="A1620" i="1"/>
  <c r="B1620" i="1"/>
  <c r="A1612" i="1"/>
  <c r="B1612" i="1"/>
  <c r="A1604" i="1"/>
  <c r="B1604" i="1"/>
  <c r="A1596" i="1"/>
  <c r="B1596" i="1"/>
  <c r="A1588" i="1"/>
  <c r="B1588" i="1"/>
  <c r="A1580" i="1"/>
  <c r="B1580" i="1"/>
  <c r="A1572" i="1"/>
  <c r="B1572" i="1"/>
  <c r="A1564" i="1"/>
  <c r="B1564" i="1"/>
  <c r="A1556" i="1"/>
  <c r="B1556" i="1"/>
  <c r="A1548" i="1"/>
  <c r="B1548" i="1"/>
  <c r="A1540" i="1"/>
  <c r="B1540" i="1"/>
  <c r="A1532" i="1"/>
  <c r="B1532" i="1"/>
  <c r="A1524" i="1"/>
  <c r="B1524" i="1"/>
  <c r="A1516" i="1"/>
  <c r="B1516" i="1"/>
  <c r="O2399" i="1"/>
  <c r="B1621" i="1"/>
  <c r="B1613" i="1"/>
  <c r="B1605" i="1"/>
  <c r="B1597" i="1"/>
  <c r="B1589" i="1"/>
  <c r="B1581" i="1"/>
  <c r="B1575" i="1"/>
  <c r="B1567" i="1"/>
  <c r="B1559" i="1"/>
  <c r="B1551" i="1"/>
  <c r="B1543" i="1"/>
  <c r="B1535" i="1"/>
  <c r="B1527" i="1"/>
  <c r="B1519" i="1"/>
  <c r="A2345" i="1"/>
  <c r="O2410" i="1"/>
  <c r="O2397" i="1"/>
  <c r="J2405" i="1"/>
  <c r="O2331" i="1"/>
  <c r="J2339" i="1"/>
  <c r="J2406" i="1"/>
  <c r="O2332" i="1"/>
  <c r="O2402" i="1"/>
  <c r="O2336" i="1"/>
  <c r="O2341" i="1"/>
  <c r="J2408" i="1"/>
  <c r="O2334" i="1"/>
  <c r="J2409" i="1"/>
  <c r="O2395" i="1"/>
  <c r="J2403" i="1"/>
  <c r="J2337" i="1"/>
  <c r="A2330" i="1"/>
  <c r="O2342" i="1"/>
  <c r="A2336" i="1"/>
  <c r="O2404" i="1"/>
  <c r="O2338" i="1"/>
  <c r="J2346" i="1"/>
  <c r="A2331" i="1"/>
  <c r="J2344" i="1"/>
  <c r="O2398" i="1"/>
  <c r="J2399" i="1"/>
  <c r="J2333" i="1"/>
  <c r="A2333" i="1"/>
  <c r="O2408" i="1"/>
  <c r="O2409" i="1"/>
  <c r="O2337" i="1"/>
  <c r="O2405" i="1"/>
  <c r="O2339" i="1"/>
  <c r="O2406" i="1"/>
  <c r="A2340" i="1"/>
  <c r="O2403" i="1"/>
  <c r="J2411" i="1"/>
  <c r="J2345" i="1"/>
  <c r="J2396" i="1"/>
  <c r="J2330" i="1"/>
  <c r="A2338" i="1"/>
  <c r="A2332" i="1"/>
  <c r="O2344" i="1"/>
  <c r="J2340" i="1"/>
  <c r="J2343" i="1"/>
  <c r="A2337" i="1"/>
  <c r="O2346" i="1"/>
  <c r="J2410" i="1"/>
  <c r="J2397" i="1"/>
  <c r="J2331" i="1"/>
  <c r="A2339" i="1"/>
  <c r="J2332" i="1"/>
  <c r="J2402" i="1"/>
  <c r="A2344" i="1"/>
  <c r="A2343" i="1"/>
  <c r="J2407" i="1"/>
  <c r="J2341" i="1"/>
  <c r="J2400" i="1"/>
  <c r="J2334"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7"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9"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1"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5"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8"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5"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0"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9"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2"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<sst xmlns="http://schemas.openxmlformats.org/spreadsheetml/2006/main" count="21244" uniqueCount="3885">
  <si>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</si>
  <si>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</si>
  <si>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</si>
  <si>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</si>
  <si>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</si>
  <si>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</si>
  <si>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</si>
  <si>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</si>
  <si>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</si>
  <si>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</si>
  <si>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</si>
  <si>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</si>
  <si>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</si>
  <si>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</si>
  <si>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</si>
  <si>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</si>
  <si>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</si>
  <si>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</si>
  <si>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</si>
  <si>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</si>
  <si>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</si>
  <si>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</si>
  <si>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</si>
  <si>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</si>
  <si>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</si>
  <si>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</si>
  <si>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</si>
  <si>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</si>
  <si>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</si>
  <si>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</si>
  <si>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</si>
  <si>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</si>
  <si>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</si>
  <si>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</si>
  <si>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</si>
  <si>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</si>
  <si>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</si>
  <si>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</si>
  <si>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</si>
  <si>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</si>
  <si>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</si>
  <si>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</si>
  <si>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</si>
  <si>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</si>
  <si>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</si>
  <si>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</si>
  <si>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</si>
  <si>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</si>
  <si>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</si>
  <si>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</si>
  <si>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</si>
  <si>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</si>
  <si>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</si>
  <si>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</si>
  <si>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</si>
  <si>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</si>
  <si>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</si>
  <si>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</si>
  <si>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</si>
  <si>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</si>
  <si>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</si>
  <si>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</si>
  <si>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</si>
  <si>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</si>
  <si>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</si>
  <si>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</si>
  <si>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</si>
  <si>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</si>
  <si>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</si>
  <si>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</si>
  <si>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</si>
  <si>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</si>
  <si>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</si>
  <si>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</si>
  <si>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</si>
  <si>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</si>
  <si>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</si>
  <si>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</si>
  <si>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</si>
  <si>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</si>
  <si>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</si>
  <si>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</si>
  <si>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</si>
  <si>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</si>
  <si>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</si>
  <si>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</si>
  <si>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</si>
  <si>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</si>
  <si>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</si>
  <si>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</si>
  <si>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</si>
  <si>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</si>
  <si>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</si>
  <si>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</si>
  <si>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</si>
  <si>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</si>
  <si>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</si>
  <si>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</si>
  <si>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</si>
  <si>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</si>
  <si>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</si>
  <si>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</si>
  <si>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</si>
  <si>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</si>
  <si>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</si>
  <si>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</si>
  <si>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</si>
  <si>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</si>
  <si>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</si>
  <si>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</si>
  <si>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</si>
  <si>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</si>
  <si>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</si>
  <si>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</si>
  <si>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</si>
  <si>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</si>
  <si>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</si>
  <si>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</si>
  <si>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</si>
  <si>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</si>
  <si>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</si>
  <si>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</si>
  <si>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</si>
  <si>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</si>
  <si>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</si>
  <si>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</si>
  <si>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</si>
  <si>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</si>
  <si>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</si>
  <si>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</si>
  <si>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</si>
  <si>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</si>
  <si>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</si>
  <si>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</si>
  <si>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</si>
  <si>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</si>
  <si>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</si>
  <si>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</si>
  <si>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</si>
  <si>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</si>
  <si>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</si>
  <si>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</si>
  <si>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</si>
  <si>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</si>
  <si>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</si>
  <si>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</si>
  <si>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</si>
  <si>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</si>
  <si>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</si>
  <si>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</si>
  <si>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</si>
  <si>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</si>
  <si>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</si>
  <si>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</si>
  <si>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</si>
  <si>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</si>
  <si>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</si>
  <si>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</si>
  <si>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</si>
  <si>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</si>
  <si>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</si>
  <si>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</si>
  <si>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</si>
  <si>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</si>
  <si>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</si>
  <si>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</si>
  <si>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</si>
  <si>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</si>
  <si>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</si>
  <si>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</si>
  <si>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</si>
  <si>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</si>
  <si>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</si>
  <si>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</si>
  <si>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</si>
  <si>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</si>
  <si>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</si>
  <si>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</si>
  <si>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</si>
  <si>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</si>
  <si>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</si>
  <si>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</si>
  <si>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</si>
  <si>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</si>
  <si>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</si>
  <si>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</si>
  <si>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</si>
  <si>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</si>
  <si>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</si>
  <si>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</si>
  <si>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</si>
  <si>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</si>
  <si>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</si>
  <si>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</si>
  <si>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</si>
  <si>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</si>
  <si>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</si>
  <si>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</si>
  <si>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</si>
  <si>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</si>
  <si>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</si>
  <si>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</si>
  <si>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</si>
  <si>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</si>
  <si>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</si>
  <si>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</si>
  <si>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</si>
  <si>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</si>
  <si>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</si>
  <si>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</si>
  <si>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</si>
  <si>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industry-ag-main.html#eff-stds</t>
  </si>
  <si>
    <t>industry-energy-efficiency-standards.html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</si>
  <si>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</si>
  <si>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</si>
  <si>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</si>
  <si>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</si>
  <si>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</si>
  <si>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</si>
  <si>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</si>
  <si>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</si>
  <si>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</si>
  <si>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</si>
  <si>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</si>
  <si>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</si>
  <si>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</si>
  <si>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</si>
  <si>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</si>
  <si>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</si>
  <si>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</si>
  <si>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</si>
  <si>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</si>
  <si>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</si>
  <si>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</si>
  <si>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</si>
  <si>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</si>
  <si>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</si>
  <si>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</si>
  <si>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</si>
  <si>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</si>
  <si>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</si>
  <si>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</si>
  <si>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</si>
  <si>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</si>
  <si>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</si>
  <si>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</si>
  <si>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</si>
  <si>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</si>
  <si>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</si>
  <si>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</si>
  <si>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</si>
  <si>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</si>
  <si>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</si>
  <si>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</si>
  <si>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</si>
  <si>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</si>
  <si>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</si>
  <si>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</si>
  <si>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</si>
  <si>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</si>
  <si>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</si>
  <si>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</si>
  <si>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</si>
  <si>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</si>
  <si>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</si>
  <si>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</si>
  <si>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</si>
  <si>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</si>
  <si>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</si>
  <si>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</si>
  <si>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</si>
  <si>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Percentage Improvement in Eqpt Efficiency Standards above BAU</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</si>
  <si>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</si>
  <si>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</si>
  <si>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</si>
  <si>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</si>
  <si>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</si>
  <si>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</si>
  <si>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</si>
  <si>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</si>
  <si>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</si>
  <si>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</si>
  <si>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</si>
  <si>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</si>
  <si>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</si>
  <si>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</si>
  <si>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</si>
  <si>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</si>
  <si>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</si>
  <si>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</si>
  <si>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</si>
  <si>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</si>
  <si>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</si>
  <si>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</si>
  <si>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</si>
  <si>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</si>
  <si>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</si>
  <si>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</si>
  <si>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</si>
  <si>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</si>
  <si>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</si>
  <si>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</si>
  <si>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</si>
  <si>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</si>
  <si>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</si>
  <si>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</si>
  <si>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</si>
  <si>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</si>
  <si>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</si>
  <si>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</si>
  <si>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</si>
  <si>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</si>
  <si>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</si>
  <si>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</si>
  <si>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</si>
  <si>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</si>
  <si>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</si>
  <si>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</si>
  <si>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</si>
  <si>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</si>
  <si>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</si>
  <si>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</si>
  <si>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</si>
  <si>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</si>
  <si>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</si>
  <si>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</si>
  <si>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</si>
  <si>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</si>
  <si>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</si>
  <si>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</si>
  <si>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</si>
  <si>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</si>
  <si>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</si>
  <si>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</si>
  <si>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</si>
  <si>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</si>
  <si>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</si>
  <si>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</si>
  <si>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</si>
  <si>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</si>
  <si>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</si>
  <si>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</si>
  <si>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</si>
  <si>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</si>
  <si>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</si>
  <si>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</si>
  <si>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</si>
  <si>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</si>
  <si>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</si>
  <si>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</si>
  <si>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</si>
  <si>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</si>
  <si>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</si>
  <si>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</si>
  <si>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</si>
  <si>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</si>
  <si>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</si>
  <si>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</si>
  <si>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</si>
  <si>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</si>
  <si>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</si>
  <si>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</si>
  <si>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</si>
  <si>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</si>
  <si>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</si>
  <si>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</si>
  <si>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</si>
  <si>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</si>
  <si>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</si>
  <si>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</si>
  <si>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</si>
  <si>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</si>
  <si>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</si>
  <si>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</si>
  <si>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</si>
  <si>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</si>
  <si>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</si>
  <si>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</si>
  <si>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</si>
  <si>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</si>
  <si>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</si>
  <si>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</si>
  <si>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</si>
  <si>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</si>
  <si>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</si>
  <si>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</si>
  <si>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</si>
  <si>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</si>
  <si>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</si>
  <si>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</si>
  <si>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</si>
  <si>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</si>
  <si>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</si>
  <si>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</si>
  <si>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</si>
  <si>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</si>
  <si>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</si>
  <si>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</si>
  <si>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</si>
  <si>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</si>
  <si>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</si>
  <si>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</si>
  <si>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</si>
  <si>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</si>
  <si>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</si>
  <si>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</si>
  <si>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</si>
  <si>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</si>
  <si>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</si>
  <si>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</si>
  <si>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</si>
  <si>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</si>
  <si>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</si>
  <si>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</si>
  <si>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</si>
  <si>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</si>
  <si>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</si>
  <si>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</si>
  <si>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</si>
  <si>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</si>
  <si>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</si>
  <si>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</si>
  <si>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</si>
  <si>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</si>
  <si>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</si>
  <si>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</si>
  <si>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</si>
  <si>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</si>
  <si>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</si>
  <si>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</si>
  <si>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</si>
  <si>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</si>
  <si>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</si>
  <si>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</si>
  <si>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</si>
  <si>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</si>
  <si>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</si>
  <si>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</si>
  <si>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</si>
  <si>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</si>
  <si>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</si>
  <si>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</si>
  <si>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</si>
  <si>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</si>
  <si>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</si>
  <si>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</si>
  <si>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</si>
  <si>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</si>
  <si>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</si>
  <si>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</si>
  <si>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</si>
  <si>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</si>
  <si>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</si>
  <si>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</si>
  <si>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</si>
  <si>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</si>
  <si>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</si>
  <si>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</si>
  <si>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</si>
  <si>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</si>
  <si>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</si>
  <si>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</si>
  <si>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</si>
  <si>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</si>
  <si>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</si>
  <si>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</si>
  <si>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</si>
  <si>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</si>
  <si>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</si>
  <si>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</si>
  <si>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</si>
  <si>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</si>
  <si>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</si>
  <si>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</si>
  <si>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</si>
  <si>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</si>
  <si>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</si>
  <si>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</si>
  <si>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</si>
  <si>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</si>
  <si>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</si>
  <si>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</si>
  <si>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</si>
  <si>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</si>
  <si>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</si>
  <si>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</si>
  <si>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</si>
  <si>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</si>
  <si>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</si>
  <si>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</si>
  <si>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</si>
  <si>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</si>
  <si>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</si>
  <si>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</si>
  <si>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</si>
  <si>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</si>
  <si>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</si>
  <si>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</si>
  <si>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</si>
  <si>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</si>
  <si>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</si>
  <si>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</si>
  <si>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</si>
  <si>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</si>
  <si>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</si>
  <si>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</si>
  <si>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</si>
  <si>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</si>
  <si>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</si>
  <si>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</si>
  <si>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</si>
  <si>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</si>
  <si>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</si>
  <si>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</si>
  <si>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</si>
  <si>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</si>
  <si>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</si>
  <si>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</si>
  <si>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</si>
  <si>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</si>
  <si>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</si>
  <si>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</si>
  <si>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</si>
  <si>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</si>
  <si>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</si>
  <si>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</si>
  <si>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</si>
  <si>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</si>
  <si>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</si>
  <si>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</si>
  <si>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</si>
  <si>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</si>
  <si>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</si>
  <si>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</si>
  <si>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</si>
  <si>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</si>
  <si>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</si>
  <si>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</si>
  <si>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</si>
  <si>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</si>
  <si>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</si>
  <si>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</si>
  <si>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</si>
  <si>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</si>
  <si>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</si>
  <si>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</si>
  <si>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</si>
  <si>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</si>
  <si>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</si>
  <si>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</si>
  <si>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</si>
  <si>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</si>
  <si>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</si>
  <si>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</si>
  <si>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</si>
  <si>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</si>
  <si>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</si>
  <si>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</si>
  <si>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</si>
  <si>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</si>
  <si>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</si>
  <si>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</si>
  <si>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</si>
  <si>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</si>
  <si>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</si>
  <si>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</si>
  <si>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</si>
  <si>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</si>
  <si>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</si>
  <si>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</si>
  <si>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</si>
  <si>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</si>
  <si>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</si>
  <si>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</si>
  <si>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</si>
  <si>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</si>
  <si>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</si>
  <si>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</si>
  <si>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</si>
  <si>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</si>
  <si>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</si>
  <si>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</si>
  <si>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</si>
  <si>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</si>
  <si>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</si>
  <si>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</si>
  <si>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</si>
  <si>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</si>
  <si>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</si>
  <si>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</si>
  <si>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</si>
  <si>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</si>
  <si>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</si>
  <si>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</si>
  <si>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</si>
  <si>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</si>
  <si>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</si>
  <si>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</si>
  <si>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</si>
  <si>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</si>
  <si>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</si>
  <si>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</si>
  <si>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</si>
  <si>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</si>
  <si>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</si>
  <si>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</si>
  <si>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</si>
  <si>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</si>
  <si>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</si>
  <si>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</si>
  <si>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</si>
  <si>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</si>
  <si>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</si>
  <si>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</si>
  <si>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</si>
  <si>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</si>
  <si>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</si>
  <si>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</si>
  <si>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</si>
  <si>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</si>
  <si>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</si>
  <si>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</si>
  <si>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</si>
  <si>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</si>
  <si>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</si>
  <si>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</si>
  <si>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</si>
  <si>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</si>
  <si>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</si>
  <si>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</si>
  <si>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</si>
  <si>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</si>
  <si>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</si>
  <si>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</si>
  <si>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</si>
  <si>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</si>
  <si>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</si>
  <si>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</si>
  <si>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</si>
  <si>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</si>
  <si>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</si>
  <si>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</si>
  <si>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</si>
  <si>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</si>
  <si>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</si>
  <si>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</si>
  <si>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</si>
  <si>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</si>
  <si>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</si>
  <si>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</si>
  <si>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</si>
  <si>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</si>
  <si>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</si>
  <si>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</si>
  <si>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</si>
  <si>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</si>
  <si>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</si>
  <si>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</si>
  <si>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</si>
  <si>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</si>
  <si>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</si>
  <si>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</si>
  <si>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</si>
  <si>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</si>
  <si>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</si>
  <si>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</si>
  <si>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</si>
  <si>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</si>
  <si>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</si>
  <si>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</si>
  <si>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</si>
  <si>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</si>
  <si>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</si>
  <si>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</si>
  <si>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</si>
  <si>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</si>
  <si>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</si>
  <si>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</si>
  <si>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</si>
  <si>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</si>
  <si>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</si>
  <si>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</si>
  <si>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</si>
  <si>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</si>
  <si>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</si>
  <si>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</si>
  <si>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</si>
  <si>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</si>
  <si>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</si>
  <si>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</si>
  <si>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</si>
  <si>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</si>
  <si>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</si>
  <si>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</si>
  <si>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</si>
  <si>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</si>
  <si>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</si>
  <si>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</si>
  <si>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</si>
  <si>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</si>
  <si>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</si>
  <si>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</si>
  <si>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</si>
  <si>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</si>
  <si>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</si>
  <si>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</si>
  <si>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</si>
  <si>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</si>
  <si>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</si>
  <si>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</si>
  <si>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</si>
  <si>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</si>
  <si>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</si>
  <si>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</si>
  <si>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</si>
  <si>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</si>
  <si>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</si>
  <si>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</si>
  <si>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</si>
  <si>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</si>
  <si>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</si>
  <si>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</si>
  <si>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</si>
  <si>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</si>
  <si>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</si>
  <si>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</si>
  <si>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</si>
  <si>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</si>
  <si>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</si>
  <si>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</si>
  <si>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</si>
  <si>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</si>
  <si>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</si>
  <si>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</si>
  <si>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</si>
  <si>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</si>
  <si>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</si>
  <si>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</si>
  <si>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</si>
  <si>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</si>
  <si>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</si>
  <si>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</si>
  <si>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</si>
  <si>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</si>
  <si>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</si>
  <si>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</si>
  <si>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</si>
  <si>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</si>
  <si>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</si>
  <si>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</si>
  <si>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</si>
  <si>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</si>
  <si>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</si>
  <si>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</si>
  <si>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</si>
  <si>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</si>
  <si>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</si>
  <si>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</si>
  <si>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</si>
  <si>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</si>
  <si>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</si>
  <si>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</si>
  <si>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</si>
  <si>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</si>
  <si>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</si>
  <si>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</si>
  <si>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</si>
  <si>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</si>
  <si>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</si>
  <si>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</si>
  <si>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</si>
  <si>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</si>
  <si>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</si>
  <si>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</si>
  <si>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</si>
  <si>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</si>
  <si>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</si>
  <si>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</si>
  <si>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</si>
  <si>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</si>
  <si>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</si>
  <si>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</si>
  <si>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</si>
  <si>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</si>
  <si>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</si>
  <si>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</si>
  <si>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</si>
  <si>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</si>
  <si>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</si>
  <si>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</si>
  <si>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</si>
  <si>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</si>
  <si>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</si>
  <si>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</si>
  <si>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</si>
  <si>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</si>
  <si>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</si>
  <si>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</si>
  <si>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</si>
  <si>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</si>
  <si>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</si>
  <si>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</si>
  <si>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</si>
  <si>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</si>
  <si>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</si>
  <si>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</si>
  <si>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</si>
  <si>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</si>
  <si>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</si>
  <si>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</si>
  <si>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</si>
  <si>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</si>
  <si>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</si>
  <si>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</si>
  <si>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</si>
  <si>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</si>
  <si>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</si>
  <si>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</si>
  <si>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</si>
  <si>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</si>
  <si>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</si>
  <si>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</si>
  <si>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</si>
  <si>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</si>
  <si>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</si>
  <si>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</si>
  <si>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</si>
  <si>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</si>
  <si>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</si>
  <si>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</si>
  <si>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</si>
  <si>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</si>
  <si>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</si>
  <si>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</si>
  <si>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</si>
  <si>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</si>
  <si>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</si>
  <si>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</si>
  <si>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</si>
  <si>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</si>
  <si>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</si>
  <si>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</si>
  <si>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</si>
  <si>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</si>
  <si>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</si>
  <si>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</si>
  <si>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</si>
  <si>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</si>
  <si>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</si>
  <si>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</si>
  <si>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</si>
  <si>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</si>
  <si>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</si>
  <si>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</si>
  <si>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</si>
  <si>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</si>
  <si>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</si>
  <si>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</si>
  <si>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</si>
  <si>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</si>
  <si>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</si>
  <si>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</si>
  <si>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</si>
  <si>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</si>
  <si>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</si>
  <si>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</si>
  <si>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</si>
  <si>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</si>
  <si>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</si>
  <si>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</si>
  <si>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</si>
  <si>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</si>
  <si>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</si>
  <si>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</si>
  <si>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</si>
  <si>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</si>
  <si>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</si>
  <si>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</si>
  <si>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</si>
  <si>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</si>
  <si>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</si>
  <si>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</si>
  <si>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</si>
  <si>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</si>
  <si>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</si>
  <si>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</si>
  <si>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</si>
  <si>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</si>
  <si>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</si>
  <si>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</si>
  <si>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</si>
  <si>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</si>
  <si>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</si>
  <si>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</si>
  <si>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</si>
  <si>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</si>
  <si>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</si>
  <si>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</si>
  <si>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</si>
  <si>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</si>
  <si>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</si>
  <si>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</si>
  <si>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</si>
  <si>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</si>
  <si>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</si>
  <si>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</si>
  <si>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</si>
  <si>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</si>
  <si>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</si>
  <si>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</si>
  <si>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</si>
  <si>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</si>
  <si>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</si>
  <si>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</si>
  <si>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</si>
  <si>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</si>
  <si>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</si>
  <si>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</si>
  <si>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</si>
  <si>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</si>
  <si>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</si>
  <si>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</si>
  <si>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</si>
  <si>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</si>
  <si>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</si>
  <si>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</si>
  <si>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</si>
  <si>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</si>
  <si>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</si>
  <si>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</si>
  <si>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</si>
  <si>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</si>
  <si>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</si>
  <si>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</si>
  <si>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</si>
  <si>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</si>
  <si>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</si>
  <si>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</si>
  <si>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</si>
  <si>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</si>
  <si>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</si>
  <si>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</si>
  <si>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</si>
  <si>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</si>
  <si>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</si>
  <si>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</si>
  <si>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</si>
  <si>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</si>
  <si>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</si>
  <si>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</si>
  <si>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</si>
  <si>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</si>
  <si>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</si>
  <si>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</si>
  <si>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</si>
  <si>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</si>
  <si>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</si>
  <si>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</si>
  <si>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</si>
  <si>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</si>
  <si>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</si>
  <si>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</si>
  <si>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</si>
  <si>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</si>
  <si>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</si>
  <si>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</si>
  <si>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</si>
  <si>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</si>
  <si>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</si>
  <si>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</si>
  <si>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</si>
  <si>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</si>
  <si>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</si>
  <si>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</si>
  <si>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</si>
  <si>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</si>
  <si>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</si>
  <si>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</si>
  <si>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</si>
  <si>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</si>
  <si>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</si>
  <si>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</si>
  <si>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</si>
  <si>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</si>
  <si>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</si>
  <si>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</si>
  <si>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</si>
  <si>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</si>
  <si>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</si>
  <si>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</si>
  <si>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</si>
  <si>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</si>
  <si>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</si>
  <si>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</si>
  <si>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</si>
  <si>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</si>
  <si>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</si>
  <si>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</si>
  <si>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</si>
  <si>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</si>
  <si>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</si>
  <si>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</si>
  <si>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</si>
  <si>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</si>
  <si>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</si>
  <si>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</si>
  <si>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</si>
  <si>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</si>
  <si>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</si>
  <si>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</si>
  <si>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</si>
  <si>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</si>
  <si>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</si>
  <si>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</si>
  <si>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</si>
  <si>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</si>
  <si>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</si>
  <si>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</si>
  <si>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</si>
  <si>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</si>
  <si>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</si>
  <si>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</si>
  <si>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</si>
  <si>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</si>
  <si>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</si>
  <si>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</si>
  <si>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</si>
  <si>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</si>
  <si>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</si>
  <si>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</si>
  <si>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</si>
  <si>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</si>
  <si>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</si>
  <si>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</si>
  <si>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</si>
  <si>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</si>
  <si>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</si>
  <si>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</si>
  <si>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</si>
  <si>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</si>
  <si>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</si>
  <si>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</si>
  <si>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</si>
  <si>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</si>
  <si>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</si>
  <si>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</si>
  <si>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</si>
  <si>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</si>
  <si>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</si>
  <si>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</si>
  <si>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</si>
  <si>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</si>
  <si>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</si>
  <si>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</si>
  <si>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</si>
  <si>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</si>
  <si>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</si>
  <si>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</si>
  <si>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</si>
  <si>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</si>
  <si>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</si>
  <si>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</si>
  <si>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</si>
  <si>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</si>
  <si>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</si>
  <si>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</si>
  <si>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</si>
  <si>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</si>
  <si>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</si>
  <si>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</si>
  <si>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</si>
  <si>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</si>
  <si>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</si>
  <si>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</si>
  <si>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</si>
  <si>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</si>
  <si>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</si>
  <si>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</si>
  <si>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</si>
  <si>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</si>
  <si>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</si>
  <si>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</si>
  <si>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</si>
  <si>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</si>
  <si>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</si>
  <si>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</si>
  <si>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</si>
  <si>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</si>
  <si>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</si>
  <si>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</si>
  <si>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</si>
  <si>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</si>
  <si>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</si>
  <si>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</si>
  <si>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</si>
  <si>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</si>
  <si>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</si>
  <si>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</si>
  <si>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</si>
  <si>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</si>
  <si>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</si>
  <si>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</si>
  <si>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</si>
  <si>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</si>
  <si>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</si>
  <si>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</si>
  <si>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</si>
  <si>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</si>
  <si>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</si>
  <si>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</si>
  <si>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</si>
  <si>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</si>
  <si>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</si>
  <si>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</si>
  <si>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</si>
  <si>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</si>
  <si>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</si>
  <si>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</si>
  <si>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</si>
  <si>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</si>
  <si>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</si>
  <si>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</si>
  <si>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</si>
  <si>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</si>
  <si>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</si>
  <si>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</si>
  <si>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</si>
  <si>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</si>
  <si>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</si>
  <si>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</si>
  <si>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</si>
  <si>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</si>
  <si>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</si>
  <si>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</si>
  <si>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</si>
  <si>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</si>
  <si>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</si>
  <si>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</si>
  <si>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</si>
  <si>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</si>
  <si>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</si>
  <si>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</si>
  <si>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</si>
  <si>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</si>
  <si>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</si>
  <si>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</si>
  <si>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</si>
  <si>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</si>
  <si>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</si>
  <si>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</si>
  <si>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</si>
  <si>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</si>
  <si>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</si>
  <si>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</si>
  <si>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</si>
  <si>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</si>
  <si>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</si>
  <si>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</si>
  <si>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</si>
  <si>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</si>
  <si>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</si>
  <si>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</si>
  <si>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</si>
  <si>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</si>
  <si>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</si>
  <si>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</si>
  <si>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</si>
  <si>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</si>
  <si>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</si>
  <si>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</si>
  <si>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</si>
  <si>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</si>
  <si>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</si>
  <si>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</si>
  <si>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</si>
  <si>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</si>
  <si>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</si>
  <si>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</si>
  <si>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</si>
  <si>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</si>
  <si>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</si>
  <si>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</si>
  <si>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</si>
  <si>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</si>
  <si>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</si>
  <si>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</si>
  <si>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</si>
  <si>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</si>
  <si>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</si>
  <si>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</si>
  <si>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</si>
  <si>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</si>
  <si>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</si>
  <si>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</si>
  <si>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</si>
  <si>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</si>
  <si>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</si>
  <si>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</si>
  <si>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</si>
  <si>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</si>
  <si>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</si>
  <si>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</si>
  <si>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</si>
  <si>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</si>
  <si>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</si>
  <si>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</si>
  <si>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</si>
  <si>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</si>
  <si>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</si>
  <si>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</si>
  <si>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</si>
  <si>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</si>
  <si>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</si>
  <si>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</si>
  <si>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</si>
  <si>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</si>
  <si>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</si>
  <si>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</si>
  <si>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</si>
  <si>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</si>
  <si>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</si>
  <si>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</si>
  <si>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</si>
  <si>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</si>
  <si>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</si>
  <si>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</si>
  <si>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</si>
  <si>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</si>
  <si>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</si>
  <si>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</si>
  <si>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</si>
  <si>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</si>
  <si>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</si>
  <si>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</si>
  <si>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</si>
  <si>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</si>
  <si>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</si>
  <si>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</si>
  <si>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</si>
  <si>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</si>
  <si>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</si>
  <si>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</si>
  <si>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</si>
  <si>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</si>
  <si>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</si>
  <si>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</si>
  <si>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</si>
  <si>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</si>
  <si>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</si>
  <si>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</si>
  <si>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</si>
  <si>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</si>
  <si>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</si>
  <si>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</si>
  <si>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</si>
  <si>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</si>
  <si>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</si>
  <si>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</si>
  <si>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</si>
  <si>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</si>
  <si>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</si>
  <si>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</si>
  <si>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</si>
  <si>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</si>
  <si>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</si>
  <si>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</si>
  <si>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</si>
  <si>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</si>
  <si>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</si>
  <si>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</si>
  <si>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</si>
  <si>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</si>
  <si>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</si>
  <si>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</si>
  <si>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</si>
  <si>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</si>
  <si>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</si>
  <si>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</si>
  <si>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</si>
  <si>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</si>
  <si>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</si>
  <si>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</si>
  <si>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</si>
  <si>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</si>
  <si>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</si>
  <si>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</si>
  <si>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</si>
  <si>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</si>
  <si>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</si>
  <si>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</si>
  <si>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</si>
  <si>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</si>
  <si>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</si>
  <si>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</si>
  <si>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</si>
  <si>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</si>
  <si>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</si>
  <si>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</si>
  <si>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</si>
  <si>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</si>
  <si>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</si>
  <si>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</si>
  <si>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</si>
  <si>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</si>
  <si>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</si>
  <si>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</si>
  <si>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</si>
  <si>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</si>
  <si>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</si>
  <si>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</si>
  <si>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</si>
  <si>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</si>
  <si>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</si>
  <si>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</si>
  <si>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</si>
  <si>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</si>
  <si>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</si>
  <si>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</si>
  <si>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</si>
  <si>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</si>
  <si>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</si>
  <si>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</si>
  <si>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</si>
  <si>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</si>
  <si>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</si>
  <si>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</si>
  <si>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</si>
  <si>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</si>
  <si>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</si>
  <si>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</si>
  <si>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</si>
  <si>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</si>
  <si>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</si>
  <si>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</si>
  <si>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</si>
  <si>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</si>
  <si>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</si>
  <si>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</si>
  <si>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</si>
  <si>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</si>
  <si>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</si>
  <si>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</si>
  <si>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</si>
  <si>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</si>
  <si>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</si>
  <si>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</si>
  <si>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</si>
  <si>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</si>
  <si>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</si>
  <si>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</si>
  <si>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</si>
  <si>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</si>
  <si>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</si>
  <si>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</si>
  <si>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</si>
  <si>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</si>
  <si>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</si>
  <si>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</si>
  <si>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</si>
  <si>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</si>
  <si>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</si>
  <si>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</si>
  <si>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</si>
  <si>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</si>
  <si>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</si>
  <si>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</si>
  <si>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</si>
  <si>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</si>
  <si>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</si>
  <si>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</si>
  <si>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</si>
  <si>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</si>
  <si>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</si>
  <si>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</si>
  <si>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</si>
  <si>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</si>
  <si>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</si>
  <si>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</si>
  <si>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</si>
  <si>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</si>
  <si>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</si>
  <si>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</si>
  <si>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</si>
  <si>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</si>
  <si>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</si>
  <si>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</si>
  <si>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</si>
  <si>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</si>
  <si>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</si>
  <si>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</si>
  <si>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</si>
  <si>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</si>
  <si>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</si>
  <si>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</si>
  <si>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</si>
  <si>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</si>
  <si>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</si>
  <si>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</si>
  <si>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</si>
  <si>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</si>
  <si>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</si>
  <si>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</si>
  <si>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</si>
  <si>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</si>
  <si>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</si>
  <si>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</si>
  <si>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</si>
  <si>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</si>
  <si>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</si>
  <si>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</si>
  <si>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</si>
  <si>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</si>
  <si>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</si>
  <si>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</si>
  <si>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</si>
  <si>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</si>
  <si>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</si>
  <si>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</si>
  <si>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</si>
  <si>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</si>
  <si>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</si>
  <si>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</si>
  <si>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</si>
  <si>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</si>
  <si>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</si>
  <si>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</si>
  <si>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</si>
  <si>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</si>
  <si>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</si>
  <si>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</si>
  <si>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</si>
  <si>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</si>
  <si>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</si>
  <si>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</si>
  <si>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</si>
  <si>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</si>
  <si>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</si>
  <si>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</si>
  <si>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</si>
  <si>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</si>
  <si>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</si>
  <si>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</si>
  <si>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</si>
  <si>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</si>
  <si>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</si>
  <si>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</si>
  <si>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</si>
  <si>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</si>
  <si>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</si>
  <si>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</si>
  <si>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</si>
  <si>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</si>
  <si>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</si>
  <si>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</si>
  <si>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</si>
  <si>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</si>
  <si>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</si>
  <si>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</si>
  <si>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</si>
  <si>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</si>
  <si>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</si>
  <si>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</si>
  <si>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</si>
  <si>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</si>
  <si>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</si>
  <si>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</si>
  <si>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</si>
  <si>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</si>
  <si>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</si>
  <si>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</si>
  <si>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</si>
  <si>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</si>
  <si>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</si>
  <si>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</si>
  <si>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</si>
  <si>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</si>
  <si>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</si>
  <si>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</si>
  <si>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</si>
  <si>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</si>
  <si>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</si>
  <si>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</si>
  <si>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</si>
  <si>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</si>
  <si>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</si>
  <si>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</si>
  <si>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</si>
  <si>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</si>
  <si>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</si>
  <si>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</si>
  <si>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</si>
  <si>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</si>
  <si>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</si>
  <si>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</si>
  <si>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</si>
  <si>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</si>
  <si>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</si>
  <si>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</si>
  <si>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</si>
  <si>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</si>
  <si>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</si>
  <si>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</si>
  <si>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</si>
  <si>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</si>
  <si>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</si>
  <si>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</si>
  <si>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</si>
  <si>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</si>
  <si>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</si>
  <si>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</si>
  <si>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</si>
  <si>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</si>
  <si>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</si>
  <si>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</si>
  <si>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</si>
  <si>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</si>
  <si>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</si>
  <si>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</si>
  <si>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</si>
  <si>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</si>
  <si>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</si>
  <si>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</si>
  <si>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</si>
  <si>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</si>
  <si>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</si>
  <si>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</si>
  <si>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</si>
  <si>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</si>
  <si>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</si>
  <si>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</si>
  <si>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</si>
  <si>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</si>
  <si>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</si>
  <si>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</si>
  <si>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</si>
  <si>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</si>
  <si>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</si>
  <si>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</si>
  <si>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</si>
  <si>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</si>
  <si>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</si>
  <si>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</si>
  <si>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</si>
  <si>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</si>
  <si>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</si>
  <si>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</si>
  <si>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</si>
  <si>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</si>
  <si>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</si>
  <si>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</si>
  <si>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</si>
  <si>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</si>
  <si>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</si>
  <si>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</si>
  <si>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</si>
  <si>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</si>
  <si>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</si>
  <si>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</si>
  <si>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</si>
  <si>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</si>
  <si>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</si>
  <si>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</si>
  <si>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</si>
  <si>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</si>
  <si>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</si>
  <si>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</si>
  <si>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</si>
  <si>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</si>
  <si>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</si>
  <si>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</si>
  <si>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</si>
  <si>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</si>
  <si>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</si>
  <si>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</si>
  <si>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</si>
  <si>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</si>
  <si>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</si>
  <si>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</si>
  <si>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</si>
  <si>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</si>
  <si>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</si>
  <si>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</si>
  <si>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</si>
  <si>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</si>
  <si>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</si>
  <si>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</si>
  <si>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</si>
  <si>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</si>
  <si>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</si>
  <si>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</si>
  <si>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</si>
  <si>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</si>
  <si>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</si>
  <si>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</si>
  <si>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</si>
  <si>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</si>
  <si>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</si>
  <si>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</si>
  <si>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</si>
  <si>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</si>
  <si>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</si>
  <si>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</si>
  <si>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</si>
  <si>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</si>
  <si>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</si>
  <si>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</si>
  <si>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</si>
  <si>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</si>
  <si>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</si>
  <si>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</si>
  <si>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</si>
  <si>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</si>
  <si>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</si>
  <si>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</si>
  <si>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</si>
  <si>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</si>
  <si>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</si>
  <si>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</si>
  <si>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</si>
  <si>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</si>
  <si>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</si>
  <si>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</si>
  <si>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</si>
  <si>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</si>
  <si>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</si>
  <si>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</si>
  <si>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</si>
  <si>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</si>
  <si>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</si>
  <si>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</si>
  <si>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</si>
  <si>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</si>
  <si>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</si>
  <si>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</si>
  <si>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</si>
  <si>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</si>
  <si>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</si>
  <si>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</si>
  <si>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</si>
  <si>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</si>
  <si>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</si>
  <si>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</si>
  <si>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</si>
  <si>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</si>
  <si>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</si>
  <si>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</si>
  <si>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</si>
  <si>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</si>
  <si>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</si>
  <si>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</si>
  <si>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</si>
  <si>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</si>
  <si>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</si>
  <si>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</si>
  <si>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</si>
  <si>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</si>
  <si>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</si>
  <si>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</si>
  <si>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</si>
  <si>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</si>
  <si>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</si>
  <si>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</si>
  <si>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</si>
  <si>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</si>
  <si>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</si>
  <si>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</si>
  <si>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</si>
  <si>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</si>
  <si>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</si>
  <si>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</si>
  <si>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</si>
  <si>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</si>
  <si>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</si>
  <si>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</si>
  <si>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</si>
  <si>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</si>
  <si>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</si>
  <si>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</si>
  <si>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</si>
  <si>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</si>
  <si>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</si>
  <si>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</si>
  <si>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</si>
  <si>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</si>
  <si>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</si>
  <si>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</si>
  <si>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</si>
  <si>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</si>
  <si>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</si>
  <si>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</si>
  <si>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</si>
  <si>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</si>
  <si>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</si>
  <si>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</si>
  <si>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</si>
  <si>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</si>
  <si>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</si>
  <si>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</si>
  <si>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</si>
  <si>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</si>
  <si>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</si>
  <si>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</si>
  <si>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</si>
  <si>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</si>
  <si>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</si>
  <si>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</si>
  <si>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</si>
  <si>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</si>
  <si>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</si>
  <si>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</si>
  <si>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</si>
  <si>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</si>
  <si>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</si>
  <si>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</si>
  <si>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</si>
  <si>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</si>
  <si>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</si>
  <si>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</si>
  <si>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</si>
  <si>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</si>
  <si>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</si>
  <si>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</si>
  <si>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</si>
  <si>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</si>
  <si>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</si>
  <si>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</si>
  <si>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</si>
  <si>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</si>
  <si>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</si>
  <si>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</si>
  <si>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</si>
  <si>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</si>
  <si>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</si>
  <si>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</si>
  <si>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</si>
  <si>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</si>
  <si>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</si>
  <si>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</si>
  <si>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</si>
  <si>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</si>
  <si>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</si>
  <si>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</si>
  <si>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</si>
  <si>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</si>
  <si>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</si>
  <si>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</si>
  <si>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</si>
  <si>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</si>
  <si>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</si>
  <si>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</si>
  <si>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</si>
  <si>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</si>
  <si>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</si>
  <si>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</si>
  <si>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</si>
  <si>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</si>
  <si>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</si>
  <si>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</si>
  <si>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</si>
  <si>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</si>
  <si>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</si>
  <si>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</si>
  <si>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</si>
  <si>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</si>
  <si>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</si>
  <si>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</si>
  <si>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</si>
  <si>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</si>
  <si>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</si>
  <si>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</si>
  <si>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</si>
  <si>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</si>
  <si>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</si>
  <si>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</si>
  <si>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</si>
  <si>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</si>
  <si>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</si>
  <si>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</si>
  <si>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</si>
  <si>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</si>
  <si>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</si>
  <si>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</si>
  <si>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</si>
  <si>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</si>
  <si>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</si>
  <si>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</si>
  <si>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</si>
  <si>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</si>
  <si>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</si>
  <si>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</si>
  <si>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</si>
  <si>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</si>
  <si>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</si>
  <si>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</si>
  <si>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</si>
  <si>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</si>
  <si>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</si>
  <si>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</si>
  <si>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</si>
  <si>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</si>
  <si>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</si>
  <si>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</si>
  <si>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</si>
  <si>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</si>
  <si>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</si>
  <si>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</si>
  <si>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</si>
  <si>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</si>
  <si>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</si>
  <si>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</si>
  <si>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</si>
  <si>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</si>
  <si>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</si>
  <si>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</si>
  <si>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</si>
  <si>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</si>
  <si>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</si>
  <si>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</si>
  <si>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</si>
  <si>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</si>
  <si>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</si>
  <si>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</si>
  <si>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</si>
  <si>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</si>
  <si>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</si>
  <si>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</si>
  <si>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</si>
  <si>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</si>
  <si>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</si>
  <si>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</si>
  <si>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</si>
  <si>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</si>
  <si>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</si>
  <si>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</si>
  <si>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</si>
  <si>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</si>
  <si>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</si>
  <si>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</si>
  <si>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</si>
  <si>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</si>
  <si>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</si>
  <si>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</si>
  <si>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</si>
  <si>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</si>
  <si>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</si>
  <si>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</si>
  <si>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</si>
  <si>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</si>
  <si>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</si>
  <si>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</si>
  <si>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</si>
  <si>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</si>
  <si>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</si>
  <si>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</si>
  <si>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</si>
  <si>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</si>
  <si>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</si>
  <si>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</si>
  <si>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</si>
  <si>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</si>
  <si>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</si>
  <si>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</si>
  <si>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</si>
  <si>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</si>
  <si>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</si>
  <si>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</si>
  <si>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</si>
  <si>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</si>
  <si>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</si>
  <si>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</si>
  <si>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</si>
  <si>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</si>
  <si>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</si>
  <si>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</si>
  <si>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</si>
  <si>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</si>
  <si>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</si>
  <si>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</si>
  <si>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</si>
  <si>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</si>
  <si>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</si>
  <si>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</si>
  <si>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</si>
  <si>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</si>
  <si>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</si>
  <si>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</si>
  <si>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</si>
  <si>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</si>
  <si>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</si>
  <si>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</si>
  <si>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</si>
  <si>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</si>
  <si>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</si>
  <si>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</si>
  <si>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</si>
  <si>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</si>
  <si>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</si>
  <si>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</si>
  <si>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</si>
  <si>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</si>
  <si>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</si>
  <si>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</si>
  <si>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</si>
  <si>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</si>
  <si>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</si>
  <si>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</si>
  <si>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</si>
  <si>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</si>
  <si>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</si>
  <si>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</si>
  <si>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</si>
  <si>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</si>
  <si>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</si>
  <si>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</si>
  <si>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</si>
  <si>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</si>
  <si>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</si>
  <si>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</si>
  <si>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</si>
  <si>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</si>
  <si>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</si>
  <si>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</si>
  <si>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</si>
  <si>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</si>
  <si>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</si>
  <si>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</si>
  <si>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</si>
  <si>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</si>
  <si>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</si>
  <si>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</si>
  <si>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</si>
  <si>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</si>
  <si>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</si>
  <si>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</si>
  <si>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</si>
  <si>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</si>
  <si>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</si>
  <si>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</si>
  <si>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</si>
  <si>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</si>
  <si>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</si>
  <si>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</si>
  <si>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</si>
  <si>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</si>
  <si>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</si>
  <si>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</si>
  <si>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</si>
  <si>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</si>
  <si>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</si>
  <si>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</si>
  <si>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</si>
  <si>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</si>
  <si>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</si>
  <si>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</si>
  <si>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</si>
  <si>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</si>
  <si>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</si>
  <si>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</si>
  <si>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</si>
  <si>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</si>
  <si>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</si>
  <si>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</si>
  <si>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</si>
  <si>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</si>
  <si>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</si>
  <si>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</si>
  <si>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</si>
  <si>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</si>
  <si>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</si>
  <si>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</si>
  <si>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</si>
  <si>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</si>
  <si>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</si>
  <si>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</si>
  <si>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</si>
  <si>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</si>
  <si>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</si>
  <si>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</si>
  <si>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</si>
  <si>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</si>
  <si>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</si>
  <si>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</si>
  <si>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</si>
  <si>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</si>
  <si>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</si>
  <si>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</si>
  <si>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</si>
  <si>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</si>
  <si>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</si>
  <si>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</si>
  <si>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</si>
  <si>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</si>
  <si>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</si>
  <si>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</si>
  <si>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</si>
  <si>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</si>
  <si>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</si>
  <si>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</si>
  <si>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</si>
  <si>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</si>
  <si>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</si>
  <si>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</si>
  <si>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</si>
  <si>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</si>
  <si>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</si>
  <si>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</si>
  <si>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</si>
  <si>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</si>
  <si>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</si>
  <si>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</si>
  <si>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</si>
  <si>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</si>
  <si>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</si>
  <si>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</si>
  <si>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</si>
  <si>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</si>
  <si>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</si>
  <si>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</si>
  <si>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</si>
  <si>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</si>
  <si>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</si>
  <si>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</si>
  <si>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</si>
  <si>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</si>
  <si>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</si>
  <si>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</si>
  <si>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</si>
  <si>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</si>
  <si>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</si>
  <si>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</si>
  <si>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</si>
  <si>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</si>
  <si>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</si>
  <si>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</si>
  <si>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</si>
  <si>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</si>
  <si>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</si>
  <si>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</si>
  <si>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</si>
  <si>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</si>
  <si>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</si>
  <si>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</si>
  <si>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</si>
  <si>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</si>
  <si>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</si>
  <si>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</si>
  <si>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</si>
  <si>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</si>
  <si>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</si>
  <si>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</si>
  <si>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</si>
  <si>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</si>
  <si>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</si>
  <si>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</si>
  <si>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</si>
  <si>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</si>
  <si>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</si>
  <si>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</si>
  <si>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</si>
  <si>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</si>
  <si>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</si>
  <si>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</si>
  <si>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</si>
  <si>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</si>
  <si>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</si>
  <si>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</si>
  <si>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</si>
  <si>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</si>
  <si>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</si>
  <si>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</si>
  <si>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</si>
  <si>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</si>
  <si>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</si>
  <si>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</si>
  <si>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</si>
  <si>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</si>
  <si>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</si>
  <si>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</si>
  <si>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</si>
  <si>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</si>
  <si>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</si>
  <si>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</si>
  <si>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</si>
  <si>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</si>
  <si>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</si>
  <si>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</si>
  <si>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</si>
  <si>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</si>
  <si>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</si>
  <si>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</si>
  <si>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</si>
  <si>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</si>
  <si>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</si>
  <si>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</si>
  <si>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</si>
  <si>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</si>
  <si>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</si>
  <si>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</si>
  <si>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</si>
  <si>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</si>
  <si>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</si>
  <si>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</si>
  <si>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</si>
  <si>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</si>
  <si>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</si>
  <si>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</si>
  <si>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</si>
  <si>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</si>
  <si>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</si>
  <si>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</si>
  <si>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</si>
  <si>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</si>
  <si>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</si>
  <si>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</si>
  <si>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</si>
  <si>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</si>
  <si>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</si>
  <si>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</si>
  <si>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</si>
  <si>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</si>
  <si>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</si>
  <si>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</si>
  <si>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</si>
  <si>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</si>
  <si>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</si>
  <si>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</si>
  <si>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</si>
  <si>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</si>
  <si>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</si>
  <si>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</si>
  <si>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</si>
  <si>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</si>
  <si>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</si>
  <si>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</si>
  <si>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</si>
  <si>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</si>
  <si>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</si>
  <si>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</si>
  <si>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</si>
  <si>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</si>
  <si>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</si>
  <si>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</si>
  <si>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</si>
  <si>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</si>
  <si>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</si>
  <si>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</si>
  <si>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</si>
  <si>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</si>
  <si>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</si>
  <si>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</si>
  <si>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</si>
  <si>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</si>
  <si>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</si>
  <si>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</si>
  <si>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</si>
  <si>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</si>
  <si>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</si>
  <si>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</si>
  <si>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</si>
  <si>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</si>
  <si>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</si>
  <si>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</si>
  <si>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</si>
  <si>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</si>
  <si>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</si>
  <si>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</si>
  <si>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</si>
  <si>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</si>
  <si>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</si>
  <si>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</si>
  <si>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</si>
  <si>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</si>
  <si>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</si>
  <si>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</si>
  <si>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</si>
  <si>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</si>
  <si>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</si>
  <si>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</si>
  <si>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</si>
  <si>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</si>
  <si>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</si>
  <si>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</si>
  <si>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</si>
  <si>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</si>
  <si>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</si>
  <si>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</si>
  <si>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</si>
  <si>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</si>
  <si>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</si>
  <si>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</si>
  <si>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</si>
  <si>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</si>
  <si>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</si>
  <si>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</si>
  <si>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</si>
  <si>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</si>
  <si>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</si>
  <si>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</si>
  <si>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</si>
  <si>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</si>
  <si>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</si>
  <si>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</si>
  <si>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</si>
  <si>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</si>
  <si>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</si>
  <si>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</si>
  <si>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</si>
  <si>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</si>
  <si>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</si>
  <si>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</si>
  <si>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</si>
  <si>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</si>
  <si>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</si>
  <si>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</si>
  <si>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</si>
  <si>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</si>
  <si>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</si>
  <si>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</si>
  <si>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</si>
  <si>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</si>
  <si>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</si>
  <si>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</si>
  <si>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</si>
  <si>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</si>
  <si>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</si>
  <si>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</si>
  <si>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</si>
  <si>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</si>
  <si>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</si>
  <si>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</si>
  <si>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</si>
  <si>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</si>
  <si>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</si>
  <si>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</si>
  <si>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</si>
  <si>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</si>
  <si>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</si>
  <si>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</si>
  <si>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</si>
  <si>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</si>
  <si>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</si>
  <si>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</si>
  <si>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</si>
  <si>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</si>
  <si>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</si>
  <si>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</si>
  <si>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</si>
  <si>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</si>
  <si>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</si>
  <si>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</si>
  <si>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</si>
  <si>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</si>
  <si>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</si>
  <si>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</si>
  <si>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</si>
  <si>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</si>
  <si>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</si>
  <si>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</si>
  <si>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</si>
  <si>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</si>
  <si>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</si>
  <si>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</si>
  <si>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</si>
  <si>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efficiency standards</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</si>
  <si>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</si>
  <si>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</si>
  <si>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</si>
  <si>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</si>
  <si>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</si>
  <si>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</si>
  <si>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</si>
  <si>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</si>
  <si>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</si>
  <si>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</si>
  <si>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</si>
  <si>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</si>
  <si>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</si>
  <si>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</si>
  <si>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</si>
  <si>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</si>
  <si>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</si>
  <si>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</si>
  <si>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</si>
  <si>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</si>
  <si>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</si>
  <si>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</si>
  <si>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</si>
  <si>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</si>
  <si>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</si>
  <si>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t>
  </si>
  <si>
    <t>**Description:**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</si>
  <si>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</si>
  <si>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</si>
  <si>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</si>
  <si>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</si>
  <si>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</si>
  <si>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</si>
  <si>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</si>
  <si>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</si>
  <si>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</si>
  <si>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</si>
  <si>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</si>
  <si>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</si>
  <si>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</si>
  <si>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</si>
  <si>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</si>
  <si>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</si>
  <si>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</si>
  <si>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</si>
  <si>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</si>
  <si>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</si>
  <si>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</si>
  <si>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</si>
  <si>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</si>
  <si>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</si>
  <si>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</si>
  <si>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</si>
  <si>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</si>
  <si>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</si>
  <si>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</si>
  <si>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</si>
  <si>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</si>
  <si>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</si>
  <si>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</si>
  <si>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</si>
  <si>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</si>
  <si>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</si>
  <si>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</si>
  <si>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</si>
  <si>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</si>
  <si>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</si>
  <si>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</si>
  <si>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</si>
  <si>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</si>
  <si>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</si>
  <si>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</si>
  <si>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</si>
  <si>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</si>
  <si>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</si>
  <si>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</si>
  <si>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</si>
  <si>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</si>
  <si>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</si>
  <si>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</si>
  <si>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</si>
  <si>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</si>
  <si>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</si>
  <si>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</si>
  <si>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</si>
  <si>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</si>
  <si>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</si>
  <si>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</si>
  <si>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</si>
  <si>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</si>
  <si>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</si>
  <si>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</si>
  <si>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</si>
  <si>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</si>
  <si>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</si>
  <si>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</si>
  <si>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</si>
  <si>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</si>
  <si>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</si>
  <si>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</si>
  <si>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</si>
  <si>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</si>
  <si>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</si>
  <si>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</si>
  <si>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</si>
  <si>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</si>
  <si>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</si>
  <si>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</si>
  <si>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</si>
  <si>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</si>
  <si>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</si>
  <si>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</si>
  <si>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</si>
  <si>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</si>
  <si>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</si>
  <si>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</si>
  <si>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</si>
  <si>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</si>
  <si>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</si>
  <si>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</si>
  <si>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</si>
  <si>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</si>
  <si>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</si>
  <si>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</si>
  <si>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</si>
  <si>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</si>
  <si>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</si>
  <si>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</si>
  <si>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</si>
  <si>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</si>
  <si>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</si>
  <si>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</si>
  <si>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</si>
  <si>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</si>
  <si>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</si>
  <si>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</si>
  <si>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</si>
  <si>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</si>
  <si>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</si>
  <si>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</si>
  <si>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</si>
  <si>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</si>
  <si>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</si>
  <si>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</si>
  <si>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</si>
  <si>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</si>
  <si>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</si>
  <si>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</si>
  <si>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</si>
  <si>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</si>
  <si>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</si>
  <si>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</si>
  <si>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</si>
  <si>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</si>
  <si>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</si>
  <si>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</si>
  <si>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</si>
  <si>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</si>
  <si>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</si>
  <si>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</si>
  <si>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</si>
  <si>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</si>
  <si>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</si>
  <si>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</si>
  <si>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</si>
  <si>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</si>
  <si>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</si>
  <si>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</si>
  <si>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</si>
  <si>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</si>
  <si>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</si>
  <si>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</si>
  <si>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</si>
  <si>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</si>
  <si>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</si>
  <si>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</si>
  <si>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</si>
  <si>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</si>
  <si>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</si>
  <si>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</si>
  <si>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</si>
  <si>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</si>
  <si>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</si>
  <si>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</si>
  <si>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</si>
  <si>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</si>
  <si>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</si>
  <si>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</si>
  <si>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</si>
  <si>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</si>
  <si>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</si>
  <si>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</si>
  <si>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</si>
  <si>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</si>
  <si>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</si>
  <si>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</si>
  <si>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</si>
  <si>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</si>
  <si>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</si>
  <si>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</si>
  <si>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</si>
  <si>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</si>
  <si>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</si>
  <si>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</si>
  <si>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</si>
  <si>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</si>
  <si>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</si>
  <si>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</si>
  <si>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</si>
  <si>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</si>
  <si>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</si>
  <si>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</si>
  <si>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</si>
  <si>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</si>
  <si>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</si>
  <si>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</si>
  <si>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</si>
  <si>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</si>
  <si>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</si>
  <si>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</si>
  <si>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</si>
  <si>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</si>
  <si>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</si>
  <si>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</si>
  <si>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</si>
  <si>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</si>
  <si>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</si>
  <si>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</si>
  <si>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</si>
  <si>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</si>
  <si>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</si>
  <si>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</si>
  <si>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</si>
  <si>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</si>
  <si>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</si>
  <si>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</si>
  <si>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</si>
  <si>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</si>
  <si>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</si>
  <si>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</si>
  <si>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</si>
  <si>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</si>
  <si>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</si>
  <si>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</si>
  <si>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</si>
  <si>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</si>
  <si>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</si>
  <si>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</si>
  <si>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</si>
  <si>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</si>
  <si>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</si>
  <si>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</si>
  <si>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</si>
  <si>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</si>
  <si>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</si>
  <si>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</si>
  <si>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</si>
  <si>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</si>
  <si>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</si>
  <si>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</si>
  <si>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</si>
  <si>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</si>
  <si>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</si>
  <si>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</si>
  <si>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</si>
  <si>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</si>
  <si>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</si>
  <si>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</si>
  <si>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</si>
  <si>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</si>
  <si>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</si>
  <si>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</si>
  <si>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</si>
  <si>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</si>
  <si>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</si>
  <si>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</si>
  <si>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</si>
  <si>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</si>
  <si>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</si>
  <si>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</si>
  <si>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</si>
  <si>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</si>
  <si>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</si>
  <si>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</si>
  <si>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</si>
  <si>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</si>
  <si>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</si>
  <si>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</si>
  <si>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</si>
  <si>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</si>
  <si>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</si>
  <si>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</si>
  <si>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</si>
  <si>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</si>
  <si>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</si>
  <si>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</si>
  <si>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</si>
  <si>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</si>
  <si>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</si>
  <si>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</si>
  <si>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</si>
  <si>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</si>
  <si>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</si>
  <si>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</si>
  <si>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</si>
  <si>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</si>
  <si>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</si>
  <si>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</si>
  <si>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</si>
  <si>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</si>
  <si>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</si>
  <si>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</si>
  <si>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</si>
  <si>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</si>
  <si>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</si>
  <si>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</si>
  <si>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</si>
  <si>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</si>
  <si>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</si>
  <si>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</si>
  <si>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</si>
  <si>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</si>
  <si>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</si>
  <si>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</si>
  <si>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</si>
  <si>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</si>
  <si>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</si>
  <si>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</si>
  <si>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</si>
  <si>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</si>
  <si>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</si>
  <si>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</si>
  <si>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</si>
  <si>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</si>
  <si>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</si>
  <si>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</si>
  <si>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</si>
  <si>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</si>
  <si>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</si>
  <si>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</si>
  <si>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</si>
  <si>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</si>
  <si>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</si>
  <si>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</si>
  <si>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</si>
  <si>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</si>
  <si>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</si>
  <si>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</si>
  <si>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</si>
  <si>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</si>
  <si>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</si>
  <si>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</si>
  <si>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</si>
  <si>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</si>
  <si>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</si>
  <si>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</si>
  <si>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</si>
  <si>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</si>
  <si>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</si>
  <si>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</si>
  <si>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</si>
  <si>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</si>
  <si>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</si>
  <si>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</si>
  <si>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</si>
  <si>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</si>
  <si>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</si>
  <si>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</si>
  <si>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</si>
  <si>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</si>
  <si>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</si>
  <si>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</si>
  <si>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</si>
  <si>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</si>
  <si>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</si>
  <si>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</si>
  <si>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</si>
  <si>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</si>
  <si>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</si>
  <si>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</si>
  <si>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</si>
  <si>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</si>
  <si>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</si>
  <si>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</si>
  <si>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</si>
  <si>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</si>
  <si>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</si>
  <si>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</si>
  <si>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</si>
  <si>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</si>
  <si>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</si>
  <si>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</si>
  <si>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</si>
  <si>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</si>
  <si>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</si>
  <si>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</si>
  <si>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</si>
  <si>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</si>
  <si>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</si>
  <si>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</si>
  <si>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</si>
  <si>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</si>
  <si>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</si>
  <si>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</si>
  <si>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</si>
  <si>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</si>
  <si>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</si>
  <si>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</si>
  <si>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</si>
  <si>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</si>
  <si>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</si>
  <si>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</si>
  <si>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</si>
  <si>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</si>
  <si>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</si>
  <si>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</si>
  <si>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</si>
  <si>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</si>
  <si>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</si>
  <si>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</si>
  <si>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</si>
  <si>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</si>
  <si>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</si>
  <si>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</si>
  <si>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</si>
  <si>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</si>
  <si>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</si>
  <si>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</si>
  <si>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</si>
  <si>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</si>
  <si>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</si>
  <si>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</si>
  <si>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</si>
  <si>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</si>
  <si>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</si>
  <si>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</si>
  <si>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</si>
  <si>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</si>
  <si>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</si>
  <si>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</si>
  <si>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</si>
  <si>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</si>
  <si>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</si>
  <si>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</si>
  <si>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</si>
  <si>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</si>
  <si>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</si>
  <si>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</si>
  <si>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</si>
  <si>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</si>
  <si>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</si>
  <si>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</si>
  <si>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</si>
  <si>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</si>
  <si>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</si>
  <si>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</si>
  <si>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</si>
  <si>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</si>
  <si>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</si>
  <si>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</si>
  <si>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</si>
  <si>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</si>
  <si>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</si>
  <si>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</si>
  <si>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</si>
  <si>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</si>
  <si>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</si>
  <si>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</si>
  <si>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</si>
  <si>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</si>
  <si>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</si>
  <si>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</si>
  <si>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</si>
  <si>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</si>
  <si>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</si>
  <si>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</si>
  <si>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</si>
  <si>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</si>
  <si>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</si>
  <si>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</si>
  <si>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</si>
  <si>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</si>
  <si>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</si>
  <si>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</si>
  <si>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</si>
  <si>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</si>
  <si>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</si>
  <si>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</si>
  <si>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</si>
  <si>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</si>
  <si>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</si>
  <si>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</si>
  <si>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</si>
  <si>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</si>
  <si>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</si>
  <si>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</si>
  <si>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</si>
  <si>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</si>
  <si>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</si>
  <si>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</si>
  <si>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</si>
  <si>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</si>
  <si>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</si>
  <si>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</si>
  <si>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</si>
  <si>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</si>
  <si>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</si>
  <si>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</si>
  <si>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</si>
  <si>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</si>
  <si>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</si>
  <si>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</si>
  <si>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</si>
  <si>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</si>
  <si>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</si>
  <si>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</si>
  <si>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</si>
  <si>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</si>
  <si>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</si>
  <si>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</si>
  <si>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</si>
  <si>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</si>
  <si>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</si>
  <si>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</si>
  <si>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</si>
  <si>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</si>
  <si>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</si>
  <si>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</si>
  <si>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</si>
  <si>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</si>
  <si>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</si>
  <si>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</si>
  <si>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</si>
  <si>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</si>
  <si>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</si>
  <si>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</si>
  <si>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</si>
  <si>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</si>
  <si>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</si>
  <si>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</si>
  <si>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</si>
  <si>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</si>
  <si>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</si>
  <si>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</si>
  <si>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</si>
  <si>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</si>
  <si>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</si>
  <si>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</si>
  <si>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</si>
  <si>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</si>
  <si>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</si>
  <si>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</si>
  <si>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</si>
  <si>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</si>
  <si>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</si>
  <si>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</si>
  <si>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</si>
  <si>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</si>
  <si>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</si>
  <si>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</si>
  <si>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</si>
  <si>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</si>
  <si>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</si>
  <si>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</si>
  <si>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</si>
  <si>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</si>
  <si>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</si>
  <si>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</si>
  <si>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</si>
  <si>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</si>
  <si>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</si>
  <si>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</si>
  <si>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</si>
  <si>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</si>
  <si>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</si>
  <si>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</si>
  <si>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</si>
  <si>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</si>
  <si>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</si>
  <si>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</si>
  <si>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</si>
  <si>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</si>
  <si>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</si>
  <si>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</si>
  <si>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</si>
  <si>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</si>
  <si>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</si>
  <si>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</si>
  <si>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</si>
  <si>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</si>
  <si>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</si>
  <si>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</si>
  <si>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</si>
  <si>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</si>
  <si>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</si>
  <si>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</si>
  <si>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</si>
  <si>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</si>
  <si>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</si>
  <si>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</si>
  <si>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</si>
  <si>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</si>
  <si>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</si>
  <si>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</si>
  <si>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</si>
  <si>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</si>
  <si>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</si>
  <si>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</si>
  <si>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</si>
  <si>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</si>
  <si>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</si>
  <si>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</si>
  <si>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</si>
  <si>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</si>
  <si>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</si>
  <si>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</si>
  <si>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</si>
  <si>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</si>
  <si>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</si>
  <si>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</si>
  <si>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</si>
  <si>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</si>
  <si>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</si>
  <si>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</si>
  <si>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</si>
  <si>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</si>
  <si>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</si>
  <si>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</si>
  <si>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</si>
  <si>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</si>
  <si>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</si>
  <si>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</si>
  <si>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</si>
  <si>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</si>
  <si>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</si>
  <si>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</si>
  <si>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</si>
  <si>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</si>
  <si>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</si>
  <si>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</si>
  <si>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</si>
  <si>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</si>
  <si>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</si>
  <si>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</si>
  <si>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</si>
  <si>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</si>
  <si>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</si>
  <si>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</si>
  <si>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</si>
  <si>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</si>
  <si>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</si>
  <si>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</si>
  <si>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</si>
  <si>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</si>
  <si>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</si>
  <si>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</si>
  <si>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</si>
  <si>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</si>
  <si>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</si>
  <si>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</si>
  <si>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</si>
  <si>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</si>
  <si>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</si>
  <si>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</si>
  <si>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</si>
  <si>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</si>
  <si>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</si>
  <si>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</si>
  <si>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</si>
  <si>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</si>
  <si>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</si>
  <si>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</si>
  <si>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</si>
  <si>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</si>
  <si>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</si>
  <si>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</si>
  <si>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</si>
  <si>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</si>
  <si>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</si>
  <si>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</si>
  <si>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</si>
  <si>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</si>
  <si>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</si>
  <si>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</si>
  <si>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</si>
  <si>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</si>
  <si>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</si>
  <si>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</si>
  <si>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</si>
  <si>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</si>
  <si>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</si>
  <si>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</si>
  <si>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</si>
  <si>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</si>
  <si>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</si>
  <si>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</si>
  <si>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</si>
  <si>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</si>
  <si>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</si>
  <si>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</si>
  <si>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</si>
  <si>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</si>
  <si>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</si>
  <si>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</si>
  <si>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</si>
  <si>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</si>
  <si>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</si>
  <si>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</si>
  <si>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</si>
  <si>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</si>
  <si>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</si>
  <si>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</si>
  <si>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</si>
  <si>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</si>
  <si>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</si>
  <si>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</si>
  <si>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</si>
  <si>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</si>
  <si>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</si>
  <si>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</si>
  <si>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</si>
  <si>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</si>
  <si>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</si>
  <si>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</si>
  <si>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</si>
  <si>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</si>
  <si>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</si>
  <si>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</si>
  <si>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</si>
  <si>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</si>
  <si>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</si>
  <si>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</si>
  <si>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</si>
  <si>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</si>
  <si>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</si>
  <si>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</si>
  <si>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</si>
  <si>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</si>
  <si>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</si>
  <si>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</si>
  <si>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</si>
  <si>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</si>
  <si>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</si>
  <si>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</si>
  <si>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</si>
  <si>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</si>
  <si>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</si>
  <si>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</si>
  <si>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</si>
  <si>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</si>
  <si>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</si>
  <si>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</si>
  <si>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</si>
  <si>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</si>
  <si>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</si>
  <si>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</si>
  <si>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</si>
  <si>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</si>
  <si>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</si>
  <si>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</si>
  <si>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</si>
  <si>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</si>
  <si>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</si>
  <si>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</si>
  <si>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</si>
  <si>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</si>
  <si>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</si>
  <si>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</si>
  <si>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</si>
  <si>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</si>
  <si>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</si>
  <si>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</si>
  <si>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</si>
  <si>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</si>
  <si>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</si>
  <si>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</si>
  <si>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</si>
  <si>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</si>
  <si>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</si>
  <si>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</si>
  <si>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</si>
  <si>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</si>
  <si>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</si>
  <si>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</si>
  <si>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</si>
  <si>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</si>
  <si>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</si>
  <si>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</si>
  <si>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</si>
  <si>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</si>
  <si>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</si>
  <si>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</si>
  <si>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</si>
  <si>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</si>
  <si>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</si>
  <si>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</si>
  <si>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</si>
  <si>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</si>
  <si>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</si>
  <si>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</si>
  <si>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</si>
  <si>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</si>
  <si>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</si>
  <si>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</si>
  <si>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</si>
  <si>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</si>
  <si>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</si>
  <si>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</si>
  <si>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</si>
  <si>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</si>
  <si>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</si>
  <si>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</si>
  <si>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</si>
  <si>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</si>
  <si>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</si>
  <si>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</si>
  <si>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</si>
  <si>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</si>
  <si>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</si>
  <si>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</si>
  <si>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</si>
  <si>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</si>
  <si>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</si>
  <si>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</si>
  <si>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</si>
  <si>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</si>
  <si>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</si>
  <si>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</si>
  <si>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</si>
  <si>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</si>
  <si>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</si>
  <si>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</si>
  <si>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</si>
  <si>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</si>
  <si>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</si>
  <si>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</si>
  <si>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</si>
  <si>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</si>
  <si>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</si>
  <si>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</si>
  <si>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</si>
  <si>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</si>
  <si>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</si>
  <si>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</si>
  <si>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</si>
  <si>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2030 Nationally Determined Contribution (NDC)</t>
  </si>
  <si>
    <t>In its updated Nationally Determined Contribution (NDC) to the U.N. Framework Convention on Climate Change, the U.S. committed to reduce greenhouse gas emissions 50-52 percent below 2005 levels by 2030.</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</si>
  <si>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</si>
  <si>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</si>
  <si>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</si>
  <si>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</si>
  <si>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</si>
  <si>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</si>
  <si>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</si>
  <si>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</si>
  <si>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</si>
  <si>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</si>
  <si>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</si>
  <si>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</si>
  <si>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</si>
  <si>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</si>
  <si>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</si>
  <si>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</si>
  <si>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</si>
  <si>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</si>
  <si>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</si>
  <si>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</si>
  <si>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</si>
  <si>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</si>
  <si>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</si>
  <si>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</si>
  <si>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</si>
  <si>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</si>
  <si>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</si>
  <si>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</si>
  <si>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</si>
  <si>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</si>
  <si>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</si>
  <si>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</si>
  <si>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</si>
  <si>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</si>
  <si>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</si>
  <si>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</si>
  <si>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</si>
  <si>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</si>
  <si>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</si>
  <si>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</si>
  <si>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</si>
  <si>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</si>
  <si>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</si>
  <si>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</si>
  <si>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</si>
  <si>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</si>
  <si>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</si>
  <si>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</si>
  <si>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</si>
  <si>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</si>
  <si>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</si>
  <si>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</si>
  <si>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</si>
  <si>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</si>
  <si>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</si>
  <si>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</si>
  <si>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</si>
  <si>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</si>
  <si>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</si>
  <si>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</si>
  <si>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prevents new capacity of the selected type(s) from being built or deployed.</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</si>
  <si>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</si>
  <si>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</si>
  <si>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</si>
  <si>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</si>
  <si>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</si>
  <si>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</si>
  <si>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</si>
  <si>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</si>
  <si>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</si>
  <si>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</si>
  <si>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</si>
  <si>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</si>
  <si>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</si>
  <si>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</si>
  <si>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</si>
  <si>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</si>
  <si>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</si>
  <si>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</si>
  <si>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</si>
  <si>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</si>
  <si>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</si>
  <si>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</si>
  <si>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</si>
  <si>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</si>
  <si>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</si>
  <si>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</si>
  <si>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</si>
  <si>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</si>
  <si>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</si>
  <si>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</si>
  <si>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</si>
  <si>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</si>
  <si>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</si>
  <si>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</si>
  <si>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</si>
  <si>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</si>
  <si>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</si>
  <si>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</si>
  <si>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</si>
  <si>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</si>
  <si>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</si>
  <si>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</si>
  <si>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</si>
  <si>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</si>
  <si>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</si>
  <si>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</si>
  <si>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</si>
  <si>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</si>
  <si>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</si>
  <si>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</si>
  <si>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</si>
  <si>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</si>
  <si>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</si>
  <si>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</si>
  <si>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</si>
  <si>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</si>
  <si>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</si>
  <si>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</si>
  <si>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</si>
  <si>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</si>
  <si>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</si>
  <si>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</si>
  <si>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</si>
  <si>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</si>
  <si>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</si>
  <si>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</si>
  <si>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</si>
  <si>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</si>
  <si>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</si>
  <si>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</si>
  <si>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</si>
  <si>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</si>
  <si>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</si>
  <si>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</si>
  <si>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</si>
  <si>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</si>
  <si>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</si>
  <si>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</si>
  <si>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</si>
  <si>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</si>
  <si>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</si>
  <si>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</si>
  <si>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</si>
  <si>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</si>
  <si>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</si>
  <si>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</si>
  <si>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</si>
  <si>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</si>
  <si>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</si>
  <si>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</si>
  <si>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</si>
  <si>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</si>
  <si>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</si>
  <si>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</si>
  <si>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</si>
  <si>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</si>
  <si>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</si>
  <si>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</si>
  <si>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</si>
  <si>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</si>
  <si>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</si>
  <si>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</si>
  <si>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</si>
  <si>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</si>
  <si>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</si>
  <si>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</si>
  <si>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</si>
  <si>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</si>
  <si>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</si>
  <si>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</si>
  <si>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</si>
  <si>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</si>
  <si>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</si>
  <si>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</si>
  <si>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</si>
  <si>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</si>
  <si>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</si>
  <si>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</si>
  <si>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</si>
  <si>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</si>
  <si>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</si>
  <si>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</si>
  <si>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</si>
  <si>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</si>
  <si>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</si>
  <si>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</si>
  <si>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</si>
  <si>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</si>
  <si>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</si>
  <si>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</si>
  <si>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</si>
  <si>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</si>
  <si>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</si>
  <si>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</si>
  <si>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</si>
  <si>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</si>
  <si>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</si>
  <si>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</si>
  <si>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</si>
  <si>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</si>
  <si>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</si>
  <si>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</si>
  <si>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</si>
  <si>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</si>
  <si>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</si>
  <si>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</si>
  <si>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</si>
  <si>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</si>
  <si>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</si>
  <si>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</si>
  <si>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</si>
  <si>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</si>
  <si>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</si>
  <si>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</si>
  <si>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</si>
  <si>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</si>
  <si>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</si>
  <si>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</si>
  <si>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</si>
  <si>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</si>
  <si>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</si>
  <si>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</si>
  <si>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</si>
  <si>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</si>
  <si>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</si>
  <si>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</si>
  <si>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</si>
  <si>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</si>
  <si>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</si>
  <si>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</si>
  <si>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</si>
  <si>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</si>
  <si>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</si>
  <si>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</si>
  <si>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</si>
  <si>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</si>
  <si>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</si>
  <si>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</si>
  <si>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</si>
  <si>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</si>
  <si>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</si>
  <si>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</si>
  <si>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</si>
  <si>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</si>
  <si>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</si>
  <si>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</si>
  <si>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</si>
  <si>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</si>
  <si>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</si>
  <si>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</si>
  <si>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</si>
  <si>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</si>
  <si>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</si>
  <si>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</si>
  <si>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</si>
  <si>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</si>
  <si>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</si>
  <si>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</si>
  <si>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</si>
  <si>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</si>
  <si>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</si>
  <si>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</si>
  <si>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</si>
  <si>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</si>
  <si>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</si>
  <si>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</si>
  <si>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</si>
  <si>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</si>
  <si>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</si>
  <si>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</si>
  <si>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</si>
  <si>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</si>
  <si>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</si>
  <si>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</si>
  <si>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</si>
  <si>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</si>
  <si>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</si>
  <si>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</si>
  <si>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</si>
  <si>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</si>
  <si>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</si>
  <si>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</si>
  <si>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</si>
  <si>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</si>
  <si>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</si>
  <si>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</si>
  <si>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</si>
  <si>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</si>
  <si>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</si>
  <si>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</si>
  <si>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</si>
  <si>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</si>
  <si>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</si>
  <si>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</si>
  <si>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</si>
  <si>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</si>
  <si>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</si>
  <si>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</si>
  <si>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</si>
  <si>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</si>
  <si>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</si>
  <si>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</si>
  <si>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</si>
  <si>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</si>
  <si>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</si>
  <si>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</si>
  <si>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</si>
  <si>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</si>
  <si>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</si>
  <si>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</si>
  <si>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</si>
  <si>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</si>
  <si>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</si>
  <si>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</si>
  <si>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</si>
  <si>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</si>
  <si>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</si>
  <si>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</si>
  <si>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</si>
  <si>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</si>
  <si>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</si>
  <si>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</si>
  <si>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</si>
  <si>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</si>
  <si>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</si>
  <si>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</si>
  <si>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</si>
  <si>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</si>
  <si>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</si>
  <si>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</si>
  <si>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</si>
  <si>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</si>
  <si>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</si>
  <si>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</si>
  <si>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</si>
  <si>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</si>
  <si>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</si>
  <si>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</si>
  <si>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</si>
  <si>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</si>
  <si>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</si>
  <si>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</si>
  <si>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</si>
  <si>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</si>
  <si>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</si>
  <si>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</si>
  <si>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</si>
  <si>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</si>
  <si>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</si>
  <si>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</si>
  <si>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</si>
  <si>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</si>
  <si>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</si>
  <si>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</si>
  <si>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</si>
  <si>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</si>
  <si>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</si>
  <si>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</si>
  <si>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</si>
  <si>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</si>
  <si>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</si>
  <si>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</si>
  <si>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</si>
  <si>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</si>
  <si>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</si>
  <si>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</si>
  <si>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</si>
  <si>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</si>
  <si>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</si>
  <si>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</si>
  <si>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</si>
  <si>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</si>
  <si>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</si>
  <si>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</si>
  <si>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</si>
  <si>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</si>
  <si>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</si>
  <si>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</si>
  <si>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</si>
  <si>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</si>
  <si>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</si>
  <si>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</si>
  <si>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</si>
  <si>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</si>
  <si>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</si>
  <si>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</si>
  <si>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</si>
  <si>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</si>
  <si>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</si>
  <si>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</si>
  <si>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</si>
  <si>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</si>
  <si>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</si>
  <si>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</si>
  <si>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</si>
  <si>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</si>
  <si>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</si>
  <si>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</si>
  <si>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</si>
  <si>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</si>
  <si>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</si>
  <si>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</si>
  <si>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</si>
  <si>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</si>
  <si>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</si>
  <si>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</si>
  <si>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</si>
  <si>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</si>
  <si>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</si>
  <si>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</si>
  <si>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</si>
  <si>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</si>
  <si>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</si>
  <si>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</si>
  <si>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</si>
  <si>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</si>
  <si>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</si>
  <si>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</si>
  <si>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</si>
  <si>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</si>
  <si>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</si>
  <si>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</si>
  <si>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</si>
  <si>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</si>
  <si>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</si>
  <si>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</si>
  <si>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</si>
  <si>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</si>
  <si>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</si>
  <si>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</si>
  <si>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</si>
  <si>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</si>
  <si>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</si>
  <si>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</si>
  <si>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</si>
  <si>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</si>
  <si>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</si>
  <si>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</si>
  <si>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</si>
  <si>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</si>
  <si>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</si>
  <si>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</si>
  <si>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</si>
  <si>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</si>
  <si>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</si>
  <si>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</si>
  <si>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</si>
  <si>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</si>
  <si>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</si>
  <si>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</si>
  <si>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</si>
  <si>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</si>
  <si>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c30f0e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</si>
  <si>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</si>
  <si>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</si>
  <si>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</si>
  <si>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</si>
  <si>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</si>
  <si>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</si>
  <si>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</si>
  <si>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</si>
  <si>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</si>
  <si>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</si>
  <si>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</si>
  <si>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</si>
  <si>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</si>
  <si>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</si>
  <si>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</si>
  <si>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</si>
  <si>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</si>
  <si>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</si>
  <si>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</si>
  <si>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</si>
  <si>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</si>
  <si>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</si>
  <si>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</si>
  <si>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</si>
  <si>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</si>
  <si>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</si>
  <si>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</si>
  <si>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</si>
  <si>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</si>
  <si>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</si>
  <si>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</si>
  <si>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</si>
  <si>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</si>
  <si>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</si>
  <si>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</si>
  <si>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</si>
  <si>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</si>
  <si>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</si>
  <si>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</si>
  <si>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</si>
  <si>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</si>
  <si>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</si>
  <si>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</si>
  <si>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</si>
  <si>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</si>
  <si>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</si>
  <si>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</si>
  <si>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</si>
  <si>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</si>
  <si>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</si>
  <si>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</si>
  <si>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</si>
  <si>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</si>
  <si>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</si>
  <si>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</si>
  <si>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</si>
  <si>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</si>
  <si>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</si>
  <si>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</si>
  <si>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</si>
  <si>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</si>
  <si>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</si>
  <si>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</si>
  <si>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</si>
  <si>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</si>
  <si>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</si>
  <si>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</si>
  <si>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</si>
  <si>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</si>
  <si>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</si>
  <si>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</si>
  <si>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</si>
  <si>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</si>
  <si>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</si>
  <si>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</si>
  <si>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</si>
  <si>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</si>
  <si>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</si>
  <si>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</si>
  <si>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</si>
  <si>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</si>
  <si>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</si>
  <si>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</si>
  <si>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</si>
  <si>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</si>
  <si>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</si>
  <si>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</si>
  <si>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</si>
  <si>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</si>
  <si>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</si>
  <si>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</si>
  <si>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 A 100% setting provides for an additional 390 GW of demand response capacity in 2050 (on top of a BAU quantity of 59 GW).</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</si>
  <si>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</si>
  <si>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</si>
  <si>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</si>
  <si>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</si>
  <si>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</si>
  <si>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</si>
  <si>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</si>
  <si>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</si>
  <si>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</si>
  <si>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</si>
  <si>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</si>
  <si>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</si>
  <si>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</si>
  <si>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</si>
  <si>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</si>
  <si>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</si>
  <si>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</si>
  <si>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</si>
  <si>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</si>
  <si>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</si>
  <si>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</si>
  <si>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</si>
  <si>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</si>
  <si>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</si>
  <si>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</si>
  <si>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</si>
  <si>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</si>
  <si>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</si>
  <si>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</si>
  <si>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t>
  </si>
  <si>
    <t xml:space="preserve">**Description:** This policy causes the specified quantity of otherwise non-retiring capacity of the selected type(s) to be retired each year. </t>
  </si>
  <si>
    <t>**Description:**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</si>
  <si>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</si>
  <si>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</si>
  <si>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</si>
  <si>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</si>
  <si>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</si>
  <si>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</si>
  <si>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</si>
  <si>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</si>
  <si>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</si>
  <si>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</si>
  <si>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</si>
  <si>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</si>
  <si>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</si>
  <si>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</si>
  <si>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</si>
  <si>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</si>
  <si>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</si>
  <si>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</si>
  <si>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</si>
  <si>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</si>
  <si>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</si>
  <si>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</si>
  <si>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</si>
  <si>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</si>
  <si>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</si>
  <si>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</si>
  <si>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</si>
  <si>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</si>
  <si>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</si>
  <si>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</si>
  <si>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</si>
  <si>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</si>
  <si>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</si>
  <si>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</si>
  <si>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</si>
  <si>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</si>
  <si>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</si>
  <si>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</si>
  <si>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</si>
  <si>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</si>
  <si>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</si>
  <si>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</si>
  <si>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</si>
  <si>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</si>
  <si>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</si>
  <si>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</si>
  <si>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Pre-IRA and EPA Rules Baseline Emissions</t>
  </si>
  <si>
    <t>Boolean Use Non BAU RPS Alternative Compliance Payment</t>
  </si>
  <si>
    <t>Current Policies</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</si>
  <si>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</si>
  <si>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</si>
  <si>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</si>
  <si>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</si>
  <si>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</si>
  <si>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</si>
  <si>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</si>
  <si>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</si>
  <si>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</si>
  <si>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</si>
  <si>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</si>
  <si>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</si>
  <si>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</si>
  <si>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</si>
  <si>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</si>
  <si>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</si>
  <si>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</si>
  <si>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</si>
  <si>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</si>
  <si>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</si>
  <si>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</si>
  <si>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</si>
  <si>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</si>
  <si>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</si>
  <si>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</si>
  <si>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</si>
  <si>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</si>
  <si>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</si>
  <si>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</si>
  <si>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</si>
  <si>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</si>
  <si>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</si>
  <si>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Battery Storage, Onshore Wind for Hydrogen Production, Solar PV for Hydrogen Production,Geothermal,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</si>
  <si>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af64ff,0099CC,ffff99,620e7a, 65fffb, 00b050, ff6400, f1bb18, ffff00, c2dffd, 087bf1, 004185, e5ffcc, ff9999, ccff33, 04ffaf, bfb088, ff00ff, 000000, f593e0, ff0000, 9b1cb0, c01b00, 6e8000, 004d10, 009999, 969696</t>
  </si>
  <si>
    <t>Output Grid Battery Storage Capacity; Output Capacity for Green Hydrogen Demand[onshore wind es];Output Capacity for Green Hydrogen Demand[solar pv es];Output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</si>
  <si>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Electricity Demand for Green Hydrogen by Power Plant Type[onshore wind es];Output Electricity Demand for Green Hydrogen by Power Plant Type[solar pv es];Output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</si>
  <si>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Onshore Wind for Hydrogen Production, Solar PV for Hydrogen Production,Geothermal,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</si>
  <si>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0099CC,ffff99,620e7a, 65fffb, 00b050, ff6400, f1bb18, ffff00, c2dffd, 087bf1, 004185, e5ffcc, ff9999, ccff33, 04ffaf, bfb088, ff00ff, 000000, f593e0, ff0000, 9b1cb0, c01b00, 6e8000, 004d10, 009999, 969696, b49f00</t>
  </si>
  <si>
    <t>Marginal Dispatch Cost of Electricity</t>
  </si>
  <si>
    <t>Output Average Annual Marginal Dispatch Cost for Electricity</t>
  </si>
  <si>
    <t>**Description:** This policy specifies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47% in 2050 as a generation-weighted national average. By default, the implementation schedule is set to start at roughly 43% in 2023, matching the BAU share of clean electricity in that year. If you set this policy to a value less than 100%, you should be sure to adjust the 2023 implementation schedule value accordingly. For example, if your chosen lever setting is 80%, the fraction of policy achieved in 2023 should be 43% * 80% (or 34.4%), and the fraction of policy achieved in 2050 should be 100%. Also note that the model incorporates a cap on the CES credit price. If the CES credit price hits this $/MWh amount in a given year, the model will not deploy any additional CES qualifying resources. You can change the maximum CES credit price in the Clean Electricity Standard Alternative Compliance Payment lever.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</si>
  <si>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</si>
  <si>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</si>
  <si>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</si>
  <si>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</si>
  <si>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</si>
  <si>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</si>
  <si>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</si>
  <si>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</si>
  <si>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</si>
  <si>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</si>
  <si>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</si>
  <si>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</si>
  <si>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</si>
  <si>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</si>
  <si>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</si>
  <si>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</si>
  <si>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</si>
  <si>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</si>
  <si>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Output Change in Electricity Demand for Green Hydrogen by Power Plant Type[onshore wind es];Output Change in Electricity Demand for Green Hydrogen by Power Plant Type[solar pv es];Output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Non Solar Distributed Capacity;Output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</si>
  <si>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Change in Grid Battery Storage Capacity; Output Change in Capacity for Green Hydrogen Demand[onshore wind es];Output Change in Capacity for Green Hydrogen Demand[solar pv es];Output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Non Solar Distributed Capacity;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</si>
  <si>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t>
  </si>
  <si>
    <t>**Description:**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</si>
  <si>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</si>
  <si>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Clean Heat PTC</t>
  </si>
  <si>
    <t>Industrial Clean Heat PTC Rate</t>
  </si>
  <si>
    <t>indst clean heat PTC</t>
  </si>
  <si>
    <t>$ / million BTU</t>
  </si>
  <si>
    <t>**Description:** This policy pays industrial firms that utilize heat in industrial processes from a designated set of "clean" energy sources, such as electricity, hydrogen, and biomass. // **Guidance for setting values:** Clean heat PTC rates under discussion in the United States in 2024 were around $10 per million BTU. This is equivalent to roughly 40% of the average cost of electricity for industrial electricity buyers. Higher PTC values have been considered for higher-temperature processes.</t>
  </si>
  <si>
    <t>Percentage Decrease in Cost of Capital for Clean Industrial Equipment</t>
  </si>
  <si>
    <t>Decrease Clean Industrial Equipment Cost of Capital</t>
  </si>
  <si>
    <t>indst eqpt cost of capital</t>
  </si>
  <si>
    <t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t>
  </si>
  <si>
    <t>Non BAU Industry CCS Subsidy</t>
  </si>
  <si>
    <t>Boolean Use Non BAU Industry CCS Subsidies</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</si>
  <si>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</si>
  <si>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</si>
  <si>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Non BAU Hydrogen Production Shifting</t>
  </si>
  <si>
    <t>Boolean Use Non BAU Hydrogen Shifting</t>
  </si>
  <si>
    <t>Hydrogen Steam Methane Reforming</t>
  </si>
  <si>
    <t>hydgn non BAU shift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</si>
  <si>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</si>
  <si>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Shift Hydrogen Production Pathways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</si>
  <si>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</si>
  <si>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Non BAU Distributed Solar Capacity</t>
  </si>
  <si>
    <t>Boolean Use 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</si>
  <si>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</si>
  <si>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</si>
  <si>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</si>
  <si>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change in miles/gal</t>
  </si>
  <si>
    <t>**Description:** This policy specifies a dollar per kilowatt-hour subsidy for production of vehicle batteries, additional to any BAU subsidies. The subsidy will only be applied to the fraction of vehicle batteries produced domestically. A negative value implies removing chargers relative to the Current Policies scenario. // **Guidance for setting values:** The Inflation Reduction Act includes a $35/kWh tax credit for battery cells and a $10/kWh tax credit for assembly for onroad vehicles, which are included in the BAU case.</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</si>
  <si>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</si>
  <si>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</si>
  <si>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</si>
  <si>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</si>
  <si>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</si>
  <si>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</si>
  <si>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afforestation and reforestation potential is roughly 175 MMT CO2e in 2050.</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</si>
  <si>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</si>
  <si>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</si>
  <si>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</si>
  <si>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indst process efficiency</t>
  </si>
  <si>
    <t>**Description:**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t>
  </si>
  <si>
    <t>Percentage Improvement in Industrial Process Efficiency above BAU</t>
  </si>
  <si>
    <t>Industry Process Efficiency</t>
  </si>
  <si>
    <t>Industry Energy Efficiency</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</si>
  <si>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</si>
  <si>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**Description:** This policy applies non-BAU assumptions for state level minimum ZEV requirements (specified through input data). In the United States model, this tests reversing state Advanced Clean Cars and Advanced Clean Trucks requirements starting in 2025.</t>
  </si>
  <si>
    <t>Non BAU Increase in Process Emissions</t>
  </si>
  <si>
    <t>Boolean Use Non BAU Process Emissions Additions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</si>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</sst>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s>
  <fonts count="12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s>
  <fills count="102">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s>
  <borders count="10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s>
  <cellStyleXfs count="3477">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cellStyleXfs>
  <cellXfs count="467">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0" fontId="12"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0" fillId="0" borderId="0" xfId="0" applyAlignment="1">
      <alignment horizontal="left" wrapText="1"/>
    </xf>
    <xf numFmtId="0" fontId="17" fillId="2" borderId="0" xfId="0" applyFont="1" applyFill="1" applyAlignment="1">
      <alignment wrapText="1"/>
    </xf>
    <xf numFmtId="49" fontId="0" fillId="0" borderId="0" xfId="0" applyNumberFormat="1" applyAlignment="1">
      <alignment wrapText="1"/>
    </xf>
    <xf numFmtId="49" fontId="12" fillId="0" borderId="0" xfId="0" applyNumberFormat="1" applyFont="1" applyAlignment="1">
      <alignment wrapText="1"/>
    </xf>
    <xf numFmtId="0" fontId="11" fillId="0" borderId="0" xfId="0" applyFont="1" applyAlignment="1">
      <alignment horizontal="lef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17" fillId="2" borderId="20" xfId="0" applyFont="1" applyFill="1" applyBorder="1" applyAlignment="1">
      <alignment wrapText="1"/>
    </xf>
    <xf numFmtId="0" fontId="17" fillId="2" borderId="21" xfId="0" applyFont="1" applyFill="1" applyBorder="1" applyAlignment="1">
      <alignment wrapText="1"/>
    </xf>
    <xf numFmtId="0" fontId="17" fillId="2" borderId="22" xfId="0" applyFont="1" applyFill="1" applyBorder="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11" fillId="0" borderId="0" xfId="0" quotePrefix="1" applyFont="1" applyAlignment="1">
      <alignment wrapText="1"/>
    </xf>
    <xf numFmtId="0" fontId="11" fillId="0" borderId="26" xfId="0" applyFont="1" applyBorder="1" applyAlignment="1">
      <alignment wrapText="1"/>
    </xf>
    <xf numFmtId="0" fontId="0" fillId="0" borderId="26" xfId="0" applyBorder="1" applyAlignment="1">
      <alignment wrapText="1"/>
    </xf>
    <xf numFmtId="0" fontId="11" fillId="0" borderId="26" xfId="0" quotePrefix="1" applyFont="1"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7" fillId="2" borderId="21" xfId="0" applyFont="1" applyFill="1" applyBorder="1" applyAlignment="1">
      <alignment horizontal="left" wrapText="1"/>
    </xf>
    <xf numFmtId="0" fontId="0" fillId="0" borderId="26" xfId="0" applyBorder="1" applyAlignment="1">
      <alignment horizontal="lef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11" fontId="0" fillId="0" borderId="0" xfId="0" applyNumberFormat="1" applyAlignment="1">
      <alignment wrapText="1"/>
    </xf>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0" fontId="12" fillId="0" borderId="0" xfId="0" applyFont="1"/>
    <xf numFmtId="0" fontId="12" fillId="0" borderId="54" xfId="0" applyFont="1" applyBorder="1"/>
    <xf numFmtId="0" fontId="0" fillId="0" borderId="54" xfId="0" applyBorder="1" applyAlignment="1">
      <alignment horizontal="left" wrapText="1"/>
    </xf>
    <xf numFmtId="0" fontId="17" fillId="44" borderId="0" xfId="0" applyFont="1" applyFill="1" applyAlignment="1">
      <alignment wrapText="1"/>
    </xf>
    <xf numFmtId="0" fontId="17" fillId="44" borderId="0" xfId="0" applyFont="1" applyFill="1" applyAlignment="1">
      <alignment horizontal="left" wrapText="1"/>
    </xf>
    <xf numFmtId="0" fontId="17" fillId="45" borderId="0" xfId="0" applyFont="1" applyFill="1" applyAlignment="1">
      <alignment wrapText="1"/>
    </xf>
    <xf numFmtId="0" fontId="17" fillId="45" borderId="54" xfId="0" applyFont="1" applyFill="1" applyBorder="1" applyAlignment="1">
      <alignment horizontal="left" wrapText="1"/>
    </xf>
    <xf numFmtId="9" fontId="12" fillId="0" borderId="0" xfId="1" applyFont="1" applyAlignment="1"/>
    <xf numFmtId="0" fontId="12" fillId="0" borderId="55" xfId="0" applyFont="1" applyBorder="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1" fillId="0" borderId="0" xfId="0" applyNumberFormat="1" applyFont="1"/>
    <xf numFmtId="11" fontId="0" fillId="0" borderId="26" xfId="0" applyNumberFormat="1" applyBorder="1" applyAlignment="1">
      <alignment wrapText="1"/>
    </xf>
    <xf numFmtId="0" fontId="17" fillId="44" borderId="0" xfId="0" applyFont="1" applyFill="1"/>
    <xf numFmtId="0" fontId="11" fillId="0" borderId="0" xfId="0" applyFo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0" fontId="17" fillId="45" borderId="55" xfId="0" applyFont="1" applyFill="1" applyBorder="1" applyAlignment="1">
      <alignment wrapText="1"/>
    </xf>
    <xf numFmtId="0" fontId="0" fillId="0" borderId="55" xfId="0" applyBorder="1" applyAlignment="1">
      <alignment wrapText="1"/>
    </xf>
    <xf numFmtId="0" fontId="17" fillId="44" borderId="55" xfId="0" applyFont="1" applyFill="1" applyBorder="1" applyAlignment="1">
      <alignment wrapText="1"/>
    </xf>
    <xf numFmtId="49" fontId="0" fillId="0" borderId="55" xfId="0" applyNumberFormat="1" applyBorder="1" applyAlignment="1">
      <alignment wrapText="1"/>
    </xf>
    <xf numFmtId="49" fontId="11" fillId="0" borderId="55" xfId="0" applyNumberFormat="1" applyFont="1" applyBorder="1" applyAlignment="1">
      <alignment wrapText="1"/>
    </xf>
    <xf numFmtId="0" fontId="12" fillId="0" borderId="55" xfId="0" applyFont="1" applyBorder="1" applyAlignment="1">
      <alignment wrapText="1"/>
    </xf>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17" fillId="0" borderId="0" xfId="0" applyFont="1" applyAlignment="1">
      <alignment wrapText="1"/>
    </xf>
    <xf numFmtId="0" fontId="117" fillId="0" borderId="26" xfId="0" applyFont="1" applyBorder="1" applyAlignment="1">
      <alignment wrapText="1"/>
    </xf>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9" fontId="12" fillId="0" borderId="0" xfId="0" applyNumberFormat="1" applyFont="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119" fillId="0" borderId="0" xfId="0" applyFont="1" applyAlignment="1">
      <alignment wrapText="1"/>
    </xf>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xf numFmtId="0" fontId="17" fillId="2" borderId="0" xfId="0" applyFont="1" applyFill="1" applyAlignment="1">
      <alignment horizontal="left"/>
    </xf>
    <xf numFmtId="0" fontId="17" fillId="2" borderId="0" xfId="0" applyFont="1" applyFill="1" applyAlignment="1">
      <alignment horizontal="right"/>
    </xf>
    <xf numFmtId="0" fontId="17" fillId="3" borderId="52" xfId="0" applyFont="1" applyFill="1" applyBorder="1"/>
    <xf numFmtId="0" fontId="17" fillId="3" borderId="0" xfId="0" applyFont="1" applyFill="1"/>
    <xf numFmtId="9" fontId="11" fillId="0" borderId="0" xfId="0" applyNumberFormat="1" applyFont="1"/>
    <xf numFmtId="49" fontId="11" fillId="0" borderId="0" xfId="1" applyNumberFormat="1" applyFont="1" applyFill="1" applyBorder="1" applyAlignment="1"/>
    <xf numFmtId="0" fontId="0" fillId="0" borderId="52" xfId="0" applyBorder="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0" fontId="11" fillId="0" borderId="0" xfId="1" applyNumberFormat="1" applyFont="1" applyFill="1" applyBorder="1" applyAlignment="1"/>
    <xf numFmtId="49" fontId="0" fillId="0" borderId="53" xfId="0" applyNumberFormat="1" applyBorder="1"/>
    <xf numFmtId="9" fontId="0" fillId="0" borderId="0" xfId="1" applyFont="1" applyFill="1" applyBorder="1" applyAlignment="1"/>
    <xf numFmtId="49" fontId="0" fillId="0" borderId="52" xfId="0" applyNumberFormat="1" applyBorder="1"/>
    <xf numFmtId="49" fontId="11" fillId="0" borderId="52" xfId="0" applyNumberFormat="1" applyFont="1" applyBorder="1"/>
    <xf numFmtId="1" fontId="11" fillId="0" borderId="0" xfId="1" applyNumberFormat="1" applyFont="1" applyFill="1" applyBorder="1" applyAlignment="1"/>
    <xf numFmtId="49" fontId="15" fillId="0" borderId="52" xfId="0" applyNumberFormat="1" applyFont="1" applyBorder="1"/>
    <xf numFmtId="164" fontId="0" fillId="0" borderId="0" xfId="0" applyNumberFormat="1"/>
    <xf numFmtId="49" fontId="12" fillId="0" borderId="0" xfId="0" applyNumberFormat="1" applyFont="1"/>
    <xf numFmtId="0" fontId="0" fillId="0" borderId="0" xfId="1" applyNumberFormat="1" applyFont="1" applyFill="1" applyBorder="1" applyAlignment="1"/>
    <xf numFmtId="9" fontId="12" fillId="0" borderId="0" xfId="1" applyFont="1" applyFill="1" applyBorder="1" applyAlignment="1"/>
    <xf numFmtId="0" fontId="9" fillId="0" borderId="52" xfId="0" applyFont="1" applyBorder="1"/>
    <xf numFmtId="9" fontId="11" fillId="0" borderId="0" xfId="1" applyFont="1"/>
    <xf numFmtId="9" fontId="12" fillId="0" borderId="0" xfId="1" applyFont="1"/>
    <xf numFmtId="1" fontId="12" fillId="0" borderId="0" xfId="1" applyNumberFormat="1" applyFont="1" applyAlignment="1"/>
    <xf numFmtId="0" fontId="1" fillId="0" borderId="0" xfId="0" applyFont="1"/>
    <xf numFmtId="0" fontId="0" fillId="98" borderId="0" xfId="0" applyFill="1"/>
    <xf numFmtId="0" fontId="0" fillId="99" borderId="0" xfId="0" applyFill="1"/>
    <xf numFmtId="0" fontId="0" fillId="100" borderId="0" xfId="0" applyFill="1"/>
    <xf numFmtId="0" fontId="0" fillId="101" borderId="0" xfId="0" applyFill="1"/>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77">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1">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808080"/>
      <color rgb="FFFFFF99"/>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MeganMahajan\Documents\eps-us%20-%20Copy\WebAppData-.xlsx" TargetMode="External"/><Relationship Id="rId1" Type="http://schemas.openxmlformats.org/officeDocument/2006/relationships/externalLinkPath" Target="/Users/MeganMahajan/Documents/eps-us%20-%20Copy/WebAppDa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Policy Characteristics"/>
      <sheetName val="PolicyLevers"/>
      <sheetName val="UnitControlCenter"/>
      <sheetName val="OutputGraphs"/>
      <sheetName val="Output Graph Color Key"/>
      <sheetName val="ReferenceScenarios"/>
      <sheetName val="ReferenceCurves"/>
      <sheetName val="Targets"/>
      <sheetName val="EPA GHG Inventory"/>
      <sheetName val="Old Target Calculations"/>
      <sheetName val="MaxBoundCalculations"/>
    </sheetNames>
    <sheetDataSet>
      <sheetData sheetId="0"/>
      <sheetData sheetId="1">
        <row r="1">
          <cell r="A1" t="str">
            <v>This tab contains information about each policy that does not vary by subscripted element of that policy.</v>
          </cell>
        </row>
        <row r="2">
          <cell r="A2" t="str">
            <v>It matches policies to the listing in the "PolicyLevers" tab using the "Vensim Variable Name" column.</v>
          </cell>
        </row>
        <row r="3">
          <cell r="A3" t="str">
            <v>Sector</v>
          </cell>
          <cell r="B3" t="str">
            <v>Short Name</v>
          </cell>
          <cell r="C3" t="str">
            <v>Vensim Variable Name</v>
          </cell>
          <cell r="D3" t="str">
            <v>Policy Group</v>
          </cell>
          <cell r="E3" t="str">
            <v>Policy Schedule Subscript</v>
          </cell>
          <cell r="F3" t="str">
            <v>Min Slider Value</v>
          </cell>
          <cell r="G3" t="str">
            <v>Max Slider Value</v>
          </cell>
          <cell r="H3" t="str">
            <v>Slider Step Size</v>
          </cell>
          <cell r="I3" t="str">
            <v>Units</v>
          </cell>
          <cell r="J3" t="str">
            <v>Text for Pop-Over Panel Description</v>
          </cell>
          <cell r="K3" t="str">
            <v>URL for "How the model handles this policy" links</v>
          </cell>
          <cell r="L3" t="str">
            <v>URL for "How to design this policy well" links</v>
          </cell>
        </row>
        <row r="4">
          <cell r="A4" t="str">
            <v>Transportation</v>
          </cell>
          <cell r="B4" t="str">
            <v>Conventional Pollutant Standards</v>
          </cell>
          <cell r="C4" t="str">
            <v>Percentage Reduction of Separately Regulated Pollutants</v>
          </cell>
          <cell r="D4" t="str">
            <v>Conventional Pollutant Standard</v>
          </cell>
          <cell r="E4" t="str">
            <v>trans reduce regulated pollutants</v>
          </cell>
          <cell r="F4">
            <v>0</v>
          </cell>
          <cell r="G4">
            <v>1</v>
          </cell>
          <cell r="H4">
            <v>0.02</v>
          </cell>
          <cell r="I4" t="str">
            <v>% reduction in emissions</v>
          </cell>
          <cell r="J4" t="str">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ell>
          <cell r="K4" t="str">
            <v>transportation-sector-main.html#conv-pol-stds</v>
          </cell>
          <cell r="L4" t="str">
            <v>conventional-pollutant-standards.html</v>
          </cell>
        </row>
        <row r="5">
          <cell r="A5" t="str">
            <v>Transportation</v>
          </cell>
          <cell r="B5" t="str">
            <v>Electric Vehicle Charger Deployment</v>
          </cell>
          <cell r="C5" t="str">
            <v>Percentage Increase in EV Chargers</v>
          </cell>
          <cell r="D5" t="str">
            <v>EV Charger Deployment</v>
          </cell>
          <cell r="E5" t="str">
            <v>trans EV charger deployment</v>
          </cell>
          <cell r="F5">
            <v>-2</v>
          </cell>
          <cell r="G5">
            <v>3</v>
          </cell>
          <cell r="H5">
            <v>0.1</v>
          </cell>
          <cell r="I5" t="str">
            <v>% change</v>
          </cell>
          <cell r="J5" t="str">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ell>
          <cell r="L5" t="str">
            <v>ev-charger-deployment.html</v>
          </cell>
        </row>
        <row r="6">
          <cell r="A6" t="str">
            <v>Transportation</v>
          </cell>
          <cell r="B6" t="str">
            <v>Electric Vehicle Range</v>
          </cell>
          <cell r="C6" t="str">
            <v>Reduce EV Range Anxiety</v>
          </cell>
          <cell r="D6" t="str">
            <v>EV Range &amp; Charging Time</v>
          </cell>
          <cell r="E6" t="str">
            <v>trans reduce EV range anxiety</v>
          </cell>
          <cell r="F6">
            <v>0</v>
          </cell>
          <cell r="G6">
            <v>1</v>
          </cell>
          <cell r="H6">
            <v>0.02</v>
          </cell>
          <cell r="I6" t="str">
            <v>% reduction in concern</v>
          </cell>
          <cell r="J6" t="str">
            <v>**Description:**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v>
          </cell>
          <cell r="L6" t="str">
            <v>reduce-range-anxiety-charging-time.html</v>
          </cell>
        </row>
        <row r="7">
          <cell r="A7" t="str">
            <v>Transportation</v>
          </cell>
          <cell r="B7" t="str">
            <v>Passenger Vehicle Subsidy</v>
          </cell>
          <cell r="C7" t="str">
            <v>Additional Passenger Vehicle Subsidy</v>
          </cell>
          <cell r="D7" t="str">
            <v>Vehicle Subsidy</v>
          </cell>
          <cell r="E7" t="str">
            <v>trans psgr subsidy</v>
          </cell>
          <cell r="F7">
            <v>-45000</v>
          </cell>
          <cell r="G7">
            <v>50000</v>
          </cell>
          <cell r="H7">
            <v>100</v>
          </cell>
          <cell r="I7" t="str">
            <v>$ / vehicle</v>
          </cell>
          <cell r="J7" t="str">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ell>
          <cell r="K7" t="str">
            <v>transportation-sector-main.html#ev-subsidy</v>
          </cell>
          <cell r="L7" t="str">
            <v>ev-subsidy.html</v>
          </cell>
        </row>
        <row r="8">
          <cell r="A8" t="str">
            <v>Transportation</v>
          </cell>
          <cell r="B8" t="str">
            <v>Freight Vehicle Subsidy</v>
          </cell>
          <cell r="C8" t="str">
            <v>Additional Freight Vehicle Subsidy</v>
          </cell>
          <cell r="D8" t="str">
            <v>Vehicle Subsidy</v>
          </cell>
          <cell r="E8" t="str">
            <v>trans frgt subsidy</v>
          </cell>
          <cell r="F8">
            <v>-45000</v>
          </cell>
          <cell r="G8">
            <v>50000</v>
          </cell>
          <cell r="H8">
            <v>100</v>
          </cell>
          <cell r="I8" t="str">
            <v>$ / vehicle</v>
          </cell>
          <cell r="J8" t="str">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ell>
          <cell r="K8" t="str">
            <v>transportation-sector-main.html#ev-subsidy</v>
          </cell>
          <cell r="L8" t="str">
            <v>ev-subsidy.html</v>
          </cell>
        </row>
        <row r="9">
          <cell r="A9" t="str">
            <v>Transportation</v>
          </cell>
          <cell r="B9" t="str">
            <v>Feebate</v>
          </cell>
          <cell r="C9" t="str">
            <v>LDVs Feebate Rate</v>
          </cell>
          <cell r="D9" t="str">
            <v>Feebate</v>
          </cell>
          <cell r="E9" t="str">
            <v>trans LDVs feebate</v>
          </cell>
          <cell r="F9">
            <v>0</v>
          </cell>
          <cell r="G9">
            <v>1</v>
          </cell>
          <cell r="H9">
            <v>0.02</v>
          </cell>
          <cell r="I9" t="str">
            <v>% of global best practice rate</v>
          </cell>
          <cell r="J9" t="str">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ell>
          <cell r="K9" t="str">
            <v>transportation-sector-main.html#feebate</v>
          </cell>
          <cell r="L9" t="str">
            <v>feebate.html</v>
          </cell>
        </row>
        <row r="10">
          <cell r="A10" t="str">
            <v>Transportation</v>
          </cell>
          <cell r="B10" t="str">
            <v>Fuel Economy Standard</v>
          </cell>
          <cell r="C10" t="str">
            <v>Percentage Additional Improvement of Fuel Economy Std</v>
          </cell>
          <cell r="D10" t="str">
            <v>Vehicle Fuel Economy Standards</v>
          </cell>
          <cell r="E10" t="str">
            <v>trans fuel economy standards</v>
          </cell>
          <cell r="F10">
            <v>-0.25</v>
          </cell>
          <cell r="G10">
            <v>1</v>
          </cell>
          <cell r="H10">
            <v>0.01</v>
          </cell>
          <cell r="I10" t="str">
            <v>% change in miles/gal</v>
          </cell>
          <cell r="J10" t="str">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ell>
          <cell r="K10" t="str">
            <v>transportation-sector-main.html#fuel-econ-std</v>
          </cell>
          <cell r="L10" t="str">
            <v>fuel-economy-standard.html</v>
          </cell>
        </row>
        <row r="11">
          <cell r="A11" t="str">
            <v>Transportation</v>
          </cell>
          <cell r="B11" t="str">
            <v>Low Carbon Fuel Standard</v>
          </cell>
          <cell r="C11" t="str">
            <v>Additional LCFS Percentage</v>
          </cell>
          <cell r="D11" t="str">
            <v>Low Carbon Fuel Standard</v>
          </cell>
          <cell r="E11" t="str">
            <v>trans LCFS</v>
          </cell>
          <cell r="F11">
            <v>0</v>
          </cell>
          <cell r="G11">
            <v>1</v>
          </cell>
          <cell r="H11">
            <v>0.01</v>
          </cell>
          <cell r="I11" t="str">
            <v>% reduction in carbon emissions</v>
          </cell>
          <cell r="J11" t="str">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ell>
          <cell r="K11" t="str">
            <v>transportation-sector-main.html#lcfs</v>
          </cell>
          <cell r="L11" t="str">
            <v>low-carbon-fuel-standard.html</v>
          </cell>
        </row>
        <row r="12">
          <cell r="A12" t="str">
            <v>Transportation</v>
          </cell>
          <cell r="B12" t="str">
            <v>Non-BAU LCFS-Qualifying Vehicles</v>
          </cell>
          <cell r="C12" t="str">
            <v>Boolean Use Non BAU LCFS Vehicle Types</v>
          </cell>
          <cell r="D12" t="str">
            <v>Low Carbon Fuel Standard</v>
          </cell>
          <cell r="E12" t="str">
            <v>trans LCFS vehicles</v>
          </cell>
          <cell r="F12">
            <v>0</v>
          </cell>
          <cell r="G12">
            <v>1</v>
          </cell>
          <cell r="H12">
            <v>1</v>
          </cell>
          <cell r="I12" t="str">
            <v>on/off</v>
          </cell>
          <cell r="J12" t="str">
            <v>**Description:** This lever changes which vehicles qualify under the low carbon fuel standard. With the lever off, LCFS-qualifying vehicles include all vehicle types except aircraft. With the lever on, only aircraft qualify.</v>
          </cell>
          <cell r="K12" t="str">
            <v>transportation-sector-main.html#lcfs</v>
          </cell>
          <cell r="L12" t="str">
            <v>low-carbon-fuel-standard.html</v>
          </cell>
        </row>
        <row r="13">
          <cell r="A13" t="str">
            <v>Transportation</v>
          </cell>
          <cell r="B13" t="str">
            <v>Mode Shifting</v>
          </cell>
          <cell r="C13" t="str">
            <v>Percent of Travel Demand Shifted to Other Modes or Eliminated</v>
          </cell>
          <cell r="D13" t="str">
            <v>Mode Shifting</v>
          </cell>
          <cell r="E13" t="str">
            <v>trans mode shifting</v>
          </cell>
          <cell r="F13">
            <v>0</v>
          </cell>
          <cell r="G13">
            <v>0.33</v>
          </cell>
          <cell r="H13">
            <v>0.01</v>
          </cell>
          <cell r="I13" t="str">
            <v>% of trips shifted</v>
          </cell>
          <cell r="J13" t="str">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ell>
          <cell r="K13" t="str">
            <v>transportation-sector-main.html#tdm</v>
          </cell>
          <cell r="L13" t="str">
            <v>transportation-demand-management.html</v>
          </cell>
        </row>
        <row r="14">
          <cell r="A14" t="str">
            <v>Transportation</v>
          </cell>
          <cell r="B14" t="str">
            <v>Zero-Emission Vehicle Sales Standard</v>
          </cell>
          <cell r="C14" t="str">
            <v>Minimum Required ZEV Sales Percentage</v>
          </cell>
          <cell r="D14" t="str">
            <v>ZEV Sales Standard</v>
          </cell>
          <cell r="E14" t="str">
            <v>trans ZEV minimum</v>
          </cell>
          <cell r="F14">
            <v>0</v>
          </cell>
          <cell r="G14">
            <v>1</v>
          </cell>
          <cell r="H14">
            <v>0.01</v>
          </cell>
          <cell r="I14" t="str">
            <v>% of new vehicles sold</v>
          </cell>
          <cell r="J14" t="str">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ell>
          <cell r="K14" t="str">
            <v>transportation-sector-main.html#ev-mandate</v>
          </cell>
          <cell r="L14" t="str">
            <v>ev-mandate.html</v>
          </cell>
        </row>
        <row r="15">
          <cell r="A15" t="str">
            <v>Transportation</v>
          </cell>
          <cell r="B15" t="str">
            <v>Non-BAU ZEV-Qualifying Vehicles</v>
          </cell>
          <cell r="C15" t="str">
            <v>Boolean Use Non BAU ZEV Qualifying Vehicle Definitions</v>
          </cell>
          <cell r="D15" t="str">
            <v>ZEV Sales Standard</v>
          </cell>
          <cell r="E15" t="str">
            <v>trans non BAU ZEV vehicle definitions</v>
          </cell>
          <cell r="F15">
            <v>0</v>
          </cell>
          <cell r="G15">
            <v>1</v>
          </cell>
          <cell r="H15">
            <v>1</v>
          </cell>
          <cell r="I15" t="str">
            <v>on/off</v>
          </cell>
          <cell r="J15" t="str">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ell>
        </row>
        <row r="16">
          <cell r="A16" t="str">
            <v>Transportation</v>
          </cell>
          <cell r="B16" t="str">
            <v>Subsidy for Vehicle Battery Production</v>
          </cell>
          <cell r="C16" t="str">
            <v>Additional Subsidy for Vehicle Battery Production</v>
          </cell>
          <cell r="D16" t="str">
            <v>Vehicle Battery Production Subsidy</v>
          </cell>
          <cell r="E16" t="str">
            <v>trans battery subsidy</v>
          </cell>
          <cell r="F16">
            <v>-50</v>
          </cell>
          <cell r="G16">
            <v>50</v>
          </cell>
          <cell r="H16">
            <v>1</v>
          </cell>
          <cell r="I16" t="str">
            <v>$/kWh</v>
          </cell>
          <cell r="J16" t="str">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ell>
        </row>
        <row r="17">
          <cell r="A17" t="str">
            <v>Transportation</v>
          </cell>
          <cell r="B17" t="str">
            <v>Non-BAU Zero-Emission Vehicle Sales Standard by Subregion</v>
          </cell>
          <cell r="C17" t="str">
            <v>Boolean Use Non BAU Minimum Required ZEV Sales Percentage by Subregion</v>
          </cell>
          <cell r="D17" t="str">
            <v>ZEV Sales Standard</v>
          </cell>
          <cell r="E17" t="str">
            <v>trans non BAU ZEV minimum</v>
          </cell>
          <cell r="F17">
            <v>0</v>
          </cell>
          <cell r="G17">
            <v>1</v>
          </cell>
          <cell r="H17">
            <v>1</v>
          </cell>
          <cell r="I17" t="str">
            <v>on/off</v>
          </cell>
          <cell r="J17" t="str">
            <v>**Description:** This policy applies non-BAU assumptions for state level minimum ZEV requirements (specified through input data). In the United States model, this tests reversing state Advanced Clean Cars and Advanced Clean Trucks requirements starting in 2025.</v>
          </cell>
        </row>
        <row r="18">
          <cell r="A18" t="str">
            <v>Buildings and Appliances</v>
          </cell>
          <cell r="B18" t="str">
            <v>Building Component Electrification</v>
          </cell>
          <cell r="C18" t="str">
            <v>Fraction of New Bldg Components Shifted to Other Fuels</v>
          </cell>
          <cell r="D18" t="str">
            <v>Building Component Electrification</v>
          </cell>
          <cell r="E18" t="str">
            <v>bldgs new component fuel shifting</v>
          </cell>
          <cell r="F18">
            <v>0</v>
          </cell>
          <cell r="G18">
            <v>1</v>
          </cell>
          <cell r="H18">
            <v>0.01</v>
          </cell>
          <cell r="I18" t="str">
            <v>% of newly sold non-electric building components</v>
          </cell>
          <cell r="J18" t="str">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ell>
          <cell r="K18" t="str">
            <v>buildings-sector-main.html#component-elec</v>
          </cell>
          <cell r="L18" t="str">
            <v>building-component-electrification.html</v>
          </cell>
        </row>
        <row r="19">
          <cell r="A19" t="str">
            <v>Buildings and Appliances</v>
          </cell>
          <cell r="B19" t="str">
            <v>Building Energy Efficiency Standards</v>
          </cell>
          <cell r="C19" t="str">
            <v>Reduction in E Use Allowed by Component Eff Std</v>
          </cell>
          <cell r="D19" t="str">
            <v>Building Energy Efficiency Standards</v>
          </cell>
          <cell r="E19" t="str">
            <v>bldgs efficiency standards</v>
          </cell>
          <cell r="F19">
            <v>0</v>
          </cell>
          <cell r="G19">
            <v>0.75</v>
          </cell>
          <cell r="H19">
            <v>0.01</v>
          </cell>
          <cell r="I19" t="str">
            <v>% reduction in energy use</v>
          </cell>
          <cell r="J19" t="str">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ell>
          <cell r="K19" t="str">
            <v>buildings-sector-main.html#eff-stds</v>
          </cell>
          <cell r="L19" t="str">
            <v>building-energy-efficiency-standards.html</v>
          </cell>
        </row>
        <row r="20">
          <cell r="A20" t="str">
            <v>Buildings and Appliances</v>
          </cell>
          <cell r="B20" t="str">
            <v>Contractor Training</v>
          </cell>
          <cell r="C20" t="str">
            <v>Boolean Improved Contractor Edu and Training</v>
          </cell>
          <cell r="D20" t="str">
            <v>Contractor Training</v>
          </cell>
          <cell r="E20" t="str">
            <v>bldgs contractor training</v>
          </cell>
          <cell r="F20">
            <v>0</v>
          </cell>
          <cell r="G20">
            <v>1</v>
          </cell>
          <cell r="H20">
            <v>1</v>
          </cell>
          <cell r="I20" t="str">
            <v>on/off</v>
          </cell>
          <cell r="J20" t="str">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ell>
          <cell r="K20" t="str">
            <v>buildings-sector-main.html#contractor-ed</v>
          </cell>
          <cell r="L20" t="str">
            <v>contractor-training.html</v>
          </cell>
        </row>
        <row r="21">
          <cell r="A21" t="str">
            <v>Buildings and Appliances</v>
          </cell>
          <cell r="B21" t="str">
            <v>Distributed Solar Carve-Out</v>
          </cell>
          <cell r="C21" t="str">
            <v>Min Fraction of Total Elec Demand to be Met by Distributed Solar PV</v>
          </cell>
          <cell r="D21" t="str">
            <v>Distributed Solar Promotion</v>
          </cell>
          <cell r="E21" t="str">
            <v>bldgs min fraction distributed solar</v>
          </cell>
          <cell r="F21">
            <v>0</v>
          </cell>
          <cell r="G21">
            <v>0.24</v>
          </cell>
          <cell r="H21">
            <v>5.0000000000000001E-3</v>
          </cell>
          <cell r="I21" t="str">
            <v>minimum % elec from solar</v>
          </cell>
          <cell r="J21" t="str">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ell>
          <cell r="K21" t="str">
            <v>buildings-sector-main.html#solar-carve-out</v>
          </cell>
          <cell r="L21" t="str">
            <v>solar-carve-out.html</v>
          </cell>
        </row>
        <row r="22">
          <cell r="A22" t="str">
            <v>Buildings and Appliances</v>
          </cell>
          <cell r="B22" t="str">
            <v>Distributed Solar Subsidy</v>
          </cell>
          <cell r="C22" t="str">
            <v>Additional Perc Subsidy for Distributed Solar PV Capacity</v>
          </cell>
          <cell r="D22" t="str">
            <v>Distributed Solar Promotion</v>
          </cell>
          <cell r="E22" t="str">
            <v>bldgs distributed solar subsidy</v>
          </cell>
          <cell r="F22">
            <v>0</v>
          </cell>
          <cell r="G22">
            <v>0.5</v>
          </cell>
          <cell r="H22">
            <v>0.01</v>
          </cell>
          <cell r="I22" t="str">
            <v>% of PV system cost</v>
          </cell>
          <cell r="J22" t="str">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ell>
          <cell r="K22" t="str">
            <v>buildings-sector-main.html#distributed-solar-subsidy</v>
          </cell>
          <cell r="L22" t="str">
            <v>distributed-solar-subsidy.html</v>
          </cell>
        </row>
        <row r="23">
          <cell r="A23" t="str">
            <v>Buildings and Appliances</v>
          </cell>
          <cell r="B23" t="str">
            <v>Distributed Solar Capacity Requirement</v>
          </cell>
          <cell r="C23" t="str">
            <v>Min Required Rooftop Solar Capacity</v>
          </cell>
          <cell r="D23" t="str">
            <v>Distributed Solar Promotion</v>
          </cell>
          <cell r="E23" t="str">
            <v>bldgs min req rooftop solar</v>
          </cell>
          <cell r="F23">
            <v>0</v>
          </cell>
          <cell r="G23">
            <v>600000</v>
          </cell>
          <cell r="H23">
            <v>5000</v>
          </cell>
          <cell r="I23" t="str">
            <v>MW</v>
          </cell>
          <cell r="J23" t="str">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ell>
        </row>
        <row r="24">
          <cell r="A24" t="str">
            <v>Buildings and Appliances</v>
          </cell>
          <cell r="B24" t="str">
            <v>Non BAU Distributed Solar Capacity</v>
          </cell>
          <cell r="C24" t="str">
            <v>Boolean Use Non BAU Distributed Solar Capacity</v>
          </cell>
          <cell r="D24" t="str">
            <v>Distributed Solar Promotion</v>
          </cell>
          <cell r="E24" t="str">
            <v>non BAU dist solar</v>
          </cell>
          <cell r="F24">
            <v>0</v>
          </cell>
          <cell r="G24">
            <v>1</v>
          </cell>
          <cell r="H24">
            <v>1</v>
          </cell>
          <cell r="I24" t="str">
            <v>on/off</v>
          </cell>
          <cell r="J24" t="str">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ell>
        </row>
        <row r="25">
          <cell r="A25" t="str">
            <v>Buildings and Appliances</v>
          </cell>
          <cell r="B25" t="str">
            <v>Improved Labeling</v>
          </cell>
          <cell r="C25" t="str">
            <v>Boolean Improved Device Labeling</v>
          </cell>
          <cell r="D25" t="str">
            <v>Improved Labeling</v>
          </cell>
          <cell r="E25" t="str">
            <v>bldgs device labeling</v>
          </cell>
          <cell r="F25">
            <v>0</v>
          </cell>
          <cell r="G25">
            <v>1</v>
          </cell>
          <cell r="H25">
            <v>1</v>
          </cell>
          <cell r="I25" t="str">
            <v>on/off</v>
          </cell>
          <cell r="J25" t="str">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ell>
          <cell r="K25" t="str">
            <v>buildings-sector-main.html#device-labeling</v>
          </cell>
          <cell r="L25" t="str">
            <v>improved-labeling.html</v>
          </cell>
        </row>
        <row r="26">
          <cell r="A26" t="str">
            <v>Buildings and Appliances</v>
          </cell>
          <cell r="B26" t="str">
            <v>Retrofit Existing Buildings</v>
          </cell>
          <cell r="C26" t="str">
            <v>Share of Preexisting Buildings Subject to Retrofitting</v>
          </cell>
          <cell r="D26" t="str">
            <v>Increased Retrofitting</v>
          </cell>
          <cell r="E26" t="str">
            <v>bldgs retrofitting</v>
          </cell>
          <cell r="F26">
            <v>0</v>
          </cell>
          <cell r="G26">
            <v>0.5</v>
          </cell>
          <cell r="H26">
            <v>0.01</v>
          </cell>
          <cell r="I26" t="str">
            <v>% of existing buildings</v>
          </cell>
          <cell r="J26" t="str">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ell>
          <cell r="K26" t="str">
            <v>buildings-sector-main.html#retrofitting</v>
          </cell>
          <cell r="L26" t="str">
            <v>increased-retrofitting.html</v>
          </cell>
        </row>
        <row r="27">
          <cell r="A27" t="str">
            <v>Buildings and Appliances</v>
          </cell>
          <cell r="B27" t="str">
            <v>Rebate for Efficient Products</v>
          </cell>
          <cell r="C27" t="str">
            <v>Boolean Rebate Program for Efficient Components</v>
          </cell>
          <cell r="D27" t="str">
            <v>Rebate for Efficient Products</v>
          </cell>
          <cell r="E27" t="str">
            <v>bldgs rebate</v>
          </cell>
          <cell r="F27">
            <v>0</v>
          </cell>
          <cell r="G27">
            <v>1</v>
          </cell>
          <cell r="H27">
            <v>1</v>
          </cell>
          <cell r="I27" t="str">
            <v>on/off</v>
          </cell>
          <cell r="J27" t="str">
            <v>**Description:** This policy represents a modest rebate paid to customers who purchase energy-efficient building equipment of the selected type(s).  Typical rebate amounts represented by this policy are $50-100 for a clothes washer and $25-50 for a dishwasher or refrigerator.</v>
          </cell>
          <cell r="K27" t="str">
            <v>buildings-sector-main.html#rebate</v>
          </cell>
          <cell r="L27" t="str">
            <v>rebate-for-efficient-products.html</v>
          </cell>
        </row>
        <row r="28">
          <cell r="A28" t="str">
            <v>Electricity Supply</v>
          </cell>
          <cell r="B28" t="str">
            <v>Ban New Power Plants</v>
          </cell>
          <cell r="C28" t="str">
            <v>Boolean Ban New Power Plants</v>
          </cell>
          <cell r="D28" t="str">
            <v>Ban New Power Plants</v>
          </cell>
          <cell r="E28" t="str">
            <v>elec ban new power plants</v>
          </cell>
          <cell r="F28">
            <v>0</v>
          </cell>
          <cell r="G28">
            <v>1</v>
          </cell>
          <cell r="H28">
            <v>1</v>
          </cell>
          <cell r="I28" t="str">
            <v>on/off</v>
          </cell>
          <cell r="J28" t="str">
            <v>**Description:** This policy prevents new capacity of the selected type(s) from being built or deployed.</v>
          </cell>
          <cell r="K28" t="str">
            <v>electricity-sector-main.html#ban</v>
          </cell>
          <cell r="L28" t="str">
            <v>ban-new-capacity.html</v>
          </cell>
        </row>
        <row r="29">
          <cell r="A29" t="str">
            <v>Electricity Supply</v>
          </cell>
          <cell r="B29" t="str">
            <v>Ban New Power Plant Retrofits</v>
          </cell>
          <cell r="C29" t="str">
            <v>Boolean Ban New Power Plant Retrofits</v>
          </cell>
          <cell r="D29" t="str">
            <v>Ban New Power Plant Retrofits</v>
          </cell>
          <cell r="E29" t="str">
            <v>elec ban new power plant retrofits</v>
          </cell>
          <cell r="F29">
            <v>0</v>
          </cell>
          <cell r="G29">
            <v>1</v>
          </cell>
          <cell r="H29">
            <v>1</v>
          </cell>
          <cell r="I29" t="str">
            <v>on/off</v>
          </cell>
          <cell r="J29" t="str">
            <v>**Description:** This policy prevents new capacity of the selected CCS plant type(s) from being built to replace existing non-CCS plants.</v>
          </cell>
        </row>
        <row r="30">
          <cell r="A30" t="str">
            <v>Electricity Supply</v>
          </cell>
          <cell r="B30" t="str">
            <v>Clean Electricity Standard</v>
          </cell>
          <cell r="C30" t="str">
            <v>Renewable Portfolio Std Percentage</v>
          </cell>
          <cell r="D30" t="str">
            <v>Clean Electricity Standard</v>
          </cell>
          <cell r="E30" t="str">
            <v>elec renewable portfolio standards</v>
          </cell>
          <cell r="F30">
            <v>0</v>
          </cell>
          <cell r="G30">
            <v>1</v>
          </cell>
          <cell r="H30">
            <v>0.01</v>
          </cell>
          <cell r="I30" t="str">
            <v>% of electricity generation</v>
          </cell>
          <cell r="J30" t="str">
            <v>**Description:** This policy specifies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47% in 2050 as a generation-weighted national average. By default, the implementation schedule is set to start at roughly 43% in 2023, matching the BAU share of clean electricity in that year. If you set this policy to a value less than 100%, you should be sure to adjust the 2023 implementation schedule value accordingly. For example, if your chosen lever setting is 80%, the fraction of policy achieved in 2023 should be 43% * 80% (or 34.4%), and the fraction of policy achieved in 2050 should be 100%. Also note that the model incorporates a cap on the CES credit price. If the CES credit price hits this $/MWh amount in a given year, the model will not deploy any additional CES qualifying resources. You can change the maximum CES credit price in the Clean Electricity Standard Alternative Compliance Payment lever.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ell>
          <cell r="K30" t="str">
            <v>electricity-sector-main.html#ces</v>
          </cell>
          <cell r="L30" t="str">
            <v>clean-energy-standard.html</v>
          </cell>
        </row>
        <row r="31">
          <cell r="A31" t="str">
            <v>Electricity Supply</v>
          </cell>
          <cell r="B31" t="str">
            <v>Clean Electricity Standard Foresight</v>
          </cell>
          <cell r="C31" t="str">
            <v>BESHFoFRV Boolean Electricity Suppliers Have Foresight of Future RPS Values</v>
          </cell>
          <cell r="F31">
            <v>0</v>
          </cell>
          <cell r="G31">
            <v>1</v>
          </cell>
          <cell r="H31">
            <v>1</v>
          </cell>
          <cell r="I31" t="str">
            <v>on/off</v>
          </cell>
          <cell r="J31" t="str">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ell>
        </row>
        <row r="32">
          <cell r="A32" t="str">
            <v>Electricity Supply</v>
          </cell>
          <cell r="B32" t="str">
            <v xml:space="preserve">Lift the Clean Electricity Standard Alternative Compliance Payment </v>
          </cell>
          <cell r="C32" t="str">
            <v>Boolean Use Non BAU RPS Alternative Compliance Payment</v>
          </cell>
          <cell r="D32" t="str">
            <v>Clean Electricity Standard</v>
          </cell>
          <cell r="E32" t="str">
            <v>elec non BAU RACP</v>
          </cell>
          <cell r="F32">
            <v>0</v>
          </cell>
          <cell r="G32">
            <v>1</v>
          </cell>
          <cell r="H32">
            <v>1</v>
          </cell>
          <cell r="I32" t="str">
            <v>on/off</v>
          </cell>
          <cell r="J32" t="str">
            <v>**Description:**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v>
          </cell>
        </row>
        <row r="33">
          <cell r="A33" t="str">
            <v>Electricity Supply</v>
          </cell>
          <cell r="B33" t="str">
            <v>Change Electricity Exports</v>
          </cell>
          <cell r="C33" t="str">
            <v>Percent Change in Electricity Exports</v>
          </cell>
          <cell r="D33" t="str">
            <v>Electricity Imports and Exports</v>
          </cell>
          <cell r="E33" t="str">
            <v>elec change exports</v>
          </cell>
          <cell r="F33">
            <v>-0.5</v>
          </cell>
          <cell r="G33">
            <v>1</v>
          </cell>
          <cell r="H33">
            <v>0.02</v>
          </cell>
          <cell r="I33" t="str">
            <v>% change in exports</v>
          </cell>
          <cell r="J33" t="str">
            <v>**Description:**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v>
          </cell>
          <cell r="K33" t="str">
            <v>electricity-sector-main.html#elec-exports</v>
          </cell>
          <cell r="L33" t="str">
            <v>electricity-imports-exports.html</v>
          </cell>
        </row>
        <row r="34">
          <cell r="A34" t="str">
            <v>Electricity Supply</v>
          </cell>
          <cell r="B34" t="str">
            <v>Change Electricity Imports</v>
          </cell>
          <cell r="C34" t="str">
            <v>Percent Change in Electricity Imports</v>
          </cell>
          <cell r="D34" t="str">
            <v>Electricity Imports and Exports</v>
          </cell>
          <cell r="E34" t="str">
            <v>elec change imports</v>
          </cell>
          <cell r="F34">
            <v>-0.5</v>
          </cell>
          <cell r="G34">
            <v>1</v>
          </cell>
          <cell r="H34">
            <v>0.02</v>
          </cell>
          <cell r="I34" t="str">
            <v>% change in imports</v>
          </cell>
          <cell r="J34" t="str">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ell>
          <cell r="K34" t="str">
            <v>electricity-sector-main.html#elec-imports</v>
          </cell>
          <cell r="L34" t="str">
            <v>electricity-imports-exports.html</v>
          </cell>
        </row>
        <row r="35">
          <cell r="A35" t="str">
            <v>Electricity Supply</v>
          </cell>
          <cell r="B35" t="str">
            <v>Non BAU Guaranteed Dispatch</v>
          </cell>
          <cell r="C35" t="str">
            <v>Boolean Use Non BAU Guaranteed Dispatch Settings</v>
          </cell>
          <cell r="D35" t="str">
            <v>Non BAU Guaranteed Dispatch</v>
          </cell>
          <cell r="E35" t="str">
            <v>elec non BAU guaranteed dispatch</v>
          </cell>
          <cell r="F35">
            <v>0</v>
          </cell>
          <cell r="G35">
            <v>1</v>
          </cell>
          <cell r="H35">
            <v>1</v>
          </cell>
          <cell r="I35" t="str">
            <v>on/off</v>
          </cell>
        </row>
        <row r="36">
          <cell r="A36" t="str">
            <v>Electricity Supply</v>
          </cell>
          <cell r="B36" t="str">
            <v>Decrease Cost of Capital</v>
          </cell>
          <cell r="C36" t="str">
            <v>Percentage Decrease in Cost of Capital for Power Plants</v>
          </cell>
          <cell r="D36" t="str">
            <v>Decrease Electricity Sector Cost of Capital</v>
          </cell>
          <cell r="E36" t="str">
            <v>elec power plant cost of capital</v>
          </cell>
          <cell r="F36">
            <v>0</v>
          </cell>
          <cell r="G36">
            <v>1</v>
          </cell>
          <cell r="H36">
            <v>1</v>
          </cell>
          <cell r="I36" t="str">
            <v>% decrease</v>
          </cell>
          <cell r="J36" t="str">
            <v>**Description:** This policy decreases the cost of capital for new power plant investments, making the specified plant type more attractive to deploy.  // **Guidance for setting values:** The BAU cost of capital for all plant types is calculated as 7.4%, based on data from Lazard.</v>
          </cell>
        </row>
        <row r="37">
          <cell r="A37" t="str">
            <v>Electricity Supply</v>
          </cell>
          <cell r="B37" t="str">
            <v>Demand Response</v>
          </cell>
          <cell r="C37" t="str">
            <v>Fraction of Additional Demand Response Potential Achieved</v>
          </cell>
          <cell r="D37" t="str">
            <v>Demand Response</v>
          </cell>
          <cell r="E37" t="str">
            <v>elec demand response</v>
          </cell>
          <cell r="F37">
            <v>0</v>
          </cell>
          <cell r="G37">
            <v>1</v>
          </cell>
          <cell r="H37">
            <v>0.01</v>
          </cell>
          <cell r="I37" t="str">
            <v>% of potential achieved</v>
          </cell>
          <cell r="J37" t="str">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 A 100% setting provides for an additional 390 GW of demand response capacity in 2050 (on top of a BAU quantity of 59 GW).</v>
          </cell>
          <cell r="K37" t="str">
            <v>electricity-sector-main.html#dr</v>
          </cell>
          <cell r="L37" t="str">
            <v>demand-response.html</v>
          </cell>
        </row>
        <row r="38">
          <cell r="A38" t="str">
            <v>Electricity Supply</v>
          </cell>
          <cell r="B38" t="str">
            <v>Early Retirement of Power Plants</v>
          </cell>
          <cell r="C38" t="str">
            <v>Annual Additional Capacity Retired due to Early Retirement Policy</v>
          </cell>
          <cell r="D38" t="str">
            <v>Early Retirement of Power Plants</v>
          </cell>
          <cell r="E38" t="str">
            <v>elec early retirement</v>
          </cell>
          <cell r="F38">
            <v>0</v>
          </cell>
          <cell r="G38">
            <v>25000</v>
          </cell>
          <cell r="H38">
            <v>500</v>
          </cell>
          <cell r="I38" t="str">
            <v>MW/year</v>
          </cell>
          <cell r="J38" t="str">
            <v xml:space="preserve">**Description:** This policy causes the specified quantity of otherwise non-retiring capacity of the selected type(s) to be retired each year. </v>
          </cell>
          <cell r="K38" t="str">
            <v>electricity-sector-main.html#early-ret</v>
          </cell>
          <cell r="L38" t="str">
            <v>early-retirement-of-power-plants.html</v>
          </cell>
        </row>
        <row r="39">
          <cell r="A39" t="str">
            <v>Electricity Supply</v>
          </cell>
          <cell r="B39" t="str">
            <v>Non BAU Capacity Retirement Schedule</v>
          </cell>
          <cell r="C39" t="str">
            <v>Boolean Use Non BAU Capacity Retirement Schedule</v>
          </cell>
          <cell r="D39" t="str">
            <v>Non BAU Capacity Retirement Schedule</v>
          </cell>
          <cell r="F39">
            <v>0</v>
          </cell>
          <cell r="G39">
            <v>1</v>
          </cell>
          <cell r="H39">
            <v>1</v>
          </cell>
          <cell r="I39" t="str">
            <v>on/off</v>
          </cell>
          <cell r="J39" t="str">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ell>
        </row>
        <row r="40">
          <cell r="A40" t="str">
            <v>Electricity Supply</v>
          </cell>
          <cell r="B40" t="str">
            <v>Non BAU Mandated Capacity Construction</v>
          </cell>
          <cell r="C40" t="str">
            <v>Boolean Use Non BAU Mandated Capacity Construction Schedule</v>
          </cell>
          <cell r="D40" t="str">
            <v>Non BAU Mandated Capacity Construction</v>
          </cell>
          <cell r="F40">
            <v>0</v>
          </cell>
          <cell r="G40">
            <v>1</v>
          </cell>
          <cell r="H40">
            <v>1</v>
          </cell>
          <cell r="I40" t="str">
            <v>on/off</v>
          </cell>
          <cell r="J40" t="str">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ell>
        </row>
        <row r="41">
          <cell r="A41" t="str">
            <v>Electricity Supply</v>
          </cell>
          <cell r="B41" t="str">
            <v>Non BAU Mandated Capacity CCUS Retrofits</v>
          </cell>
          <cell r="C41" t="str">
            <v>Boolean Use Non BAU Mandated Capacity Retrofit Schedule</v>
          </cell>
          <cell r="D41" t="str">
            <v>Non BAU Mandated Capacity CCUS Retrofits</v>
          </cell>
          <cell r="F41">
            <v>0</v>
          </cell>
          <cell r="G41">
            <v>1</v>
          </cell>
          <cell r="H41">
            <v>1</v>
          </cell>
          <cell r="I41" t="str">
            <v>on/off</v>
          </cell>
          <cell r="J41" t="str">
            <v>**Description:** The business-as-usual case includes all planned CCUS retrofits (as modeled by the EPA for its latest GHG standards for power plants). This policy assumes those retrofits do not happen.</v>
          </cell>
        </row>
        <row r="42">
          <cell r="A42" t="str">
            <v>Electricity Supply</v>
          </cell>
          <cell r="B42" t="str">
            <v>Non BAU RPS Qualifying Resources</v>
          </cell>
          <cell r="C42" t="str">
            <v>Boolean Use Non BAU RPS Qualifying Resource Definitions</v>
          </cell>
          <cell r="D42" t="str">
            <v>Non BAU RPS Qualifying Resources</v>
          </cell>
          <cell r="E42" t="str">
            <v>elec non BAU RPS qualifying resources</v>
          </cell>
          <cell r="F42">
            <v>0</v>
          </cell>
          <cell r="G42">
            <v>1</v>
          </cell>
          <cell r="H42">
            <v>1</v>
          </cell>
          <cell r="I42" t="str">
            <v>on/off</v>
          </cell>
        </row>
        <row r="43">
          <cell r="A43" t="str">
            <v>Electricity Supply</v>
          </cell>
          <cell r="B43" t="str">
            <v>Reduce Plant Downtime</v>
          </cell>
          <cell r="C43" t="str">
            <v>Percentage Reduction in Plant Downtime</v>
          </cell>
          <cell r="D43" t="str">
            <v>Reduce Plant Downtime</v>
          </cell>
          <cell r="E43" t="str">
            <v>elec reduce plant downtime</v>
          </cell>
          <cell r="F43">
            <v>-0.3</v>
          </cell>
          <cell r="G43">
            <v>0.6</v>
          </cell>
          <cell r="H43">
            <v>0.01</v>
          </cell>
          <cell r="I43" t="str">
            <v>% reduction in downtime</v>
          </cell>
          <cell r="J43" t="str">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ell>
          <cell r="K43" t="str">
            <v>electricity-sector-main.html#red-downtime</v>
          </cell>
          <cell r="L43" t="str">
            <v>reduce-downtime.html</v>
          </cell>
        </row>
        <row r="44">
          <cell r="A44" t="str">
            <v>Electricity Supply</v>
          </cell>
          <cell r="B44" t="str">
            <v>Reduce Soft Costs</v>
          </cell>
          <cell r="C44" t="str">
            <v>Percent Reduction in Soft Costs of Capacity Construction</v>
          </cell>
          <cell r="D44" t="str">
            <v>Reduce Soft Costs</v>
          </cell>
          <cell r="E44" t="str">
            <v>elec reduce soft costs</v>
          </cell>
          <cell r="F44">
            <v>0</v>
          </cell>
          <cell r="G44">
            <v>0.9</v>
          </cell>
          <cell r="H44">
            <v>0.01</v>
          </cell>
          <cell r="I44" t="str">
            <v>% reduction in soft costs</v>
          </cell>
          <cell r="J44" t="str">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ell>
          <cell r="K44" t="str">
            <v>endogenous-learning.html#red-soft-costs</v>
          </cell>
          <cell r="L44" t="str">
            <v>reduce-soft-costs.html</v>
          </cell>
        </row>
        <row r="45">
          <cell r="A45" t="str">
            <v>Electricity Supply</v>
          </cell>
          <cell r="B45" t="str">
            <v>Reduce Transmission &amp; Distribution Losses</v>
          </cell>
          <cell r="C45" t="str">
            <v>Percentage TnD Losses Avoided</v>
          </cell>
          <cell r="D45" t="str">
            <v>Reduce T&amp;D Losses</v>
          </cell>
          <cell r="E45" t="str">
            <v>elec avoid TND loss</v>
          </cell>
          <cell r="F45">
            <v>0</v>
          </cell>
          <cell r="G45">
            <v>0.4</v>
          </cell>
          <cell r="H45">
            <v>0.01</v>
          </cell>
          <cell r="I45" t="str">
            <v>% of losses avoided</v>
          </cell>
          <cell r="J45" t="str">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ell>
          <cell r="K45" t="str">
            <v>electricity-sector-main.html#red-tnd-losses</v>
          </cell>
          <cell r="L45" t="str">
            <v>reduce-tnd-losses.html</v>
          </cell>
        </row>
        <row r="46">
          <cell r="A46" t="str">
            <v>Electricity Supply</v>
          </cell>
          <cell r="B46" t="str">
            <v>Subsidy for Capacity Construction</v>
          </cell>
          <cell r="C46" t="str">
            <v>Perc Subsidy for Elec Capacity Construction</v>
          </cell>
          <cell r="D46" t="str">
            <v>Subsidy for Capacity Construction</v>
          </cell>
          <cell r="E46" t="str">
            <v>elec capacity construction subsidy</v>
          </cell>
          <cell r="F46">
            <v>0</v>
          </cell>
          <cell r="G46">
            <v>0.95</v>
          </cell>
          <cell r="H46">
            <v>0.01</v>
          </cell>
          <cell r="I46" t="str">
            <v>% of construction cost</v>
          </cell>
          <cell r="J46" t="str">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ell>
          <cell r="K46" t="str">
            <v>electricity-sector-main.html#subsidies</v>
          </cell>
        </row>
        <row r="47">
          <cell r="A47" t="str">
            <v>Electricity Supply</v>
          </cell>
          <cell r="B47" t="str">
            <v>Subsidy for Electricity Production</v>
          </cell>
          <cell r="C47" t="str">
            <v>Subsidy for Elec Production by Fuel</v>
          </cell>
          <cell r="D47" t="str">
            <v>Subsidy for Electricity Production</v>
          </cell>
          <cell r="E47" t="str">
            <v>elec generation subsidy</v>
          </cell>
          <cell r="F47">
            <v>0</v>
          </cell>
          <cell r="G47">
            <v>60</v>
          </cell>
          <cell r="H47">
            <v>1</v>
          </cell>
          <cell r="I47" t="str">
            <v>$/MWh</v>
          </cell>
          <cell r="J47" t="str">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ell>
          <cell r="K47" t="str">
            <v>electricity-sector-main.html#subsidies</v>
          </cell>
          <cell r="L47" t="str">
            <v>subsidy-for-electricity-production.html</v>
          </cell>
        </row>
        <row r="48">
          <cell r="A48" t="str">
            <v>Electricity Supply</v>
          </cell>
          <cell r="B48" t="str">
            <v>Use EVs for Grid Balancing</v>
          </cell>
          <cell r="C48" t="str">
            <v>Share of EVs Used for Grid Balancing</v>
          </cell>
          <cell r="D48" t="str">
            <v>EVs for Grid Balancing</v>
          </cell>
          <cell r="E48" t="str">
            <v>elec use EVs for grid balancing</v>
          </cell>
          <cell r="F48">
            <v>0</v>
          </cell>
          <cell r="G48">
            <v>1</v>
          </cell>
          <cell r="H48">
            <v>0.01</v>
          </cell>
          <cell r="I48" t="str">
            <v>% of EVs used</v>
          </cell>
          <cell r="J48" t="str">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ell>
        </row>
        <row r="49">
          <cell r="A49" t="str">
            <v>Electricity Supply</v>
          </cell>
          <cell r="B49" t="str">
            <v>Subsidy for Grid Battery Output</v>
          </cell>
          <cell r="C49" t="str">
            <v>Additional Subsidy per Unit Electricity Supplied to the Grid by Grid Batteries</v>
          </cell>
          <cell r="D49" t="str">
            <v>Grid Battery Subsidy</v>
          </cell>
          <cell r="E49" t="str">
            <v>elec battery subsidy per output</v>
          </cell>
          <cell r="F49">
            <v>-100</v>
          </cell>
          <cell r="G49">
            <v>100</v>
          </cell>
          <cell r="H49">
            <v>5</v>
          </cell>
          <cell r="I49" t="str">
            <v>$ / MWh</v>
          </cell>
          <cell r="J49" t="str">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ell>
        </row>
        <row r="50">
          <cell r="A50" t="str">
            <v>Electricity Supply</v>
          </cell>
          <cell r="B50" t="str">
            <v>Subsidy for Grid Battery Capacity</v>
          </cell>
          <cell r="C50" t="str">
            <v>Additional Percent Subsidy per Unit Grid Battery Capacity Deployed</v>
          </cell>
          <cell r="D50" t="str">
            <v>Grid Battery Subsidy</v>
          </cell>
          <cell r="E50" t="str">
            <v>elec battery construction subsidy</v>
          </cell>
          <cell r="F50">
            <v>-1</v>
          </cell>
          <cell r="G50">
            <v>1</v>
          </cell>
          <cell r="H50">
            <v>0.01</v>
          </cell>
          <cell r="I50" t="str">
            <v>% of capital costs</v>
          </cell>
          <cell r="J50" t="str">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ell>
        </row>
        <row r="51">
          <cell r="A51" t="str">
            <v>Electricity Supply</v>
          </cell>
          <cell r="B51" t="str">
            <v>Electricity CCS Subsidy</v>
          </cell>
          <cell r="C51" t="str">
            <v>Additional Subsidy for Elec CCS</v>
          </cell>
          <cell r="D51" t="str">
            <v>Electricity CCS Subsidy</v>
          </cell>
          <cell r="E51" t="str">
            <v>elec CCS subsidy</v>
          </cell>
          <cell r="F51">
            <v>0</v>
          </cell>
          <cell r="G51">
            <v>100</v>
          </cell>
          <cell r="H51">
            <v>5</v>
          </cell>
          <cell r="I51" t="str">
            <v>$ / metric ton CO2e</v>
          </cell>
          <cell r="J51" t="str">
            <v>**Description:** This policy provides a dollar per metric ton CO2e subsidy, additional to any BAU subsidies.  // **Guidance for setting values:** The 45Q tax credits provide $85 per metric ton CO2e stored, which is included in the BAU case.</v>
          </cell>
        </row>
        <row r="52">
          <cell r="A52" t="str">
            <v>Industry</v>
          </cell>
          <cell r="B52" t="str">
            <v>Buy In-Region Products</v>
          </cell>
          <cell r="C52" t="str">
            <v>Fraction of Imported Industrial Outputs Shifted to In Region Suppliers</v>
          </cell>
          <cell r="D52" t="str">
            <v>Buy In-Region Products</v>
          </cell>
          <cell r="E52" t="str">
            <v>indst buy in region outputs</v>
          </cell>
          <cell r="F52">
            <v>0</v>
          </cell>
          <cell r="G52">
            <v>0.5</v>
          </cell>
          <cell r="H52">
            <v>0.01</v>
          </cell>
          <cell r="I52" t="str">
            <v>% of imports shifted</v>
          </cell>
          <cell r="J52" t="str">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ell>
        </row>
        <row r="53">
          <cell r="A53" t="str">
            <v>Industry</v>
          </cell>
          <cell r="B53" t="str">
            <v>Carbon Capture and Sequestration</v>
          </cell>
          <cell r="C53" t="str">
            <v>Industry Sector Fraction of Potential Additional CCS Achieved</v>
          </cell>
          <cell r="D53" t="str">
            <v>Industry CCS</v>
          </cell>
          <cell r="E53" t="str">
            <v>indst CCS</v>
          </cell>
          <cell r="F53">
            <v>0</v>
          </cell>
          <cell r="G53">
            <v>1</v>
          </cell>
          <cell r="H53">
            <v>0.01</v>
          </cell>
          <cell r="I53" t="str">
            <v>% of CO2 captured</v>
          </cell>
          <cell r="J53" t="str">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ell>
          <cell r="K53" t="str">
            <v>ccs.html#ccs</v>
          </cell>
          <cell r="L53" t="str">
            <v>carbon-capture-and-sequestration.html</v>
          </cell>
        </row>
        <row r="54">
          <cell r="A54" t="str">
            <v>Industry</v>
          </cell>
          <cell r="B54" t="str">
            <v>Non BAU Industry CCS Subsidy</v>
          </cell>
          <cell r="C54" t="str">
            <v>Boolean Use Non BAU Industry CCS Subsidies</v>
          </cell>
          <cell r="D54" t="str">
            <v>Industry CCS</v>
          </cell>
          <cell r="E54" t="str">
            <v>indst non BAU CCS</v>
          </cell>
          <cell r="F54">
            <v>0</v>
          </cell>
          <cell r="G54">
            <v>1</v>
          </cell>
          <cell r="H54">
            <v>1</v>
          </cell>
          <cell r="I54" t="str">
            <v>on/off</v>
          </cell>
          <cell r="J54" t="str">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ell>
          <cell r="K54" t="str">
            <v>ccs.html#ccs</v>
          </cell>
          <cell r="L54" t="str">
            <v>carbon-capture-and-sequestration.html</v>
          </cell>
        </row>
        <row r="55">
          <cell r="A55" t="str">
            <v>Industry</v>
          </cell>
          <cell r="B55" t="str">
            <v>Cement Clinker Substitution</v>
          </cell>
          <cell r="C55" t="str">
            <v>Fraction of Cement Measures Achieved</v>
          </cell>
          <cell r="D55" t="str">
            <v>Cement Clinker Substitution</v>
          </cell>
          <cell r="E55" t="str">
            <v>indst cement measures</v>
          </cell>
          <cell r="F55">
            <v>0</v>
          </cell>
          <cell r="G55">
            <v>1</v>
          </cell>
          <cell r="H55">
            <v>0.01</v>
          </cell>
          <cell r="I55" t="str">
            <v>% of potential achieved</v>
          </cell>
          <cell r="J55" t="str">
            <v>**Description:** This policy reduces CO2 emissions from the cement industry by substituting other inputs, such as fly ash, for a portion of the clinker in cement. // **Guidance for setting values:**  If this policy is fully implemented, the share of clinker in cement is reduced to 60%.</v>
          </cell>
          <cell r="K55" t="str">
            <v>industry-ag-main.html#clinker</v>
          </cell>
          <cell r="L55" t="str">
            <v>cement-clinker-substitution.html</v>
          </cell>
        </row>
        <row r="56">
          <cell r="A56" t="str">
            <v>Industry</v>
          </cell>
          <cell r="B56" t="str">
            <v>Cogeneration and Waste Heat Recovery</v>
          </cell>
          <cell r="C56" t="str">
            <v>Fraction of Potential Cogeneration and Waste Heat Recovery Adopted</v>
          </cell>
          <cell r="D56" t="str">
            <v>Cogeneration and Waste Heat Recovery</v>
          </cell>
          <cell r="E56" t="str">
            <v>indst CHP</v>
          </cell>
          <cell r="F56">
            <v>0</v>
          </cell>
          <cell r="G56">
            <v>1</v>
          </cell>
          <cell r="H56">
            <v>0.01</v>
          </cell>
          <cell r="I56" t="str">
            <v>% of potential achieved</v>
          </cell>
          <cell r="J56" t="str">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ell>
          <cell r="K56" t="str">
            <v>industry-ag-main.html#cogen</v>
          </cell>
          <cell r="L56" t="str">
            <v>cogeneration-and-waste-heat-recovery.html</v>
          </cell>
        </row>
        <row r="57">
          <cell r="A57" t="str">
            <v>Industry</v>
          </cell>
          <cell r="B57" t="str">
            <v>Early Retirement of Industrial Facilities</v>
          </cell>
          <cell r="C57" t="str">
            <v>Fraction of Energy Savings from Early Facility Retirement Achieved</v>
          </cell>
          <cell r="D57" t="str">
            <v>Early Retirement of Industrial Facilities</v>
          </cell>
          <cell r="E57" t="str">
            <v>indst early retirement</v>
          </cell>
          <cell r="F57">
            <v>0</v>
          </cell>
          <cell r="G57">
            <v>1</v>
          </cell>
          <cell r="H57">
            <v>0.01</v>
          </cell>
          <cell r="I57" t="str">
            <v>% of potential achieved</v>
          </cell>
          <cell r="J57" t="str">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ell>
          <cell r="K57" t="str">
            <v>industry-ag-main.html#early-ret</v>
          </cell>
          <cell r="L57" t="str">
            <v>early-retirement-of-industrial-facilities.html</v>
          </cell>
        </row>
        <row r="58">
          <cell r="A58" t="str">
            <v>Industry</v>
          </cell>
          <cell r="B58" t="str">
            <v>Industry Energy Efficiency Standards</v>
          </cell>
          <cell r="C58" t="str">
            <v>Percentage Improvement in Eqpt Efficiency Standards above BAU</v>
          </cell>
          <cell r="D58" t="str">
            <v>Industry Energy Efficiency Standards</v>
          </cell>
          <cell r="E58" t="str">
            <v>indst efficiency standards</v>
          </cell>
          <cell r="F58">
            <v>0</v>
          </cell>
          <cell r="G58">
            <v>0.25</v>
          </cell>
          <cell r="H58">
            <v>0.01</v>
          </cell>
          <cell r="I58" t="str">
            <v>% reduction in energy use</v>
          </cell>
          <cell r="J58" t="str">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ell>
          <cell r="K58" t="str">
            <v>industry-ag-main.html#eff-stds</v>
          </cell>
          <cell r="L58" t="str">
            <v>industry-energy-efficiency-standards.html</v>
          </cell>
        </row>
        <row r="59">
          <cell r="A59" t="str">
            <v>Industry</v>
          </cell>
          <cell r="B59" t="str">
            <v>Improved System Design</v>
          </cell>
          <cell r="C59" t="str">
            <v>Fraction of Installation and System Integration Issues Remedied</v>
          </cell>
          <cell r="D59" t="str">
            <v>Improved System Design</v>
          </cell>
          <cell r="E59" t="str">
            <v>indst system integration</v>
          </cell>
          <cell r="F59">
            <v>0</v>
          </cell>
          <cell r="G59">
            <v>1</v>
          </cell>
          <cell r="H59">
            <v>0.01</v>
          </cell>
          <cell r="I59" t="str">
            <v>% of potential achieved</v>
          </cell>
          <cell r="J59" t="str">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ell>
          <cell r="K59" t="str">
            <v>industry-ag-main.html#system-integ</v>
          </cell>
          <cell r="L59" t="str">
            <v>improved-system-design.html</v>
          </cell>
        </row>
        <row r="60">
          <cell r="A60" t="str">
            <v>Industry</v>
          </cell>
          <cell r="B60" t="str">
            <v>Electrification</v>
          </cell>
          <cell r="C60" t="str">
            <v>Fraction of Eligible Industrial Energy Use Shifted to Electricity</v>
          </cell>
          <cell r="D60" t="str">
            <v>Electrification</v>
          </cell>
          <cell r="E60" t="str">
            <v>indst shift to electricity</v>
          </cell>
          <cell r="F60">
            <v>0</v>
          </cell>
          <cell r="G60">
            <v>1</v>
          </cell>
          <cell r="H60">
            <v>0.01</v>
          </cell>
          <cell r="I60" t="str">
            <v>% of fuel shifted</v>
          </cell>
          <cell r="J60" t="str">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ell>
          <cell r="K60" t="str">
            <v>industry-ag-main.html#fuel-switching</v>
          </cell>
          <cell r="L60" t="str">
            <v>industry-elec-and-hydrogen.html</v>
          </cell>
        </row>
        <row r="61">
          <cell r="A61" t="str">
            <v>Industry</v>
          </cell>
          <cell r="B61" t="str">
            <v>F-Gas Substitution</v>
          </cell>
          <cell r="C61" t="str">
            <v>Fraction of F Gas Substitution Achieved</v>
          </cell>
          <cell r="D61" t="str">
            <v>F-gas Measures</v>
          </cell>
          <cell r="E61" t="str">
            <v>indst f gas substitution</v>
          </cell>
          <cell r="F61">
            <v>0</v>
          </cell>
          <cell r="G61">
            <v>1</v>
          </cell>
          <cell r="H61">
            <v>0.01</v>
          </cell>
          <cell r="I61" t="str">
            <v>% of potential achieved</v>
          </cell>
          <cell r="J61" t="str">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ell>
          <cell r="K61" t="str">
            <v>industry-ag-main.html#avoid-f-gases</v>
          </cell>
          <cell r="L61" t="str">
            <v>avoid-f-gases.html</v>
          </cell>
        </row>
        <row r="62">
          <cell r="A62" t="str">
            <v>Industry</v>
          </cell>
          <cell r="B62" t="str">
            <v>F-Gas Destruction</v>
          </cell>
          <cell r="C62" t="str">
            <v>Fraction of F Gas Destruction Achieved</v>
          </cell>
          <cell r="D62" t="str">
            <v>F-gas Measures</v>
          </cell>
          <cell r="E62" t="str">
            <v>indst f gas destruction</v>
          </cell>
          <cell r="F62">
            <v>0</v>
          </cell>
          <cell r="G62">
            <v>1</v>
          </cell>
          <cell r="H62">
            <v>0.01</v>
          </cell>
          <cell r="I62" t="str">
            <v>% of potential achieved</v>
          </cell>
          <cell r="J62" t="str">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ell>
          <cell r="K62" t="str">
            <v>industry-ag-main.html#avoid-f-gases</v>
          </cell>
          <cell r="L62" t="str">
            <v>avoid-f-gases.html</v>
          </cell>
        </row>
        <row r="63">
          <cell r="A63" t="str">
            <v>Industry</v>
          </cell>
          <cell r="B63" t="str">
            <v>F-Gas Recovery</v>
          </cell>
          <cell r="C63" t="str">
            <v>Fraction of F Gas Recovery Achieved</v>
          </cell>
          <cell r="D63" t="str">
            <v>F-gas Measures</v>
          </cell>
          <cell r="E63" t="str">
            <v>indst f gas recovery</v>
          </cell>
          <cell r="F63">
            <v>0</v>
          </cell>
          <cell r="G63">
            <v>1</v>
          </cell>
          <cell r="H63">
            <v>0.01</v>
          </cell>
          <cell r="I63" t="str">
            <v>% of potential achieved</v>
          </cell>
          <cell r="J63" t="str">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ell>
          <cell r="K63" t="str">
            <v>industry-ag-main.html#avoid-f-gases</v>
          </cell>
          <cell r="L63" t="str">
            <v>avoid-f-gases.html</v>
          </cell>
        </row>
        <row r="64">
          <cell r="A64" t="str">
            <v>Industry</v>
          </cell>
          <cell r="B64" t="str">
            <v>F-Gas Eqpt. Maintenance &amp; Retrofits</v>
          </cell>
          <cell r="C64" t="str">
            <v>Fraction of F Gas Inspct Maint Retrofit Achieved</v>
          </cell>
          <cell r="D64" t="str">
            <v>F-gas Measures</v>
          </cell>
          <cell r="E64" t="str">
            <v>indst f gas inspct maint retrofit</v>
          </cell>
          <cell r="F64">
            <v>0</v>
          </cell>
          <cell r="G64">
            <v>1</v>
          </cell>
          <cell r="H64">
            <v>0.01</v>
          </cell>
          <cell r="I64" t="str">
            <v>% of potential achieved</v>
          </cell>
          <cell r="J64" t="str">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ell>
          <cell r="K64" t="str">
            <v>industry-ag-main.html#avoid-f-gases</v>
          </cell>
          <cell r="L64" t="str">
            <v>avoid-f-gases.html</v>
          </cell>
        </row>
        <row r="65">
          <cell r="A65" t="str">
            <v>Industry</v>
          </cell>
          <cell r="B65" t="str">
            <v>Feedstock Shifting</v>
          </cell>
          <cell r="C65" t="str">
            <v>Fraction of Feedstock Shifted</v>
          </cell>
          <cell r="D65" t="str">
            <v>Feedstock Shifting</v>
          </cell>
          <cell r="E65" t="str">
            <v>indst feedstock shifting</v>
          </cell>
          <cell r="F65">
            <v>0</v>
          </cell>
          <cell r="G65">
            <v>1</v>
          </cell>
          <cell r="H65">
            <v>0.01</v>
          </cell>
          <cell r="I65" t="str">
            <v>% of potential achieved</v>
          </cell>
          <cell r="J65" t="str">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ell>
        </row>
        <row r="66">
          <cell r="A66" t="str">
            <v>Industry</v>
          </cell>
          <cell r="B66" t="str">
            <v>Hydrogen Combustion</v>
          </cell>
          <cell r="C66" t="str">
            <v>Fraction of Eligible Industrial Energy Use Shifted to Hydrogen</v>
          </cell>
          <cell r="D66" t="str">
            <v>Hydrogen Combustion</v>
          </cell>
          <cell r="E66" t="str">
            <v>indst shift to hydrogen</v>
          </cell>
          <cell r="F66">
            <v>0</v>
          </cell>
          <cell r="G66">
            <v>1</v>
          </cell>
          <cell r="H66">
            <v>0.01</v>
          </cell>
          <cell r="I66" t="str">
            <v>% of fuel shifted</v>
          </cell>
          <cell r="J66" t="str">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ell>
          <cell r="K66" t="str">
            <v>industry-ag-main.html#fuel-switching</v>
          </cell>
          <cell r="L66" t="str">
            <v>industry-elec-and-hydrogen.html</v>
          </cell>
        </row>
        <row r="67">
          <cell r="A67" t="str">
            <v>Industry</v>
          </cell>
          <cell r="B67" t="str">
            <v>Material Efficiency, Longevity, &amp; Re-Use</v>
          </cell>
          <cell r="C67" t="str">
            <v>Percent Reduction in Nonenergy Nonagriculture Industry Product Demand</v>
          </cell>
          <cell r="D67" t="str">
            <v>Material Efficiency, Longevity, &amp; Re-Use</v>
          </cell>
          <cell r="E67" t="str">
            <v>indst reduce nonenergy product demand</v>
          </cell>
          <cell r="F67">
            <v>0</v>
          </cell>
          <cell r="G67">
            <v>1</v>
          </cell>
          <cell r="H67">
            <v>0.01</v>
          </cell>
          <cell r="I67" t="str">
            <v>% demand reduction</v>
          </cell>
          <cell r="J67" t="str">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ell>
          <cell r="L67" t="str">
            <v>material-efficiency-longevity-reuse.html</v>
          </cell>
        </row>
        <row r="68">
          <cell r="A68" t="str">
            <v>Industry</v>
          </cell>
          <cell r="B68" t="str">
            <v>Methane Capture</v>
          </cell>
          <cell r="C68" t="str">
            <v>Fraction of Methane Capture Opportunities Achieved</v>
          </cell>
          <cell r="D68" t="str">
            <v>Methane Capture and Destruction</v>
          </cell>
          <cell r="E68" t="str">
            <v>indst methane capture</v>
          </cell>
          <cell r="F68">
            <v>0</v>
          </cell>
          <cell r="G68">
            <v>1</v>
          </cell>
          <cell r="H68">
            <v>0.01</v>
          </cell>
          <cell r="I68" t="str">
            <v>% of potential achieved</v>
          </cell>
          <cell r="J68" t="str">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ell>
          <cell r="K68" t="str">
            <v>industry-ag-main.html#methane-capture</v>
          </cell>
          <cell r="L68" t="str">
            <v>methane-capture.html</v>
          </cell>
        </row>
        <row r="69">
          <cell r="A69" t="str">
            <v>Industry</v>
          </cell>
          <cell r="B69" t="str">
            <v>Methane Destruction</v>
          </cell>
          <cell r="C69" t="str">
            <v>Fraction of Methane Destruction Opportunities Achieved</v>
          </cell>
          <cell r="D69" t="str">
            <v>Methane Capture and Destruction</v>
          </cell>
          <cell r="E69" t="str">
            <v>indst methane destruction</v>
          </cell>
          <cell r="F69">
            <v>0</v>
          </cell>
          <cell r="G69">
            <v>1</v>
          </cell>
          <cell r="H69">
            <v>0.01</v>
          </cell>
          <cell r="I69" t="str">
            <v>% of potential achieved</v>
          </cell>
          <cell r="J69" t="str">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ell>
          <cell r="K69" t="str">
            <v>industry-ag-main.html#methane-destr</v>
          </cell>
          <cell r="L69" t="str">
            <v>methane-destruction.html</v>
          </cell>
        </row>
        <row r="70">
          <cell r="A70" t="str">
            <v>Industry</v>
          </cell>
          <cell r="B70" t="str">
            <v>N2O Abatement</v>
          </cell>
          <cell r="C70" t="str">
            <v>Fraction of N2O Abatement Achieved</v>
          </cell>
          <cell r="D70" t="str">
            <v>N2O Abatement</v>
          </cell>
          <cell r="E70" t="str">
            <v>indst N2O abatement</v>
          </cell>
          <cell r="F70">
            <v>0</v>
          </cell>
          <cell r="G70">
            <v>1</v>
          </cell>
          <cell r="H70">
            <v>0.01</v>
          </cell>
          <cell r="I70" t="str">
            <v>% of potential achieved</v>
          </cell>
          <cell r="J70" t="str">
            <v>**Description:** This policy reduces nitrous oxide (N2O) process emissions from the chemicals industry (primarily from the production of nitric acid and adipic acid) by destroying the N2O rather than venting it to the atmosphere. //</v>
          </cell>
        </row>
        <row r="71">
          <cell r="A71" t="str">
            <v>Industry</v>
          </cell>
          <cell r="B71" t="str">
            <v>Non BAU Increase in Process Emissions</v>
          </cell>
          <cell r="C71" t="str">
            <v>Boolean Use Non BAU Process Emissions Additions</v>
          </cell>
          <cell r="D71" t="str">
            <v>Process Emissions Increases</v>
          </cell>
          <cell r="E71" t="str">
            <v>non BAU indst process emissions</v>
          </cell>
          <cell r="F71">
            <v>0</v>
          </cell>
          <cell r="G71">
            <v>1</v>
          </cell>
          <cell r="H71">
            <v>1</v>
          </cell>
          <cell r="I71" t="str">
            <v>on/off</v>
          </cell>
          <cell r="J71" t="str">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ell>
        </row>
        <row r="72">
          <cell r="A72" t="str">
            <v>Industry</v>
          </cell>
          <cell r="B72" t="str">
            <v>Reduce Fossil Fuel Exports</v>
          </cell>
          <cell r="C72" t="str">
            <v>Percent Reduction in Fossil Fuel Exports</v>
          </cell>
          <cell r="D72" t="str">
            <v>Percent Reduction in Fossil Fuel Exports</v>
          </cell>
          <cell r="E72" t="str">
            <v>indst reduce fossil fuel exports</v>
          </cell>
          <cell r="F72">
            <v>0</v>
          </cell>
          <cell r="G72">
            <v>1</v>
          </cell>
          <cell r="H72">
            <v>0.01</v>
          </cell>
          <cell r="I72" t="str">
            <v>% reduction in exports</v>
          </cell>
          <cell r="J72" t="str">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ell>
          <cell r="L72" t="str">
            <v>reduce-fuel-exports.html</v>
          </cell>
        </row>
        <row r="73">
          <cell r="A73" t="str">
            <v>Agriculture, Land Use, and Forestry</v>
          </cell>
          <cell r="B73" t="str">
            <v>Afforestation and Reforestation</v>
          </cell>
          <cell r="C73" t="str">
            <v>Fraction of Afforestation and Reforestation Achieved</v>
          </cell>
          <cell r="D73" t="str">
            <v>Afforestation and Reforestation</v>
          </cell>
          <cell r="E73" t="str">
            <v>land afforestation and reforestation</v>
          </cell>
          <cell r="F73">
            <v>-3</v>
          </cell>
          <cell r="G73">
            <v>1</v>
          </cell>
          <cell r="H73">
            <v>0.01</v>
          </cell>
          <cell r="I73" t="str">
            <v>% of potential achieved</v>
          </cell>
          <cell r="J73" t="str">
            <v>**Description:**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afforestation and reforestation potential is roughly 175 MMT CO2e in 2050.</v>
          </cell>
          <cell r="K73" t="str">
            <v>lulucf.html#aff-ref</v>
          </cell>
          <cell r="L73" t="str">
            <v>afforestation-and-reforestation.html</v>
          </cell>
        </row>
        <row r="74">
          <cell r="A74" t="str">
            <v>Agriculture, Land Use, and Forestry</v>
          </cell>
          <cell r="B74" t="str">
            <v>Avoid Deforestation</v>
          </cell>
          <cell r="C74" t="str">
            <v>Fraction of Avoided Deforestation Achieved</v>
          </cell>
          <cell r="D74" t="str">
            <v>Avoid Deforestation</v>
          </cell>
          <cell r="E74" t="str">
            <v>land avoid deforestation</v>
          </cell>
          <cell r="F74">
            <v>0</v>
          </cell>
          <cell r="G74">
            <v>1</v>
          </cell>
          <cell r="H74">
            <v>0.01</v>
          </cell>
          <cell r="I74" t="str">
            <v>% of potential achieved</v>
          </cell>
          <cell r="J74" t="str">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ell>
          <cell r="K74" t="str">
            <v>lulucf.html#avoid-def</v>
          </cell>
          <cell r="L74" t="str">
            <v>avoid-deforestation.html</v>
          </cell>
        </row>
        <row r="75">
          <cell r="A75" t="str">
            <v>Agriculture, Land Use, and Forestry</v>
          </cell>
          <cell r="B75" t="str">
            <v>Grassland Restoration and Avoided Conversion</v>
          </cell>
          <cell r="C75" t="str">
            <v>Fraction of Forest Restoration Achieved</v>
          </cell>
          <cell r="D75" t="str">
            <v>Grassland Restoration and Avoided Conversion</v>
          </cell>
          <cell r="E75" t="str">
            <v>land forest restoration</v>
          </cell>
          <cell r="F75">
            <v>0</v>
          </cell>
          <cell r="G75">
            <v>1</v>
          </cell>
          <cell r="H75">
            <v>0.01</v>
          </cell>
          <cell r="I75" t="str">
            <v>% of potential achieved</v>
          </cell>
          <cell r="J75" t="str">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ell>
          <cell r="L75" t="str">
            <v>forest-restoration.html</v>
          </cell>
        </row>
        <row r="76">
          <cell r="A76" t="str">
            <v>Agriculture, Land Use, and Forestry</v>
          </cell>
          <cell r="B76" t="str">
            <v>Forest Set-Asides</v>
          </cell>
          <cell r="C76" t="str">
            <v>Fraction of Forest Set Asides Achieved</v>
          </cell>
          <cell r="D76" t="str">
            <v>Forest Set-Asides</v>
          </cell>
          <cell r="E76" t="str">
            <v>land forest set asides</v>
          </cell>
          <cell r="F76">
            <v>0</v>
          </cell>
          <cell r="G76">
            <v>1</v>
          </cell>
          <cell r="H76">
            <v>0.01</v>
          </cell>
          <cell r="I76" t="str">
            <v>% of potential achieved</v>
          </cell>
          <cell r="J76" t="str">
            <v>**Description:** This policy avoids the release of CO2 from forests by reducing timber harvesting. // **Guidance for setting values:** A 100% setting of this lever reduces timber harvesting by 2% of the BAU amount per year, reaching a roughly 70% reduction in timber harvesting by 2050.</v>
          </cell>
          <cell r="K76" t="str">
            <v>lulucf.html#set-asides</v>
          </cell>
          <cell r="L76" t="str">
            <v>forest-set-asides.html</v>
          </cell>
        </row>
        <row r="77">
          <cell r="A77" t="str">
            <v>Agriculture, Land Use, and Forestry</v>
          </cell>
          <cell r="B77" t="str">
            <v>Cropland and Rice Measures</v>
          </cell>
          <cell r="C77" t="str">
            <v>Fraction of Cropland and Rice Measures Achieved</v>
          </cell>
          <cell r="D77" t="str">
            <v>Cropland and Rice Measures</v>
          </cell>
          <cell r="E77" t="str">
            <v>indst cropland and rice measures</v>
          </cell>
          <cell r="F77">
            <v>0</v>
          </cell>
          <cell r="G77">
            <v>1</v>
          </cell>
          <cell r="H77">
            <v>0.01</v>
          </cell>
          <cell r="I77" t="str">
            <v>% of potential achieved</v>
          </cell>
          <cell r="J77" t="str">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ell>
          <cell r="K77" t="str">
            <v>industry-ag-main.html#cropland</v>
          </cell>
          <cell r="L77" t="str">
            <v>cropland-management.html</v>
          </cell>
        </row>
        <row r="78">
          <cell r="A78" t="str">
            <v>Agriculture, Land Use, and Forestry</v>
          </cell>
          <cell r="B78" t="str">
            <v>Improved Soil Measures</v>
          </cell>
          <cell r="C78" t="str">
            <v>Fraction of CO2 Storage Through Tillage Practices</v>
          </cell>
          <cell r="D78" t="str">
            <v>Improved Soil Measures</v>
          </cell>
          <cell r="E78" t="str">
            <v>indst tillage</v>
          </cell>
          <cell r="F78">
            <v>0</v>
          </cell>
          <cell r="G78">
            <v>1</v>
          </cell>
          <cell r="H78">
            <v>0.01</v>
          </cell>
          <cell r="I78" t="str">
            <v>% of potential achieved</v>
          </cell>
          <cell r="J78" t="str">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ell>
        </row>
        <row r="79">
          <cell r="A79" t="str">
            <v>Agriculture, Land Use, and Forestry</v>
          </cell>
          <cell r="B79" t="str">
            <v>Improved Forest Management</v>
          </cell>
          <cell r="C79" t="str">
            <v>Fraction of Improved Forest Management Achieved</v>
          </cell>
          <cell r="D79" t="str">
            <v>Improved Forest Management</v>
          </cell>
          <cell r="E79" t="str">
            <v>land forest management</v>
          </cell>
          <cell r="F79">
            <v>-1.5</v>
          </cell>
          <cell r="G79">
            <v>1</v>
          </cell>
          <cell r="H79">
            <v>0.01</v>
          </cell>
          <cell r="I79" t="str">
            <v>% of potential achieved</v>
          </cell>
          <cell r="J79" t="str">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ell>
          <cell r="K79" t="str">
            <v>lulucf.html#forest-mgmt</v>
          </cell>
          <cell r="L79" t="str">
            <v>improved-forest-management.html</v>
          </cell>
        </row>
        <row r="80">
          <cell r="A80" t="str">
            <v>Agriculture, Land Use, and Forestry</v>
          </cell>
          <cell r="B80" t="str">
            <v>Livestock Measures</v>
          </cell>
          <cell r="C80" t="str">
            <v>Fraction of Livestock Measures Achieved</v>
          </cell>
          <cell r="D80" t="str">
            <v>Livestock Measures</v>
          </cell>
          <cell r="E80" t="str">
            <v>indst livestock measures</v>
          </cell>
          <cell r="F80">
            <v>0</v>
          </cell>
          <cell r="G80">
            <v>1</v>
          </cell>
          <cell r="H80">
            <v>0.01</v>
          </cell>
          <cell r="I80" t="str">
            <v>% of potential achieved</v>
          </cell>
          <cell r="J80" t="str">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ell>
          <cell r="K80" t="str">
            <v>industry-ag-main.html#livestock</v>
          </cell>
          <cell r="L80" t="str">
            <v>livestock-measures.html</v>
          </cell>
        </row>
        <row r="81">
          <cell r="A81" t="str">
            <v>Agriculture, Land Use, and Forestry</v>
          </cell>
          <cell r="B81" t="str">
            <v>Wetland Restoration</v>
          </cell>
          <cell r="C81" t="str">
            <v>Fraction of Peatland Restoration Achieved</v>
          </cell>
          <cell r="D81" t="str">
            <v>Wetland Restoration</v>
          </cell>
          <cell r="E81" t="str">
            <v>land peatland restoration</v>
          </cell>
          <cell r="F81">
            <v>0</v>
          </cell>
          <cell r="G81">
            <v>1</v>
          </cell>
          <cell r="H81">
            <v>0.01</v>
          </cell>
          <cell r="I81" t="str">
            <v>% of potential achieved</v>
          </cell>
          <cell r="J81" t="str">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ell>
          <cell r="L81" t="str">
            <v>peatland-restoration.html</v>
          </cell>
        </row>
        <row r="82">
          <cell r="A82" t="str">
            <v>Agriculture, Land Use, and Forestry</v>
          </cell>
          <cell r="B82" t="str">
            <v>Shift to Non-Animal Products</v>
          </cell>
          <cell r="C82" t="str">
            <v>Percent Animal Products Shifted to Nonanimal Products</v>
          </cell>
          <cell r="D82" t="str">
            <v>Shift to Non-Animal Products</v>
          </cell>
          <cell r="E82" t="str">
            <v>indst shift to nonanimal products</v>
          </cell>
          <cell r="F82">
            <v>0</v>
          </cell>
          <cell r="G82">
            <v>1</v>
          </cell>
          <cell r="H82">
            <v>0.01</v>
          </cell>
          <cell r="I82" t="str">
            <v>% reduction in animal products</v>
          </cell>
          <cell r="J82" t="str">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ell>
          <cell r="L82" t="str">
            <v>shift-to-non-animal-products.html</v>
          </cell>
        </row>
        <row r="83">
          <cell r="A83" t="str">
            <v>District Heat and Hydrogen</v>
          </cell>
          <cell r="B83" t="str">
            <v>Use CHP for District Heat</v>
          </cell>
          <cell r="C83" t="str">
            <v>Fraction of Non CHP Heat Production Converted to CHP</v>
          </cell>
          <cell r="D83" t="str">
            <v>District Heat CHP</v>
          </cell>
          <cell r="E83" t="str">
            <v>heat convert heat to CHP</v>
          </cell>
          <cell r="F83">
            <v>0</v>
          </cell>
          <cell r="G83">
            <v>1</v>
          </cell>
          <cell r="H83">
            <v>0.01</v>
          </cell>
          <cell r="I83" t="str">
            <v>% non-CHP heat converted</v>
          </cell>
          <cell r="J83" t="str">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ell>
          <cell r="K83" t="str">
            <v>district-heating.html#chp</v>
          </cell>
          <cell r="L83" t="str">
            <v>convert-non-chp-heat-production.html</v>
          </cell>
        </row>
        <row r="84">
          <cell r="A84" t="str">
            <v>District Heat and Hydrogen</v>
          </cell>
          <cell r="B84" t="str">
            <v>Produce District Heat with Electricity</v>
          </cell>
          <cell r="C84" t="str">
            <v>Fraction of District Heat Fuel Use Shifted to Other Fuels</v>
          </cell>
          <cell r="D84" t="str">
            <v>District Heat Fuel Switching</v>
          </cell>
          <cell r="E84" t="str">
            <v>heat fuel type shifting</v>
          </cell>
          <cell r="F84">
            <v>0</v>
          </cell>
          <cell r="G84">
            <v>1</v>
          </cell>
          <cell r="H84">
            <v>0.01</v>
          </cell>
          <cell r="I84" t="str">
            <v>% of fuel use</v>
          </cell>
          <cell r="J84" t="str">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ell>
          <cell r="K84" t="str">
            <v>district-heating.html#convert-coal</v>
          </cell>
          <cell r="L84" t="str">
            <v>district-heat-fuel-switching.html</v>
          </cell>
        </row>
        <row r="85">
          <cell r="A85" t="str">
            <v>District Heat and Hydrogen</v>
          </cell>
          <cell r="B85" t="str">
            <v>Shift Hydrogen Production Pathways</v>
          </cell>
          <cell r="C85" t="str">
            <v>Fraction of Hydrogen Production Pathways Shifted</v>
          </cell>
          <cell r="D85" t="str">
            <v>Shift Hydrogen Production Pathways</v>
          </cell>
          <cell r="E85" t="str">
            <v>hydgn shift production pathways</v>
          </cell>
          <cell r="F85">
            <v>0</v>
          </cell>
          <cell r="G85">
            <v>1</v>
          </cell>
          <cell r="H85">
            <v>0.01</v>
          </cell>
          <cell r="I85" t="str">
            <v>% of hydrogen production</v>
          </cell>
          <cell r="J85" t="str">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ell>
          <cell r="L85" t="str">
            <v>switch-hydrogen-production-pathway.html</v>
          </cell>
        </row>
        <row r="86">
          <cell r="A86" t="str">
            <v>District Heat and Hydrogen</v>
          </cell>
          <cell r="B86" t="str">
            <v>Non BAU Hydrogen Production Shifting</v>
          </cell>
          <cell r="C86" t="str">
            <v>Boolean Use Non BAU Hydrogen Shifting</v>
          </cell>
          <cell r="D86" t="str">
            <v>Hydrogen Steam Methane Reforming</v>
          </cell>
          <cell r="E86" t="str">
            <v>hydgn non BAU shift</v>
          </cell>
          <cell r="F86">
            <v>0</v>
          </cell>
          <cell r="G86">
            <v>1</v>
          </cell>
          <cell r="H86">
            <v>1</v>
          </cell>
          <cell r="I86" t="str">
            <v>on/off</v>
          </cell>
          <cell r="J86" t="str">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ell>
          <cell r="L86" t="str">
            <v>switch-hydrogen-production-pathway.html</v>
          </cell>
        </row>
        <row r="87">
          <cell r="A87" t="str">
            <v>Cross-Sector</v>
          </cell>
          <cell r="B87" t="str">
            <v>Carbon Price</v>
          </cell>
          <cell r="C87" t="str">
            <v>Additional Carbon Tax Rate</v>
          </cell>
          <cell r="D87" t="str">
            <v>Carbon Price</v>
          </cell>
          <cell r="E87" t="str">
            <v>cross carbon tax</v>
          </cell>
          <cell r="F87">
            <v>0</v>
          </cell>
          <cell r="G87">
            <v>300</v>
          </cell>
          <cell r="H87">
            <v>5</v>
          </cell>
          <cell r="I87" t="str">
            <v>$/metric ton CO2e</v>
          </cell>
          <cell r="J87" t="str">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ell>
          <cell r="K87" t="str">
            <v>fuels.html#carbon-tax</v>
          </cell>
          <cell r="L87" t="str">
            <v>carbon-tax.html</v>
          </cell>
        </row>
        <row r="88">
          <cell r="A88" t="str">
            <v>Cross-Sector</v>
          </cell>
          <cell r="B88" t="str">
            <v>End Existing Subsidies</v>
          </cell>
          <cell r="C88" t="str">
            <v>Percent Reduction in BAU Subsidies</v>
          </cell>
          <cell r="D88" t="str">
            <v>End Existing Subsidies</v>
          </cell>
          <cell r="E88" t="str">
            <v>cross reduce BAU subsidies</v>
          </cell>
          <cell r="F88">
            <v>0</v>
          </cell>
          <cell r="G88">
            <v>1</v>
          </cell>
          <cell r="H88">
            <v>0.01</v>
          </cell>
          <cell r="I88" t="str">
            <v>% reduction in BAU subsidies</v>
          </cell>
          <cell r="J88" t="str">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ell>
          <cell r="K88" t="str">
            <v>fuels.html#end-subsidies</v>
          </cell>
          <cell r="L88" t="str">
            <v>end-existing-subsidies.html</v>
          </cell>
        </row>
        <row r="89">
          <cell r="A89" t="str">
            <v>Cross-Sector</v>
          </cell>
          <cell r="B89" t="str">
            <v>Exempt Non-CO2 Emissions from C Tax</v>
          </cell>
          <cell r="C89" t="str">
            <v>Toggle Whether Carbon Tax Affects Non CO2 Emissions</v>
          </cell>
          <cell r="E89" t="str">
            <v>cross toggle whether carbon tax affects non CO2 emissions</v>
          </cell>
          <cell r="F89">
            <v>0</v>
          </cell>
          <cell r="G89">
            <v>1</v>
          </cell>
          <cell r="H89">
            <v>1</v>
          </cell>
          <cell r="I89" t="str">
            <v>on/off</v>
          </cell>
          <cell r="J89" t="str">
            <v>**Description:** By default, the carbon tax applies to CO2 and non-CO2 emissions. This policy exempts non-CO2 emissions, meaning the carbon tax will only apply to CO2 emissions.</v>
          </cell>
          <cell r="K89" t="str">
            <v>fuels.html#carbon-tax</v>
          </cell>
          <cell r="L89" t="str">
            <v>carbon-tax.html</v>
          </cell>
        </row>
        <row r="90">
          <cell r="A90" t="str">
            <v>Cross-Sector</v>
          </cell>
          <cell r="B90" t="str">
            <v>Exempt Process Emissions from C Tax</v>
          </cell>
          <cell r="C90" t="str">
            <v>BEPEfCT Boolean Exempt Process Emissions from Carbon Tax</v>
          </cell>
          <cell r="E90" t="str">
            <v>cross toggle whether carbon tax affects process emissions</v>
          </cell>
          <cell r="F90">
            <v>0</v>
          </cell>
          <cell r="G90">
            <v>1</v>
          </cell>
          <cell r="H90">
            <v>1</v>
          </cell>
          <cell r="I90" t="str">
            <v>on/off</v>
          </cell>
          <cell r="J90" t="str">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ell>
          <cell r="K90" t="str">
            <v>fuels.html#carbon-tax</v>
          </cell>
          <cell r="L90" t="str">
            <v>carbon-tax.html</v>
          </cell>
        </row>
        <row r="91">
          <cell r="A91" t="str">
            <v>Cross-Sector</v>
          </cell>
          <cell r="B91" t="str">
            <v>Toggle Carbon Tax Border Adjustment</v>
          </cell>
          <cell r="C91" t="str">
            <v>BDCTBA Boolean Disable Carbon Tax Border Adjustment</v>
          </cell>
          <cell r="F91">
            <v>0</v>
          </cell>
          <cell r="G91">
            <v>1</v>
          </cell>
          <cell r="H91">
            <v>1</v>
          </cell>
          <cell r="I91" t="str">
            <v>on/off</v>
          </cell>
          <cell r="J91" t="str">
            <v>**Description:** By default, carbon taxes apply to only domestically produced goods. If set to zero, this policy enables carbon tax border adjustments, meaning the carbon tax will apply to both domestically produced and imported goods.</v>
          </cell>
          <cell r="K91" t="str">
            <v>fuels.html#carbon-tax</v>
          </cell>
          <cell r="L91" t="str">
            <v>carbon-tax.html</v>
          </cell>
        </row>
        <row r="92">
          <cell r="A92" t="str">
            <v>Cross-Sector</v>
          </cell>
          <cell r="B92" t="str">
            <v>Fixed Energy Prices</v>
          </cell>
          <cell r="C92" t="str">
            <v>Toggle Whether Policies Affect Energy Prices</v>
          </cell>
          <cell r="D92" t="str">
            <v>Fixed Energy Prices</v>
          </cell>
          <cell r="E92" t="str">
            <v>cross toggle whether policies affect energy prices</v>
          </cell>
          <cell r="F92">
            <v>0</v>
          </cell>
          <cell r="G92">
            <v>1</v>
          </cell>
          <cell r="H92">
            <v>1</v>
          </cell>
          <cell r="I92" t="str">
            <v>on/off</v>
          </cell>
        </row>
        <row r="93">
          <cell r="A93" t="str">
            <v>Cross-Sector</v>
          </cell>
          <cell r="B93" t="str">
            <v>Fuel Price Deregulation</v>
          </cell>
          <cell r="C93" t="str">
            <v>Fuel Price Deregulation</v>
          </cell>
          <cell r="D93" t="str">
            <v>Fuel Price Deregulation</v>
          </cell>
          <cell r="E93" t="str">
            <v>cross fuel price deregulation</v>
          </cell>
          <cell r="F93">
            <v>0</v>
          </cell>
          <cell r="G93">
            <v>1</v>
          </cell>
          <cell r="H93">
            <v>0.01</v>
          </cell>
          <cell r="I93" t="str">
            <v>% of price deregulated</v>
          </cell>
          <cell r="J93" t="str">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ell>
          <cell r="K93" t="str">
            <v>fuels.html#fuel-price-deregulation</v>
          </cell>
        </row>
        <row r="94">
          <cell r="A94" t="str">
            <v>Cross-Sector</v>
          </cell>
          <cell r="B94" t="str">
            <v>Fuel Taxes or Subsidies</v>
          </cell>
          <cell r="C94" t="str">
            <v>Additional Fuel Tax or Subsidy Rate by Fuel</v>
          </cell>
          <cell r="D94" t="str">
            <v>Fuel Taxes or Subsidies</v>
          </cell>
          <cell r="E94" t="str">
            <v>cross fuel tax</v>
          </cell>
          <cell r="F94">
            <v>-0.9</v>
          </cell>
          <cell r="G94">
            <v>0.9</v>
          </cell>
          <cell r="H94">
            <v>0.01</v>
          </cell>
          <cell r="I94" t="str">
            <v>% of BAU price</v>
          </cell>
          <cell r="J94" t="str">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ell>
          <cell r="K94" t="str">
            <v>fuels.html#fuel-taxes</v>
          </cell>
          <cell r="L94" t="str">
            <v>fuel-taxes.html</v>
          </cell>
        </row>
        <row r="95">
          <cell r="A95" t="str">
            <v>Cross-Sector</v>
          </cell>
          <cell r="B95" t="str">
            <v>Non BAU Carbon Tax Vehicle Qualification</v>
          </cell>
          <cell r="C95" t="str">
            <v>Boolean Use Non BAU Carbon Tax Vehicle Type Qualification</v>
          </cell>
          <cell r="F95">
            <v>0</v>
          </cell>
          <cell r="G95">
            <v>1</v>
          </cell>
          <cell r="H95">
            <v>1</v>
          </cell>
          <cell r="I95" t="str">
            <v>on/off</v>
          </cell>
          <cell r="J95" t="str">
            <v xml:space="preserve">**Description:** This lever determines which vehicle types are captured under the scope of a carbon tax. In some regions, only certain vehicle types are covered by a carbon tax or cap. </v>
          </cell>
        </row>
        <row r="96">
          <cell r="A96" t="str">
            <v>Cross-Sector</v>
          </cell>
          <cell r="B96" t="str">
            <v>Non BAU Carbon Tax Industry Qualification</v>
          </cell>
          <cell r="C96" t="str">
            <v>Boolean Use Non BAU Carbon Tax Industry Category Qualification</v>
          </cell>
          <cell r="F96">
            <v>0</v>
          </cell>
          <cell r="G96">
            <v>1</v>
          </cell>
          <cell r="H96">
            <v>1</v>
          </cell>
          <cell r="I96" t="str">
            <v>on/off</v>
          </cell>
          <cell r="J96" t="str">
            <v xml:space="preserve">**Description:** This lever determines which industry categories are captured under the scope of a carbon tax. In some regions, only certain industries are covered by a carbon tax or cap. </v>
          </cell>
        </row>
        <row r="97">
          <cell r="A97" t="str">
            <v>Cross-Sector</v>
          </cell>
          <cell r="B97" t="str">
            <v>Non BAU CBAM Industry Qualification</v>
          </cell>
          <cell r="C97" t="str">
            <v>Boolean Use Non BAU Carbon Tax Border Adjustment Industry Qualification</v>
          </cell>
          <cell r="F97">
            <v>0</v>
          </cell>
          <cell r="G97">
            <v>1</v>
          </cell>
          <cell r="H97">
            <v>1</v>
          </cell>
          <cell r="I97" t="str">
            <v>on/off</v>
          </cell>
          <cell r="J97" t="str">
            <v>**Description:** This lever determines which industry categories are captured under the scope of a carbon border adjustment mechanism. In some regions, only certain industries are covered by a border mechanism.</v>
          </cell>
        </row>
        <row r="98">
          <cell r="A98" t="str">
            <v>Research and Development</v>
          </cell>
          <cell r="B98" t="str">
            <v>Capital Cost Reduction</v>
          </cell>
          <cell r="C98" t="str">
            <v>RnD Building Capital Cost Perc Reduction</v>
          </cell>
          <cell r="D98" t="str">
            <v>R&amp;D Capital Cost Reductions</v>
          </cell>
          <cell r="E98" t="str">
            <v>RnD building capital cost reduction</v>
          </cell>
          <cell r="F98">
            <v>0</v>
          </cell>
          <cell r="G98">
            <v>0.4</v>
          </cell>
          <cell r="H98">
            <v>0.01</v>
          </cell>
          <cell r="I98" t="str">
            <v>% reduction in cost</v>
          </cell>
          <cell r="J98" t="str">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ell>
          <cell r="K98" t="str">
            <v>architectural-design.html#rnd</v>
          </cell>
          <cell r="L98" t="str">
            <v>research-and-development.html</v>
          </cell>
        </row>
        <row r="99">
          <cell r="A99" t="str">
            <v>Research and Development</v>
          </cell>
          <cell r="B99" t="str">
            <v>Capital Cost Reduction</v>
          </cell>
          <cell r="C99" t="str">
            <v>RnD CCS Capital Cost Perc Reduction</v>
          </cell>
          <cell r="D99" t="str">
            <v>R&amp;D Capital Cost Reductions</v>
          </cell>
          <cell r="E99" t="str">
            <v>RnD CCS capital cost reduction</v>
          </cell>
          <cell r="F99">
            <v>0</v>
          </cell>
          <cell r="G99">
            <v>0.4</v>
          </cell>
          <cell r="H99">
            <v>0.01</v>
          </cell>
          <cell r="I99" t="str">
            <v>% reduction in cost</v>
          </cell>
          <cell r="J99" t="str">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ell>
          <cell r="K99" t="str">
            <v>architectural-design.html#rnd</v>
          </cell>
          <cell r="L99" t="str">
            <v>research-and-development.html</v>
          </cell>
        </row>
        <row r="100">
          <cell r="A100" t="str">
            <v>Research and Development</v>
          </cell>
          <cell r="B100" t="str">
            <v>Capital Cost Reduction</v>
          </cell>
          <cell r="C100" t="str">
            <v>RnD Electricity Capital Cost Perc Reduction</v>
          </cell>
          <cell r="D100" t="str">
            <v>R&amp;D Capital Cost Reductions</v>
          </cell>
          <cell r="E100" t="str">
            <v>RnD electricity capital cost reduction</v>
          </cell>
          <cell r="F100">
            <v>0</v>
          </cell>
          <cell r="G100">
            <v>0.4</v>
          </cell>
          <cell r="H100">
            <v>0.01</v>
          </cell>
          <cell r="I100" t="str">
            <v>% reduction in cost</v>
          </cell>
          <cell r="J100" t="str">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ell>
          <cell r="K100" t="str">
            <v>architectural-design.html#rnd</v>
          </cell>
          <cell r="L100" t="str">
            <v>research-and-development.html</v>
          </cell>
        </row>
        <row r="101">
          <cell r="A101" t="str">
            <v>Research and Development</v>
          </cell>
          <cell r="B101" t="str">
            <v>Capital Cost Reduction</v>
          </cell>
          <cell r="C101" t="str">
            <v>RnD Industry Capital Cost Perc Reduction</v>
          </cell>
          <cell r="D101" t="str">
            <v>R&amp;D Capital Cost Reductions</v>
          </cell>
          <cell r="E101" t="str">
            <v>RnD industry capital cost reduction</v>
          </cell>
          <cell r="F101">
            <v>0</v>
          </cell>
          <cell r="G101">
            <v>0.4</v>
          </cell>
          <cell r="H101">
            <v>0.01</v>
          </cell>
          <cell r="I101" t="str">
            <v>% reduction in cost</v>
          </cell>
          <cell r="J101" t="str">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ell>
          <cell r="K101" t="str">
            <v>architectural-design.html#rnd</v>
          </cell>
          <cell r="L101" t="str">
            <v>research-and-development.html</v>
          </cell>
        </row>
        <row r="102">
          <cell r="A102" t="str">
            <v>Research and Development</v>
          </cell>
          <cell r="B102" t="str">
            <v>Capital Cost Reduction</v>
          </cell>
          <cell r="C102" t="str">
            <v>RnD Transportation Capital Cost Perc Reduction</v>
          </cell>
          <cell r="D102" t="str">
            <v>R&amp;D Capital Cost Reductions</v>
          </cell>
          <cell r="E102" t="str">
            <v>RnD transportation capital cost reduction</v>
          </cell>
          <cell r="F102">
            <v>0</v>
          </cell>
          <cell r="G102">
            <v>0.4</v>
          </cell>
          <cell r="H102">
            <v>0.01</v>
          </cell>
          <cell r="I102" t="str">
            <v>% reduction in cost</v>
          </cell>
          <cell r="J102" t="str">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ell>
          <cell r="K102" t="str">
            <v>architectural-design.html#rnd</v>
          </cell>
          <cell r="L102" t="str">
            <v>research-and-development.html</v>
          </cell>
        </row>
        <row r="103">
          <cell r="A103" t="str">
            <v>Research and Development</v>
          </cell>
          <cell r="B103" t="str">
            <v>Direct Air Capture</v>
          </cell>
          <cell r="C103" t="str">
            <v>Fraction of Direct Air Capture Potential Achieved</v>
          </cell>
          <cell r="D103" t="str">
            <v>Carbon Dioxide Removal</v>
          </cell>
          <cell r="E103" t="str">
            <v>geoeng direct air capture</v>
          </cell>
          <cell r="F103">
            <v>0</v>
          </cell>
          <cell r="G103">
            <v>1</v>
          </cell>
          <cell r="H103">
            <v>0.01</v>
          </cell>
          <cell r="I103" t="str">
            <v>% of potential achieved</v>
          </cell>
          <cell r="J103" t="str">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ell>
          <cell r="K103" t="str">
            <v>direct-air-capture.html#dac</v>
          </cell>
          <cell r="L103" t="str">
            <v>direct-air-capture.html</v>
          </cell>
        </row>
        <row r="104">
          <cell r="A104" t="str">
            <v>Research and Development</v>
          </cell>
          <cell r="B104" t="str">
            <v>Enhanced Rock Weathering</v>
          </cell>
          <cell r="C104" t="str">
            <v>Fraction of Enhanced Rock Weathering Potential Achieved</v>
          </cell>
          <cell r="D104" t="str">
            <v>Carbon Dioxide Removal</v>
          </cell>
          <cell r="E104" t="str">
            <v>geoeng enhanced rock weathering</v>
          </cell>
          <cell r="F104">
            <v>0</v>
          </cell>
          <cell r="G104">
            <v>1</v>
          </cell>
          <cell r="H104">
            <v>0.01</v>
          </cell>
          <cell r="I104" t="str">
            <v>% of potential achieved</v>
          </cell>
          <cell r="J104" t="str">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ell>
        </row>
        <row r="105">
          <cell r="A105" t="str">
            <v>Research and Development</v>
          </cell>
          <cell r="B105" t="str">
            <v>Fuel Use Reduction</v>
          </cell>
          <cell r="C105" t="str">
            <v>RnD Building Fuel Use Perc Reduction</v>
          </cell>
          <cell r="D105" t="str">
            <v>R&amp;D Fuel Use Reductions</v>
          </cell>
          <cell r="E105" t="str">
            <v>RnD building fuel use reduction</v>
          </cell>
          <cell r="F105">
            <v>0</v>
          </cell>
          <cell r="G105">
            <v>0.4</v>
          </cell>
          <cell r="H105">
            <v>0.01</v>
          </cell>
          <cell r="I105" t="str">
            <v>% reduction in fuel use</v>
          </cell>
          <cell r="J105" t="str">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ell>
          <cell r="K105" t="str">
            <v>architectural-design.html#rnd</v>
          </cell>
          <cell r="L105" t="str">
            <v>research-and-development.html</v>
          </cell>
        </row>
        <row r="106">
          <cell r="A106" t="str">
            <v>Research and Development</v>
          </cell>
          <cell r="B106" t="str">
            <v>Fuel Use Reduction</v>
          </cell>
          <cell r="C106" t="str">
            <v>RnD CCS Fuel Use Perc Reduction</v>
          </cell>
          <cell r="D106" t="str">
            <v>R&amp;D Fuel Use Reductions</v>
          </cell>
          <cell r="E106" t="str">
            <v>RnD CCS fuel use reduction</v>
          </cell>
          <cell r="F106">
            <v>0</v>
          </cell>
          <cell r="G106">
            <v>0.4</v>
          </cell>
          <cell r="H106">
            <v>0.01</v>
          </cell>
          <cell r="I106" t="str">
            <v>% reduction in fuel use</v>
          </cell>
          <cell r="J106" t="str">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ell>
          <cell r="K106" t="str">
            <v>architectural-design.html#rnd</v>
          </cell>
          <cell r="L106" t="str">
            <v>research-and-development.html</v>
          </cell>
        </row>
        <row r="107">
          <cell r="A107" t="str">
            <v>Research and Development</v>
          </cell>
          <cell r="B107" t="str">
            <v>Fuel Use Reduction</v>
          </cell>
          <cell r="C107" t="str">
            <v>RnD Electricity Fuel Use Perc Reduction</v>
          </cell>
          <cell r="D107" t="str">
            <v>R&amp;D Fuel Use Reductions</v>
          </cell>
          <cell r="E107" t="str">
            <v>RnD electricity fuel use reduction</v>
          </cell>
          <cell r="F107">
            <v>0</v>
          </cell>
          <cell r="G107">
            <v>0.4</v>
          </cell>
          <cell r="H107">
            <v>0.01</v>
          </cell>
          <cell r="I107" t="str">
            <v>% reduction in fuel use</v>
          </cell>
          <cell r="J107" t="str">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ell>
          <cell r="K107" t="str">
            <v>architectural-design.html#rnd</v>
          </cell>
          <cell r="L107" t="str">
            <v>research-and-development.html</v>
          </cell>
        </row>
        <row r="108">
          <cell r="A108" t="str">
            <v>Research and Development</v>
          </cell>
          <cell r="B108" t="str">
            <v>Fuel Use Reduction</v>
          </cell>
          <cell r="C108" t="str">
            <v>RnD Industry Fuel Use Perc Reduction</v>
          </cell>
          <cell r="D108" t="str">
            <v>R&amp;D Fuel Use Reductions</v>
          </cell>
          <cell r="E108" t="str">
            <v>RnD industry fuel use reduction</v>
          </cell>
          <cell r="F108">
            <v>0</v>
          </cell>
          <cell r="G108">
            <v>0.4</v>
          </cell>
          <cell r="H108">
            <v>0.01</v>
          </cell>
          <cell r="I108" t="str">
            <v>% reduction in fuel use</v>
          </cell>
          <cell r="J108" t="str">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ell>
          <cell r="K108" t="str">
            <v>architectural-design.html#rnd</v>
          </cell>
          <cell r="L108" t="str">
            <v>research-and-development.html</v>
          </cell>
        </row>
        <row r="109">
          <cell r="A109" t="str">
            <v>Research and Development</v>
          </cell>
          <cell r="B109" t="str">
            <v>Fuel Use Reduction</v>
          </cell>
          <cell r="C109" t="str">
            <v>RnD Transportation Fuel Use Perc Reduction</v>
          </cell>
          <cell r="D109" t="str">
            <v>R&amp;D Fuel Use Reductions</v>
          </cell>
          <cell r="E109" t="str">
            <v>RnD transportation fuel use reduction</v>
          </cell>
          <cell r="F109">
            <v>0</v>
          </cell>
          <cell r="G109">
            <v>0.4</v>
          </cell>
          <cell r="H109">
            <v>0.01</v>
          </cell>
          <cell r="I109" t="str">
            <v>% reduction in fuel use</v>
          </cell>
          <cell r="J109" t="str">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ell>
          <cell r="K109" t="str">
            <v>architectural-design.html#rnd</v>
          </cell>
          <cell r="L109" t="str">
            <v>research-and-development.html</v>
          </cell>
        </row>
        <row r="110">
          <cell r="A110" t="str">
            <v>Government Revenue Accounting</v>
          </cell>
          <cell r="B110" t="str">
            <v>Carbon Tax Revenue</v>
          </cell>
          <cell r="C110" t="str">
            <v>GRA for Carbon Tax Revenue</v>
          </cell>
          <cell r="E110" t="str">
            <v>GRA carbon tax revenue</v>
          </cell>
          <cell r="F110">
            <v>0</v>
          </cell>
          <cell r="G110">
            <v>10</v>
          </cell>
          <cell r="H110">
            <v>1</v>
          </cell>
          <cell r="I110" t="str">
            <v>weight</v>
          </cell>
          <cell r="J110"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ell>
          <cell r="K110" t="str">
            <v>io-model.html</v>
          </cell>
        </row>
        <row r="111">
          <cell r="A111" t="str">
            <v>Government Revenue Accounting</v>
          </cell>
          <cell r="B111" t="str">
            <v>Fuel Tax Revenue</v>
          </cell>
          <cell r="C111" t="str">
            <v>GRA for Fuel Tax Revenue</v>
          </cell>
          <cell r="E111" t="str">
            <v>GRA fuel tax revenue</v>
          </cell>
          <cell r="F111">
            <v>0</v>
          </cell>
          <cell r="G111">
            <v>10</v>
          </cell>
          <cell r="H111">
            <v>1</v>
          </cell>
          <cell r="I111" t="str">
            <v>weight</v>
          </cell>
          <cell r="J111"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ell>
          <cell r="K111" t="str">
            <v>io-model.html</v>
          </cell>
        </row>
        <row r="112">
          <cell r="A112" t="str">
            <v>Government Revenue Accounting</v>
          </cell>
          <cell r="B112" t="str">
            <v>Vehicle Subsidy</v>
          </cell>
          <cell r="C112" t="str">
            <v>GRA for Vehicle Subsidy</v>
          </cell>
          <cell r="E112" t="str">
            <v>GRA EV subsidy</v>
          </cell>
          <cell r="F112">
            <v>0</v>
          </cell>
          <cell r="G112">
            <v>10</v>
          </cell>
          <cell r="H112">
            <v>1</v>
          </cell>
          <cell r="I112" t="str">
            <v>weight</v>
          </cell>
          <cell r="J112"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ell>
          <cell r="K112" t="str">
            <v>io-model.html</v>
          </cell>
        </row>
        <row r="113">
          <cell r="A113" t="str">
            <v>Government Revenue Accounting</v>
          </cell>
          <cell r="B113" t="str">
            <v>Vehicle Battery Subsidy</v>
          </cell>
          <cell r="C113" t="str">
            <v>GRA for Vehicle Battery Subsidy</v>
          </cell>
          <cell r="E113" t="str">
            <v>GRA trans battery subsidy</v>
          </cell>
          <cell r="F113">
            <v>0</v>
          </cell>
          <cell r="G113">
            <v>10</v>
          </cell>
          <cell r="H113">
            <v>1</v>
          </cell>
          <cell r="I113" t="str">
            <v>weight</v>
          </cell>
          <cell r="J113"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ell>
          <cell r="K113" t="str">
            <v>io-model.html</v>
          </cell>
        </row>
        <row r="114">
          <cell r="A114" t="str">
            <v>Government Revenue Accounting</v>
          </cell>
          <cell r="B114" t="str">
            <v>Electricity Generation Subsidy</v>
          </cell>
          <cell r="C114" t="str">
            <v>GRA for Electricity Generation Subsidies</v>
          </cell>
          <cell r="E114" t="str">
            <v>GRA elec gen subsidy</v>
          </cell>
          <cell r="F114">
            <v>0</v>
          </cell>
          <cell r="G114">
            <v>10</v>
          </cell>
          <cell r="H114">
            <v>1</v>
          </cell>
          <cell r="I114" t="str">
            <v>weight</v>
          </cell>
          <cell r="J114"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ell>
          <cell r="K114" t="str">
            <v>io-model.html</v>
          </cell>
        </row>
        <row r="115">
          <cell r="A115" t="str">
            <v>Government Revenue Accounting</v>
          </cell>
          <cell r="B115" t="str">
            <v>Electricity Capacity Construction Subsidy</v>
          </cell>
          <cell r="C115" t="str">
            <v>GRA for Electricity Capacity Construction Subsidies</v>
          </cell>
          <cell r="E115" t="str">
            <v>GRA elec cap const subsidy</v>
          </cell>
          <cell r="F115">
            <v>0</v>
          </cell>
          <cell r="G115">
            <v>10</v>
          </cell>
          <cell r="H115">
            <v>1</v>
          </cell>
          <cell r="I115" t="str">
            <v>weight</v>
          </cell>
          <cell r="J115"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ell>
          <cell r="K115" t="str">
            <v>io-model.html</v>
          </cell>
        </row>
        <row r="116">
          <cell r="A116" t="str">
            <v>Government Revenue Accounting</v>
          </cell>
          <cell r="B116" t="str">
            <v>Distributed Solar Subsidy</v>
          </cell>
          <cell r="C116" t="str">
            <v>GRA for Distributed Solar Subsidy</v>
          </cell>
          <cell r="E116" t="str">
            <v>GRA dist solar subsidy</v>
          </cell>
          <cell r="F116">
            <v>0</v>
          </cell>
          <cell r="G116">
            <v>10</v>
          </cell>
          <cell r="H116">
            <v>1</v>
          </cell>
          <cell r="I116" t="str">
            <v>weight</v>
          </cell>
          <cell r="J116"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ell>
          <cell r="K116" t="str">
            <v>io-model.html</v>
          </cell>
        </row>
        <row r="117">
          <cell r="A117" t="str">
            <v>Government Revenue Accounting</v>
          </cell>
          <cell r="B117" t="str">
            <v>Fuel Subsidy</v>
          </cell>
          <cell r="C117" t="str">
            <v>GRA for Fuel Subsidies</v>
          </cell>
          <cell r="E117" t="str">
            <v>GRA fuel subsidy</v>
          </cell>
          <cell r="F117">
            <v>0</v>
          </cell>
          <cell r="G117">
            <v>10</v>
          </cell>
          <cell r="H117">
            <v>1</v>
          </cell>
          <cell r="I117" t="str">
            <v>weight</v>
          </cell>
          <cell r="J117"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ell>
          <cell r="K117" t="str">
            <v>io-model.html</v>
          </cell>
        </row>
        <row r="118">
          <cell r="A118" t="str">
            <v>Government Revenue Accounting</v>
          </cell>
          <cell r="B118" t="str">
            <v>CCS Subsidy</v>
          </cell>
          <cell r="C118" t="str">
            <v>GRA for CCS Subsidies</v>
          </cell>
          <cell r="E118" t="str">
            <v>GRA CCS subsidy</v>
          </cell>
          <cell r="F118">
            <v>0</v>
          </cell>
          <cell r="G118">
            <v>10</v>
          </cell>
          <cell r="H118">
            <v>1</v>
          </cell>
          <cell r="I118" t="str">
            <v>weight</v>
          </cell>
          <cell r="J118"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ell>
          <cell r="K118" t="str">
            <v>io-model.html</v>
          </cell>
        </row>
        <row r="119">
          <cell r="A119" t="str">
            <v>Government Revenue Accounting</v>
          </cell>
          <cell r="B119" t="str">
            <v>National Debt Interest</v>
          </cell>
          <cell r="C119" t="str">
            <v>GRA for National Debt Interest</v>
          </cell>
          <cell r="E119" t="str">
            <v>GRA national debt interest</v>
          </cell>
          <cell r="F119">
            <v>0</v>
          </cell>
          <cell r="G119">
            <v>10</v>
          </cell>
          <cell r="H119">
            <v>1</v>
          </cell>
          <cell r="I119" t="str">
            <v>weight</v>
          </cell>
          <cell r="J119"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ell>
          <cell r="K119" t="str">
            <v>io-model.html</v>
          </cell>
        </row>
        <row r="120">
          <cell r="A120" t="str">
            <v>Government Revenue Accounting</v>
          </cell>
          <cell r="B120" t="str">
            <v>Remaining Government Cash Flows</v>
          </cell>
          <cell r="C120" t="str">
            <v>GRA for Remaining Government Cash Flow Changes</v>
          </cell>
          <cell r="E120" t="str">
            <v>GRA remaining cash flow changes</v>
          </cell>
          <cell r="F120">
            <v>0</v>
          </cell>
          <cell r="G120">
            <v>10</v>
          </cell>
          <cell r="H120">
            <v>1</v>
          </cell>
          <cell r="I120" t="str">
            <v>weight</v>
          </cell>
          <cell r="J120"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ell>
          <cell r="K120" t="str">
            <v>io-model.html</v>
          </cell>
        </row>
        <row r="121">
          <cell r="A121" t="str">
            <v>Control Settings</v>
          </cell>
          <cell r="B121" t="str">
            <v>COVID-19 Recession</v>
          </cell>
          <cell r="C121" t="str">
            <v>EGGRA Boolean Use Exogenous GDP Growth Rate Adjustment</v>
          </cell>
          <cell r="E121" t="str">
            <v>settings exogenous GDP adjustment</v>
          </cell>
          <cell r="F121">
            <v>0</v>
          </cell>
          <cell r="G121">
            <v>1</v>
          </cell>
          <cell r="H121">
            <v>1</v>
          </cell>
          <cell r="I121" t="str">
            <v>on/off</v>
          </cell>
          <cell r="J121" t="str">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ell>
        </row>
        <row r="122">
          <cell r="A122" t="str">
            <v>Control Settings</v>
          </cell>
          <cell r="B122" t="str">
            <v>Use 20-Year GWP Values</v>
          </cell>
          <cell r="C122" t="str">
            <v>BUTYGV Boolean Use Twenty Year GWP Values</v>
          </cell>
          <cell r="F122">
            <v>0</v>
          </cell>
          <cell r="G122">
            <v>1</v>
          </cell>
          <cell r="H122">
            <v>1</v>
          </cell>
          <cell r="I122" t="str">
            <v>on/off</v>
          </cell>
          <cell r="J122" t="str">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ell>
        </row>
      </sheetData>
      <sheetData sheetId="2"/>
      <sheetData sheetId="3"/>
      <sheetData sheetId="4"/>
      <sheetData sheetId="5"/>
      <sheetData sheetId="6"/>
      <sheetData sheetId="7"/>
      <sheetData sheetId="8"/>
      <sheetData sheetId="9"/>
      <sheetData sheetId="10"/>
      <sheetData sheetId="11"/>
    </sheetDataSet>
  </externalBook>
</externalLink>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7" dT="2021-05-24T22:03:35.61" personId="{811026A2-74EF-4287-974D-D90683F22217}" id="{E8911680-E731-4D67-9690-17976D3FED66}">
    <text>Unit varies based on currency in this EPS region</text>
  </threadedComment>
  <threadedComment ref="D89" dT="2020-08-19T00:06:43.00" personId="{811026A2-74EF-4287-974D-D90683F22217}" id="{5B177B48-17FC-4889-93EE-8CEBBC9D67A1}">
    <text>Leave this cell blank.</text>
  </threadedComment>
  <threadedComment ref="D90" dT="2020-08-19T00:06:43.00" personId="{811026A2-74EF-4287-974D-D90683F22217}" id="{FC0E8780-2055-48EE-B42B-F31936B1D4FF}">
    <text>Leave this cell blank.</text>
  </threadedComment>
  <threadedComment ref="D91" dT="2020-08-19T00:06:43.00" personId="{811026A2-74EF-4287-974D-D90683F22217}" id="{9E6238C4-2B41-4F84-9F69-94DEF5E3EB8C}">
    <text>Leave this cell blank.</text>
  </threadedComment>
  <threadedComment ref="E91" dT="2020-08-19T00:06:43.00" personId="{811026A2-74EF-4287-974D-D90683F22217}" id="{6E9F8D40-752E-4116-9D9F-F74F76285640}">
    <text>Leave this cell blank.</text>
  </threadedComment>
  <threadedComment ref="D95" dT="2020-08-19T00:06:43.00" personId="{811026A2-74EF-4287-974D-D90683F22217}" id="{F601AB12-684E-4E95-8C1E-B144486F847D}">
    <text>Leave this cell blank.</text>
  </threadedComment>
  <threadedComment ref="E95" dT="2020-08-19T00:06:43.00" personId="{811026A2-74EF-4287-974D-D90683F22217}" id="{A645F5AA-7A90-4A35-968A-CE10D0FAB4B0}">
    <text>Leave this cell blank.</text>
  </threadedComment>
  <threadedComment ref="D96" dT="2020-08-19T00:06:43.00" personId="{811026A2-74EF-4287-974D-D90683F22217}" id="{746FF03D-5804-4E4E-B458-37BB59B9E142}">
    <text>Leave this cell blank.</text>
  </threadedComment>
  <threadedComment ref="E96" dT="2020-08-19T00:06:43.00" personId="{811026A2-74EF-4287-974D-D90683F22217}" id="{9EC6115E-EDF0-4A53-BA39-6E38927B0C70}">
    <text>Leave this cell blank.</text>
  </threadedComment>
  <threadedComment ref="D97" dT="2020-08-19T00:06:43.00" personId="{811026A2-74EF-4287-974D-D90683F22217}" id="{AB2AEDA0-791A-4901-BF44-CCC69230B04C}">
    <text>Leave this cell blank.</text>
  </threadedComment>
  <threadedComment ref="E97" dT="2020-08-19T00:06:43.00" personId="{811026A2-74EF-4287-974D-D90683F22217}" id="{C2983161-1E33-4DB9-8522-CBCD17E9BF44}">
    <text>Leave this cell blank.</text>
  </threadedComment>
  <threadedComment ref="B98" dT="2021-05-24T22:05:02.77" personId="{811026A2-74EF-4287-974D-D90683F22217}" id="{C12E46EA-3F96-434D-AD07-C9DAE30A70F4}">
    <text>Several Vensim variables are grouped under the same policy lever in the web app for this policy.</text>
  </threadedComment>
  <threadedComment ref="B105" dT="2021-05-24T22:19:40.61" personId="{811026A2-74EF-4287-974D-D90683F22217}" id="{A29A373E-8B2B-4B45-BF1E-AC6A2B5F3C17}">
    <text>Several Vensim variables are grouped under the same policy lever in the web app for this policy.</text>
  </threadedComment>
  <threadedComment ref="D110" dT="2020-08-19T00:06:43.00" personId="{811026A2-74EF-4287-974D-D90683F22217}" id="{4879F214-E99D-4D42-8C39-70789BBBC99D}">
    <text>Leave this cell blank.</text>
  </threadedComment>
  <threadedComment ref="D111" dT="2020-08-19T00:06:43.00" personId="{811026A2-74EF-4287-974D-D90683F22217}" id="{29C92E86-4989-4367-A9C0-46D156A7CEBB}">
    <text>Leave this cell blank.</text>
  </threadedComment>
  <threadedComment ref="D112" dT="2020-08-19T00:06:43.00" personId="{811026A2-74EF-4287-974D-D90683F22217}" id="{8C94AB36-0C9D-4D5F-A64A-5E1836200BD4}">
    <text>Leave this cell blank.</text>
  </threadedComment>
  <threadedComment ref="D114" dT="2020-08-19T00:06:43.00" personId="{811026A2-74EF-4287-974D-D90683F22217}" id="{0785BC27-69F5-4B43-8886-6AB6B3A1C38C}">
    <text>Leave this cell blank.</text>
  </threadedComment>
  <threadedComment ref="D115" dT="2020-08-19T00:06:43.00" personId="{811026A2-74EF-4287-974D-D90683F22217}" id="{4E6A3C34-D015-4798-8B15-C2C63B01F6C3}">
    <text>Leave this cell blank.</text>
  </threadedComment>
  <threadedComment ref="D116" dT="2020-08-19T00:06:43.00" personId="{811026A2-74EF-4287-974D-D90683F22217}" id="{7355F6F6-D3AD-4011-944E-FCE1A44D743D}">
    <text>Leave this cell blank.</text>
  </threadedComment>
  <threadedComment ref="D117" dT="2020-08-19T00:06:43.00" personId="{811026A2-74EF-4287-974D-D90683F22217}" id="{52DDC055-DFE6-4C4D-97FC-B38B71C63DF3}">
    <text>Leave this cell blank.</text>
  </threadedComment>
  <threadedComment ref="D119" dT="2020-08-19T00:06:43.00" personId="{811026A2-74EF-4287-974D-D90683F22217}" id="{0EFD8687-3DDE-4CBD-AEA3-EE622A1F5ED4}">
    <text>Leave this cell blank.</text>
  </threadedComment>
  <threadedComment ref="D120" dT="2020-08-19T00:06:43.00" personId="{811026A2-74EF-4287-974D-D90683F22217}" id="{4F677542-9574-41F5-9B11-3E8FA1978897}">
    <text>Leave this cell blank.</text>
  </threadedComment>
  <threadedComment ref="D121" dT="2020-08-19T00:06:43.00" personId="{811026A2-74EF-4287-974D-D90683F22217}" id="{C6EC601F-FF77-423D-9BE3-C8F28EB3F9D6}">
    <text>Leave this cell blank.</text>
  </threadedComment>
  <threadedComment ref="D122" dT="2020-08-19T00:06:43.00" personId="{811026A2-74EF-4287-974D-D90683F22217}" id="{A5E5F926-8C26-4331-A7DC-EFA14653951A}">
    <text>Leave this cell blank.</text>
  </threadedComment>
  <threadedComment ref="E122" dT="2020-08-19T00:06:43.00" personId="{811026A2-74EF-4287-974D-D90683F22217}" id="{FBB6CCFB-0F4E-489C-9FA4-2FCAFFEE5EFA}">
    <text>Leave this cell blank.</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lazard.com/media/451905/lazards-levelized-cost-of-energy-version-150-vf.pdf" TargetMode="External"/><Relationship Id="rId7" Type="http://schemas.microsoft.com/office/2017/10/relationships/threadedComment" Target="../threadedComments/threadedComment1.xml"/><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3"/>
  <sheetViews>
    <sheetView topLeftCell="A10" workbookViewId="0">
      <selection activeCell="H21" sqref="H21"/>
    </sheetView>
  </sheetViews>
  <sheetFormatPr defaultColWidth="8.81640625" defaultRowHeight="14.5"/>
  <cols>
    <col min="1" max="1" width="28.453125" customWidth="1"/>
    <col min="2" max="2" width="24.453125" customWidth="1"/>
  </cols>
  <sheetData>
    <row r="1" spans="1:2">
      <c r="A1" s="9" t="s">
        <v>98</v>
      </c>
    </row>
    <row r="3" spans="1:2">
      <c r="A3" t="s">
        <v>99</v>
      </c>
    </row>
    <row r="4" spans="1:2">
      <c r="A4" t="s">
        <v>132</v>
      </c>
    </row>
    <row r="5" spans="1:2">
      <c r="A5" t="s">
        <v>103</v>
      </c>
    </row>
    <row r="6" spans="1:2">
      <c r="A6" t="s">
        <v>100</v>
      </c>
    </row>
    <row r="8" spans="1:2">
      <c r="A8" t="s">
        <v>101</v>
      </c>
    </row>
    <row r="9" spans="1:2">
      <c r="A9" t="s">
        <v>102</v>
      </c>
    </row>
    <row r="10" spans="1:2">
      <c r="A10" s="41" t="s">
        <v>2741</v>
      </c>
    </row>
    <row r="11" spans="1:2">
      <c r="A11" s="41"/>
    </row>
    <row r="12" spans="1:2">
      <c r="A12" t="s">
        <v>104</v>
      </c>
    </row>
    <row r="13" spans="1:2">
      <c r="A13" t="s">
        <v>105</v>
      </c>
    </row>
    <row r="14" spans="1:2">
      <c r="A14" t="s">
        <v>106</v>
      </c>
    </row>
    <row r="16" spans="1:2">
      <c r="A16" s="42" t="s">
        <v>2827</v>
      </c>
      <c r="B16" s="159"/>
    </row>
    <row r="17" spans="1:3">
      <c r="A17" t="s">
        <v>2810</v>
      </c>
      <c r="B17" s="20">
        <f>MAX(PolicyLevers!H:H)</f>
        <v>3222</v>
      </c>
    </row>
    <row r="18" spans="1:3">
      <c r="A18" t="s">
        <v>2826</v>
      </c>
      <c r="B18" s="20" t="str" cm="1">
        <f t="array" ref="B18">IF(MIN(IF(COUNTIF(PolicyLevers!$H$2:$H$2475,PolicyLevers!$H$2:$H$2475)&gt;1,PolicyLevers!$H$2:$H$2475, ""))=0,"No duplicate ID numbers",MIN(IF(COUNTIF(PolicyLevers!$H$2:$H$2475,PolicyLevers!$H$2:$H$2475)&gt;1,PolicyLevers!$H$2:$H$2475, "")))</f>
        <v>No duplicate ID numbers</v>
      </c>
    </row>
    <row r="19" spans="1:3" ht="29">
      <c r="A19" s="1" t="s">
        <v>2952</v>
      </c>
      <c r="B19" s="20" t="str" cm="1">
        <f t="array" ref="B19">IF(MIN(IF((NOT(ISNUMBER(PolicyLevers!$H$2:$H$2475)))*(ISTEXT(PolicyLevers!$I$2:$I$2475)),ROW(PolicyLevers!$H$2:$H$2475)))=0,"No missing ID numbers",MIN(IF((NOT(ISNUMBER(PolicyLevers!$H$2:$H$2475)))*(ISTEXT(PolicyLevers!$I$2:$I$2475)),ROW(PolicyLevers!$H$2:$H$2475))))</f>
        <v>No missing ID numbers</v>
      </c>
    </row>
    <row r="21" spans="1:3">
      <c r="A21" s="42" t="s">
        <v>3190</v>
      </c>
      <c r="B21" s="159"/>
    </row>
    <row r="22" spans="1:3">
      <c r="A22" t="s">
        <v>3184</v>
      </c>
    </row>
    <row r="23" spans="1:3">
      <c r="A23" t="s">
        <v>3185</v>
      </c>
    </row>
    <row r="24" spans="1:3">
      <c r="A24" t="s">
        <v>3186</v>
      </c>
    </row>
    <row r="25" spans="1:3">
      <c r="A25" t="s">
        <v>3187</v>
      </c>
    </row>
    <row r="27" spans="1:3">
      <c r="A27" s="42" t="s">
        <v>3188</v>
      </c>
      <c r="B27" s="159"/>
      <c r="C27" s="159"/>
    </row>
    <row r="28" spans="1:3">
      <c r="A28" t="s">
        <v>2820</v>
      </c>
    </row>
    <row r="29" spans="1:3">
      <c r="A29" t="s">
        <v>2806</v>
      </c>
    </row>
    <row r="30" spans="1:3">
      <c r="A30" t="s">
        <v>2807</v>
      </c>
    </row>
    <row r="31" spans="1:3">
      <c r="A31" t="s">
        <v>2808</v>
      </c>
    </row>
    <row r="32" spans="1:3">
      <c r="A32" t="s">
        <v>2809</v>
      </c>
    </row>
    <row r="34" spans="1:2">
      <c r="A34" t="s">
        <v>2821</v>
      </c>
    </row>
    <row r="35" spans="1:2">
      <c r="A35" t="s">
        <v>2804</v>
      </c>
    </row>
    <row r="36" spans="1:2">
      <c r="A36" t="s">
        <v>2805</v>
      </c>
    </row>
    <row r="38" spans="1:2">
      <c r="A38" t="s">
        <v>2822</v>
      </c>
    </row>
    <row r="39" spans="1:2">
      <c r="A39" t="s">
        <v>2811</v>
      </c>
    </row>
    <row r="40" spans="1:2">
      <c r="A40" t="s">
        <v>2812</v>
      </c>
    </row>
    <row r="42" spans="1:2">
      <c r="A42" t="s">
        <v>2823</v>
      </c>
    </row>
    <row r="43" spans="1:2">
      <c r="A43" t="s">
        <v>2813</v>
      </c>
    </row>
    <row r="44" spans="1:2">
      <c r="A44" t="s">
        <v>2814</v>
      </c>
    </row>
    <row r="46" spans="1:2">
      <c r="A46" s="42" t="s">
        <v>3189</v>
      </c>
      <c r="B46" s="159"/>
    </row>
    <row r="47" spans="1:2">
      <c r="A47" t="s">
        <v>2815</v>
      </c>
    </row>
    <row r="48" spans="1:2">
      <c r="A48" t="s">
        <v>2816</v>
      </c>
    </row>
    <row r="50" spans="1:1">
      <c r="A50" t="s">
        <v>2817</v>
      </c>
    </row>
    <row r="51" spans="1:1">
      <c r="A51" t="s">
        <v>2824</v>
      </c>
    </row>
    <row r="52" spans="1:1">
      <c r="A52" t="s">
        <v>2818</v>
      </c>
    </row>
    <row r="53" spans="1:1">
      <c r="A53" t="s">
        <v>2819</v>
      </c>
    </row>
  </sheetData>
  <conditionalFormatting sqref="B18">
    <cfRule type="containsText" dxfId="10" priority="3" stopIfTrue="1" operator="containsText" text="No duplicate ID numbers">
      <formula>NOT(ISERROR(SEARCH("No duplicate ID numbers",B18)))</formula>
    </cfRule>
    <cfRule type="cellIs" dxfId="9" priority="4" operator="greaterThan">
      <formula>0</formula>
    </cfRule>
  </conditionalFormatting>
  <conditionalFormatting sqref="B19">
    <cfRule type="containsText" dxfId="8" priority="1" stopIfTrue="1" operator="containsText" text="No missing ID numbers">
      <formula>NOT(ISERROR(SEARCH("No missing ID numbers",B19)))</formula>
    </cfRule>
    <cfRule type="cellIs" dxfId="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2"/>
  <sheetViews>
    <sheetView tabSelected="1" zoomScale="70" zoomScaleNormal="70" workbookViewId="0">
      <selection activeCell="F15" sqref="F15"/>
    </sheetView>
  </sheetViews>
  <sheetFormatPr defaultColWidth="8.81640625" defaultRowHeight="14.5"/>
  <cols>
    <col min="1" max="1" width="20.1796875" customWidth="1"/>
    <col min="2" max="2" width="41.26953125" customWidth="1"/>
    <col min="3" max="5" width="20.1796875" customWidth="1"/>
    <col min="6" max="8" width="10.1796875" customWidth="1"/>
    <col min="9" max="9" width="20.1796875" customWidth="1"/>
    <col min="10" max="10" width="153.453125" customWidth="1"/>
    <col min="11" max="12" width="20.1796875" customWidth="1"/>
    <col min="13" max="13" width="129.453125" style="388" customWidth="1"/>
    <col min="14" max="14" width="67.453125" customWidth="1"/>
  </cols>
  <sheetData>
    <row r="1" spans="1:14">
      <c r="A1" s="9" t="s">
        <v>3163</v>
      </c>
      <c r="M1"/>
    </row>
    <row r="2" spans="1:14">
      <c r="A2" s="16" t="s">
        <v>3164</v>
      </c>
      <c r="M2"/>
    </row>
    <row r="3" spans="1:14">
      <c r="A3" s="381" t="s">
        <v>3</v>
      </c>
      <c r="B3" s="381" t="s">
        <v>0</v>
      </c>
      <c r="C3" s="381" t="s">
        <v>1</v>
      </c>
      <c r="D3" s="382" t="s">
        <v>330</v>
      </c>
      <c r="E3" s="381" t="s">
        <v>2247</v>
      </c>
      <c r="F3" s="383" t="s">
        <v>65</v>
      </c>
      <c r="G3" s="383" t="s">
        <v>66</v>
      </c>
      <c r="H3" s="383" t="s">
        <v>77</v>
      </c>
      <c r="I3" s="381" t="s">
        <v>25</v>
      </c>
      <c r="J3" s="381" t="s">
        <v>2</v>
      </c>
      <c r="K3" s="381" t="s">
        <v>427</v>
      </c>
      <c r="L3" s="381" t="s">
        <v>184</v>
      </c>
      <c r="M3" s="384" t="s">
        <v>139</v>
      </c>
      <c r="N3" s="385" t="s">
        <v>140</v>
      </c>
    </row>
    <row r="4" spans="1:14">
      <c r="A4" s="317" t="s">
        <v>4</v>
      </c>
      <c r="B4" s="317" t="s">
        <v>2368</v>
      </c>
      <c r="C4" t="s">
        <v>2363</v>
      </c>
      <c r="D4" s="317" t="s">
        <v>2362</v>
      </c>
      <c r="E4" s="317" t="s">
        <v>2364</v>
      </c>
      <c r="F4" s="386">
        <v>0</v>
      </c>
      <c r="G4" s="386">
        <v>1</v>
      </c>
      <c r="H4" s="386">
        <v>0.02</v>
      </c>
      <c r="I4" s="317" t="s">
        <v>2365</v>
      </c>
      <c r="J4" s="370" t="s">
        <v>3432</v>
      </c>
      <c r="K4" s="387" t="s">
        <v>2367</v>
      </c>
      <c r="L4" s="317" t="s">
        <v>2366</v>
      </c>
    </row>
    <row r="5" spans="1:14">
      <c r="A5" s="317" t="s">
        <v>4</v>
      </c>
      <c r="B5" s="317" t="s">
        <v>2433</v>
      </c>
      <c r="C5" t="s">
        <v>3440</v>
      </c>
      <c r="D5" s="317" t="s">
        <v>2434</v>
      </c>
      <c r="E5" s="317" t="s">
        <v>2435</v>
      </c>
      <c r="F5" s="389">
        <v>-2</v>
      </c>
      <c r="G5" s="389">
        <v>3</v>
      </c>
      <c r="H5" s="389">
        <v>0.1</v>
      </c>
      <c r="I5" s="317" t="s">
        <v>2853</v>
      </c>
      <c r="J5" s="314" t="s">
        <v>3826</v>
      </c>
      <c r="K5" s="317"/>
      <c r="L5" s="317" t="s">
        <v>2673</v>
      </c>
      <c r="M5" s="388" t="s">
        <v>3181</v>
      </c>
    </row>
    <row r="6" spans="1:14">
      <c r="A6" s="317" t="s">
        <v>4</v>
      </c>
      <c r="B6" s="317" t="s">
        <v>3437</v>
      </c>
      <c r="C6" t="s">
        <v>3438</v>
      </c>
      <c r="D6" s="317" t="s">
        <v>2437</v>
      </c>
      <c r="E6" t="s">
        <v>3441</v>
      </c>
      <c r="F6" s="390">
        <v>0</v>
      </c>
      <c r="G6" s="390">
        <v>1</v>
      </c>
      <c r="H6" s="390">
        <v>0.02</v>
      </c>
      <c r="I6" s="370" t="s">
        <v>2432</v>
      </c>
      <c r="J6" s="370" t="s">
        <v>3439</v>
      </c>
      <c r="K6" s="387"/>
      <c r="L6" s="387" t="s">
        <v>2674</v>
      </c>
      <c r="M6" s="391" t="s">
        <v>2436</v>
      </c>
    </row>
    <row r="7" spans="1:14">
      <c r="A7" s="317" t="s">
        <v>4</v>
      </c>
      <c r="B7" s="317" t="s">
        <v>3415</v>
      </c>
      <c r="C7" t="s">
        <v>3417</v>
      </c>
      <c r="D7" s="317" t="s">
        <v>3419</v>
      </c>
      <c r="E7" t="s">
        <v>3420</v>
      </c>
      <c r="F7" s="392">
        <v>-45000</v>
      </c>
      <c r="G7" s="392">
        <v>50000</v>
      </c>
      <c r="H7" s="392">
        <v>100</v>
      </c>
      <c r="I7" s="392" t="s">
        <v>3422</v>
      </c>
      <c r="J7" s="393" t="s">
        <v>3830</v>
      </c>
      <c r="K7" s="387" t="s">
        <v>446</v>
      </c>
      <c r="L7" s="387" t="s">
        <v>447</v>
      </c>
      <c r="M7" s="391" t="s">
        <v>448</v>
      </c>
    </row>
    <row r="8" spans="1:14">
      <c r="A8" s="317" t="s">
        <v>4</v>
      </c>
      <c r="B8" s="317" t="s">
        <v>3416</v>
      </c>
      <c r="C8" t="s">
        <v>3418</v>
      </c>
      <c r="D8" s="317" t="s">
        <v>3419</v>
      </c>
      <c r="E8" t="s">
        <v>3421</v>
      </c>
      <c r="F8" s="392">
        <v>-45000</v>
      </c>
      <c r="G8" s="392">
        <v>50000</v>
      </c>
      <c r="H8" s="392">
        <v>100</v>
      </c>
      <c r="I8" s="392" t="s">
        <v>3422</v>
      </c>
      <c r="J8" s="393" t="s">
        <v>3831</v>
      </c>
      <c r="K8" s="387" t="s">
        <v>446</v>
      </c>
      <c r="L8" s="387" t="s">
        <v>447</v>
      </c>
      <c r="M8" s="391"/>
    </row>
    <row r="9" spans="1:14">
      <c r="A9" t="s">
        <v>4</v>
      </c>
      <c r="B9" t="s">
        <v>11</v>
      </c>
      <c r="C9" t="s">
        <v>107</v>
      </c>
      <c r="D9" s="20" t="s">
        <v>11</v>
      </c>
      <c r="E9" t="s">
        <v>2283</v>
      </c>
      <c r="F9" s="394">
        <v>0</v>
      </c>
      <c r="G9" s="394">
        <v>1</v>
      </c>
      <c r="H9" s="13">
        <v>0.02</v>
      </c>
      <c r="I9" s="370" t="s">
        <v>428</v>
      </c>
      <c r="J9" s="370" t="s">
        <v>3263</v>
      </c>
      <c r="K9" s="370" t="s">
        <v>185</v>
      </c>
      <c r="L9" s="314" t="s">
        <v>186</v>
      </c>
      <c r="M9" s="395" t="s">
        <v>141</v>
      </c>
      <c r="N9" s="370" t="s">
        <v>167</v>
      </c>
    </row>
    <row r="10" spans="1:14">
      <c r="A10" t="s">
        <v>4</v>
      </c>
      <c r="B10" t="s">
        <v>5</v>
      </c>
      <c r="C10" t="s">
        <v>285</v>
      </c>
      <c r="D10" s="20" t="s">
        <v>331</v>
      </c>
      <c r="E10" t="s">
        <v>2282</v>
      </c>
      <c r="F10" s="394">
        <v>-0.25</v>
      </c>
      <c r="G10" s="394">
        <f>ROUND(MaxBoundCalculations!B88,1)</f>
        <v>1</v>
      </c>
      <c r="H10" s="394">
        <v>0.01</v>
      </c>
      <c r="I10" s="370" t="s">
        <v>3827</v>
      </c>
      <c r="J10" s="370" t="s">
        <v>3832</v>
      </c>
      <c r="K10" s="370" t="s">
        <v>187</v>
      </c>
      <c r="L10" s="314" t="s">
        <v>188</v>
      </c>
      <c r="M10" s="395" t="s">
        <v>3166</v>
      </c>
      <c r="N10" s="370" t="s">
        <v>3167</v>
      </c>
    </row>
    <row r="11" spans="1:14">
      <c r="A11" s="317" t="s">
        <v>4</v>
      </c>
      <c r="B11" s="317" t="s">
        <v>451</v>
      </c>
      <c r="C11" t="s">
        <v>452</v>
      </c>
      <c r="D11" s="317" t="s">
        <v>451</v>
      </c>
      <c r="E11" t="s">
        <v>2281</v>
      </c>
      <c r="F11" s="386">
        <v>0</v>
      </c>
      <c r="G11" s="386">
        <v>1</v>
      </c>
      <c r="H11" s="386">
        <v>0.01</v>
      </c>
      <c r="I11" s="314" t="s">
        <v>453</v>
      </c>
      <c r="J11" s="370" t="s">
        <v>3654</v>
      </c>
      <c r="K11" s="370" t="s">
        <v>454</v>
      </c>
      <c r="L11" s="314" t="s">
        <v>455</v>
      </c>
      <c r="M11" s="396" t="s">
        <v>456</v>
      </c>
    </row>
    <row r="12" spans="1:14">
      <c r="A12" s="317" t="s">
        <v>4</v>
      </c>
      <c r="B12" s="317" t="s">
        <v>3644</v>
      </c>
      <c r="C12" t="s">
        <v>3645</v>
      </c>
      <c r="D12" s="317" t="s">
        <v>451</v>
      </c>
      <c r="E12" t="s">
        <v>3646</v>
      </c>
      <c r="F12" s="397">
        <v>0</v>
      </c>
      <c r="G12" s="397">
        <v>1</v>
      </c>
      <c r="H12" s="397">
        <v>1</v>
      </c>
      <c r="I12" s="370" t="s">
        <v>26</v>
      </c>
      <c r="J12" s="370" t="s">
        <v>3647</v>
      </c>
      <c r="K12" s="370" t="s">
        <v>454</v>
      </c>
      <c r="L12" s="314" t="s">
        <v>455</v>
      </c>
      <c r="M12" s="396" t="s">
        <v>456</v>
      </c>
    </row>
    <row r="13" spans="1:14">
      <c r="A13" t="s">
        <v>4</v>
      </c>
      <c r="B13" t="s">
        <v>2963</v>
      </c>
      <c r="C13" t="s">
        <v>2964</v>
      </c>
      <c r="D13" t="s">
        <v>2963</v>
      </c>
      <c r="E13" t="s">
        <v>2965</v>
      </c>
      <c r="F13" s="13">
        <v>0</v>
      </c>
      <c r="G13" s="13">
        <f>-ROUND(MaxBoundCalculations!$B$206,2)</f>
        <v>0.33</v>
      </c>
      <c r="H13" s="13">
        <v>0.01</v>
      </c>
      <c r="I13" s="370" t="s">
        <v>2966</v>
      </c>
      <c r="J13" s="370" t="s">
        <v>3429</v>
      </c>
      <c r="K13" s="370" t="s">
        <v>189</v>
      </c>
      <c r="L13" s="314" t="s">
        <v>190</v>
      </c>
      <c r="M13" s="398" t="s">
        <v>3180</v>
      </c>
    </row>
    <row r="14" spans="1:14" ht="203">
      <c r="A14" s="317" t="s">
        <v>4</v>
      </c>
      <c r="B14" s="317" t="s">
        <v>3406</v>
      </c>
      <c r="C14" t="s">
        <v>3407</v>
      </c>
      <c r="D14" s="317" t="s">
        <v>3408</v>
      </c>
      <c r="E14" t="s">
        <v>3409</v>
      </c>
      <c r="F14" s="394">
        <v>-1</v>
      </c>
      <c r="G14" s="394">
        <v>1</v>
      </c>
      <c r="H14" s="394">
        <v>0.01</v>
      </c>
      <c r="I14" s="370" t="s">
        <v>3653</v>
      </c>
      <c r="J14" s="45" t="s">
        <v>3844</v>
      </c>
      <c r="K14" s="387" t="s">
        <v>449</v>
      </c>
      <c r="L14" s="387" t="s">
        <v>450</v>
      </c>
      <c r="M14" s="388" t="s">
        <v>3165</v>
      </c>
    </row>
    <row r="15" spans="1:14">
      <c r="A15" s="317" t="s">
        <v>4</v>
      </c>
      <c r="B15" s="317" t="s">
        <v>3412</v>
      </c>
      <c r="C15" t="s">
        <v>3413</v>
      </c>
      <c r="D15" s="317" t="s">
        <v>3408</v>
      </c>
      <c r="E15" t="s">
        <v>3410</v>
      </c>
      <c r="F15" s="397">
        <v>0</v>
      </c>
      <c r="G15" s="397">
        <v>1</v>
      </c>
      <c r="H15" s="397">
        <v>1</v>
      </c>
      <c r="I15" s="370" t="s">
        <v>26</v>
      </c>
      <c r="J15" s="370" t="s">
        <v>3411</v>
      </c>
      <c r="K15" s="387"/>
      <c r="L15" s="387"/>
    </row>
    <row r="16" spans="1:14">
      <c r="A16" s="317" t="s">
        <v>4</v>
      </c>
      <c r="B16" s="317" t="s">
        <v>3601</v>
      </c>
      <c r="C16" t="s">
        <v>3602</v>
      </c>
      <c r="D16" s="317" t="s">
        <v>3603</v>
      </c>
      <c r="E16" t="s">
        <v>3604</v>
      </c>
      <c r="F16" s="397">
        <v>-50</v>
      </c>
      <c r="G16" s="397">
        <v>50</v>
      </c>
      <c r="H16" s="397">
        <v>1</v>
      </c>
      <c r="I16" s="370" t="s">
        <v>3652</v>
      </c>
      <c r="J16" s="370" t="s">
        <v>3828</v>
      </c>
      <c r="K16" s="387"/>
      <c r="L16" s="387"/>
    </row>
    <row r="17" spans="1:14" ht="29">
      <c r="A17" t="s">
        <v>4</v>
      </c>
      <c r="B17" t="s">
        <v>3794</v>
      </c>
      <c r="C17" t="s">
        <v>3796</v>
      </c>
      <c r="D17" s="317" t="s">
        <v>3408</v>
      </c>
      <c r="E17" t="s">
        <v>3795</v>
      </c>
      <c r="F17" s="397">
        <v>0</v>
      </c>
      <c r="G17" s="397">
        <v>1</v>
      </c>
      <c r="H17" s="397">
        <v>1</v>
      </c>
      <c r="I17" s="370" t="s">
        <v>26</v>
      </c>
      <c r="J17" s="45" t="s">
        <v>3845</v>
      </c>
      <c r="K17" s="387"/>
      <c r="L17" s="387"/>
    </row>
    <row r="18" spans="1:14">
      <c r="A18" t="s">
        <v>67</v>
      </c>
      <c r="B18" t="s">
        <v>15</v>
      </c>
      <c r="C18" t="s">
        <v>2465</v>
      </c>
      <c r="D18" t="s">
        <v>15</v>
      </c>
      <c r="E18" t="s">
        <v>2464</v>
      </c>
      <c r="F18" s="394">
        <v>0</v>
      </c>
      <c r="G18" s="394">
        <v>1</v>
      </c>
      <c r="H18" s="394">
        <v>0.01</v>
      </c>
      <c r="I18" s="370" t="s">
        <v>109</v>
      </c>
      <c r="J18" s="370" t="s">
        <v>3686</v>
      </c>
      <c r="K18" s="370" t="s">
        <v>191</v>
      </c>
      <c r="L18" s="314" t="s">
        <v>192</v>
      </c>
      <c r="M18" s="395" t="s">
        <v>3168</v>
      </c>
    </row>
    <row r="19" spans="1:14">
      <c r="A19" t="s">
        <v>67</v>
      </c>
      <c r="B19" t="s">
        <v>96</v>
      </c>
      <c r="C19" t="s">
        <v>286</v>
      </c>
      <c r="D19" t="s">
        <v>96</v>
      </c>
      <c r="E19" t="s">
        <v>2280</v>
      </c>
      <c r="F19" s="394">
        <v>0</v>
      </c>
      <c r="G19" s="394">
        <v>0.75</v>
      </c>
      <c r="H19" s="394">
        <v>0.01</v>
      </c>
      <c r="I19" s="370" t="s">
        <v>27</v>
      </c>
      <c r="J19" s="370" t="s">
        <v>3169</v>
      </c>
      <c r="K19" s="370" t="s">
        <v>193</v>
      </c>
      <c r="L19" s="314" t="s">
        <v>194</v>
      </c>
      <c r="M19" s="395" t="s">
        <v>142</v>
      </c>
      <c r="N19" s="370" t="s">
        <v>416</v>
      </c>
    </row>
    <row r="20" spans="1:14">
      <c r="A20" t="s">
        <v>67</v>
      </c>
      <c r="B20" t="s">
        <v>14</v>
      </c>
      <c r="C20" t="s">
        <v>7</v>
      </c>
      <c r="D20" t="s">
        <v>14</v>
      </c>
      <c r="E20" t="s">
        <v>2279</v>
      </c>
      <c r="F20">
        <v>0</v>
      </c>
      <c r="G20">
        <v>1</v>
      </c>
      <c r="H20">
        <v>1</v>
      </c>
      <c r="I20" s="370" t="s">
        <v>26</v>
      </c>
      <c r="J20" s="370" t="s">
        <v>2288</v>
      </c>
      <c r="K20" s="370" t="s">
        <v>195</v>
      </c>
      <c r="L20" s="314" t="s">
        <v>196</v>
      </c>
    </row>
    <row r="21" spans="1:14">
      <c r="A21" t="s">
        <v>67</v>
      </c>
      <c r="B21" t="s">
        <v>248</v>
      </c>
      <c r="C21" t="s">
        <v>287</v>
      </c>
      <c r="D21" s="20" t="s">
        <v>332</v>
      </c>
      <c r="E21" t="s">
        <v>2278</v>
      </c>
      <c r="F21">
        <v>0</v>
      </c>
      <c r="G21" s="13">
        <f>ROUND(MaxBoundCalculations!B172,2)</f>
        <v>0.24</v>
      </c>
      <c r="H21" s="399">
        <v>5.0000000000000001E-3</v>
      </c>
      <c r="I21" s="370" t="s">
        <v>249</v>
      </c>
      <c r="J21" s="370" t="s">
        <v>2284</v>
      </c>
      <c r="K21" s="370" t="s">
        <v>250</v>
      </c>
      <c r="L21" s="314" t="s">
        <v>251</v>
      </c>
      <c r="M21" s="396" t="s">
        <v>291</v>
      </c>
      <c r="N21" s="314" t="s">
        <v>382</v>
      </c>
    </row>
    <row r="22" spans="1:14">
      <c r="A22" t="s">
        <v>67</v>
      </c>
      <c r="B22" t="s">
        <v>252</v>
      </c>
      <c r="C22" t="s">
        <v>3435</v>
      </c>
      <c r="D22" s="20" t="s">
        <v>332</v>
      </c>
      <c r="E22" t="s">
        <v>2277</v>
      </c>
      <c r="F22">
        <v>0</v>
      </c>
      <c r="G22" s="394">
        <v>0.5</v>
      </c>
      <c r="H22" s="13">
        <v>0.01</v>
      </c>
      <c r="I22" s="370" t="s">
        <v>255</v>
      </c>
      <c r="J22" s="370" t="s">
        <v>3436</v>
      </c>
      <c r="K22" s="370" t="s">
        <v>253</v>
      </c>
      <c r="L22" s="314" t="s">
        <v>254</v>
      </c>
      <c r="M22" s="396" t="s">
        <v>292</v>
      </c>
      <c r="N22" s="400"/>
    </row>
    <row r="23" spans="1:14">
      <c r="A23" t="s">
        <v>67</v>
      </c>
      <c r="B23" t="s">
        <v>3744</v>
      </c>
      <c r="C23" t="s">
        <v>3745</v>
      </c>
      <c r="D23" s="20" t="s">
        <v>332</v>
      </c>
      <c r="E23" t="s">
        <v>3746</v>
      </c>
      <c r="F23">
        <v>0</v>
      </c>
      <c r="G23" s="39">
        <v>600000</v>
      </c>
      <c r="H23" s="39">
        <v>5000</v>
      </c>
      <c r="I23" s="370" t="s">
        <v>3747</v>
      </c>
      <c r="J23" s="370" t="s">
        <v>3755</v>
      </c>
      <c r="K23" s="370"/>
      <c r="L23" s="314"/>
    </row>
    <row r="24" spans="1:14">
      <c r="A24" t="s">
        <v>67</v>
      </c>
      <c r="B24" t="s">
        <v>3822</v>
      </c>
      <c r="C24" t="s">
        <v>3823</v>
      </c>
      <c r="D24" s="20" t="s">
        <v>332</v>
      </c>
      <c r="E24" t="s">
        <v>3824</v>
      </c>
      <c r="F24">
        <v>0</v>
      </c>
      <c r="G24">
        <v>1</v>
      </c>
      <c r="H24">
        <v>1</v>
      </c>
      <c r="I24" s="370" t="s">
        <v>26</v>
      </c>
      <c r="J24" s="370" t="s">
        <v>3825</v>
      </c>
      <c r="K24" s="370"/>
      <c r="L24" s="314"/>
    </row>
    <row r="25" spans="1:14">
      <c r="A25" t="s">
        <v>67</v>
      </c>
      <c r="B25" t="s">
        <v>13</v>
      </c>
      <c r="C25" t="s">
        <v>122</v>
      </c>
      <c r="D25" t="s">
        <v>13</v>
      </c>
      <c r="E25" t="s">
        <v>2276</v>
      </c>
      <c r="F25">
        <v>0</v>
      </c>
      <c r="G25">
        <v>1</v>
      </c>
      <c r="H25">
        <v>1</v>
      </c>
      <c r="I25" s="370" t="s">
        <v>26</v>
      </c>
      <c r="J25" s="370" t="s">
        <v>2919</v>
      </c>
      <c r="K25" s="370" t="s">
        <v>197</v>
      </c>
      <c r="L25" s="314" t="s">
        <v>198</v>
      </c>
      <c r="M25" s="396" t="s">
        <v>70</v>
      </c>
      <c r="N25" s="400"/>
    </row>
    <row r="26" spans="1:14">
      <c r="A26" t="s">
        <v>67</v>
      </c>
      <c r="B26" t="s">
        <v>2442</v>
      </c>
      <c r="C26" t="s">
        <v>2441</v>
      </c>
      <c r="D26" t="s">
        <v>16</v>
      </c>
      <c r="E26" t="s">
        <v>2275</v>
      </c>
      <c r="F26" s="394">
        <v>0</v>
      </c>
      <c r="G26" s="394">
        <v>0.5</v>
      </c>
      <c r="H26" s="394">
        <v>0.01</v>
      </c>
      <c r="I26" s="370" t="s">
        <v>2443</v>
      </c>
      <c r="J26" s="370" t="s">
        <v>3655</v>
      </c>
      <c r="K26" s="370" t="s">
        <v>199</v>
      </c>
      <c r="L26" s="314" t="s">
        <v>200</v>
      </c>
      <c r="M26" s="395" t="s">
        <v>146</v>
      </c>
    </row>
    <row r="27" spans="1:14">
      <c r="A27" t="s">
        <v>67</v>
      </c>
      <c r="B27" t="s">
        <v>12</v>
      </c>
      <c r="C27" t="s">
        <v>6</v>
      </c>
      <c r="D27" t="s">
        <v>12</v>
      </c>
      <c r="E27" t="s">
        <v>2274</v>
      </c>
      <c r="F27">
        <v>0</v>
      </c>
      <c r="G27">
        <v>1</v>
      </c>
      <c r="H27">
        <v>1</v>
      </c>
      <c r="I27" s="370" t="s">
        <v>26</v>
      </c>
      <c r="J27" s="370" t="s">
        <v>3170</v>
      </c>
      <c r="K27" s="370" t="s">
        <v>201</v>
      </c>
      <c r="L27" s="314" t="s">
        <v>202</v>
      </c>
    </row>
    <row r="28" spans="1:14">
      <c r="A28" s="317" t="s">
        <v>8</v>
      </c>
      <c r="B28" s="317" t="s">
        <v>315</v>
      </c>
      <c r="C28" t="s">
        <v>316</v>
      </c>
      <c r="D28" s="317" t="s">
        <v>315</v>
      </c>
      <c r="E28" t="s">
        <v>2273</v>
      </c>
      <c r="F28" s="317">
        <v>0</v>
      </c>
      <c r="G28" s="317">
        <v>1</v>
      </c>
      <c r="H28" s="317">
        <v>1</v>
      </c>
      <c r="I28" s="314" t="s">
        <v>26</v>
      </c>
      <c r="J28" s="370" t="s">
        <v>3171</v>
      </c>
      <c r="K28" s="370" t="s">
        <v>317</v>
      </c>
      <c r="L28" s="314" t="s">
        <v>318</v>
      </c>
    </row>
    <row r="29" spans="1:14">
      <c r="A29" s="317" t="s">
        <v>8</v>
      </c>
      <c r="B29" s="317" t="s">
        <v>3748</v>
      </c>
      <c r="C29" t="s">
        <v>3749</v>
      </c>
      <c r="D29" s="317" t="s">
        <v>3748</v>
      </c>
      <c r="E29" t="s">
        <v>3750</v>
      </c>
      <c r="F29" s="317">
        <v>0</v>
      </c>
      <c r="G29" s="317">
        <v>1</v>
      </c>
      <c r="H29" s="317">
        <v>1</v>
      </c>
      <c r="I29" s="314" t="s">
        <v>26</v>
      </c>
      <c r="J29" s="370" t="s">
        <v>3751</v>
      </c>
      <c r="K29" s="370"/>
      <c r="L29" s="314"/>
    </row>
    <row r="30" spans="1:14">
      <c r="A30" t="s">
        <v>8</v>
      </c>
      <c r="B30" s="370" t="s">
        <v>3101</v>
      </c>
      <c r="C30" t="s">
        <v>2718</v>
      </c>
      <c r="D30" s="370" t="s">
        <v>3101</v>
      </c>
      <c r="E30" t="s">
        <v>2264</v>
      </c>
      <c r="F30" s="394">
        <v>0</v>
      </c>
      <c r="G30" s="13">
        <v>1</v>
      </c>
      <c r="H30" s="13">
        <v>0.01</v>
      </c>
      <c r="I30" s="370" t="s">
        <v>31</v>
      </c>
      <c r="J30" s="370" t="s">
        <v>3778</v>
      </c>
      <c r="K30" s="370" t="s">
        <v>2429</v>
      </c>
      <c r="L30" s="314" t="s">
        <v>2430</v>
      </c>
      <c r="M30" s="396" t="s">
        <v>144</v>
      </c>
    </row>
    <row r="31" spans="1:14">
      <c r="A31" t="s">
        <v>8</v>
      </c>
      <c r="B31" s="370" t="s">
        <v>3517</v>
      </c>
      <c r="C31" t="s">
        <v>3518</v>
      </c>
      <c r="D31" s="184"/>
      <c r="E31" s="184"/>
      <c r="F31" s="317">
        <v>0</v>
      </c>
      <c r="G31" s="317">
        <v>1</v>
      </c>
      <c r="H31" s="317">
        <v>1</v>
      </c>
      <c r="I31" s="314" t="s">
        <v>26</v>
      </c>
      <c r="J31" s="370" t="s">
        <v>3519</v>
      </c>
      <c r="K31" s="370"/>
      <c r="L31" s="314"/>
      <c r="M31" s="396"/>
    </row>
    <row r="32" spans="1:14">
      <c r="A32" t="s">
        <v>8</v>
      </c>
      <c r="B32" s="370" t="s">
        <v>3734</v>
      </c>
      <c r="C32" t="s">
        <v>3736</v>
      </c>
      <c r="D32" s="370" t="s">
        <v>3101</v>
      </c>
      <c r="E32" t="s">
        <v>3732</v>
      </c>
      <c r="F32" s="317">
        <v>0</v>
      </c>
      <c r="G32" s="317">
        <v>1</v>
      </c>
      <c r="H32" s="317">
        <v>1</v>
      </c>
      <c r="I32" s="317" t="s">
        <v>26</v>
      </c>
      <c r="J32" s="370" t="s">
        <v>3733</v>
      </c>
      <c r="K32" s="370"/>
      <c r="L32" s="314"/>
      <c r="M32" s="396"/>
    </row>
    <row r="33" spans="1:14">
      <c r="A33" s="317" t="s">
        <v>8</v>
      </c>
      <c r="B33" s="317" t="s">
        <v>256</v>
      </c>
      <c r="C33" t="s">
        <v>259</v>
      </c>
      <c r="D33" s="317" t="s">
        <v>333</v>
      </c>
      <c r="E33" t="s">
        <v>2272</v>
      </c>
      <c r="F33" s="386">
        <v>-0.5</v>
      </c>
      <c r="G33" s="386">
        <v>1</v>
      </c>
      <c r="H33" s="386">
        <v>0.02</v>
      </c>
      <c r="I33" s="314" t="s">
        <v>260</v>
      </c>
      <c r="J33" s="370" t="s">
        <v>2289</v>
      </c>
      <c r="K33" s="370" t="s">
        <v>262</v>
      </c>
      <c r="L33" s="314" t="s">
        <v>264</v>
      </c>
      <c r="M33" s="396" t="s">
        <v>293</v>
      </c>
    </row>
    <row r="34" spans="1:14">
      <c r="A34" s="317" t="s">
        <v>8</v>
      </c>
      <c r="B34" s="317" t="s">
        <v>257</v>
      </c>
      <c r="C34" t="s">
        <v>258</v>
      </c>
      <c r="D34" s="317" t="s">
        <v>333</v>
      </c>
      <c r="E34" t="s">
        <v>2271</v>
      </c>
      <c r="F34" s="386">
        <v>-0.5</v>
      </c>
      <c r="G34" s="386">
        <v>1</v>
      </c>
      <c r="H34" s="386">
        <v>0.02</v>
      </c>
      <c r="I34" s="314" t="s">
        <v>261</v>
      </c>
      <c r="J34" s="370" t="s">
        <v>2290</v>
      </c>
      <c r="K34" s="370" t="s">
        <v>263</v>
      </c>
      <c r="L34" s="314" t="s">
        <v>264</v>
      </c>
      <c r="M34" s="396" t="s">
        <v>293</v>
      </c>
    </row>
    <row r="35" spans="1:14">
      <c r="A35" t="s">
        <v>8</v>
      </c>
      <c r="B35" t="s">
        <v>289</v>
      </c>
      <c r="C35" t="s">
        <v>288</v>
      </c>
      <c r="D35" t="s">
        <v>289</v>
      </c>
      <c r="E35" t="s">
        <v>2270</v>
      </c>
      <c r="F35">
        <v>0</v>
      </c>
      <c r="G35">
        <v>1</v>
      </c>
      <c r="H35">
        <v>1</v>
      </c>
      <c r="I35" s="370" t="s">
        <v>26</v>
      </c>
    </row>
    <row r="36" spans="1:14">
      <c r="A36" t="s">
        <v>8</v>
      </c>
      <c r="B36" t="s">
        <v>3457</v>
      </c>
      <c r="C36" t="s">
        <v>3458</v>
      </c>
      <c r="D36" t="s">
        <v>3459</v>
      </c>
      <c r="E36" t="s">
        <v>3619</v>
      </c>
      <c r="F36" s="317">
        <v>0</v>
      </c>
      <c r="G36" s="404">
        <v>1</v>
      </c>
      <c r="H36" s="317">
        <v>1</v>
      </c>
      <c r="I36" s="317" t="s">
        <v>3460</v>
      </c>
      <c r="J36" s="370" t="s">
        <v>3461</v>
      </c>
      <c r="K36" s="370"/>
      <c r="L36" s="314"/>
      <c r="M36" s="41" t="s">
        <v>3462</v>
      </c>
    </row>
    <row r="37" spans="1:14">
      <c r="A37" t="s">
        <v>8</v>
      </c>
      <c r="B37" t="s">
        <v>17</v>
      </c>
      <c r="C37" t="s">
        <v>24</v>
      </c>
      <c r="D37" t="s">
        <v>17</v>
      </c>
      <c r="E37" t="s">
        <v>2269</v>
      </c>
      <c r="F37" s="394">
        <v>0</v>
      </c>
      <c r="G37" s="13">
        <v>1</v>
      </c>
      <c r="H37" s="13">
        <v>0.01</v>
      </c>
      <c r="I37" s="370" t="s">
        <v>30</v>
      </c>
      <c r="J37" s="370" t="s">
        <v>3656</v>
      </c>
      <c r="K37" s="370" t="s">
        <v>203</v>
      </c>
      <c r="L37" s="314" t="s">
        <v>204</v>
      </c>
      <c r="M37" s="395" t="s">
        <v>146</v>
      </c>
    </row>
    <row r="38" spans="1:14">
      <c r="A38" t="s">
        <v>8</v>
      </c>
      <c r="B38" t="s">
        <v>124</v>
      </c>
      <c r="C38" t="s">
        <v>123</v>
      </c>
      <c r="D38" t="s">
        <v>124</v>
      </c>
      <c r="E38" t="s">
        <v>2268</v>
      </c>
      <c r="F38" s="39">
        <v>0</v>
      </c>
      <c r="G38" s="39">
        <v>25000</v>
      </c>
      <c r="H38" s="39">
        <v>500</v>
      </c>
      <c r="I38" s="370" t="s">
        <v>181</v>
      </c>
      <c r="J38" s="370" t="s">
        <v>3687</v>
      </c>
      <c r="K38" s="370" t="s">
        <v>205</v>
      </c>
      <c r="L38" s="314" t="s">
        <v>206</v>
      </c>
      <c r="M38" s="395" t="s">
        <v>143</v>
      </c>
      <c r="N38" s="370" t="s">
        <v>182</v>
      </c>
    </row>
    <row r="39" spans="1:14">
      <c r="A39" t="s">
        <v>8</v>
      </c>
      <c r="B39" t="s">
        <v>2995</v>
      </c>
      <c r="C39" t="s">
        <v>2996</v>
      </c>
      <c r="D39" t="s">
        <v>2995</v>
      </c>
      <c r="E39" s="184"/>
      <c r="F39">
        <v>0</v>
      </c>
      <c r="G39">
        <v>1</v>
      </c>
      <c r="H39">
        <v>1</v>
      </c>
      <c r="I39" s="370" t="s">
        <v>26</v>
      </c>
      <c r="J39" s="393" t="s">
        <v>3837</v>
      </c>
    </row>
    <row r="40" spans="1:14">
      <c r="A40" t="s">
        <v>8</v>
      </c>
      <c r="B40" t="s">
        <v>55</v>
      </c>
      <c r="C40" t="s">
        <v>125</v>
      </c>
      <c r="D40" t="s">
        <v>55</v>
      </c>
      <c r="E40" s="184"/>
      <c r="F40">
        <v>0</v>
      </c>
      <c r="G40">
        <v>1</v>
      </c>
      <c r="H40">
        <v>1</v>
      </c>
      <c r="I40" s="370" t="s">
        <v>26</v>
      </c>
      <c r="J40" s="393" t="s">
        <v>3703</v>
      </c>
    </row>
    <row r="41" spans="1:14">
      <c r="A41" t="s">
        <v>8</v>
      </c>
      <c r="B41" t="s">
        <v>3701</v>
      </c>
      <c r="C41" t="s">
        <v>3702</v>
      </c>
      <c r="D41" t="s">
        <v>3701</v>
      </c>
      <c r="E41" s="184"/>
      <c r="F41">
        <v>0</v>
      </c>
      <c r="G41">
        <v>1</v>
      </c>
      <c r="H41">
        <v>1</v>
      </c>
      <c r="I41" s="370" t="s">
        <v>26</v>
      </c>
      <c r="J41" s="393" t="s">
        <v>3838</v>
      </c>
    </row>
    <row r="42" spans="1:14">
      <c r="A42" t="s">
        <v>8</v>
      </c>
      <c r="B42" t="s">
        <v>344</v>
      </c>
      <c r="C42" t="s">
        <v>345</v>
      </c>
      <c r="D42" t="s">
        <v>344</v>
      </c>
      <c r="E42" t="s">
        <v>2267</v>
      </c>
      <c r="F42">
        <v>0</v>
      </c>
      <c r="G42">
        <v>1</v>
      </c>
      <c r="H42">
        <v>1</v>
      </c>
      <c r="I42" s="370" t="s">
        <v>26</v>
      </c>
      <c r="J42" s="370"/>
    </row>
    <row r="43" spans="1:14">
      <c r="A43" s="317" t="s">
        <v>8</v>
      </c>
      <c r="B43" s="317" t="s">
        <v>243</v>
      </c>
      <c r="C43" t="s">
        <v>244</v>
      </c>
      <c r="D43" s="317" t="s">
        <v>243</v>
      </c>
      <c r="E43" t="s">
        <v>2266</v>
      </c>
      <c r="F43" s="386">
        <v>-0.3</v>
      </c>
      <c r="G43" s="386">
        <v>0.6</v>
      </c>
      <c r="H43" s="386">
        <v>0.01</v>
      </c>
      <c r="I43" s="314" t="s">
        <v>245</v>
      </c>
      <c r="J43" s="370" t="s">
        <v>3829</v>
      </c>
      <c r="K43" s="314" t="s">
        <v>2230</v>
      </c>
      <c r="L43" s="314" t="s">
        <v>246</v>
      </c>
      <c r="M43" s="395" t="s">
        <v>3179</v>
      </c>
    </row>
    <row r="44" spans="1:14">
      <c r="A44" s="317" t="s">
        <v>8</v>
      </c>
      <c r="B44" s="319" t="s">
        <v>2303</v>
      </c>
      <c r="C44" t="s">
        <v>2304</v>
      </c>
      <c r="D44" s="319" t="s">
        <v>2303</v>
      </c>
      <c r="E44" s="317" t="s">
        <v>2305</v>
      </c>
      <c r="F44" s="386">
        <v>0</v>
      </c>
      <c r="G44" s="386">
        <v>0.9</v>
      </c>
      <c r="H44" s="386">
        <v>0.01</v>
      </c>
      <c r="I44" s="314" t="s">
        <v>2306</v>
      </c>
      <c r="J44" s="370" t="s">
        <v>3172</v>
      </c>
      <c r="K44" s="314" t="s">
        <v>2359</v>
      </c>
      <c r="L44" s="314" t="s">
        <v>2358</v>
      </c>
    </row>
    <row r="45" spans="1:14">
      <c r="A45" s="317" t="s">
        <v>8</v>
      </c>
      <c r="B45" s="317" t="s">
        <v>240</v>
      </c>
      <c r="C45" t="s">
        <v>270</v>
      </c>
      <c r="D45" s="317" t="s">
        <v>334</v>
      </c>
      <c r="E45" t="s">
        <v>2265</v>
      </c>
      <c r="F45" s="386">
        <v>0</v>
      </c>
      <c r="G45" s="386">
        <v>0.4</v>
      </c>
      <c r="H45" s="386">
        <v>0.01</v>
      </c>
      <c r="I45" s="314" t="s">
        <v>241</v>
      </c>
      <c r="J45" s="370" t="s">
        <v>2285</v>
      </c>
      <c r="K45" s="314" t="s">
        <v>2231</v>
      </c>
      <c r="L45" s="314" t="s">
        <v>242</v>
      </c>
      <c r="M45" s="396" t="s">
        <v>294</v>
      </c>
    </row>
    <row r="46" spans="1:14">
      <c r="A46" s="317" t="s">
        <v>8</v>
      </c>
      <c r="B46" t="s">
        <v>2764</v>
      </c>
      <c r="C46" t="s">
        <v>2766</v>
      </c>
      <c r="D46" t="s">
        <v>2764</v>
      </c>
      <c r="E46" t="s">
        <v>2767</v>
      </c>
      <c r="F46" s="386">
        <v>0</v>
      </c>
      <c r="G46" s="386">
        <v>0.95</v>
      </c>
      <c r="H46" s="386">
        <v>0.01</v>
      </c>
      <c r="I46" s="314" t="s">
        <v>2768</v>
      </c>
      <c r="J46" s="370" t="s">
        <v>3689</v>
      </c>
      <c r="K46" s="370" t="s">
        <v>207</v>
      </c>
      <c r="L46" s="314"/>
      <c r="M46" s="395" t="s">
        <v>3178</v>
      </c>
    </row>
    <row r="47" spans="1:14">
      <c r="A47" t="s">
        <v>8</v>
      </c>
      <c r="B47" t="s">
        <v>18</v>
      </c>
      <c r="C47" t="s">
        <v>126</v>
      </c>
      <c r="D47" t="s">
        <v>18</v>
      </c>
      <c r="E47" t="s">
        <v>2765</v>
      </c>
      <c r="F47" s="317">
        <v>0</v>
      </c>
      <c r="G47" s="317">
        <v>60</v>
      </c>
      <c r="H47" s="317">
        <v>1</v>
      </c>
      <c r="I47" s="317" t="str">
        <f>UnitControlCenter!$B$51</f>
        <v>$/MWh</v>
      </c>
      <c r="J47" s="370" t="s">
        <v>3690</v>
      </c>
      <c r="K47" s="370" t="s">
        <v>207</v>
      </c>
      <c r="L47" s="314" t="s">
        <v>208</v>
      </c>
      <c r="M47" s="395" t="s">
        <v>145</v>
      </c>
    </row>
    <row r="48" spans="1:14">
      <c r="A48" t="s">
        <v>8</v>
      </c>
      <c r="B48" t="s">
        <v>3547</v>
      </c>
      <c r="C48" t="s">
        <v>3548</v>
      </c>
      <c r="D48" t="s">
        <v>3549</v>
      </c>
      <c r="E48" t="s">
        <v>3550</v>
      </c>
      <c r="F48" s="394">
        <v>0</v>
      </c>
      <c r="G48" s="13">
        <v>1</v>
      </c>
      <c r="H48" s="13">
        <v>0.01</v>
      </c>
      <c r="I48" s="317" t="s">
        <v>3551</v>
      </c>
      <c r="J48" s="370" t="s">
        <v>3552</v>
      </c>
      <c r="K48" s="370"/>
      <c r="L48" s="314"/>
      <c r="M48" s="395"/>
    </row>
    <row r="49" spans="1:14">
      <c r="A49" t="s">
        <v>8</v>
      </c>
      <c r="B49" t="s">
        <v>3607</v>
      </c>
      <c r="C49" t="s">
        <v>3605</v>
      </c>
      <c r="D49" t="s">
        <v>3606</v>
      </c>
      <c r="E49" t="s">
        <v>3610</v>
      </c>
      <c r="F49" s="401">
        <v>-100</v>
      </c>
      <c r="G49">
        <v>100</v>
      </c>
      <c r="H49">
        <v>5</v>
      </c>
      <c r="I49" s="317" t="s">
        <v>3613</v>
      </c>
      <c r="J49" s="370" t="s">
        <v>3833</v>
      </c>
      <c r="K49" s="370"/>
      <c r="L49" s="314"/>
      <c r="M49" s="395"/>
    </row>
    <row r="50" spans="1:14">
      <c r="A50" t="s">
        <v>8</v>
      </c>
      <c r="B50" t="s">
        <v>3608</v>
      </c>
      <c r="C50" t="s">
        <v>3609</v>
      </c>
      <c r="D50" t="s">
        <v>3606</v>
      </c>
      <c r="E50" t="s">
        <v>3611</v>
      </c>
      <c r="F50" s="394">
        <v>-1</v>
      </c>
      <c r="G50" s="13">
        <v>1</v>
      </c>
      <c r="H50" s="13">
        <v>0.01</v>
      </c>
      <c r="I50" s="317" t="s">
        <v>3612</v>
      </c>
      <c r="J50" s="370" t="s">
        <v>3834</v>
      </c>
      <c r="K50" s="370"/>
      <c r="L50" s="314"/>
      <c r="M50" s="395"/>
    </row>
    <row r="51" spans="1:14">
      <c r="A51" t="s">
        <v>8</v>
      </c>
      <c r="B51" t="s">
        <v>3614</v>
      </c>
      <c r="C51" t="s">
        <v>3615</v>
      </c>
      <c r="D51" t="s">
        <v>3614</v>
      </c>
      <c r="E51" t="s">
        <v>3616</v>
      </c>
      <c r="F51" s="401">
        <v>0</v>
      </c>
      <c r="G51">
        <v>100</v>
      </c>
      <c r="H51">
        <v>5</v>
      </c>
      <c r="I51" s="317" t="s">
        <v>3617</v>
      </c>
      <c r="J51" s="370" t="s">
        <v>3618</v>
      </c>
      <c r="K51" s="370"/>
      <c r="L51" s="314"/>
      <c r="M51" s="395"/>
    </row>
    <row r="52" spans="1:14">
      <c r="A52" t="s">
        <v>9</v>
      </c>
      <c r="B52" t="s">
        <v>3199</v>
      </c>
      <c r="C52" t="s">
        <v>3161</v>
      </c>
      <c r="D52" t="s">
        <v>3199</v>
      </c>
      <c r="E52" t="s">
        <v>3162</v>
      </c>
      <c r="F52" s="386">
        <v>0</v>
      </c>
      <c r="G52" s="386">
        <v>0.5</v>
      </c>
      <c r="H52" s="386">
        <v>0.01</v>
      </c>
      <c r="I52" s="314" t="s">
        <v>3160</v>
      </c>
      <c r="J52" s="370" t="s">
        <v>3200</v>
      </c>
    </row>
    <row r="53" spans="1:14">
      <c r="A53" t="s">
        <v>9</v>
      </c>
      <c r="B53" t="s">
        <v>23</v>
      </c>
      <c r="C53" t="s">
        <v>2998</v>
      </c>
      <c r="D53" t="s">
        <v>2999</v>
      </c>
      <c r="E53" t="s">
        <v>2997</v>
      </c>
      <c r="F53" s="394">
        <v>0</v>
      </c>
      <c r="G53" s="13">
        <v>1</v>
      </c>
      <c r="H53" s="13">
        <v>0.01</v>
      </c>
      <c r="I53" s="370" t="s">
        <v>2791</v>
      </c>
      <c r="J53" s="370" t="s">
        <v>3000</v>
      </c>
      <c r="K53" s="370" t="s">
        <v>228</v>
      </c>
      <c r="L53" s="314" t="s">
        <v>229</v>
      </c>
    </row>
    <row r="54" spans="1:14">
      <c r="A54" t="s">
        <v>9</v>
      </c>
      <c r="B54" t="s">
        <v>3811</v>
      </c>
      <c r="C54" t="s">
        <v>3812</v>
      </c>
      <c r="D54" t="s">
        <v>2999</v>
      </c>
      <c r="E54" t="s">
        <v>3813</v>
      </c>
      <c r="F54">
        <v>0</v>
      </c>
      <c r="G54">
        <v>1</v>
      </c>
      <c r="H54">
        <v>1</v>
      </c>
      <c r="I54" s="370" t="s">
        <v>26</v>
      </c>
      <c r="J54" s="370" t="s">
        <v>3814</v>
      </c>
      <c r="K54" s="370" t="s">
        <v>228</v>
      </c>
      <c r="L54" s="314" t="s">
        <v>229</v>
      </c>
    </row>
    <row r="55" spans="1:14">
      <c r="A55" t="s">
        <v>9</v>
      </c>
      <c r="B55" t="s">
        <v>20</v>
      </c>
      <c r="C55" t="s">
        <v>2746</v>
      </c>
      <c r="D55" t="s">
        <v>20</v>
      </c>
      <c r="E55" t="s">
        <v>2747</v>
      </c>
      <c r="F55" s="394">
        <v>0</v>
      </c>
      <c r="G55" s="13">
        <v>1</v>
      </c>
      <c r="H55" s="13">
        <v>0.01</v>
      </c>
      <c r="I55" s="370" t="s">
        <v>30</v>
      </c>
      <c r="J55" s="370" t="s">
        <v>2371</v>
      </c>
      <c r="K55" s="370" t="s">
        <v>209</v>
      </c>
      <c r="L55" s="314" t="s">
        <v>210</v>
      </c>
      <c r="M55" s="395" t="s">
        <v>2372</v>
      </c>
    </row>
    <row r="56" spans="1:14">
      <c r="A56" t="s">
        <v>9</v>
      </c>
      <c r="B56" t="s">
        <v>3802</v>
      </c>
      <c r="C56" t="s">
        <v>3803</v>
      </c>
      <c r="D56" t="s">
        <v>3802</v>
      </c>
      <c r="E56" t="s">
        <v>3804</v>
      </c>
      <c r="F56" s="401">
        <v>0</v>
      </c>
      <c r="G56">
        <v>20</v>
      </c>
      <c r="H56">
        <v>1</v>
      </c>
      <c r="I56" s="370" t="s">
        <v>3805</v>
      </c>
      <c r="J56" s="370" t="s">
        <v>3806</v>
      </c>
      <c r="K56" s="370"/>
      <c r="L56" s="314"/>
      <c r="M56" s="395"/>
    </row>
    <row r="57" spans="1:14">
      <c r="A57" t="s">
        <v>9</v>
      </c>
      <c r="B57" t="s">
        <v>3457</v>
      </c>
      <c r="C57" t="s">
        <v>3807</v>
      </c>
      <c r="D57" t="s">
        <v>3808</v>
      </c>
      <c r="E57" t="s">
        <v>3809</v>
      </c>
      <c r="F57" s="317">
        <v>0</v>
      </c>
      <c r="G57" s="404">
        <v>1</v>
      </c>
      <c r="H57" s="386">
        <v>0.01</v>
      </c>
      <c r="I57" s="317" t="s">
        <v>3460</v>
      </c>
      <c r="J57" s="370" t="s">
        <v>3810</v>
      </c>
      <c r="K57" s="370"/>
      <c r="L57" s="314"/>
      <c r="M57" s="41" t="s">
        <v>3462</v>
      </c>
    </row>
    <row r="58" spans="1:14">
      <c r="A58" t="s">
        <v>9</v>
      </c>
      <c r="B58" t="s">
        <v>97</v>
      </c>
      <c r="C58" t="s">
        <v>271</v>
      </c>
      <c r="D58" t="s">
        <v>3843</v>
      </c>
      <c r="E58" t="s">
        <v>2263</v>
      </c>
      <c r="F58" s="13">
        <v>0</v>
      </c>
      <c r="G58" s="13">
        <v>0.25</v>
      </c>
      <c r="H58" s="13">
        <v>0.01</v>
      </c>
      <c r="I58" s="370" t="s">
        <v>27</v>
      </c>
      <c r="J58" s="370" t="s">
        <v>3799</v>
      </c>
      <c r="K58" s="370" t="s">
        <v>211</v>
      </c>
      <c r="L58" s="314" t="s">
        <v>212</v>
      </c>
      <c r="M58" s="396" t="s">
        <v>2243</v>
      </c>
      <c r="N58" s="314" t="s">
        <v>2243</v>
      </c>
    </row>
    <row r="59" spans="1:14">
      <c r="A59" t="s">
        <v>9</v>
      </c>
      <c r="B59" t="s">
        <v>3842</v>
      </c>
      <c r="C59" t="s">
        <v>3841</v>
      </c>
      <c r="D59" t="s">
        <v>3843</v>
      </c>
      <c r="E59" t="s">
        <v>3839</v>
      </c>
      <c r="F59" s="13">
        <v>0</v>
      </c>
      <c r="G59" s="13">
        <v>0.25</v>
      </c>
      <c r="H59" s="13">
        <v>0.01</v>
      </c>
      <c r="I59" s="370" t="s">
        <v>27</v>
      </c>
      <c r="J59" s="370" t="s">
        <v>3840</v>
      </c>
      <c r="K59" s="370" t="s">
        <v>211</v>
      </c>
      <c r="L59" s="314" t="s">
        <v>212</v>
      </c>
      <c r="M59" s="396" t="s">
        <v>2243</v>
      </c>
      <c r="N59" s="314" t="s">
        <v>2243</v>
      </c>
    </row>
    <row r="60" spans="1:14">
      <c r="A60" t="s">
        <v>9</v>
      </c>
      <c r="B60" t="s">
        <v>3511</v>
      </c>
      <c r="C60" t="s">
        <v>3513</v>
      </c>
      <c r="D60" t="s">
        <v>3511</v>
      </c>
      <c r="E60" t="s">
        <v>3515</v>
      </c>
      <c r="F60" s="394">
        <v>0</v>
      </c>
      <c r="G60" s="394">
        <v>1</v>
      </c>
      <c r="H60" s="13">
        <v>0.01</v>
      </c>
      <c r="I60" s="370" t="s">
        <v>2392</v>
      </c>
      <c r="J60" s="370" t="s">
        <v>3800</v>
      </c>
      <c r="K60" s="370" t="s">
        <v>213</v>
      </c>
      <c r="L60" s="314" t="s">
        <v>2680</v>
      </c>
      <c r="M60" s="395"/>
    </row>
    <row r="61" spans="1:14">
      <c r="A61" s="317" t="s">
        <v>9</v>
      </c>
      <c r="B61" s="317" t="s">
        <v>2751</v>
      </c>
      <c r="C61" t="s">
        <v>2754</v>
      </c>
      <c r="D61" s="317" t="s">
        <v>2758</v>
      </c>
      <c r="E61" s="317" t="s">
        <v>2759</v>
      </c>
      <c r="F61" s="390">
        <v>0</v>
      </c>
      <c r="G61" s="386">
        <v>1</v>
      </c>
      <c r="H61" s="386">
        <v>0.01</v>
      </c>
      <c r="I61" s="314" t="s">
        <v>30</v>
      </c>
      <c r="J61" s="314" t="s">
        <v>3681</v>
      </c>
      <c r="K61" s="314" t="s">
        <v>2245</v>
      </c>
      <c r="L61" s="314" t="s">
        <v>2246</v>
      </c>
      <c r="M61" s="396" t="s">
        <v>146</v>
      </c>
    </row>
    <row r="62" spans="1:14">
      <c r="A62" s="317" t="s">
        <v>9</v>
      </c>
      <c r="B62" s="317" t="s">
        <v>2752</v>
      </c>
      <c r="C62" t="s">
        <v>2755</v>
      </c>
      <c r="D62" s="317" t="s">
        <v>2758</v>
      </c>
      <c r="E62" s="317" t="s">
        <v>2760</v>
      </c>
      <c r="F62" s="390">
        <v>0</v>
      </c>
      <c r="G62" s="386">
        <v>1</v>
      </c>
      <c r="H62" s="386">
        <v>0.01</v>
      </c>
      <c r="I62" s="314" t="s">
        <v>30</v>
      </c>
      <c r="J62" s="314" t="s">
        <v>3682</v>
      </c>
      <c r="K62" s="314" t="s">
        <v>2245</v>
      </c>
      <c r="L62" s="314" t="s">
        <v>2246</v>
      </c>
      <c r="M62" s="396"/>
    </row>
    <row r="63" spans="1:14">
      <c r="A63" s="317" t="s">
        <v>9</v>
      </c>
      <c r="B63" s="317" t="s">
        <v>2753</v>
      </c>
      <c r="C63" t="s">
        <v>2756</v>
      </c>
      <c r="D63" s="317" t="s">
        <v>2758</v>
      </c>
      <c r="E63" s="317" t="s">
        <v>2761</v>
      </c>
      <c r="F63" s="390">
        <v>0</v>
      </c>
      <c r="G63" s="386">
        <v>1</v>
      </c>
      <c r="H63" s="386">
        <v>0.01</v>
      </c>
      <c r="I63" s="314" t="s">
        <v>30</v>
      </c>
      <c r="J63" s="314" t="s">
        <v>3683</v>
      </c>
      <c r="K63" s="314" t="s">
        <v>2245</v>
      </c>
      <c r="L63" s="314" t="s">
        <v>2246</v>
      </c>
      <c r="M63" s="396"/>
    </row>
    <row r="64" spans="1:14">
      <c r="A64" s="317" t="s">
        <v>9</v>
      </c>
      <c r="B64" s="317" t="s">
        <v>2763</v>
      </c>
      <c r="C64" t="s">
        <v>2757</v>
      </c>
      <c r="D64" s="317" t="s">
        <v>2758</v>
      </c>
      <c r="E64" s="317" t="s">
        <v>2762</v>
      </c>
      <c r="F64" s="390">
        <v>0</v>
      </c>
      <c r="G64" s="386">
        <v>1</v>
      </c>
      <c r="H64" s="386">
        <v>0.01</v>
      </c>
      <c r="I64" s="314" t="s">
        <v>30</v>
      </c>
      <c r="J64" s="314" t="s">
        <v>3684</v>
      </c>
      <c r="K64" s="314" t="s">
        <v>2245</v>
      </c>
      <c r="L64" s="314" t="s">
        <v>2246</v>
      </c>
      <c r="M64" s="396"/>
    </row>
    <row r="65" spans="1:14">
      <c r="A65" t="s">
        <v>9</v>
      </c>
      <c r="B65" t="s">
        <v>3752</v>
      </c>
      <c r="C65" t="s">
        <v>3781</v>
      </c>
      <c r="D65" t="s">
        <v>3752</v>
      </c>
      <c r="E65" s="317" t="s">
        <v>3753</v>
      </c>
      <c r="F65" s="390">
        <v>0</v>
      </c>
      <c r="G65" s="386">
        <v>1</v>
      </c>
      <c r="H65" s="386">
        <v>0.01</v>
      </c>
      <c r="I65" s="314" t="s">
        <v>30</v>
      </c>
      <c r="J65" s="314" t="s">
        <v>3754</v>
      </c>
      <c r="K65" s="314"/>
      <c r="L65" s="314"/>
      <c r="M65" s="396"/>
    </row>
    <row r="66" spans="1:14">
      <c r="A66" t="s">
        <v>9</v>
      </c>
      <c r="B66" t="s">
        <v>3512</v>
      </c>
      <c r="C66" t="s">
        <v>3514</v>
      </c>
      <c r="D66" t="s">
        <v>3512</v>
      </c>
      <c r="E66" t="s">
        <v>3516</v>
      </c>
      <c r="F66" s="394">
        <v>0</v>
      </c>
      <c r="G66" s="394">
        <v>1</v>
      </c>
      <c r="H66" s="13">
        <v>0.01</v>
      </c>
      <c r="I66" s="370" t="s">
        <v>2392</v>
      </c>
      <c r="J66" s="370" t="s">
        <v>3801</v>
      </c>
      <c r="K66" s="370" t="s">
        <v>213</v>
      </c>
      <c r="L66" s="314" t="s">
        <v>2680</v>
      </c>
      <c r="M66" s="395"/>
    </row>
    <row r="67" spans="1:14">
      <c r="A67" t="s">
        <v>9</v>
      </c>
      <c r="B67" t="s">
        <v>2417</v>
      </c>
      <c r="C67" t="s">
        <v>2416</v>
      </c>
      <c r="D67" t="s">
        <v>2417</v>
      </c>
      <c r="E67" t="s">
        <v>2419</v>
      </c>
      <c r="F67" s="394">
        <v>0</v>
      </c>
      <c r="G67" s="13">
        <v>1</v>
      </c>
      <c r="H67" s="13">
        <v>0.01</v>
      </c>
      <c r="I67" s="370" t="s">
        <v>2420</v>
      </c>
      <c r="J67" s="370" t="s">
        <v>3173</v>
      </c>
      <c r="K67" s="370"/>
      <c r="L67" s="314" t="s">
        <v>2675</v>
      </c>
      <c r="M67" s="395" t="s">
        <v>3177</v>
      </c>
    </row>
    <row r="68" spans="1:14">
      <c r="A68" t="s">
        <v>9</v>
      </c>
      <c r="B68" t="s">
        <v>21</v>
      </c>
      <c r="C68" t="s">
        <v>272</v>
      </c>
      <c r="D68" s="20" t="s">
        <v>335</v>
      </c>
      <c r="E68" t="s">
        <v>2262</v>
      </c>
      <c r="F68" s="394">
        <v>0</v>
      </c>
      <c r="G68" s="13">
        <v>1</v>
      </c>
      <c r="H68" s="13">
        <v>0.01</v>
      </c>
      <c r="I68" s="370" t="s">
        <v>30</v>
      </c>
      <c r="J68" s="370" t="s">
        <v>3679</v>
      </c>
      <c r="K68" s="370" t="s">
        <v>214</v>
      </c>
      <c r="L68" s="314" t="s">
        <v>215</v>
      </c>
      <c r="M68" s="395"/>
    </row>
    <row r="69" spans="1:14">
      <c r="A69" t="s">
        <v>9</v>
      </c>
      <c r="B69" t="s">
        <v>19</v>
      </c>
      <c r="C69" t="s">
        <v>273</v>
      </c>
      <c r="D69" s="20" t="s">
        <v>335</v>
      </c>
      <c r="E69" t="s">
        <v>2261</v>
      </c>
      <c r="F69" s="394">
        <v>0</v>
      </c>
      <c r="G69" s="13">
        <v>1</v>
      </c>
      <c r="H69" s="13">
        <v>0.01</v>
      </c>
      <c r="I69" s="370" t="s">
        <v>30</v>
      </c>
      <c r="J69" s="370" t="s">
        <v>3680</v>
      </c>
      <c r="K69" s="370" t="s">
        <v>216</v>
      </c>
      <c r="L69" s="314" t="s">
        <v>217</v>
      </c>
      <c r="M69" s="395"/>
    </row>
    <row r="70" spans="1:14">
      <c r="A70" t="s">
        <v>9</v>
      </c>
      <c r="B70" t="s">
        <v>3207</v>
      </c>
      <c r="C70" t="s">
        <v>3208</v>
      </c>
      <c r="D70" t="s">
        <v>3207</v>
      </c>
      <c r="E70" t="s">
        <v>3209</v>
      </c>
      <c r="F70" s="394">
        <v>0</v>
      </c>
      <c r="G70" s="13">
        <v>1</v>
      </c>
      <c r="H70" s="13">
        <v>0.01</v>
      </c>
      <c r="I70" s="370" t="s">
        <v>30</v>
      </c>
      <c r="J70" s="370" t="s">
        <v>3685</v>
      </c>
      <c r="K70" s="370"/>
      <c r="L70" s="314"/>
      <c r="M70" s="395"/>
    </row>
    <row r="71" spans="1:14" ht="72.5">
      <c r="A71" t="s">
        <v>9</v>
      </c>
      <c r="B71" t="s">
        <v>3846</v>
      </c>
      <c r="C71" t="s">
        <v>3847</v>
      </c>
      <c r="D71" t="s">
        <v>3848</v>
      </c>
      <c r="E71" t="s">
        <v>3849</v>
      </c>
      <c r="F71">
        <v>0</v>
      </c>
      <c r="G71">
        <v>1</v>
      </c>
      <c r="H71">
        <v>1</v>
      </c>
      <c r="I71" s="370" t="s">
        <v>26</v>
      </c>
      <c r="J71" s="45" t="s">
        <v>3850</v>
      </c>
      <c r="K71" s="370"/>
      <c r="L71" s="314"/>
      <c r="M71" s="395"/>
    </row>
    <row r="72" spans="1:14">
      <c r="A72" t="s">
        <v>9</v>
      </c>
      <c r="B72" t="s">
        <v>2469</v>
      </c>
      <c r="C72" t="s">
        <v>2470</v>
      </c>
      <c r="D72" t="s">
        <v>2470</v>
      </c>
      <c r="E72" t="s">
        <v>2471</v>
      </c>
      <c r="F72" s="394">
        <v>0</v>
      </c>
      <c r="G72" s="13">
        <v>1</v>
      </c>
      <c r="H72" s="13">
        <v>0.01</v>
      </c>
      <c r="I72" s="370" t="s">
        <v>2472</v>
      </c>
      <c r="J72" s="370" t="s">
        <v>3688</v>
      </c>
      <c r="K72" s="370"/>
      <c r="L72" s="314" t="s">
        <v>2676</v>
      </c>
      <c r="M72" s="395" t="s">
        <v>146</v>
      </c>
    </row>
    <row r="73" spans="1:14">
      <c r="A73" t="s">
        <v>128</v>
      </c>
      <c r="B73" t="s">
        <v>130</v>
      </c>
      <c r="C73" t="s">
        <v>417</v>
      </c>
      <c r="D73" t="s">
        <v>130</v>
      </c>
      <c r="E73" t="s">
        <v>2260</v>
      </c>
      <c r="F73" s="394">
        <v>-3</v>
      </c>
      <c r="G73" s="13">
        <v>1</v>
      </c>
      <c r="H73" s="13">
        <v>0.01</v>
      </c>
      <c r="I73" s="370" t="s">
        <v>30</v>
      </c>
      <c r="J73" s="370" t="s">
        <v>3835</v>
      </c>
      <c r="K73" s="370" t="s">
        <v>218</v>
      </c>
      <c r="L73" s="314" t="s">
        <v>219</v>
      </c>
      <c r="M73" s="395" t="s">
        <v>146</v>
      </c>
      <c r="N73" s="370" t="s">
        <v>179</v>
      </c>
    </row>
    <row r="74" spans="1:14">
      <c r="A74" t="s">
        <v>128</v>
      </c>
      <c r="B74" t="s">
        <v>247</v>
      </c>
      <c r="C74" t="s">
        <v>424</v>
      </c>
      <c r="D74" t="s">
        <v>247</v>
      </c>
      <c r="E74" t="s">
        <v>2259</v>
      </c>
      <c r="F74" s="394">
        <v>0</v>
      </c>
      <c r="G74" s="13">
        <v>1</v>
      </c>
      <c r="H74" s="13">
        <v>0.01</v>
      </c>
      <c r="I74" s="370" t="s">
        <v>30</v>
      </c>
      <c r="J74" s="370" t="s">
        <v>3272</v>
      </c>
      <c r="K74" s="370" t="s">
        <v>299</v>
      </c>
      <c r="L74" s="314" t="s">
        <v>300</v>
      </c>
      <c r="M74" s="395"/>
      <c r="N74" s="370"/>
    </row>
    <row r="75" spans="1:14">
      <c r="A75" t="s">
        <v>128</v>
      </c>
      <c r="B75" t="s">
        <v>3392</v>
      </c>
      <c r="C75" t="s">
        <v>421</v>
      </c>
      <c r="D75" t="s">
        <v>3392</v>
      </c>
      <c r="E75" t="s">
        <v>2258</v>
      </c>
      <c r="F75" s="394">
        <v>0</v>
      </c>
      <c r="G75" s="13">
        <v>1</v>
      </c>
      <c r="H75" s="13">
        <v>0.01</v>
      </c>
      <c r="I75" s="370" t="s">
        <v>30</v>
      </c>
      <c r="J75" s="370" t="s">
        <v>3393</v>
      </c>
      <c r="K75" s="370"/>
      <c r="L75" s="314" t="s">
        <v>2681</v>
      </c>
      <c r="M75" s="395" t="s">
        <v>3394</v>
      </c>
      <c r="N75" s="370"/>
    </row>
    <row r="76" spans="1:14">
      <c r="A76" t="s">
        <v>128</v>
      </c>
      <c r="B76" t="s">
        <v>180</v>
      </c>
      <c r="C76" t="s">
        <v>418</v>
      </c>
      <c r="D76" t="s">
        <v>180</v>
      </c>
      <c r="E76" t="s">
        <v>2257</v>
      </c>
      <c r="F76" s="394">
        <v>0</v>
      </c>
      <c r="G76" s="13">
        <v>1</v>
      </c>
      <c r="H76" s="13">
        <v>0.01</v>
      </c>
      <c r="I76" s="370" t="s">
        <v>30</v>
      </c>
      <c r="J76" s="370" t="s">
        <v>2286</v>
      </c>
      <c r="K76" s="370" t="s">
        <v>220</v>
      </c>
      <c r="L76" s="314" t="s">
        <v>221</v>
      </c>
      <c r="M76" s="395" t="s">
        <v>146</v>
      </c>
      <c r="N76" s="370"/>
    </row>
    <row r="77" spans="1:14">
      <c r="A77" t="s">
        <v>128</v>
      </c>
      <c r="B77" t="s">
        <v>2748</v>
      </c>
      <c r="C77" t="s">
        <v>2749</v>
      </c>
      <c r="D77" t="s">
        <v>2748</v>
      </c>
      <c r="E77" t="s">
        <v>2750</v>
      </c>
      <c r="F77" s="394">
        <v>0</v>
      </c>
      <c r="G77" s="13">
        <v>1</v>
      </c>
      <c r="H77" s="13">
        <v>0.01</v>
      </c>
      <c r="I77" s="370" t="s">
        <v>30</v>
      </c>
      <c r="J77" s="370" t="s">
        <v>3712</v>
      </c>
      <c r="K77" s="370" t="s">
        <v>222</v>
      </c>
      <c r="L77" s="314" t="s">
        <v>223</v>
      </c>
      <c r="M77" s="395" t="s">
        <v>146</v>
      </c>
      <c r="N77" s="370"/>
    </row>
    <row r="78" spans="1:14">
      <c r="A78" t="s">
        <v>128</v>
      </c>
      <c r="B78" t="s">
        <v>3395</v>
      </c>
      <c r="C78" t="s">
        <v>3317</v>
      </c>
      <c r="D78" t="s">
        <v>3395</v>
      </c>
      <c r="E78" t="s">
        <v>3318</v>
      </c>
      <c r="F78" s="394">
        <v>0</v>
      </c>
      <c r="G78" s="13">
        <v>1</v>
      </c>
      <c r="H78" s="13">
        <v>0.01</v>
      </c>
      <c r="I78" s="370" t="s">
        <v>30</v>
      </c>
      <c r="J78" s="370" t="s">
        <v>3396</v>
      </c>
      <c r="K78" s="370"/>
      <c r="L78" s="314"/>
      <c r="M78" s="395"/>
      <c r="N78" s="370"/>
    </row>
    <row r="79" spans="1:14">
      <c r="A79" t="s">
        <v>128</v>
      </c>
      <c r="B79" t="s">
        <v>131</v>
      </c>
      <c r="C79" t="s">
        <v>419</v>
      </c>
      <c r="D79" t="s">
        <v>131</v>
      </c>
      <c r="E79" t="s">
        <v>2256</v>
      </c>
      <c r="F79" s="394">
        <v>-1.5</v>
      </c>
      <c r="G79" s="13">
        <v>1</v>
      </c>
      <c r="H79" s="13">
        <v>0.01</v>
      </c>
      <c r="I79" s="370" t="s">
        <v>30</v>
      </c>
      <c r="J79" s="370" t="s">
        <v>3836</v>
      </c>
      <c r="K79" s="370" t="s">
        <v>224</v>
      </c>
      <c r="L79" s="314" t="s">
        <v>225</v>
      </c>
      <c r="M79" s="395" t="s">
        <v>146</v>
      </c>
      <c r="N79" s="370"/>
    </row>
    <row r="80" spans="1:14">
      <c r="A80" t="s">
        <v>128</v>
      </c>
      <c r="B80" t="s">
        <v>129</v>
      </c>
      <c r="C80" t="s">
        <v>2781</v>
      </c>
      <c r="D80" t="s">
        <v>129</v>
      </c>
      <c r="E80" t="s">
        <v>2255</v>
      </c>
      <c r="F80" s="394">
        <v>0</v>
      </c>
      <c r="G80" s="13">
        <v>1</v>
      </c>
      <c r="H80" s="13">
        <v>0.01</v>
      </c>
      <c r="I80" s="370" t="s">
        <v>30</v>
      </c>
      <c r="J80" s="370" t="s">
        <v>3713</v>
      </c>
      <c r="K80" s="370" t="s">
        <v>226</v>
      </c>
      <c r="L80" s="314" t="s">
        <v>227</v>
      </c>
      <c r="M80" s="395" t="s">
        <v>146</v>
      </c>
      <c r="N80" s="370"/>
    </row>
    <row r="81" spans="1:14">
      <c r="A81" t="s">
        <v>128</v>
      </c>
      <c r="B81" t="s">
        <v>3389</v>
      </c>
      <c r="C81" t="s">
        <v>420</v>
      </c>
      <c r="D81" t="s">
        <v>3389</v>
      </c>
      <c r="E81" t="s">
        <v>2254</v>
      </c>
      <c r="F81" s="394">
        <v>0</v>
      </c>
      <c r="G81" s="13">
        <v>1</v>
      </c>
      <c r="H81" s="13">
        <v>0.01</v>
      </c>
      <c r="I81" s="370" t="s">
        <v>30</v>
      </c>
      <c r="J81" s="370" t="s">
        <v>3390</v>
      </c>
      <c r="K81" s="370"/>
      <c r="L81" s="314" t="s">
        <v>2682</v>
      </c>
      <c r="M81" s="395" t="s">
        <v>3391</v>
      </c>
      <c r="N81" s="370"/>
    </row>
    <row r="82" spans="1:14">
      <c r="A82" t="s">
        <v>128</v>
      </c>
      <c r="B82" t="s">
        <v>2421</v>
      </c>
      <c r="C82" t="s">
        <v>2422</v>
      </c>
      <c r="D82" t="s">
        <v>2421</v>
      </c>
      <c r="E82" t="s">
        <v>2423</v>
      </c>
      <c r="F82" s="394">
        <v>0</v>
      </c>
      <c r="G82" s="13">
        <v>1</v>
      </c>
      <c r="H82" s="13">
        <v>0.01</v>
      </c>
      <c r="I82" s="370" t="s">
        <v>2424</v>
      </c>
      <c r="J82" s="370" t="s">
        <v>3210</v>
      </c>
      <c r="K82" s="370"/>
      <c r="L82" s="314" t="s">
        <v>2677</v>
      </c>
      <c r="M82" s="388" t="s">
        <v>2425</v>
      </c>
      <c r="N82" s="370"/>
    </row>
    <row r="83" spans="1:14">
      <c r="A83" s="317" t="s">
        <v>2458</v>
      </c>
      <c r="B83" s="317" t="s">
        <v>2461</v>
      </c>
      <c r="C83" t="s">
        <v>274</v>
      </c>
      <c r="D83" s="317" t="s">
        <v>2460</v>
      </c>
      <c r="E83" t="s">
        <v>2253</v>
      </c>
      <c r="F83" s="386">
        <v>0</v>
      </c>
      <c r="G83" s="386">
        <v>1</v>
      </c>
      <c r="H83" s="386">
        <v>0.01</v>
      </c>
      <c r="I83" s="314" t="s">
        <v>54</v>
      </c>
      <c r="J83" s="314" t="s">
        <v>2287</v>
      </c>
      <c r="K83" s="314" t="s">
        <v>232</v>
      </c>
      <c r="L83" s="314" t="s">
        <v>233</v>
      </c>
      <c r="M83" s="395" t="s">
        <v>146</v>
      </c>
      <c r="N83" s="314"/>
    </row>
    <row r="84" spans="1:14">
      <c r="A84" s="317" t="s">
        <v>2458</v>
      </c>
      <c r="B84" s="317" t="s">
        <v>3740</v>
      </c>
      <c r="C84" t="s">
        <v>2717</v>
      </c>
      <c r="D84" s="317" t="s">
        <v>336</v>
      </c>
      <c r="E84" t="s">
        <v>2715</v>
      </c>
      <c r="F84" s="386">
        <v>0</v>
      </c>
      <c r="G84" s="386">
        <v>1</v>
      </c>
      <c r="H84" s="386">
        <v>0.01</v>
      </c>
      <c r="I84" s="370" t="s">
        <v>2716</v>
      </c>
      <c r="J84" s="314" t="s">
        <v>3691</v>
      </c>
      <c r="K84" s="314" t="s">
        <v>329</v>
      </c>
      <c r="L84" s="314" t="s">
        <v>2678</v>
      </c>
      <c r="M84" s="395" t="s">
        <v>146</v>
      </c>
      <c r="N84" s="314"/>
    </row>
    <row r="85" spans="1:14">
      <c r="A85" s="317" t="s">
        <v>2458</v>
      </c>
      <c r="B85" s="317" t="s">
        <v>3820</v>
      </c>
      <c r="C85" t="s">
        <v>2459</v>
      </c>
      <c r="D85" s="317" t="s">
        <v>3820</v>
      </c>
      <c r="E85" t="s">
        <v>2462</v>
      </c>
      <c r="F85" s="386">
        <v>0</v>
      </c>
      <c r="G85" s="386">
        <v>1</v>
      </c>
      <c r="H85" s="386">
        <v>0.01</v>
      </c>
      <c r="I85" s="370" t="s">
        <v>2463</v>
      </c>
      <c r="J85" s="314" t="s">
        <v>3821</v>
      </c>
      <c r="K85" s="314"/>
      <c r="L85" s="314" t="s">
        <v>2679</v>
      </c>
      <c r="M85" s="395"/>
      <c r="N85" s="314"/>
    </row>
    <row r="86" spans="1:14">
      <c r="A86" s="317" t="s">
        <v>2458</v>
      </c>
      <c r="B86" t="s">
        <v>3815</v>
      </c>
      <c r="C86" t="s">
        <v>3816</v>
      </c>
      <c r="D86" t="s">
        <v>3817</v>
      </c>
      <c r="E86" t="s">
        <v>3818</v>
      </c>
      <c r="F86">
        <v>0</v>
      </c>
      <c r="G86">
        <v>1</v>
      </c>
      <c r="H86">
        <v>1</v>
      </c>
      <c r="I86" s="370" t="s">
        <v>26</v>
      </c>
      <c r="J86" s="314" t="s">
        <v>3819</v>
      </c>
      <c r="K86" s="314"/>
      <c r="L86" s="314" t="s">
        <v>2679</v>
      </c>
      <c r="M86" s="395"/>
      <c r="N86" s="314"/>
    </row>
    <row r="87" spans="1:14">
      <c r="A87" t="s">
        <v>10</v>
      </c>
      <c r="B87" t="s">
        <v>3100</v>
      </c>
      <c r="C87" t="s">
        <v>2393</v>
      </c>
      <c r="D87" t="s">
        <v>3100</v>
      </c>
      <c r="E87" t="s">
        <v>2252</v>
      </c>
      <c r="F87">
        <v>0</v>
      </c>
      <c r="G87">
        <v>300</v>
      </c>
      <c r="H87">
        <v>5</v>
      </c>
      <c r="I87" s="184" t="str">
        <f>UnitControlCenter!$B$50</f>
        <v>$/metric ton CO2e</v>
      </c>
      <c r="J87" s="370" t="s">
        <v>3678</v>
      </c>
      <c r="K87" s="370" t="s">
        <v>230</v>
      </c>
      <c r="L87" s="314" t="s">
        <v>231</v>
      </c>
      <c r="M87" s="396" t="s">
        <v>2369</v>
      </c>
      <c r="N87" s="314" t="s">
        <v>384</v>
      </c>
    </row>
    <row r="88" spans="1:14">
      <c r="A88" t="s">
        <v>10</v>
      </c>
      <c r="B88" t="s">
        <v>22</v>
      </c>
      <c r="C88" t="s">
        <v>134</v>
      </c>
      <c r="D88" t="s">
        <v>22</v>
      </c>
      <c r="E88" t="s">
        <v>2251</v>
      </c>
      <c r="F88" s="386">
        <v>0</v>
      </c>
      <c r="G88" s="386">
        <v>1</v>
      </c>
      <c r="H88" s="386">
        <v>0.01</v>
      </c>
      <c r="I88" s="370" t="s">
        <v>136</v>
      </c>
      <c r="J88" s="370" t="s">
        <v>3174</v>
      </c>
      <c r="K88" s="314" t="s">
        <v>234</v>
      </c>
      <c r="L88" s="314" t="s">
        <v>235</v>
      </c>
      <c r="M88" s="395" t="s">
        <v>146</v>
      </c>
    </row>
    <row r="89" spans="1:14">
      <c r="A89" s="317" t="s">
        <v>10</v>
      </c>
      <c r="B89" s="317" t="s">
        <v>2426</v>
      </c>
      <c r="C89" t="s">
        <v>2427</v>
      </c>
      <c r="D89" s="184"/>
      <c r="E89" s="317" t="s">
        <v>2428</v>
      </c>
      <c r="F89">
        <v>0</v>
      </c>
      <c r="G89">
        <v>1</v>
      </c>
      <c r="H89">
        <v>1</v>
      </c>
      <c r="I89" s="370" t="s">
        <v>26</v>
      </c>
      <c r="J89" s="370" t="s">
        <v>3302</v>
      </c>
      <c r="K89" s="370" t="s">
        <v>230</v>
      </c>
      <c r="L89" s="314" t="s">
        <v>231</v>
      </c>
    </row>
    <row r="90" spans="1:14">
      <c r="A90" s="317" t="s">
        <v>10</v>
      </c>
      <c r="B90" s="317" t="s">
        <v>2951</v>
      </c>
      <c r="C90" t="s">
        <v>3344</v>
      </c>
      <c r="D90" s="184"/>
      <c r="E90" s="317" t="s">
        <v>3346</v>
      </c>
      <c r="F90">
        <v>0</v>
      </c>
      <c r="G90">
        <v>1</v>
      </c>
      <c r="H90">
        <v>1</v>
      </c>
      <c r="I90" s="370" t="s">
        <v>26</v>
      </c>
      <c r="J90" s="370" t="s">
        <v>3343</v>
      </c>
      <c r="K90" s="370" t="s">
        <v>230</v>
      </c>
      <c r="L90" s="314" t="s">
        <v>231</v>
      </c>
    </row>
    <row r="91" spans="1:14">
      <c r="A91" s="317" t="s">
        <v>10</v>
      </c>
      <c r="B91" t="s">
        <v>3301</v>
      </c>
      <c r="C91" t="s">
        <v>3345</v>
      </c>
      <c r="D91" s="184"/>
      <c r="E91" s="184"/>
      <c r="F91">
        <v>0</v>
      </c>
      <c r="G91">
        <v>1</v>
      </c>
      <c r="H91">
        <v>1</v>
      </c>
      <c r="I91" s="370" t="s">
        <v>26</v>
      </c>
      <c r="J91" t="s">
        <v>3399</v>
      </c>
      <c r="K91" s="370" t="s">
        <v>230</v>
      </c>
      <c r="L91" s="314" t="s">
        <v>231</v>
      </c>
    </row>
    <row r="92" spans="1:14">
      <c r="A92" s="317" t="s">
        <v>10</v>
      </c>
      <c r="B92" s="317" t="s">
        <v>2692</v>
      </c>
      <c r="C92" t="s">
        <v>2691</v>
      </c>
      <c r="D92" s="317" t="s">
        <v>2692</v>
      </c>
      <c r="E92" t="s">
        <v>2693</v>
      </c>
      <c r="F92">
        <v>0</v>
      </c>
      <c r="G92">
        <v>1</v>
      </c>
      <c r="H92">
        <v>1</v>
      </c>
      <c r="I92" s="370" t="s">
        <v>26</v>
      </c>
      <c r="J92" s="314"/>
    </row>
    <row r="93" spans="1:14">
      <c r="A93" s="317" t="s">
        <v>10</v>
      </c>
      <c r="B93" s="317" t="s">
        <v>2734</v>
      </c>
      <c r="C93" t="s">
        <v>2734</v>
      </c>
      <c r="D93" s="317" t="s">
        <v>2734</v>
      </c>
      <c r="E93" s="317" t="s">
        <v>2735</v>
      </c>
      <c r="F93" s="386">
        <v>0</v>
      </c>
      <c r="G93" s="386">
        <v>1</v>
      </c>
      <c r="H93" s="386">
        <v>0.01</v>
      </c>
      <c r="I93" s="370" t="s">
        <v>2736</v>
      </c>
      <c r="J93" s="370" t="s">
        <v>3175</v>
      </c>
      <c r="K93" s="314" t="s">
        <v>2886</v>
      </c>
    </row>
    <row r="94" spans="1:14">
      <c r="A94" t="s">
        <v>10</v>
      </c>
      <c r="B94" t="s">
        <v>3248</v>
      </c>
      <c r="C94" t="s">
        <v>3247</v>
      </c>
      <c r="D94" t="s">
        <v>3248</v>
      </c>
      <c r="E94" t="s">
        <v>2250</v>
      </c>
      <c r="F94" s="394">
        <v>-0.9</v>
      </c>
      <c r="G94" s="394">
        <v>0.9</v>
      </c>
      <c r="H94" s="386">
        <v>0.01</v>
      </c>
      <c r="I94" s="370" t="s">
        <v>137</v>
      </c>
      <c r="J94" s="370" t="s">
        <v>3249</v>
      </c>
      <c r="K94" s="314" t="s">
        <v>236</v>
      </c>
      <c r="L94" s="314" t="s">
        <v>237</v>
      </c>
      <c r="M94" s="396" t="s">
        <v>147</v>
      </c>
    </row>
    <row r="95" spans="1:14">
      <c r="A95" t="s">
        <v>10</v>
      </c>
      <c r="B95" t="s">
        <v>3692</v>
      </c>
      <c r="C95" t="s">
        <v>3695</v>
      </c>
      <c r="D95" s="184"/>
      <c r="E95" s="184"/>
      <c r="F95">
        <v>0</v>
      </c>
      <c r="G95">
        <v>1</v>
      </c>
      <c r="H95">
        <v>1</v>
      </c>
      <c r="I95" s="370" t="s">
        <v>26</v>
      </c>
      <c r="J95" t="s">
        <v>3698</v>
      </c>
    </row>
    <row r="96" spans="1:14">
      <c r="A96" t="s">
        <v>10</v>
      </c>
      <c r="B96" t="s">
        <v>3693</v>
      </c>
      <c r="C96" t="s">
        <v>3696</v>
      </c>
      <c r="D96" s="184"/>
      <c r="E96" s="184"/>
      <c r="F96">
        <v>0</v>
      </c>
      <c r="G96">
        <v>1</v>
      </c>
      <c r="H96">
        <v>1</v>
      </c>
      <c r="I96" s="370" t="s">
        <v>26</v>
      </c>
      <c r="J96" t="s">
        <v>3699</v>
      </c>
    </row>
    <row r="97" spans="1:13">
      <c r="A97" t="s">
        <v>10</v>
      </c>
      <c r="B97" t="s">
        <v>3694</v>
      </c>
      <c r="C97" t="s">
        <v>3697</v>
      </c>
      <c r="D97" s="184"/>
      <c r="E97" s="184"/>
      <c r="F97">
        <v>0</v>
      </c>
      <c r="G97">
        <v>1</v>
      </c>
      <c r="H97">
        <v>1</v>
      </c>
      <c r="I97" s="370" t="s">
        <v>26</v>
      </c>
      <c r="J97" t="s">
        <v>3700</v>
      </c>
    </row>
    <row r="98" spans="1:13">
      <c r="A98" t="s">
        <v>2637</v>
      </c>
      <c r="B98" s="184" t="s">
        <v>301</v>
      </c>
      <c r="C98" t="s">
        <v>275</v>
      </c>
      <c r="D98" t="s">
        <v>337</v>
      </c>
      <c r="E98" t="s">
        <v>2249</v>
      </c>
      <c r="F98" s="13">
        <v>0</v>
      </c>
      <c r="G98" s="13">
        <v>0.4</v>
      </c>
      <c r="H98" s="394">
        <v>0.01</v>
      </c>
      <c r="I98" s="370" t="s">
        <v>28</v>
      </c>
      <c r="J98" s="370" t="s">
        <v>3176</v>
      </c>
      <c r="K98" s="370" t="s">
        <v>238</v>
      </c>
      <c r="L98" s="314" t="s">
        <v>239</v>
      </c>
      <c r="M98" s="395"/>
    </row>
    <row r="99" spans="1:13">
      <c r="A99" s="254" t="str">
        <f>A$98</f>
        <v>Research and Development</v>
      </c>
      <c r="B99" s="254" t="str">
        <f t="shared" ref="B99:B102" si="0">B$98</f>
        <v>Capital Cost Reduction</v>
      </c>
      <c r="C99" t="s">
        <v>276</v>
      </c>
      <c r="D99" s="254" t="str">
        <f t="shared" ref="D99:L102" si="1">D$98</f>
        <v>R&amp;D Capital Cost Reductions</v>
      </c>
      <c r="E99" t="s">
        <v>3191</v>
      </c>
      <c r="F99" s="402">
        <f t="shared" si="1"/>
        <v>0</v>
      </c>
      <c r="G99" s="402">
        <f t="shared" si="1"/>
        <v>0.4</v>
      </c>
      <c r="H99" s="402">
        <f t="shared" si="1"/>
        <v>0.01</v>
      </c>
      <c r="I99" s="254" t="str">
        <f t="shared" si="1"/>
        <v>% reduction in cost</v>
      </c>
      <c r="J99"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9" s="254" t="str">
        <f t="shared" si="1"/>
        <v>architectural-design.html#rnd</v>
      </c>
      <c r="L99" s="254" t="str">
        <f t="shared" si="1"/>
        <v>research-and-development.html</v>
      </c>
      <c r="M99" s="395"/>
    </row>
    <row r="100" spans="1:13">
      <c r="A100" s="254" t="str">
        <f t="shared" ref="A100:A102" si="2">A$98</f>
        <v>Research and Development</v>
      </c>
      <c r="B100" s="254" t="str">
        <f t="shared" si="0"/>
        <v>Capital Cost Reduction</v>
      </c>
      <c r="C100" t="s">
        <v>277</v>
      </c>
      <c r="D100" s="254" t="str">
        <f t="shared" si="1"/>
        <v>R&amp;D Capital Cost Reductions</v>
      </c>
      <c r="E100" t="s">
        <v>3192</v>
      </c>
      <c r="F100" s="402">
        <f t="shared" si="1"/>
        <v>0</v>
      </c>
      <c r="G100" s="402">
        <f t="shared" si="1"/>
        <v>0.4</v>
      </c>
      <c r="H100" s="402">
        <f t="shared" si="1"/>
        <v>0.01</v>
      </c>
      <c r="I100" s="254" t="str">
        <f t="shared" si="1"/>
        <v>% reduction in cost</v>
      </c>
      <c r="J100"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254" t="str">
        <f t="shared" si="1"/>
        <v>architectural-design.html#rnd</v>
      </c>
      <c r="L100" s="254" t="str">
        <f t="shared" si="1"/>
        <v>research-and-development.html</v>
      </c>
      <c r="M100" s="395"/>
    </row>
    <row r="101" spans="1:13">
      <c r="A101" s="254" t="str">
        <f t="shared" si="2"/>
        <v>Research and Development</v>
      </c>
      <c r="B101" s="254" t="str">
        <f t="shared" si="0"/>
        <v>Capital Cost Reduction</v>
      </c>
      <c r="C101" t="s">
        <v>278</v>
      </c>
      <c r="D101" s="254" t="str">
        <f t="shared" si="1"/>
        <v>R&amp;D Capital Cost Reductions</v>
      </c>
      <c r="E101" t="s">
        <v>3193</v>
      </c>
      <c r="F101" s="402">
        <f t="shared" si="1"/>
        <v>0</v>
      </c>
      <c r="G101" s="402">
        <f t="shared" si="1"/>
        <v>0.4</v>
      </c>
      <c r="H101" s="402">
        <f t="shared" si="1"/>
        <v>0.01</v>
      </c>
      <c r="I101" s="254" t="str">
        <f t="shared" si="1"/>
        <v>% reduction in cost</v>
      </c>
      <c r="J101"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254" t="str">
        <f t="shared" si="1"/>
        <v>architectural-design.html#rnd</v>
      </c>
      <c r="L101" s="254" t="str">
        <f t="shared" si="1"/>
        <v>research-and-development.html</v>
      </c>
      <c r="M101" s="395"/>
    </row>
    <row r="102" spans="1:13">
      <c r="A102" s="254" t="str">
        <f t="shared" si="2"/>
        <v>Research and Development</v>
      </c>
      <c r="B102" s="254" t="str">
        <f t="shared" si="0"/>
        <v>Capital Cost Reduction</v>
      </c>
      <c r="C102" s="317" t="s">
        <v>279</v>
      </c>
      <c r="D102" s="254" t="str">
        <f t="shared" si="1"/>
        <v>R&amp;D Capital Cost Reductions</v>
      </c>
      <c r="E102" t="s">
        <v>3194</v>
      </c>
      <c r="F102" s="402">
        <f t="shared" si="1"/>
        <v>0</v>
      </c>
      <c r="G102" s="402">
        <f t="shared" si="1"/>
        <v>0.4</v>
      </c>
      <c r="H102" s="402">
        <f t="shared" si="1"/>
        <v>0.01</v>
      </c>
      <c r="I102" s="254" t="str">
        <f t="shared" si="1"/>
        <v>% reduction in cost</v>
      </c>
      <c r="J102"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254" t="str">
        <f t="shared" si="1"/>
        <v>architectural-design.html#rnd</v>
      </c>
      <c r="L102" s="254" t="str">
        <f t="shared" si="1"/>
        <v>research-and-development.html</v>
      </c>
      <c r="M102" s="395"/>
    </row>
    <row r="103" spans="1:13">
      <c r="A103" s="317" t="s">
        <v>2637</v>
      </c>
      <c r="B103" s="317" t="s">
        <v>2779</v>
      </c>
      <c r="C103" t="s">
        <v>2780</v>
      </c>
      <c r="D103" s="317" t="s">
        <v>3743</v>
      </c>
      <c r="E103" s="390" t="s">
        <v>2782</v>
      </c>
      <c r="F103" s="13">
        <v>0</v>
      </c>
      <c r="G103" s="13">
        <v>1</v>
      </c>
      <c r="H103" s="394">
        <v>0.01</v>
      </c>
      <c r="I103" s="370" t="s">
        <v>30</v>
      </c>
      <c r="J103" s="370" t="s">
        <v>3367</v>
      </c>
      <c r="K103" s="314" t="s">
        <v>2785</v>
      </c>
      <c r="L103" s="314" t="s">
        <v>2784</v>
      </c>
      <c r="M103" s="396" t="s">
        <v>2783</v>
      </c>
    </row>
    <row r="104" spans="1:13">
      <c r="A104" s="317" t="s">
        <v>2637</v>
      </c>
      <c r="B104" s="317" t="s">
        <v>3727</v>
      </c>
      <c r="C104" t="s">
        <v>3728</v>
      </c>
      <c r="D104" s="317" t="s">
        <v>3743</v>
      </c>
      <c r="E104" s="390" t="s">
        <v>3729</v>
      </c>
      <c r="F104" s="13">
        <v>0</v>
      </c>
      <c r="G104" s="13">
        <v>1</v>
      </c>
      <c r="H104" s="394">
        <v>0.01</v>
      </c>
      <c r="I104" s="370" t="s">
        <v>30</v>
      </c>
      <c r="J104" s="370" t="s">
        <v>3731</v>
      </c>
      <c r="K104" s="314"/>
      <c r="L104" s="314"/>
      <c r="M104" s="396" t="s">
        <v>3730</v>
      </c>
    </row>
    <row r="105" spans="1:13">
      <c r="A105" t="s">
        <v>2637</v>
      </c>
      <c r="B105" s="184" t="s">
        <v>314</v>
      </c>
      <c r="C105" t="s">
        <v>280</v>
      </c>
      <c r="D105" t="s">
        <v>338</v>
      </c>
      <c r="E105" t="s">
        <v>2248</v>
      </c>
      <c r="F105" s="13">
        <v>0</v>
      </c>
      <c r="G105" s="13">
        <v>0.4</v>
      </c>
      <c r="H105" s="394">
        <v>0.01</v>
      </c>
      <c r="I105" s="370" t="s">
        <v>29</v>
      </c>
      <c r="J105" s="370" t="s">
        <v>3182</v>
      </c>
      <c r="K105" s="370" t="s">
        <v>238</v>
      </c>
      <c r="L105" s="314" t="s">
        <v>239</v>
      </c>
    </row>
    <row r="106" spans="1:13">
      <c r="A106" s="254" t="str">
        <f>A$105</f>
        <v>Research and Development</v>
      </c>
      <c r="B106" s="254" t="str">
        <f>B$105</f>
        <v>Fuel Use Reduction</v>
      </c>
      <c r="C106" t="s">
        <v>281</v>
      </c>
      <c r="D106" s="254" t="str">
        <f t="shared" ref="D106:L109" si="3">D$105</f>
        <v>R&amp;D Fuel Use Reductions</v>
      </c>
      <c r="E106" t="s">
        <v>3195</v>
      </c>
      <c r="F106" s="261">
        <f t="shared" si="3"/>
        <v>0</v>
      </c>
      <c r="G106" s="261">
        <f t="shared" si="3"/>
        <v>0.4</v>
      </c>
      <c r="H106" s="261">
        <f t="shared" si="3"/>
        <v>0.01</v>
      </c>
      <c r="I106" s="254" t="str">
        <f t="shared" si="3"/>
        <v>% reduction in fuel use</v>
      </c>
      <c r="J106"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6" s="254" t="str">
        <f t="shared" si="3"/>
        <v>architectural-design.html#rnd</v>
      </c>
      <c r="L106" s="254" t="str">
        <f t="shared" si="3"/>
        <v>research-and-development.html</v>
      </c>
    </row>
    <row r="107" spans="1:13">
      <c r="A107" s="254" t="str">
        <f t="shared" ref="A107:B109" si="4">A$105</f>
        <v>Research and Development</v>
      </c>
      <c r="B107" s="254" t="str">
        <f t="shared" si="4"/>
        <v>Fuel Use Reduction</v>
      </c>
      <c r="C107" t="s">
        <v>282</v>
      </c>
      <c r="D107" s="254" t="str">
        <f t="shared" si="3"/>
        <v>R&amp;D Fuel Use Reductions</v>
      </c>
      <c r="E107" t="s">
        <v>3196</v>
      </c>
      <c r="F107" s="261">
        <f t="shared" si="3"/>
        <v>0</v>
      </c>
      <c r="G107" s="261">
        <f t="shared" si="3"/>
        <v>0.4</v>
      </c>
      <c r="H107" s="261">
        <f t="shared" si="3"/>
        <v>0.01</v>
      </c>
      <c r="I107" s="254" t="str">
        <f t="shared" si="3"/>
        <v>% reduction in fuel use</v>
      </c>
      <c r="J107"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254" t="str">
        <f t="shared" si="3"/>
        <v>architectural-design.html#rnd</v>
      </c>
      <c r="L107" s="254" t="str">
        <f t="shared" si="3"/>
        <v>research-and-development.html</v>
      </c>
    </row>
    <row r="108" spans="1:13">
      <c r="A108" s="254" t="str">
        <f t="shared" si="4"/>
        <v>Research and Development</v>
      </c>
      <c r="B108" s="254" t="str">
        <f t="shared" si="4"/>
        <v>Fuel Use Reduction</v>
      </c>
      <c r="C108" t="s">
        <v>283</v>
      </c>
      <c r="D108" s="254" t="str">
        <f t="shared" si="3"/>
        <v>R&amp;D Fuel Use Reductions</v>
      </c>
      <c r="E108" t="s">
        <v>3197</v>
      </c>
      <c r="F108" s="261">
        <f t="shared" si="3"/>
        <v>0</v>
      </c>
      <c r="G108" s="261">
        <f t="shared" si="3"/>
        <v>0.4</v>
      </c>
      <c r="H108" s="261">
        <f t="shared" si="3"/>
        <v>0.01</v>
      </c>
      <c r="I108" s="254" t="str">
        <f t="shared" si="3"/>
        <v>% reduction in fuel use</v>
      </c>
      <c r="J108"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254" t="str">
        <f t="shared" si="3"/>
        <v>architectural-design.html#rnd</v>
      </c>
      <c r="L108" s="254" t="str">
        <f t="shared" si="3"/>
        <v>research-and-development.html</v>
      </c>
    </row>
    <row r="109" spans="1:13">
      <c r="A109" s="254" t="str">
        <f t="shared" si="4"/>
        <v>Research and Development</v>
      </c>
      <c r="B109" s="254" t="str">
        <f t="shared" si="4"/>
        <v>Fuel Use Reduction</v>
      </c>
      <c r="C109" t="s">
        <v>284</v>
      </c>
      <c r="D109" s="254" t="str">
        <f t="shared" si="3"/>
        <v>R&amp;D Fuel Use Reductions</v>
      </c>
      <c r="E109" t="s">
        <v>3198</v>
      </c>
      <c r="F109" s="261">
        <f t="shared" si="3"/>
        <v>0</v>
      </c>
      <c r="G109" s="261">
        <f t="shared" si="3"/>
        <v>0.4</v>
      </c>
      <c r="H109" s="261">
        <f t="shared" si="3"/>
        <v>0.01</v>
      </c>
      <c r="I109" s="254" t="str">
        <f t="shared" si="3"/>
        <v>% reduction in fuel use</v>
      </c>
      <c r="J109"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254" t="str">
        <f t="shared" si="3"/>
        <v>architectural-design.html#rnd</v>
      </c>
      <c r="L109" s="254" t="str">
        <f t="shared" si="3"/>
        <v>research-and-development.html</v>
      </c>
    </row>
    <row r="110" spans="1:13">
      <c r="A110" t="s">
        <v>2921</v>
      </c>
      <c r="B110" t="s">
        <v>2922</v>
      </c>
      <c r="C110" t="s">
        <v>2929</v>
      </c>
      <c r="D110" s="184"/>
      <c r="E110" t="s">
        <v>2954</v>
      </c>
      <c r="F110">
        <v>0</v>
      </c>
      <c r="G110">
        <v>10</v>
      </c>
      <c r="H110">
        <v>1</v>
      </c>
      <c r="I110" t="s">
        <v>2899</v>
      </c>
      <c r="J110" t="s">
        <v>3183</v>
      </c>
      <c r="K110" t="s">
        <v>2900</v>
      </c>
    </row>
    <row r="111" spans="1:13">
      <c r="A111" t="s">
        <v>2921</v>
      </c>
      <c r="B111" t="s">
        <v>2923</v>
      </c>
      <c r="C111" t="s">
        <v>2930</v>
      </c>
      <c r="D111" s="184"/>
      <c r="E111" t="s">
        <v>2955</v>
      </c>
      <c r="F111">
        <v>0</v>
      </c>
      <c r="G111">
        <v>10</v>
      </c>
      <c r="H111">
        <v>1</v>
      </c>
      <c r="I111" t="s">
        <v>2899</v>
      </c>
      <c r="J111" s="254" t="str">
        <f>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1" s="254" t="str">
        <f t="shared" ref="K111:K120" si="5">K$110</f>
        <v>io-model.html</v>
      </c>
    </row>
    <row r="112" spans="1:13">
      <c r="A112" t="s">
        <v>2921</v>
      </c>
      <c r="B112" t="s">
        <v>3419</v>
      </c>
      <c r="C112" t="s">
        <v>3594</v>
      </c>
      <c r="D112" s="184"/>
      <c r="E112" t="s">
        <v>2956</v>
      </c>
      <c r="F112">
        <v>0</v>
      </c>
      <c r="G112">
        <v>10</v>
      </c>
      <c r="H112">
        <v>1</v>
      </c>
      <c r="I112" t="s">
        <v>2899</v>
      </c>
      <c r="J112" s="254" t="str">
        <f t="shared" ref="J112:J120" si="6">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254" t="str">
        <f t="shared" si="5"/>
        <v>io-model.html</v>
      </c>
    </row>
    <row r="113" spans="1:13">
      <c r="A113" t="s">
        <v>2921</v>
      </c>
      <c r="B113" t="s">
        <v>3595</v>
      </c>
      <c r="C113" t="s">
        <v>3596</v>
      </c>
      <c r="D113" s="184"/>
      <c r="E113" t="s">
        <v>3597</v>
      </c>
      <c r="F113">
        <v>0</v>
      </c>
      <c r="G113">
        <v>10</v>
      </c>
      <c r="H113">
        <v>1</v>
      </c>
      <c r="I113" t="s">
        <v>2899</v>
      </c>
      <c r="J113"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254" t="str">
        <f t="shared" si="5"/>
        <v>io-model.html</v>
      </c>
    </row>
    <row r="114" spans="1:13">
      <c r="A114" t="s">
        <v>2921</v>
      </c>
      <c r="B114" t="s">
        <v>2924</v>
      </c>
      <c r="C114" t="s">
        <v>2931</v>
      </c>
      <c r="D114" s="184"/>
      <c r="E114" t="s">
        <v>2957</v>
      </c>
      <c r="F114">
        <v>0</v>
      </c>
      <c r="G114">
        <v>10</v>
      </c>
      <c r="H114">
        <v>1</v>
      </c>
      <c r="I114" t="s">
        <v>2899</v>
      </c>
      <c r="J114"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254" t="str">
        <f t="shared" si="5"/>
        <v>io-model.html</v>
      </c>
    </row>
    <row r="115" spans="1:13">
      <c r="A115" t="s">
        <v>2921</v>
      </c>
      <c r="B115" t="s">
        <v>2925</v>
      </c>
      <c r="C115" t="s">
        <v>2932</v>
      </c>
      <c r="D115" s="184"/>
      <c r="E115" t="s">
        <v>2958</v>
      </c>
      <c r="F115">
        <v>0</v>
      </c>
      <c r="G115">
        <v>10</v>
      </c>
      <c r="H115">
        <v>1</v>
      </c>
      <c r="I115" t="s">
        <v>2899</v>
      </c>
      <c r="J115"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254" t="str">
        <f t="shared" si="5"/>
        <v>io-model.html</v>
      </c>
    </row>
    <row r="116" spans="1:13">
      <c r="A116" t="s">
        <v>2921</v>
      </c>
      <c r="B116" t="s">
        <v>252</v>
      </c>
      <c r="C116" t="s">
        <v>2933</v>
      </c>
      <c r="D116" s="184"/>
      <c r="E116" t="s">
        <v>2959</v>
      </c>
      <c r="F116">
        <v>0</v>
      </c>
      <c r="G116">
        <v>10</v>
      </c>
      <c r="H116">
        <v>1</v>
      </c>
      <c r="I116" t="s">
        <v>2899</v>
      </c>
      <c r="J116"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254" t="str">
        <f t="shared" si="5"/>
        <v>io-model.html</v>
      </c>
    </row>
    <row r="117" spans="1:13">
      <c r="A117" t="s">
        <v>2921</v>
      </c>
      <c r="B117" t="s">
        <v>2926</v>
      </c>
      <c r="C117" t="s">
        <v>2934</v>
      </c>
      <c r="D117" s="184"/>
      <c r="E117" t="s">
        <v>2960</v>
      </c>
      <c r="F117">
        <v>0</v>
      </c>
      <c r="G117">
        <v>10</v>
      </c>
      <c r="H117">
        <v>1</v>
      </c>
      <c r="I117" t="s">
        <v>2899</v>
      </c>
      <c r="J117"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254" t="str">
        <f t="shared" si="5"/>
        <v>io-model.html</v>
      </c>
    </row>
    <row r="118" spans="1:13">
      <c r="A118" t="s">
        <v>2921</v>
      </c>
      <c r="B118" t="s">
        <v>3598</v>
      </c>
      <c r="C118" t="s">
        <v>3599</v>
      </c>
      <c r="D118" s="184"/>
      <c r="E118" t="s">
        <v>3600</v>
      </c>
      <c r="F118">
        <v>0</v>
      </c>
      <c r="G118">
        <v>10</v>
      </c>
      <c r="H118">
        <v>1</v>
      </c>
      <c r="I118" t="s">
        <v>2899</v>
      </c>
      <c r="J118"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254" t="str">
        <f t="shared" si="5"/>
        <v>io-model.html</v>
      </c>
    </row>
    <row r="119" spans="1:13">
      <c r="A119" t="s">
        <v>2921</v>
      </c>
      <c r="B119" t="s">
        <v>2927</v>
      </c>
      <c r="C119" t="s">
        <v>2935</v>
      </c>
      <c r="D119" s="184"/>
      <c r="E119" t="s">
        <v>2961</v>
      </c>
      <c r="F119">
        <v>0</v>
      </c>
      <c r="G119">
        <v>10</v>
      </c>
      <c r="H119">
        <v>1</v>
      </c>
      <c r="I119" t="s">
        <v>2899</v>
      </c>
      <c r="J119"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254" t="str">
        <f t="shared" si="5"/>
        <v>io-model.html</v>
      </c>
    </row>
    <row r="120" spans="1:13">
      <c r="A120" t="s">
        <v>2921</v>
      </c>
      <c r="B120" t="s">
        <v>2928</v>
      </c>
      <c r="C120" t="s">
        <v>2936</v>
      </c>
      <c r="D120" s="184"/>
      <c r="E120" t="s">
        <v>2962</v>
      </c>
      <c r="F120">
        <v>0</v>
      </c>
      <c r="G120">
        <v>10</v>
      </c>
      <c r="H120">
        <v>1</v>
      </c>
      <c r="I120" t="s">
        <v>2899</v>
      </c>
      <c r="J120"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254" t="str">
        <f t="shared" si="5"/>
        <v>io-model.html</v>
      </c>
    </row>
    <row r="121" spans="1:13">
      <c r="A121" t="s">
        <v>2800</v>
      </c>
      <c r="B121" t="s">
        <v>2801</v>
      </c>
      <c r="C121" t="s">
        <v>3397</v>
      </c>
      <c r="D121" s="184"/>
      <c r="E121" t="s">
        <v>2802</v>
      </c>
      <c r="F121">
        <v>0</v>
      </c>
      <c r="G121">
        <v>1</v>
      </c>
      <c r="H121">
        <v>1</v>
      </c>
      <c r="I121" s="370" t="s">
        <v>26</v>
      </c>
      <c r="J121" t="s">
        <v>3398</v>
      </c>
      <c r="M121" s="403"/>
    </row>
    <row r="122" spans="1:13">
      <c r="A122" t="s">
        <v>2800</v>
      </c>
      <c r="B122" t="s">
        <v>3261</v>
      </c>
      <c r="C122" t="s">
        <v>3259</v>
      </c>
      <c r="D122" s="184"/>
      <c r="E122" s="184"/>
      <c r="F122">
        <v>0</v>
      </c>
      <c r="G122">
        <v>1</v>
      </c>
      <c r="H122">
        <v>1</v>
      </c>
      <c r="I122" s="370" t="s">
        <v>26</v>
      </c>
      <c r="J122" t="s">
        <v>3260</v>
      </c>
    </row>
  </sheetData>
  <phoneticPr fontId="113" type="noConversion"/>
  <hyperlinks>
    <hyperlink ref="N73" r:id="rId1" display="https://www.fas.org/sgp/crs/misc/R40562.pdf, p.3, paragraph 1" xr:uid="{7CF34F3F-CA8F-4028-84E1-41FC3F30186E}"/>
    <hyperlink ref="M36" r:id="rId2" xr:uid="{CCD96C47-4318-492F-832D-59742BBFA55D}"/>
    <hyperlink ref="M57" r:id="rId3" xr:uid="{D87A551F-7CCF-4E07-89FA-037FFB74B7CA}"/>
  </hyperlinks>
  <pageMargins left="0.7" right="0.7" top="0.75" bottom="0.75" header="0.3" footer="0.3"/>
  <pageSetup orientation="portrait" horizontalDpi="0" verticalDpi="0"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2475"/>
  <sheetViews>
    <sheetView topLeftCell="B161" zoomScale="76" workbookViewId="0">
      <selection activeCell="I192" sqref="I192"/>
    </sheetView>
  </sheetViews>
  <sheetFormatPr defaultColWidth="9.1796875" defaultRowHeight="14.5"/>
  <cols>
    <col min="1" max="1" width="30" style="1" customWidth="1"/>
    <col min="2" max="2" width="41.453125" style="322" customWidth="1"/>
    <col min="3" max="3" width="59.81640625" customWidth="1"/>
    <col min="4" max="4" width="45.453125" style="1" customWidth="1"/>
    <col min="5" max="5" width="38.453125" style="1" customWidth="1"/>
    <col min="6" max="6" width="47.453125" style="1" customWidth="1"/>
    <col min="7" max="7" width="46" style="1" customWidth="1"/>
    <col min="8" max="8" width="19.453125" style="43" customWidth="1"/>
    <col min="9" max="9" width="21.453125" style="322" customWidth="1"/>
    <col min="10" max="10" width="42.1796875" style="256" bestFit="1" customWidth="1"/>
    <col min="11" max="11" width="29.1796875" style="1" customWidth="1"/>
    <col min="12" max="12" width="19" style="1" customWidth="1"/>
    <col min="13" max="14" width="19.1796875" style="1" customWidth="1"/>
    <col min="15" max="15" width="28.453125" style="1" customWidth="1"/>
    <col min="16" max="16" width="113.26953125" style="1" customWidth="1"/>
    <col min="17" max="17" width="53.453125" style="1" customWidth="1"/>
    <col min="18" max="18" width="45.453125" style="2" customWidth="1"/>
    <col min="19" max="16384" width="9.1796875" style="1"/>
  </cols>
  <sheetData>
    <row r="1" spans="1:18">
      <c r="A1" s="259" t="s">
        <v>3</v>
      </c>
      <c r="B1" s="321" t="s">
        <v>0</v>
      </c>
      <c r="C1" s="316" t="s">
        <v>1</v>
      </c>
      <c r="D1" s="257" t="s">
        <v>32</v>
      </c>
      <c r="E1" s="257" t="s">
        <v>33</v>
      </c>
      <c r="F1" s="257" t="s">
        <v>78</v>
      </c>
      <c r="G1" s="257" t="s">
        <v>79</v>
      </c>
      <c r="H1" s="258" t="s">
        <v>443</v>
      </c>
      <c r="I1" s="323" t="s">
        <v>64</v>
      </c>
      <c r="J1" s="260" t="s">
        <v>330</v>
      </c>
      <c r="K1" s="259" t="s">
        <v>2247</v>
      </c>
      <c r="L1" s="259" t="s">
        <v>65</v>
      </c>
      <c r="M1" s="259" t="s">
        <v>66</v>
      </c>
      <c r="N1" s="259" t="s">
        <v>77</v>
      </c>
      <c r="O1" s="259" t="s">
        <v>25</v>
      </c>
      <c r="P1" s="259" t="s">
        <v>2</v>
      </c>
      <c r="Q1" s="259" t="s">
        <v>427</v>
      </c>
      <c r="R1" s="259" t="s">
        <v>184</v>
      </c>
    </row>
    <row r="2" spans="1:18" s="2" customFormat="1" ht="29">
      <c r="A2" s="254" t="str">
        <f>IF(ISBLANK(INDEX('Policy Characteristics'!A:A,MATCH($C2,'Policy Characteristics'!$C:$C,0))),"",INDEX('Policy Characteristics'!A:A,MATCH($C2,'Policy Characteristics'!$C:$C,0)))</f>
        <v>Transportation</v>
      </c>
      <c r="B2" s="262" t="str">
        <f>IF(ISBLANK(INDEX('Policy Characteristics'!B:B,MATCH($C2,'Policy Characteristics'!$C:$C,0))),"",INDEX('Policy Characteristics'!B:B,MATCH($C2,'Policy Characteristics'!$C:$C,0)))</f>
        <v>Conventional Pollutant Standards</v>
      </c>
      <c r="C2" s="317" t="s">
        <v>2363</v>
      </c>
      <c r="D2" s="2" t="s">
        <v>34</v>
      </c>
      <c r="E2" s="2" t="s">
        <v>2208</v>
      </c>
      <c r="F2" s="2" t="s">
        <v>3433</v>
      </c>
      <c r="G2" s="2" t="s">
        <v>2407</v>
      </c>
      <c r="H2" s="47">
        <v>300</v>
      </c>
      <c r="I2" s="324" t="s">
        <v>40</v>
      </c>
      <c r="J2" s="255" t="str">
        <f>IF(ISBLANK(INDEX('Policy Characteristics'!D:D,MATCH($C2,'Policy Characteristics'!$C:$C,0))),"",INDEX('Policy Characteristics'!D:D,MATCH($C2,'Policy Characteristics'!$C:$C,0)))</f>
        <v>Conventional Pollutant Standard</v>
      </c>
      <c r="K2" s="254" t="str">
        <f>IF(ISBLANK(INDEX('Policy Characteristics'!E:E,MATCH($C2,'Policy Characteristics'!$C:$C,0))),"",INDEX('Policy Characteristics'!E:E,MATCH($C2,'Policy Characteristics'!$C:$C,0)))</f>
        <v>trans reduce regulated pollutants</v>
      </c>
      <c r="L2" s="261">
        <f>IF(ISBLANK(INDEX('Policy Characteristics'!F:F,MATCH($C2,'Policy Characteristics'!$C:$C,0))),"",INDEX('Policy Characteristics'!F:F,MATCH($C2,'Policy Characteristics'!$C:$C,0)))</f>
        <v>0</v>
      </c>
      <c r="M2" s="261">
        <f>IF(ISBLANK(INDEX('Policy Characteristics'!G:G,MATCH($C2,'Policy Characteristics'!$C:$C,0))),"",INDEX('Policy Characteristics'!G:G,MATCH($C2,'Policy Characteristics'!$C:$C,0)))</f>
        <v>1</v>
      </c>
      <c r="N2" s="261">
        <f>IF(ISBLANK(INDEX('Policy Characteristics'!H:H,MATCH($C2,'Policy Characteristics'!$C:$C,0))),"",INDEX('Policy Characteristics'!H:H,MATCH($C2,'Policy Characteristics'!$C:$C,0)))</f>
        <v>0.02</v>
      </c>
      <c r="O2" s="254" t="str">
        <f>IF(ISBLANK(INDEX('Policy Characteristics'!I:I,MATCH($C2,'Policy Characteristics'!$C:$C,0))),"",INDEX('Policy Characteristics'!I:I,MATCH($C2,'Policy Characteristics'!$C:$C,0)))</f>
        <v>% reduction in emissions</v>
      </c>
      <c r="P2" s="254"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254" t="str">
        <f>IF(ISBLANK(INDEX('Policy Characteristics'!K:K,MATCH($C2,'Policy Characteristics'!$C:$C,0))),"",INDEX('Policy Characteristics'!K:K,MATCH($C2,'Policy Characteristics'!$C:$C,0)))</f>
        <v>transportation-sector-main.html#conv-pol-stds</v>
      </c>
      <c r="R2" s="254" t="str">
        <f>IF(ISBLANK(INDEX('Policy Characteristics'!L:L,MATCH($C2,'Policy Characteristics'!$C:$C,0))),"",INDEX('Policy Characteristics'!L:L,MATCH($C2,'Policy Characteristics'!$C:$C,0)))</f>
        <v>conventional-pollutant-standards.html</v>
      </c>
    </row>
    <row r="3" spans="1:18" s="2" customFormat="1" ht="29">
      <c r="A3" s="254" t="str">
        <f>IF(ISBLANK(INDEX('Policy Characteristics'!A:A,MATCH($C3,'Policy Characteristics'!$C:$C,0))),"",INDEX('Policy Characteristics'!A:A,MATCH($C3,'Policy Characteristics'!$C:$C,0)))</f>
        <v>Transportation</v>
      </c>
      <c r="B3" s="262" t="str">
        <f>IF(ISBLANK(INDEX('Policy Characteristics'!B:B,MATCH($C3,'Policy Characteristics'!$C:$C,0))),"",INDEX('Policy Characteristics'!B:B,MATCH($C3,'Policy Characteristics'!$C:$C,0)))</f>
        <v>Conventional Pollutant Standards</v>
      </c>
      <c r="C3" s="254" t="str">
        <f t="shared" ref="C3:C22" si="0">C$2</f>
        <v>Percentage Reduction of Separately Regulated Pollutants</v>
      </c>
      <c r="D3" s="2" t="s">
        <v>34</v>
      </c>
      <c r="E3" s="2" t="s">
        <v>471</v>
      </c>
      <c r="F3" s="2" t="s">
        <v>3433</v>
      </c>
      <c r="G3" s="2" t="s">
        <v>471</v>
      </c>
      <c r="H3" s="47">
        <v>301</v>
      </c>
      <c r="I3" s="324" t="s">
        <v>40</v>
      </c>
      <c r="J3" s="255" t="str">
        <f>IF(ISBLANK(INDEX('Policy Characteristics'!D:D,MATCH($C3,'Policy Characteristics'!$C:$C,0))),"",INDEX('Policy Characteristics'!D:D,MATCH($C3,'Policy Characteristics'!$C:$C,0)))</f>
        <v>Conventional Pollutant Standard</v>
      </c>
      <c r="K3" s="254" t="str">
        <f>IF(ISBLANK(INDEX('Policy Characteristics'!E:E,MATCH($C3,'Policy Characteristics'!$C:$C,0))),"",INDEX('Policy Characteristics'!E:E,MATCH($C3,'Policy Characteristics'!$C:$C,0)))</f>
        <v>trans reduce regulated pollutants</v>
      </c>
      <c r="L3" s="261">
        <f>IF(ISBLANK(INDEX('Policy Characteristics'!F:F,MATCH($C3,'Policy Characteristics'!$C:$C,0))),"",INDEX('Policy Characteristics'!F:F,MATCH($C3,'Policy Characteristics'!$C:$C,0)))</f>
        <v>0</v>
      </c>
      <c r="M3" s="261">
        <f>IF(ISBLANK(INDEX('Policy Characteristics'!G:G,MATCH($C3,'Policy Characteristics'!$C:$C,0))),"",INDEX('Policy Characteristics'!G:G,MATCH($C3,'Policy Characteristics'!$C:$C,0)))</f>
        <v>1</v>
      </c>
      <c r="N3" s="261">
        <f>IF(ISBLANK(INDEX('Policy Characteristics'!H:H,MATCH($C3,'Policy Characteristics'!$C:$C,0))),"",INDEX('Policy Characteristics'!H:H,MATCH($C3,'Policy Characteristics'!$C:$C,0)))</f>
        <v>0.02</v>
      </c>
      <c r="O3" s="254" t="str">
        <f>IF(ISBLANK(INDEX('Policy Characteristics'!I:I,MATCH($C3,'Policy Characteristics'!$C:$C,0))),"",INDEX('Policy Characteristics'!I:I,MATCH($C3,'Policy Characteristics'!$C:$C,0)))</f>
        <v>% reduction in emissions</v>
      </c>
      <c r="P3" s="254"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254" t="str">
        <f>IF(ISBLANK(INDEX('Policy Characteristics'!K:K,MATCH($C3,'Policy Characteristics'!$C:$C,0))),"",INDEX('Policy Characteristics'!K:K,MATCH($C3,'Policy Characteristics'!$C:$C,0)))</f>
        <v>transportation-sector-main.html#conv-pol-stds</v>
      </c>
      <c r="R3" s="254" t="str">
        <f>IF(ISBLANK(INDEX('Policy Characteristics'!L:L,MATCH($C3,'Policy Characteristics'!$C:$C,0))),"",INDEX('Policy Characteristics'!L:L,MATCH($C3,'Policy Characteristics'!$C:$C,0)))</f>
        <v>conventional-pollutant-standards.html</v>
      </c>
    </row>
    <row r="4" spans="1:18" s="2" customFormat="1" ht="29">
      <c r="A4" s="254" t="str">
        <f>IF(ISBLANK(INDEX('Policy Characteristics'!A:A,MATCH($C4,'Policy Characteristics'!$C:$C,0))),"",INDEX('Policy Characteristics'!A:A,MATCH($C4,'Policy Characteristics'!$C:$C,0)))</f>
        <v>Transportation</v>
      </c>
      <c r="B4" s="262" t="str">
        <f>IF(ISBLANK(INDEX('Policy Characteristics'!B:B,MATCH($C4,'Policy Characteristics'!$C:$C,0))),"",INDEX('Policy Characteristics'!B:B,MATCH($C4,'Policy Characteristics'!$C:$C,0)))</f>
        <v>Conventional Pollutant Standards</v>
      </c>
      <c r="C4" s="254" t="str">
        <f t="shared" si="0"/>
        <v>Percentage Reduction of Separately Regulated Pollutants</v>
      </c>
      <c r="D4" s="2" t="s">
        <v>34</v>
      </c>
      <c r="E4" s="2" t="s">
        <v>2211</v>
      </c>
      <c r="F4" s="2" t="s">
        <v>3433</v>
      </c>
      <c r="G4" s="2" t="s">
        <v>2211</v>
      </c>
      <c r="H4" s="47">
        <v>302</v>
      </c>
      <c r="I4" s="324" t="s">
        <v>40</v>
      </c>
      <c r="J4" s="255" t="str">
        <f>IF(ISBLANK(INDEX('Policy Characteristics'!D:D,MATCH($C4,'Policy Characteristics'!$C:$C,0))),"",INDEX('Policy Characteristics'!D:D,MATCH($C4,'Policy Characteristics'!$C:$C,0)))</f>
        <v>Conventional Pollutant Standard</v>
      </c>
      <c r="K4" s="254" t="str">
        <f>IF(ISBLANK(INDEX('Policy Characteristics'!E:E,MATCH($C4,'Policy Characteristics'!$C:$C,0))),"",INDEX('Policy Characteristics'!E:E,MATCH($C4,'Policy Characteristics'!$C:$C,0)))</f>
        <v>trans reduce regulated pollutants</v>
      </c>
      <c r="L4" s="261">
        <f>IF(ISBLANK(INDEX('Policy Characteristics'!F:F,MATCH($C4,'Policy Characteristics'!$C:$C,0))),"",INDEX('Policy Characteristics'!F:F,MATCH($C4,'Policy Characteristics'!$C:$C,0)))</f>
        <v>0</v>
      </c>
      <c r="M4" s="261">
        <f>IF(ISBLANK(INDEX('Policy Characteristics'!G:G,MATCH($C4,'Policy Characteristics'!$C:$C,0))),"",INDEX('Policy Characteristics'!G:G,MATCH($C4,'Policy Characteristics'!$C:$C,0)))</f>
        <v>1</v>
      </c>
      <c r="N4" s="261">
        <f>IF(ISBLANK(INDEX('Policy Characteristics'!H:H,MATCH($C4,'Policy Characteristics'!$C:$C,0))),"",INDEX('Policy Characteristics'!H:H,MATCH($C4,'Policy Characteristics'!$C:$C,0)))</f>
        <v>0.02</v>
      </c>
      <c r="O4" s="254" t="str">
        <f>IF(ISBLANK(INDEX('Policy Characteristics'!I:I,MATCH($C4,'Policy Characteristics'!$C:$C,0))),"",INDEX('Policy Characteristics'!I:I,MATCH($C4,'Policy Characteristics'!$C:$C,0)))</f>
        <v>% reduction in emissions</v>
      </c>
      <c r="P4" s="254"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254" t="str">
        <f>IF(ISBLANK(INDEX('Policy Characteristics'!K:K,MATCH($C4,'Policy Characteristics'!$C:$C,0))),"",INDEX('Policy Characteristics'!K:K,MATCH($C4,'Policy Characteristics'!$C:$C,0)))</f>
        <v>transportation-sector-main.html#conv-pol-stds</v>
      </c>
      <c r="R4" s="254" t="str">
        <f>IF(ISBLANK(INDEX('Policy Characteristics'!L:L,MATCH($C4,'Policy Characteristics'!$C:$C,0))),"",INDEX('Policy Characteristics'!L:L,MATCH($C4,'Policy Characteristics'!$C:$C,0)))</f>
        <v>conventional-pollutant-standards.html</v>
      </c>
    </row>
    <row r="5" spans="1:18" s="2" customFormat="1" ht="29">
      <c r="A5" s="254" t="str">
        <f>IF(ISBLANK(INDEX('Policy Characteristics'!A:A,MATCH($C5,'Policy Characteristics'!$C:$C,0))),"",INDEX('Policy Characteristics'!A:A,MATCH($C5,'Policy Characteristics'!$C:$C,0)))</f>
        <v>Transportation</v>
      </c>
      <c r="B5" s="262" t="str">
        <f>IF(ISBLANK(INDEX('Policy Characteristics'!B:B,MATCH($C5,'Policy Characteristics'!$C:$C,0))),"",INDEX('Policy Characteristics'!B:B,MATCH($C5,'Policy Characteristics'!$C:$C,0)))</f>
        <v>Conventional Pollutant Standards</v>
      </c>
      <c r="C5" s="254" t="str">
        <f t="shared" si="0"/>
        <v>Percentage Reduction of Separately Regulated Pollutants</v>
      </c>
      <c r="D5" s="2" t="s">
        <v>34</v>
      </c>
      <c r="E5" s="2" t="s">
        <v>2213</v>
      </c>
      <c r="F5" s="2" t="s">
        <v>3433</v>
      </c>
      <c r="G5" s="2" t="s">
        <v>2213</v>
      </c>
      <c r="H5" s="47">
        <v>303</v>
      </c>
      <c r="I5" s="324" t="s">
        <v>40</v>
      </c>
      <c r="J5" s="255" t="str">
        <f>IF(ISBLANK(INDEX('Policy Characteristics'!D:D,MATCH($C5,'Policy Characteristics'!$C:$C,0))),"",INDEX('Policy Characteristics'!D:D,MATCH($C5,'Policy Characteristics'!$C:$C,0)))</f>
        <v>Conventional Pollutant Standard</v>
      </c>
      <c r="K5" s="254" t="str">
        <f>IF(ISBLANK(INDEX('Policy Characteristics'!E:E,MATCH($C5,'Policy Characteristics'!$C:$C,0))),"",INDEX('Policy Characteristics'!E:E,MATCH($C5,'Policy Characteristics'!$C:$C,0)))</f>
        <v>trans reduce regulated pollutants</v>
      </c>
      <c r="L5" s="261">
        <f>IF(ISBLANK(INDEX('Policy Characteristics'!F:F,MATCH($C5,'Policy Characteristics'!$C:$C,0))),"",INDEX('Policy Characteristics'!F:F,MATCH($C5,'Policy Characteristics'!$C:$C,0)))</f>
        <v>0</v>
      </c>
      <c r="M5" s="261">
        <f>IF(ISBLANK(INDEX('Policy Characteristics'!G:G,MATCH($C5,'Policy Characteristics'!$C:$C,0))),"",INDEX('Policy Characteristics'!G:G,MATCH($C5,'Policy Characteristics'!$C:$C,0)))</f>
        <v>1</v>
      </c>
      <c r="N5" s="261">
        <f>IF(ISBLANK(INDEX('Policy Characteristics'!H:H,MATCH($C5,'Policy Characteristics'!$C:$C,0))),"",INDEX('Policy Characteristics'!H:H,MATCH($C5,'Policy Characteristics'!$C:$C,0)))</f>
        <v>0.02</v>
      </c>
      <c r="O5" s="254" t="str">
        <f>IF(ISBLANK(INDEX('Policy Characteristics'!I:I,MATCH($C5,'Policy Characteristics'!$C:$C,0))),"",INDEX('Policy Characteristics'!I:I,MATCH($C5,'Policy Characteristics'!$C:$C,0)))</f>
        <v>% reduction in emissions</v>
      </c>
      <c r="P5" s="254"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254" t="str">
        <f>IF(ISBLANK(INDEX('Policy Characteristics'!K:K,MATCH($C5,'Policy Characteristics'!$C:$C,0))),"",INDEX('Policy Characteristics'!K:K,MATCH($C5,'Policy Characteristics'!$C:$C,0)))</f>
        <v>transportation-sector-main.html#conv-pol-stds</v>
      </c>
      <c r="R5" s="254" t="str">
        <f>IF(ISBLANK(INDEX('Policy Characteristics'!L:L,MATCH($C5,'Policy Characteristics'!$C:$C,0))),"",INDEX('Policy Characteristics'!L:L,MATCH($C5,'Policy Characteristics'!$C:$C,0)))</f>
        <v>conventional-pollutant-standards.html</v>
      </c>
    </row>
    <row r="6" spans="1:18" s="2" customFormat="1" ht="29">
      <c r="A6" s="254" t="str">
        <f>IF(ISBLANK(INDEX('Policy Characteristics'!A:A,MATCH($C6,'Policy Characteristics'!$C:$C,0))),"",INDEX('Policy Characteristics'!A:A,MATCH($C6,'Policy Characteristics'!$C:$C,0)))</f>
        <v>Transportation</v>
      </c>
      <c r="B6" s="262" t="str">
        <f>IF(ISBLANK(INDEX('Policy Characteristics'!B:B,MATCH($C6,'Policy Characteristics'!$C:$C,0))),"",INDEX('Policy Characteristics'!B:B,MATCH($C6,'Policy Characteristics'!$C:$C,0)))</f>
        <v>Conventional Pollutant Standards</v>
      </c>
      <c r="C6" s="254" t="str">
        <f t="shared" si="0"/>
        <v>Percentage Reduction of Separately Regulated Pollutants</v>
      </c>
      <c r="D6" s="2" t="s">
        <v>34</v>
      </c>
      <c r="E6" s="2" t="s">
        <v>2215</v>
      </c>
      <c r="F6" s="2" t="s">
        <v>3433</v>
      </c>
      <c r="G6" s="2" t="s">
        <v>2299</v>
      </c>
      <c r="H6" s="47">
        <v>304</v>
      </c>
      <c r="I6" s="324" t="s">
        <v>40</v>
      </c>
      <c r="J6" s="255" t="str">
        <f>IF(ISBLANK(INDEX('Policy Characteristics'!D:D,MATCH($C6,'Policy Characteristics'!$C:$C,0))),"",INDEX('Policy Characteristics'!D:D,MATCH($C6,'Policy Characteristics'!$C:$C,0)))</f>
        <v>Conventional Pollutant Standard</v>
      </c>
      <c r="K6" s="254" t="str">
        <f>IF(ISBLANK(INDEX('Policy Characteristics'!E:E,MATCH($C6,'Policy Characteristics'!$C:$C,0))),"",INDEX('Policy Characteristics'!E:E,MATCH($C6,'Policy Characteristics'!$C:$C,0)))</f>
        <v>trans reduce regulated pollutants</v>
      </c>
      <c r="L6" s="261">
        <f>IF(ISBLANK(INDEX('Policy Characteristics'!F:F,MATCH($C6,'Policy Characteristics'!$C:$C,0))),"",INDEX('Policy Characteristics'!F:F,MATCH($C6,'Policy Characteristics'!$C:$C,0)))</f>
        <v>0</v>
      </c>
      <c r="M6" s="261">
        <f>IF(ISBLANK(INDEX('Policy Characteristics'!G:G,MATCH($C6,'Policy Characteristics'!$C:$C,0))),"",INDEX('Policy Characteristics'!G:G,MATCH($C6,'Policy Characteristics'!$C:$C,0)))</f>
        <v>1</v>
      </c>
      <c r="N6" s="261">
        <f>IF(ISBLANK(INDEX('Policy Characteristics'!H:H,MATCH($C6,'Policy Characteristics'!$C:$C,0))),"",INDEX('Policy Characteristics'!H:H,MATCH($C6,'Policy Characteristics'!$C:$C,0)))</f>
        <v>0.02</v>
      </c>
      <c r="O6" s="254" t="str">
        <f>IF(ISBLANK(INDEX('Policy Characteristics'!I:I,MATCH($C6,'Policy Characteristics'!$C:$C,0))),"",INDEX('Policy Characteristics'!I:I,MATCH($C6,'Policy Characteristics'!$C:$C,0)))</f>
        <v>% reduction in emissions</v>
      </c>
      <c r="P6" s="254"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254" t="str">
        <f>IF(ISBLANK(INDEX('Policy Characteristics'!K:K,MATCH($C6,'Policy Characteristics'!$C:$C,0))),"",INDEX('Policy Characteristics'!K:K,MATCH($C6,'Policy Characteristics'!$C:$C,0)))</f>
        <v>transportation-sector-main.html#conv-pol-stds</v>
      </c>
      <c r="R6" s="254" t="str">
        <f>IF(ISBLANK(INDEX('Policy Characteristics'!L:L,MATCH($C6,'Policy Characteristics'!$C:$C,0))),"",INDEX('Policy Characteristics'!L:L,MATCH($C6,'Policy Characteristics'!$C:$C,0)))</f>
        <v>conventional-pollutant-standards.html</v>
      </c>
    </row>
    <row r="7" spans="1:18" s="2" customFormat="1" ht="29">
      <c r="A7" s="254" t="str">
        <f>IF(ISBLANK(INDEX('Policy Characteristics'!A:A,MATCH($C7,'Policy Characteristics'!$C:$C,0))),"",INDEX('Policy Characteristics'!A:A,MATCH($C7,'Policy Characteristics'!$C:$C,0)))</f>
        <v>Transportation</v>
      </c>
      <c r="B7" s="262" t="str">
        <f>IF(ISBLANK(INDEX('Policy Characteristics'!B:B,MATCH($C7,'Policy Characteristics'!$C:$C,0))),"",INDEX('Policy Characteristics'!B:B,MATCH($C7,'Policy Characteristics'!$C:$C,0)))</f>
        <v>Conventional Pollutant Standards</v>
      </c>
      <c r="C7" s="254" t="str">
        <f t="shared" si="0"/>
        <v>Percentage Reduction of Separately Regulated Pollutants</v>
      </c>
      <c r="D7" s="2" t="s">
        <v>34</v>
      </c>
      <c r="E7" s="2" t="s">
        <v>2216</v>
      </c>
      <c r="F7" s="2" t="s">
        <v>3433</v>
      </c>
      <c r="G7" s="2" t="s">
        <v>2216</v>
      </c>
      <c r="H7" s="47">
        <v>305</v>
      </c>
      <c r="I7" s="324" t="s">
        <v>40</v>
      </c>
      <c r="J7" s="255" t="str">
        <f>IF(ISBLANK(INDEX('Policy Characteristics'!D:D,MATCH($C7,'Policy Characteristics'!$C:$C,0))),"",INDEX('Policy Characteristics'!D:D,MATCH($C7,'Policy Characteristics'!$C:$C,0)))</f>
        <v>Conventional Pollutant Standard</v>
      </c>
      <c r="K7" s="254" t="str">
        <f>IF(ISBLANK(INDEX('Policy Characteristics'!E:E,MATCH($C7,'Policy Characteristics'!$C:$C,0))),"",INDEX('Policy Characteristics'!E:E,MATCH($C7,'Policy Characteristics'!$C:$C,0)))</f>
        <v>trans reduce regulated pollutants</v>
      </c>
      <c r="L7" s="261">
        <f>IF(ISBLANK(INDEX('Policy Characteristics'!F:F,MATCH($C7,'Policy Characteristics'!$C:$C,0))),"",INDEX('Policy Characteristics'!F:F,MATCH($C7,'Policy Characteristics'!$C:$C,0)))</f>
        <v>0</v>
      </c>
      <c r="M7" s="261">
        <f>IF(ISBLANK(INDEX('Policy Characteristics'!G:G,MATCH($C7,'Policy Characteristics'!$C:$C,0))),"",INDEX('Policy Characteristics'!G:G,MATCH($C7,'Policy Characteristics'!$C:$C,0)))</f>
        <v>1</v>
      </c>
      <c r="N7" s="261">
        <f>IF(ISBLANK(INDEX('Policy Characteristics'!H:H,MATCH($C7,'Policy Characteristics'!$C:$C,0))),"",INDEX('Policy Characteristics'!H:H,MATCH($C7,'Policy Characteristics'!$C:$C,0)))</f>
        <v>0.02</v>
      </c>
      <c r="O7" s="254" t="str">
        <f>IF(ISBLANK(INDEX('Policy Characteristics'!I:I,MATCH($C7,'Policy Characteristics'!$C:$C,0))),"",INDEX('Policy Characteristics'!I:I,MATCH($C7,'Policy Characteristics'!$C:$C,0)))</f>
        <v>% reduction in emissions</v>
      </c>
      <c r="P7" s="254"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254" t="str">
        <f>IF(ISBLANK(INDEX('Policy Characteristics'!K:K,MATCH($C7,'Policy Characteristics'!$C:$C,0))),"",INDEX('Policy Characteristics'!K:K,MATCH($C7,'Policy Characteristics'!$C:$C,0)))</f>
        <v>transportation-sector-main.html#conv-pol-stds</v>
      </c>
      <c r="R7" s="254" t="str">
        <f>IF(ISBLANK(INDEX('Policy Characteristics'!L:L,MATCH($C7,'Policy Characteristics'!$C:$C,0))),"",INDEX('Policy Characteristics'!L:L,MATCH($C7,'Policy Characteristics'!$C:$C,0)))</f>
        <v>conventional-pollutant-standards.html</v>
      </c>
    </row>
    <row r="8" spans="1:18" s="2" customFormat="1" ht="29">
      <c r="A8" s="254" t="str">
        <f>IF(ISBLANK(INDEX('Policy Characteristics'!A:A,MATCH($C8,'Policy Characteristics'!$C:$C,0))),"",INDEX('Policy Characteristics'!A:A,MATCH($C8,'Policy Characteristics'!$C:$C,0)))</f>
        <v>Transportation</v>
      </c>
      <c r="B8" s="262" t="str">
        <f>IF(ISBLANK(INDEX('Policy Characteristics'!B:B,MATCH($C8,'Policy Characteristics'!$C:$C,0))),"",INDEX('Policy Characteristics'!B:B,MATCH($C8,'Policy Characteristics'!$C:$C,0)))</f>
        <v>Conventional Pollutant Standards</v>
      </c>
      <c r="C8" s="254" t="str">
        <f t="shared" si="0"/>
        <v>Percentage Reduction of Separately Regulated Pollutants</v>
      </c>
      <c r="D8" s="2" t="s">
        <v>34</v>
      </c>
      <c r="E8" s="2" t="s">
        <v>2218</v>
      </c>
      <c r="F8" s="2" t="s">
        <v>3433</v>
      </c>
      <c r="G8" s="2" t="s">
        <v>2218</v>
      </c>
      <c r="H8" s="47">
        <v>306</v>
      </c>
      <c r="I8" s="324" t="s">
        <v>40</v>
      </c>
      <c r="J8" s="255" t="str">
        <f>IF(ISBLANK(INDEX('Policy Characteristics'!D:D,MATCH($C8,'Policy Characteristics'!$C:$C,0))),"",INDEX('Policy Characteristics'!D:D,MATCH($C8,'Policy Characteristics'!$C:$C,0)))</f>
        <v>Conventional Pollutant Standard</v>
      </c>
      <c r="K8" s="254" t="str">
        <f>IF(ISBLANK(INDEX('Policy Characteristics'!E:E,MATCH($C8,'Policy Characteristics'!$C:$C,0))),"",INDEX('Policy Characteristics'!E:E,MATCH($C8,'Policy Characteristics'!$C:$C,0)))</f>
        <v>trans reduce regulated pollutants</v>
      </c>
      <c r="L8" s="261">
        <f>IF(ISBLANK(INDEX('Policy Characteristics'!F:F,MATCH($C8,'Policy Characteristics'!$C:$C,0))),"",INDEX('Policy Characteristics'!F:F,MATCH($C8,'Policy Characteristics'!$C:$C,0)))</f>
        <v>0</v>
      </c>
      <c r="M8" s="261">
        <f>IF(ISBLANK(INDEX('Policy Characteristics'!G:G,MATCH($C8,'Policy Characteristics'!$C:$C,0))),"",INDEX('Policy Characteristics'!G:G,MATCH($C8,'Policy Characteristics'!$C:$C,0)))</f>
        <v>1</v>
      </c>
      <c r="N8" s="261">
        <f>IF(ISBLANK(INDEX('Policy Characteristics'!H:H,MATCH($C8,'Policy Characteristics'!$C:$C,0))),"",INDEX('Policy Characteristics'!H:H,MATCH($C8,'Policy Characteristics'!$C:$C,0)))</f>
        <v>0.02</v>
      </c>
      <c r="O8" s="254" t="str">
        <f>IF(ISBLANK(INDEX('Policy Characteristics'!I:I,MATCH($C8,'Policy Characteristics'!$C:$C,0))),"",INDEX('Policy Characteristics'!I:I,MATCH($C8,'Policy Characteristics'!$C:$C,0)))</f>
        <v>% reduction in emissions</v>
      </c>
      <c r="P8" s="254"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254" t="str">
        <f>IF(ISBLANK(INDEX('Policy Characteristics'!K:K,MATCH($C8,'Policy Characteristics'!$C:$C,0))),"",INDEX('Policy Characteristics'!K:K,MATCH($C8,'Policy Characteristics'!$C:$C,0)))</f>
        <v>transportation-sector-main.html#conv-pol-stds</v>
      </c>
      <c r="R8" s="254" t="str">
        <f>IF(ISBLANK(INDEX('Policy Characteristics'!L:L,MATCH($C8,'Policy Characteristics'!$C:$C,0))),"",INDEX('Policy Characteristics'!L:L,MATCH($C8,'Policy Characteristics'!$C:$C,0)))</f>
        <v>conventional-pollutant-standards.html</v>
      </c>
    </row>
    <row r="9" spans="1:18" s="2" customFormat="1" ht="29">
      <c r="A9" s="254" t="str">
        <f>IF(ISBLANK(INDEX('Policy Characteristics'!A:A,MATCH($C9,'Policy Characteristics'!$C:$C,0))),"",INDEX('Policy Characteristics'!A:A,MATCH($C9,'Policy Characteristics'!$C:$C,0)))</f>
        <v>Transportation</v>
      </c>
      <c r="B9" s="262" t="str">
        <f>IF(ISBLANK(INDEX('Policy Characteristics'!B:B,MATCH($C9,'Policy Characteristics'!$C:$C,0))),"",INDEX('Policy Characteristics'!B:B,MATCH($C9,'Policy Characteristics'!$C:$C,0)))</f>
        <v>Conventional Pollutant Standards</v>
      </c>
      <c r="C9" s="254" t="str">
        <f t="shared" si="0"/>
        <v>Percentage Reduction of Separately Regulated Pollutants</v>
      </c>
      <c r="D9" s="2" t="s">
        <v>34</v>
      </c>
      <c r="E9" s="2" t="s">
        <v>2220</v>
      </c>
      <c r="F9" s="2" t="s">
        <v>3433</v>
      </c>
      <c r="G9" s="2" t="s">
        <v>2220</v>
      </c>
      <c r="H9" s="47">
        <v>307</v>
      </c>
      <c r="I9" s="324" t="s">
        <v>40</v>
      </c>
      <c r="J9" s="255" t="str">
        <f>IF(ISBLANK(INDEX('Policy Characteristics'!D:D,MATCH($C9,'Policy Characteristics'!$C:$C,0))),"",INDEX('Policy Characteristics'!D:D,MATCH($C9,'Policy Characteristics'!$C:$C,0)))</f>
        <v>Conventional Pollutant Standard</v>
      </c>
      <c r="K9" s="254" t="str">
        <f>IF(ISBLANK(INDEX('Policy Characteristics'!E:E,MATCH($C9,'Policy Characteristics'!$C:$C,0))),"",INDEX('Policy Characteristics'!E:E,MATCH($C9,'Policy Characteristics'!$C:$C,0)))</f>
        <v>trans reduce regulated pollutants</v>
      </c>
      <c r="L9" s="261">
        <f>IF(ISBLANK(INDEX('Policy Characteristics'!F:F,MATCH($C9,'Policy Characteristics'!$C:$C,0))),"",INDEX('Policy Characteristics'!F:F,MATCH($C9,'Policy Characteristics'!$C:$C,0)))</f>
        <v>0</v>
      </c>
      <c r="M9" s="261">
        <f>IF(ISBLANK(INDEX('Policy Characteristics'!G:G,MATCH($C9,'Policy Characteristics'!$C:$C,0))),"",INDEX('Policy Characteristics'!G:G,MATCH($C9,'Policy Characteristics'!$C:$C,0)))</f>
        <v>1</v>
      </c>
      <c r="N9" s="261">
        <f>IF(ISBLANK(INDEX('Policy Characteristics'!H:H,MATCH($C9,'Policy Characteristics'!$C:$C,0))),"",INDEX('Policy Characteristics'!H:H,MATCH($C9,'Policy Characteristics'!$C:$C,0)))</f>
        <v>0.02</v>
      </c>
      <c r="O9" s="254" t="str">
        <f>IF(ISBLANK(INDEX('Policy Characteristics'!I:I,MATCH($C9,'Policy Characteristics'!$C:$C,0))),"",INDEX('Policy Characteristics'!I:I,MATCH($C9,'Policy Characteristics'!$C:$C,0)))</f>
        <v>% reduction in emissions</v>
      </c>
      <c r="P9" s="254"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254" t="str">
        <f>IF(ISBLANK(INDEX('Policy Characteristics'!K:K,MATCH($C9,'Policy Characteristics'!$C:$C,0))),"",INDEX('Policy Characteristics'!K:K,MATCH($C9,'Policy Characteristics'!$C:$C,0)))</f>
        <v>transportation-sector-main.html#conv-pol-stds</v>
      </c>
      <c r="R9" s="254" t="str">
        <f>IF(ISBLANK(INDEX('Policy Characteristics'!L:L,MATCH($C9,'Policy Characteristics'!$C:$C,0))),"",INDEX('Policy Characteristics'!L:L,MATCH($C9,'Policy Characteristics'!$C:$C,0)))</f>
        <v>conventional-pollutant-standards.html</v>
      </c>
    </row>
    <row r="10" spans="1:18" s="2" customFormat="1" ht="29">
      <c r="A10" s="254" t="str">
        <f>IF(ISBLANK(INDEX('Policy Characteristics'!A:A,MATCH($C10,'Policy Characteristics'!$C:$C,0))),"",INDEX('Policy Characteristics'!A:A,MATCH($C10,'Policy Characteristics'!$C:$C,0)))</f>
        <v>Transportation</v>
      </c>
      <c r="B10" s="262" t="str">
        <f>IF(ISBLANK(INDEX('Policy Characteristics'!B:B,MATCH($C10,'Policy Characteristics'!$C:$C,0))),"",INDEX('Policy Characteristics'!B:B,MATCH($C10,'Policy Characteristics'!$C:$C,0)))</f>
        <v>Conventional Pollutant Standards</v>
      </c>
      <c r="C10" s="254" t="str">
        <f t="shared" si="0"/>
        <v>Percentage Reduction of Separately Regulated Pollutants</v>
      </c>
      <c r="D10" s="2" t="s">
        <v>34</v>
      </c>
      <c r="E10" s="2" t="s">
        <v>2222</v>
      </c>
      <c r="F10" s="2" t="s">
        <v>3433</v>
      </c>
      <c r="G10" s="2" t="s">
        <v>2222</v>
      </c>
      <c r="H10" s="47">
        <v>308</v>
      </c>
      <c r="I10" s="325" t="s">
        <v>41</v>
      </c>
      <c r="J10" s="255" t="str">
        <f>IF(ISBLANK(INDEX('Policy Characteristics'!D:D,MATCH($C10,'Policy Characteristics'!$C:$C,0))),"",INDEX('Policy Characteristics'!D:D,MATCH($C10,'Policy Characteristics'!$C:$C,0)))</f>
        <v>Conventional Pollutant Standard</v>
      </c>
      <c r="K10" s="254" t="str">
        <f>IF(ISBLANK(INDEX('Policy Characteristics'!E:E,MATCH($C10,'Policy Characteristics'!$C:$C,0))),"",INDEX('Policy Characteristics'!E:E,MATCH($C10,'Policy Characteristics'!$C:$C,0)))</f>
        <v>trans reduce regulated pollutants</v>
      </c>
      <c r="L10" s="261">
        <f>IF(ISBLANK(INDEX('Policy Characteristics'!F:F,MATCH($C10,'Policy Characteristics'!$C:$C,0))),"",INDEX('Policy Characteristics'!F:F,MATCH($C10,'Policy Characteristics'!$C:$C,0)))</f>
        <v>0</v>
      </c>
      <c r="M10" s="261">
        <f>IF(ISBLANK(INDEX('Policy Characteristics'!G:G,MATCH($C10,'Policy Characteristics'!$C:$C,0))),"",INDEX('Policy Characteristics'!G:G,MATCH($C10,'Policy Characteristics'!$C:$C,0)))</f>
        <v>1</v>
      </c>
      <c r="N10" s="261">
        <f>IF(ISBLANK(INDEX('Policy Characteristics'!H:H,MATCH($C10,'Policy Characteristics'!$C:$C,0))),"",INDEX('Policy Characteristics'!H:H,MATCH($C10,'Policy Characteristics'!$C:$C,0)))</f>
        <v>0.02</v>
      </c>
      <c r="O10" s="254" t="str">
        <f>IF(ISBLANK(INDEX('Policy Characteristics'!I:I,MATCH($C10,'Policy Characteristics'!$C:$C,0))),"",INDEX('Policy Characteristics'!I:I,MATCH($C10,'Policy Characteristics'!$C:$C,0)))</f>
        <v>% reduction in emissions</v>
      </c>
      <c r="P10" s="254"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254" t="str">
        <f>IF(ISBLANK(INDEX('Policy Characteristics'!K:K,MATCH($C10,'Policy Characteristics'!$C:$C,0))),"",INDEX('Policy Characteristics'!K:K,MATCH($C10,'Policy Characteristics'!$C:$C,0)))</f>
        <v>transportation-sector-main.html#conv-pol-stds</v>
      </c>
      <c r="R10" s="254" t="str">
        <f>IF(ISBLANK(INDEX('Policy Characteristics'!L:L,MATCH($C10,'Policy Characteristics'!$C:$C,0))),"",INDEX('Policy Characteristics'!L:L,MATCH($C10,'Policy Characteristics'!$C:$C,0)))</f>
        <v>conventional-pollutant-standards.html</v>
      </c>
    </row>
    <row r="11" spans="1:18" s="2" customFormat="1" ht="29">
      <c r="A11" s="254" t="str">
        <f>IF(ISBLANK(INDEX('Policy Characteristics'!A:A,MATCH($C11,'Policy Characteristics'!$C:$C,0))),"",INDEX('Policy Characteristics'!A:A,MATCH($C11,'Policy Characteristics'!$C:$C,0)))</f>
        <v>Transportation</v>
      </c>
      <c r="B11" s="262" t="str">
        <f>IF(ISBLANK(INDEX('Policy Characteristics'!B:B,MATCH($C11,'Policy Characteristics'!$C:$C,0))),"",INDEX('Policy Characteristics'!B:B,MATCH($C11,'Policy Characteristics'!$C:$C,0)))</f>
        <v>Conventional Pollutant Standards</v>
      </c>
      <c r="C11" s="254" t="str">
        <f t="shared" si="0"/>
        <v>Percentage Reduction of Separately Regulated Pollutants</v>
      </c>
      <c r="D11" s="2" t="s">
        <v>34</v>
      </c>
      <c r="E11" s="2" t="s">
        <v>2224</v>
      </c>
      <c r="F11" s="2" t="s">
        <v>3433</v>
      </c>
      <c r="G11" s="2" t="s">
        <v>2224</v>
      </c>
      <c r="H11" s="47">
        <v>309</v>
      </c>
      <c r="I11" s="325" t="s">
        <v>41</v>
      </c>
      <c r="J11" s="255" t="str">
        <f>IF(ISBLANK(INDEX('Policy Characteristics'!D:D,MATCH($C11,'Policy Characteristics'!$C:$C,0))),"",INDEX('Policy Characteristics'!D:D,MATCH($C11,'Policy Characteristics'!$C:$C,0)))</f>
        <v>Conventional Pollutant Standard</v>
      </c>
      <c r="K11" s="254" t="str">
        <f>IF(ISBLANK(INDEX('Policy Characteristics'!E:E,MATCH($C11,'Policy Characteristics'!$C:$C,0))),"",INDEX('Policy Characteristics'!E:E,MATCH($C11,'Policy Characteristics'!$C:$C,0)))</f>
        <v>trans reduce regulated pollutants</v>
      </c>
      <c r="L11" s="261">
        <f>IF(ISBLANK(INDEX('Policy Characteristics'!F:F,MATCH($C11,'Policy Characteristics'!$C:$C,0))),"",INDEX('Policy Characteristics'!F:F,MATCH($C11,'Policy Characteristics'!$C:$C,0)))</f>
        <v>0</v>
      </c>
      <c r="M11" s="261">
        <f>IF(ISBLANK(INDEX('Policy Characteristics'!G:G,MATCH($C11,'Policy Characteristics'!$C:$C,0))),"",INDEX('Policy Characteristics'!G:G,MATCH($C11,'Policy Characteristics'!$C:$C,0)))</f>
        <v>1</v>
      </c>
      <c r="N11" s="261">
        <f>IF(ISBLANK(INDEX('Policy Characteristics'!H:H,MATCH($C11,'Policy Characteristics'!$C:$C,0))),"",INDEX('Policy Characteristics'!H:H,MATCH($C11,'Policy Characteristics'!$C:$C,0)))</f>
        <v>0.02</v>
      </c>
      <c r="O11" s="254" t="str">
        <f>IF(ISBLANK(INDEX('Policy Characteristics'!I:I,MATCH($C11,'Policy Characteristics'!$C:$C,0))),"",INDEX('Policy Characteristics'!I:I,MATCH($C11,'Policy Characteristics'!$C:$C,0)))</f>
        <v>% reduction in emissions</v>
      </c>
      <c r="P11" s="254"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254" t="str">
        <f>IF(ISBLANK(INDEX('Policy Characteristics'!K:K,MATCH($C11,'Policy Characteristics'!$C:$C,0))),"",INDEX('Policy Characteristics'!K:K,MATCH($C11,'Policy Characteristics'!$C:$C,0)))</f>
        <v>transportation-sector-main.html#conv-pol-stds</v>
      </c>
      <c r="R11" s="254" t="str">
        <f>IF(ISBLANK(INDEX('Policy Characteristics'!L:L,MATCH($C11,'Policy Characteristics'!$C:$C,0))),"",INDEX('Policy Characteristics'!L:L,MATCH($C11,'Policy Characteristics'!$C:$C,0)))</f>
        <v>conventional-pollutant-standards.html</v>
      </c>
    </row>
    <row r="12" spans="1:18" s="2" customFormat="1">
      <c r="A12" s="254" t="str">
        <f>IF(ISBLANK(INDEX('Policy Characteristics'!A:A,MATCH($C12,'Policy Characteristics'!$C:$C,0))),"",INDEX('Policy Characteristics'!A:A,MATCH($C12,'Policy Characteristics'!$C:$C,0)))</f>
        <v>Transportation</v>
      </c>
      <c r="B12" s="262" t="str">
        <f>IF(ISBLANK(INDEX('Policy Characteristics'!B:B,MATCH($C12,'Policy Characteristics'!$C:$C,0))),"",INDEX('Policy Characteristics'!B:B,MATCH($C12,'Policy Characteristics'!$C:$C,0)))</f>
        <v>Conventional Pollutant Standards</v>
      </c>
      <c r="C12" s="254" t="str">
        <f t="shared" si="0"/>
        <v>Percentage Reduction of Separately Regulated Pollutants</v>
      </c>
      <c r="D12" s="2" t="s">
        <v>35</v>
      </c>
      <c r="E12" s="2" t="s">
        <v>2208</v>
      </c>
      <c r="F12" s="2" t="s">
        <v>3430</v>
      </c>
      <c r="G12" s="2" t="s">
        <v>2407</v>
      </c>
      <c r="H12" s="47">
        <v>310</v>
      </c>
      <c r="I12" s="324" t="s">
        <v>40</v>
      </c>
      <c r="J12" s="255" t="str">
        <f>IF(ISBLANK(INDEX('Policy Characteristics'!D:D,MATCH($C12,'Policy Characteristics'!$C:$C,0))),"",INDEX('Policy Characteristics'!D:D,MATCH($C12,'Policy Characteristics'!$C:$C,0)))</f>
        <v>Conventional Pollutant Standard</v>
      </c>
      <c r="K12" s="254" t="str">
        <f>IF(ISBLANK(INDEX('Policy Characteristics'!E:E,MATCH($C12,'Policy Characteristics'!$C:$C,0))),"",INDEX('Policy Characteristics'!E:E,MATCH($C12,'Policy Characteristics'!$C:$C,0)))</f>
        <v>trans reduce regulated pollutants</v>
      </c>
      <c r="L12" s="261">
        <f>IF(ISBLANK(INDEX('Policy Characteristics'!F:F,MATCH($C12,'Policy Characteristics'!$C:$C,0))),"",INDEX('Policy Characteristics'!F:F,MATCH($C12,'Policy Characteristics'!$C:$C,0)))</f>
        <v>0</v>
      </c>
      <c r="M12" s="261">
        <f>IF(ISBLANK(INDEX('Policy Characteristics'!G:G,MATCH($C12,'Policy Characteristics'!$C:$C,0))),"",INDEX('Policy Characteristics'!G:G,MATCH($C12,'Policy Characteristics'!$C:$C,0)))</f>
        <v>1</v>
      </c>
      <c r="N12" s="261">
        <f>IF(ISBLANK(INDEX('Policy Characteristics'!H:H,MATCH($C12,'Policy Characteristics'!$C:$C,0))),"",INDEX('Policy Characteristics'!H:H,MATCH($C12,'Policy Characteristics'!$C:$C,0)))</f>
        <v>0.02</v>
      </c>
      <c r="O12" s="254" t="str">
        <f>IF(ISBLANK(INDEX('Policy Characteristics'!I:I,MATCH($C12,'Policy Characteristics'!$C:$C,0))),"",INDEX('Policy Characteristics'!I:I,MATCH($C12,'Policy Characteristics'!$C:$C,0)))</f>
        <v>% reduction in emissions</v>
      </c>
      <c r="P12" s="254"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254" t="str">
        <f>IF(ISBLANK(INDEX('Policy Characteristics'!K:K,MATCH($C12,'Policy Characteristics'!$C:$C,0))),"",INDEX('Policy Characteristics'!K:K,MATCH($C12,'Policy Characteristics'!$C:$C,0)))</f>
        <v>transportation-sector-main.html#conv-pol-stds</v>
      </c>
      <c r="R12" s="254" t="str">
        <f>IF(ISBLANK(INDEX('Policy Characteristics'!L:L,MATCH($C12,'Policy Characteristics'!$C:$C,0))),"",INDEX('Policy Characteristics'!L:L,MATCH($C12,'Policy Characteristics'!$C:$C,0)))</f>
        <v>conventional-pollutant-standards.html</v>
      </c>
    </row>
    <row r="13" spans="1:18" s="2" customFormat="1">
      <c r="A13" s="254" t="str">
        <f>IF(ISBLANK(INDEX('Policy Characteristics'!A:A,MATCH($C13,'Policy Characteristics'!$C:$C,0))),"",INDEX('Policy Characteristics'!A:A,MATCH($C13,'Policy Characteristics'!$C:$C,0)))</f>
        <v>Transportation</v>
      </c>
      <c r="B13" s="262" t="str">
        <f>IF(ISBLANK(INDEX('Policy Characteristics'!B:B,MATCH($C13,'Policy Characteristics'!$C:$C,0))),"",INDEX('Policy Characteristics'!B:B,MATCH($C13,'Policy Characteristics'!$C:$C,0)))</f>
        <v>Conventional Pollutant Standards</v>
      </c>
      <c r="C13" s="254" t="str">
        <f t="shared" si="0"/>
        <v>Percentage Reduction of Separately Regulated Pollutants</v>
      </c>
      <c r="D13" s="2" t="s">
        <v>35</v>
      </c>
      <c r="E13" s="2" t="s">
        <v>471</v>
      </c>
      <c r="F13" s="2" t="s">
        <v>3430</v>
      </c>
      <c r="G13" s="2" t="s">
        <v>471</v>
      </c>
      <c r="H13" s="47">
        <v>311</v>
      </c>
      <c r="I13" s="324" t="s">
        <v>40</v>
      </c>
      <c r="J13" s="255" t="str">
        <f>IF(ISBLANK(INDEX('Policy Characteristics'!D:D,MATCH($C13,'Policy Characteristics'!$C:$C,0))),"",INDEX('Policy Characteristics'!D:D,MATCH($C13,'Policy Characteristics'!$C:$C,0)))</f>
        <v>Conventional Pollutant Standard</v>
      </c>
      <c r="K13" s="254" t="str">
        <f>IF(ISBLANK(INDEX('Policy Characteristics'!E:E,MATCH($C13,'Policy Characteristics'!$C:$C,0))),"",INDEX('Policy Characteristics'!E:E,MATCH($C13,'Policy Characteristics'!$C:$C,0)))</f>
        <v>trans reduce regulated pollutants</v>
      </c>
      <c r="L13" s="261">
        <f>IF(ISBLANK(INDEX('Policy Characteristics'!F:F,MATCH($C13,'Policy Characteristics'!$C:$C,0))),"",INDEX('Policy Characteristics'!F:F,MATCH($C13,'Policy Characteristics'!$C:$C,0)))</f>
        <v>0</v>
      </c>
      <c r="M13" s="261">
        <f>IF(ISBLANK(INDEX('Policy Characteristics'!G:G,MATCH($C13,'Policy Characteristics'!$C:$C,0))),"",INDEX('Policy Characteristics'!G:G,MATCH($C13,'Policy Characteristics'!$C:$C,0)))</f>
        <v>1</v>
      </c>
      <c r="N13" s="261">
        <f>IF(ISBLANK(INDEX('Policy Characteristics'!H:H,MATCH($C13,'Policy Characteristics'!$C:$C,0))),"",INDEX('Policy Characteristics'!H:H,MATCH($C13,'Policy Characteristics'!$C:$C,0)))</f>
        <v>0.02</v>
      </c>
      <c r="O13" s="254" t="str">
        <f>IF(ISBLANK(INDEX('Policy Characteristics'!I:I,MATCH($C13,'Policy Characteristics'!$C:$C,0))),"",INDEX('Policy Characteristics'!I:I,MATCH($C13,'Policy Characteristics'!$C:$C,0)))</f>
        <v>% reduction in emissions</v>
      </c>
      <c r="P13" s="254"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254" t="str">
        <f>IF(ISBLANK(INDEX('Policy Characteristics'!K:K,MATCH($C13,'Policy Characteristics'!$C:$C,0))),"",INDEX('Policy Characteristics'!K:K,MATCH($C13,'Policy Characteristics'!$C:$C,0)))</f>
        <v>transportation-sector-main.html#conv-pol-stds</v>
      </c>
      <c r="R13" s="254" t="str">
        <f>IF(ISBLANK(INDEX('Policy Characteristics'!L:L,MATCH($C13,'Policy Characteristics'!$C:$C,0))),"",INDEX('Policy Characteristics'!L:L,MATCH($C13,'Policy Characteristics'!$C:$C,0)))</f>
        <v>conventional-pollutant-standards.html</v>
      </c>
    </row>
    <row r="14" spans="1:18" s="2" customFormat="1">
      <c r="A14" s="254" t="str">
        <f>IF(ISBLANK(INDEX('Policy Characteristics'!A:A,MATCH($C14,'Policy Characteristics'!$C:$C,0))),"",INDEX('Policy Characteristics'!A:A,MATCH($C14,'Policy Characteristics'!$C:$C,0)))</f>
        <v>Transportation</v>
      </c>
      <c r="B14" s="262" t="str">
        <f>IF(ISBLANK(INDEX('Policy Characteristics'!B:B,MATCH($C14,'Policy Characteristics'!$C:$C,0))),"",INDEX('Policy Characteristics'!B:B,MATCH($C14,'Policy Characteristics'!$C:$C,0)))</f>
        <v>Conventional Pollutant Standards</v>
      </c>
      <c r="C14" s="254" t="str">
        <f t="shared" si="0"/>
        <v>Percentage Reduction of Separately Regulated Pollutants</v>
      </c>
      <c r="D14" s="2" t="s">
        <v>35</v>
      </c>
      <c r="E14" s="2" t="s">
        <v>2211</v>
      </c>
      <c r="F14" s="2" t="s">
        <v>3430</v>
      </c>
      <c r="G14" s="2" t="s">
        <v>2211</v>
      </c>
      <c r="H14" s="47">
        <v>312</v>
      </c>
      <c r="I14" s="324" t="s">
        <v>40</v>
      </c>
      <c r="J14" s="255" t="str">
        <f>IF(ISBLANK(INDEX('Policy Characteristics'!D:D,MATCH($C14,'Policy Characteristics'!$C:$C,0))),"",INDEX('Policy Characteristics'!D:D,MATCH($C14,'Policy Characteristics'!$C:$C,0)))</f>
        <v>Conventional Pollutant Standard</v>
      </c>
      <c r="K14" s="254" t="str">
        <f>IF(ISBLANK(INDEX('Policy Characteristics'!E:E,MATCH($C14,'Policy Characteristics'!$C:$C,0))),"",INDEX('Policy Characteristics'!E:E,MATCH($C14,'Policy Characteristics'!$C:$C,0)))</f>
        <v>trans reduce regulated pollutants</v>
      </c>
      <c r="L14" s="261">
        <f>IF(ISBLANK(INDEX('Policy Characteristics'!F:F,MATCH($C14,'Policy Characteristics'!$C:$C,0))),"",INDEX('Policy Characteristics'!F:F,MATCH($C14,'Policy Characteristics'!$C:$C,0)))</f>
        <v>0</v>
      </c>
      <c r="M14" s="261">
        <f>IF(ISBLANK(INDEX('Policy Characteristics'!G:G,MATCH($C14,'Policy Characteristics'!$C:$C,0))),"",INDEX('Policy Characteristics'!G:G,MATCH($C14,'Policy Characteristics'!$C:$C,0)))</f>
        <v>1</v>
      </c>
      <c r="N14" s="261">
        <f>IF(ISBLANK(INDEX('Policy Characteristics'!H:H,MATCH($C14,'Policy Characteristics'!$C:$C,0))),"",INDEX('Policy Characteristics'!H:H,MATCH($C14,'Policy Characteristics'!$C:$C,0)))</f>
        <v>0.02</v>
      </c>
      <c r="O14" s="254" t="str">
        <f>IF(ISBLANK(INDEX('Policy Characteristics'!I:I,MATCH($C14,'Policy Characteristics'!$C:$C,0))),"",INDEX('Policy Characteristics'!I:I,MATCH($C14,'Policy Characteristics'!$C:$C,0)))</f>
        <v>% reduction in emissions</v>
      </c>
      <c r="P14" s="254"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254" t="str">
        <f>IF(ISBLANK(INDEX('Policy Characteristics'!K:K,MATCH($C14,'Policy Characteristics'!$C:$C,0))),"",INDEX('Policy Characteristics'!K:K,MATCH($C14,'Policy Characteristics'!$C:$C,0)))</f>
        <v>transportation-sector-main.html#conv-pol-stds</v>
      </c>
      <c r="R14" s="254" t="str">
        <f>IF(ISBLANK(INDEX('Policy Characteristics'!L:L,MATCH($C14,'Policy Characteristics'!$C:$C,0))),"",INDEX('Policy Characteristics'!L:L,MATCH($C14,'Policy Characteristics'!$C:$C,0)))</f>
        <v>conventional-pollutant-standards.html</v>
      </c>
    </row>
    <row r="15" spans="1:18" s="2" customFormat="1">
      <c r="A15" s="254" t="str">
        <f>IF(ISBLANK(INDEX('Policy Characteristics'!A:A,MATCH($C15,'Policy Characteristics'!$C:$C,0))),"",INDEX('Policy Characteristics'!A:A,MATCH($C15,'Policy Characteristics'!$C:$C,0)))</f>
        <v>Transportation</v>
      </c>
      <c r="B15" s="262" t="str">
        <f>IF(ISBLANK(INDEX('Policy Characteristics'!B:B,MATCH($C15,'Policy Characteristics'!$C:$C,0))),"",INDEX('Policy Characteristics'!B:B,MATCH($C15,'Policy Characteristics'!$C:$C,0)))</f>
        <v>Conventional Pollutant Standards</v>
      </c>
      <c r="C15" s="254" t="str">
        <f t="shared" si="0"/>
        <v>Percentage Reduction of Separately Regulated Pollutants</v>
      </c>
      <c r="D15" s="2" t="s">
        <v>35</v>
      </c>
      <c r="E15" s="2" t="s">
        <v>2213</v>
      </c>
      <c r="F15" s="2" t="s">
        <v>3430</v>
      </c>
      <c r="G15" s="2" t="s">
        <v>2213</v>
      </c>
      <c r="H15" s="47">
        <v>313</v>
      </c>
      <c r="I15" s="324" t="s">
        <v>40</v>
      </c>
      <c r="J15" s="255" t="str">
        <f>IF(ISBLANK(INDEX('Policy Characteristics'!D:D,MATCH($C15,'Policy Characteristics'!$C:$C,0))),"",INDEX('Policy Characteristics'!D:D,MATCH($C15,'Policy Characteristics'!$C:$C,0)))</f>
        <v>Conventional Pollutant Standard</v>
      </c>
      <c r="K15" s="254" t="str">
        <f>IF(ISBLANK(INDEX('Policy Characteristics'!E:E,MATCH($C15,'Policy Characteristics'!$C:$C,0))),"",INDEX('Policy Characteristics'!E:E,MATCH($C15,'Policy Characteristics'!$C:$C,0)))</f>
        <v>trans reduce regulated pollutants</v>
      </c>
      <c r="L15" s="261">
        <f>IF(ISBLANK(INDEX('Policy Characteristics'!F:F,MATCH($C15,'Policy Characteristics'!$C:$C,0))),"",INDEX('Policy Characteristics'!F:F,MATCH($C15,'Policy Characteristics'!$C:$C,0)))</f>
        <v>0</v>
      </c>
      <c r="M15" s="261">
        <f>IF(ISBLANK(INDEX('Policy Characteristics'!G:G,MATCH($C15,'Policy Characteristics'!$C:$C,0))),"",INDEX('Policy Characteristics'!G:G,MATCH($C15,'Policy Characteristics'!$C:$C,0)))</f>
        <v>1</v>
      </c>
      <c r="N15" s="261">
        <f>IF(ISBLANK(INDEX('Policy Characteristics'!H:H,MATCH($C15,'Policy Characteristics'!$C:$C,0))),"",INDEX('Policy Characteristics'!H:H,MATCH($C15,'Policy Characteristics'!$C:$C,0)))</f>
        <v>0.02</v>
      </c>
      <c r="O15" s="254" t="str">
        <f>IF(ISBLANK(INDEX('Policy Characteristics'!I:I,MATCH($C15,'Policy Characteristics'!$C:$C,0))),"",INDEX('Policy Characteristics'!I:I,MATCH($C15,'Policy Characteristics'!$C:$C,0)))</f>
        <v>% reduction in emissions</v>
      </c>
      <c r="P15" s="254"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254" t="str">
        <f>IF(ISBLANK(INDEX('Policy Characteristics'!K:K,MATCH($C15,'Policy Characteristics'!$C:$C,0))),"",INDEX('Policy Characteristics'!K:K,MATCH($C15,'Policy Characteristics'!$C:$C,0)))</f>
        <v>transportation-sector-main.html#conv-pol-stds</v>
      </c>
      <c r="R15" s="254" t="str">
        <f>IF(ISBLANK(INDEX('Policy Characteristics'!L:L,MATCH($C15,'Policy Characteristics'!$C:$C,0))),"",INDEX('Policy Characteristics'!L:L,MATCH($C15,'Policy Characteristics'!$C:$C,0)))</f>
        <v>conventional-pollutant-standards.html</v>
      </c>
    </row>
    <row r="16" spans="1:18" s="2" customFormat="1">
      <c r="A16" s="254" t="str">
        <f>IF(ISBLANK(INDEX('Policy Characteristics'!A:A,MATCH($C16,'Policy Characteristics'!$C:$C,0))),"",INDEX('Policy Characteristics'!A:A,MATCH($C16,'Policy Characteristics'!$C:$C,0)))</f>
        <v>Transportation</v>
      </c>
      <c r="B16" s="262" t="str">
        <f>IF(ISBLANK(INDEX('Policy Characteristics'!B:B,MATCH($C16,'Policy Characteristics'!$C:$C,0))),"",INDEX('Policy Characteristics'!B:B,MATCH($C16,'Policy Characteristics'!$C:$C,0)))</f>
        <v>Conventional Pollutant Standards</v>
      </c>
      <c r="C16" s="254" t="str">
        <f t="shared" si="0"/>
        <v>Percentage Reduction of Separately Regulated Pollutants</v>
      </c>
      <c r="D16" s="2" t="s">
        <v>35</v>
      </c>
      <c r="E16" s="2" t="s">
        <v>2215</v>
      </c>
      <c r="F16" s="2" t="s">
        <v>3430</v>
      </c>
      <c r="G16" s="2" t="s">
        <v>2299</v>
      </c>
      <c r="H16" s="47">
        <v>314</v>
      </c>
      <c r="I16" s="324" t="s">
        <v>40</v>
      </c>
      <c r="J16" s="255" t="str">
        <f>IF(ISBLANK(INDEX('Policy Characteristics'!D:D,MATCH($C16,'Policy Characteristics'!$C:$C,0))),"",INDEX('Policy Characteristics'!D:D,MATCH($C16,'Policy Characteristics'!$C:$C,0)))</f>
        <v>Conventional Pollutant Standard</v>
      </c>
      <c r="K16" s="254" t="str">
        <f>IF(ISBLANK(INDEX('Policy Characteristics'!E:E,MATCH($C16,'Policy Characteristics'!$C:$C,0))),"",INDEX('Policy Characteristics'!E:E,MATCH($C16,'Policy Characteristics'!$C:$C,0)))</f>
        <v>trans reduce regulated pollutants</v>
      </c>
      <c r="L16" s="261">
        <f>IF(ISBLANK(INDEX('Policy Characteristics'!F:F,MATCH($C16,'Policy Characteristics'!$C:$C,0))),"",INDEX('Policy Characteristics'!F:F,MATCH($C16,'Policy Characteristics'!$C:$C,0)))</f>
        <v>0</v>
      </c>
      <c r="M16" s="261">
        <f>IF(ISBLANK(INDEX('Policy Characteristics'!G:G,MATCH($C16,'Policy Characteristics'!$C:$C,0))),"",INDEX('Policy Characteristics'!G:G,MATCH($C16,'Policy Characteristics'!$C:$C,0)))</f>
        <v>1</v>
      </c>
      <c r="N16" s="261">
        <f>IF(ISBLANK(INDEX('Policy Characteristics'!H:H,MATCH($C16,'Policy Characteristics'!$C:$C,0))),"",INDEX('Policy Characteristics'!H:H,MATCH($C16,'Policy Characteristics'!$C:$C,0)))</f>
        <v>0.02</v>
      </c>
      <c r="O16" s="254" t="str">
        <f>IF(ISBLANK(INDEX('Policy Characteristics'!I:I,MATCH($C16,'Policy Characteristics'!$C:$C,0))),"",INDEX('Policy Characteristics'!I:I,MATCH($C16,'Policy Characteristics'!$C:$C,0)))</f>
        <v>% reduction in emissions</v>
      </c>
      <c r="P16" s="254"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254" t="str">
        <f>IF(ISBLANK(INDEX('Policy Characteristics'!K:K,MATCH($C16,'Policy Characteristics'!$C:$C,0))),"",INDEX('Policy Characteristics'!K:K,MATCH($C16,'Policy Characteristics'!$C:$C,0)))</f>
        <v>transportation-sector-main.html#conv-pol-stds</v>
      </c>
      <c r="R16" s="254" t="str">
        <f>IF(ISBLANK(INDEX('Policy Characteristics'!L:L,MATCH($C16,'Policy Characteristics'!$C:$C,0))),"",INDEX('Policy Characteristics'!L:L,MATCH($C16,'Policy Characteristics'!$C:$C,0)))</f>
        <v>conventional-pollutant-standards.html</v>
      </c>
    </row>
    <row r="17" spans="1:18" s="2" customFormat="1">
      <c r="A17" s="254" t="str">
        <f>IF(ISBLANK(INDEX('Policy Characteristics'!A:A,MATCH($C17,'Policy Characteristics'!$C:$C,0))),"",INDEX('Policy Characteristics'!A:A,MATCH($C17,'Policy Characteristics'!$C:$C,0)))</f>
        <v>Transportation</v>
      </c>
      <c r="B17" s="262" t="str">
        <f>IF(ISBLANK(INDEX('Policy Characteristics'!B:B,MATCH($C17,'Policy Characteristics'!$C:$C,0))),"",INDEX('Policy Characteristics'!B:B,MATCH($C17,'Policy Characteristics'!$C:$C,0)))</f>
        <v>Conventional Pollutant Standards</v>
      </c>
      <c r="C17" s="254" t="str">
        <f t="shared" si="0"/>
        <v>Percentage Reduction of Separately Regulated Pollutants</v>
      </c>
      <c r="D17" s="2" t="s">
        <v>35</v>
      </c>
      <c r="E17" s="2" t="s">
        <v>2216</v>
      </c>
      <c r="F17" s="2" t="s">
        <v>3430</v>
      </c>
      <c r="G17" s="2" t="s">
        <v>2216</v>
      </c>
      <c r="H17" s="47">
        <v>315</v>
      </c>
      <c r="I17" s="324" t="s">
        <v>40</v>
      </c>
      <c r="J17" s="255" t="str">
        <f>IF(ISBLANK(INDEX('Policy Characteristics'!D:D,MATCH($C17,'Policy Characteristics'!$C:$C,0))),"",INDEX('Policy Characteristics'!D:D,MATCH($C17,'Policy Characteristics'!$C:$C,0)))</f>
        <v>Conventional Pollutant Standard</v>
      </c>
      <c r="K17" s="254" t="str">
        <f>IF(ISBLANK(INDEX('Policy Characteristics'!E:E,MATCH($C17,'Policy Characteristics'!$C:$C,0))),"",INDEX('Policy Characteristics'!E:E,MATCH($C17,'Policy Characteristics'!$C:$C,0)))</f>
        <v>trans reduce regulated pollutants</v>
      </c>
      <c r="L17" s="261">
        <f>IF(ISBLANK(INDEX('Policy Characteristics'!F:F,MATCH($C17,'Policy Characteristics'!$C:$C,0))),"",INDEX('Policy Characteristics'!F:F,MATCH($C17,'Policy Characteristics'!$C:$C,0)))</f>
        <v>0</v>
      </c>
      <c r="M17" s="261">
        <f>IF(ISBLANK(INDEX('Policy Characteristics'!G:G,MATCH($C17,'Policy Characteristics'!$C:$C,0))),"",INDEX('Policy Characteristics'!G:G,MATCH($C17,'Policy Characteristics'!$C:$C,0)))</f>
        <v>1</v>
      </c>
      <c r="N17" s="261">
        <f>IF(ISBLANK(INDEX('Policy Characteristics'!H:H,MATCH($C17,'Policy Characteristics'!$C:$C,0))),"",INDEX('Policy Characteristics'!H:H,MATCH($C17,'Policy Characteristics'!$C:$C,0)))</f>
        <v>0.02</v>
      </c>
      <c r="O17" s="254" t="str">
        <f>IF(ISBLANK(INDEX('Policy Characteristics'!I:I,MATCH($C17,'Policy Characteristics'!$C:$C,0))),"",INDEX('Policy Characteristics'!I:I,MATCH($C17,'Policy Characteristics'!$C:$C,0)))</f>
        <v>% reduction in emissions</v>
      </c>
      <c r="P17" s="254"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254" t="str">
        <f>IF(ISBLANK(INDEX('Policy Characteristics'!K:K,MATCH($C17,'Policy Characteristics'!$C:$C,0))),"",INDEX('Policy Characteristics'!K:K,MATCH($C17,'Policy Characteristics'!$C:$C,0)))</f>
        <v>transportation-sector-main.html#conv-pol-stds</v>
      </c>
      <c r="R17" s="254" t="str">
        <f>IF(ISBLANK(INDEX('Policy Characteristics'!L:L,MATCH($C17,'Policy Characteristics'!$C:$C,0))),"",INDEX('Policy Characteristics'!L:L,MATCH($C17,'Policy Characteristics'!$C:$C,0)))</f>
        <v>conventional-pollutant-standards.html</v>
      </c>
    </row>
    <row r="18" spans="1:18" s="2" customFormat="1">
      <c r="A18" s="254" t="str">
        <f>IF(ISBLANK(INDEX('Policy Characteristics'!A:A,MATCH($C18,'Policy Characteristics'!$C:$C,0))),"",INDEX('Policy Characteristics'!A:A,MATCH($C18,'Policy Characteristics'!$C:$C,0)))</f>
        <v>Transportation</v>
      </c>
      <c r="B18" s="262" t="str">
        <f>IF(ISBLANK(INDEX('Policy Characteristics'!B:B,MATCH($C18,'Policy Characteristics'!$C:$C,0))),"",INDEX('Policy Characteristics'!B:B,MATCH($C18,'Policy Characteristics'!$C:$C,0)))</f>
        <v>Conventional Pollutant Standards</v>
      </c>
      <c r="C18" s="254" t="str">
        <f t="shared" si="0"/>
        <v>Percentage Reduction of Separately Regulated Pollutants</v>
      </c>
      <c r="D18" s="2" t="s">
        <v>35</v>
      </c>
      <c r="E18" s="2" t="s">
        <v>2218</v>
      </c>
      <c r="F18" s="2" t="s">
        <v>3430</v>
      </c>
      <c r="G18" s="2" t="s">
        <v>2218</v>
      </c>
      <c r="H18" s="47">
        <v>316</v>
      </c>
      <c r="I18" s="324" t="s">
        <v>40</v>
      </c>
      <c r="J18" s="255" t="str">
        <f>IF(ISBLANK(INDEX('Policy Characteristics'!D:D,MATCH($C18,'Policy Characteristics'!$C:$C,0))),"",INDEX('Policy Characteristics'!D:D,MATCH($C18,'Policy Characteristics'!$C:$C,0)))</f>
        <v>Conventional Pollutant Standard</v>
      </c>
      <c r="K18" s="254" t="str">
        <f>IF(ISBLANK(INDEX('Policy Characteristics'!E:E,MATCH($C18,'Policy Characteristics'!$C:$C,0))),"",INDEX('Policy Characteristics'!E:E,MATCH($C18,'Policy Characteristics'!$C:$C,0)))</f>
        <v>trans reduce regulated pollutants</v>
      </c>
      <c r="L18" s="261">
        <f>IF(ISBLANK(INDEX('Policy Characteristics'!F:F,MATCH($C18,'Policy Characteristics'!$C:$C,0))),"",INDEX('Policy Characteristics'!F:F,MATCH($C18,'Policy Characteristics'!$C:$C,0)))</f>
        <v>0</v>
      </c>
      <c r="M18" s="261">
        <f>IF(ISBLANK(INDEX('Policy Characteristics'!G:G,MATCH($C18,'Policy Characteristics'!$C:$C,0))),"",INDEX('Policy Characteristics'!G:G,MATCH($C18,'Policy Characteristics'!$C:$C,0)))</f>
        <v>1</v>
      </c>
      <c r="N18" s="261">
        <f>IF(ISBLANK(INDEX('Policy Characteristics'!H:H,MATCH($C18,'Policy Characteristics'!$C:$C,0))),"",INDEX('Policy Characteristics'!H:H,MATCH($C18,'Policy Characteristics'!$C:$C,0)))</f>
        <v>0.02</v>
      </c>
      <c r="O18" s="254" t="str">
        <f>IF(ISBLANK(INDEX('Policy Characteristics'!I:I,MATCH($C18,'Policy Characteristics'!$C:$C,0))),"",INDEX('Policy Characteristics'!I:I,MATCH($C18,'Policy Characteristics'!$C:$C,0)))</f>
        <v>% reduction in emissions</v>
      </c>
      <c r="P18" s="254"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254" t="str">
        <f>IF(ISBLANK(INDEX('Policy Characteristics'!K:K,MATCH($C18,'Policy Characteristics'!$C:$C,0))),"",INDEX('Policy Characteristics'!K:K,MATCH($C18,'Policy Characteristics'!$C:$C,0)))</f>
        <v>transportation-sector-main.html#conv-pol-stds</v>
      </c>
      <c r="R18" s="254" t="str">
        <f>IF(ISBLANK(INDEX('Policy Characteristics'!L:L,MATCH($C18,'Policy Characteristics'!$C:$C,0))),"",INDEX('Policy Characteristics'!L:L,MATCH($C18,'Policy Characteristics'!$C:$C,0)))</f>
        <v>conventional-pollutant-standards.html</v>
      </c>
    </row>
    <row r="19" spans="1:18" s="2" customFormat="1">
      <c r="A19" s="254" t="str">
        <f>IF(ISBLANK(INDEX('Policy Characteristics'!A:A,MATCH($C19,'Policy Characteristics'!$C:$C,0))),"",INDEX('Policy Characteristics'!A:A,MATCH($C19,'Policy Characteristics'!$C:$C,0)))</f>
        <v>Transportation</v>
      </c>
      <c r="B19" s="262" t="str">
        <f>IF(ISBLANK(INDEX('Policy Characteristics'!B:B,MATCH($C19,'Policy Characteristics'!$C:$C,0))),"",INDEX('Policy Characteristics'!B:B,MATCH($C19,'Policy Characteristics'!$C:$C,0)))</f>
        <v>Conventional Pollutant Standards</v>
      </c>
      <c r="C19" s="254" t="str">
        <f t="shared" si="0"/>
        <v>Percentage Reduction of Separately Regulated Pollutants</v>
      </c>
      <c r="D19" s="2" t="s">
        <v>35</v>
      </c>
      <c r="E19" s="2" t="s">
        <v>2220</v>
      </c>
      <c r="F19" s="2" t="s">
        <v>3430</v>
      </c>
      <c r="G19" s="2" t="s">
        <v>2220</v>
      </c>
      <c r="H19" s="47">
        <v>317</v>
      </c>
      <c r="I19" s="324" t="s">
        <v>40</v>
      </c>
      <c r="J19" s="255" t="str">
        <f>IF(ISBLANK(INDEX('Policy Characteristics'!D:D,MATCH($C19,'Policy Characteristics'!$C:$C,0))),"",INDEX('Policy Characteristics'!D:D,MATCH($C19,'Policy Characteristics'!$C:$C,0)))</f>
        <v>Conventional Pollutant Standard</v>
      </c>
      <c r="K19" s="254" t="str">
        <f>IF(ISBLANK(INDEX('Policy Characteristics'!E:E,MATCH($C19,'Policy Characteristics'!$C:$C,0))),"",INDEX('Policy Characteristics'!E:E,MATCH($C19,'Policy Characteristics'!$C:$C,0)))</f>
        <v>trans reduce regulated pollutants</v>
      </c>
      <c r="L19" s="261">
        <f>IF(ISBLANK(INDEX('Policy Characteristics'!F:F,MATCH($C19,'Policy Characteristics'!$C:$C,0))),"",INDEX('Policy Characteristics'!F:F,MATCH($C19,'Policy Characteristics'!$C:$C,0)))</f>
        <v>0</v>
      </c>
      <c r="M19" s="261">
        <f>IF(ISBLANK(INDEX('Policy Characteristics'!G:G,MATCH($C19,'Policy Characteristics'!$C:$C,0))),"",INDEX('Policy Characteristics'!G:G,MATCH($C19,'Policy Characteristics'!$C:$C,0)))</f>
        <v>1</v>
      </c>
      <c r="N19" s="261">
        <f>IF(ISBLANK(INDEX('Policy Characteristics'!H:H,MATCH($C19,'Policy Characteristics'!$C:$C,0))),"",INDEX('Policy Characteristics'!H:H,MATCH($C19,'Policy Characteristics'!$C:$C,0)))</f>
        <v>0.02</v>
      </c>
      <c r="O19" s="254" t="str">
        <f>IF(ISBLANK(INDEX('Policy Characteristics'!I:I,MATCH($C19,'Policy Characteristics'!$C:$C,0))),"",INDEX('Policy Characteristics'!I:I,MATCH($C19,'Policy Characteristics'!$C:$C,0)))</f>
        <v>% reduction in emissions</v>
      </c>
      <c r="P19" s="254"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254" t="str">
        <f>IF(ISBLANK(INDEX('Policy Characteristics'!K:K,MATCH($C19,'Policy Characteristics'!$C:$C,0))),"",INDEX('Policy Characteristics'!K:K,MATCH($C19,'Policy Characteristics'!$C:$C,0)))</f>
        <v>transportation-sector-main.html#conv-pol-stds</v>
      </c>
      <c r="R19" s="254" t="str">
        <f>IF(ISBLANK(INDEX('Policy Characteristics'!L:L,MATCH($C19,'Policy Characteristics'!$C:$C,0))),"",INDEX('Policy Characteristics'!L:L,MATCH($C19,'Policy Characteristics'!$C:$C,0)))</f>
        <v>conventional-pollutant-standards.html</v>
      </c>
    </row>
    <row r="20" spans="1:18" s="2" customFormat="1">
      <c r="A20" s="254" t="str">
        <f>IF(ISBLANK(INDEX('Policy Characteristics'!A:A,MATCH($C20,'Policy Characteristics'!$C:$C,0))),"",INDEX('Policy Characteristics'!A:A,MATCH($C20,'Policy Characteristics'!$C:$C,0)))</f>
        <v>Transportation</v>
      </c>
      <c r="B20" s="262" t="str">
        <f>IF(ISBLANK(INDEX('Policy Characteristics'!B:B,MATCH($C20,'Policy Characteristics'!$C:$C,0))),"",INDEX('Policy Characteristics'!B:B,MATCH($C20,'Policy Characteristics'!$C:$C,0)))</f>
        <v>Conventional Pollutant Standards</v>
      </c>
      <c r="C20" s="254" t="str">
        <f t="shared" si="0"/>
        <v>Percentage Reduction of Separately Regulated Pollutants</v>
      </c>
      <c r="D20" s="2" t="s">
        <v>35</v>
      </c>
      <c r="E20" s="2" t="s">
        <v>2222</v>
      </c>
      <c r="F20" s="2" t="s">
        <v>3430</v>
      </c>
      <c r="G20" s="2" t="s">
        <v>2222</v>
      </c>
      <c r="H20" s="47">
        <v>318</v>
      </c>
      <c r="I20" s="325" t="s">
        <v>41</v>
      </c>
      <c r="J20" s="255" t="str">
        <f>IF(ISBLANK(INDEX('Policy Characteristics'!D:D,MATCH($C20,'Policy Characteristics'!$C:$C,0))),"",INDEX('Policy Characteristics'!D:D,MATCH($C20,'Policy Characteristics'!$C:$C,0)))</f>
        <v>Conventional Pollutant Standard</v>
      </c>
      <c r="K20" s="254" t="str">
        <f>IF(ISBLANK(INDEX('Policy Characteristics'!E:E,MATCH($C20,'Policy Characteristics'!$C:$C,0))),"",INDEX('Policy Characteristics'!E:E,MATCH($C20,'Policy Characteristics'!$C:$C,0)))</f>
        <v>trans reduce regulated pollutants</v>
      </c>
      <c r="L20" s="261">
        <f>IF(ISBLANK(INDEX('Policy Characteristics'!F:F,MATCH($C20,'Policy Characteristics'!$C:$C,0))),"",INDEX('Policy Characteristics'!F:F,MATCH($C20,'Policy Characteristics'!$C:$C,0)))</f>
        <v>0</v>
      </c>
      <c r="M20" s="261">
        <f>IF(ISBLANK(INDEX('Policy Characteristics'!G:G,MATCH($C20,'Policy Characteristics'!$C:$C,0))),"",INDEX('Policy Characteristics'!G:G,MATCH($C20,'Policy Characteristics'!$C:$C,0)))</f>
        <v>1</v>
      </c>
      <c r="N20" s="261">
        <f>IF(ISBLANK(INDEX('Policy Characteristics'!H:H,MATCH($C20,'Policy Characteristics'!$C:$C,0))),"",INDEX('Policy Characteristics'!H:H,MATCH($C20,'Policy Characteristics'!$C:$C,0)))</f>
        <v>0.02</v>
      </c>
      <c r="O20" s="254" t="str">
        <f>IF(ISBLANK(INDEX('Policy Characteristics'!I:I,MATCH($C20,'Policy Characteristics'!$C:$C,0))),"",INDEX('Policy Characteristics'!I:I,MATCH($C20,'Policy Characteristics'!$C:$C,0)))</f>
        <v>% reduction in emissions</v>
      </c>
      <c r="P20" s="254"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254" t="str">
        <f>IF(ISBLANK(INDEX('Policy Characteristics'!K:K,MATCH($C20,'Policy Characteristics'!$C:$C,0))),"",INDEX('Policy Characteristics'!K:K,MATCH($C20,'Policy Characteristics'!$C:$C,0)))</f>
        <v>transportation-sector-main.html#conv-pol-stds</v>
      </c>
      <c r="R20" s="254" t="str">
        <f>IF(ISBLANK(INDEX('Policy Characteristics'!L:L,MATCH($C20,'Policy Characteristics'!$C:$C,0))),"",INDEX('Policy Characteristics'!L:L,MATCH($C20,'Policy Characteristics'!$C:$C,0)))</f>
        <v>conventional-pollutant-standards.html</v>
      </c>
    </row>
    <row r="21" spans="1:18" s="2" customFormat="1">
      <c r="A21" s="254" t="str">
        <f>IF(ISBLANK(INDEX('Policy Characteristics'!A:A,MATCH($C21,'Policy Characteristics'!$C:$C,0))),"",INDEX('Policy Characteristics'!A:A,MATCH($C21,'Policy Characteristics'!$C:$C,0)))</f>
        <v>Transportation</v>
      </c>
      <c r="B21" s="262" t="str">
        <f>IF(ISBLANK(INDEX('Policy Characteristics'!B:B,MATCH($C21,'Policy Characteristics'!$C:$C,0))),"",INDEX('Policy Characteristics'!B:B,MATCH($C21,'Policy Characteristics'!$C:$C,0)))</f>
        <v>Conventional Pollutant Standards</v>
      </c>
      <c r="C21" s="254" t="str">
        <f t="shared" si="0"/>
        <v>Percentage Reduction of Separately Regulated Pollutants</v>
      </c>
      <c r="D21" s="2" t="s">
        <v>35</v>
      </c>
      <c r="E21" s="2" t="s">
        <v>2224</v>
      </c>
      <c r="F21" s="2" t="s">
        <v>3430</v>
      </c>
      <c r="G21" s="2" t="s">
        <v>2224</v>
      </c>
      <c r="H21" s="47">
        <v>319</v>
      </c>
      <c r="I21" s="325" t="s">
        <v>41</v>
      </c>
      <c r="J21" s="255" t="str">
        <f>IF(ISBLANK(INDEX('Policy Characteristics'!D:D,MATCH($C21,'Policy Characteristics'!$C:$C,0))),"",INDEX('Policy Characteristics'!D:D,MATCH($C21,'Policy Characteristics'!$C:$C,0)))</f>
        <v>Conventional Pollutant Standard</v>
      </c>
      <c r="K21" s="254" t="str">
        <f>IF(ISBLANK(INDEX('Policy Characteristics'!E:E,MATCH($C21,'Policy Characteristics'!$C:$C,0))),"",INDEX('Policy Characteristics'!E:E,MATCH($C21,'Policy Characteristics'!$C:$C,0)))</f>
        <v>trans reduce regulated pollutants</v>
      </c>
      <c r="L21" s="261">
        <f>IF(ISBLANK(INDEX('Policy Characteristics'!F:F,MATCH($C21,'Policy Characteristics'!$C:$C,0))),"",INDEX('Policy Characteristics'!F:F,MATCH($C21,'Policy Characteristics'!$C:$C,0)))</f>
        <v>0</v>
      </c>
      <c r="M21" s="261">
        <f>IF(ISBLANK(INDEX('Policy Characteristics'!G:G,MATCH($C21,'Policy Characteristics'!$C:$C,0))),"",INDEX('Policy Characteristics'!G:G,MATCH($C21,'Policy Characteristics'!$C:$C,0)))</f>
        <v>1</v>
      </c>
      <c r="N21" s="261">
        <f>IF(ISBLANK(INDEX('Policy Characteristics'!H:H,MATCH($C21,'Policy Characteristics'!$C:$C,0))),"",INDEX('Policy Characteristics'!H:H,MATCH($C21,'Policy Characteristics'!$C:$C,0)))</f>
        <v>0.02</v>
      </c>
      <c r="O21" s="254" t="str">
        <f>IF(ISBLANK(INDEX('Policy Characteristics'!I:I,MATCH($C21,'Policy Characteristics'!$C:$C,0))),"",INDEX('Policy Characteristics'!I:I,MATCH($C21,'Policy Characteristics'!$C:$C,0)))</f>
        <v>% reduction in emissions</v>
      </c>
      <c r="P21" s="254"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254" t="str">
        <f>IF(ISBLANK(INDEX('Policy Characteristics'!K:K,MATCH($C21,'Policy Characteristics'!$C:$C,0))),"",INDEX('Policy Characteristics'!K:K,MATCH($C21,'Policy Characteristics'!$C:$C,0)))</f>
        <v>transportation-sector-main.html#conv-pol-stds</v>
      </c>
      <c r="R21" s="254" t="str">
        <f>IF(ISBLANK(INDEX('Policy Characteristics'!L:L,MATCH($C21,'Policy Characteristics'!$C:$C,0))),"",INDEX('Policy Characteristics'!L:L,MATCH($C21,'Policy Characteristics'!$C:$C,0)))</f>
        <v>conventional-pollutant-standards.html</v>
      </c>
    </row>
    <row r="22" spans="1:18" s="2" customFormat="1">
      <c r="A22" s="254" t="str">
        <f>IF(ISBLANK(INDEX('Policy Characteristics'!A:A,MATCH($C22,'Policy Characteristics'!$C:$C,0))),"",INDEX('Policy Characteristics'!A:A,MATCH($C22,'Policy Characteristics'!$C:$C,0)))</f>
        <v>Transportation</v>
      </c>
      <c r="B22" s="262" t="str">
        <f>IF(ISBLANK(INDEX('Policy Characteristics'!B:B,MATCH($C22,'Policy Characteristics'!$C:$C,0))),"",INDEX('Policy Characteristics'!B:B,MATCH($C22,'Policy Characteristics'!$C:$C,0)))</f>
        <v>Conventional Pollutant Standards</v>
      </c>
      <c r="C22" s="254" t="str">
        <f t="shared" si="0"/>
        <v>Percentage Reduction of Separately Regulated Pollutants</v>
      </c>
      <c r="D22" s="2" t="s">
        <v>36</v>
      </c>
      <c r="E22" s="2" t="s">
        <v>2208</v>
      </c>
      <c r="F22" s="2" t="s">
        <v>3264</v>
      </c>
      <c r="G22" s="2" t="s">
        <v>2407</v>
      </c>
      <c r="H22" s="47">
        <v>320</v>
      </c>
      <c r="I22" s="324" t="s">
        <v>40</v>
      </c>
      <c r="J22" s="255" t="str">
        <f>IF(ISBLANK(INDEX('Policy Characteristics'!D:D,MATCH($C22,'Policy Characteristics'!$C:$C,0))),"",INDEX('Policy Characteristics'!D:D,MATCH($C22,'Policy Characteristics'!$C:$C,0)))</f>
        <v>Conventional Pollutant Standard</v>
      </c>
      <c r="K22" s="254" t="str">
        <f>IF(ISBLANK(INDEX('Policy Characteristics'!E:E,MATCH($C22,'Policy Characteristics'!$C:$C,0))),"",INDEX('Policy Characteristics'!E:E,MATCH($C22,'Policy Characteristics'!$C:$C,0)))</f>
        <v>trans reduce regulated pollutants</v>
      </c>
      <c r="L22" s="261">
        <f>IF(ISBLANK(INDEX('Policy Characteristics'!F:F,MATCH($C22,'Policy Characteristics'!$C:$C,0))),"",INDEX('Policy Characteristics'!F:F,MATCH($C22,'Policy Characteristics'!$C:$C,0)))</f>
        <v>0</v>
      </c>
      <c r="M22" s="261">
        <f>IF(ISBLANK(INDEX('Policy Characteristics'!G:G,MATCH($C22,'Policy Characteristics'!$C:$C,0))),"",INDEX('Policy Characteristics'!G:G,MATCH($C22,'Policy Characteristics'!$C:$C,0)))</f>
        <v>1</v>
      </c>
      <c r="N22" s="261">
        <f>IF(ISBLANK(INDEX('Policy Characteristics'!H:H,MATCH($C22,'Policy Characteristics'!$C:$C,0))),"",INDEX('Policy Characteristics'!H:H,MATCH($C22,'Policy Characteristics'!$C:$C,0)))</f>
        <v>0.02</v>
      </c>
      <c r="O22" s="254" t="str">
        <f>IF(ISBLANK(INDEX('Policy Characteristics'!I:I,MATCH($C22,'Policy Characteristics'!$C:$C,0))),"",INDEX('Policy Characteristics'!I:I,MATCH($C22,'Policy Characteristics'!$C:$C,0)))</f>
        <v>% reduction in emissions</v>
      </c>
      <c r="P22" s="254"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254" t="str">
        <f>IF(ISBLANK(INDEX('Policy Characteristics'!K:K,MATCH($C22,'Policy Characteristics'!$C:$C,0))),"",INDEX('Policy Characteristics'!K:K,MATCH($C22,'Policy Characteristics'!$C:$C,0)))</f>
        <v>transportation-sector-main.html#conv-pol-stds</v>
      </c>
      <c r="R22" s="254" t="str">
        <f>IF(ISBLANK(INDEX('Policy Characteristics'!L:L,MATCH($C22,'Policy Characteristics'!$C:$C,0))),"",INDEX('Policy Characteristics'!L:L,MATCH($C22,'Policy Characteristics'!$C:$C,0)))</f>
        <v>conventional-pollutant-standards.html</v>
      </c>
    </row>
    <row r="23" spans="1:18" s="2" customFormat="1">
      <c r="A23" s="254" t="str">
        <f>IF(ISBLANK(INDEX('Policy Characteristics'!A:A,MATCH($C23,'Policy Characteristics'!$C:$C,0))),"",INDEX('Policy Characteristics'!A:A,MATCH($C23,'Policy Characteristics'!$C:$C,0)))</f>
        <v>Transportation</v>
      </c>
      <c r="B23" s="262" t="str">
        <f>IF(ISBLANK(INDEX('Policy Characteristics'!B:B,MATCH($C23,'Policy Characteristics'!$C:$C,0))),"",INDEX('Policy Characteristics'!B:B,MATCH($C23,'Policy Characteristics'!$C:$C,0)))</f>
        <v>Conventional Pollutant Standards</v>
      </c>
      <c r="C23" s="254" t="str">
        <f t="shared" ref="C23:C32" si="1">C$2</f>
        <v>Percentage Reduction of Separately Regulated Pollutants</v>
      </c>
      <c r="D23" s="2" t="s">
        <v>36</v>
      </c>
      <c r="E23" s="2" t="s">
        <v>471</v>
      </c>
      <c r="F23" s="2" t="s">
        <v>3264</v>
      </c>
      <c r="G23" s="2" t="s">
        <v>471</v>
      </c>
      <c r="H23" s="47">
        <v>321</v>
      </c>
      <c r="I23" s="325" t="s">
        <v>41</v>
      </c>
      <c r="J23" s="255" t="str">
        <f>IF(ISBLANK(INDEX('Policy Characteristics'!D:D,MATCH($C23,'Policy Characteristics'!$C:$C,0))),"",INDEX('Policy Characteristics'!D:D,MATCH($C23,'Policy Characteristics'!$C:$C,0)))</f>
        <v>Conventional Pollutant Standard</v>
      </c>
      <c r="K23" s="254" t="str">
        <f>IF(ISBLANK(INDEX('Policy Characteristics'!E:E,MATCH($C23,'Policy Characteristics'!$C:$C,0))),"",INDEX('Policy Characteristics'!E:E,MATCH($C23,'Policy Characteristics'!$C:$C,0)))</f>
        <v>trans reduce regulated pollutants</v>
      </c>
      <c r="L23" s="261">
        <f>IF(ISBLANK(INDEX('Policy Characteristics'!F:F,MATCH($C23,'Policy Characteristics'!$C:$C,0))),"",INDEX('Policy Characteristics'!F:F,MATCH($C23,'Policy Characteristics'!$C:$C,0)))</f>
        <v>0</v>
      </c>
      <c r="M23" s="261">
        <f>IF(ISBLANK(INDEX('Policy Characteristics'!G:G,MATCH($C23,'Policy Characteristics'!$C:$C,0))),"",INDEX('Policy Characteristics'!G:G,MATCH($C23,'Policy Characteristics'!$C:$C,0)))</f>
        <v>1</v>
      </c>
      <c r="N23" s="261">
        <f>IF(ISBLANK(INDEX('Policy Characteristics'!H:H,MATCH($C23,'Policy Characteristics'!$C:$C,0))),"",INDEX('Policy Characteristics'!H:H,MATCH($C23,'Policy Characteristics'!$C:$C,0)))</f>
        <v>0.02</v>
      </c>
      <c r="O23" s="254" t="str">
        <f>IF(ISBLANK(INDEX('Policy Characteristics'!I:I,MATCH($C23,'Policy Characteristics'!$C:$C,0))),"",INDEX('Policy Characteristics'!I:I,MATCH($C23,'Policy Characteristics'!$C:$C,0)))</f>
        <v>% reduction in emissions</v>
      </c>
      <c r="P23" s="254"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254" t="str">
        <f>IF(ISBLANK(INDEX('Policy Characteristics'!K:K,MATCH($C23,'Policy Characteristics'!$C:$C,0))),"",INDEX('Policy Characteristics'!K:K,MATCH($C23,'Policy Characteristics'!$C:$C,0)))</f>
        <v>transportation-sector-main.html#conv-pol-stds</v>
      </c>
      <c r="R23" s="254" t="str">
        <f>IF(ISBLANK(INDEX('Policy Characteristics'!L:L,MATCH($C23,'Policy Characteristics'!$C:$C,0))),"",INDEX('Policy Characteristics'!L:L,MATCH($C23,'Policy Characteristics'!$C:$C,0)))</f>
        <v>conventional-pollutant-standards.html</v>
      </c>
    </row>
    <row r="24" spans="1:18" s="2" customFormat="1">
      <c r="A24" s="254" t="str">
        <f>IF(ISBLANK(INDEX('Policy Characteristics'!A:A,MATCH($C24,'Policy Characteristics'!$C:$C,0))),"",INDEX('Policy Characteristics'!A:A,MATCH($C24,'Policy Characteristics'!$C:$C,0)))</f>
        <v>Transportation</v>
      </c>
      <c r="B24" s="262" t="str">
        <f>IF(ISBLANK(INDEX('Policy Characteristics'!B:B,MATCH($C24,'Policy Characteristics'!$C:$C,0))),"",INDEX('Policy Characteristics'!B:B,MATCH($C24,'Policy Characteristics'!$C:$C,0)))</f>
        <v>Conventional Pollutant Standards</v>
      </c>
      <c r="C24" s="254" t="str">
        <f t="shared" si="1"/>
        <v>Percentage Reduction of Separately Regulated Pollutants</v>
      </c>
      <c r="D24" s="2" t="s">
        <v>36</v>
      </c>
      <c r="E24" s="2" t="s">
        <v>2211</v>
      </c>
      <c r="F24" s="2" t="s">
        <v>3264</v>
      </c>
      <c r="G24" s="2" t="s">
        <v>2211</v>
      </c>
      <c r="H24" s="47">
        <v>322</v>
      </c>
      <c r="I24" s="324" t="s">
        <v>40</v>
      </c>
      <c r="J24" s="255" t="str">
        <f>IF(ISBLANK(INDEX('Policy Characteristics'!D:D,MATCH($C24,'Policy Characteristics'!$C:$C,0))),"",INDEX('Policy Characteristics'!D:D,MATCH($C24,'Policy Characteristics'!$C:$C,0)))</f>
        <v>Conventional Pollutant Standard</v>
      </c>
      <c r="K24" s="254" t="str">
        <f>IF(ISBLANK(INDEX('Policy Characteristics'!E:E,MATCH($C24,'Policy Characteristics'!$C:$C,0))),"",INDEX('Policy Characteristics'!E:E,MATCH($C24,'Policy Characteristics'!$C:$C,0)))</f>
        <v>trans reduce regulated pollutants</v>
      </c>
      <c r="L24" s="261">
        <f>IF(ISBLANK(INDEX('Policy Characteristics'!F:F,MATCH($C24,'Policy Characteristics'!$C:$C,0))),"",INDEX('Policy Characteristics'!F:F,MATCH($C24,'Policy Characteristics'!$C:$C,0)))</f>
        <v>0</v>
      </c>
      <c r="M24" s="261">
        <f>IF(ISBLANK(INDEX('Policy Characteristics'!G:G,MATCH($C24,'Policy Characteristics'!$C:$C,0))),"",INDEX('Policy Characteristics'!G:G,MATCH($C24,'Policy Characteristics'!$C:$C,0)))</f>
        <v>1</v>
      </c>
      <c r="N24" s="261">
        <f>IF(ISBLANK(INDEX('Policy Characteristics'!H:H,MATCH($C24,'Policy Characteristics'!$C:$C,0))),"",INDEX('Policy Characteristics'!H:H,MATCH($C24,'Policy Characteristics'!$C:$C,0)))</f>
        <v>0.02</v>
      </c>
      <c r="O24" s="254" t="str">
        <f>IF(ISBLANK(INDEX('Policy Characteristics'!I:I,MATCH($C24,'Policy Characteristics'!$C:$C,0))),"",INDEX('Policy Characteristics'!I:I,MATCH($C24,'Policy Characteristics'!$C:$C,0)))</f>
        <v>% reduction in emissions</v>
      </c>
      <c r="P24" s="254"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254" t="str">
        <f>IF(ISBLANK(INDEX('Policy Characteristics'!K:K,MATCH($C24,'Policy Characteristics'!$C:$C,0))),"",INDEX('Policy Characteristics'!K:K,MATCH($C24,'Policy Characteristics'!$C:$C,0)))</f>
        <v>transportation-sector-main.html#conv-pol-stds</v>
      </c>
      <c r="R24" s="254" t="str">
        <f>IF(ISBLANK(INDEX('Policy Characteristics'!L:L,MATCH($C24,'Policy Characteristics'!$C:$C,0))),"",INDEX('Policy Characteristics'!L:L,MATCH($C24,'Policy Characteristics'!$C:$C,0)))</f>
        <v>conventional-pollutant-standards.html</v>
      </c>
    </row>
    <row r="25" spans="1:18" s="2" customFormat="1">
      <c r="A25" s="254" t="str">
        <f>IF(ISBLANK(INDEX('Policy Characteristics'!A:A,MATCH($C25,'Policy Characteristics'!$C:$C,0))),"",INDEX('Policy Characteristics'!A:A,MATCH($C25,'Policy Characteristics'!$C:$C,0)))</f>
        <v>Transportation</v>
      </c>
      <c r="B25" s="262" t="str">
        <f>IF(ISBLANK(INDEX('Policy Characteristics'!B:B,MATCH($C25,'Policy Characteristics'!$C:$C,0))),"",INDEX('Policy Characteristics'!B:B,MATCH($C25,'Policy Characteristics'!$C:$C,0)))</f>
        <v>Conventional Pollutant Standards</v>
      </c>
      <c r="C25" s="254" t="str">
        <f t="shared" si="1"/>
        <v>Percentage Reduction of Separately Regulated Pollutants</v>
      </c>
      <c r="D25" s="2" t="s">
        <v>36</v>
      </c>
      <c r="E25" s="2" t="s">
        <v>2213</v>
      </c>
      <c r="F25" s="2" t="s">
        <v>3264</v>
      </c>
      <c r="G25" s="2" t="s">
        <v>2213</v>
      </c>
      <c r="H25" s="47">
        <v>323</v>
      </c>
      <c r="I25" s="325" t="s">
        <v>41</v>
      </c>
      <c r="J25" s="255" t="str">
        <f>IF(ISBLANK(INDEX('Policy Characteristics'!D:D,MATCH($C25,'Policy Characteristics'!$C:$C,0))),"",INDEX('Policy Characteristics'!D:D,MATCH($C25,'Policy Characteristics'!$C:$C,0)))</f>
        <v>Conventional Pollutant Standard</v>
      </c>
      <c r="K25" s="254" t="str">
        <f>IF(ISBLANK(INDEX('Policy Characteristics'!E:E,MATCH($C25,'Policy Characteristics'!$C:$C,0))),"",INDEX('Policy Characteristics'!E:E,MATCH($C25,'Policy Characteristics'!$C:$C,0)))</f>
        <v>trans reduce regulated pollutants</v>
      </c>
      <c r="L25" s="261">
        <f>IF(ISBLANK(INDEX('Policy Characteristics'!F:F,MATCH($C25,'Policy Characteristics'!$C:$C,0))),"",INDEX('Policy Characteristics'!F:F,MATCH($C25,'Policy Characteristics'!$C:$C,0)))</f>
        <v>0</v>
      </c>
      <c r="M25" s="261">
        <f>IF(ISBLANK(INDEX('Policy Characteristics'!G:G,MATCH($C25,'Policy Characteristics'!$C:$C,0))),"",INDEX('Policy Characteristics'!G:G,MATCH($C25,'Policy Characteristics'!$C:$C,0)))</f>
        <v>1</v>
      </c>
      <c r="N25" s="261">
        <f>IF(ISBLANK(INDEX('Policy Characteristics'!H:H,MATCH($C25,'Policy Characteristics'!$C:$C,0))),"",INDEX('Policy Characteristics'!H:H,MATCH($C25,'Policy Characteristics'!$C:$C,0)))</f>
        <v>0.02</v>
      </c>
      <c r="O25" s="254" t="str">
        <f>IF(ISBLANK(INDEX('Policy Characteristics'!I:I,MATCH($C25,'Policy Characteristics'!$C:$C,0))),"",INDEX('Policy Characteristics'!I:I,MATCH($C25,'Policy Characteristics'!$C:$C,0)))</f>
        <v>% reduction in emissions</v>
      </c>
      <c r="P25" s="254"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254" t="str">
        <f>IF(ISBLANK(INDEX('Policy Characteristics'!K:K,MATCH($C25,'Policy Characteristics'!$C:$C,0))),"",INDEX('Policy Characteristics'!K:K,MATCH($C25,'Policy Characteristics'!$C:$C,0)))</f>
        <v>transportation-sector-main.html#conv-pol-stds</v>
      </c>
      <c r="R25" s="254" t="str">
        <f>IF(ISBLANK(INDEX('Policy Characteristics'!L:L,MATCH($C25,'Policy Characteristics'!$C:$C,0))),"",INDEX('Policy Characteristics'!L:L,MATCH($C25,'Policy Characteristics'!$C:$C,0)))</f>
        <v>conventional-pollutant-standards.html</v>
      </c>
    </row>
    <row r="26" spans="1:18" s="2" customFormat="1">
      <c r="A26" s="254" t="str">
        <f>IF(ISBLANK(INDEX('Policy Characteristics'!A:A,MATCH($C26,'Policy Characteristics'!$C:$C,0))),"",INDEX('Policy Characteristics'!A:A,MATCH($C26,'Policy Characteristics'!$C:$C,0)))</f>
        <v>Transportation</v>
      </c>
      <c r="B26" s="262" t="str">
        <f>IF(ISBLANK(INDEX('Policy Characteristics'!B:B,MATCH($C26,'Policy Characteristics'!$C:$C,0))),"",INDEX('Policy Characteristics'!B:B,MATCH($C26,'Policy Characteristics'!$C:$C,0)))</f>
        <v>Conventional Pollutant Standards</v>
      </c>
      <c r="C26" s="254" t="str">
        <f t="shared" si="1"/>
        <v>Percentage Reduction of Separately Regulated Pollutants</v>
      </c>
      <c r="D26" s="2" t="s">
        <v>36</v>
      </c>
      <c r="E26" s="2" t="s">
        <v>2215</v>
      </c>
      <c r="F26" s="2" t="s">
        <v>3264</v>
      </c>
      <c r="G26" s="2" t="s">
        <v>2299</v>
      </c>
      <c r="H26" s="47">
        <v>324</v>
      </c>
      <c r="I26" s="325" t="s">
        <v>41</v>
      </c>
      <c r="J26" s="255" t="str">
        <f>IF(ISBLANK(INDEX('Policy Characteristics'!D:D,MATCH($C26,'Policy Characteristics'!$C:$C,0))),"",INDEX('Policy Characteristics'!D:D,MATCH($C26,'Policy Characteristics'!$C:$C,0)))</f>
        <v>Conventional Pollutant Standard</v>
      </c>
      <c r="K26" s="254" t="str">
        <f>IF(ISBLANK(INDEX('Policy Characteristics'!E:E,MATCH($C26,'Policy Characteristics'!$C:$C,0))),"",INDEX('Policy Characteristics'!E:E,MATCH($C26,'Policy Characteristics'!$C:$C,0)))</f>
        <v>trans reduce regulated pollutants</v>
      </c>
      <c r="L26" s="261">
        <f>IF(ISBLANK(INDEX('Policy Characteristics'!F:F,MATCH($C26,'Policy Characteristics'!$C:$C,0))),"",INDEX('Policy Characteristics'!F:F,MATCH($C26,'Policy Characteristics'!$C:$C,0)))</f>
        <v>0</v>
      </c>
      <c r="M26" s="261">
        <f>IF(ISBLANK(INDEX('Policy Characteristics'!G:G,MATCH($C26,'Policy Characteristics'!$C:$C,0))),"",INDEX('Policy Characteristics'!G:G,MATCH($C26,'Policy Characteristics'!$C:$C,0)))</f>
        <v>1</v>
      </c>
      <c r="N26" s="261">
        <f>IF(ISBLANK(INDEX('Policy Characteristics'!H:H,MATCH($C26,'Policy Characteristics'!$C:$C,0))),"",INDEX('Policy Characteristics'!H:H,MATCH($C26,'Policy Characteristics'!$C:$C,0)))</f>
        <v>0.02</v>
      </c>
      <c r="O26" s="254" t="str">
        <f>IF(ISBLANK(INDEX('Policy Characteristics'!I:I,MATCH($C26,'Policy Characteristics'!$C:$C,0))),"",INDEX('Policy Characteristics'!I:I,MATCH($C26,'Policy Characteristics'!$C:$C,0)))</f>
        <v>% reduction in emissions</v>
      </c>
      <c r="P26" s="254"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254" t="str">
        <f>IF(ISBLANK(INDEX('Policy Characteristics'!K:K,MATCH($C26,'Policy Characteristics'!$C:$C,0))),"",INDEX('Policy Characteristics'!K:K,MATCH($C26,'Policy Characteristics'!$C:$C,0)))</f>
        <v>transportation-sector-main.html#conv-pol-stds</v>
      </c>
      <c r="R26" s="254" t="str">
        <f>IF(ISBLANK(INDEX('Policy Characteristics'!L:L,MATCH($C26,'Policy Characteristics'!$C:$C,0))),"",INDEX('Policy Characteristics'!L:L,MATCH($C26,'Policy Characteristics'!$C:$C,0)))</f>
        <v>conventional-pollutant-standards.html</v>
      </c>
    </row>
    <row r="27" spans="1:18" s="2" customFormat="1">
      <c r="A27" s="254" t="str">
        <f>IF(ISBLANK(INDEX('Policy Characteristics'!A:A,MATCH($C27,'Policy Characteristics'!$C:$C,0))),"",INDEX('Policy Characteristics'!A:A,MATCH($C27,'Policy Characteristics'!$C:$C,0)))</f>
        <v>Transportation</v>
      </c>
      <c r="B27" s="262" t="str">
        <f>IF(ISBLANK(INDEX('Policy Characteristics'!B:B,MATCH($C27,'Policy Characteristics'!$C:$C,0))),"",INDEX('Policy Characteristics'!B:B,MATCH($C27,'Policy Characteristics'!$C:$C,0)))</f>
        <v>Conventional Pollutant Standards</v>
      </c>
      <c r="C27" s="254" t="str">
        <f t="shared" si="1"/>
        <v>Percentage Reduction of Separately Regulated Pollutants</v>
      </c>
      <c r="D27" s="2" t="s">
        <v>36</v>
      </c>
      <c r="E27" s="2" t="s">
        <v>2216</v>
      </c>
      <c r="F27" s="2" t="s">
        <v>3264</v>
      </c>
      <c r="G27" s="2" t="s">
        <v>2216</v>
      </c>
      <c r="H27" s="47">
        <v>325</v>
      </c>
      <c r="I27" s="325" t="s">
        <v>41</v>
      </c>
      <c r="J27" s="255" t="str">
        <f>IF(ISBLANK(INDEX('Policy Characteristics'!D:D,MATCH($C27,'Policy Characteristics'!$C:$C,0))),"",INDEX('Policy Characteristics'!D:D,MATCH($C27,'Policy Characteristics'!$C:$C,0)))</f>
        <v>Conventional Pollutant Standard</v>
      </c>
      <c r="K27" s="254" t="str">
        <f>IF(ISBLANK(INDEX('Policy Characteristics'!E:E,MATCH($C27,'Policy Characteristics'!$C:$C,0))),"",INDEX('Policy Characteristics'!E:E,MATCH($C27,'Policy Characteristics'!$C:$C,0)))</f>
        <v>trans reduce regulated pollutants</v>
      </c>
      <c r="L27" s="261">
        <f>IF(ISBLANK(INDEX('Policy Characteristics'!F:F,MATCH($C27,'Policy Characteristics'!$C:$C,0))),"",INDEX('Policy Characteristics'!F:F,MATCH($C27,'Policy Characteristics'!$C:$C,0)))</f>
        <v>0</v>
      </c>
      <c r="M27" s="261">
        <f>IF(ISBLANK(INDEX('Policy Characteristics'!G:G,MATCH($C27,'Policy Characteristics'!$C:$C,0))),"",INDEX('Policy Characteristics'!G:G,MATCH($C27,'Policy Characteristics'!$C:$C,0)))</f>
        <v>1</v>
      </c>
      <c r="N27" s="261">
        <f>IF(ISBLANK(INDEX('Policy Characteristics'!H:H,MATCH($C27,'Policy Characteristics'!$C:$C,0))),"",INDEX('Policy Characteristics'!H:H,MATCH($C27,'Policy Characteristics'!$C:$C,0)))</f>
        <v>0.02</v>
      </c>
      <c r="O27" s="254" t="str">
        <f>IF(ISBLANK(INDEX('Policy Characteristics'!I:I,MATCH($C27,'Policy Characteristics'!$C:$C,0))),"",INDEX('Policy Characteristics'!I:I,MATCH($C27,'Policy Characteristics'!$C:$C,0)))</f>
        <v>% reduction in emissions</v>
      </c>
      <c r="P27" s="254"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254" t="str">
        <f>IF(ISBLANK(INDEX('Policy Characteristics'!K:K,MATCH($C27,'Policy Characteristics'!$C:$C,0))),"",INDEX('Policy Characteristics'!K:K,MATCH($C27,'Policy Characteristics'!$C:$C,0)))</f>
        <v>transportation-sector-main.html#conv-pol-stds</v>
      </c>
      <c r="R27" s="254" t="str">
        <f>IF(ISBLANK(INDEX('Policy Characteristics'!L:L,MATCH($C27,'Policy Characteristics'!$C:$C,0))),"",INDEX('Policy Characteristics'!L:L,MATCH($C27,'Policy Characteristics'!$C:$C,0)))</f>
        <v>conventional-pollutant-standards.html</v>
      </c>
    </row>
    <row r="28" spans="1:18" s="2" customFormat="1">
      <c r="A28" s="254" t="str">
        <f>IF(ISBLANK(INDEX('Policy Characteristics'!A:A,MATCH($C28,'Policy Characteristics'!$C:$C,0))),"",INDEX('Policy Characteristics'!A:A,MATCH($C28,'Policy Characteristics'!$C:$C,0)))</f>
        <v>Transportation</v>
      </c>
      <c r="B28" s="262" t="str">
        <f>IF(ISBLANK(INDEX('Policy Characteristics'!B:B,MATCH($C28,'Policy Characteristics'!$C:$C,0))),"",INDEX('Policy Characteristics'!B:B,MATCH($C28,'Policy Characteristics'!$C:$C,0)))</f>
        <v>Conventional Pollutant Standards</v>
      </c>
      <c r="C28" s="254" t="str">
        <f t="shared" si="1"/>
        <v>Percentage Reduction of Separately Regulated Pollutants</v>
      </c>
      <c r="D28" s="2" t="s">
        <v>36</v>
      </c>
      <c r="E28" s="2" t="s">
        <v>2218</v>
      </c>
      <c r="F28" s="2" t="s">
        <v>3264</v>
      </c>
      <c r="G28" s="2" t="s">
        <v>2218</v>
      </c>
      <c r="H28" s="47">
        <v>326</v>
      </c>
      <c r="I28" s="325" t="s">
        <v>41</v>
      </c>
      <c r="J28" s="255" t="str">
        <f>IF(ISBLANK(INDEX('Policy Characteristics'!D:D,MATCH($C28,'Policy Characteristics'!$C:$C,0))),"",INDEX('Policy Characteristics'!D:D,MATCH($C28,'Policy Characteristics'!$C:$C,0)))</f>
        <v>Conventional Pollutant Standard</v>
      </c>
      <c r="K28" s="254" t="str">
        <f>IF(ISBLANK(INDEX('Policy Characteristics'!E:E,MATCH($C28,'Policy Characteristics'!$C:$C,0))),"",INDEX('Policy Characteristics'!E:E,MATCH($C28,'Policy Characteristics'!$C:$C,0)))</f>
        <v>trans reduce regulated pollutants</v>
      </c>
      <c r="L28" s="261">
        <f>IF(ISBLANK(INDEX('Policy Characteristics'!F:F,MATCH($C28,'Policy Characteristics'!$C:$C,0))),"",INDEX('Policy Characteristics'!F:F,MATCH($C28,'Policy Characteristics'!$C:$C,0)))</f>
        <v>0</v>
      </c>
      <c r="M28" s="261">
        <f>IF(ISBLANK(INDEX('Policy Characteristics'!G:G,MATCH($C28,'Policy Characteristics'!$C:$C,0))),"",INDEX('Policy Characteristics'!G:G,MATCH($C28,'Policy Characteristics'!$C:$C,0)))</f>
        <v>1</v>
      </c>
      <c r="N28" s="261">
        <f>IF(ISBLANK(INDEX('Policy Characteristics'!H:H,MATCH($C28,'Policy Characteristics'!$C:$C,0))),"",INDEX('Policy Characteristics'!H:H,MATCH($C28,'Policy Characteristics'!$C:$C,0)))</f>
        <v>0.02</v>
      </c>
      <c r="O28" s="254" t="str">
        <f>IF(ISBLANK(INDEX('Policy Characteristics'!I:I,MATCH($C28,'Policy Characteristics'!$C:$C,0))),"",INDEX('Policy Characteristics'!I:I,MATCH($C28,'Policy Characteristics'!$C:$C,0)))</f>
        <v>% reduction in emissions</v>
      </c>
      <c r="P28" s="254"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254" t="str">
        <f>IF(ISBLANK(INDEX('Policy Characteristics'!K:K,MATCH($C28,'Policy Characteristics'!$C:$C,0))),"",INDEX('Policy Characteristics'!K:K,MATCH($C28,'Policy Characteristics'!$C:$C,0)))</f>
        <v>transportation-sector-main.html#conv-pol-stds</v>
      </c>
      <c r="R28" s="254" t="str">
        <f>IF(ISBLANK(INDEX('Policy Characteristics'!L:L,MATCH($C28,'Policy Characteristics'!$C:$C,0))),"",INDEX('Policy Characteristics'!L:L,MATCH($C28,'Policy Characteristics'!$C:$C,0)))</f>
        <v>conventional-pollutant-standards.html</v>
      </c>
    </row>
    <row r="29" spans="1:18" s="2" customFormat="1">
      <c r="A29" s="254" t="str">
        <f>IF(ISBLANK(INDEX('Policy Characteristics'!A:A,MATCH($C29,'Policy Characteristics'!$C:$C,0))),"",INDEX('Policy Characteristics'!A:A,MATCH($C29,'Policy Characteristics'!$C:$C,0)))</f>
        <v>Transportation</v>
      </c>
      <c r="B29" s="262" t="str">
        <f>IF(ISBLANK(INDEX('Policy Characteristics'!B:B,MATCH($C29,'Policy Characteristics'!$C:$C,0))),"",INDEX('Policy Characteristics'!B:B,MATCH($C29,'Policy Characteristics'!$C:$C,0)))</f>
        <v>Conventional Pollutant Standards</v>
      </c>
      <c r="C29" s="254" t="str">
        <f t="shared" si="1"/>
        <v>Percentage Reduction of Separately Regulated Pollutants</v>
      </c>
      <c r="D29" s="2" t="s">
        <v>36</v>
      </c>
      <c r="E29" s="2" t="s">
        <v>2220</v>
      </c>
      <c r="F29" s="2" t="s">
        <v>3264</v>
      </c>
      <c r="G29" s="2" t="s">
        <v>2220</v>
      </c>
      <c r="H29" s="47">
        <v>327</v>
      </c>
      <c r="I29" s="325" t="s">
        <v>41</v>
      </c>
      <c r="J29" s="255" t="str">
        <f>IF(ISBLANK(INDEX('Policy Characteristics'!D:D,MATCH($C29,'Policy Characteristics'!$C:$C,0))),"",INDEX('Policy Characteristics'!D:D,MATCH($C29,'Policy Characteristics'!$C:$C,0)))</f>
        <v>Conventional Pollutant Standard</v>
      </c>
      <c r="K29" s="254" t="str">
        <f>IF(ISBLANK(INDEX('Policy Characteristics'!E:E,MATCH($C29,'Policy Characteristics'!$C:$C,0))),"",INDEX('Policy Characteristics'!E:E,MATCH($C29,'Policy Characteristics'!$C:$C,0)))</f>
        <v>trans reduce regulated pollutants</v>
      </c>
      <c r="L29" s="261">
        <f>IF(ISBLANK(INDEX('Policy Characteristics'!F:F,MATCH($C29,'Policy Characteristics'!$C:$C,0))),"",INDEX('Policy Characteristics'!F:F,MATCH($C29,'Policy Characteristics'!$C:$C,0)))</f>
        <v>0</v>
      </c>
      <c r="M29" s="261">
        <f>IF(ISBLANK(INDEX('Policy Characteristics'!G:G,MATCH($C29,'Policy Characteristics'!$C:$C,0))),"",INDEX('Policy Characteristics'!G:G,MATCH($C29,'Policy Characteristics'!$C:$C,0)))</f>
        <v>1</v>
      </c>
      <c r="N29" s="261">
        <f>IF(ISBLANK(INDEX('Policy Characteristics'!H:H,MATCH($C29,'Policy Characteristics'!$C:$C,0))),"",INDEX('Policy Characteristics'!H:H,MATCH($C29,'Policy Characteristics'!$C:$C,0)))</f>
        <v>0.02</v>
      </c>
      <c r="O29" s="254" t="str">
        <f>IF(ISBLANK(INDEX('Policy Characteristics'!I:I,MATCH($C29,'Policy Characteristics'!$C:$C,0))),"",INDEX('Policy Characteristics'!I:I,MATCH($C29,'Policy Characteristics'!$C:$C,0)))</f>
        <v>% reduction in emissions</v>
      </c>
      <c r="P29" s="254"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254" t="str">
        <f>IF(ISBLANK(INDEX('Policy Characteristics'!K:K,MATCH($C29,'Policy Characteristics'!$C:$C,0))),"",INDEX('Policy Characteristics'!K:K,MATCH($C29,'Policy Characteristics'!$C:$C,0)))</f>
        <v>transportation-sector-main.html#conv-pol-stds</v>
      </c>
      <c r="R29" s="254" t="str">
        <f>IF(ISBLANK(INDEX('Policy Characteristics'!L:L,MATCH($C29,'Policy Characteristics'!$C:$C,0))),"",INDEX('Policy Characteristics'!L:L,MATCH($C29,'Policy Characteristics'!$C:$C,0)))</f>
        <v>conventional-pollutant-standards.html</v>
      </c>
    </row>
    <row r="30" spans="1:18" s="2" customFormat="1">
      <c r="A30" s="254" t="str">
        <f>IF(ISBLANK(INDEX('Policy Characteristics'!A:A,MATCH($C30,'Policy Characteristics'!$C:$C,0))),"",INDEX('Policy Characteristics'!A:A,MATCH($C30,'Policy Characteristics'!$C:$C,0)))</f>
        <v>Transportation</v>
      </c>
      <c r="B30" s="262" t="str">
        <f>IF(ISBLANK(INDEX('Policy Characteristics'!B:B,MATCH($C30,'Policy Characteristics'!$C:$C,0))),"",INDEX('Policy Characteristics'!B:B,MATCH($C30,'Policy Characteristics'!$C:$C,0)))</f>
        <v>Conventional Pollutant Standards</v>
      </c>
      <c r="C30" s="254" t="str">
        <f t="shared" si="1"/>
        <v>Percentage Reduction of Separately Regulated Pollutants</v>
      </c>
      <c r="D30" s="2" t="s">
        <v>36</v>
      </c>
      <c r="E30" s="2" t="s">
        <v>2222</v>
      </c>
      <c r="F30" s="2" t="s">
        <v>3264</v>
      </c>
      <c r="G30" s="2" t="s">
        <v>2222</v>
      </c>
      <c r="H30" s="47">
        <v>328</v>
      </c>
      <c r="I30" s="325" t="s">
        <v>41</v>
      </c>
      <c r="J30" s="255" t="str">
        <f>IF(ISBLANK(INDEX('Policy Characteristics'!D:D,MATCH($C30,'Policy Characteristics'!$C:$C,0))),"",INDEX('Policy Characteristics'!D:D,MATCH($C30,'Policy Characteristics'!$C:$C,0)))</f>
        <v>Conventional Pollutant Standard</v>
      </c>
      <c r="K30" s="254" t="str">
        <f>IF(ISBLANK(INDEX('Policy Characteristics'!E:E,MATCH($C30,'Policy Characteristics'!$C:$C,0))),"",INDEX('Policy Characteristics'!E:E,MATCH($C30,'Policy Characteristics'!$C:$C,0)))</f>
        <v>trans reduce regulated pollutants</v>
      </c>
      <c r="L30" s="261">
        <f>IF(ISBLANK(INDEX('Policy Characteristics'!F:F,MATCH($C30,'Policy Characteristics'!$C:$C,0))),"",INDEX('Policy Characteristics'!F:F,MATCH($C30,'Policy Characteristics'!$C:$C,0)))</f>
        <v>0</v>
      </c>
      <c r="M30" s="261">
        <f>IF(ISBLANK(INDEX('Policy Characteristics'!G:G,MATCH($C30,'Policy Characteristics'!$C:$C,0))),"",INDEX('Policy Characteristics'!G:G,MATCH($C30,'Policy Characteristics'!$C:$C,0)))</f>
        <v>1</v>
      </c>
      <c r="N30" s="261">
        <f>IF(ISBLANK(INDEX('Policy Characteristics'!H:H,MATCH($C30,'Policy Characteristics'!$C:$C,0))),"",INDEX('Policy Characteristics'!H:H,MATCH($C30,'Policy Characteristics'!$C:$C,0)))</f>
        <v>0.02</v>
      </c>
      <c r="O30" s="254" t="str">
        <f>IF(ISBLANK(INDEX('Policy Characteristics'!I:I,MATCH($C30,'Policy Characteristics'!$C:$C,0))),"",INDEX('Policy Characteristics'!I:I,MATCH($C30,'Policy Characteristics'!$C:$C,0)))</f>
        <v>% reduction in emissions</v>
      </c>
      <c r="P30" s="254"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254" t="str">
        <f>IF(ISBLANK(INDEX('Policy Characteristics'!K:K,MATCH($C30,'Policy Characteristics'!$C:$C,0))),"",INDEX('Policy Characteristics'!K:K,MATCH($C30,'Policy Characteristics'!$C:$C,0)))</f>
        <v>transportation-sector-main.html#conv-pol-stds</v>
      </c>
      <c r="R30" s="254" t="str">
        <f>IF(ISBLANK(INDEX('Policy Characteristics'!L:L,MATCH($C30,'Policy Characteristics'!$C:$C,0))),"",INDEX('Policy Characteristics'!L:L,MATCH($C30,'Policy Characteristics'!$C:$C,0)))</f>
        <v>conventional-pollutant-standards.html</v>
      </c>
    </row>
    <row r="31" spans="1:18" s="2" customFormat="1">
      <c r="A31" s="254" t="str">
        <f>IF(ISBLANK(INDEX('Policy Characteristics'!A:A,MATCH($C31,'Policy Characteristics'!$C:$C,0))),"",INDEX('Policy Characteristics'!A:A,MATCH($C31,'Policy Characteristics'!$C:$C,0)))</f>
        <v>Transportation</v>
      </c>
      <c r="B31" s="262" t="str">
        <f>IF(ISBLANK(INDEX('Policy Characteristics'!B:B,MATCH($C31,'Policy Characteristics'!$C:$C,0))),"",INDEX('Policy Characteristics'!B:B,MATCH($C31,'Policy Characteristics'!$C:$C,0)))</f>
        <v>Conventional Pollutant Standards</v>
      </c>
      <c r="C31" s="254" t="str">
        <f t="shared" si="1"/>
        <v>Percentage Reduction of Separately Regulated Pollutants</v>
      </c>
      <c r="D31" s="2" t="s">
        <v>36</v>
      </c>
      <c r="E31" s="2" t="s">
        <v>2224</v>
      </c>
      <c r="F31" s="2" t="s">
        <v>3264</v>
      </c>
      <c r="G31" s="2" t="s">
        <v>2224</v>
      </c>
      <c r="H31" s="47">
        <v>329</v>
      </c>
      <c r="I31" s="325" t="s">
        <v>41</v>
      </c>
      <c r="J31" s="255" t="str">
        <f>IF(ISBLANK(INDEX('Policy Characteristics'!D:D,MATCH($C31,'Policy Characteristics'!$C:$C,0))),"",INDEX('Policy Characteristics'!D:D,MATCH($C31,'Policy Characteristics'!$C:$C,0)))</f>
        <v>Conventional Pollutant Standard</v>
      </c>
      <c r="K31" s="254" t="str">
        <f>IF(ISBLANK(INDEX('Policy Characteristics'!E:E,MATCH($C31,'Policy Characteristics'!$C:$C,0))),"",INDEX('Policy Characteristics'!E:E,MATCH($C31,'Policy Characteristics'!$C:$C,0)))</f>
        <v>trans reduce regulated pollutants</v>
      </c>
      <c r="L31" s="261">
        <f>IF(ISBLANK(INDEX('Policy Characteristics'!F:F,MATCH($C31,'Policy Characteristics'!$C:$C,0))),"",INDEX('Policy Characteristics'!F:F,MATCH($C31,'Policy Characteristics'!$C:$C,0)))</f>
        <v>0</v>
      </c>
      <c r="M31" s="261">
        <f>IF(ISBLANK(INDEX('Policy Characteristics'!G:G,MATCH($C31,'Policy Characteristics'!$C:$C,0))),"",INDEX('Policy Characteristics'!G:G,MATCH($C31,'Policy Characteristics'!$C:$C,0)))</f>
        <v>1</v>
      </c>
      <c r="N31" s="261">
        <f>IF(ISBLANK(INDEX('Policy Characteristics'!H:H,MATCH($C31,'Policy Characteristics'!$C:$C,0))),"",INDEX('Policy Characteristics'!H:H,MATCH($C31,'Policy Characteristics'!$C:$C,0)))</f>
        <v>0.02</v>
      </c>
      <c r="O31" s="254" t="str">
        <f>IF(ISBLANK(INDEX('Policy Characteristics'!I:I,MATCH($C31,'Policy Characteristics'!$C:$C,0))),"",INDEX('Policy Characteristics'!I:I,MATCH($C31,'Policy Characteristics'!$C:$C,0)))</f>
        <v>% reduction in emissions</v>
      </c>
      <c r="P31" s="254"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254" t="str">
        <f>IF(ISBLANK(INDEX('Policy Characteristics'!K:K,MATCH($C31,'Policy Characteristics'!$C:$C,0))),"",INDEX('Policy Characteristics'!K:K,MATCH($C31,'Policy Characteristics'!$C:$C,0)))</f>
        <v>transportation-sector-main.html#conv-pol-stds</v>
      </c>
      <c r="R31" s="254" t="str">
        <f>IF(ISBLANK(INDEX('Policy Characteristics'!L:L,MATCH($C31,'Policy Characteristics'!$C:$C,0))),"",INDEX('Policy Characteristics'!L:L,MATCH($C31,'Policy Characteristics'!$C:$C,0)))</f>
        <v>conventional-pollutant-standards.html</v>
      </c>
    </row>
    <row r="32" spans="1:18" s="2" customFormat="1">
      <c r="A32" s="254" t="str">
        <f>IF(ISBLANK(INDEX('Policy Characteristics'!A:A,MATCH($C32,'Policy Characteristics'!$C:$C,0))),"",INDEX('Policy Characteristics'!A:A,MATCH($C32,'Policy Characteristics'!$C:$C,0)))</f>
        <v>Transportation</v>
      </c>
      <c r="B32" s="262" t="str">
        <f>IF(ISBLANK(INDEX('Policy Characteristics'!B:B,MATCH($C32,'Policy Characteristics'!$C:$C,0))),"",INDEX('Policy Characteristics'!B:B,MATCH($C32,'Policy Characteristics'!$C:$C,0)))</f>
        <v>Conventional Pollutant Standards</v>
      </c>
      <c r="C32" s="254" t="str">
        <f t="shared" si="1"/>
        <v>Percentage Reduction of Separately Regulated Pollutants</v>
      </c>
      <c r="D32" s="2" t="s">
        <v>37</v>
      </c>
      <c r="E32" s="2" t="s">
        <v>2208</v>
      </c>
      <c r="F32" s="2" t="s">
        <v>3265</v>
      </c>
      <c r="G32" s="2" t="s">
        <v>2407</v>
      </c>
      <c r="H32" s="47">
        <v>330</v>
      </c>
      <c r="I32" s="324" t="s">
        <v>40</v>
      </c>
      <c r="J32" s="255" t="str">
        <f>IF(ISBLANK(INDEX('Policy Characteristics'!D:D,MATCH($C32,'Policy Characteristics'!$C:$C,0))),"",INDEX('Policy Characteristics'!D:D,MATCH($C32,'Policy Characteristics'!$C:$C,0)))</f>
        <v>Conventional Pollutant Standard</v>
      </c>
      <c r="K32" s="254" t="str">
        <f>IF(ISBLANK(INDEX('Policy Characteristics'!E:E,MATCH($C32,'Policy Characteristics'!$C:$C,0))),"",INDEX('Policy Characteristics'!E:E,MATCH($C32,'Policy Characteristics'!$C:$C,0)))</f>
        <v>trans reduce regulated pollutants</v>
      </c>
      <c r="L32" s="261">
        <f>IF(ISBLANK(INDEX('Policy Characteristics'!F:F,MATCH($C32,'Policy Characteristics'!$C:$C,0))),"",INDEX('Policy Characteristics'!F:F,MATCH($C32,'Policy Characteristics'!$C:$C,0)))</f>
        <v>0</v>
      </c>
      <c r="M32" s="261">
        <f>IF(ISBLANK(INDEX('Policy Characteristics'!G:G,MATCH($C32,'Policy Characteristics'!$C:$C,0))),"",INDEX('Policy Characteristics'!G:G,MATCH($C32,'Policy Characteristics'!$C:$C,0)))</f>
        <v>1</v>
      </c>
      <c r="N32" s="261">
        <f>IF(ISBLANK(INDEX('Policy Characteristics'!H:H,MATCH($C32,'Policy Characteristics'!$C:$C,0))),"",INDEX('Policy Characteristics'!H:H,MATCH($C32,'Policy Characteristics'!$C:$C,0)))</f>
        <v>0.02</v>
      </c>
      <c r="O32" s="254" t="str">
        <f>IF(ISBLANK(INDEX('Policy Characteristics'!I:I,MATCH($C32,'Policy Characteristics'!$C:$C,0))),"",INDEX('Policy Characteristics'!I:I,MATCH($C32,'Policy Characteristics'!$C:$C,0)))</f>
        <v>% reduction in emissions</v>
      </c>
      <c r="P32" s="254"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254" t="str">
        <f>IF(ISBLANK(INDEX('Policy Characteristics'!K:K,MATCH($C32,'Policy Characteristics'!$C:$C,0))),"",INDEX('Policy Characteristics'!K:K,MATCH($C32,'Policy Characteristics'!$C:$C,0)))</f>
        <v>transportation-sector-main.html#conv-pol-stds</v>
      </c>
      <c r="R32" s="254" t="str">
        <f>IF(ISBLANK(INDEX('Policy Characteristics'!L:L,MATCH($C32,'Policy Characteristics'!$C:$C,0))),"",INDEX('Policy Characteristics'!L:L,MATCH($C32,'Policy Characteristics'!$C:$C,0)))</f>
        <v>conventional-pollutant-standards.html</v>
      </c>
    </row>
    <row r="33" spans="1:18" s="2" customFormat="1">
      <c r="A33" s="254" t="str">
        <f>IF(ISBLANK(INDEX('Policy Characteristics'!A:A,MATCH($C33,'Policy Characteristics'!$C:$C,0))),"",INDEX('Policy Characteristics'!A:A,MATCH($C33,'Policy Characteristics'!$C:$C,0)))</f>
        <v>Transportation</v>
      </c>
      <c r="B33" s="262" t="str">
        <f>IF(ISBLANK(INDEX('Policy Characteristics'!B:B,MATCH($C33,'Policy Characteristics'!$C:$C,0))),"",INDEX('Policy Characteristics'!B:B,MATCH($C33,'Policy Characteristics'!$C:$C,0)))</f>
        <v>Conventional Pollutant Standards</v>
      </c>
      <c r="C33" s="254" t="str">
        <f t="shared" ref="C33:C61" si="2">C$2</f>
        <v>Percentage Reduction of Separately Regulated Pollutants</v>
      </c>
      <c r="D33" s="2" t="s">
        <v>37</v>
      </c>
      <c r="E33" s="2" t="s">
        <v>471</v>
      </c>
      <c r="F33" s="2" t="s">
        <v>3265</v>
      </c>
      <c r="G33" s="2" t="s">
        <v>471</v>
      </c>
      <c r="H33" s="47">
        <v>331</v>
      </c>
      <c r="I33" s="324" t="s">
        <v>40</v>
      </c>
      <c r="J33" s="255" t="str">
        <f>IF(ISBLANK(INDEX('Policy Characteristics'!D:D,MATCH($C33,'Policy Characteristics'!$C:$C,0))),"",INDEX('Policy Characteristics'!D:D,MATCH($C33,'Policy Characteristics'!$C:$C,0)))</f>
        <v>Conventional Pollutant Standard</v>
      </c>
      <c r="K33" s="254" t="str">
        <f>IF(ISBLANK(INDEX('Policy Characteristics'!E:E,MATCH($C33,'Policy Characteristics'!$C:$C,0))),"",INDEX('Policy Characteristics'!E:E,MATCH($C33,'Policy Characteristics'!$C:$C,0)))</f>
        <v>trans reduce regulated pollutants</v>
      </c>
      <c r="L33" s="261">
        <f>IF(ISBLANK(INDEX('Policy Characteristics'!F:F,MATCH($C33,'Policy Characteristics'!$C:$C,0))),"",INDEX('Policy Characteristics'!F:F,MATCH($C33,'Policy Characteristics'!$C:$C,0)))</f>
        <v>0</v>
      </c>
      <c r="M33" s="261">
        <f>IF(ISBLANK(INDEX('Policy Characteristics'!G:G,MATCH($C33,'Policy Characteristics'!$C:$C,0))),"",INDEX('Policy Characteristics'!G:G,MATCH($C33,'Policy Characteristics'!$C:$C,0)))</f>
        <v>1</v>
      </c>
      <c r="N33" s="261">
        <f>IF(ISBLANK(INDEX('Policy Characteristics'!H:H,MATCH($C33,'Policy Characteristics'!$C:$C,0))),"",INDEX('Policy Characteristics'!H:H,MATCH($C33,'Policy Characteristics'!$C:$C,0)))</f>
        <v>0.02</v>
      </c>
      <c r="O33" s="254" t="str">
        <f>IF(ISBLANK(INDEX('Policy Characteristics'!I:I,MATCH($C33,'Policy Characteristics'!$C:$C,0))),"",INDEX('Policy Characteristics'!I:I,MATCH($C33,'Policy Characteristics'!$C:$C,0)))</f>
        <v>% reduction in emissions</v>
      </c>
      <c r="P33" s="254"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254" t="str">
        <f>IF(ISBLANK(INDEX('Policy Characteristics'!K:K,MATCH($C33,'Policy Characteristics'!$C:$C,0))),"",INDEX('Policy Characteristics'!K:K,MATCH($C33,'Policy Characteristics'!$C:$C,0)))</f>
        <v>transportation-sector-main.html#conv-pol-stds</v>
      </c>
      <c r="R33" s="254" t="str">
        <f>IF(ISBLANK(INDEX('Policy Characteristics'!L:L,MATCH($C33,'Policy Characteristics'!$C:$C,0))),"",INDEX('Policy Characteristics'!L:L,MATCH($C33,'Policy Characteristics'!$C:$C,0)))</f>
        <v>conventional-pollutant-standards.html</v>
      </c>
    </row>
    <row r="34" spans="1:18" s="2" customFormat="1">
      <c r="A34" s="254" t="str">
        <f>IF(ISBLANK(INDEX('Policy Characteristics'!A:A,MATCH($C34,'Policy Characteristics'!$C:$C,0))),"",INDEX('Policy Characteristics'!A:A,MATCH($C34,'Policy Characteristics'!$C:$C,0)))</f>
        <v>Transportation</v>
      </c>
      <c r="B34" s="262" t="str">
        <f>IF(ISBLANK(INDEX('Policy Characteristics'!B:B,MATCH($C34,'Policy Characteristics'!$C:$C,0))),"",INDEX('Policy Characteristics'!B:B,MATCH($C34,'Policy Characteristics'!$C:$C,0)))</f>
        <v>Conventional Pollutant Standards</v>
      </c>
      <c r="C34" s="254" t="str">
        <f t="shared" si="2"/>
        <v>Percentage Reduction of Separately Regulated Pollutants</v>
      </c>
      <c r="D34" s="2" t="s">
        <v>37</v>
      </c>
      <c r="E34" s="2" t="s">
        <v>2211</v>
      </c>
      <c r="F34" s="2" t="s">
        <v>3265</v>
      </c>
      <c r="G34" s="2" t="s">
        <v>2211</v>
      </c>
      <c r="H34" s="47">
        <v>332</v>
      </c>
      <c r="I34" s="324" t="s">
        <v>40</v>
      </c>
      <c r="J34" s="255" t="str">
        <f>IF(ISBLANK(INDEX('Policy Characteristics'!D:D,MATCH($C34,'Policy Characteristics'!$C:$C,0))),"",INDEX('Policy Characteristics'!D:D,MATCH($C34,'Policy Characteristics'!$C:$C,0)))</f>
        <v>Conventional Pollutant Standard</v>
      </c>
      <c r="K34" s="254" t="str">
        <f>IF(ISBLANK(INDEX('Policy Characteristics'!E:E,MATCH($C34,'Policy Characteristics'!$C:$C,0))),"",INDEX('Policy Characteristics'!E:E,MATCH($C34,'Policy Characteristics'!$C:$C,0)))</f>
        <v>trans reduce regulated pollutants</v>
      </c>
      <c r="L34" s="261">
        <f>IF(ISBLANK(INDEX('Policy Characteristics'!F:F,MATCH($C34,'Policy Characteristics'!$C:$C,0))),"",INDEX('Policy Characteristics'!F:F,MATCH($C34,'Policy Characteristics'!$C:$C,0)))</f>
        <v>0</v>
      </c>
      <c r="M34" s="261">
        <f>IF(ISBLANK(INDEX('Policy Characteristics'!G:G,MATCH($C34,'Policy Characteristics'!$C:$C,0))),"",INDEX('Policy Characteristics'!G:G,MATCH($C34,'Policy Characteristics'!$C:$C,0)))</f>
        <v>1</v>
      </c>
      <c r="N34" s="261">
        <f>IF(ISBLANK(INDEX('Policy Characteristics'!H:H,MATCH($C34,'Policy Characteristics'!$C:$C,0))),"",INDEX('Policy Characteristics'!H:H,MATCH($C34,'Policy Characteristics'!$C:$C,0)))</f>
        <v>0.02</v>
      </c>
      <c r="O34" s="254" t="str">
        <f>IF(ISBLANK(INDEX('Policy Characteristics'!I:I,MATCH($C34,'Policy Characteristics'!$C:$C,0))),"",INDEX('Policy Characteristics'!I:I,MATCH($C34,'Policy Characteristics'!$C:$C,0)))</f>
        <v>% reduction in emissions</v>
      </c>
      <c r="P34" s="254"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254" t="str">
        <f>IF(ISBLANK(INDEX('Policy Characteristics'!K:K,MATCH($C34,'Policy Characteristics'!$C:$C,0))),"",INDEX('Policy Characteristics'!K:K,MATCH($C34,'Policy Characteristics'!$C:$C,0)))</f>
        <v>transportation-sector-main.html#conv-pol-stds</v>
      </c>
      <c r="R34" s="254" t="str">
        <f>IF(ISBLANK(INDEX('Policy Characteristics'!L:L,MATCH($C34,'Policy Characteristics'!$C:$C,0))),"",INDEX('Policy Characteristics'!L:L,MATCH($C34,'Policy Characteristics'!$C:$C,0)))</f>
        <v>conventional-pollutant-standards.html</v>
      </c>
    </row>
    <row r="35" spans="1:18" s="2" customFormat="1">
      <c r="A35" s="254" t="str">
        <f>IF(ISBLANK(INDEX('Policy Characteristics'!A:A,MATCH($C35,'Policy Characteristics'!$C:$C,0))),"",INDEX('Policy Characteristics'!A:A,MATCH($C35,'Policy Characteristics'!$C:$C,0)))</f>
        <v>Transportation</v>
      </c>
      <c r="B35" s="262" t="str">
        <f>IF(ISBLANK(INDEX('Policy Characteristics'!B:B,MATCH($C35,'Policy Characteristics'!$C:$C,0))),"",INDEX('Policy Characteristics'!B:B,MATCH($C35,'Policy Characteristics'!$C:$C,0)))</f>
        <v>Conventional Pollutant Standards</v>
      </c>
      <c r="C35" s="254" t="str">
        <f t="shared" si="2"/>
        <v>Percentage Reduction of Separately Regulated Pollutants</v>
      </c>
      <c r="D35" s="2" t="s">
        <v>37</v>
      </c>
      <c r="E35" s="2" t="s">
        <v>2213</v>
      </c>
      <c r="F35" s="2" t="s">
        <v>3265</v>
      </c>
      <c r="G35" s="2" t="s">
        <v>2213</v>
      </c>
      <c r="H35" s="47">
        <v>333</v>
      </c>
      <c r="I35" s="324" t="s">
        <v>40</v>
      </c>
      <c r="J35" s="255" t="str">
        <f>IF(ISBLANK(INDEX('Policy Characteristics'!D:D,MATCH($C35,'Policy Characteristics'!$C:$C,0))),"",INDEX('Policy Characteristics'!D:D,MATCH($C35,'Policy Characteristics'!$C:$C,0)))</f>
        <v>Conventional Pollutant Standard</v>
      </c>
      <c r="K35" s="254" t="str">
        <f>IF(ISBLANK(INDEX('Policy Characteristics'!E:E,MATCH($C35,'Policy Characteristics'!$C:$C,0))),"",INDEX('Policy Characteristics'!E:E,MATCH($C35,'Policy Characteristics'!$C:$C,0)))</f>
        <v>trans reduce regulated pollutants</v>
      </c>
      <c r="L35" s="261">
        <f>IF(ISBLANK(INDEX('Policy Characteristics'!F:F,MATCH($C35,'Policy Characteristics'!$C:$C,0))),"",INDEX('Policy Characteristics'!F:F,MATCH($C35,'Policy Characteristics'!$C:$C,0)))</f>
        <v>0</v>
      </c>
      <c r="M35" s="261">
        <f>IF(ISBLANK(INDEX('Policy Characteristics'!G:G,MATCH($C35,'Policy Characteristics'!$C:$C,0))),"",INDEX('Policy Characteristics'!G:G,MATCH($C35,'Policy Characteristics'!$C:$C,0)))</f>
        <v>1</v>
      </c>
      <c r="N35" s="261">
        <f>IF(ISBLANK(INDEX('Policy Characteristics'!H:H,MATCH($C35,'Policy Characteristics'!$C:$C,0))),"",INDEX('Policy Characteristics'!H:H,MATCH($C35,'Policy Characteristics'!$C:$C,0)))</f>
        <v>0.02</v>
      </c>
      <c r="O35" s="254" t="str">
        <f>IF(ISBLANK(INDEX('Policy Characteristics'!I:I,MATCH($C35,'Policy Characteristics'!$C:$C,0))),"",INDEX('Policy Characteristics'!I:I,MATCH($C35,'Policy Characteristics'!$C:$C,0)))</f>
        <v>% reduction in emissions</v>
      </c>
      <c r="P35" s="254"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254" t="str">
        <f>IF(ISBLANK(INDEX('Policy Characteristics'!K:K,MATCH($C35,'Policy Characteristics'!$C:$C,0))),"",INDEX('Policy Characteristics'!K:K,MATCH($C35,'Policy Characteristics'!$C:$C,0)))</f>
        <v>transportation-sector-main.html#conv-pol-stds</v>
      </c>
      <c r="R35" s="254" t="str">
        <f>IF(ISBLANK(INDEX('Policy Characteristics'!L:L,MATCH($C35,'Policy Characteristics'!$C:$C,0))),"",INDEX('Policy Characteristics'!L:L,MATCH($C35,'Policy Characteristics'!$C:$C,0)))</f>
        <v>conventional-pollutant-standards.html</v>
      </c>
    </row>
    <row r="36" spans="1:18" s="2" customFormat="1">
      <c r="A36" s="254" t="str">
        <f>IF(ISBLANK(INDEX('Policy Characteristics'!A:A,MATCH($C36,'Policy Characteristics'!$C:$C,0))),"",INDEX('Policy Characteristics'!A:A,MATCH($C36,'Policy Characteristics'!$C:$C,0)))</f>
        <v>Transportation</v>
      </c>
      <c r="B36" s="262" t="str">
        <f>IF(ISBLANK(INDEX('Policy Characteristics'!B:B,MATCH($C36,'Policy Characteristics'!$C:$C,0))),"",INDEX('Policy Characteristics'!B:B,MATCH($C36,'Policy Characteristics'!$C:$C,0)))</f>
        <v>Conventional Pollutant Standards</v>
      </c>
      <c r="C36" s="254" t="str">
        <f t="shared" si="2"/>
        <v>Percentage Reduction of Separately Regulated Pollutants</v>
      </c>
      <c r="D36" s="2" t="s">
        <v>37</v>
      </c>
      <c r="E36" s="2" t="s">
        <v>2215</v>
      </c>
      <c r="F36" s="2" t="s">
        <v>3265</v>
      </c>
      <c r="G36" s="2" t="s">
        <v>2299</v>
      </c>
      <c r="H36" s="47">
        <v>334</v>
      </c>
      <c r="I36" s="324" t="s">
        <v>40</v>
      </c>
      <c r="J36" s="255" t="str">
        <f>IF(ISBLANK(INDEX('Policy Characteristics'!D:D,MATCH($C36,'Policy Characteristics'!$C:$C,0))),"",INDEX('Policy Characteristics'!D:D,MATCH($C36,'Policy Characteristics'!$C:$C,0)))</f>
        <v>Conventional Pollutant Standard</v>
      </c>
      <c r="K36" s="254" t="str">
        <f>IF(ISBLANK(INDEX('Policy Characteristics'!E:E,MATCH($C36,'Policy Characteristics'!$C:$C,0))),"",INDEX('Policy Characteristics'!E:E,MATCH($C36,'Policy Characteristics'!$C:$C,0)))</f>
        <v>trans reduce regulated pollutants</v>
      </c>
      <c r="L36" s="261">
        <f>IF(ISBLANK(INDEX('Policy Characteristics'!F:F,MATCH($C36,'Policy Characteristics'!$C:$C,0))),"",INDEX('Policy Characteristics'!F:F,MATCH($C36,'Policy Characteristics'!$C:$C,0)))</f>
        <v>0</v>
      </c>
      <c r="M36" s="261">
        <f>IF(ISBLANK(INDEX('Policy Characteristics'!G:G,MATCH($C36,'Policy Characteristics'!$C:$C,0))),"",INDEX('Policy Characteristics'!G:G,MATCH($C36,'Policy Characteristics'!$C:$C,0)))</f>
        <v>1</v>
      </c>
      <c r="N36" s="261">
        <f>IF(ISBLANK(INDEX('Policy Characteristics'!H:H,MATCH($C36,'Policy Characteristics'!$C:$C,0))),"",INDEX('Policy Characteristics'!H:H,MATCH($C36,'Policy Characteristics'!$C:$C,0)))</f>
        <v>0.02</v>
      </c>
      <c r="O36" s="254" t="str">
        <f>IF(ISBLANK(INDEX('Policy Characteristics'!I:I,MATCH($C36,'Policy Characteristics'!$C:$C,0))),"",INDEX('Policy Characteristics'!I:I,MATCH($C36,'Policy Characteristics'!$C:$C,0)))</f>
        <v>% reduction in emissions</v>
      </c>
      <c r="P36" s="254"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254" t="str">
        <f>IF(ISBLANK(INDEX('Policy Characteristics'!K:K,MATCH($C36,'Policy Characteristics'!$C:$C,0))),"",INDEX('Policy Characteristics'!K:K,MATCH($C36,'Policy Characteristics'!$C:$C,0)))</f>
        <v>transportation-sector-main.html#conv-pol-stds</v>
      </c>
      <c r="R36" s="254" t="str">
        <f>IF(ISBLANK(INDEX('Policy Characteristics'!L:L,MATCH($C36,'Policy Characteristics'!$C:$C,0))),"",INDEX('Policy Characteristics'!L:L,MATCH($C36,'Policy Characteristics'!$C:$C,0)))</f>
        <v>conventional-pollutant-standards.html</v>
      </c>
    </row>
    <row r="37" spans="1:18" s="2" customFormat="1">
      <c r="A37" s="254" t="str">
        <f>IF(ISBLANK(INDEX('Policy Characteristics'!A:A,MATCH($C37,'Policy Characteristics'!$C:$C,0))),"",INDEX('Policy Characteristics'!A:A,MATCH($C37,'Policy Characteristics'!$C:$C,0)))</f>
        <v>Transportation</v>
      </c>
      <c r="B37" s="262" t="str">
        <f>IF(ISBLANK(INDEX('Policy Characteristics'!B:B,MATCH($C37,'Policy Characteristics'!$C:$C,0))),"",INDEX('Policy Characteristics'!B:B,MATCH($C37,'Policy Characteristics'!$C:$C,0)))</f>
        <v>Conventional Pollutant Standards</v>
      </c>
      <c r="C37" s="254" t="str">
        <f t="shared" si="2"/>
        <v>Percentage Reduction of Separately Regulated Pollutants</v>
      </c>
      <c r="D37" s="2" t="s">
        <v>37</v>
      </c>
      <c r="E37" s="2" t="s">
        <v>2216</v>
      </c>
      <c r="F37" s="2" t="s">
        <v>3265</v>
      </c>
      <c r="G37" s="2" t="s">
        <v>2216</v>
      </c>
      <c r="H37" s="47">
        <v>335</v>
      </c>
      <c r="I37" s="325" t="s">
        <v>41</v>
      </c>
      <c r="J37" s="255" t="str">
        <f>IF(ISBLANK(INDEX('Policy Characteristics'!D:D,MATCH($C37,'Policy Characteristics'!$C:$C,0))),"",INDEX('Policy Characteristics'!D:D,MATCH($C37,'Policy Characteristics'!$C:$C,0)))</f>
        <v>Conventional Pollutant Standard</v>
      </c>
      <c r="K37" s="254" t="str">
        <f>IF(ISBLANK(INDEX('Policy Characteristics'!E:E,MATCH($C37,'Policy Characteristics'!$C:$C,0))),"",INDEX('Policy Characteristics'!E:E,MATCH($C37,'Policy Characteristics'!$C:$C,0)))</f>
        <v>trans reduce regulated pollutants</v>
      </c>
      <c r="L37" s="261">
        <f>IF(ISBLANK(INDEX('Policy Characteristics'!F:F,MATCH($C37,'Policy Characteristics'!$C:$C,0))),"",INDEX('Policy Characteristics'!F:F,MATCH($C37,'Policy Characteristics'!$C:$C,0)))</f>
        <v>0</v>
      </c>
      <c r="M37" s="261">
        <f>IF(ISBLANK(INDEX('Policy Characteristics'!G:G,MATCH($C37,'Policy Characteristics'!$C:$C,0))),"",INDEX('Policy Characteristics'!G:G,MATCH($C37,'Policy Characteristics'!$C:$C,0)))</f>
        <v>1</v>
      </c>
      <c r="N37" s="261">
        <f>IF(ISBLANK(INDEX('Policy Characteristics'!H:H,MATCH($C37,'Policy Characteristics'!$C:$C,0))),"",INDEX('Policy Characteristics'!H:H,MATCH($C37,'Policy Characteristics'!$C:$C,0)))</f>
        <v>0.02</v>
      </c>
      <c r="O37" s="254" t="str">
        <f>IF(ISBLANK(INDEX('Policy Characteristics'!I:I,MATCH($C37,'Policy Characteristics'!$C:$C,0))),"",INDEX('Policy Characteristics'!I:I,MATCH($C37,'Policy Characteristics'!$C:$C,0)))</f>
        <v>% reduction in emissions</v>
      </c>
      <c r="P37" s="254"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254" t="str">
        <f>IF(ISBLANK(INDEX('Policy Characteristics'!K:K,MATCH($C37,'Policy Characteristics'!$C:$C,0))),"",INDEX('Policy Characteristics'!K:K,MATCH($C37,'Policy Characteristics'!$C:$C,0)))</f>
        <v>transportation-sector-main.html#conv-pol-stds</v>
      </c>
      <c r="R37" s="254" t="str">
        <f>IF(ISBLANK(INDEX('Policy Characteristics'!L:L,MATCH($C37,'Policy Characteristics'!$C:$C,0))),"",INDEX('Policy Characteristics'!L:L,MATCH($C37,'Policy Characteristics'!$C:$C,0)))</f>
        <v>conventional-pollutant-standards.html</v>
      </c>
    </row>
    <row r="38" spans="1:18" s="2" customFormat="1">
      <c r="A38" s="254" t="str">
        <f>IF(ISBLANK(INDEX('Policy Characteristics'!A:A,MATCH($C38,'Policy Characteristics'!$C:$C,0))),"",INDEX('Policy Characteristics'!A:A,MATCH($C38,'Policy Characteristics'!$C:$C,0)))</f>
        <v>Transportation</v>
      </c>
      <c r="B38" s="262" t="str">
        <f>IF(ISBLANK(INDEX('Policy Characteristics'!B:B,MATCH($C38,'Policy Characteristics'!$C:$C,0))),"",INDEX('Policy Characteristics'!B:B,MATCH($C38,'Policy Characteristics'!$C:$C,0)))</f>
        <v>Conventional Pollutant Standards</v>
      </c>
      <c r="C38" s="254" t="str">
        <f t="shared" si="2"/>
        <v>Percentage Reduction of Separately Regulated Pollutants</v>
      </c>
      <c r="D38" s="2" t="s">
        <v>37</v>
      </c>
      <c r="E38" s="2" t="s">
        <v>2218</v>
      </c>
      <c r="F38" s="2" t="s">
        <v>3265</v>
      </c>
      <c r="G38" s="2" t="s">
        <v>2218</v>
      </c>
      <c r="H38" s="47">
        <v>336</v>
      </c>
      <c r="I38" s="324" t="s">
        <v>40</v>
      </c>
      <c r="J38" s="255" t="str">
        <f>IF(ISBLANK(INDEX('Policy Characteristics'!D:D,MATCH($C38,'Policy Characteristics'!$C:$C,0))),"",INDEX('Policy Characteristics'!D:D,MATCH($C38,'Policy Characteristics'!$C:$C,0)))</f>
        <v>Conventional Pollutant Standard</v>
      </c>
      <c r="K38" s="254" t="str">
        <f>IF(ISBLANK(INDEX('Policy Characteristics'!E:E,MATCH($C38,'Policy Characteristics'!$C:$C,0))),"",INDEX('Policy Characteristics'!E:E,MATCH($C38,'Policy Characteristics'!$C:$C,0)))</f>
        <v>trans reduce regulated pollutants</v>
      </c>
      <c r="L38" s="261">
        <f>IF(ISBLANK(INDEX('Policy Characteristics'!F:F,MATCH($C38,'Policy Characteristics'!$C:$C,0))),"",INDEX('Policy Characteristics'!F:F,MATCH($C38,'Policy Characteristics'!$C:$C,0)))</f>
        <v>0</v>
      </c>
      <c r="M38" s="261">
        <f>IF(ISBLANK(INDEX('Policy Characteristics'!G:G,MATCH($C38,'Policy Characteristics'!$C:$C,0))),"",INDEX('Policy Characteristics'!G:G,MATCH($C38,'Policy Characteristics'!$C:$C,0)))</f>
        <v>1</v>
      </c>
      <c r="N38" s="261">
        <f>IF(ISBLANK(INDEX('Policy Characteristics'!H:H,MATCH($C38,'Policy Characteristics'!$C:$C,0))),"",INDEX('Policy Characteristics'!H:H,MATCH($C38,'Policy Characteristics'!$C:$C,0)))</f>
        <v>0.02</v>
      </c>
      <c r="O38" s="254" t="str">
        <f>IF(ISBLANK(INDEX('Policy Characteristics'!I:I,MATCH($C38,'Policy Characteristics'!$C:$C,0))),"",INDEX('Policy Characteristics'!I:I,MATCH($C38,'Policy Characteristics'!$C:$C,0)))</f>
        <v>% reduction in emissions</v>
      </c>
      <c r="P38" s="254"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254" t="str">
        <f>IF(ISBLANK(INDEX('Policy Characteristics'!K:K,MATCH($C38,'Policy Characteristics'!$C:$C,0))),"",INDEX('Policy Characteristics'!K:K,MATCH($C38,'Policy Characteristics'!$C:$C,0)))</f>
        <v>transportation-sector-main.html#conv-pol-stds</v>
      </c>
      <c r="R38" s="254" t="str">
        <f>IF(ISBLANK(INDEX('Policy Characteristics'!L:L,MATCH($C38,'Policy Characteristics'!$C:$C,0))),"",INDEX('Policy Characteristics'!L:L,MATCH($C38,'Policy Characteristics'!$C:$C,0)))</f>
        <v>conventional-pollutant-standards.html</v>
      </c>
    </row>
    <row r="39" spans="1:18" s="2" customFormat="1">
      <c r="A39" s="254" t="str">
        <f>IF(ISBLANK(INDEX('Policy Characteristics'!A:A,MATCH($C39,'Policy Characteristics'!$C:$C,0))),"",INDEX('Policy Characteristics'!A:A,MATCH($C39,'Policy Characteristics'!$C:$C,0)))</f>
        <v>Transportation</v>
      </c>
      <c r="B39" s="262" t="str">
        <f>IF(ISBLANK(INDEX('Policy Characteristics'!B:B,MATCH($C39,'Policy Characteristics'!$C:$C,0))),"",INDEX('Policy Characteristics'!B:B,MATCH($C39,'Policy Characteristics'!$C:$C,0)))</f>
        <v>Conventional Pollutant Standards</v>
      </c>
      <c r="C39" s="254" t="str">
        <f t="shared" si="2"/>
        <v>Percentage Reduction of Separately Regulated Pollutants</v>
      </c>
      <c r="D39" s="2" t="s">
        <v>37</v>
      </c>
      <c r="E39" s="2" t="s">
        <v>2220</v>
      </c>
      <c r="F39" s="2" t="s">
        <v>3265</v>
      </c>
      <c r="G39" s="2" t="s">
        <v>2220</v>
      </c>
      <c r="H39" s="47">
        <v>337</v>
      </c>
      <c r="I39" s="324" t="s">
        <v>40</v>
      </c>
      <c r="J39" s="255" t="str">
        <f>IF(ISBLANK(INDEX('Policy Characteristics'!D:D,MATCH($C39,'Policy Characteristics'!$C:$C,0))),"",INDEX('Policy Characteristics'!D:D,MATCH($C39,'Policy Characteristics'!$C:$C,0)))</f>
        <v>Conventional Pollutant Standard</v>
      </c>
      <c r="K39" s="254" t="str">
        <f>IF(ISBLANK(INDEX('Policy Characteristics'!E:E,MATCH($C39,'Policy Characteristics'!$C:$C,0))),"",INDEX('Policy Characteristics'!E:E,MATCH($C39,'Policy Characteristics'!$C:$C,0)))</f>
        <v>trans reduce regulated pollutants</v>
      </c>
      <c r="L39" s="261">
        <f>IF(ISBLANK(INDEX('Policy Characteristics'!F:F,MATCH($C39,'Policy Characteristics'!$C:$C,0))),"",INDEX('Policy Characteristics'!F:F,MATCH($C39,'Policy Characteristics'!$C:$C,0)))</f>
        <v>0</v>
      </c>
      <c r="M39" s="261">
        <f>IF(ISBLANK(INDEX('Policy Characteristics'!G:G,MATCH($C39,'Policy Characteristics'!$C:$C,0))),"",INDEX('Policy Characteristics'!G:G,MATCH($C39,'Policy Characteristics'!$C:$C,0)))</f>
        <v>1</v>
      </c>
      <c r="N39" s="261">
        <f>IF(ISBLANK(INDEX('Policy Characteristics'!H:H,MATCH($C39,'Policy Characteristics'!$C:$C,0))),"",INDEX('Policy Characteristics'!H:H,MATCH($C39,'Policy Characteristics'!$C:$C,0)))</f>
        <v>0.02</v>
      </c>
      <c r="O39" s="254" t="str">
        <f>IF(ISBLANK(INDEX('Policy Characteristics'!I:I,MATCH($C39,'Policy Characteristics'!$C:$C,0))),"",INDEX('Policy Characteristics'!I:I,MATCH($C39,'Policy Characteristics'!$C:$C,0)))</f>
        <v>% reduction in emissions</v>
      </c>
      <c r="P39" s="254"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254" t="str">
        <f>IF(ISBLANK(INDEX('Policy Characteristics'!K:K,MATCH($C39,'Policy Characteristics'!$C:$C,0))),"",INDEX('Policy Characteristics'!K:K,MATCH($C39,'Policy Characteristics'!$C:$C,0)))</f>
        <v>transportation-sector-main.html#conv-pol-stds</v>
      </c>
      <c r="R39" s="254" t="str">
        <f>IF(ISBLANK(INDEX('Policy Characteristics'!L:L,MATCH($C39,'Policy Characteristics'!$C:$C,0))),"",INDEX('Policy Characteristics'!L:L,MATCH($C39,'Policy Characteristics'!$C:$C,0)))</f>
        <v>conventional-pollutant-standards.html</v>
      </c>
    </row>
    <row r="40" spans="1:18" s="2" customFormat="1">
      <c r="A40" s="254" t="str">
        <f>IF(ISBLANK(INDEX('Policy Characteristics'!A:A,MATCH($C40,'Policy Characteristics'!$C:$C,0))),"",INDEX('Policy Characteristics'!A:A,MATCH($C40,'Policy Characteristics'!$C:$C,0)))</f>
        <v>Transportation</v>
      </c>
      <c r="B40" s="262" t="str">
        <f>IF(ISBLANK(INDEX('Policy Characteristics'!B:B,MATCH($C40,'Policy Characteristics'!$C:$C,0))),"",INDEX('Policy Characteristics'!B:B,MATCH($C40,'Policy Characteristics'!$C:$C,0)))</f>
        <v>Conventional Pollutant Standards</v>
      </c>
      <c r="C40" s="254" t="str">
        <f t="shared" si="2"/>
        <v>Percentage Reduction of Separately Regulated Pollutants</v>
      </c>
      <c r="D40" s="2" t="s">
        <v>37</v>
      </c>
      <c r="E40" s="2" t="s">
        <v>2222</v>
      </c>
      <c r="F40" s="2" t="s">
        <v>3265</v>
      </c>
      <c r="G40" s="2" t="s">
        <v>2222</v>
      </c>
      <c r="H40" s="47">
        <v>338</v>
      </c>
      <c r="I40" s="325" t="s">
        <v>41</v>
      </c>
      <c r="J40" s="255" t="str">
        <f>IF(ISBLANK(INDEX('Policy Characteristics'!D:D,MATCH($C40,'Policy Characteristics'!$C:$C,0))),"",INDEX('Policy Characteristics'!D:D,MATCH($C40,'Policy Characteristics'!$C:$C,0)))</f>
        <v>Conventional Pollutant Standard</v>
      </c>
      <c r="K40" s="254" t="str">
        <f>IF(ISBLANK(INDEX('Policy Characteristics'!E:E,MATCH($C40,'Policy Characteristics'!$C:$C,0))),"",INDEX('Policy Characteristics'!E:E,MATCH($C40,'Policy Characteristics'!$C:$C,0)))</f>
        <v>trans reduce regulated pollutants</v>
      </c>
      <c r="L40" s="261">
        <f>IF(ISBLANK(INDEX('Policy Characteristics'!F:F,MATCH($C40,'Policy Characteristics'!$C:$C,0))),"",INDEX('Policy Characteristics'!F:F,MATCH($C40,'Policy Characteristics'!$C:$C,0)))</f>
        <v>0</v>
      </c>
      <c r="M40" s="261">
        <f>IF(ISBLANK(INDEX('Policy Characteristics'!G:G,MATCH($C40,'Policy Characteristics'!$C:$C,0))),"",INDEX('Policy Characteristics'!G:G,MATCH($C40,'Policy Characteristics'!$C:$C,0)))</f>
        <v>1</v>
      </c>
      <c r="N40" s="261">
        <f>IF(ISBLANK(INDEX('Policy Characteristics'!H:H,MATCH($C40,'Policy Characteristics'!$C:$C,0))),"",INDEX('Policy Characteristics'!H:H,MATCH($C40,'Policy Characteristics'!$C:$C,0)))</f>
        <v>0.02</v>
      </c>
      <c r="O40" s="254" t="str">
        <f>IF(ISBLANK(INDEX('Policy Characteristics'!I:I,MATCH($C40,'Policy Characteristics'!$C:$C,0))),"",INDEX('Policy Characteristics'!I:I,MATCH($C40,'Policy Characteristics'!$C:$C,0)))</f>
        <v>% reduction in emissions</v>
      </c>
      <c r="P40" s="254"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254" t="str">
        <f>IF(ISBLANK(INDEX('Policy Characteristics'!K:K,MATCH($C40,'Policy Characteristics'!$C:$C,0))),"",INDEX('Policy Characteristics'!K:K,MATCH($C40,'Policy Characteristics'!$C:$C,0)))</f>
        <v>transportation-sector-main.html#conv-pol-stds</v>
      </c>
      <c r="R40" s="254" t="str">
        <f>IF(ISBLANK(INDEX('Policy Characteristics'!L:L,MATCH($C40,'Policy Characteristics'!$C:$C,0))),"",INDEX('Policy Characteristics'!L:L,MATCH($C40,'Policy Characteristics'!$C:$C,0)))</f>
        <v>conventional-pollutant-standards.html</v>
      </c>
    </row>
    <row r="41" spans="1:18" s="2" customFormat="1">
      <c r="A41" s="254" t="str">
        <f>IF(ISBLANK(INDEX('Policy Characteristics'!A:A,MATCH($C41,'Policy Characteristics'!$C:$C,0))),"",INDEX('Policy Characteristics'!A:A,MATCH($C41,'Policy Characteristics'!$C:$C,0)))</f>
        <v>Transportation</v>
      </c>
      <c r="B41" s="262" t="str">
        <f>IF(ISBLANK(INDEX('Policy Characteristics'!B:B,MATCH($C41,'Policy Characteristics'!$C:$C,0))),"",INDEX('Policy Characteristics'!B:B,MATCH($C41,'Policy Characteristics'!$C:$C,0)))</f>
        <v>Conventional Pollutant Standards</v>
      </c>
      <c r="C41" s="254" t="str">
        <f t="shared" si="2"/>
        <v>Percentage Reduction of Separately Regulated Pollutants</v>
      </c>
      <c r="D41" s="2" t="s">
        <v>37</v>
      </c>
      <c r="E41" s="2" t="s">
        <v>2224</v>
      </c>
      <c r="F41" s="2" t="s">
        <v>3265</v>
      </c>
      <c r="G41" s="2" t="s">
        <v>2224</v>
      </c>
      <c r="H41" s="47">
        <v>339</v>
      </c>
      <c r="I41" s="325" t="s">
        <v>41</v>
      </c>
      <c r="J41" s="255" t="str">
        <f>IF(ISBLANK(INDEX('Policy Characteristics'!D:D,MATCH($C41,'Policy Characteristics'!$C:$C,0))),"",INDEX('Policy Characteristics'!D:D,MATCH($C41,'Policy Characteristics'!$C:$C,0)))</f>
        <v>Conventional Pollutant Standard</v>
      </c>
      <c r="K41" s="254" t="str">
        <f>IF(ISBLANK(INDEX('Policy Characteristics'!E:E,MATCH($C41,'Policy Characteristics'!$C:$C,0))),"",INDEX('Policy Characteristics'!E:E,MATCH($C41,'Policy Characteristics'!$C:$C,0)))</f>
        <v>trans reduce regulated pollutants</v>
      </c>
      <c r="L41" s="261">
        <f>IF(ISBLANK(INDEX('Policy Characteristics'!F:F,MATCH($C41,'Policy Characteristics'!$C:$C,0))),"",INDEX('Policy Characteristics'!F:F,MATCH($C41,'Policy Characteristics'!$C:$C,0)))</f>
        <v>0</v>
      </c>
      <c r="M41" s="261">
        <f>IF(ISBLANK(INDEX('Policy Characteristics'!G:G,MATCH($C41,'Policy Characteristics'!$C:$C,0))),"",INDEX('Policy Characteristics'!G:G,MATCH($C41,'Policy Characteristics'!$C:$C,0)))</f>
        <v>1</v>
      </c>
      <c r="N41" s="261">
        <f>IF(ISBLANK(INDEX('Policy Characteristics'!H:H,MATCH($C41,'Policy Characteristics'!$C:$C,0))),"",INDEX('Policy Characteristics'!H:H,MATCH($C41,'Policy Characteristics'!$C:$C,0)))</f>
        <v>0.02</v>
      </c>
      <c r="O41" s="254" t="str">
        <f>IF(ISBLANK(INDEX('Policy Characteristics'!I:I,MATCH($C41,'Policy Characteristics'!$C:$C,0))),"",INDEX('Policy Characteristics'!I:I,MATCH($C41,'Policy Characteristics'!$C:$C,0)))</f>
        <v>% reduction in emissions</v>
      </c>
      <c r="P41" s="254"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254" t="str">
        <f>IF(ISBLANK(INDEX('Policy Characteristics'!K:K,MATCH($C41,'Policy Characteristics'!$C:$C,0))),"",INDEX('Policy Characteristics'!K:K,MATCH($C41,'Policy Characteristics'!$C:$C,0)))</f>
        <v>transportation-sector-main.html#conv-pol-stds</v>
      </c>
      <c r="R41" s="254" t="str">
        <f>IF(ISBLANK(INDEX('Policy Characteristics'!L:L,MATCH($C41,'Policy Characteristics'!$C:$C,0))),"",INDEX('Policy Characteristics'!L:L,MATCH($C41,'Policy Characteristics'!$C:$C,0)))</f>
        <v>conventional-pollutant-standards.html</v>
      </c>
    </row>
    <row r="42" spans="1:18" s="2" customFormat="1">
      <c r="A42" s="254" t="str">
        <f>IF(ISBLANK(INDEX('Policy Characteristics'!A:A,MATCH($C42,'Policy Characteristics'!$C:$C,0))),"",INDEX('Policy Characteristics'!A:A,MATCH($C42,'Policy Characteristics'!$C:$C,0)))</f>
        <v>Transportation</v>
      </c>
      <c r="B42" s="262" t="str">
        <f>IF(ISBLANK(INDEX('Policy Characteristics'!B:B,MATCH($C42,'Policy Characteristics'!$C:$C,0))),"",INDEX('Policy Characteristics'!B:B,MATCH($C42,'Policy Characteristics'!$C:$C,0)))</f>
        <v>Conventional Pollutant Standards</v>
      </c>
      <c r="C42" s="254" t="str">
        <f t="shared" si="2"/>
        <v>Percentage Reduction of Separately Regulated Pollutants</v>
      </c>
      <c r="D42" s="2" t="s">
        <v>38</v>
      </c>
      <c r="E42" s="2" t="s">
        <v>2208</v>
      </c>
      <c r="F42" s="2" t="s">
        <v>3266</v>
      </c>
      <c r="G42" s="2" t="s">
        <v>2407</v>
      </c>
      <c r="H42" s="47">
        <v>340</v>
      </c>
      <c r="I42" s="324" t="s">
        <v>40</v>
      </c>
      <c r="J42" s="255" t="str">
        <f>IF(ISBLANK(INDEX('Policy Characteristics'!D:D,MATCH($C42,'Policy Characteristics'!$C:$C,0))),"",INDEX('Policy Characteristics'!D:D,MATCH($C42,'Policy Characteristics'!$C:$C,0)))</f>
        <v>Conventional Pollutant Standard</v>
      </c>
      <c r="K42" s="254" t="str">
        <f>IF(ISBLANK(INDEX('Policy Characteristics'!E:E,MATCH($C42,'Policy Characteristics'!$C:$C,0))),"",INDEX('Policy Characteristics'!E:E,MATCH($C42,'Policy Characteristics'!$C:$C,0)))</f>
        <v>trans reduce regulated pollutants</v>
      </c>
      <c r="L42" s="261">
        <f>IF(ISBLANK(INDEX('Policy Characteristics'!F:F,MATCH($C42,'Policy Characteristics'!$C:$C,0))),"",INDEX('Policy Characteristics'!F:F,MATCH($C42,'Policy Characteristics'!$C:$C,0)))</f>
        <v>0</v>
      </c>
      <c r="M42" s="261">
        <f>IF(ISBLANK(INDEX('Policy Characteristics'!G:G,MATCH($C42,'Policy Characteristics'!$C:$C,0))),"",INDEX('Policy Characteristics'!G:G,MATCH($C42,'Policy Characteristics'!$C:$C,0)))</f>
        <v>1</v>
      </c>
      <c r="N42" s="261">
        <f>IF(ISBLANK(INDEX('Policy Characteristics'!H:H,MATCH($C42,'Policy Characteristics'!$C:$C,0))),"",INDEX('Policy Characteristics'!H:H,MATCH($C42,'Policy Characteristics'!$C:$C,0)))</f>
        <v>0.02</v>
      </c>
      <c r="O42" s="254" t="str">
        <f>IF(ISBLANK(INDEX('Policy Characteristics'!I:I,MATCH($C42,'Policy Characteristics'!$C:$C,0))),"",INDEX('Policy Characteristics'!I:I,MATCH($C42,'Policy Characteristics'!$C:$C,0)))</f>
        <v>% reduction in emissions</v>
      </c>
      <c r="P42" s="254"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254" t="str">
        <f>IF(ISBLANK(INDEX('Policy Characteristics'!K:K,MATCH($C42,'Policy Characteristics'!$C:$C,0))),"",INDEX('Policy Characteristics'!K:K,MATCH($C42,'Policy Characteristics'!$C:$C,0)))</f>
        <v>transportation-sector-main.html#conv-pol-stds</v>
      </c>
      <c r="R42" s="254" t="str">
        <f>IF(ISBLANK(INDEX('Policy Characteristics'!L:L,MATCH($C42,'Policy Characteristics'!$C:$C,0))),"",INDEX('Policy Characteristics'!L:L,MATCH($C42,'Policy Characteristics'!$C:$C,0)))</f>
        <v>conventional-pollutant-standards.html</v>
      </c>
    </row>
    <row r="43" spans="1:18" s="2" customFormat="1">
      <c r="A43" s="254" t="str">
        <f>IF(ISBLANK(INDEX('Policy Characteristics'!A:A,MATCH($C43,'Policy Characteristics'!$C:$C,0))),"",INDEX('Policy Characteristics'!A:A,MATCH($C43,'Policy Characteristics'!$C:$C,0)))</f>
        <v>Transportation</v>
      </c>
      <c r="B43" s="262" t="str">
        <f>IF(ISBLANK(INDEX('Policy Characteristics'!B:B,MATCH($C43,'Policy Characteristics'!$C:$C,0))),"",INDEX('Policy Characteristics'!B:B,MATCH($C43,'Policy Characteristics'!$C:$C,0)))</f>
        <v>Conventional Pollutant Standards</v>
      </c>
      <c r="C43" s="254" t="str">
        <f t="shared" si="2"/>
        <v>Percentage Reduction of Separately Regulated Pollutants</v>
      </c>
      <c r="D43" s="2" t="s">
        <v>38</v>
      </c>
      <c r="E43" s="2" t="s">
        <v>471</v>
      </c>
      <c r="F43" s="2" t="s">
        <v>3266</v>
      </c>
      <c r="G43" s="2" t="s">
        <v>471</v>
      </c>
      <c r="H43" s="47">
        <v>341</v>
      </c>
      <c r="I43" s="324" t="s">
        <v>40</v>
      </c>
      <c r="J43" s="255" t="str">
        <f>IF(ISBLANK(INDEX('Policy Characteristics'!D:D,MATCH($C43,'Policy Characteristics'!$C:$C,0))),"",INDEX('Policy Characteristics'!D:D,MATCH($C43,'Policy Characteristics'!$C:$C,0)))</f>
        <v>Conventional Pollutant Standard</v>
      </c>
      <c r="K43" s="254" t="str">
        <f>IF(ISBLANK(INDEX('Policy Characteristics'!E:E,MATCH($C43,'Policy Characteristics'!$C:$C,0))),"",INDEX('Policy Characteristics'!E:E,MATCH($C43,'Policy Characteristics'!$C:$C,0)))</f>
        <v>trans reduce regulated pollutants</v>
      </c>
      <c r="L43" s="261">
        <f>IF(ISBLANK(INDEX('Policy Characteristics'!F:F,MATCH($C43,'Policy Characteristics'!$C:$C,0))),"",INDEX('Policy Characteristics'!F:F,MATCH($C43,'Policy Characteristics'!$C:$C,0)))</f>
        <v>0</v>
      </c>
      <c r="M43" s="261">
        <f>IF(ISBLANK(INDEX('Policy Characteristics'!G:G,MATCH($C43,'Policy Characteristics'!$C:$C,0))),"",INDEX('Policy Characteristics'!G:G,MATCH($C43,'Policy Characteristics'!$C:$C,0)))</f>
        <v>1</v>
      </c>
      <c r="N43" s="261">
        <f>IF(ISBLANK(INDEX('Policy Characteristics'!H:H,MATCH($C43,'Policy Characteristics'!$C:$C,0))),"",INDEX('Policy Characteristics'!H:H,MATCH($C43,'Policy Characteristics'!$C:$C,0)))</f>
        <v>0.02</v>
      </c>
      <c r="O43" s="254" t="str">
        <f>IF(ISBLANK(INDEX('Policy Characteristics'!I:I,MATCH($C43,'Policy Characteristics'!$C:$C,0))),"",INDEX('Policy Characteristics'!I:I,MATCH($C43,'Policy Characteristics'!$C:$C,0)))</f>
        <v>% reduction in emissions</v>
      </c>
      <c r="P43" s="254"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254" t="str">
        <f>IF(ISBLANK(INDEX('Policy Characteristics'!K:K,MATCH($C43,'Policy Characteristics'!$C:$C,0))),"",INDEX('Policy Characteristics'!K:K,MATCH($C43,'Policy Characteristics'!$C:$C,0)))</f>
        <v>transportation-sector-main.html#conv-pol-stds</v>
      </c>
      <c r="R43" s="254" t="str">
        <f>IF(ISBLANK(INDEX('Policy Characteristics'!L:L,MATCH($C43,'Policy Characteristics'!$C:$C,0))),"",INDEX('Policy Characteristics'!L:L,MATCH($C43,'Policy Characteristics'!$C:$C,0)))</f>
        <v>conventional-pollutant-standards.html</v>
      </c>
    </row>
    <row r="44" spans="1:18" s="2" customFormat="1">
      <c r="A44" s="254" t="str">
        <f>IF(ISBLANK(INDEX('Policy Characteristics'!A:A,MATCH($C44,'Policy Characteristics'!$C:$C,0))),"",INDEX('Policy Characteristics'!A:A,MATCH($C44,'Policy Characteristics'!$C:$C,0)))</f>
        <v>Transportation</v>
      </c>
      <c r="B44" s="262" t="str">
        <f>IF(ISBLANK(INDEX('Policy Characteristics'!B:B,MATCH($C44,'Policy Characteristics'!$C:$C,0))),"",INDEX('Policy Characteristics'!B:B,MATCH($C44,'Policy Characteristics'!$C:$C,0)))</f>
        <v>Conventional Pollutant Standards</v>
      </c>
      <c r="C44" s="254" t="str">
        <f t="shared" si="2"/>
        <v>Percentage Reduction of Separately Regulated Pollutants</v>
      </c>
      <c r="D44" s="2" t="s">
        <v>38</v>
      </c>
      <c r="E44" s="2" t="s">
        <v>2211</v>
      </c>
      <c r="F44" s="2" t="s">
        <v>3266</v>
      </c>
      <c r="G44" s="2" t="s">
        <v>2211</v>
      </c>
      <c r="H44" s="47">
        <v>342</v>
      </c>
      <c r="I44" s="324" t="s">
        <v>40</v>
      </c>
      <c r="J44" s="255" t="str">
        <f>IF(ISBLANK(INDEX('Policy Characteristics'!D:D,MATCH($C44,'Policy Characteristics'!$C:$C,0))),"",INDEX('Policy Characteristics'!D:D,MATCH($C44,'Policy Characteristics'!$C:$C,0)))</f>
        <v>Conventional Pollutant Standard</v>
      </c>
      <c r="K44" s="254" t="str">
        <f>IF(ISBLANK(INDEX('Policy Characteristics'!E:E,MATCH($C44,'Policy Characteristics'!$C:$C,0))),"",INDEX('Policy Characteristics'!E:E,MATCH($C44,'Policy Characteristics'!$C:$C,0)))</f>
        <v>trans reduce regulated pollutants</v>
      </c>
      <c r="L44" s="261">
        <f>IF(ISBLANK(INDEX('Policy Characteristics'!F:F,MATCH($C44,'Policy Characteristics'!$C:$C,0))),"",INDEX('Policy Characteristics'!F:F,MATCH($C44,'Policy Characteristics'!$C:$C,0)))</f>
        <v>0</v>
      </c>
      <c r="M44" s="261">
        <f>IF(ISBLANK(INDEX('Policy Characteristics'!G:G,MATCH($C44,'Policy Characteristics'!$C:$C,0))),"",INDEX('Policy Characteristics'!G:G,MATCH($C44,'Policy Characteristics'!$C:$C,0)))</f>
        <v>1</v>
      </c>
      <c r="N44" s="261">
        <f>IF(ISBLANK(INDEX('Policy Characteristics'!H:H,MATCH($C44,'Policy Characteristics'!$C:$C,0))),"",INDEX('Policy Characteristics'!H:H,MATCH($C44,'Policy Characteristics'!$C:$C,0)))</f>
        <v>0.02</v>
      </c>
      <c r="O44" s="254" t="str">
        <f>IF(ISBLANK(INDEX('Policy Characteristics'!I:I,MATCH($C44,'Policy Characteristics'!$C:$C,0))),"",INDEX('Policy Characteristics'!I:I,MATCH($C44,'Policy Characteristics'!$C:$C,0)))</f>
        <v>% reduction in emissions</v>
      </c>
      <c r="P44" s="254"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254" t="str">
        <f>IF(ISBLANK(INDEX('Policy Characteristics'!K:K,MATCH($C44,'Policy Characteristics'!$C:$C,0))),"",INDEX('Policy Characteristics'!K:K,MATCH($C44,'Policy Characteristics'!$C:$C,0)))</f>
        <v>transportation-sector-main.html#conv-pol-stds</v>
      </c>
      <c r="R44" s="254" t="str">
        <f>IF(ISBLANK(INDEX('Policy Characteristics'!L:L,MATCH($C44,'Policy Characteristics'!$C:$C,0))),"",INDEX('Policy Characteristics'!L:L,MATCH($C44,'Policy Characteristics'!$C:$C,0)))</f>
        <v>conventional-pollutant-standards.html</v>
      </c>
    </row>
    <row r="45" spans="1:18" s="2" customFormat="1">
      <c r="A45" s="254" t="str">
        <f>IF(ISBLANK(INDEX('Policy Characteristics'!A:A,MATCH($C45,'Policy Characteristics'!$C:$C,0))),"",INDEX('Policy Characteristics'!A:A,MATCH($C45,'Policy Characteristics'!$C:$C,0)))</f>
        <v>Transportation</v>
      </c>
      <c r="B45" s="262" t="str">
        <f>IF(ISBLANK(INDEX('Policy Characteristics'!B:B,MATCH($C45,'Policy Characteristics'!$C:$C,0))),"",INDEX('Policy Characteristics'!B:B,MATCH($C45,'Policy Characteristics'!$C:$C,0)))</f>
        <v>Conventional Pollutant Standards</v>
      </c>
      <c r="C45" s="254" t="str">
        <f t="shared" si="2"/>
        <v>Percentage Reduction of Separately Regulated Pollutants</v>
      </c>
      <c r="D45" s="2" t="s">
        <v>38</v>
      </c>
      <c r="E45" s="2" t="s">
        <v>2213</v>
      </c>
      <c r="F45" s="2" t="s">
        <v>3266</v>
      </c>
      <c r="G45" s="2" t="s">
        <v>2213</v>
      </c>
      <c r="H45" s="47">
        <v>343</v>
      </c>
      <c r="I45" s="324" t="s">
        <v>40</v>
      </c>
      <c r="J45" s="255" t="str">
        <f>IF(ISBLANK(INDEX('Policy Characteristics'!D:D,MATCH($C45,'Policy Characteristics'!$C:$C,0))),"",INDEX('Policy Characteristics'!D:D,MATCH($C45,'Policy Characteristics'!$C:$C,0)))</f>
        <v>Conventional Pollutant Standard</v>
      </c>
      <c r="K45" s="254" t="str">
        <f>IF(ISBLANK(INDEX('Policy Characteristics'!E:E,MATCH($C45,'Policy Characteristics'!$C:$C,0))),"",INDEX('Policy Characteristics'!E:E,MATCH($C45,'Policy Characteristics'!$C:$C,0)))</f>
        <v>trans reduce regulated pollutants</v>
      </c>
      <c r="L45" s="261">
        <f>IF(ISBLANK(INDEX('Policy Characteristics'!F:F,MATCH($C45,'Policy Characteristics'!$C:$C,0))),"",INDEX('Policy Characteristics'!F:F,MATCH($C45,'Policy Characteristics'!$C:$C,0)))</f>
        <v>0</v>
      </c>
      <c r="M45" s="261">
        <f>IF(ISBLANK(INDEX('Policy Characteristics'!G:G,MATCH($C45,'Policy Characteristics'!$C:$C,0))),"",INDEX('Policy Characteristics'!G:G,MATCH($C45,'Policy Characteristics'!$C:$C,0)))</f>
        <v>1</v>
      </c>
      <c r="N45" s="261">
        <f>IF(ISBLANK(INDEX('Policy Characteristics'!H:H,MATCH($C45,'Policy Characteristics'!$C:$C,0))),"",INDEX('Policy Characteristics'!H:H,MATCH($C45,'Policy Characteristics'!$C:$C,0)))</f>
        <v>0.02</v>
      </c>
      <c r="O45" s="254" t="str">
        <f>IF(ISBLANK(INDEX('Policy Characteristics'!I:I,MATCH($C45,'Policy Characteristics'!$C:$C,0))),"",INDEX('Policy Characteristics'!I:I,MATCH($C45,'Policy Characteristics'!$C:$C,0)))</f>
        <v>% reduction in emissions</v>
      </c>
      <c r="P45" s="254"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254" t="str">
        <f>IF(ISBLANK(INDEX('Policy Characteristics'!K:K,MATCH($C45,'Policy Characteristics'!$C:$C,0))),"",INDEX('Policy Characteristics'!K:K,MATCH($C45,'Policy Characteristics'!$C:$C,0)))</f>
        <v>transportation-sector-main.html#conv-pol-stds</v>
      </c>
      <c r="R45" s="254" t="str">
        <f>IF(ISBLANK(INDEX('Policy Characteristics'!L:L,MATCH($C45,'Policy Characteristics'!$C:$C,0))),"",INDEX('Policy Characteristics'!L:L,MATCH($C45,'Policy Characteristics'!$C:$C,0)))</f>
        <v>conventional-pollutant-standards.html</v>
      </c>
    </row>
    <row r="46" spans="1:18" s="2" customFormat="1">
      <c r="A46" s="254" t="str">
        <f>IF(ISBLANK(INDEX('Policy Characteristics'!A:A,MATCH($C46,'Policy Characteristics'!$C:$C,0))),"",INDEX('Policy Characteristics'!A:A,MATCH($C46,'Policy Characteristics'!$C:$C,0)))</f>
        <v>Transportation</v>
      </c>
      <c r="B46" s="262" t="str">
        <f>IF(ISBLANK(INDEX('Policy Characteristics'!B:B,MATCH($C46,'Policy Characteristics'!$C:$C,0))),"",INDEX('Policy Characteristics'!B:B,MATCH($C46,'Policy Characteristics'!$C:$C,0)))</f>
        <v>Conventional Pollutant Standards</v>
      </c>
      <c r="C46" s="254" t="str">
        <f t="shared" si="2"/>
        <v>Percentage Reduction of Separately Regulated Pollutants</v>
      </c>
      <c r="D46" s="2" t="s">
        <v>38</v>
      </c>
      <c r="E46" s="2" t="s">
        <v>2215</v>
      </c>
      <c r="F46" s="2" t="s">
        <v>3266</v>
      </c>
      <c r="G46" s="2" t="s">
        <v>2299</v>
      </c>
      <c r="H46" s="47">
        <v>344</v>
      </c>
      <c r="I46" s="324" t="s">
        <v>40</v>
      </c>
      <c r="J46" s="255" t="str">
        <f>IF(ISBLANK(INDEX('Policy Characteristics'!D:D,MATCH($C46,'Policy Characteristics'!$C:$C,0))),"",INDEX('Policy Characteristics'!D:D,MATCH($C46,'Policy Characteristics'!$C:$C,0)))</f>
        <v>Conventional Pollutant Standard</v>
      </c>
      <c r="K46" s="254" t="str">
        <f>IF(ISBLANK(INDEX('Policy Characteristics'!E:E,MATCH($C46,'Policy Characteristics'!$C:$C,0))),"",INDEX('Policy Characteristics'!E:E,MATCH($C46,'Policy Characteristics'!$C:$C,0)))</f>
        <v>trans reduce regulated pollutants</v>
      </c>
      <c r="L46" s="261">
        <f>IF(ISBLANK(INDEX('Policy Characteristics'!F:F,MATCH($C46,'Policy Characteristics'!$C:$C,0))),"",INDEX('Policy Characteristics'!F:F,MATCH($C46,'Policy Characteristics'!$C:$C,0)))</f>
        <v>0</v>
      </c>
      <c r="M46" s="261">
        <f>IF(ISBLANK(INDEX('Policy Characteristics'!G:G,MATCH($C46,'Policy Characteristics'!$C:$C,0))),"",INDEX('Policy Characteristics'!G:G,MATCH($C46,'Policy Characteristics'!$C:$C,0)))</f>
        <v>1</v>
      </c>
      <c r="N46" s="261">
        <f>IF(ISBLANK(INDEX('Policy Characteristics'!H:H,MATCH($C46,'Policy Characteristics'!$C:$C,0))),"",INDEX('Policy Characteristics'!H:H,MATCH($C46,'Policy Characteristics'!$C:$C,0)))</f>
        <v>0.02</v>
      </c>
      <c r="O46" s="254" t="str">
        <f>IF(ISBLANK(INDEX('Policy Characteristics'!I:I,MATCH($C46,'Policy Characteristics'!$C:$C,0))),"",INDEX('Policy Characteristics'!I:I,MATCH($C46,'Policy Characteristics'!$C:$C,0)))</f>
        <v>% reduction in emissions</v>
      </c>
      <c r="P46" s="254"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254" t="str">
        <f>IF(ISBLANK(INDEX('Policy Characteristics'!K:K,MATCH($C46,'Policy Characteristics'!$C:$C,0))),"",INDEX('Policy Characteristics'!K:K,MATCH($C46,'Policy Characteristics'!$C:$C,0)))</f>
        <v>transportation-sector-main.html#conv-pol-stds</v>
      </c>
      <c r="R46" s="254" t="str">
        <f>IF(ISBLANK(INDEX('Policy Characteristics'!L:L,MATCH($C46,'Policy Characteristics'!$C:$C,0))),"",INDEX('Policy Characteristics'!L:L,MATCH($C46,'Policy Characteristics'!$C:$C,0)))</f>
        <v>conventional-pollutant-standards.html</v>
      </c>
    </row>
    <row r="47" spans="1:18" s="2" customFormat="1">
      <c r="A47" s="254" t="str">
        <f>IF(ISBLANK(INDEX('Policy Characteristics'!A:A,MATCH($C47,'Policy Characteristics'!$C:$C,0))),"",INDEX('Policy Characteristics'!A:A,MATCH($C47,'Policy Characteristics'!$C:$C,0)))</f>
        <v>Transportation</v>
      </c>
      <c r="B47" s="262" t="str">
        <f>IF(ISBLANK(INDEX('Policy Characteristics'!B:B,MATCH($C47,'Policy Characteristics'!$C:$C,0))),"",INDEX('Policy Characteristics'!B:B,MATCH($C47,'Policy Characteristics'!$C:$C,0)))</f>
        <v>Conventional Pollutant Standards</v>
      </c>
      <c r="C47" s="254" t="str">
        <f t="shared" si="2"/>
        <v>Percentage Reduction of Separately Regulated Pollutants</v>
      </c>
      <c r="D47" s="2" t="s">
        <v>38</v>
      </c>
      <c r="E47" s="2" t="s">
        <v>2216</v>
      </c>
      <c r="F47" s="2" t="s">
        <v>3266</v>
      </c>
      <c r="G47" s="2" t="s">
        <v>2216</v>
      </c>
      <c r="H47" s="47">
        <v>345</v>
      </c>
      <c r="I47" s="325" t="s">
        <v>41</v>
      </c>
      <c r="J47" s="255" t="str">
        <f>IF(ISBLANK(INDEX('Policy Characteristics'!D:D,MATCH($C47,'Policy Characteristics'!$C:$C,0))),"",INDEX('Policy Characteristics'!D:D,MATCH($C47,'Policy Characteristics'!$C:$C,0)))</f>
        <v>Conventional Pollutant Standard</v>
      </c>
      <c r="K47" s="254" t="str">
        <f>IF(ISBLANK(INDEX('Policy Characteristics'!E:E,MATCH($C47,'Policy Characteristics'!$C:$C,0))),"",INDEX('Policy Characteristics'!E:E,MATCH($C47,'Policy Characteristics'!$C:$C,0)))</f>
        <v>trans reduce regulated pollutants</v>
      </c>
      <c r="L47" s="261">
        <f>IF(ISBLANK(INDEX('Policy Characteristics'!F:F,MATCH($C47,'Policy Characteristics'!$C:$C,0))),"",INDEX('Policy Characteristics'!F:F,MATCH($C47,'Policy Characteristics'!$C:$C,0)))</f>
        <v>0</v>
      </c>
      <c r="M47" s="261">
        <f>IF(ISBLANK(INDEX('Policy Characteristics'!G:G,MATCH($C47,'Policy Characteristics'!$C:$C,0))),"",INDEX('Policy Characteristics'!G:G,MATCH($C47,'Policy Characteristics'!$C:$C,0)))</f>
        <v>1</v>
      </c>
      <c r="N47" s="261">
        <f>IF(ISBLANK(INDEX('Policy Characteristics'!H:H,MATCH($C47,'Policy Characteristics'!$C:$C,0))),"",INDEX('Policy Characteristics'!H:H,MATCH($C47,'Policy Characteristics'!$C:$C,0)))</f>
        <v>0.02</v>
      </c>
      <c r="O47" s="254" t="str">
        <f>IF(ISBLANK(INDEX('Policy Characteristics'!I:I,MATCH($C47,'Policy Characteristics'!$C:$C,0))),"",INDEX('Policy Characteristics'!I:I,MATCH($C47,'Policy Characteristics'!$C:$C,0)))</f>
        <v>% reduction in emissions</v>
      </c>
      <c r="P47" s="254"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254" t="str">
        <f>IF(ISBLANK(INDEX('Policy Characteristics'!K:K,MATCH($C47,'Policy Characteristics'!$C:$C,0))),"",INDEX('Policy Characteristics'!K:K,MATCH($C47,'Policy Characteristics'!$C:$C,0)))</f>
        <v>transportation-sector-main.html#conv-pol-stds</v>
      </c>
      <c r="R47" s="254" t="str">
        <f>IF(ISBLANK(INDEX('Policy Characteristics'!L:L,MATCH($C47,'Policy Characteristics'!$C:$C,0))),"",INDEX('Policy Characteristics'!L:L,MATCH($C47,'Policy Characteristics'!$C:$C,0)))</f>
        <v>conventional-pollutant-standards.html</v>
      </c>
    </row>
    <row r="48" spans="1:18" s="2" customFormat="1">
      <c r="A48" s="254" t="str">
        <f>IF(ISBLANK(INDEX('Policy Characteristics'!A:A,MATCH($C48,'Policy Characteristics'!$C:$C,0))),"",INDEX('Policy Characteristics'!A:A,MATCH($C48,'Policy Characteristics'!$C:$C,0)))</f>
        <v>Transportation</v>
      </c>
      <c r="B48" s="262" t="str">
        <f>IF(ISBLANK(INDEX('Policy Characteristics'!B:B,MATCH($C48,'Policy Characteristics'!$C:$C,0))),"",INDEX('Policy Characteristics'!B:B,MATCH($C48,'Policy Characteristics'!$C:$C,0)))</f>
        <v>Conventional Pollutant Standards</v>
      </c>
      <c r="C48" s="254" t="str">
        <f t="shared" si="2"/>
        <v>Percentage Reduction of Separately Regulated Pollutants</v>
      </c>
      <c r="D48" s="2" t="s">
        <v>38</v>
      </c>
      <c r="E48" s="2" t="s">
        <v>2218</v>
      </c>
      <c r="F48" s="2" t="s">
        <v>3266</v>
      </c>
      <c r="G48" s="2" t="s">
        <v>2218</v>
      </c>
      <c r="H48" s="47">
        <v>346</v>
      </c>
      <c r="I48" s="324" t="s">
        <v>40</v>
      </c>
      <c r="J48" s="255" t="str">
        <f>IF(ISBLANK(INDEX('Policy Characteristics'!D:D,MATCH($C48,'Policy Characteristics'!$C:$C,0))),"",INDEX('Policy Characteristics'!D:D,MATCH($C48,'Policy Characteristics'!$C:$C,0)))</f>
        <v>Conventional Pollutant Standard</v>
      </c>
      <c r="K48" s="254" t="str">
        <f>IF(ISBLANK(INDEX('Policy Characteristics'!E:E,MATCH($C48,'Policy Characteristics'!$C:$C,0))),"",INDEX('Policy Characteristics'!E:E,MATCH($C48,'Policy Characteristics'!$C:$C,0)))</f>
        <v>trans reduce regulated pollutants</v>
      </c>
      <c r="L48" s="261">
        <f>IF(ISBLANK(INDEX('Policy Characteristics'!F:F,MATCH($C48,'Policy Characteristics'!$C:$C,0))),"",INDEX('Policy Characteristics'!F:F,MATCH($C48,'Policy Characteristics'!$C:$C,0)))</f>
        <v>0</v>
      </c>
      <c r="M48" s="261">
        <f>IF(ISBLANK(INDEX('Policy Characteristics'!G:G,MATCH($C48,'Policy Characteristics'!$C:$C,0))),"",INDEX('Policy Characteristics'!G:G,MATCH($C48,'Policy Characteristics'!$C:$C,0)))</f>
        <v>1</v>
      </c>
      <c r="N48" s="261">
        <f>IF(ISBLANK(INDEX('Policy Characteristics'!H:H,MATCH($C48,'Policy Characteristics'!$C:$C,0))),"",INDEX('Policy Characteristics'!H:H,MATCH($C48,'Policy Characteristics'!$C:$C,0)))</f>
        <v>0.02</v>
      </c>
      <c r="O48" s="254" t="str">
        <f>IF(ISBLANK(INDEX('Policy Characteristics'!I:I,MATCH($C48,'Policy Characteristics'!$C:$C,0))),"",INDEX('Policy Characteristics'!I:I,MATCH($C48,'Policy Characteristics'!$C:$C,0)))</f>
        <v>% reduction in emissions</v>
      </c>
      <c r="P48" s="254"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254" t="str">
        <f>IF(ISBLANK(INDEX('Policy Characteristics'!K:K,MATCH($C48,'Policy Characteristics'!$C:$C,0))),"",INDEX('Policy Characteristics'!K:K,MATCH($C48,'Policy Characteristics'!$C:$C,0)))</f>
        <v>transportation-sector-main.html#conv-pol-stds</v>
      </c>
      <c r="R48" s="254" t="str">
        <f>IF(ISBLANK(INDEX('Policy Characteristics'!L:L,MATCH($C48,'Policy Characteristics'!$C:$C,0))),"",INDEX('Policy Characteristics'!L:L,MATCH($C48,'Policy Characteristics'!$C:$C,0)))</f>
        <v>conventional-pollutant-standards.html</v>
      </c>
    </row>
    <row r="49" spans="1:18" s="2" customFormat="1">
      <c r="A49" s="254" t="str">
        <f>IF(ISBLANK(INDEX('Policy Characteristics'!A:A,MATCH($C49,'Policy Characteristics'!$C:$C,0))),"",INDEX('Policy Characteristics'!A:A,MATCH($C49,'Policy Characteristics'!$C:$C,0)))</f>
        <v>Transportation</v>
      </c>
      <c r="B49" s="262" t="str">
        <f>IF(ISBLANK(INDEX('Policy Characteristics'!B:B,MATCH($C49,'Policy Characteristics'!$C:$C,0))),"",INDEX('Policy Characteristics'!B:B,MATCH($C49,'Policy Characteristics'!$C:$C,0)))</f>
        <v>Conventional Pollutant Standards</v>
      </c>
      <c r="C49" s="254" t="str">
        <f t="shared" si="2"/>
        <v>Percentage Reduction of Separately Regulated Pollutants</v>
      </c>
      <c r="D49" s="2" t="s">
        <v>38</v>
      </c>
      <c r="E49" s="2" t="s">
        <v>2220</v>
      </c>
      <c r="F49" s="2" t="s">
        <v>3266</v>
      </c>
      <c r="G49" s="2" t="s">
        <v>2220</v>
      </c>
      <c r="H49" s="47">
        <v>347</v>
      </c>
      <c r="I49" s="324" t="s">
        <v>40</v>
      </c>
      <c r="J49" s="255" t="str">
        <f>IF(ISBLANK(INDEX('Policy Characteristics'!D:D,MATCH($C49,'Policy Characteristics'!$C:$C,0))),"",INDEX('Policy Characteristics'!D:D,MATCH($C49,'Policy Characteristics'!$C:$C,0)))</f>
        <v>Conventional Pollutant Standard</v>
      </c>
      <c r="K49" s="254" t="str">
        <f>IF(ISBLANK(INDEX('Policy Characteristics'!E:E,MATCH($C49,'Policy Characteristics'!$C:$C,0))),"",INDEX('Policy Characteristics'!E:E,MATCH($C49,'Policy Characteristics'!$C:$C,0)))</f>
        <v>trans reduce regulated pollutants</v>
      </c>
      <c r="L49" s="261">
        <f>IF(ISBLANK(INDEX('Policy Characteristics'!F:F,MATCH($C49,'Policy Characteristics'!$C:$C,0))),"",INDEX('Policy Characteristics'!F:F,MATCH($C49,'Policy Characteristics'!$C:$C,0)))</f>
        <v>0</v>
      </c>
      <c r="M49" s="261">
        <f>IF(ISBLANK(INDEX('Policy Characteristics'!G:G,MATCH($C49,'Policy Characteristics'!$C:$C,0))),"",INDEX('Policy Characteristics'!G:G,MATCH($C49,'Policy Characteristics'!$C:$C,0)))</f>
        <v>1</v>
      </c>
      <c r="N49" s="261">
        <f>IF(ISBLANK(INDEX('Policy Characteristics'!H:H,MATCH($C49,'Policy Characteristics'!$C:$C,0))),"",INDEX('Policy Characteristics'!H:H,MATCH($C49,'Policy Characteristics'!$C:$C,0)))</f>
        <v>0.02</v>
      </c>
      <c r="O49" s="254" t="str">
        <f>IF(ISBLANK(INDEX('Policy Characteristics'!I:I,MATCH($C49,'Policy Characteristics'!$C:$C,0))),"",INDEX('Policy Characteristics'!I:I,MATCH($C49,'Policy Characteristics'!$C:$C,0)))</f>
        <v>% reduction in emissions</v>
      </c>
      <c r="P49" s="254"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254" t="str">
        <f>IF(ISBLANK(INDEX('Policy Characteristics'!K:K,MATCH($C49,'Policy Characteristics'!$C:$C,0))),"",INDEX('Policy Characteristics'!K:K,MATCH($C49,'Policy Characteristics'!$C:$C,0)))</f>
        <v>transportation-sector-main.html#conv-pol-stds</v>
      </c>
      <c r="R49" s="254" t="str">
        <f>IF(ISBLANK(INDEX('Policy Characteristics'!L:L,MATCH($C49,'Policy Characteristics'!$C:$C,0))),"",INDEX('Policy Characteristics'!L:L,MATCH($C49,'Policy Characteristics'!$C:$C,0)))</f>
        <v>conventional-pollutant-standards.html</v>
      </c>
    </row>
    <row r="50" spans="1:18" s="2" customFormat="1">
      <c r="A50" s="254" t="str">
        <f>IF(ISBLANK(INDEX('Policy Characteristics'!A:A,MATCH($C50,'Policy Characteristics'!$C:$C,0))),"",INDEX('Policy Characteristics'!A:A,MATCH($C50,'Policy Characteristics'!$C:$C,0)))</f>
        <v>Transportation</v>
      </c>
      <c r="B50" s="262" t="str">
        <f>IF(ISBLANK(INDEX('Policy Characteristics'!B:B,MATCH($C50,'Policy Characteristics'!$C:$C,0))),"",INDEX('Policy Characteristics'!B:B,MATCH($C50,'Policy Characteristics'!$C:$C,0)))</f>
        <v>Conventional Pollutant Standards</v>
      </c>
      <c r="C50" s="254" t="str">
        <f t="shared" si="2"/>
        <v>Percentage Reduction of Separately Regulated Pollutants</v>
      </c>
      <c r="D50" s="2" t="s">
        <v>38</v>
      </c>
      <c r="E50" s="2" t="s">
        <v>2222</v>
      </c>
      <c r="F50" s="2" t="s">
        <v>3266</v>
      </c>
      <c r="G50" s="2" t="s">
        <v>2222</v>
      </c>
      <c r="H50" s="47">
        <v>348</v>
      </c>
      <c r="I50" s="325" t="s">
        <v>41</v>
      </c>
      <c r="J50" s="255" t="str">
        <f>IF(ISBLANK(INDEX('Policy Characteristics'!D:D,MATCH($C50,'Policy Characteristics'!$C:$C,0))),"",INDEX('Policy Characteristics'!D:D,MATCH($C50,'Policy Characteristics'!$C:$C,0)))</f>
        <v>Conventional Pollutant Standard</v>
      </c>
      <c r="K50" s="254" t="str">
        <f>IF(ISBLANK(INDEX('Policy Characteristics'!E:E,MATCH($C50,'Policy Characteristics'!$C:$C,0))),"",INDEX('Policy Characteristics'!E:E,MATCH($C50,'Policy Characteristics'!$C:$C,0)))</f>
        <v>trans reduce regulated pollutants</v>
      </c>
      <c r="L50" s="261">
        <f>IF(ISBLANK(INDEX('Policy Characteristics'!F:F,MATCH($C50,'Policy Characteristics'!$C:$C,0))),"",INDEX('Policy Characteristics'!F:F,MATCH($C50,'Policy Characteristics'!$C:$C,0)))</f>
        <v>0</v>
      </c>
      <c r="M50" s="261">
        <f>IF(ISBLANK(INDEX('Policy Characteristics'!G:G,MATCH($C50,'Policy Characteristics'!$C:$C,0))),"",INDEX('Policy Characteristics'!G:G,MATCH($C50,'Policy Characteristics'!$C:$C,0)))</f>
        <v>1</v>
      </c>
      <c r="N50" s="261">
        <f>IF(ISBLANK(INDEX('Policy Characteristics'!H:H,MATCH($C50,'Policy Characteristics'!$C:$C,0))),"",INDEX('Policy Characteristics'!H:H,MATCH($C50,'Policy Characteristics'!$C:$C,0)))</f>
        <v>0.02</v>
      </c>
      <c r="O50" s="254" t="str">
        <f>IF(ISBLANK(INDEX('Policy Characteristics'!I:I,MATCH($C50,'Policy Characteristics'!$C:$C,0))),"",INDEX('Policy Characteristics'!I:I,MATCH($C50,'Policy Characteristics'!$C:$C,0)))</f>
        <v>% reduction in emissions</v>
      </c>
      <c r="P50" s="254"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254" t="str">
        <f>IF(ISBLANK(INDEX('Policy Characteristics'!K:K,MATCH($C50,'Policy Characteristics'!$C:$C,0))),"",INDEX('Policy Characteristics'!K:K,MATCH($C50,'Policy Characteristics'!$C:$C,0)))</f>
        <v>transportation-sector-main.html#conv-pol-stds</v>
      </c>
      <c r="R50" s="254" t="str">
        <f>IF(ISBLANK(INDEX('Policy Characteristics'!L:L,MATCH($C50,'Policy Characteristics'!$C:$C,0))),"",INDEX('Policy Characteristics'!L:L,MATCH($C50,'Policy Characteristics'!$C:$C,0)))</f>
        <v>conventional-pollutant-standards.html</v>
      </c>
    </row>
    <row r="51" spans="1:18" s="2" customFormat="1">
      <c r="A51" s="254" t="str">
        <f>IF(ISBLANK(INDEX('Policy Characteristics'!A:A,MATCH($C51,'Policy Characteristics'!$C:$C,0))),"",INDEX('Policy Characteristics'!A:A,MATCH($C51,'Policy Characteristics'!$C:$C,0)))</f>
        <v>Transportation</v>
      </c>
      <c r="B51" s="262" t="str">
        <f>IF(ISBLANK(INDEX('Policy Characteristics'!B:B,MATCH($C51,'Policy Characteristics'!$C:$C,0))),"",INDEX('Policy Characteristics'!B:B,MATCH($C51,'Policy Characteristics'!$C:$C,0)))</f>
        <v>Conventional Pollutant Standards</v>
      </c>
      <c r="C51" s="254" t="str">
        <f t="shared" si="2"/>
        <v>Percentage Reduction of Separately Regulated Pollutants</v>
      </c>
      <c r="D51" s="2" t="s">
        <v>38</v>
      </c>
      <c r="E51" s="2" t="s">
        <v>2224</v>
      </c>
      <c r="F51" s="2" t="s">
        <v>3266</v>
      </c>
      <c r="G51" s="2" t="s">
        <v>2224</v>
      </c>
      <c r="H51" s="47">
        <v>349</v>
      </c>
      <c r="I51" s="325" t="s">
        <v>41</v>
      </c>
      <c r="J51" s="255" t="str">
        <f>IF(ISBLANK(INDEX('Policy Characteristics'!D:D,MATCH($C51,'Policy Characteristics'!$C:$C,0))),"",INDEX('Policy Characteristics'!D:D,MATCH($C51,'Policy Characteristics'!$C:$C,0)))</f>
        <v>Conventional Pollutant Standard</v>
      </c>
      <c r="K51" s="254" t="str">
        <f>IF(ISBLANK(INDEX('Policy Characteristics'!E:E,MATCH($C51,'Policy Characteristics'!$C:$C,0))),"",INDEX('Policy Characteristics'!E:E,MATCH($C51,'Policy Characteristics'!$C:$C,0)))</f>
        <v>trans reduce regulated pollutants</v>
      </c>
      <c r="L51" s="261">
        <f>IF(ISBLANK(INDEX('Policy Characteristics'!F:F,MATCH($C51,'Policy Characteristics'!$C:$C,0))),"",INDEX('Policy Characteristics'!F:F,MATCH($C51,'Policy Characteristics'!$C:$C,0)))</f>
        <v>0</v>
      </c>
      <c r="M51" s="261">
        <f>IF(ISBLANK(INDEX('Policy Characteristics'!G:G,MATCH($C51,'Policy Characteristics'!$C:$C,0))),"",INDEX('Policy Characteristics'!G:G,MATCH($C51,'Policy Characteristics'!$C:$C,0)))</f>
        <v>1</v>
      </c>
      <c r="N51" s="261">
        <f>IF(ISBLANK(INDEX('Policy Characteristics'!H:H,MATCH($C51,'Policy Characteristics'!$C:$C,0))),"",INDEX('Policy Characteristics'!H:H,MATCH($C51,'Policy Characteristics'!$C:$C,0)))</f>
        <v>0.02</v>
      </c>
      <c r="O51" s="254" t="str">
        <f>IF(ISBLANK(INDEX('Policy Characteristics'!I:I,MATCH($C51,'Policy Characteristics'!$C:$C,0))),"",INDEX('Policy Characteristics'!I:I,MATCH($C51,'Policy Characteristics'!$C:$C,0)))</f>
        <v>% reduction in emissions</v>
      </c>
      <c r="P51" s="254"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254" t="str">
        <f>IF(ISBLANK(INDEX('Policy Characteristics'!K:K,MATCH($C51,'Policy Characteristics'!$C:$C,0))),"",INDEX('Policy Characteristics'!K:K,MATCH($C51,'Policy Characteristics'!$C:$C,0)))</f>
        <v>transportation-sector-main.html#conv-pol-stds</v>
      </c>
      <c r="R51" s="254" t="str">
        <f>IF(ISBLANK(INDEX('Policy Characteristics'!L:L,MATCH($C51,'Policy Characteristics'!$C:$C,0))),"",INDEX('Policy Characteristics'!L:L,MATCH($C51,'Policy Characteristics'!$C:$C,0)))</f>
        <v>conventional-pollutant-standards.html</v>
      </c>
    </row>
    <row r="52" spans="1:18" s="2" customFormat="1">
      <c r="A52" s="254" t="str">
        <f>IF(ISBLANK(INDEX('Policy Characteristics'!A:A,MATCH($C52,'Policy Characteristics'!$C:$C,0))),"",INDEX('Policy Characteristics'!A:A,MATCH($C52,'Policy Characteristics'!$C:$C,0)))</f>
        <v>Transportation</v>
      </c>
      <c r="B52" s="262" t="str">
        <f>IF(ISBLANK(INDEX('Policy Characteristics'!B:B,MATCH($C52,'Policy Characteristics'!$C:$C,0))),"",INDEX('Policy Characteristics'!B:B,MATCH($C52,'Policy Characteristics'!$C:$C,0)))</f>
        <v>Conventional Pollutant Standards</v>
      </c>
      <c r="C52" s="254" t="str">
        <f t="shared" si="2"/>
        <v>Percentage Reduction of Separately Regulated Pollutants</v>
      </c>
      <c r="D52" s="2" t="s">
        <v>108</v>
      </c>
      <c r="E52" s="2" t="s">
        <v>2208</v>
      </c>
      <c r="F52" s="2" t="s">
        <v>3267</v>
      </c>
      <c r="G52" s="2" t="s">
        <v>2407</v>
      </c>
      <c r="H52" s="47">
        <v>350</v>
      </c>
      <c r="I52" s="324" t="s">
        <v>40</v>
      </c>
      <c r="J52" s="255" t="str">
        <f>IF(ISBLANK(INDEX('Policy Characteristics'!D:D,MATCH($C52,'Policy Characteristics'!$C:$C,0))),"",INDEX('Policy Characteristics'!D:D,MATCH($C52,'Policy Characteristics'!$C:$C,0)))</f>
        <v>Conventional Pollutant Standard</v>
      </c>
      <c r="K52" s="254" t="str">
        <f>IF(ISBLANK(INDEX('Policy Characteristics'!E:E,MATCH($C52,'Policy Characteristics'!$C:$C,0))),"",INDEX('Policy Characteristics'!E:E,MATCH($C52,'Policy Characteristics'!$C:$C,0)))</f>
        <v>trans reduce regulated pollutants</v>
      </c>
      <c r="L52" s="261">
        <f>IF(ISBLANK(INDEX('Policy Characteristics'!F:F,MATCH($C52,'Policy Characteristics'!$C:$C,0))),"",INDEX('Policy Characteristics'!F:F,MATCH($C52,'Policy Characteristics'!$C:$C,0)))</f>
        <v>0</v>
      </c>
      <c r="M52" s="261">
        <f>IF(ISBLANK(INDEX('Policy Characteristics'!G:G,MATCH($C52,'Policy Characteristics'!$C:$C,0))),"",INDEX('Policy Characteristics'!G:G,MATCH($C52,'Policy Characteristics'!$C:$C,0)))</f>
        <v>1</v>
      </c>
      <c r="N52" s="261">
        <f>IF(ISBLANK(INDEX('Policy Characteristics'!H:H,MATCH($C52,'Policy Characteristics'!$C:$C,0))),"",INDEX('Policy Characteristics'!H:H,MATCH($C52,'Policy Characteristics'!$C:$C,0)))</f>
        <v>0.02</v>
      </c>
      <c r="O52" s="254" t="str">
        <f>IF(ISBLANK(INDEX('Policy Characteristics'!I:I,MATCH($C52,'Policy Characteristics'!$C:$C,0))),"",INDEX('Policy Characteristics'!I:I,MATCH($C52,'Policy Characteristics'!$C:$C,0)))</f>
        <v>% reduction in emissions</v>
      </c>
      <c r="P52" s="254"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254" t="str">
        <f>IF(ISBLANK(INDEX('Policy Characteristics'!K:K,MATCH($C52,'Policy Characteristics'!$C:$C,0))),"",INDEX('Policy Characteristics'!K:K,MATCH($C52,'Policy Characteristics'!$C:$C,0)))</f>
        <v>transportation-sector-main.html#conv-pol-stds</v>
      </c>
      <c r="R52" s="254" t="str">
        <f>IF(ISBLANK(INDEX('Policy Characteristics'!L:L,MATCH($C52,'Policy Characteristics'!$C:$C,0))),"",INDEX('Policy Characteristics'!L:L,MATCH($C52,'Policy Characteristics'!$C:$C,0)))</f>
        <v>conventional-pollutant-standards.html</v>
      </c>
    </row>
    <row r="53" spans="1:18" s="2" customFormat="1">
      <c r="A53" s="254" t="str">
        <f>IF(ISBLANK(INDEX('Policy Characteristics'!A:A,MATCH($C53,'Policy Characteristics'!$C:$C,0))),"",INDEX('Policy Characteristics'!A:A,MATCH($C53,'Policy Characteristics'!$C:$C,0)))</f>
        <v>Transportation</v>
      </c>
      <c r="B53" s="262" t="str">
        <f>IF(ISBLANK(INDEX('Policy Characteristics'!B:B,MATCH($C53,'Policy Characteristics'!$C:$C,0))),"",INDEX('Policy Characteristics'!B:B,MATCH($C53,'Policy Characteristics'!$C:$C,0)))</f>
        <v>Conventional Pollutant Standards</v>
      </c>
      <c r="C53" s="254" t="str">
        <f t="shared" si="2"/>
        <v>Percentage Reduction of Separately Regulated Pollutants</v>
      </c>
      <c r="D53" s="2" t="s">
        <v>108</v>
      </c>
      <c r="E53" s="2" t="s">
        <v>471</v>
      </c>
      <c r="F53" s="2" t="s">
        <v>3267</v>
      </c>
      <c r="G53" s="2" t="s">
        <v>471</v>
      </c>
      <c r="H53" s="47">
        <v>351</v>
      </c>
      <c r="I53" s="324" t="s">
        <v>40</v>
      </c>
      <c r="J53" s="255" t="str">
        <f>IF(ISBLANK(INDEX('Policy Characteristics'!D:D,MATCH($C53,'Policy Characteristics'!$C:$C,0))),"",INDEX('Policy Characteristics'!D:D,MATCH($C53,'Policy Characteristics'!$C:$C,0)))</f>
        <v>Conventional Pollutant Standard</v>
      </c>
      <c r="K53" s="254" t="str">
        <f>IF(ISBLANK(INDEX('Policy Characteristics'!E:E,MATCH($C53,'Policy Characteristics'!$C:$C,0))),"",INDEX('Policy Characteristics'!E:E,MATCH($C53,'Policy Characteristics'!$C:$C,0)))</f>
        <v>trans reduce regulated pollutants</v>
      </c>
      <c r="L53" s="261">
        <f>IF(ISBLANK(INDEX('Policy Characteristics'!F:F,MATCH($C53,'Policy Characteristics'!$C:$C,0))),"",INDEX('Policy Characteristics'!F:F,MATCH($C53,'Policy Characteristics'!$C:$C,0)))</f>
        <v>0</v>
      </c>
      <c r="M53" s="261">
        <f>IF(ISBLANK(INDEX('Policy Characteristics'!G:G,MATCH($C53,'Policy Characteristics'!$C:$C,0))),"",INDEX('Policy Characteristics'!G:G,MATCH($C53,'Policy Characteristics'!$C:$C,0)))</f>
        <v>1</v>
      </c>
      <c r="N53" s="261">
        <f>IF(ISBLANK(INDEX('Policy Characteristics'!H:H,MATCH($C53,'Policy Characteristics'!$C:$C,0))),"",INDEX('Policy Characteristics'!H:H,MATCH($C53,'Policy Characteristics'!$C:$C,0)))</f>
        <v>0.02</v>
      </c>
      <c r="O53" s="254" t="str">
        <f>IF(ISBLANK(INDEX('Policy Characteristics'!I:I,MATCH($C53,'Policy Characteristics'!$C:$C,0))),"",INDEX('Policy Characteristics'!I:I,MATCH($C53,'Policy Characteristics'!$C:$C,0)))</f>
        <v>% reduction in emissions</v>
      </c>
      <c r="P53" s="254"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254" t="str">
        <f>IF(ISBLANK(INDEX('Policy Characteristics'!K:K,MATCH($C53,'Policy Characteristics'!$C:$C,0))),"",INDEX('Policy Characteristics'!K:K,MATCH($C53,'Policy Characteristics'!$C:$C,0)))</f>
        <v>transportation-sector-main.html#conv-pol-stds</v>
      </c>
      <c r="R53" s="254" t="str">
        <f>IF(ISBLANK(INDEX('Policy Characteristics'!L:L,MATCH($C53,'Policy Characteristics'!$C:$C,0))),"",INDEX('Policy Characteristics'!L:L,MATCH($C53,'Policy Characteristics'!$C:$C,0)))</f>
        <v>conventional-pollutant-standards.html</v>
      </c>
    </row>
    <row r="54" spans="1:18" s="2" customFormat="1">
      <c r="A54" s="254" t="str">
        <f>IF(ISBLANK(INDEX('Policy Characteristics'!A:A,MATCH($C54,'Policy Characteristics'!$C:$C,0))),"",INDEX('Policy Characteristics'!A:A,MATCH($C54,'Policy Characteristics'!$C:$C,0)))</f>
        <v>Transportation</v>
      </c>
      <c r="B54" s="262" t="str">
        <f>IF(ISBLANK(INDEX('Policy Characteristics'!B:B,MATCH($C54,'Policy Characteristics'!$C:$C,0))),"",INDEX('Policy Characteristics'!B:B,MATCH($C54,'Policy Characteristics'!$C:$C,0)))</f>
        <v>Conventional Pollutant Standards</v>
      </c>
      <c r="C54" s="254" t="str">
        <f t="shared" si="2"/>
        <v>Percentage Reduction of Separately Regulated Pollutants</v>
      </c>
      <c r="D54" s="2" t="s">
        <v>108</v>
      </c>
      <c r="E54" s="2" t="s">
        <v>2211</v>
      </c>
      <c r="F54" s="2" t="s">
        <v>3267</v>
      </c>
      <c r="G54" s="2" t="s">
        <v>2211</v>
      </c>
      <c r="H54" s="47">
        <v>352</v>
      </c>
      <c r="I54" s="324" t="s">
        <v>40</v>
      </c>
      <c r="J54" s="255" t="str">
        <f>IF(ISBLANK(INDEX('Policy Characteristics'!D:D,MATCH($C54,'Policy Characteristics'!$C:$C,0))),"",INDEX('Policy Characteristics'!D:D,MATCH($C54,'Policy Characteristics'!$C:$C,0)))</f>
        <v>Conventional Pollutant Standard</v>
      </c>
      <c r="K54" s="254" t="str">
        <f>IF(ISBLANK(INDEX('Policy Characteristics'!E:E,MATCH($C54,'Policy Characteristics'!$C:$C,0))),"",INDEX('Policy Characteristics'!E:E,MATCH($C54,'Policy Characteristics'!$C:$C,0)))</f>
        <v>trans reduce regulated pollutants</v>
      </c>
      <c r="L54" s="261">
        <f>IF(ISBLANK(INDEX('Policy Characteristics'!F:F,MATCH($C54,'Policy Characteristics'!$C:$C,0))),"",INDEX('Policy Characteristics'!F:F,MATCH($C54,'Policy Characteristics'!$C:$C,0)))</f>
        <v>0</v>
      </c>
      <c r="M54" s="261">
        <f>IF(ISBLANK(INDEX('Policy Characteristics'!G:G,MATCH($C54,'Policy Characteristics'!$C:$C,0))),"",INDEX('Policy Characteristics'!G:G,MATCH($C54,'Policy Characteristics'!$C:$C,0)))</f>
        <v>1</v>
      </c>
      <c r="N54" s="261">
        <f>IF(ISBLANK(INDEX('Policy Characteristics'!H:H,MATCH($C54,'Policy Characteristics'!$C:$C,0))),"",INDEX('Policy Characteristics'!H:H,MATCH($C54,'Policy Characteristics'!$C:$C,0)))</f>
        <v>0.02</v>
      </c>
      <c r="O54" s="254" t="str">
        <f>IF(ISBLANK(INDEX('Policy Characteristics'!I:I,MATCH($C54,'Policy Characteristics'!$C:$C,0))),"",INDEX('Policy Characteristics'!I:I,MATCH($C54,'Policy Characteristics'!$C:$C,0)))</f>
        <v>% reduction in emissions</v>
      </c>
      <c r="P54" s="254"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254" t="str">
        <f>IF(ISBLANK(INDEX('Policy Characteristics'!K:K,MATCH($C54,'Policy Characteristics'!$C:$C,0))),"",INDEX('Policy Characteristics'!K:K,MATCH($C54,'Policy Characteristics'!$C:$C,0)))</f>
        <v>transportation-sector-main.html#conv-pol-stds</v>
      </c>
      <c r="R54" s="254" t="str">
        <f>IF(ISBLANK(INDEX('Policy Characteristics'!L:L,MATCH($C54,'Policy Characteristics'!$C:$C,0))),"",INDEX('Policy Characteristics'!L:L,MATCH($C54,'Policy Characteristics'!$C:$C,0)))</f>
        <v>conventional-pollutant-standards.html</v>
      </c>
    </row>
    <row r="55" spans="1:18" s="2" customFormat="1">
      <c r="A55" s="254" t="str">
        <f>IF(ISBLANK(INDEX('Policy Characteristics'!A:A,MATCH($C55,'Policy Characteristics'!$C:$C,0))),"",INDEX('Policy Characteristics'!A:A,MATCH($C55,'Policy Characteristics'!$C:$C,0)))</f>
        <v>Transportation</v>
      </c>
      <c r="B55" s="262" t="str">
        <f>IF(ISBLANK(INDEX('Policy Characteristics'!B:B,MATCH($C55,'Policy Characteristics'!$C:$C,0))),"",INDEX('Policy Characteristics'!B:B,MATCH($C55,'Policy Characteristics'!$C:$C,0)))</f>
        <v>Conventional Pollutant Standards</v>
      </c>
      <c r="C55" s="254" t="str">
        <f t="shared" si="2"/>
        <v>Percentage Reduction of Separately Regulated Pollutants</v>
      </c>
      <c r="D55" s="2" t="s">
        <v>108</v>
      </c>
      <c r="E55" s="2" t="s">
        <v>2213</v>
      </c>
      <c r="F55" s="2" t="s">
        <v>3267</v>
      </c>
      <c r="G55" s="2" t="s">
        <v>2213</v>
      </c>
      <c r="H55" s="47">
        <v>353</v>
      </c>
      <c r="I55" s="324" t="s">
        <v>40</v>
      </c>
      <c r="J55" s="255" t="str">
        <f>IF(ISBLANK(INDEX('Policy Characteristics'!D:D,MATCH($C55,'Policy Characteristics'!$C:$C,0))),"",INDEX('Policy Characteristics'!D:D,MATCH($C55,'Policy Characteristics'!$C:$C,0)))</f>
        <v>Conventional Pollutant Standard</v>
      </c>
      <c r="K55" s="254" t="str">
        <f>IF(ISBLANK(INDEX('Policy Characteristics'!E:E,MATCH($C55,'Policy Characteristics'!$C:$C,0))),"",INDEX('Policy Characteristics'!E:E,MATCH($C55,'Policy Characteristics'!$C:$C,0)))</f>
        <v>trans reduce regulated pollutants</v>
      </c>
      <c r="L55" s="261">
        <f>IF(ISBLANK(INDEX('Policy Characteristics'!F:F,MATCH($C55,'Policy Characteristics'!$C:$C,0))),"",INDEX('Policy Characteristics'!F:F,MATCH($C55,'Policy Characteristics'!$C:$C,0)))</f>
        <v>0</v>
      </c>
      <c r="M55" s="261">
        <f>IF(ISBLANK(INDEX('Policy Characteristics'!G:G,MATCH($C55,'Policy Characteristics'!$C:$C,0))),"",INDEX('Policy Characteristics'!G:G,MATCH($C55,'Policy Characteristics'!$C:$C,0)))</f>
        <v>1</v>
      </c>
      <c r="N55" s="261">
        <f>IF(ISBLANK(INDEX('Policy Characteristics'!H:H,MATCH($C55,'Policy Characteristics'!$C:$C,0))),"",INDEX('Policy Characteristics'!H:H,MATCH($C55,'Policy Characteristics'!$C:$C,0)))</f>
        <v>0.02</v>
      </c>
      <c r="O55" s="254" t="str">
        <f>IF(ISBLANK(INDEX('Policy Characteristics'!I:I,MATCH($C55,'Policy Characteristics'!$C:$C,0))),"",INDEX('Policy Characteristics'!I:I,MATCH($C55,'Policy Characteristics'!$C:$C,0)))</f>
        <v>% reduction in emissions</v>
      </c>
      <c r="P55" s="254"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254" t="str">
        <f>IF(ISBLANK(INDEX('Policy Characteristics'!K:K,MATCH($C55,'Policy Characteristics'!$C:$C,0))),"",INDEX('Policy Characteristics'!K:K,MATCH($C55,'Policy Characteristics'!$C:$C,0)))</f>
        <v>transportation-sector-main.html#conv-pol-stds</v>
      </c>
      <c r="R55" s="254" t="str">
        <f>IF(ISBLANK(INDEX('Policy Characteristics'!L:L,MATCH($C55,'Policy Characteristics'!$C:$C,0))),"",INDEX('Policy Characteristics'!L:L,MATCH($C55,'Policy Characteristics'!$C:$C,0)))</f>
        <v>conventional-pollutant-standards.html</v>
      </c>
    </row>
    <row r="56" spans="1:18" s="2" customFormat="1">
      <c r="A56" s="254" t="str">
        <f>IF(ISBLANK(INDEX('Policy Characteristics'!A:A,MATCH($C56,'Policy Characteristics'!$C:$C,0))),"",INDEX('Policy Characteristics'!A:A,MATCH($C56,'Policy Characteristics'!$C:$C,0)))</f>
        <v>Transportation</v>
      </c>
      <c r="B56" s="262" t="str">
        <f>IF(ISBLANK(INDEX('Policy Characteristics'!B:B,MATCH($C56,'Policy Characteristics'!$C:$C,0))),"",INDEX('Policy Characteristics'!B:B,MATCH($C56,'Policy Characteristics'!$C:$C,0)))</f>
        <v>Conventional Pollutant Standards</v>
      </c>
      <c r="C56" s="254" t="str">
        <f t="shared" si="2"/>
        <v>Percentage Reduction of Separately Regulated Pollutants</v>
      </c>
      <c r="D56" s="2" t="s">
        <v>108</v>
      </c>
      <c r="E56" s="2" t="s">
        <v>2215</v>
      </c>
      <c r="F56" s="2" t="s">
        <v>3267</v>
      </c>
      <c r="G56" s="2" t="s">
        <v>2299</v>
      </c>
      <c r="H56" s="47">
        <v>354</v>
      </c>
      <c r="I56" s="324" t="s">
        <v>40</v>
      </c>
      <c r="J56" s="255" t="str">
        <f>IF(ISBLANK(INDEX('Policy Characteristics'!D:D,MATCH($C56,'Policy Characteristics'!$C:$C,0))),"",INDEX('Policy Characteristics'!D:D,MATCH($C56,'Policy Characteristics'!$C:$C,0)))</f>
        <v>Conventional Pollutant Standard</v>
      </c>
      <c r="K56" s="254" t="str">
        <f>IF(ISBLANK(INDEX('Policy Characteristics'!E:E,MATCH($C56,'Policy Characteristics'!$C:$C,0))),"",INDEX('Policy Characteristics'!E:E,MATCH($C56,'Policy Characteristics'!$C:$C,0)))</f>
        <v>trans reduce regulated pollutants</v>
      </c>
      <c r="L56" s="261">
        <f>IF(ISBLANK(INDEX('Policy Characteristics'!F:F,MATCH($C56,'Policy Characteristics'!$C:$C,0))),"",INDEX('Policy Characteristics'!F:F,MATCH($C56,'Policy Characteristics'!$C:$C,0)))</f>
        <v>0</v>
      </c>
      <c r="M56" s="261">
        <f>IF(ISBLANK(INDEX('Policy Characteristics'!G:G,MATCH($C56,'Policy Characteristics'!$C:$C,0))),"",INDEX('Policy Characteristics'!G:G,MATCH($C56,'Policy Characteristics'!$C:$C,0)))</f>
        <v>1</v>
      </c>
      <c r="N56" s="261">
        <f>IF(ISBLANK(INDEX('Policy Characteristics'!H:H,MATCH($C56,'Policy Characteristics'!$C:$C,0))),"",INDEX('Policy Characteristics'!H:H,MATCH($C56,'Policy Characteristics'!$C:$C,0)))</f>
        <v>0.02</v>
      </c>
      <c r="O56" s="254" t="str">
        <f>IF(ISBLANK(INDEX('Policy Characteristics'!I:I,MATCH($C56,'Policy Characteristics'!$C:$C,0))),"",INDEX('Policy Characteristics'!I:I,MATCH($C56,'Policy Characteristics'!$C:$C,0)))</f>
        <v>% reduction in emissions</v>
      </c>
      <c r="P56" s="254"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254" t="str">
        <f>IF(ISBLANK(INDEX('Policy Characteristics'!K:K,MATCH($C56,'Policy Characteristics'!$C:$C,0))),"",INDEX('Policy Characteristics'!K:K,MATCH($C56,'Policy Characteristics'!$C:$C,0)))</f>
        <v>transportation-sector-main.html#conv-pol-stds</v>
      </c>
      <c r="R56" s="254" t="str">
        <f>IF(ISBLANK(INDEX('Policy Characteristics'!L:L,MATCH($C56,'Policy Characteristics'!$C:$C,0))),"",INDEX('Policy Characteristics'!L:L,MATCH($C56,'Policy Characteristics'!$C:$C,0)))</f>
        <v>conventional-pollutant-standards.html</v>
      </c>
    </row>
    <row r="57" spans="1:18" s="2" customFormat="1">
      <c r="A57" s="254" t="str">
        <f>IF(ISBLANK(INDEX('Policy Characteristics'!A:A,MATCH($C57,'Policy Characteristics'!$C:$C,0))),"",INDEX('Policy Characteristics'!A:A,MATCH($C57,'Policy Characteristics'!$C:$C,0)))</f>
        <v>Transportation</v>
      </c>
      <c r="B57" s="262" t="str">
        <f>IF(ISBLANK(INDEX('Policy Characteristics'!B:B,MATCH($C57,'Policy Characteristics'!$C:$C,0))),"",INDEX('Policy Characteristics'!B:B,MATCH($C57,'Policy Characteristics'!$C:$C,0)))</f>
        <v>Conventional Pollutant Standards</v>
      </c>
      <c r="C57" s="254" t="str">
        <f t="shared" si="2"/>
        <v>Percentage Reduction of Separately Regulated Pollutants</v>
      </c>
      <c r="D57" s="2" t="s">
        <v>108</v>
      </c>
      <c r="E57" s="2" t="s">
        <v>2216</v>
      </c>
      <c r="F57" s="2" t="s">
        <v>3267</v>
      </c>
      <c r="G57" s="2" t="s">
        <v>2216</v>
      </c>
      <c r="H57" s="47">
        <v>355</v>
      </c>
      <c r="I57" s="324" t="s">
        <v>40</v>
      </c>
      <c r="J57" s="255" t="str">
        <f>IF(ISBLANK(INDEX('Policy Characteristics'!D:D,MATCH($C57,'Policy Characteristics'!$C:$C,0))),"",INDEX('Policy Characteristics'!D:D,MATCH($C57,'Policy Characteristics'!$C:$C,0)))</f>
        <v>Conventional Pollutant Standard</v>
      </c>
      <c r="K57" s="254" t="str">
        <f>IF(ISBLANK(INDEX('Policy Characteristics'!E:E,MATCH($C57,'Policy Characteristics'!$C:$C,0))),"",INDEX('Policy Characteristics'!E:E,MATCH($C57,'Policy Characteristics'!$C:$C,0)))</f>
        <v>trans reduce regulated pollutants</v>
      </c>
      <c r="L57" s="261">
        <f>IF(ISBLANK(INDEX('Policy Characteristics'!F:F,MATCH($C57,'Policy Characteristics'!$C:$C,0))),"",INDEX('Policy Characteristics'!F:F,MATCH($C57,'Policy Characteristics'!$C:$C,0)))</f>
        <v>0</v>
      </c>
      <c r="M57" s="261">
        <f>IF(ISBLANK(INDEX('Policy Characteristics'!G:G,MATCH($C57,'Policy Characteristics'!$C:$C,0))),"",INDEX('Policy Characteristics'!G:G,MATCH($C57,'Policy Characteristics'!$C:$C,0)))</f>
        <v>1</v>
      </c>
      <c r="N57" s="261">
        <f>IF(ISBLANK(INDEX('Policy Characteristics'!H:H,MATCH($C57,'Policy Characteristics'!$C:$C,0))),"",INDEX('Policy Characteristics'!H:H,MATCH($C57,'Policy Characteristics'!$C:$C,0)))</f>
        <v>0.02</v>
      </c>
      <c r="O57" s="254" t="str">
        <f>IF(ISBLANK(INDEX('Policy Characteristics'!I:I,MATCH($C57,'Policy Characteristics'!$C:$C,0))),"",INDEX('Policy Characteristics'!I:I,MATCH($C57,'Policy Characteristics'!$C:$C,0)))</f>
        <v>% reduction in emissions</v>
      </c>
      <c r="P57" s="254"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254" t="str">
        <f>IF(ISBLANK(INDEX('Policy Characteristics'!K:K,MATCH($C57,'Policy Characteristics'!$C:$C,0))),"",INDEX('Policy Characteristics'!K:K,MATCH($C57,'Policy Characteristics'!$C:$C,0)))</f>
        <v>transportation-sector-main.html#conv-pol-stds</v>
      </c>
      <c r="R57" s="254" t="str">
        <f>IF(ISBLANK(INDEX('Policy Characteristics'!L:L,MATCH($C57,'Policy Characteristics'!$C:$C,0))),"",INDEX('Policy Characteristics'!L:L,MATCH($C57,'Policy Characteristics'!$C:$C,0)))</f>
        <v>conventional-pollutant-standards.html</v>
      </c>
    </row>
    <row r="58" spans="1:18" s="2" customFormat="1">
      <c r="A58" s="254" t="str">
        <f>IF(ISBLANK(INDEX('Policy Characteristics'!A:A,MATCH($C58,'Policy Characteristics'!$C:$C,0))),"",INDEX('Policy Characteristics'!A:A,MATCH($C58,'Policy Characteristics'!$C:$C,0)))</f>
        <v>Transportation</v>
      </c>
      <c r="B58" s="262" t="str">
        <f>IF(ISBLANK(INDEX('Policy Characteristics'!B:B,MATCH($C58,'Policy Characteristics'!$C:$C,0))),"",INDEX('Policy Characteristics'!B:B,MATCH($C58,'Policy Characteristics'!$C:$C,0)))</f>
        <v>Conventional Pollutant Standards</v>
      </c>
      <c r="C58" s="254" t="str">
        <f t="shared" si="2"/>
        <v>Percentage Reduction of Separately Regulated Pollutants</v>
      </c>
      <c r="D58" s="2" t="s">
        <v>108</v>
      </c>
      <c r="E58" s="2" t="s">
        <v>2218</v>
      </c>
      <c r="F58" s="2" t="s">
        <v>3267</v>
      </c>
      <c r="G58" s="2" t="s">
        <v>2218</v>
      </c>
      <c r="H58" s="47">
        <v>356</v>
      </c>
      <c r="I58" s="324" t="s">
        <v>40</v>
      </c>
      <c r="J58" s="255" t="str">
        <f>IF(ISBLANK(INDEX('Policy Characteristics'!D:D,MATCH($C58,'Policy Characteristics'!$C:$C,0))),"",INDEX('Policy Characteristics'!D:D,MATCH($C58,'Policy Characteristics'!$C:$C,0)))</f>
        <v>Conventional Pollutant Standard</v>
      </c>
      <c r="K58" s="254" t="str">
        <f>IF(ISBLANK(INDEX('Policy Characteristics'!E:E,MATCH($C58,'Policy Characteristics'!$C:$C,0))),"",INDEX('Policy Characteristics'!E:E,MATCH($C58,'Policy Characteristics'!$C:$C,0)))</f>
        <v>trans reduce regulated pollutants</v>
      </c>
      <c r="L58" s="261">
        <f>IF(ISBLANK(INDEX('Policy Characteristics'!F:F,MATCH($C58,'Policy Characteristics'!$C:$C,0))),"",INDEX('Policy Characteristics'!F:F,MATCH($C58,'Policy Characteristics'!$C:$C,0)))</f>
        <v>0</v>
      </c>
      <c r="M58" s="261">
        <f>IF(ISBLANK(INDEX('Policy Characteristics'!G:G,MATCH($C58,'Policy Characteristics'!$C:$C,0))),"",INDEX('Policy Characteristics'!G:G,MATCH($C58,'Policy Characteristics'!$C:$C,0)))</f>
        <v>1</v>
      </c>
      <c r="N58" s="261">
        <f>IF(ISBLANK(INDEX('Policy Characteristics'!H:H,MATCH($C58,'Policy Characteristics'!$C:$C,0))),"",INDEX('Policy Characteristics'!H:H,MATCH($C58,'Policy Characteristics'!$C:$C,0)))</f>
        <v>0.02</v>
      </c>
      <c r="O58" s="254" t="str">
        <f>IF(ISBLANK(INDEX('Policy Characteristics'!I:I,MATCH($C58,'Policy Characteristics'!$C:$C,0))),"",INDEX('Policy Characteristics'!I:I,MATCH($C58,'Policy Characteristics'!$C:$C,0)))</f>
        <v>% reduction in emissions</v>
      </c>
      <c r="P58" s="254"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254" t="str">
        <f>IF(ISBLANK(INDEX('Policy Characteristics'!K:K,MATCH($C58,'Policy Characteristics'!$C:$C,0))),"",INDEX('Policy Characteristics'!K:K,MATCH($C58,'Policy Characteristics'!$C:$C,0)))</f>
        <v>transportation-sector-main.html#conv-pol-stds</v>
      </c>
      <c r="R58" s="254" t="str">
        <f>IF(ISBLANK(INDEX('Policy Characteristics'!L:L,MATCH($C58,'Policy Characteristics'!$C:$C,0))),"",INDEX('Policy Characteristics'!L:L,MATCH($C58,'Policy Characteristics'!$C:$C,0)))</f>
        <v>conventional-pollutant-standards.html</v>
      </c>
    </row>
    <row r="59" spans="1:18" s="2" customFormat="1">
      <c r="A59" s="254" t="str">
        <f>IF(ISBLANK(INDEX('Policy Characteristics'!A:A,MATCH($C59,'Policy Characteristics'!$C:$C,0))),"",INDEX('Policy Characteristics'!A:A,MATCH($C59,'Policy Characteristics'!$C:$C,0)))</f>
        <v>Transportation</v>
      </c>
      <c r="B59" s="262" t="str">
        <f>IF(ISBLANK(INDEX('Policy Characteristics'!B:B,MATCH($C59,'Policy Characteristics'!$C:$C,0))),"",INDEX('Policy Characteristics'!B:B,MATCH($C59,'Policy Characteristics'!$C:$C,0)))</f>
        <v>Conventional Pollutant Standards</v>
      </c>
      <c r="C59" s="254" t="str">
        <f t="shared" si="2"/>
        <v>Percentage Reduction of Separately Regulated Pollutants</v>
      </c>
      <c r="D59" s="2" t="s">
        <v>108</v>
      </c>
      <c r="E59" s="2" t="s">
        <v>2220</v>
      </c>
      <c r="F59" s="2" t="s">
        <v>3267</v>
      </c>
      <c r="G59" s="2" t="s">
        <v>2220</v>
      </c>
      <c r="H59" s="47">
        <v>357</v>
      </c>
      <c r="I59" s="324" t="s">
        <v>40</v>
      </c>
      <c r="J59" s="255" t="str">
        <f>IF(ISBLANK(INDEX('Policy Characteristics'!D:D,MATCH($C59,'Policy Characteristics'!$C:$C,0))),"",INDEX('Policy Characteristics'!D:D,MATCH($C59,'Policy Characteristics'!$C:$C,0)))</f>
        <v>Conventional Pollutant Standard</v>
      </c>
      <c r="K59" s="254" t="str">
        <f>IF(ISBLANK(INDEX('Policy Characteristics'!E:E,MATCH($C59,'Policy Characteristics'!$C:$C,0))),"",INDEX('Policy Characteristics'!E:E,MATCH($C59,'Policy Characteristics'!$C:$C,0)))</f>
        <v>trans reduce regulated pollutants</v>
      </c>
      <c r="L59" s="261">
        <f>IF(ISBLANK(INDEX('Policy Characteristics'!F:F,MATCH($C59,'Policy Characteristics'!$C:$C,0))),"",INDEX('Policy Characteristics'!F:F,MATCH($C59,'Policy Characteristics'!$C:$C,0)))</f>
        <v>0</v>
      </c>
      <c r="M59" s="261">
        <f>IF(ISBLANK(INDEX('Policy Characteristics'!G:G,MATCH($C59,'Policy Characteristics'!$C:$C,0))),"",INDEX('Policy Characteristics'!G:G,MATCH($C59,'Policy Characteristics'!$C:$C,0)))</f>
        <v>1</v>
      </c>
      <c r="N59" s="261">
        <f>IF(ISBLANK(INDEX('Policy Characteristics'!H:H,MATCH($C59,'Policy Characteristics'!$C:$C,0))),"",INDEX('Policy Characteristics'!H:H,MATCH($C59,'Policy Characteristics'!$C:$C,0)))</f>
        <v>0.02</v>
      </c>
      <c r="O59" s="254" t="str">
        <f>IF(ISBLANK(INDEX('Policy Characteristics'!I:I,MATCH($C59,'Policy Characteristics'!$C:$C,0))),"",INDEX('Policy Characteristics'!I:I,MATCH($C59,'Policy Characteristics'!$C:$C,0)))</f>
        <v>% reduction in emissions</v>
      </c>
      <c r="P59" s="254"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254" t="str">
        <f>IF(ISBLANK(INDEX('Policy Characteristics'!K:K,MATCH($C59,'Policy Characteristics'!$C:$C,0))),"",INDEX('Policy Characteristics'!K:K,MATCH($C59,'Policy Characteristics'!$C:$C,0)))</f>
        <v>transportation-sector-main.html#conv-pol-stds</v>
      </c>
      <c r="R59" s="254" t="str">
        <f>IF(ISBLANK(INDEX('Policy Characteristics'!L:L,MATCH($C59,'Policy Characteristics'!$C:$C,0))),"",INDEX('Policy Characteristics'!L:L,MATCH($C59,'Policy Characteristics'!$C:$C,0)))</f>
        <v>conventional-pollutant-standards.html</v>
      </c>
    </row>
    <row r="60" spans="1:18" s="2" customFormat="1">
      <c r="A60" s="254" t="str">
        <f>IF(ISBLANK(INDEX('Policy Characteristics'!A:A,MATCH($C60,'Policy Characteristics'!$C:$C,0))),"",INDEX('Policy Characteristics'!A:A,MATCH($C60,'Policy Characteristics'!$C:$C,0)))</f>
        <v>Transportation</v>
      </c>
      <c r="B60" s="262" t="str">
        <f>IF(ISBLANK(INDEX('Policy Characteristics'!B:B,MATCH($C60,'Policy Characteristics'!$C:$C,0))),"",INDEX('Policy Characteristics'!B:B,MATCH($C60,'Policy Characteristics'!$C:$C,0)))</f>
        <v>Conventional Pollutant Standards</v>
      </c>
      <c r="C60" s="254" t="str">
        <f t="shared" si="2"/>
        <v>Percentage Reduction of Separately Regulated Pollutants</v>
      </c>
      <c r="D60" s="2" t="s">
        <v>108</v>
      </c>
      <c r="E60" s="2" t="s">
        <v>2222</v>
      </c>
      <c r="F60" s="2" t="s">
        <v>3267</v>
      </c>
      <c r="G60" s="2" t="s">
        <v>2222</v>
      </c>
      <c r="H60" s="47">
        <v>358</v>
      </c>
      <c r="I60" s="325" t="s">
        <v>41</v>
      </c>
      <c r="J60" s="255" t="str">
        <f>IF(ISBLANK(INDEX('Policy Characteristics'!D:D,MATCH($C60,'Policy Characteristics'!$C:$C,0))),"",INDEX('Policy Characteristics'!D:D,MATCH($C60,'Policy Characteristics'!$C:$C,0)))</f>
        <v>Conventional Pollutant Standard</v>
      </c>
      <c r="K60" s="254" t="str">
        <f>IF(ISBLANK(INDEX('Policy Characteristics'!E:E,MATCH($C60,'Policy Characteristics'!$C:$C,0))),"",INDEX('Policy Characteristics'!E:E,MATCH($C60,'Policy Characteristics'!$C:$C,0)))</f>
        <v>trans reduce regulated pollutants</v>
      </c>
      <c r="L60" s="261">
        <f>IF(ISBLANK(INDEX('Policy Characteristics'!F:F,MATCH($C60,'Policy Characteristics'!$C:$C,0))),"",INDEX('Policy Characteristics'!F:F,MATCH($C60,'Policy Characteristics'!$C:$C,0)))</f>
        <v>0</v>
      </c>
      <c r="M60" s="261">
        <f>IF(ISBLANK(INDEX('Policy Characteristics'!G:G,MATCH($C60,'Policy Characteristics'!$C:$C,0))),"",INDEX('Policy Characteristics'!G:G,MATCH($C60,'Policy Characteristics'!$C:$C,0)))</f>
        <v>1</v>
      </c>
      <c r="N60" s="261">
        <f>IF(ISBLANK(INDEX('Policy Characteristics'!H:H,MATCH($C60,'Policy Characteristics'!$C:$C,0))),"",INDEX('Policy Characteristics'!H:H,MATCH($C60,'Policy Characteristics'!$C:$C,0)))</f>
        <v>0.02</v>
      </c>
      <c r="O60" s="254" t="str">
        <f>IF(ISBLANK(INDEX('Policy Characteristics'!I:I,MATCH($C60,'Policy Characteristics'!$C:$C,0))),"",INDEX('Policy Characteristics'!I:I,MATCH($C60,'Policy Characteristics'!$C:$C,0)))</f>
        <v>% reduction in emissions</v>
      </c>
      <c r="P60" s="254"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254" t="str">
        <f>IF(ISBLANK(INDEX('Policy Characteristics'!K:K,MATCH($C60,'Policy Characteristics'!$C:$C,0))),"",INDEX('Policy Characteristics'!K:K,MATCH($C60,'Policy Characteristics'!$C:$C,0)))</f>
        <v>transportation-sector-main.html#conv-pol-stds</v>
      </c>
      <c r="R60" s="254" t="str">
        <f>IF(ISBLANK(INDEX('Policy Characteristics'!L:L,MATCH($C60,'Policy Characteristics'!$C:$C,0))),"",INDEX('Policy Characteristics'!L:L,MATCH($C60,'Policy Characteristics'!$C:$C,0)))</f>
        <v>conventional-pollutant-standards.html</v>
      </c>
    </row>
    <row r="61" spans="1:18" s="2" customFormat="1">
      <c r="A61" s="254" t="str">
        <f>IF(ISBLANK(INDEX('Policy Characteristics'!A:A,MATCH($C61,'Policy Characteristics'!$C:$C,0))),"",INDEX('Policy Characteristics'!A:A,MATCH($C61,'Policy Characteristics'!$C:$C,0)))</f>
        <v>Transportation</v>
      </c>
      <c r="B61" s="262" t="str">
        <f>IF(ISBLANK(INDEX('Policy Characteristics'!B:B,MATCH($C61,'Policy Characteristics'!$C:$C,0))),"",INDEX('Policy Characteristics'!B:B,MATCH($C61,'Policy Characteristics'!$C:$C,0)))</f>
        <v>Conventional Pollutant Standards</v>
      </c>
      <c r="C61" s="254" t="str">
        <f t="shared" si="2"/>
        <v>Percentage Reduction of Separately Regulated Pollutants</v>
      </c>
      <c r="D61" s="2" t="s">
        <v>108</v>
      </c>
      <c r="E61" s="2" t="s">
        <v>2224</v>
      </c>
      <c r="F61" s="2" t="s">
        <v>3267</v>
      </c>
      <c r="G61" s="2" t="s">
        <v>2224</v>
      </c>
      <c r="H61" s="47">
        <v>359</v>
      </c>
      <c r="I61" s="325" t="s">
        <v>41</v>
      </c>
      <c r="J61" s="255" t="str">
        <f>IF(ISBLANK(INDEX('Policy Characteristics'!D:D,MATCH($C61,'Policy Characteristics'!$C:$C,0))),"",INDEX('Policy Characteristics'!D:D,MATCH($C61,'Policy Characteristics'!$C:$C,0)))</f>
        <v>Conventional Pollutant Standard</v>
      </c>
      <c r="K61" s="254" t="str">
        <f>IF(ISBLANK(INDEX('Policy Characteristics'!E:E,MATCH($C61,'Policy Characteristics'!$C:$C,0))),"",INDEX('Policy Characteristics'!E:E,MATCH($C61,'Policy Characteristics'!$C:$C,0)))</f>
        <v>trans reduce regulated pollutants</v>
      </c>
      <c r="L61" s="261">
        <f>IF(ISBLANK(INDEX('Policy Characteristics'!F:F,MATCH($C61,'Policy Characteristics'!$C:$C,0))),"",INDEX('Policy Characteristics'!F:F,MATCH($C61,'Policy Characteristics'!$C:$C,0)))</f>
        <v>0</v>
      </c>
      <c r="M61" s="261">
        <f>IF(ISBLANK(INDEX('Policy Characteristics'!G:G,MATCH($C61,'Policy Characteristics'!$C:$C,0))),"",INDEX('Policy Characteristics'!G:G,MATCH($C61,'Policy Characteristics'!$C:$C,0)))</f>
        <v>1</v>
      </c>
      <c r="N61" s="261">
        <f>IF(ISBLANK(INDEX('Policy Characteristics'!H:H,MATCH($C61,'Policy Characteristics'!$C:$C,0))),"",INDEX('Policy Characteristics'!H:H,MATCH($C61,'Policy Characteristics'!$C:$C,0)))</f>
        <v>0.02</v>
      </c>
      <c r="O61" s="254" t="str">
        <f>IF(ISBLANK(INDEX('Policy Characteristics'!I:I,MATCH($C61,'Policy Characteristics'!$C:$C,0))),"",INDEX('Policy Characteristics'!I:I,MATCH($C61,'Policy Characteristics'!$C:$C,0)))</f>
        <v>% reduction in emissions</v>
      </c>
      <c r="P61" s="254"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254" t="str">
        <f>IF(ISBLANK(INDEX('Policy Characteristics'!K:K,MATCH($C61,'Policy Characteristics'!$C:$C,0))),"",INDEX('Policy Characteristics'!K:K,MATCH($C61,'Policy Characteristics'!$C:$C,0)))</f>
        <v>transportation-sector-main.html#conv-pol-stds</v>
      </c>
      <c r="R61" s="254" t="str">
        <f>IF(ISBLANK(INDEX('Policy Characteristics'!L:L,MATCH($C61,'Policy Characteristics'!$C:$C,0))),"",INDEX('Policy Characteristics'!L:L,MATCH($C61,'Policy Characteristics'!$C:$C,0)))</f>
        <v>conventional-pollutant-standards.html</v>
      </c>
    </row>
    <row r="62" spans="1:18" s="2" customFormat="1">
      <c r="A62" s="254" t="str">
        <f>IF(ISBLANK(INDEX('Policy Characteristics'!A:A,MATCH($C62,'Policy Characteristics'!$C:$C,0))),"",INDEX('Policy Characteristics'!A:A,MATCH($C62,'Policy Characteristics'!$C:$C,0)))</f>
        <v>Transportation</v>
      </c>
      <c r="B62" s="262" t="str">
        <f>IF(ISBLANK(INDEX('Policy Characteristics'!B:B,MATCH($C62,'Policy Characteristics'!$C:$C,0))),"",INDEX('Policy Characteristics'!B:B,MATCH($C62,'Policy Characteristics'!$C:$C,0)))</f>
        <v>Electric Vehicle Charger Deployment</v>
      </c>
      <c r="C62" s="1" t="s">
        <v>3440</v>
      </c>
      <c r="H62" s="47">
        <v>360</v>
      </c>
      <c r="I62" s="325" t="s">
        <v>40</v>
      </c>
      <c r="J62" s="255" t="str">
        <f>IF(ISBLANK(INDEX('Policy Characteristics'!D:D,MATCH($C62,'Policy Characteristics'!$C:$C,0))),"",INDEX('Policy Characteristics'!D:D,MATCH($C62,'Policy Characteristics'!$C:$C,0)))</f>
        <v>EV Charger Deployment</v>
      </c>
      <c r="K62" s="254" t="str">
        <f>IF(ISBLANK(INDEX('Policy Characteristics'!E:E,MATCH($C62,'Policy Characteristics'!$C:$C,0))),"",INDEX('Policy Characteristics'!E:E,MATCH($C62,'Policy Characteristics'!$C:$C,0)))</f>
        <v>trans EV charger deployment</v>
      </c>
      <c r="L62" s="254">
        <f>IF(ISBLANK(INDEX('Policy Characteristics'!F:F,MATCH($C62,'Policy Characteristics'!$C:$C,0))),"",INDEX('Policy Characteristics'!F:F,MATCH($C62,'Policy Characteristics'!$C:$C,0)))</f>
        <v>-2</v>
      </c>
      <c r="M62" s="254">
        <f>IF(ISBLANK(INDEX('Policy Characteristics'!G:G,MATCH($C62,'Policy Characteristics'!$C:$C,0))),"",INDEX('Policy Characteristics'!G:G,MATCH($C62,'Policy Characteristics'!$C:$C,0)))</f>
        <v>3</v>
      </c>
      <c r="N62" s="254">
        <f>IF(ISBLANK(INDEX('Policy Characteristics'!H:H,MATCH($C62,'Policy Characteristics'!$C:$C,0))),"",INDEX('Policy Characteristics'!H:H,MATCH($C62,'Policy Characteristics'!$C:$C,0)))</f>
        <v>0.1</v>
      </c>
      <c r="O62" s="254" t="str">
        <f>IF(ISBLANK(INDEX('Policy Characteristics'!I:I,MATCH($C62,'Policy Characteristics'!$C:$C,0))),"",INDEX('Policy Characteristics'!I:I,MATCH($C62,'Policy Characteristics'!$C:$C,0)))</f>
        <v>% change</v>
      </c>
      <c r="P62" s="254"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254" t="str">
        <f>IF(ISBLANK(INDEX('Policy Characteristics'!K:K,MATCH($C62,'Policy Characteristics'!$C:$C,0))),"",INDEX('Policy Characteristics'!K:K,MATCH($C62,'Policy Characteristics'!$C:$C,0)))</f>
        <v/>
      </c>
      <c r="R62" s="254" t="str">
        <f>IF(ISBLANK(INDEX('Policy Characteristics'!L:L,MATCH($C62,'Policy Characteristics'!$C:$C,0))),"",INDEX('Policy Characteristics'!L:L,MATCH($C62,'Policy Characteristics'!$C:$C,0)))</f>
        <v>ev-charger-deployment.html</v>
      </c>
    </row>
    <row r="63" spans="1:18" s="2" customFormat="1">
      <c r="A63" s="254" t="str">
        <f>IF(ISBLANK(INDEX('Policy Characteristics'!A:A,MATCH($C63,'Policy Characteristics'!$C:$C,0))),"",INDEX('Policy Characteristics'!A:A,MATCH($C63,'Policy Characteristics'!$C:$C,0)))</f>
        <v>Transportation</v>
      </c>
      <c r="B63" s="262" t="str">
        <f>IF(ISBLANK(INDEX('Policy Characteristics'!B:B,MATCH($C63,'Policy Characteristics'!$C:$C,0))),"",INDEX('Policy Characteristics'!B:B,MATCH($C63,'Policy Characteristics'!$C:$C,0)))</f>
        <v>Passenger Vehicle Subsidy</v>
      </c>
      <c r="C63" s="1" t="s">
        <v>3417</v>
      </c>
      <c r="D63" s="45" t="s">
        <v>34</v>
      </c>
      <c r="E63" s="45" t="s">
        <v>2232</v>
      </c>
      <c r="F63" s="2" t="s">
        <v>3271</v>
      </c>
      <c r="G63" s="45" t="s">
        <v>3423</v>
      </c>
      <c r="H63" s="47">
        <v>189</v>
      </c>
      <c r="I63" s="324" t="s">
        <v>40</v>
      </c>
      <c r="J63" s="255" t="str">
        <f>IF(ISBLANK(INDEX('Policy Characteristics'!D:D,MATCH($C63,'Policy Characteristics'!$C:$C,0))),"",INDEX('Policy Characteristics'!D:D,MATCH($C63,'Policy Characteristics'!$C:$C,0)))</f>
        <v>Vehicle Subsidy</v>
      </c>
      <c r="K63" s="254" t="str">
        <f>IF(ISBLANK(INDEX('Policy Characteristics'!E:E,MATCH($C63,'Policy Characteristics'!$C:$C,0))),"",INDEX('Policy Characteristics'!E:E,MATCH($C63,'Policy Characteristics'!$C:$C,0)))</f>
        <v>trans psgr subsidy</v>
      </c>
      <c r="L63" s="261">
        <f>IF(ISBLANK(INDEX('Policy Characteristics'!F:F,MATCH($C63,'Policy Characteristics'!$C:$C,0))),"",INDEX('Policy Characteristics'!F:F,MATCH($C63,'Policy Characteristics'!$C:$C,0)))</f>
        <v>-45000</v>
      </c>
      <c r="M63" s="261">
        <f>IF(ISBLANK(INDEX('Policy Characteristics'!G:G,MATCH($C63,'Policy Characteristics'!$C:$C,0))),"",INDEX('Policy Characteristics'!G:G,MATCH($C63,'Policy Characteristics'!$C:$C,0)))</f>
        <v>50000</v>
      </c>
      <c r="N63" s="261">
        <f>IF(ISBLANK(INDEX('Policy Characteristics'!H:H,MATCH($C63,'Policy Characteristics'!$C:$C,0))),"",INDEX('Policy Characteristics'!H:H,MATCH($C63,'Policy Characteristics'!$C:$C,0)))</f>
        <v>100</v>
      </c>
      <c r="O63" s="254" t="str">
        <f>IF(ISBLANK(INDEX('Policy Characteristics'!I:I,MATCH($C63,'Policy Characteristics'!$C:$C,0))),"",INDEX('Policy Characteristics'!I:I,MATCH($C63,'Policy Characteristics'!$C:$C,0)))</f>
        <v>$ / vehicle</v>
      </c>
      <c r="P63" s="254" t="str">
        <f>IF(ISBLANK(INDEX('Policy Characteristics'!J:J,MATCH($C63,'Policy Characteristics'!$C:$C,0))),"",INDEX('Policy Characteristics'!J:J,MATCH($C63,'Policy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3" s="254" t="str">
        <f>IF(ISBLANK(INDEX('Policy Characteristics'!K:K,MATCH($C63,'Policy Characteristics'!$C:$C,0))),"",INDEX('Policy Characteristics'!K:K,MATCH($C63,'Policy Characteristics'!$C:$C,0)))</f>
        <v>transportation-sector-main.html#ev-subsidy</v>
      </c>
      <c r="R63" s="254" t="str">
        <f>IF(ISBLANK(INDEX('Policy Characteristics'!L:L,MATCH($C63,'Policy Characteristics'!$C:$C,0))),"",INDEX('Policy Characteristics'!L:L,MATCH($C63,'Policy Characteristics'!$C:$C,0)))</f>
        <v>ev-subsidy.html</v>
      </c>
    </row>
    <row r="64" spans="1:18" ht="14.5" customHeight="1">
      <c r="A64" s="254" t="str">
        <f>IF(ISBLANK(INDEX('Policy Characteristics'!A:A,MATCH($C64,'Policy Characteristics'!$C:$C,0))),"",INDEX('Policy Characteristics'!A:A,MATCH($C64,'Policy Characteristics'!$C:$C,0)))</f>
        <v>Transportation</v>
      </c>
      <c r="B64" s="262" t="str">
        <f>IF(ISBLANK(INDEX('Policy Characteristics'!B:B,MATCH($C64,'Policy Characteristics'!$C:$C,0))),"",INDEX('Policy Characteristics'!B:B,MATCH($C64,'Policy Characteristics'!$C:$C,0)))</f>
        <v>Passenger Vehicle Subsidy</v>
      </c>
      <c r="C64" s="254" t="str">
        <f t="shared" ref="C64:C104" si="3">C$63</f>
        <v>Additional Passenger Vehicle Subsidy</v>
      </c>
      <c r="D64" s="45" t="s">
        <v>34</v>
      </c>
      <c r="E64" s="2" t="s">
        <v>2233</v>
      </c>
      <c r="F64" s="2" t="s">
        <v>3271</v>
      </c>
      <c r="G64" s="2" t="s">
        <v>3424</v>
      </c>
      <c r="H64" s="43">
        <v>592</v>
      </c>
      <c r="I64" s="325" t="s">
        <v>41</v>
      </c>
      <c r="J64" s="255" t="str">
        <f>IF(ISBLANK(INDEX('Policy Characteristics'!D:D,MATCH($C64,'Policy Characteristics'!$C:$C,0))),"",INDEX('Policy Characteristics'!D:D,MATCH($C64,'Policy Characteristics'!$C:$C,0)))</f>
        <v>Vehicle Subsidy</v>
      </c>
      <c r="K64" s="254" t="str">
        <f>IF(ISBLANK(INDEX('Policy Characteristics'!E:E,MATCH($C64,'Policy Characteristics'!$C:$C,0))),"",INDEX('Policy Characteristics'!E:E,MATCH($C64,'Policy Characteristics'!$C:$C,0)))</f>
        <v>trans psgr subsidy</v>
      </c>
      <c r="L64" s="261">
        <f>IF(ISBLANK(INDEX('Policy Characteristics'!F:F,MATCH($C64,'Policy Characteristics'!$C:$C,0))),"",INDEX('Policy Characteristics'!F:F,MATCH($C64,'Policy Characteristics'!$C:$C,0)))</f>
        <v>-45000</v>
      </c>
      <c r="M64" s="261">
        <f>IF(ISBLANK(INDEX('Policy Characteristics'!G:G,MATCH($C64,'Policy Characteristics'!$C:$C,0))),"",INDEX('Policy Characteristics'!G:G,MATCH($C64,'Policy Characteristics'!$C:$C,0)))</f>
        <v>50000</v>
      </c>
      <c r="N64" s="261">
        <f>IF(ISBLANK(INDEX('Policy Characteristics'!H:H,MATCH($C64,'Policy Characteristics'!$C:$C,0))),"",INDEX('Policy Characteristics'!H:H,MATCH($C64,'Policy Characteristics'!$C:$C,0)))</f>
        <v>100</v>
      </c>
      <c r="O64" s="254" t="str">
        <f>IF(ISBLANK(INDEX('Policy Characteristics'!I:I,MATCH($C64,'Policy Characteristics'!$C:$C,0))),"",INDEX('Policy Characteristics'!I:I,MATCH($C64,'Policy Characteristics'!$C:$C,0)))</f>
        <v>$ / vehicle</v>
      </c>
      <c r="P64" s="254" t="str">
        <f>IF(ISBLANK(INDEX('Policy Characteristics'!J:J,MATCH($C64,'Policy Characteristics'!$C:$C,0))),"",INDEX('Policy Characteristics'!J:J,MATCH($C64,'Policy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4" s="254" t="str">
        <f>IF(ISBLANK(INDEX('Policy Characteristics'!K:K,MATCH($C64,'Policy Characteristics'!$C:$C,0))),"",INDEX('Policy Characteristics'!K:K,MATCH($C64,'Policy Characteristics'!$C:$C,0)))</f>
        <v>transportation-sector-main.html#ev-subsidy</v>
      </c>
      <c r="R64" s="254" t="str">
        <f>IF(ISBLANK(INDEX('Policy Characteristics'!L:L,MATCH($C64,'Policy Characteristics'!$C:$C,0))),"",INDEX('Policy Characteristics'!L:L,MATCH($C64,'Policy Characteristics'!$C:$C,0)))</f>
        <v>ev-subsidy.html</v>
      </c>
    </row>
    <row r="65" spans="1:18">
      <c r="A65" s="254" t="str">
        <f>IF(ISBLANK(INDEX('Policy Characteristics'!A:A,MATCH($C65,'Policy Characteristics'!$C:$C,0))),"",INDEX('Policy Characteristics'!A:A,MATCH($C65,'Policy Characteristics'!$C:$C,0)))</f>
        <v>Transportation</v>
      </c>
      <c r="B65" s="262" t="str">
        <f>IF(ISBLANK(INDEX('Policy Characteristics'!B:B,MATCH($C65,'Policy Characteristics'!$C:$C,0))),"",INDEX('Policy Characteristics'!B:B,MATCH($C65,'Policy Characteristics'!$C:$C,0)))</f>
        <v>Passenger Vehicle Subsidy</v>
      </c>
      <c r="C65" s="254" t="str">
        <f t="shared" si="3"/>
        <v>Additional Passenger Vehicle Subsidy</v>
      </c>
      <c r="D65" s="45" t="s">
        <v>34</v>
      </c>
      <c r="E65" s="2" t="s">
        <v>2234</v>
      </c>
      <c r="F65" s="2" t="s">
        <v>3271</v>
      </c>
      <c r="G65" s="2" t="s">
        <v>3425</v>
      </c>
      <c r="H65" s="43">
        <v>593</v>
      </c>
      <c r="I65" s="325" t="s">
        <v>41</v>
      </c>
      <c r="J65" s="255" t="str">
        <f>IF(ISBLANK(INDEX('Policy Characteristics'!D:D,MATCH($C65,'Policy Characteristics'!$C:$C,0))),"",INDEX('Policy Characteristics'!D:D,MATCH($C65,'Policy Characteristics'!$C:$C,0)))</f>
        <v>Vehicle Subsidy</v>
      </c>
      <c r="K65" s="254" t="str">
        <f>IF(ISBLANK(INDEX('Policy Characteristics'!E:E,MATCH($C65,'Policy Characteristics'!$C:$C,0))),"",INDEX('Policy Characteristics'!E:E,MATCH($C65,'Policy Characteristics'!$C:$C,0)))</f>
        <v>trans psgr subsidy</v>
      </c>
      <c r="L65" s="261">
        <f>IF(ISBLANK(INDEX('Policy Characteristics'!F:F,MATCH($C65,'Policy Characteristics'!$C:$C,0))),"",INDEX('Policy Characteristics'!F:F,MATCH($C65,'Policy Characteristics'!$C:$C,0)))</f>
        <v>-45000</v>
      </c>
      <c r="M65" s="261">
        <f>IF(ISBLANK(INDEX('Policy Characteristics'!G:G,MATCH($C65,'Policy Characteristics'!$C:$C,0))),"",INDEX('Policy Characteristics'!G:G,MATCH($C65,'Policy Characteristics'!$C:$C,0)))</f>
        <v>50000</v>
      </c>
      <c r="N65" s="261">
        <f>IF(ISBLANK(INDEX('Policy Characteristics'!H:H,MATCH($C65,'Policy Characteristics'!$C:$C,0))),"",INDEX('Policy Characteristics'!H:H,MATCH($C65,'Policy Characteristics'!$C:$C,0)))</f>
        <v>100</v>
      </c>
      <c r="O65" s="254" t="str">
        <f>IF(ISBLANK(INDEX('Policy Characteristics'!I:I,MATCH($C65,'Policy Characteristics'!$C:$C,0))),"",INDEX('Policy Characteristics'!I:I,MATCH($C65,'Policy Characteristics'!$C:$C,0)))</f>
        <v>$ / vehicle</v>
      </c>
      <c r="P65" s="254" t="str">
        <f>IF(ISBLANK(INDEX('Policy Characteristics'!J:J,MATCH($C65,'Policy Characteristics'!$C:$C,0))),"",INDEX('Policy Characteristics'!J:J,MATCH($C65,'Policy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5" s="254" t="str">
        <f>IF(ISBLANK(INDEX('Policy Characteristics'!K:K,MATCH($C65,'Policy Characteristics'!$C:$C,0))),"",INDEX('Policy Characteristics'!K:K,MATCH($C65,'Policy Characteristics'!$C:$C,0)))</f>
        <v>transportation-sector-main.html#ev-subsidy</v>
      </c>
      <c r="R65" s="254" t="str">
        <f>IF(ISBLANK(INDEX('Policy Characteristics'!L:L,MATCH($C65,'Policy Characteristics'!$C:$C,0))),"",INDEX('Policy Characteristics'!L:L,MATCH($C65,'Policy Characteristics'!$C:$C,0)))</f>
        <v>ev-subsidy.html</v>
      </c>
    </row>
    <row r="66" spans="1:18">
      <c r="A66" s="254" t="str">
        <f>IF(ISBLANK(INDEX('Policy Characteristics'!A:A,MATCH($C66,'Policy Characteristics'!$C:$C,0))),"",INDEX('Policy Characteristics'!A:A,MATCH($C66,'Policy Characteristics'!$C:$C,0)))</f>
        <v>Transportation</v>
      </c>
      <c r="B66" s="262" t="str">
        <f>IF(ISBLANK(INDEX('Policy Characteristics'!B:B,MATCH($C66,'Policy Characteristics'!$C:$C,0))),"",INDEX('Policy Characteristics'!B:B,MATCH($C66,'Policy Characteristics'!$C:$C,0)))</f>
        <v>Passenger Vehicle Subsidy</v>
      </c>
      <c r="C66" s="254" t="str">
        <f t="shared" si="3"/>
        <v>Additional Passenger Vehicle Subsidy</v>
      </c>
      <c r="D66" s="45" t="s">
        <v>34</v>
      </c>
      <c r="E66" s="2" t="s">
        <v>2235</v>
      </c>
      <c r="F66" s="2" t="s">
        <v>3271</v>
      </c>
      <c r="G66" s="2" t="s">
        <v>3426</v>
      </c>
      <c r="H66" s="43">
        <v>594</v>
      </c>
      <c r="I66" s="325" t="s">
        <v>41</v>
      </c>
      <c r="J66" s="255" t="str">
        <f>IF(ISBLANK(INDEX('Policy Characteristics'!D:D,MATCH($C66,'Policy Characteristics'!$C:$C,0))),"",INDEX('Policy Characteristics'!D:D,MATCH($C66,'Policy Characteristics'!$C:$C,0)))</f>
        <v>Vehicle Subsidy</v>
      </c>
      <c r="K66" s="254" t="str">
        <f>IF(ISBLANK(INDEX('Policy Characteristics'!E:E,MATCH($C66,'Policy Characteristics'!$C:$C,0))),"",INDEX('Policy Characteristics'!E:E,MATCH($C66,'Policy Characteristics'!$C:$C,0)))</f>
        <v>trans psgr subsidy</v>
      </c>
      <c r="L66" s="261">
        <f>IF(ISBLANK(INDEX('Policy Characteristics'!F:F,MATCH($C66,'Policy Characteristics'!$C:$C,0))),"",INDEX('Policy Characteristics'!F:F,MATCH($C66,'Policy Characteristics'!$C:$C,0)))</f>
        <v>-45000</v>
      </c>
      <c r="M66" s="261">
        <f>IF(ISBLANK(INDEX('Policy Characteristics'!G:G,MATCH($C66,'Policy Characteristics'!$C:$C,0))),"",INDEX('Policy Characteristics'!G:G,MATCH($C66,'Policy Characteristics'!$C:$C,0)))</f>
        <v>50000</v>
      </c>
      <c r="N66" s="261">
        <f>IF(ISBLANK(INDEX('Policy Characteristics'!H:H,MATCH($C66,'Policy Characteristics'!$C:$C,0))),"",INDEX('Policy Characteristics'!H:H,MATCH($C66,'Policy Characteristics'!$C:$C,0)))</f>
        <v>100</v>
      </c>
      <c r="O66" s="254" t="str">
        <f>IF(ISBLANK(INDEX('Policy Characteristics'!I:I,MATCH($C66,'Policy Characteristics'!$C:$C,0))),"",INDEX('Policy Characteristics'!I:I,MATCH($C66,'Policy Characteristics'!$C:$C,0)))</f>
        <v>$ / vehicle</v>
      </c>
      <c r="P66" s="254" t="str">
        <f>IF(ISBLANK(INDEX('Policy Characteristics'!J:J,MATCH($C66,'Policy Characteristics'!$C:$C,0))),"",INDEX('Policy Characteristics'!J:J,MATCH($C66,'Policy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6" s="254" t="str">
        <f>IF(ISBLANK(INDEX('Policy Characteristics'!K:K,MATCH($C66,'Policy Characteristics'!$C:$C,0))),"",INDEX('Policy Characteristics'!K:K,MATCH($C66,'Policy Characteristics'!$C:$C,0)))</f>
        <v>transportation-sector-main.html#ev-subsidy</v>
      </c>
      <c r="R66" s="254" t="str">
        <f>IF(ISBLANK(INDEX('Policy Characteristics'!L:L,MATCH($C66,'Policy Characteristics'!$C:$C,0))),"",INDEX('Policy Characteristics'!L:L,MATCH($C66,'Policy Characteristics'!$C:$C,0)))</f>
        <v>ev-subsidy.html</v>
      </c>
    </row>
    <row r="67" spans="1:18">
      <c r="A67" s="254" t="str">
        <f>IF(ISBLANK(INDEX('Policy Characteristics'!A:A,MATCH($C67,'Policy Characteristics'!$C:$C,0))),"",INDEX('Policy Characteristics'!A:A,MATCH($C67,'Policy Characteristics'!$C:$C,0)))</f>
        <v>Transportation</v>
      </c>
      <c r="B67" s="262" t="str">
        <f>IF(ISBLANK(INDEX('Policy Characteristics'!B:B,MATCH($C67,'Policy Characteristics'!$C:$C,0))),"",INDEX('Policy Characteristics'!B:B,MATCH($C67,'Policy Characteristics'!$C:$C,0)))</f>
        <v>Passenger Vehicle Subsidy</v>
      </c>
      <c r="C67" s="254" t="str">
        <f t="shared" si="3"/>
        <v>Additional Passenger Vehicle Subsidy</v>
      </c>
      <c r="D67" s="45" t="s">
        <v>34</v>
      </c>
      <c r="E67" s="2" t="s">
        <v>2236</v>
      </c>
      <c r="F67" s="2" t="s">
        <v>3271</v>
      </c>
      <c r="G67" s="2" t="s">
        <v>3427</v>
      </c>
      <c r="H67" s="43">
        <v>595</v>
      </c>
      <c r="I67" s="324" t="s">
        <v>40</v>
      </c>
      <c r="J67" s="255" t="str">
        <f>IF(ISBLANK(INDEX('Policy Characteristics'!D:D,MATCH($C67,'Policy Characteristics'!$C:$C,0))),"",INDEX('Policy Characteristics'!D:D,MATCH($C67,'Policy Characteristics'!$C:$C,0)))</f>
        <v>Vehicle Subsidy</v>
      </c>
      <c r="K67" s="254" t="str">
        <f>IF(ISBLANK(INDEX('Policy Characteristics'!E:E,MATCH($C67,'Policy Characteristics'!$C:$C,0))),"",INDEX('Policy Characteristics'!E:E,MATCH($C67,'Policy Characteristics'!$C:$C,0)))</f>
        <v>trans psgr subsidy</v>
      </c>
      <c r="L67" s="261">
        <f>IF(ISBLANK(INDEX('Policy Characteristics'!F:F,MATCH($C67,'Policy Characteristics'!$C:$C,0))),"",INDEX('Policy Characteristics'!F:F,MATCH($C67,'Policy Characteristics'!$C:$C,0)))</f>
        <v>-45000</v>
      </c>
      <c r="M67" s="261">
        <f>IF(ISBLANK(INDEX('Policy Characteristics'!G:G,MATCH($C67,'Policy Characteristics'!$C:$C,0))),"",INDEX('Policy Characteristics'!G:G,MATCH($C67,'Policy Characteristics'!$C:$C,0)))</f>
        <v>50000</v>
      </c>
      <c r="N67" s="261">
        <f>IF(ISBLANK(INDEX('Policy Characteristics'!H:H,MATCH($C67,'Policy Characteristics'!$C:$C,0))),"",INDEX('Policy Characteristics'!H:H,MATCH($C67,'Policy Characteristics'!$C:$C,0)))</f>
        <v>100</v>
      </c>
      <c r="O67" s="254" t="str">
        <f>IF(ISBLANK(INDEX('Policy Characteristics'!I:I,MATCH($C67,'Policy Characteristics'!$C:$C,0))),"",INDEX('Policy Characteristics'!I:I,MATCH($C67,'Policy Characteristics'!$C:$C,0)))</f>
        <v>$ / vehicle</v>
      </c>
      <c r="P67" s="254" t="str">
        <f>IF(ISBLANK(INDEX('Policy Characteristics'!J:J,MATCH($C67,'Policy Characteristics'!$C:$C,0))),"",INDEX('Policy Characteristics'!J:J,MATCH($C67,'Policy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7" s="254" t="str">
        <f>IF(ISBLANK(INDEX('Policy Characteristics'!K:K,MATCH($C67,'Policy Characteristics'!$C:$C,0))),"",INDEX('Policy Characteristics'!K:K,MATCH($C67,'Policy Characteristics'!$C:$C,0)))</f>
        <v>transportation-sector-main.html#ev-subsidy</v>
      </c>
      <c r="R67" s="254" t="str">
        <f>IF(ISBLANK(INDEX('Policy Characteristics'!L:L,MATCH($C67,'Policy Characteristics'!$C:$C,0))),"",INDEX('Policy Characteristics'!L:L,MATCH($C67,'Policy Characteristics'!$C:$C,0)))</f>
        <v>ev-subsidy.html</v>
      </c>
    </row>
    <row r="68" spans="1:18">
      <c r="A68" s="254" t="str">
        <f>IF(ISBLANK(INDEX('Policy Characteristics'!A:A,MATCH($C68,'Policy Characteristics'!$C:$C,0))),"",INDEX('Policy Characteristics'!A:A,MATCH($C68,'Policy Characteristics'!$C:$C,0)))</f>
        <v>Transportation</v>
      </c>
      <c r="B68" s="262" t="str">
        <f>IF(ISBLANK(INDEX('Policy Characteristics'!B:B,MATCH($C68,'Policy Characteristics'!$C:$C,0))),"",INDEX('Policy Characteristics'!B:B,MATCH($C68,'Policy Characteristics'!$C:$C,0)))</f>
        <v>Passenger Vehicle Subsidy</v>
      </c>
      <c r="C68" s="254" t="str">
        <f t="shared" si="3"/>
        <v>Additional Passenger Vehicle Subsidy</v>
      </c>
      <c r="D68" s="45" t="s">
        <v>34</v>
      </c>
      <c r="E68" s="2" t="s">
        <v>2487</v>
      </c>
      <c r="F68" s="2" t="s">
        <v>3271</v>
      </c>
      <c r="G68" s="2" t="s">
        <v>2487</v>
      </c>
      <c r="H68" s="43">
        <v>596</v>
      </c>
      <c r="I68" s="325" t="s">
        <v>41</v>
      </c>
      <c r="J68" s="255" t="str">
        <f>IF(ISBLANK(INDEX('Policy Characteristics'!D:D,MATCH($C68,'Policy Characteristics'!$C:$C,0))),"",INDEX('Policy Characteristics'!D:D,MATCH($C68,'Policy Characteristics'!$C:$C,0)))</f>
        <v>Vehicle Subsidy</v>
      </c>
      <c r="K68" s="254" t="str">
        <f>IF(ISBLANK(INDEX('Policy Characteristics'!E:E,MATCH($C68,'Policy Characteristics'!$C:$C,0))),"",INDEX('Policy Characteristics'!E:E,MATCH($C68,'Policy Characteristics'!$C:$C,0)))</f>
        <v>trans psgr subsidy</v>
      </c>
      <c r="L68" s="261">
        <f>IF(ISBLANK(INDEX('Policy Characteristics'!F:F,MATCH($C68,'Policy Characteristics'!$C:$C,0))),"",INDEX('Policy Characteristics'!F:F,MATCH($C68,'Policy Characteristics'!$C:$C,0)))</f>
        <v>-45000</v>
      </c>
      <c r="M68" s="261">
        <f>IF(ISBLANK(INDEX('Policy Characteristics'!G:G,MATCH($C68,'Policy Characteristics'!$C:$C,0))),"",INDEX('Policy Characteristics'!G:G,MATCH($C68,'Policy Characteristics'!$C:$C,0)))</f>
        <v>50000</v>
      </c>
      <c r="N68" s="261">
        <f>IF(ISBLANK(INDEX('Policy Characteristics'!H:H,MATCH($C68,'Policy Characteristics'!$C:$C,0))),"",INDEX('Policy Characteristics'!H:H,MATCH($C68,'Policy Characteristics'!$C:$C,0)))</f>
        <v>100</v>
      </c>
      <c r="O68" s="254" t="str">
        <f>IF(ISBLANK(INDEX('Policy Characteristics'!I:I,MATCH($C68,'Policy Characteristics'!$C:$C,0))),"",INDEX('Policy Characteristics'!I:I,MATCH($C68,'Policy Characteristics'!$C:$C,0)))</f>
        <v>$ / vehicle</v>
      </c>
      <c r="P68" s="254" t="str">
        <f>IF(ISBLANK(INDEX('Policy Characteristics'!J:J,MATCH($C68,'Policy Characteristics'!$C:$C,0))),"",INDEX('Policy Characteristics'!J:J,MATCH($C68,'Policy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8" s="254" t="str">
        <f>IF(ISBLANK(INDEX('Policy Characteristics'!K:K,MATCH($C68,'Policy Characteristics'!$C:$C,0))),"",INDEX('Policy Characteristics'!K:K,MATCH($C68,'Policy Characteristics'!$C:$C,0)))</f>
        <v>transportation-sector-main.html#ev-subsidy</v>
      </c>
      <c r="R68" s="254" t="str">
        <f>IF(ISBLANK(INDEX('Policy Characteristics'!L:L,MATCH($C68,'Policy Characteristics'!$C:$C,0))),"",INDEX('Policy Characteristics'!L:L,MATCH($C68,'Policy Characteristics'!$C:$C,0)))</f>
        <v>ev-subsidy.html</v>
      </c>
    </row>
    <row r="69" spans="1:18">
      <c r="A69" s="254" t="str">
        <f>IF(ISBLANK(INDEX('Policy Characteristics'!A:A,MATCH($C69,'Policy Characteristics'!$C:$C,0))),"",INDEX('Policy Characteristics'!A:A,MATCH($C69,'Policy Characteristics'!$C:$C,0)))</f>
        <v>Transportation</v>
      </c>
      <c r="B69" s="262" t="str">
        <f>IF(ISBLANK(INDEX('Policy Characteristics'!B:B,MATCH($C69,'Policy Characteristics'!$C:$C,0))),"",INDEX('Policy Characteristics'!B:B,MATCH($C69,'Policy Characteristics'!$C:$C,0)))</f>
        <v>Passenger Vehicle Subsidy</v>
      </c>
      <c r="C69" s="254" t="str">
        <f t="shared" si="3"/>
        <v>Additional Passenger Vehicle Subsidy</v>
      </c>
      <c r="D69" s="45" t="s">
        <v>34</v>
      </c>
      <c r="E69" s="2" t="s">
        <v>2486</v>
      </c>
      <c r="F69" s="2" t="s">
        <v>3271</v>
      </c>
      <c r="G69" s="2" t="s">
        <v>3428</v>
      </c>
      <c r="H69" s="43">
        <v>597</v>
      </c>
      <c r="I69" s="324" t="s">
        <v>40</v>
      </c>
      <c r="J69" s="255" t="str">
        <f>IF(ISBLANK(INDEX('Policy Characteristics'!D:D,MATCH($C69,'Policy Characteristics'!$C:$C,0))),"",INDEX('Policy Characteristics'!D:D,MATCH($C69,'Policy Characteristics'!$C:$C,0)))</f>
        <v>Vehicle Subsidy</v>
      </c>
      <c r="K69" s="254" t="str">
        <f>IF(ISBLANK(INDEX('Policy Characteristics'!E:E,MATCH($C69,'Policy Characteristics'!$C:$C,0))),"",INDEX('Policy Characteristics'!E:E,MATCH($C69,'Policy Characteristics'!$C:$C,0)))</f>
        <v>trans psgr subsidy</v>
      </c>
      <c r="L69" s="261">
        <f>IF(ISBLANK(INDEX('Policy Characteristics'!F:F,MATCH($C69,'Policy Characteristics'!$C:$C,0))),"",INDEX('Policy Characteristics'!F:F,MATCH($C69,'Policy Characteristics'!$C:$C,0)))</f>
        <v>-45000</v>
      </c>
      <c r="M69" s="261">
        <f>IF(ISBLANK(INDEX('Policy Characteristics'!G:G,MATCH($C69,'Policy Characteristics'!$C:$C,0))),"",INDEX('Policy Characteristics'!G:G,MATCH($C69,'Policy Characteristics'!$C:$C,0)))</f>
        <v>50000</v>
      </c>
      <c r="N69" s="261">
        <f>IF(ISBLANK(INDEX('Policy Characteristics'!H:H,MATCH($C69,'Policy Characteristics'!$C:$C,0))),"",INDEX('Policy Characteristics'!H:H,MATCH($C69,'Policy Characteristics'!$C:$C,0)))</f>
        <v>100</v>
      </c>
      <c r="O69" s="254" t="str">
        <f>IF(ISBLANK(INDEX('Policy Characteristics'!I:I,MATCH($C69,'Policy Characteristics'!$C:$C,0))),"",INDEX('Policy Characteristics'!I:I,MATCH($C69,'Policy Characteristics'!$C:$C,0)))</f>
        <v>$ / vehicle</v>
      </c>
      <c r="P69" s="254" t="str">
        <f>IF(ISBLANK(INDEX('Policy Characteristics'!J:J,MATCH($C69,'Policy Characteristics'!$C:$C,0))),"",INDEX('Policy Characteristics'!J:J,MATCH($C69,'Policy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9" s="254" t="str">
        <f>IF(ISBLANK(INDEX('Policy Characteristics'!K:K,MATCH($C69,'Policy Characteristics'!$C:$C,0))),"",INDEX('Policy Characteristics'!K:K,MATCH($C69,'Policy Characteristics'!$C:$C,0)))</f>
        <v>transportation-sector-main.html#ev-subsidy</v>
      </c>
      <c r="R69" s="254" t="str">
        <f>IF(ISBLANK(INDEX('Policy Characteristics'!L:L,MATCH($C69,'Policy Characteristics'!$C:$C,0))),"",INDEX('Policy Characteristics'!L:L,MATCH($C69,'Policy Characteristics'!$C:$C,0)))</f>
        <v>ev-subsidy.html</v>
      </c>
    </row>
    <row r="70" spans="1:18">
      <c r="A70" s="254" t="str">
        <f>IF(ISBLANK(INDEX('Policy Characteristics'!A:A,MATCH($C70,'Policy Characteristics'!$C:$C,0))),"",INDEX('Policy Characteristics'!A:A,MATCH($C70,'Policy Characteristics'!$C:$C,0)))</f>
        <v>Transportation</v>
      </c>
      <c r="B70" s="262" t="str">
        <f>IF(ISBLANK(INDEX('Policy Characteristics'!B:B,MATCH($C70,'Policy Characteristics'!$C:$C,0))),"",INDEX('Policy Characteristics'!B:B,MATCH($C70,'Policy Characteristics'!$C:$C,0)))</f>
        <v>Passenger Vehicle Subsidy</v>
      </c>
      <c r="C70" s="254" t="str">
        <f t="shared" si="3"/>
        <v>Additional Passenger Vehicle Subsidy</v>
      </c>
      <c r="D70" s="45" t="s">
        <v>35</v>
      </c>
      <c r="E70" s="45" t="s">
        <v>2232</v>
      </c>
      <c r="F70" s="2" t="s">
        <v>2325</v>
      </c>
      <c r="G70" s="45" t="s">
        <v>3423</v>
      </c>
      <c r="H70" s="43">
        <v>598</v>
      </c>
      <c r="I70" s="324" t="s">
        <v>40</v>
      </c>
      <c r="J70" s="255" t="str">
        <f>IF(ISBLANK(INDEX('Policy Characteristics'!D:D,MATCH($C70,'Policy Characteristics'!$C:$C,0))),"",INDEX('Policy Characteristics'!D:D,MATCH($C70,'Policy Characteristics'!$C:$C,0)))</f>
        <v>Vehicle Subsidy</v>
      </c>
      <c r="K70" s="254" t="str">
        <f>IF(ISBLANK(INDEX('Policy Characteristics'!E:E,MATCH($C70,'Policy Characteristics'!$C:$C,0))),"",INDEX('Policy Characteristics'!E:E,MATCH($C70,'Policy Characteristics'!$C:$C,0)))</f>
        <v>trans psgr subsidy</v>
      </c>
      <c r="L70" s="261">
        <f>IF(ISBLANK(INDEX('Policy Characteristics'!F:F,MATCH($C70,'Policy Characteristics'!$C:$C,0))),"",INDEX('Policy Characteristics'!F:F,MATCH($C70,'Policy Characteristics'!$C:$C,0)))</f>
        <v>-45000</v>
      </c>
      <c r="M70" s="261">
        <f>IF(ISBLANK(INDEX('Policy Characteristics'!G:G,MATCH($C70,'Policy Characteristics'!$C:$C,0))),"",INDEX('Policy Characteristics'!G:G,MATCH($C70,'Policy Characteristics'!$C:$C,0)))</f>
        <v>50000</v>
      </c>
      <c r="N70" s="261">
        <f>IF(ISBLANK(INDEX('Policy Characteristics'!H:H,MATCH($C70,'Policy Characteristics'!$C:$C,0))),"",INDEX('Policy Characteristics'!H:H,MATCH($C70,'Policy Characteristics'!$C:$C,0)))</f>
        <v>100</v>
      </c>
      <c r="O70" s="254" t="str">
        <f>IF(ISBLANK(INDEX('Policy Characteristics'!I:I,MATCH($C70,'Policy Characteristics'!$C:$C,0))),"",INDEX('Policy Characteristics'!I:I,MATCH($C70,'Policy Characteristics'!$C:$C,0)))</f>
        <v>$ / vehicle</v>
      </c>
      <c r="P70" s="254" t="str">
        <f>IF(ISBLANK(INDEX('Policy Characteristics'!J:J,MATCH($C70,'Policy Characteristics'!$C:$C,0))),"",INDEX('Policy Characteristics'!J:J,MATCH($C70,'Policy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0" s="254" t="str">
        <f>IF(ISBLANK(INDEX('Policy Characteristics'!K:K,MATCH($C70,'Policy Characteristics'!$C:$C,0))),"",INDEX('Policy Characteristics'!K:K,MATCH($C70,'Policy Characteristics'!$C:$C,0)))</f>
        <v>transportation-sector-main.html#ev-subsidy</v>
      </c>
      <c r="R70" s="254" t="str">
        <f>IF(ISBLANK(INDEX('Policy Characteristics'!L:L,MATCH($C70,'Policy Characteristics'!$C:$C,0))),"",INDEX('Policy Characteristics'!L:L,MATCH($C70,'Policy Characteristics'!$C:$C,0)))</f>
        <v>ev-subsidy.html</v>
      </c>
    </row>
    <row r="71" spans="1:18">
      <c r="A71" s="254" t="str">
        <f>IF(ISBLANK(INDEX('Policy Characteristics'!A:A,MATCH($C71,'Policy Characteristics'!$C:$C,0))),"",INDEX('Policy Characteristics'!A:A,MATCH($C71,'Policy Characteristics'!$C:$C,0)))</f>
        <v>Transportation</v>
      </c>
      <c r="B71" s="262" t="str">
        <f>IF(ISBLANK(INDEX('Policy Characteristics'!B:B,MATCH($C71,'Policy Characteristics'!$C:$C,0))),"",INDEX('Policy Characteristics'!B:B,MATCH($C71,'Policy Characteristics'!$C:$C,0)))</f>
        <v>Passenger Vehicle Subsidy</v>
      </c>
      <c r="C71" s="254" t="str">
        <f t="shared" si="3"/>
        <v>Additional Passenger Vehicle Subsidy</v>
      </c>
      <c r="D71" s="45" t="s">
        <v>35</v>
      </c>
      <c r="E71" s="2" t="s">
        <v>2233</v>
      </c>
      <c r="F71" s="2" t="s">
        <v>2325</v>
      </c>
      <c r="G71" s="2" t="s">
        <v>3424</v>
      </c>
      <c r="H71" s="43">
        <v>599</v>
      </c>
      <c r="I71" s="325" t="s">
        <v>41</v>
      </c>
      <c r="J71" s="255" t="str">
        <f>IF(ISBLANK(INDEX('Policy Characteristics'!D:D,MATCH($C71,'Policy Characteristics'!$C:$C,0))),"",INDEX('Policy Characteristics'!D:D,MATCH($C71,'Policy Characteristics'!$C:$C,0)))</f>
        <v>Vehicle Subsidy</v>
      </c>
      <c r="K71" s="254" t="str">
        <f>IF(ISBLANK(INDEX('Policy Characteristics'!E:E,MATCH($C71,'Policy Characteristics'!$C:$C,0))),"",INDEX('Policy Characteristics'!E:E,MATCH($C71,'Policy Characteristics'!$C:$C,0)))</f>
        <v>trans psgr subsidy</v>
      </c>
      <c r="L71" s="261">
        <f>IF(ISBLANK(INDEX('Policy Characteristics'!F:F,MATCH($C71,'Policy Characteristics'!$C:$C,0))),"",INDEX('Policy Characteristics'!F:F,MATCH($C71,'Policy Characteristics'!$C:$C,0)))</f>
        <v>-45000</v>
      </c>
      <c r="M71" s="261">
        <f>IF(ISBLANK(INDEX('Policy Characteristics'!G:G,MATCH($C71,'Policy Characteristics'!$C:$C,0))),"",INDEX('Policy Characteristics'!G:G,MATCH($C71,'Policy Characteristics'!$C:$C,0)))</f>
        <v>50000</v>
      </c>
      <c r="N71" s="261">
        <f>IF(ISBLANK(INDEX('Policy Characteristics'!H:H,MATCH($C71,'Policy Characteristics'!$C:$C,0))),"",INDEX('Policy Characteristics'!H:H,MATCH($C71,'Policy Characteristics'!$C:$C,0)))</f>
        <v>100</v>
      </c>
      <c r="O71" s="254" t="str">
        <f>IF(ISBLANK(INDEX('Policy Characteristics'!I:I,MATCH($C71,'Policy Characteristics'!$C:$C,0))),"",INDEX('Policy Characteristics'!I:I,MATCH($C71,'Policy Characteristics'!$C:$C,0)))</f>
        <v>$ / vehicle</v>
      </c>
      <c r="P71" s="254" t="str">
        <f>IF(ISBLANK(INDEX('Policy Characteristics'!J:J,MATCH($C71,'Policy Characteristics'!$C:$C,0))),"",INDEX('Policy Characteristics'!J:J,MATCH($C71,'Policy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1" s="254" t="str">
        <f>IF(ISBLANK(INDEX('Policy Characteristics'!K:K,MATCH($C71,'Policy Characteristics'!$C:$C,0))),"",INDEX('Policy Characteristics'!K:K,MATCH($C71,'Policy Characteristics'!$C:$C,0)))</f>
        <v>transportation-sector-main.html#ev-subsidy</v>
      </c>
      <c r="R71" s="254" t="str">
        <f>IF(ISBLANK(INDEX('Policy Characteristics'!L:L,MATCH($C71,'Policy Characteristics'!$C:$C,0))),"",INDEX('Policy Characteristics'!L:L,MATCH($C71,'Policy Characteristics'!$C:$C,0)))</f>
        <v>ev-subsidy.html</v>
      </c>
    </row>
    <row r="72" spans="1:18">
      <c r="A72" s="254" t="str">
        <f>IF(ISBLANK(INDEX('Policy Characteristics'!A:A,MATCH($C72,'Policy Characteristics'!$C:$C,0))),"",INDEX('Policy Characteristics'!A:A,MATCH($C72,'Policy Characteristics'!$C:$C,0)))</f>
        <v>Transportation</v>
      </c>
      <c r="B72" s="262" t="str">
        <f>IF(ISBLANK(INDEX('Policy Characteristics'!B:B,MATCH($C72,'Policy Characteristics'!$C:$C,0))),"",INDEX('Policy Characteristics'!B:B,MATCH($C72,'Policy Characteristics'!$C:$C,0)))</f>
        <v>Passenger Vehicle Subsidy</v>
      </c>
      <c r="C72" s="254" t="str">
        <f t="shared" si="3"/>
        <v>Additional Passenger Vehicle Subsidy</v>
      </c>
      <c r="D72" s="45" t="s">
        <v>35</v>
      </c>
      <c r="E72" s="2" t="s">
        <v>2234</v>
      </c>
      <c r="F72" s="2" t="s">
        <v>2325</v>
      </c>
      <c r="G72" s="2" t="s">
        <v>3425</v>
      </c>
      <c r="H72" s="43">
        <v>600</v>
      </c>
      <c r="I72" s="325" t="s">
        <v>41</v>
      </c>
      <c r="J72" s="255" t="str">
        <f>IF(ISBLANK(INDEX('Policy Characteristics'!D:D,MATCH($C72,'Policy Characteristics'!$C:$C,0))),"",INDEX('Policy Characteristics'!D:D,MATCH($C72,'Policy Characteristics'!$C:$C,0)))</f>
        <v>Vehicle Subsidy</v>
      </c>
      <c r="K72" s="254" t="str">
        <f>IF(ISBLANK(INDEX('Policy Characteristics'!E:E,MATCH($C72,'Policy Characteristics'!$C:$C,0))),"",INDEX('Policy Characteristics'!E:E,MATCH($C72,'Policy Characteristics'!$C:$C,0)))</f>
        <v>trans psgr subsidy</v>
      </c>
      <c r="L72" s="261">
        <f>IF(ISBLANK(INDEX('Policy Characteristics'!F:F,MATCH($C72,'Policy Characteristics'!$C:$C,0))),"",INDEX('Policy Characteristics'!F:F,MATCH($C72,'Policy Characteristics'!$C:$C,0)))</f>
        <v>-45000</v>
      </c>
      <c r="M72" s="261">
        <f>IF(ISBLANK(INDEX('Policy Characteristics'!G:G,MATCH($C72,'Policy Characteristics'!$C:$C,0))),"",INDEX('Policy Characteristics'!G:G,MATCH($C72,'Policy Characteristics'!$C:$C,0)))</f>
        <v>50000</v>
      </c>
      <c r="N72" s="261">
        <f>IF(ISBLANK(INDEX('Policy Characteristics'!H:H,MATCH($C72,'Policy Characteristics'!$C:$C,0))),"",INDEX('Policy Characteristics'!H:H,MATCH($C72,'Policy Characteristics'!$C:$C,0)))</f>
        <v>100</v>
      </c>
      <c r="O72" s="254" t="str">
        <f>IF(ISBLANK(INDEX('Policy Characteristics'!I:I,MATCH($C72,'Policy Characteristics'!$C:$C,0))),"",INDEX('Policy Characteristics'!I:I,MATCH($C72,'Policy Characteristics'!$C:$C,0)))</f>
        <v>$ / vehicle</v>
      </c>
      <c r="P72" s="254" t="str">
        <f>IF(ISBLANK(INDEX('Policy Characteristics'!J:J,MATCH($C72,'Policy Characteristics'!$C:$C,0))),"",INDEX('Policy Characteristics'!J:J,MATCH($C72,'Policy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2" s="254" t="str">
        <f>IF(ISBLANK(INDEX('Policy Characteristics'!K:K,MATCH($C72,'Policy Characteristics'!$C:$C,0))),"",INDEX('Policy Characteristics'!K:K,MATCH($C72,'Policy Characteristics'!$C:$C,0)))</f>
        <v>transportation-sector-main.html#ev-subsidy</v>
      </c>
      <c r="R72" s="254" t="str">
        <f>IF(ISBLANK(INDEX('Policy Characteristics'!L:L,MATCH($C72,'Policy Characteristics'!$C:$C,0))),"",INDEX('Policy Characteristics'!L:L,MATCH($C72,'Policy Characteristics'!$C:$C,0)))</f>
        <v>ev-subsidy.html</v>
      </c>
    </row>
    <row r="73" spans="1:18">
      <c r="A73" s="254" t="str">
        <f>IF(ISBLANK(INDEX('Policy Characteristics'!A:A,MATCH($C73,'Policy Characteristics'!$C:$C,0))),"",INDEX('Policy Characteristics'!A:A,MATCH($C73,'Policy Characteristics'!$C:$C,0)))</f>
        <v>Transportation</v>
      </c>
      <c r="B73" s="262" t="str">
        <f>IF(ISBLANK(INDEX('Policy Characteristics'!B:B,MATCH($C73,'Policy Characteristics'!$C:$C,0))),"",INDEX('Policy Characteristics'!B:B,MATCH($C73,'Policy Characteristics'!$C:$C,0)))</f>
        <v>Passenger Vehicle Subsidy</v>
      </c>
      <c r="C73" s="254" t="str">
        <f t="shared" si="3"/>
        <v>Additional Passenger Vehicle Subsidy</v>
      </c>
      <c r="D73" s="45" t="s">
        <v>35</v>
      </c>
      <c r="E73" s="2" t="s">
        <v>2235</v>
      </c>
      <c r="F73" s="2" t="s">
        <v>2325</v>
      </c>
      <c r="G73" s="2" t="s">
        <v>3426</v>
      </c>
      <c r="H73" s="43">
        <v>601</v>
      </c>
      <c r="I73" s="325" t="s">
        <v>41</v>
      </c>
      <c r="J73" s="255" t="str">
        <f>IF(ISBLANK(INDEX('Policy Characteristics'!D:D,MATCH($C73,'Policy Characteristics'!$C:$C,0))),"",INDEX('Policy Characteristics'!D:D,MATCH($C73,'Policy Characteristics'!$C:$C,0)))</f>
        <v>Vehicle Subsidy</v>
      </c>
      <c r="K73" s="254" t="str">
        <f>IF(ISBLANK(INDEX('Policy Characteristics'!E:E,MATCH($C73,'Policy Characteristics'!$C:$C,0))),"",INDEX('Policy Characteristics'!E:E,MATCH($C73,'Policy Characteristics'!$C:$C,0)))</f>
        <v>trans psgr subsidy</v>
      </c>
      <c r="L73" s="261">
        <f>IF(ISBLANK(INDEX('Policy Characteristics'!F:F,MATCH($C73,'Policy Characteristics'!$C:$C,0))),"",INDEX('Policy Characteristics'!F:F,MATCH($C73,'Policy Characteristics'!$C:$C,0)))</f>
        <v>-45000</v>
      </c>
      <c r="M73" s="261">
        <f>IF(ISBLANK(INDEX('Policy Characteristics'!G:G,MATCH($C73,'Policy Characteristics'!$C:$C,0))),"",INDEX('Policy Characteristics'!G:G,MATCH($C73,'Policy Characteristics'!$C:$C,0)))</f>
        <v>50000</v>
      </c>
      <c r="N73" s="261">
        <f>IF(ISBLANK(INDEX('Policy Characteristics'!H:H,MATCH($C73,'Policy Characteristics'!$C:$C,0))),"",INDEX('Policy Characteristics'!H:H,MATCH($C73,'Policy Characteristics'!$C:$C,0)))</f>
        <v>100</v>
      </c>
      <c r="O73" s="254" t="str">
        <f>IF(ISBLANK(INDEX('Policy Characteristics'!I:I,MATCH($C73,'Policy Characteristics'!$C:$C,0))),"",INDEX('Policy Characteristics'!I:I,MATCH($C73,'Policy Characteristics'!$C:$C,0)))</f>
        <v>$ / vehicle</v>
      </c>
      <c r="P73" s="254" t="str">
        <f>IF(ISBLANK(INDEX('Policy Characteristics'!J:J,MATCH($C73,'Policy Characteristics'!$C:$C,0))),"",INDEX('Policy Characteristics'!J:J,MATCH($C73,'Policy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3" s="254" t="str">
        <f>IF(ISBLANK(INDEX('Policy Characteristics'!K:K,MATCH($C73,'Policy Characteristics'!$C:$C,0))),"",INDEX('Policy Characteristics'!K:K,MATCH($C73,'Policy Characteristics'!$C:$C,0)))</f>
        <v>transportation-sector-main.html#ev-subsidy</v>
      </c>
      <c r="R73" s="254" t="str">
        <f>IF(ISBLANK(INDEX('Policy Characteristics'!L:L,MATCH($C73,'Policy Characteristics'!$C:$C,0))),"",INDEX('Policy Characteristics'!L:L,MATCH($C73,'Policy Characteristics'!$C:$C,0)))</f>
        <v>ev-subsidy.html</v>
      </c>
    </row>
    <row r="74" spans="1:18">
      <c r="A74" s="254" t="str">
        <f>IF(ISBLANK(INDEX('Policy Characteristics'!A:A,MATCH($C74,'Policy Characteristics'!$C:$C,0))),"",INDEX('Policy Characteristics'!A:A,MATCH($C74,'Policy Characteristics'!$C:$C,0)))</f>
        <v>Transportation</v>
      </c>
      <c r="B74" s="262" t="str">
        <f>IF(ISBLANK(INDEX('Policy Characteristics'!B:B,MATCH($C74,'Policy Characteristics'!$C:$C,0))),"",INDEX('Policy Characteristics'!B:B,MATCH($C74,'Policy Characteristics'!$C:$C,0)))</f>
        <v>Passenger Vehicle Subsidy</v>
      </c>
      <c r="C74" s="254" t="str">
        <f t="shared" si="3"/>
        <v>Additional Passenger Vehicle Subsidy</v>
      </c>
      <c r="D74" s="45" t="s">
        <v>35</v>
      </c>
      <c r="E74" s="2" t="s">
        <v>2236</v>
      </c>
      <c r="F74" s="2" t="s">
        <v>2325</v>
      </c>
      <c r="G74" s="2" t="s">
        <v>3427</v>
      </c>
      <c r="H74" s="43">
        <v>602</v>
      </c>
      <c r="I74" s="324" t="s">
        <v>40</v>
      </c>
      <c r="J74" s="255" t="str">
        <f>IF(ISBLANK(INDEX('Policy Characteristics'!D:D,MATCH($C74,'Policy Characteristics'!$C:$C,0))),"",INDEX('Policy Characteristics'!D:D,MATCH($C74,'Policy Characteristics'!$C:$C,0)))</f>
        <v>Vehicle Subsidy</v>
      </c>
      <c r="K74" s="254" t="str">
        <f>IF(ISBLANK(INDEX('Policy Characteristics'!E:E,MATCH($C74,'Policy Characteristics'!$C:$C,0))),"",INDEX('Policy Characteristics'!E:E,MATCH($C74,'Policy Characteristics'!$C:$C,0)))</f>
        <v>trans psgr subsidy</v>
      </c>
      <c r="L74" s="261">
        <f>IF(ISBLANK(INDEX('Policy Characteristics'!F:F,MATCH($C74,'Policy Characteristics'!$C:$C,0))),"",INDEX('Policy Characteristics'!F:F,MATCH($C74,'Policy Characteristics'!$C:$C,0)))</f>
        <v>-45000</v>
      </c>
      <c r="M74" s="261">
        <f>IF(ISBLANK(INDEX('Policy Characteristics'!G:G,MATCH($C74,'Policy Characteristics'!$C:$C,0))),"",INDEX('Policy Characteristics'!G:G,MATCH($C74,'Policy Characteristics'!$C:$C,0)))</f>
        <v>50000</v>
      </c>
      <c r="N74" s="261">
        <f>IF(ISBLANK(INDEX('Policy Characteristics'!H:H,MATCH($C74,'Policy Characteristics'!$C:$C,0))),"",INDEX('Policy Characteristics'!H:H,MATCH($C74,'Policy Characteristics'!$C:$C,0)))</f>
        <v>100</v>
      </c>
      <c r="O74" s="254" t="str">
        <f>IF(ISBLANK(INDEX('Policy Characteristics'!I:I,MATCH($C74,'Policy Characteristics'!$C:$C,0))),"",INDEX('Policy Characteristics'!I:I,MATCH($C74,'Policy Characteristics'!$C:$C,0)))</f>
        <v>$ / vehicle</v>
      </c>
      <c r="P74" s="254" t="str">
        <f>IF(ISBLANK(INDEX('Policy Characteristics'!J:J,MATCH($C74,'Policy Characteristics'!$C:$C,0))),"",INDEX('Policy Characteristics'!J:J,MATCH($C74,'Policy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4" s="254" t="str">
        <f>IF(ISBLANK(INDEX('Policy Characteristics'!K:K,MATCH($C74,'Policy Characteristics'!$C:$C,0))),"",INDEX('Policy Characteristics'!K:K,MATCH($C74,'Policy Characteristics'!$C:$C,0)))</f>
        <v>transportation-sector-main.html#ev-subsidy</v>
      </c>
      <c r="R74" s="254" t="str">
        <f>IF(ISBLANK(INDEX('Policy Characteristics'!L:L,MATCH($C74,'Policy Characteristics'!$C:$C,0))),"",INDEX('Policy Characteristics'!L:L,MATCH($C74,'Policy Characteristics'!$C:$C,0)))</f>
        <v>ev-subsidy.html</v>
      </c>
    </row>
    <row r="75" spans="1:18">
      <c r="A75" s="254" t="str">
        <f>IF(ISBLANK(INDEX('Policy Characteristics'!A:A,MATCH($C75,'Policy Characteristics'!$C:$C,0))),"",INDEX('Policy Characteristics'!A:A,MATCH($C75,'Policy Characteristics'!$C:$C,0)))</f>
        <v>Transportation</v>
      </c>
      <c r="B75" s="262" t="str">
        <f>IF(ISBLANK(INDEX('Policy Characteristics'!B:B,MATCH($C75,'Policy Characteristics'!$C:$C,0))),"",INDEX('Policy Characteristics'!B:B,MATCH($C75,'Policy Characteristics'!$C:$C,0)))</f>
        <v>Passenger Vehicle Subsidy</v>
      </c>
      <c r="C75" s="254" t="str">
        <f t="shared" si="3"/>
        <v>Additional Passenger Vehicle Subsidy</v>
      </c>
      <c r="D75" s="45" t="s">
        <v>35</v>
      </c>
      <c r="E75" s="2" t="s">
        <v>2487</v>
      </c>
      <c r="F75" s="2" t="s">
        <v>2325</v>
      </c>
      <c r="G75" s="2" t="s">
        <v>2487</v>
      </c>
      <c r="H75" s="43">
        <v>1656</v>
      </c>
      <c r="I75" s="325" t="s">
        <v>41</v>
      </c>
      <c r="J75" s="255" t="str">
        <f>IF(ISBLANK(INDEX('Policy Characteristics'!D:D,MATCH($C75,'Policy Characteristics'!$C:$C,0))),"",INDEX('Policy Characteristics'!D:D,MATCH($C75,'Policy Characteristics'!$C:$C,0)))</f>
        <v>Vehicle Subsidy</v>
      </c>
      <c r="K75" s="254" t="str">
        <f>IF(ISBLANK(INDEX('Policy Characteristics'!E:E,MATCH($C75,'Policy Characteristics'!$C:$C,0))),"",INDEX('Policy Characteristics'!E:E,MATCH($C75,'Policy Characteristics'!$C:$C,0)))</f>
        <v>trans psgr subsidy</v>
      </c>
      <c r="L75" s="261">
        <f>IF(ISBLANK(INDEX('Policy Characteristics'!F:F,MATCH($C75,'Policy Characteristics'!$C:$C,0))),"",INDEX('Policy Characteristics'!F:F,MATCH($C75,'Policy Characteristics'!$C:$C,0)))</f>
        <v>-45000</v>
      </c>
      <c r="M75" s="261">
        <f>IF(ISBLANK(INDEX('Policy Characteristics'!G:G,MATCH($C75,'Policy Characteristics'!$C:$C,0))),"",INDEX('Policy Characteristics'!G:G,MATCH($C75,'Policy Characteristics'!$C:$C,0)))</f>
        <v>50000</v>
      </c>
      <c r="N75" s="261">
        <f>IF(ISBLANK(INDEX('Policy Characteristics'!H:H,MATCH($C75,'Policy Characteristics'!$C:$C,0))),"",INDEX('Policy Characteristics'!H:H,MATCH($C75,'Policy Characteristics'!$C:$C,0)))</f>
        <v>100</v>
      </c>
      <c r="O75" s="254" t="str">
        <f>IF(ISBLANK(INDEX('Policy Characteristics'!I:I,MATCH($C75,'Policy Characteristics'!$C:$C,0))),"",INDEX('Policy Characteristics'!I:I,MATCH($C75,'Policy Characteristics'!$C:$C,0)))</f>
        <v>$ / vehicle</v>
      </c>
      <c r="P75" s="254" t="str">
        <f>IF(ISBLANK(INDEX('Policy Characteristics'!J:J,MATCH($C75,'Policy Characteristics'!$C:$C,0))),"",INDEX('Policy Characteristics'!J:J,MATCH($C75,'Policy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5" s="254" t="str">
        <f>IF(ISBLANK(INDEX('Policy Characteristics'!K:K,MATCH($C75,'Policy Characteristics'!$C:$C,0))),"",INDEX('Policy Characteristics'!K:K,MATCH($C75,'Policy Characteristics'!$C:$C,0)))</f>
        <v>transportation-sector-main.html#ev-subsidy</v>
      </c>
      <c r="R75" s="254" t="str">
        <f>IF(ISBLANK(INDEX('Policy Characteristics'!L:L,MATCH($C75,'Policy Characteristics'!$C:$C,0))),"",INDEX('Policy Characteristics'!L:L,MATCH($C75,'Policy Characteristics'!$C:$C,0)))</f>
        <v>ev-subsidy.html</v>
      </c>
    </row>
    <row r="76" spans="1:18">
      <c r="A76" s="254" t="str">
        <f>IF(ISBLANK(INDEX('Policy Characteristics'!A:A,MATCH($C76,'Policy Characteristics'!$C:$C,0))),"",INDEX('Policy Characteristics'!A:A,MATCH($C76,'Policy Characteristics'!$C:$C,0)))</f>
        <v>Transportation</v>
      </c>
      <c r="B76" s="262" t="str">
        <f>IF(ISBLANK(INDEX('Policy Characteristics'!B:B,MATCH($C76,'Policy Characteristics'!$C:$C,0))),"",INDEX('Policy Characteristics'!B:B,MATCH($C76,'Policy Characteristics'!$C:$C,0)))</f>
        <v>Passenger Vehicle Subsidy</v>
      </c>
      <c r="C76" s="254" t="str">
        <f t="shared" si="3"/>
        <v>Additional Passenger Vehicle Subsidy</v>
      </c>
      <c r="D76" s="45" t="s">
        <v>35</v>
      </c>
      <c r="E76" s="2" t="s">
        <v>2486</v>
      </c>
      <c r="F76" s="2" t="s">
        <v>2325</v>
      </c>
      <c r="G76" s="2" t="s">
        <v>3428</v>
      </c>
      <c r="H76" s="43">
        <v>1657</v>
      </c>
      <c r="I76" s="324" t="s">
        <v>40</v>
      </c>
      <c r="J76" s="255" t="str">
        <f>IF(ISBLANK(INDEX('Policy Characteristics'!D:D,MATCH($C76,'Policy Characteristics'!$C:$C,0))),"",INDEX('Policy Characteristics'!D:D,MATCH($C76,'Policy Characteristics'!$C:$C,0)))</f>
        <v>Vehicle Subsidy</v>
      </c>
      <c r="K76" s="254" t="str">
        <f>IF(ISBLANK(INDEX('Policy Characteristics'!E:E,MATCH($C76,'Policy Characteristics'!$C:$C,0))),"",INDEX('Policy Characteristics'!E:E,MATCH($C76,'Policy Characteristics'!$C:$C,0)))</f>
        <v>trans psgr subsidy</v>
      </c>
      <c r="L76" s="261">
        <f>IF(ISBLANK(INDEX('Policy Characteristics'!F:F,MATCH($C76,'Policy Characteristics'!$C:$C,0))),"",INDEX('Policy Characteristics'!F:F,MATCH($C76,'Policy Characteristics'!$C:$C,0)))</f>
        <v>-45000</v>
      </c>
      <c r="M76" s="261">
        <f>IF(ISBLANK(INDEX('Policy Characteristics'!G:G,MATCH($C76,'Policy Characteristics'!$C:$C,0))),"",INDEX('Policy Characteristics'!G:G,MATCH($C76,'Policy Characteristics'!$C:$C,0)))</f>
        <v>50000</v>
      </c>
      <c r="N76" s="261">
        <f>IF(ISBLANK(INDEX('Policy Characteristics'!H:H,MATCH($C76,'Policy Characteristics'!$C:$C,0))),"",INDEX('Policy Characteristics'!H:H,MATCH($C76,'Policy Characteristics'!$C:$C,0)))</f>
        <v>100</v>
      </c>
      <c r="O76" s="254" t="str">
        <f>IF(ISBLANK(INDEX('Policy Characteristics'!I:I,MATCH($C76,'Policy Characteristics'!$C:$C,0))),"",INDEX('Policy Characteristics'!I:I,MATCH($C76,'Policy Characteristics'!$C:$C,0)))</f>
        <v>$ / vehicle</v>
      </c>
      <c r="P76" s="254" t="str">
        <f>IF(ISBLANK(INDEX('Policy Characteristics'!J:J,MATCH($C76,'Policy Characteristics'!$C:$C,0))),"",INDEX('Policy Characteristics'!J:J,MATCH($C76,'Policy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6" s="254" t="str">
        <f>IF(ISBLANK(INDEX('Policy Characteristics'!K:K,MATCH($C76,'Policy Characteristics'!$C:$C,0))),"",INDEX('Policy Characteristics'!K:K,MATCH($C76,'Policy Characteristics'!$C:$C,0)))</f>
        <v>transportation-sector-main.html#ev-subsidy</v>
      </c>
      <c r="R76" s="254" t="str">
        <f>IF(ISBLANK(INDEX('Policy Characteristics'!L:L,MATCH($C76,'Policy Characteristics'!$C:$C,0))),"",INDEX('Policy Characteristics'!L:L,MATCH($C76,'Policy Characteristics'!$C:$C,0)))</f>
        <v>ev-subsidy.html</v>
      </c>
    </row>
    <row r="77" spans="1:18">
      <c r="A77" s="254" t="str">
        <f>IF(ISBLANK(INDEX('Policy Characteristics'!A:A,MATCH($C77,'Policy Characteristics'!$C:$C,0))),"",INDEX('Policy Characteristics'!A:A,MATCH($C77,'Policy Characteristics'!$C:$C,0)))</f>
        <v>Transportation</v>
      </c>
      <c r="B77" s="262" t="str">
        <f>IF(ISBLANK(INDEX('Policy Characteristics'!B:B,MATCH($C77,'Policy Characteristics'!$C:$C,0))),"",INDEX('Policy Characteristics'!B:B,MATCH($C77,'Policy Characteristics'!$C:$C,0)))</f>
        <v>Passenger Vehicle Subsidy</v>
      </c>
      <c r="C77" s="254" t="str">
        <f t="shared" si="3"/>
        <v>Additional Passenger Vehicle Subsidy</v>
      </c>
      <c r="D77" s="2" t="s">
        <v>36</v>
      </c>
      <c r="E77" s="45" t="s">
        <v>2232</v>
      </c>
      <c r="F77" s="2" t="s">
        <v>3268</v>
      </c>
      <c r="G77" s="45" t="s">
        <v>3423</v>
      </c>
      <c r="H77" s="43">
        <v>1658</v>
      </c>
      <c r="I77" s="325" t="s">
        <v>41</v>
      </c>
      <c r="J77" s="255" t="str">
        <f>IF(ISBLANK(INDEX('Policy Characteristics'!D:D,MATCH($C77,'Policy Characteristics'!$C:$C,0))),"",INDEX('Policy Characteristics'!D:D,MATCH($C77,'Policy Characteristics'!$C:$C,0)))</f>
        <v>Vehicle Subsidy</v>
      </c>
      <c r="K77" s="254" t="str">
        <f>IF(ISBLANK(INDEX('Policy Characteristics'!E:E,MATCH($C77,'Policy Characteristics'!$C:$C,0))),"",INDEX('Policy Characteristics'!E:E,MATCH($C77,'Policy Characteristics'!$C:$C,0)))</f>
        <v>trans psgr subsidy</v>
      </c>
      <c r="L77" s="261">
        <f>IF(ISBLANK(INDEX('Policy Characteristics'!F:F,MATCH($C77,'Policy Characteristics'!$C:$C,0))),"",INDEX('Policy Characteristics'!F:F,MATCH($C77,'Policy Characteristics'!$C:$C,0)))</f>
        <v>-45000</v>
      </c>
      <c r="M77" s="261">
        <f>IF(ISBLANK(INDEX('Policy Characteristics'!G:G,MATCH($C77,'Policy Characteristics'!$C:$C,0))),"",INDEX('Policy Characteristics'!G:G,MATCH($C77,'Policy Characteristics'!$C:$C,0)))</f>
        <v>50000</v>
      </c>
      <c r="N77" s="261">
        <f>IF(ISBLANK(INDEX('Policy Characteristics'!H:H,MATCH($C77,'Policy Characteristics'!$C:$C,0))),"",INDEX('Policy Characteristics'!H:H,MATCH($C77,'Policy Characteristics'!$C:$C,0)))</f>
        <v>100</v>
      </c>
      <c r="O77" s="254" t="str">
        <f>IF(ISBLANK(INDEX('Policy Characteristics'!I:I,MATCH($C77,'Policy Characteristics'!$C:$C,0))),"",INDEX('Policy Characteristics'!I:I,MATCH($C77,'Policy Characteristics'!$C:$C,0)))</f>
        <v>$ / vehicle</v>
      </c>
      <c r="P77" s="254" t="str">
        <f>IF(ISBLANK(INDEX('Policy Characteristics'!J:J,MATCH($C77,'Policy Characteristics'!$C:$C,0))),"",INDEX('Policy Characteristics'!J:J,MATCH($C77,'Policy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7" s="254" t="str">
        <f>IF(ISBLANK(INDEX('Policy Characteristics'!K:K,MATCH($C77,'Policy Characteristics'!$C:$C,0))),"",INDEX('Policy Characteristics'!K:K,MATCH($C77,'Policy Characteristics'!$C:$C,0)))</f>
        <v>transportation-sector-main.html#ev-subsidy</v>
      </c>
      <c r="R77" s="254" t="str">
        <f>IF(ISBLANK(INDEX('Policy Characteristics'!L:L,MATCH($C77,'Policy Characteristics'!$C:$C,0))),"",INDEX('Policy Characteristics'!L:L,MATCH($C77,'Policy Characteristics'!$C:$C,0)))</f>
        <v>ev-subsidy.html</v>
      </c>
    </row>
    <row r="78" spans="1:18">
      <c r="A78" s="254" t="str">
        <f>IF(ISBLANK(INDEX('Policy Characteristics'!A:A,MATCH($C78,'Policy Characteristics'!$C:$C,0))),"",INDEX('Policy Characteristics'!A:A,MATCH($C78,'Policy Characteristics'!$C:$C,0)))</f>
        <v>Transportation</v>
      </c>
      <c r="B78" s="262" t="str">
        <f>IF(ISBLANK(INDEX('Policy Characteristics'!B:B,MATCH($C78,'Policy Characteristics'!$C:$C,0))),"",INDEX('Policy Characteristics'!B:B,MATCH($C78,'Policy Characteristics'!$C:$C,0)))</f>
        <v>Passenger Vehicle Subsidy</v>
      </c>
      <c r="C78" s="254" t="str">
        <f t="shared" si="3"/>
        <v>Additional Passenger Vehicle Subsidy</v>
      </c>
      <c r="D78" s="2" t="s">
        <v>36</v>
      </c>
      <c r="E78" s="2" t="s">
        <v>2233</v>
      </c>
      <c r="F78" s="2" t="s">
        <v>3268</v>
      </c>
      <c r="G78" s="2" t="s">
        <v>3424</v>
      </c>
      <c r="H78" s="43">
        <v>1659</v>
      </c>
      <c r="I78" s="325" t="s">
        <v>41</v>
      </c>
      <c r="J78" s="255" t="str">
        <f>IF(ISBLANK(INDEX('Policy Characteristics'!D:D,MATCH($C78,'Policy Characteristics'!$C:$C,0))),"",INDEX('Policy Characteristics'!D:D,MATCH($C78,'Policy Characteristics'!$C:$C,0)))</f>
        <v>Vehicle Subsidy</v>
      </c>
      <c r="K78" s="254" t="str">
        <f>IF(ISBLANK(INDEX('Policy Characteristics'!E:E,MATCH($C78,'Policy Characteristics'!$C:$C,0))),"",INDEX('Policy Characteristics'!E:E,MATCH($C78,'Policy Characteristics'!$C:$C,0)))</f>
        <v>trans psgr subsidy</v>
      </c>
      <c r="L78" s="261">
        <f>IF(ISBLANK(INDEX('Policy Characteristics'!F:F,MATCH($C78,'Policy Characteristics'!$C:$C,0))),"",INDEX('Policy Characteristics'!F:F,MATCH($C78,'Policy Characteristics'!$C:$C,0)))</f>
        <v>-45000</v>
      </c>
      <c r="M78" s="261">
        <f>IF(ISBLANK(INDEX('Policy Characteristics'!G:G,MATCH($C78,'Policy Characteristics'!$C:$C,0))),"",INDEX('Policy Characteristics'!G:G,MATCH($C78,'Policy Characteristics'!$C:$C,0)))</f>
        <v>50000</v>
      </c>
      <c r="N78" s="261">
        <f>IF(ISBLANK(INDEX('Policy Characteristics'!H:H,MATCH($C78,'Policy Characteristics'!$C:$C,0))),"",INDEX('Policy Characteristics'!H:H,MATCH($C78,'Policy Characteristics'!$C:$C,0)))</f>
        <v>100</v>
      </c>
      <c r="O78" s="254" t="str">
        <f>IF(ISBLANK(INDEX('Policy Characteristics'!I:I,MATCH($C78,'Policy Characteristics'!$C:$C,0))),"",INDEX('Policy Characteristics'!I:I,MATCH($C78,'Policy Characteristics'!$C:$C,0)))</f>
        <v>$ / vehicle</v>
      </c>
      <c r="P78" s="254" t="str">
        <f>IF(ISBLANK(INDEX('Policy Characteristics'!J:J,MATCH($C78,'Policy Characteristics'!$C:$C,0))),"",INDEX('Policy Characteristics'!J:J,MATCH($C78,'Policy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8" s="254" t="str">
        <f>IF(ISBLANK(INDEX('Policy Characteristics'!K:K,MATCH($C78,'Policy Characteristics'!$C:$C,0))),"",INDEX('Policy Characteristics'!K:K,MATCH($C78,'Policy Characteristics'!$C:$C,0)))</f>
        <v>transportation-sector-main.html#ev-subsidy</v>
      </c>
      <c r="R78" s="254" t="str">
        <f>IF(ISBLANK(INDEX('Policy Characteristics'!L:L,MATCH($C78,'Policy Characteristics'!$C:$C,0))),"",INDEX('Policy Characteristics'!L:L,MATCH($C78,'Policy Characteristics'!$C:$C,0)))</f>
        <v>ev-subsidy.html</v>
      </c>
    </row>
    <row r="79" spans="1:18">
      <c r="A79" s="254" t="str">
        <f>IF(ISBLANK(INDEX('Policy Characteristics'!A:A,MATCH($C79,'Policy Characteristics'!$C:$C,0))),"",INDEX('Policy Characteristics'!A:A,MATCH($C79,'Policy Characteristics'!$C:$C,0)))</f>
        <v>Transportation</v>
      </c>
      <c r="B79" s="262" t="str">
        <f>IF(ISBLANK(INDEX('Policy Characteristics'!B:B,MATCH($C79,'Policy Characteristics'!$C:$C,0))),"",INDEX('Policy Characteristics'!B:B,MATCH($C79,'Policy Characteristics'!$C:$C,0)))</f>
        <v>Passenger Vehicle Subsidy</v>
      </c>
      <c r="C79" s="254" t="str">
        <f t="shared" si="3"/>
        <v>Additional Passenger Vehicle Subsidy</v>
      </c>
      <c r="D79" s="2" t="s">
        <v>36</v>
      </c>
      <c r="E79" s="2" t="s">
        <v>2234</v>
      </c>
      <c r="F79" s="2" t="s">
        <v>3268</v>
      </c>
      <c r="G79" s="2" t="s">
        <v>3425</v>
      </c>
      <c r="H79" s="43">
        <v>1660</v>
      </c>
      <c r="I79" s="325" t="s">
        <v>41</v>
      </c>
      <c r="J79" s="255" t="str">
        <f>IF(ISBLANK(INDEX('Policy Characteristics'!D:D,MATCH($C79,'Policy Characteristics'!$C:$C,0))),"",INDEX('Policy Characteristics'!D:D,MATCH($C79,'Policy Characteristics'!$C:$C,0)))</f>
        <v>Vehicle Subsidy</v>
      </c>
      <c r="K79" s="254" t="str">
        <f>IF(ISBLANK(INDEX('Policy Characteristics'!E:E,MATCH($C79,'Policy Characteristics'!$C:$C,0))),"",INDEX('Policy Characteristics'!E:E,MATCH($C79,'Policy Characteristics'!$C:$C,0)))</f>
        <v>trans psgr subsidy</v>
      </c>
      <c r="L79" s="261">
        <f>IF(ISBLANK(INDEX('Policy Characteristics'!F:F,MATCH($C79,'Policy Characteristics'!$C:$C,0))),"",INDEX('Policy Characteristics'!F:F,MATCH($C79,'Policy Characteristics'!$C:$C,0)))</f>
        <v>-45000</v>
      </c>
      <c r="M79" s="261">
        <f>IF(ISBLANK(INDEX('Policy Characteristics'!G:G,MATCH($C79,'Policy Characteristics'!$C:$C,0))),"",INDEX('Policy Characteristics'!G:G,MATCH($C79,'Policy Characteristics'!$C:$C,0)))</f>
        <v>50000</v>
      </c>
      <c r="N79" s="261">
        <f>IF(ISBLANK(INDEX('Policy Characteristics'!H:H,MATCH($C79,'Policy Characteristics'!$C:$C,0))),"",INDEX('Policy Characteristics'!H:H,MATCH($C79,'Policy Characteristics'!$C:$C,0)))</f>
        <v>100</v>
      </c>
      <c r="O79" s="254" t="str">
        <f>IF(ISBLANK(INDEX('Policy Characteristics'!I:I,MATCH($C79,'Policy Characteristics'!$C:$C,0))),"",INDEX('Policy Characteristics'!I:I,MATCH($C79,'Policy Characteristics'!$C:$C,0)))</f>
        <v>$ / vehicle</v>
      </c>
      <c r="P79" s="254" t="str">
        <f>IF(ISBLANK(INDEX('Policy Characteristics'!J:J,MATCH($C79,'Policy Characteristics'!$C:$C,0))),"",INDEX('Policy Characteristics'!J:J,MATCH($C79,'Policy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9" s="254" t="str">
        <f>IF(ISBLANK(INDEX('Policy Characteristics'!K:K,MATCH($C79,'Policy Characteristics'!$C:$C,0))),"",INDEX('Policy Characteristics'!K:K,MATCH($C79,'Policy Characteristics'!$C:$C,0)))</f>
        <v>transportation-sector-main.html#ev-subsidy</v>
      </c>
      <c r="R79" s="254" t="str">
        <f>IF(ISBLANK(INDEX('Policy Characteristics'!L:L,MATCH($C79,'Policy Characteristics'!$C:$C,0))),"",INDEX('Policy Characteristics'!L:L,MATCH($C79,'Policy Characteristics'!$C:$C,0)))</f>
        <v>ev-subsidy.html</v>
      </c>
    </row>
    <row r="80" spans="1:18">
      <c r="A80" s="254" t="str">
        <f>IF(ISBLANK(INDEX('Policy Characteristics'!A:A,MATCH($C80,'Policy Characteristics'!$C:$C,0))),"",INDEX('Policy Characteristics'!A:A,MATCH($C80,'Policy Characteristics'!$C:$C,0)))</f>
        <v>Transportation</v>
      </c>
      <c r="B80" s="262" t="str">
        <f>IF(ISBLANK(INDEX('Policy Characteristics'!B:B,MATCH($C80,'Policy Characteristics'!$C:$C,0))),"",INDEX('Policy Characteristics'!B:B,MATCH($C80,'Policy Characteristics'!$C:$C,0)))</f>
        <v>Passenger Vehicle Subsidy</v>
      </c>
      <c r="C80" s="254" t="str">
        <f t="shared" si="3"/>
        <v>Additional Passenger Vehicle Subsidy</v>
      </c>
      <c r="D80" s="2" t="s">
        <v>36</v>
      </c>
      <c r="E80" s="2" t="s">
        <v>2235</v>
      </c>
      <c r="F80" s="2" t="s">
        <v>3268</v>
      </c>
      <c r="G80" s="2" t="s">
        <v>3426</v>
      </c>
      <c r="H80" s="43">
        <v>1661</v>
      </c>
      <c r="I80" s="325" t="s">
        <v>41</v>
      </c>
      <c r="J80" s="255" t="str">
        <f>IF(ISBLANK(INDEX('Policy Characteristics'!D:D,MATCH($C80,'Policy Characteristics'!$C:$C,0))),"",INDEX('Policy Characteristics'!D:D,MATCH($C80,'Policy Characteristics'!$C:$C,0)))</f>
        <v>Vehicle Subsidy</v>
      </c>
      <c r="K80" s="254" t="str">
        <f>IF(ISBLANK(INDEX('Policy Characteristics'!E:E,MATCH($C80,'Policy Characteristics'!$C:$C,0))),"",INDEX('Policy Characteristics'!E:E,MATCH($C80,'Policy Characteristics'!$C:$C,0)))</f>
        <v>trans psgr subsidy</v>
      </c>
      <c r="L80" s="261">
        <f>IF(ISBLANK(INDEX('Policy Characteristics'!F:F,MATCH($C80,'Policy Characteristics'!$C:$C,0))),"",INDEX('Policy Characteristics'!F:F,MATCH($C80,'Policy Characteristics'!$C:$C,0)))</f>
        <v>-45000</v>
      </c>
      <c r="M80" s="261">
        <f>IF(ISBLANK(INDEX('Policy Characteristics'!G:G,MATCH($C80,'Policy Characteristics'!$C:$C,0))),"",INDEX('Policy Characteristics'!G:G,MATCH($C80,'Policy Characteristics'!$C:$C,0)))</f>
        <v>50000</v>
      </c>
      <c r="N80" s="261">
        <f>IF(ISBLANK(INDEX('Policy Characteristics'!H:H,MATCH($C80,'Policy Characteristics'!$C:$C,0))),"",INDEX('Policy Characteristics'!H:H,MATCH($C80,'Policy Characteristics'!$C:$C,0)))</f>
        <v>100</v>
      </c>
      <c r="O80" s="254" t="str">
        <f>IF(ISBLANK(INDEX('Policy Characteristics'!I:I,MATCH($C80,'Policy Characteristics'!$C:$C,0))),"",INDEX('Policy Characteristics'!I:I,MATCH($C80,'Policy Characteristics'!$C:$C,0)))</f>
        <v>$ / vehicle</v>
      </c>
      <c r="P80" s="254" t="str">
        <f>IF(ISBLANK(INDEX('Policy Characteristics'!J:J,MATCH($C80,'Policy Characteristics'!$C:$C,0))),"",INDEX('Policy Characteristics'!J:J,MATCH($C80,'Policy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0" s="254" t="str">
        <f>IF(ISBLANK(INDEX('Policy Characteristics'!K:K,MATCH($C80,'Policy Characteristics'!$C:$C,0))),"",INDEX('Policy Characteristics'!K:K,MATCH($C80,'Policy Characteristics'!$C:$C,0)))</f>
        <v>transportation-sector-main.html#ev-subsidy</v>
      </c>
      <c r="R80" s="254" t="str">
        <f>IF(ISBLANK(INDEX('Policy Characteristics'!L:L,MATCH($C80,'Policy Characteristics'!$C:$C,0))),"",INDEX('Policy Characteristics'!L:L,MATCH($C80,'Policy Characteristics'!$C:$C,0)))</f>
        <v>ev-subsidy.html</v>
      </c>
    </row>
    <row r="81" spans="1:18">
      <c r="A81" s="254" t="str">
        <f>IF(ISBLANK(INDEX('Policy Characteristics'!A:A,MATCH($C81,'Policy Characteristics'!$C:$C,0))),"",INDEX('Policy Characteristics'!A:A,MATCH($C81,'Policy Characteristics'!$C:$C,0)))</f>
        <v>Transportation</v>
      </c>
      <c r="B81" s="262" t="str">
        <f>IF(ISBLANK(INDEX('Policy Characteristics'!B:B,MATCH($C81,'Policy Characteristics'!$C:$C,0))),"",INDEX('Policy Characteristics'!B:B,MATCH($C81,'Policy Characteristics'!$C:$C,0)))</f>
        <v>Passenger Vehicle Subsidy</v>
      </c>
      <c r="C81" s="254" t="str">
        <f t="shared" si="3"/>
        <v>Additional Passenger Vehicle Subsidy</v>
      </c>
      <c r="D81" s="2" t="s">
        <v>36</v>
      </c>
      <c r="E81" s="2" t="s">
        <v>2236</v>
      </c>
      <c r="F81" s="2" t="s">
        <v>3268</v>
      </c>
      <c r="G81" s="2" t="s">
        <v>3427</v>
      </c>
      <c r="H81" s="43">
        <v>1662</v>
      </c>
      <c r="I81" s="325" t="s">
        <v>41</v>
      </c>
      <c r="J81" s="255" t="str">
        <f>IF(ISBLANK(INDEX('Policy Characteristics'!D:D,MATCH($C81,'Policy Characteristics'!$C:$C,0))),"",INDEX('Policy Characteristics'!D:D,MATCH($C81,'Policy Characteristics'!$C:$C,0)))</f>
        <v>Vehicle Subsidy</v>
      </c>
      <c r="K81" s="254" t="str">
        <f>IF(ISBLANK(INDEX('Policy Characteristics'!E:E,MATCH($C81,'Policy Characteristics'!$C:$C,0))),"",INDEX('Policy Characteristics'!E:E,MATCH($C81,'Policy Characteristics'!$C:$C,0)))</f>
        <v>trans psgr subsidy</v>
      </c>
      <c r="L81" s="261">
        <f>IF(ISBLANK(INDEX('Policy Characteristics'!F:F,MATCH($C81,'Policy Characteristics'!$C:$C,0))),"",INDEX('Policy Characteristics'!F:F,MATCH($C81,'Policy Characteristics'!$C:$C,0)))</f>
        <v>-45000</v>
      </c>
      <c r="M81" s="261">
        <f>IF(ISBLANK(INDEX('Policy Characteristics'!G:G,MATCH($C81,'Policy Characteristics'!$C:$C,0))),"",INDEX('Policy Characteristics'!G:G,MATCH($C81,'Policy Characteristics'!$C:$C,0)))</f>
        <v>50000</v>
      </c>
      <c r="N81" s="261">
        <f>IF(ISBLANK(INDEX('Policy Characteristics'!H:H,MATCH($C81,'Policy Characteristics'!$C:$C,0))),"",INDEX('Policy Characteristics'!H:H,MATCH($C81,'Policy Characteristics'!$C:$C,0)))</f>
        <v>100</v>
      </c>
      <c r="O81" s="254" t="str">
        <f>IF(ISBLANK(INDEX('Policy Characteristics'!I:I,MATCH($C81,'Policy Characteristics'!$C:$C,0))),"",INDEX('Policy Characteristics'!I:I,MATCH($C81,'Policy Characteristics'!$C:$C,0)))</f>
        <v>$ / vehicle</v>
      </c>
      <c r="P81" s="254" t="str">
        <f>IF(ISBLANK(INDEX('Policy Characteristics'!J:J,MATCH($C81,'Policy Characteristics'!$C:$C,0))),"",INDEX('Policy Characteristics'!J:J,MATCH($C81,'Policy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1" s="254" t="str">
        <f>IF(ISBLANK(INDEX('Policy Characteristics'!K:K,MATCH($C81,'Policy Characteristics'!$C:$C,0))),"",INDEX('Policy Characteristics'!K:K,MATCH($C81,'Policy Characteristics'!$C:$C,0)))</f>
        <v>transportation-sector-main.html#ev-subsidy</v>
      </c>
      <c r="R81" s="254" t="str">
        <f>IF(ISBLANK(INDEX('Policy Characteristics'!L:L,MATCH($C81,'Policy Characteristics'!$C:$C,0))),"",INDEX('Policy Characteristics'!L:L,MATCH($C81,'Policy Characteristics'!$C:$C,0)))</f>
        <v>ev-subsidy.html</v>
      </c>
    </row>
    <row r="82" spans="1:18">
      <c r="A82" s="254" t="str">
        <f>IF(ISBLANK(INDEX('Policy Characteristics'!A:A,MATCH($C82,'Policy Characteristics'!$C:$C,0))),"",INDEX('Policy Characteristics'!A:A,MATCH($C82,'Policy Characteristics'!$C:$C,0)))</f>
        <v>Transportation</v>
      </c>
      <c r="B82" s="262" t="str">
        <f>IF(ISBLANK(INDEX('Policy Characteristics'!B:B,MATCH($C82,'Policy Characteristics'!$C:$C,0))),"",INDEX('Policy Characteristics'!B:B,MATCH($C82,'Policy Characteristics'!$C:$C,0)))</f>
        <v>Passenger Vehicle Subsidy</v>
      </c>
      <c r="C82" s="254" t="str">
        <f t="shared" si="3"/>
        <v>Additional Passenger Vehicle Subsidy</v>
      </c>
      <c r="D82" s="2" t="s">
        <v>36</v>
      </c>
      <c r="E82" s="2" t="s">
        <v>2487</v>
      </c>
      <c r="F82" s="2" t="s">
        <v>3268</v>
      </c>
      <c r="G82" s="2" t="s">
        <v>2487</v>
      </c>
      <c r="H82" s="43">
        <v>1663</v>
      </c>
      <c r="I82" s="325" t="s">
        <v>41</v>
      </c>
      <c r="J82" s="255" t="str">
        <f>IF(ISBLANK(INDEX('Policy Characteristics'!D:D,MATCH($C82,'Policy Characteristics'!$C:$C,0))),"",INDEX('Policy Characteristics'!D:D,MATCH($C82,'Policy Characteristics'!$C:$C,0)))</f>
        <v>Vehicle Subsidy</v>
      </c>
      <c r="K82" s="254" t="str">
        <f>IF(ISBLANK(INDEX('Policy Characteristics'!E:E,MATCH($C82,'Policy Characteristics'!$C:$C,0))),"",INDEX('Policy Characteristics'!E:E,MATCH($C82,'Policy Characteristics'!$C:$C,0)))</f>
        <v>trans psgr subsidy</v>
      </c>
      <c r="L82" s="261">
        <f>IF(ISBLANK(INDEX('Policy Characteristics'!F:F,MATCH($C82,'Policy Characteristics'!$C:$C,0))),"",INDEX('Policy Characteristics'!F:F,MATCH($C82,'Policy Characteristics'!$C:$C,0)))</f>
        <v>-45000</v>
      </c>
      <c r="M82" s="261">
        <f>IF(ISBLANK(INDEX('Policy Characteristics'!G:G,MATCH($C82,'Policy Characteristics'!$C:$C,0))),"",INDEX('Policy Characteristics'!G:G,MATCH($C82,'Policy Characteristics'!$C:$C,0)))</f>
        <v>50000</v>
      </c>
      <c r="N82" s="261">
        <f>IF(ISBLANK(INDEX('Policy Characteristics'!H:H,MATCH($C82,'Policy Characteristics'!$C:$C,0))),"",INDEX('Policy Characteristics'!H:H,MATCH($C82,'Policy Characteristics'!$C:$C,0)))</f>
        <v>100</v>
      </c>
      <c r="O82" s="254" t="str">
        <f>IF(ISBLANK(INDEX('Policy Characteristics'!I:I,MATCH($C82,'Policy Characteristics'!$C:$C,0))),"",INDEX('Policy Characteristics'!I:I,MATCH($C82,'Policy Characteristics'!$C:$C,0)))</f>
        <v>$ / vehicle</v>
      </c>
      <c r="P82" s="254" t="str">
        <f>IF(ISBLANK(INDEX('Policy Characteristics'!J:J,MATCH($C82,'Policy Characteristics'!$C:$C,0))),"",INDEX('Policy Characteristics'!J:J,MATCH($C82,'Policy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2" s="254" t="str">
        <f>IF(ISBLANK(INDEX('Policy Characteristics'!K:K,MATCH($C82,'Policy Characteristics'!$C:$C,0))),"",INDEX('Policy Characteristics'!K:K,MATCH($C82,'Policy Characteristics'!$C:$C,0)))</f>
        <v>transportation-sector-main.html#ev-subsidy</v>
      </c>
      <c r="R82" s="254" t="str">
        <f>IF(ISBLANK(INDEX('Policy Characteristics'!L:L,MATCH($C82,'Policy Characteristics'!$C:$C,0))),"",INDEX('Policy Characteristics'!L:L,MATCH($C82,'Policy Characteristics'!$C:$C,0)))</f>
        <v>ev-subsidy.html</v>
      </c>
    </row>
    <row r="83" spans="1:18">
      <c r="A83" s="254" t="str">
        <f>IF(ISBLANK(INDEX('Policy Characteristics'!A:A,MATCH($C83,'Policy Characteristics'!$C:$C,0))),"",INDEX('Policy Characteristics'!A:A,MATCH($C83,'Policy Characteristics'!$C:$C,0)))</f>
        <v>Transportation</v>
      </c>
      <c r="B83" s="262" t="str">
        <f>IF(ISBLANK(INDEX('Policy Characteristics'!B:B,MATCH($C83,'Policy Characteristics'!$C:$C,0))),"",INDEX('Policy Characteristics'!B:B,MATCH($C83,'Policy Characteristics'!$C:$C,0)))</f>
        <v>Passenger Vehicle Subsidy</v>
      </c>
      <c r="C83" s="254" t="str">
        <f t="shared" si="3"/>
        <v>Additional Passenger Vehicle Subsidy</v>
      </c>
      <c r="D83" s="2" t="s">
        <v>36</v>
      </c>
      <c r="E83" s="2" t="s">
        <v>2486</v>
      </c>
      <c r="F83" s="2" t="s">
        <v>3268</v>
      </c>
      <c r="G83" s="2" t="s">
        <v>3428</v>
      </c>
      <c r="H83" s="43">
        <v>1664</v>
      </c>
      <c r="I83" s="325" t="s">
        <v>41</v>
      </c>
      <c r="J83" s="255" t="str">
        <f>IF(ISBLANK(INDEX('Policy Characteristics'!D:D,MATCH($C83,'Policy Characteristics'!$C:$C,0))),"",INDEX('Policy Characteristics'!D:D,MATCH($C83,'Policy Characteristics'!$C:$C,0)))</f>
        <v>Vehicle Subsidy</v>
      </c>
      <c r="K83" s="254" t="str">
        <f>IF(ISBLANK(INDEX('Policy Characteristics'!E:E,MATCH($C83,'Policy Characteristics'!$C:$C,0))),"",INDEX('Policy Characteristics'!E:E,MATCH($C83,'Policy Characteristics'!$C:$C,0)))</f>
        <v>trans psgr subsidy</v>
      </c>
      <c r="L83" s="261">
        <f>IF(ISBLANK(INDEX('Policy Characteristics'!F:F,MATCH($C83,'Policy Characteristics'!$C:$C,0))),"",INDEX('Policy Characteristics'!F:F,MATCH($C83,'Policy Characteristics'!$C:$C,0)))</f>
        <v>-45000</v>
      </c>
      <c r="M83" s="261">
        <f>IF(ISBLANK(INDEX('Policy Characteristics'!G:G,MATCH($C83,'Policy Characteristics'!$C:$C,0))),"",INDEX('Policy Characteristics'!G:G,MATCH($C83,'Policy Characteristics'!$C:$C,0)))</f>
        <v>50000</v>
      </c>
      <c r="N83" s="261">
        <f>IF(ISBLANK(INDEX('Policy Characteristics'!H:H,MATCH($C83,'Policy Characteristics'!$C:$C,0))),"",INDEX('Policy Characteristics'!H:H,MATCH($C83,'Policy Characteristics'!$C:$C,0)))</f>
        <v>100</v>
      </c>
      <c r="O83" s="254" t="str">
        <f>IF(ISBLANK(INDEX('Policy Characteristics'!I:I,MATCH($C83,'Policy Characteristics'!$C:$C,0))),"",INDEX('Policy Characteristics'!I:I,MATCH($C83,'Policy Characteristics'!$C:$C,0)))</f>
        <v>$ / vehicle</v>
      </c>
      <c r="P83" s="254" t="str">
        <f>IF(ISBLANK(INDEX('Policy Characteristics'!J:J,MATCH($C83,'Policy Characteristics'!$C:$C,0))),"",INDEX('Policy Characteristics'!J:J,MATCH($C83,'Policy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3" s="254" t="str">
        <f>IF(ISBLANK(INDEX('Policy Characteristics'!K:K,MATCH($C83,'Policy Characteristics'!$C:$C,0))),"",INDEX('Policy Characteristics'!K:K,MATCH($C83,'Policy Characteristics'!$C:$C,0)))</f>
        <v>transportation-sector-main.html#ev-subsidy</v>
      </c>
      <c r="R83" s="254" t="str">
        <f>IF(ISBLANK(INDEX('Policy Characteristics'!L:L,MATCH($C83,'Policy Characteristics'!$C:$C,0))),"",INDEX('Policy Characteristics'!L:L,MATCH($C83,'Policy Characteristics'!$C:$C,0)))</f>
        <v>ev-subsidy.html</v>
      </c>
    </row>
    <row r="84" spans="1:18">
      <c r="A84" s="254" t="str">
        <f>IF(ISBLANK(INDEX('Policy Characteristics'!A:A,MATCH($C84,'Policy Characteristics'!$C:$C,0))),"",INDEX('Policy Characteristics'!A:A,MATCH($C84,'Policy Characteristics'!$C:$C,0)))</f>
        <v>Transportation</v>
      </c>
      <c r="B84" s="262" t="str">
        <f>IF(ISBLANK(INDEX('Policy Characteristics'!B:B,MATCH($C84,'Policy Characteristics'!$C:$C,0))),"",INDEX('Policy Characteristics'!B:B,MATCH($C84,'Policy Characteristics'!$C:$C,0)))</f>
        <v>Passenger Vehicle Subsidy</v>
      </c>
      <c r="C84" s="254" t="str">
        <f t="shared" si="3"/>
        <v>Additional Passenger Vehicle Subsidy</v>
      </c>
      <c r="D84" s="45" t="s">
        <v>37</v>
      </c>
      <c r="E84" s="45" t="s">
        <v>2232</v>
      </c>
      <c r="F84" s="2" t="s">
        <v>82</v>
      </c>
      <c r="G84" s="45" t="s">
        <v>3423</v>
      </c>
      <c r="H84" s="43">
        <v>1665</v>
      </c>
      <c r="I84" s="325" t="s">
        <v>41</v>
      </c>
      <c r="J84" s="255" t="str">
        <f>IF(ISBLANK(INDEX('Policy Characteristics'!D:D,MATCH($C84,'Policy Characteristics'!$C:$C,0))),"",INDEX('Policy Characteristics'!D:D,MATCH($C84,'Policy Characteristics'!$C:$C,0)))</f>
        <v>Vehicle Subsidy</v>
      </c>
      <c r="K84" s="254" t="str">
        <f>IF(ISBLANK(INDEX('Policy Characteristics'!E:E,MATCH($C84,'Policy Characteristics'!$C:$C,0))),"",INDEX('Policy Characteristics'!E:E,MATCH($C84,'Policy Characteristics'!$C:$C,0)))</f>
        <v>trans psgr subsidy</v>
      </c>
      <c r="L84" s="261">
        <f>IF(ISBLANK(INDEX('Policy Characteristics'!F:F,MATCH($C84,'Policy Characteristics'!$C:$C,0))),"",INDEX('Policy Characteristics'!F:F,MATCH($C84,'Policy Characteristics'!$C:$C,0)))</f>
        <v>-45000</v>
      </c>
      <c r="M84" s="261">
        <f>IF(ISBLANK(INDEX('Policy Characteristics'!G:G,MATCH($C84,'Policy Characteristics'!$C:$C,0))),"",INDEX('Policy Characteristics'!G:G,MATCH($C84,'Policy Characteristics'!$C:$C,0)))</f>
        <v>50000</v>
      </c>
      <c r="N84" s="261">
        <f>IF(ISBLANK(INDEX('Policy Characteristics'!H:H,MATCH($C84,'Policy Characteristics'!$C:$C,0))),"",INDEX('Policy Characteristics'!H:H,MATCH($C84,'Policy Characteristics'!$C:$C,0)))</f>
        <v>100</v>
      </c>
      <c r="O84" s="254" t="str">
        <f>IF(ISBLANK(INDEX('Policy Characteristics'!I:I,MATCH($C84,'Policy Characteristics'!$C:$C,0))),"",INDEX('Policy Characteristics'!I:I,MATCH($C84,'Policy Characteristics'!$C:$C,0)))</f>
        <v>$ / vehicle</v>
      </c>
      <c r="P84" s="254" t="str">
        <f>IF(ISBLANK(INDEX('Policy Characteristics'!J:J,MATCH($C84,'Policy Characteristics'!$C:$C,0))),"",INDEX('Policy Characteristics'!J:J,MATCH($C84,'Policy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4" s="254" t="str">
        <f>IF(ISBLANK(INDEX('Policy Characteristics'!K:K,MATCH($C84,'Policy Characteristics'!$C:$C,0))),"",INDEX('Policy Characteristics'!K:K,MATCH($C84,'Policy Characteristics'!$C:$C,0)))</f>
        <v>transportation-sector-main.html#ev-subsidy</v>
      </c>
      <c r="R84" s="254" t="str">
        <f>IF(ISBLANK(INDEX('Policy Characteristics'!L:L,MATCH($C84,'Policy Characteristics'!$C:$C,0))),"",INDEX('Policy Characteristics'!L:L,MATCH($C84,'Policy Characteristics'!$C:$C,0)))</f>
        <v>ev-subsidy.html</v>
      </c>
    </row>
    <row r="85" spans="1:18">
      <c r="A85" s="254" t="str">
        <f>IF(ISBLANK(INDEX('Policy Characteristics'!A:A,MATCH($C85,'Policy Characteristics'!$C:$C,0))),"",INDEX('Policy Characteristics'!A:A,MATCH($C85,'Policy Characteristics'!$C:$C,0)))</f>
        <v>Transportation</v>
      </c>
      <c r="B85" s="262" t="str">
        <f>IF(ISBLANK(INDEX('Policy Characteristics'!B:B,MATCH($C85,'Policy Characteristics'!$C:$C,0))),"",INDEX('Policy Characteristics'!B:B,MATCH($C85,'Policy Characteristics'!$C:$C,0)))</f>
        <v>Passenger Vehicle Subsidy</v>
      </c>
      <c r="C85" s="254" t="str">
        <f t="shared" si="3"/>
        <v>Additional Passenger Vehicle Subsidy</v>
      </c>
      <c r="D85" s="45" t="s">
        <v>37</v>
      </c>
      <c r="E85" s="2" t="s">
        <v>2233</v>
      </c>
      <c r="F85" s="2" t="s">
        <v>82</v>
      </c>
      <c r="G85" s="2" t="s">
        <v>3424</v>
      </c>
      <c r="H85" s="43">
        <v>1666</v>
      </c>
      <c r="I85" s="325" t="s">
        <v>41</v>
      </c>
      <c r="J85" s="255" t="str">
        <f>IF(ISBLANK(INDEX('Policy Characteristics'!D:D,MATCH($C85,'Policy Characteristics'!$C:$C,0))),"",INDEX('Policy Characteristics'!D:D,MATCH($C85,'Policy Characteristics'!$C:$C,0)))</f>
        <v>Vehicle Subsidy</v>
      </c>
      <c r="K85" s="254" t="str">
        <f>IF(ISBLANK(INDEX('Policy Characteristics'!E:E,MATCH($C85,'Policy Characteristics'!$C:$C,0))),"",INDEX('Policy Characteristics'!E:E,MATCH($C85,'Policy Characteristics'!$C:$C,0)))</f>
        <v>trans psgr subsidy</v>
      </c>
      <c r="L85" s="261">
        <f>IF(ISBLANK(INDEX('Policy Characteristics'!F:F,MATCH($C85,'Policy Characteristics'!$C:$C,0))),"",INDEX('Policy Characteristics'!F:F,MATCH($C85,'Policy Characteristics'!$C:$C,0)))</f>
        <v>-45000</v>
      </c>
      <c r="M85" s="261">
        <f>IF(ISBLANK(INDEX('Policy Characteristics'!G:G,MATCH($C85,'Policy Characteristics'!$C:$C,0))),"",INDEX('Policy Characteristics'!G:G,MATCH($C85,'Policy Characteristics'!$C:$C,0)))</f>
        <v>50000</v>
      </c>
      <c r="N85" s="261">
        <f>IF(ISBLANK(INDEX('Policy Characteristics'!H:H,MATCH($C85,'Policy Characteristics'!$C:$C,0))),"",INDEX('Policy Characteristics'!H:H,MATCH($C85,'Policy Characteristics'!$C:$C,0)))</f>
        <v>100</v>
      </c>
      <c r="O85" s="254" t="str">
        <f>IF(ISBLANK(INDEX('Policy Characteristics'!I:I,MATCH($C85,'Policy Characteristics'!$C:$C,0))),"",INDEX('Policy Characteristics'!I:I,MATCH($C85,'Policy Characteristics'!$C:$C,0)))</f>
        <v>$ / vehicle</v>
      </c>
      <c r="P85" s="254" t="str">
        <f>IF(ISBLANK(INDEX('Policy Characteristics'!J:J,MATCH($C85,'Policy Characteristics'!$C:$C,0))),"",INDEX('Policy Characteristics'!J:J,MATCH($C85,'Policy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5" s="254" t="str">
        <f>IF(ISBLANK(INDEX('Policy Characteristics'!K:K,MATCH($C85,'Policy Characteristics'!$C:$C,0))),"",INDEX('Policy Characteristics'!K:K,MATCH($C85,'Policy Characteristics'!$C:$C,0)))</f>
        <v>transportation-sector-main.html#ev-subsidy</v>
      </c>
      <c r="R85" s="254" t="str">
        <f>IF(ISBLANK(INDEX('Policy Characteristics'!L:L,MATCH($C85,'Policy Characteristics'!$C:$C,0))),"",INDEX('Policy Characteristics'!L:L,MATCH($C85,'Policy Characteristics'!$C:$C,0)))</f>
        <v>ev-subsidy.html</v>
      </c>
    </row>
    <row r="86" spans="1:18">
      <c r="A86" s="254" t="str">
        <f>IF(ISBLANK(INDEX('Policy Characteristics'!A:A,MATCH($C86,'Policy Characteristics'!$C:$C,0))),"",INDEX('Policy Characteristics'!A:A,MATCH($C86,'Policy Characteristics'!$C:$C,0)))</f>
        <v>Transportation</v>
      </c>
      <c r="B86" s="262" t="str">
        <f>IF(ISBLANK(INDEX('Policy Characteristics'!B:B,MATCH($C86,'Policy Characteristics'!$C:$C,0))),"",INDEX('Policy Characteristics'!B:B,MATCH($C86,'Policy Characteristics'!$C:$C,0)))</f>
        <v>Passenger Vehicle Subsidy</v>
      </c>
      <c r="C86" s="254" t="str">
        <f t="shared" si="3"/>
        <v>Additional Passenger Vehicle Subsidy</v>
      </c>
      <c r="D86" s="45" t="s">
        <v>37</v>
      </c>
      <c r="E86" s="2" t="s">
        <v>2234</v>
      </c>
      <c r="F86" s="2" t="s">
        <v>82</v>
      </c>
      <c r="G86" s="2" t="s">
        <v>3425</v>
      </c>
      <c r="H86" s="43">
        <v>1667</v>
      </c>
      <c r="I86" s="325" t="s">
        <v>41</v>
      </c>
      <c r="J86" s="255" t="str">
        <f>IF(ISBLANK(INDEX('Policy Characteristics'!D:D,MATCH($C86,'Policy Characteristics'!$C:$C,0))),"",INDEX('Policy Characteristics'!D:D,MATCH($C86,'Policy Characteristics'!$C:$C,0)))</f>
        <v>Vehicle Subsidy</v>
      </c>
      <c r="K86" s="254" t="str">
        <f>IF(ISBLANK(INDEX('Policy Characteristics'!E:E,MATCH($C86,'Policy Characteristics'!$C:$C,0))),"",INDEX('Policy Characteristics'!E:E,MATCH($C86,'Policy Characteristics'!$C:$C,0)))</f>
        <v>trans psgr subsidy</v>
      </c>
      <c r="L86" s="261">
        <f>IF(ISBLANK(INDEX('Policy Characteristics'!F:F,MATCH($C86,'Policy Characteristics'!$C:$C,0))),"",INDEX('Policy Characteristics'!F:F,MATCH($C86,'Policy Characteristics'!$C:$C,0)))</f>
        <v>-45000</v>
      </c>
      <c r="M86" s="261">
        <f>IF(ISBLANK(INDEX('Policy Characteristics'!G:G,MATCH($C86,'Policy Characteristics'!$C:$C,0))),"",INDEX('Policy Characteristics'!G:G,MATCH($C86,'Policy Characteristics'!$C:$C,0)))</f>
        <v>50000</v>
      </c>
      <c r="N86" s="261">
        <f>IF(ISBLANK(INDEX('Policy Characteristics'!H:H,MATCH($C86,'Policy Characteristics'!$C:$C,0))),"",INDEX('Policy Characteristics'!H:H,MATCH($C86,'Policy Characteristics'!$C:$C,0)))</f>
        <v>100</v>
      </c>
      <c r="O86" s="254" t="str">
        <f>IF(ISBLANK(INDEX('Policy Characteristics'!I:I,MATCH($C86,'Policy Characteristics'!$C:$C,0))),"",INDEX('Policy Characteristics'!I:I,MATCH($C86,'Policy Characteristics'!$C:$C,0)))</f>
        <v>$ / vehicle</v>
      </c>
      <c r="P86" s="254" t="str">
        <f>IF(ISBLANK(INDEX('Policy Characteristics'!J:J,MATCH($C86,'Policy Characteristics'!$C:$C,0))),"",INDEX('Policy Characteristics'!J:J,MATCH($C86,'Policy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6" s="254" t="str">
        <f>IF(ISBLANK(INDEX('Policy Characteristics'!K:K,MATCH($C86,'Policy Characteristics'!$C:$C,0))),"",INDEX('Policy Characteristics'!K:K,MATCH($C86,'Policy Characteristics'!$C:$C,0)))</f>
        <v>transportation-sector-main.html#ev-subsidy</v>
      </c>
      <c r="R86" s="254" t="str">
        <f>IF(ISBLANK(INDEX('Policy Characteristics'!L:L,MATCH($C86,'Policy Characteristics'!$C:$C,0))),"",INDEX('Policy Characteristics'!L:L,MATCH($C86,'Policy Characteristics'!$C:$C,0)))</f>
        <v>ev-subsidy.html</v>
      </c>
    </row>
    <row r="87" spans="1:18">
      <c r="A87" s="254" t="str">
        <f>IF(ISBLANK(INDEX('Policy Characteristics'!A:A,MATCH($C87,'Policy Characteristics'!$C:$C,0))),"",INDEX('Policy Characteristics'!A:A,MATCH($C87,'Policy Characteristics'!$C:$C,0)))</f>
        <v>Transportation</v>
      </c>
      <c r="B87" s="262" t="str">
        <f>IF(ISBLANK(INDEX('Policy Characteristics'!B:B,MATCH($C87,'Policy Characteristics'!$C:$C,0))),"",INDEX('Policy Characteristics'!B:B,MATCH($C87,'Policy Characteristics'!$C:$C,0)))</f>
        <v>Passenger Vehicle Subsidy</v>
      </c>
      <c r="C87" s="254" t="str">
        <f t="shared" si="3"/>
        <v>Additional Passenger Vehicle Subsidy</v>
      </c>
      <c r="D87" s="45" t="s">
        <v>37</v>
      </c>
      <c r="E87" s="2" t="s">
        <v>2235</v>
      </c>
      <c r="F87" s="2" t="s">
        <v>82</v>
      </c>
      <c r="G87" s="2" t="s">
        <v>3426</v>
      </c>
      <c r="H87" s="43">
        <v>1668</v>
      </c>
      <c r="I87" s="325" t="s">
        <v>41</v>
      </c>
      <c r="J87" s="255" t="str">
        <f>IF(ISBLANK(INDEX('Policy Characteristics'!D:D,MATCH($C87,'Policy Characteristics'!$C:$C,0))),"",INDEX('Policy Characteristics'!D:D,MATCH($C87,'Policy Characteristics'!$C:$C,0)))</f>
        <v>Vehicle Subsidy</v>
      </c>
      <c r="K87" s="254" t="str">
        <f>IF(ISBLANK(INDEX('Policy Characteristics'!E:E,MATCH($C87,'Policy Characteristics'!$C:$C,0))),"",INDEX('Policy Characteristics'!E:E,MATCH($C87,'Policy Characteristics'!$C:$C,0)))</f>
        <v>trans psgr subsidy</v>
      </c>
      <c r="L87" s="261">
        <f>IF(ISBLANK(INDEX('Policy Characteristics'!F:F,MATCH($C87,'Policy Characteristics'!$C:$C,0))),"",INDEX('Policy Characteristics'!F:F,MATCH($C87,'Policy Characteristics'!$C:$C,0)))</f>
        <v>-45000</v>
      </c>
      <c r="M87" s="261">
        <f>IF(ISBLANK(INDEX('Policy Characteristics'!G:G,MATCH($C87,'Policy Characteristics'!$C:$C,0))),"",INDEX('Policy Characteristics'!G:G,MATCH($C87,'Policy Characteristics'!$C:$C,0)))</f>
        <v>50000</v>
      </c>
      <c r="N87" s="261">
        <f>IF(ISBLANK(INDEX('Policy Characteristics'!H:H,MATCH($C87,'Policy Characteristics'!$C:$C,0))),"",INDEX('Policy Characteristics'!H:H,MATCH($C87,'Policy Characteristics'!$C:$C,0)))</f>
        <v>100</v>
      </c>
      <c r="O87" s="254" t="str">
        <f>IF(ISBLANK(INDEX('Policy Characteristics'!I:I,MATCH($C87,'Policy Characteristics'!$C:$C,0))),"",INDEX('Policy Characteristics'!I:I,MATCH($C87,'Policy Characteristics'!$C:$C,0)))</f>
        <v>$ / vehicle</v>
      </c>
      <c r="P87" s="254" t="str">
        <f>IF(ISBLANK(INDEX('Policy Characteristics'!J:J,MATCH($C87,'Policy Characteristics'!$C:$C,0))),"",INDEX('Policy Characteristics'!J:J,MATCH($C87,'Policy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7" s="254" t="str">
        <f>IF(ISBLANK(INDEX('Policy Characteristics'!K:K,MATCH($C87,'Policy Characteristics'!$C:$C,0))),"",INDEX('Policy Characteristics'!K:K,MATCH($C87,'Policy Characteristics'!$C:$C,0)))</f>
        <v>transportation-sector-main.html#ev-subsidy</v>
      </c>
      <c r="R87" s="254" t="str">
        <f>IF(ISBLANK(INDEX('Policy Characteristics'!L:L,MATCH($C87,'Policy Characteristics'!$C:$C,0))),"",INDEX('Policy Characteristics'!L:L,MATCH($C87,'Policy Characteristics'!$C:$C,0)))</f>
        <v>ev-subsidy.html</v>
      </c>
    </row>
    <row r="88" spans="1:18">
      <c r="A88" s="254" t="str">
        <f>IF(ISBLANK(INDEX('Policy Characteristics'!A:A,MATCH($C88,'Policy Characteristics'!$C:$C,0))),"",INDEX('Policy Characteristics'!A:A,MATCH($C88,'Policy Characteristics'!$C:$C,0)))</f>
        <v>Transportation</v>
      </c>
      <c r="B88" s="262" t="str">
        <f>IF(ISBLANK(INDEX('Policy Characteristics'!B:B,MATCH($C88,'Policy Characteristics'!$C:$C,0))),"",INDEX('Policy Characteristics'!B:B,MATCH($C88,'Policy Characteristics'!$C:$C,0)))</f>
        <v>Passenger Vehicle Subsidy</v>
      </c>
      <c r="C88" s="254" t="str">
        <f t="shared" si="3"/>
        <v>Additional Passenger Vehicle Subsidy</v>
      </c>
      <c r="D88" s="45" t="s">
        <v>37</v>
      </c>
      <c r="E88" s="2" t="s">
        <v>2236</v>
      </c>
      <c r="F88" s="2" t="s">
        <v>82</v>
      </c>
      <c r="G88" s="2" t="s">
        <v>3427</v>
      </c>
      <c r="H88" s="43">
        <v>1669</v>
      </c>
      <c r="I88" s="325" t="s">
        <v>41</v>
      </c>
      <c r="J88" s="255" t="str">
        <f>IF(ISBLANK(INDEX('Policy Characteristics'!D:D,MATCH($C88,'Policy Characteristics'!$C:$C,0))),"",INDEX('Policy Characteristics'!D:D,MATCH($C88,'Policy Characteristics'!$C:$C,0)))</f>
        <v>Vehicle Subsidy</v>
      </c>
      <c r="K88" s="254" t="str">
        <f>IF(ISBLANK(INDEX('Policy Characteristics'!E:E,MATCH($C88,'Policy Characteristics'!$C:$C,0))),"",INDEX('Policy Characteristics'!E:E,MATCH($C88,'Policy Characteristics'!$C:$C,0)))</f>
        <v>trans psgr subsidy</v>
      </c>
      <c r="L88" s="261">
        <f>IF(ISBLANK(INDEX('Policy Characteristics'!F:F,MATCH($C88,'Policy Characteristics'!$C:$C,0))),"",INDEX('Policy Characteristics'!F:F,MATCH($C88,'Policy Characteristics'!$C:$C,0)))</f>
        <v>-45000</v>
      </c>
      <c r="M88" s="261">
        <f>IF(ISBLANK(INDEX('Policy Characteristics'!G:G,MATCH($C88,'Policy Characteristics'!$C:$C,0))),"",INDEX('Policy Characteristics'!G:G,MATCH($C88,'Policy Characteristics'!$C:$C,0)))</f>
        <v>50000</v>
      </c>
      <c r="N88" s="261">
        <f>IF(ISBLANK(INDEX('Policy Characteristics'!H:H,MATCH($C88,'Policy Characteristics'!$C:$C,0))),"",INDEX('Policy Characteristics'!H:H,MATCH($C88,'Policy Characteristics'!$C:$C,0)))</f>
        <v>100</v>
      </c>
      <c r="O88" s="254" t="str">
        <f>IF(ISBLANK(INDEX('Policy Characteristics'!I:I,MATCH($C88,'Policy Characteristics'!$C:$C,0))),"",INDEX('Policy Characteristics'!I:I,MATCH($C88,'Policy Characteristics'!$C:$C,0)))</f>
        <v>$ / vehicle</v>
      </c>
      <c r="P88" s="254" t="str">
        <f>IF(ISBLANK(INDEX('Policy Characteristics'!J:J,MATCH($C88,'Policy Characteristics'!$C:$C,0))),"",INDEX('Policy Characteristics'!J:J,MATCH($C88,'Policy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8" s="254" t="str">
        <f>IF(ISBLANK(INDEX('Policy Characteristics'!K:K,MATCH($C88,'Policy Characteristics'!$C:$C,0))),"",INDEX('Policy Characteristics'!K:K,MATCH($C88,'Policy Characteristics'!$C:$C,0)))</f>
        <v>transportation-sector-main.html#ev-subsidy</v>
      </c>
      <c r="R88" s="254" t="str">
        <f>IF(ISBLANK(INDEX('Policy Characteristics'!L:L,MATCH($C88,'Policy Characteristics'!$C:$C,0))),"",INDEX('Policy Characteristics'!L:L,MATCH($C88,'Policy Characteristics'!$C:$C,0)))</f>
        <v>ev-subsidy.html</v>
      </c>
    </row>
    <row r="89" spans="1:18">
      <c r="A89" s="254" t="str">
        <f>IF(ISBLANK(INDEX('Policy Characteristics'!A:A,MATCH($C89,'Policy Characteristics'!$C:$C,0))),"",INDEX('Policy Characteristics'!A:A,MATCH($C89,'Policy Characteristics'!$C:$C,0)))</f>
        <v>Transportation</v>
      </c>
      <c r="B89" s="262" t="str">
        <f>IF(ISBLANK(INDEX('Policy Characteristics'!B:B,MATCH($C89,'Policy Characteristics'!$C:$C,0))),"",INDEX('Policy Characteristics'!B:B,MATCH($C89,'Policy Characteristics'!$C:$C,0)))</f>
        <v>Passenger Vehicle Subsidy</v>
      </c>
      <c r="C89" s="254" t="str">
        <f t="shared" si="3"/>
        <v>Additional Passenger Vehicle Subsidy</v>
      </c>
      <c r="D89" s="45" t="s">
        <v>37</v>
      </c>
      <c r="E89" s="2" t="s">
        <v>2487</v>
      </c>
      <c r="F89" s="2" t="s">
        <v>82</v>
      </c>
      <c r="G89" s="2" t="s">
        <v>2487</v>
      </c>
      <c r="H89" s="43">
        <v>1670</v>
      </c>
      <c r="I89" s="325" t="s">
        <v>41</v>
      </c>
      <c r="J89" s="255" t="str">
        <f>IF(ISBLANK(INDEX('Policy Characteristics'!D:D,MATCH($C89,'Policy Characteristics'!$C:$C,0))),"",INDEX('Policy Characteristics'!D:D,MATCH($C89,'Policy Characteristics'!$C:$C,0)))</f>
        <v>Vehicle Subsidy</v>
      </c>
      <c r="K89" s="254" t="str">
        <f>IF(ISBLANK(INDEX('Policy Characteristics'!E:E,MATCH($C89,'Policy Characteristics'!$C:$C,0))),"",INDEX('Policy Characteristics'!E:E,MATCH($C89,'Policy Characteristics'!$C:$C,0)))</f>
        <v>trans psgr subsidy</v>
      </c>
      <c r="L89" s="261">
        <f>IF(ISBLANK(INDEX('Policy Characteristics'!F:F,MATCH($C89,'Policy Characteristics'!$C:$C,0))),"",INDEX('Policy Characteristics'!F:F,MATCH($C89,'Policy Characteristics'!$C:$C,0)))</f>
        <v>-45000</v>
      </c>
      <c r="M89" s="261">
        <f>IF(ISBLANK(INDEX('Policy Characteristics'!G:G,MATCH($C89,'Policy Characteristics'!$C:$C,0))),"",INDEX('Policy Characteristics'!G:G,MATCH($C89,'Policy Characteristics'!$C:$C,0)))</f>
        <v>50000</v>
      </c>
      <c r="N89" s="261">
        <f>IF(ISBLANK(INDEX('Policy Characteristics'!H:H,MATCH($C89,'Policy Characteristics'!$C:$C,0))),"",INDEX('Policy Characteristics'!H:H,MATCH($C89,'Policy Characteristics'!$C:$C,0)))</f>
        <v>100</v>
      </c>
      <c r="O89" s="254" t="str">
        <f>IF(ISBLANK(INDEX('Policy Characteristics'!I:I,MATCH($C89,'Policy Characteristics'!$C:$C,0))),"",INDEX('Policy Characteristics'!I:I,MATCH($C89,'Policy Characteristics'!$C:$C,0)))</f>
        <v>$ / vehicle</v>
      </c>
      <c r="P89" s="254" t="str">
        <f>IF(ISBLANK(INDEX('Policy Characteristics'!J:J,MATCH($C89,'Policy Characteristics'!$C:$C,0))),"",INDEX('Policy Characteristics'!J:J,MATCH($C89,'Policy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9" s="254" t="str">
        <f>IF(ISBLANK(INDEX('Policy Characteristics'!K:K,MATCH($C89,'Policy Characteristics'!$C:$C,0))),"",INDEX('Policy Characteristics'!K:K,MATCH($C89,'Policy Characteristics'!$C:$C,0)))</f>
        <v>transportation-sector-main.html#ev-subsidy</v>
      </c>
      <c r="R89" s="254" t="str">
        <f>IF(ISBLANK(INDEX('Policy Characteristics'!L:L,MATCH($C89,'Policy Characteristics'!$C:$C,0))),"",INDEX('Policy Characteristics'!L:L,MATCH($C89,'Policy Characteristics'!$C:$C,0)))</f>
        <v>ev-subsidy.html</v>
      </c>
    </row>
    <row r="90" spans="1:18">
      <c r="A90" s="254" t="str">
        <f>IF(ISBLANK(INDEX('Policy Characteristics'!A:A,MATCH($C90,'Policy Characteristics'!$C:$C,0))),"",INDEX('Policy Characteristics'!A:A,MATCH($C90,'Policy Characteristics'!$C:$C,0)))</f>
        <v>Transportation</v>
      </c>
      <c r="B90" s="262" t="str">
        <f>IF(ISBLANK(INDEX('Policy Characteristics'!B:B,MATCH($C90,'Policy Characteristics'!$C:$C,0))),"",INDEX('Policy Characteristics'!B:B,MATCH($C90,'Policy Characteristics'!$C:$C,0)))</f>
        <v>Passenger Vehicle Subsidy</v>
      </c>
      <c r="C90" s="254" t="str">
        <f t="shared" si="3"/>
        <v>Additional Passenger Vehicle Subsidy</v>
      </c>
      <c r="D90" s="45" t="s">
        <v>37</v>
      </c>
      <c r="E90" s="2" t="s">
        <v>2486</v>
      </c>
      <c r="F90" s="2" t="s">
        <v>82</v>
      </c>
      <c r="G90" s="2" t="s">
        <v>3428</v>
      </c>
      <c r="H90" s="43">
        <v>1671</v>
      </c>
      <c r="I90" s="325" t="s">
        <v>41</v>
      </c>
      <c r="J90" s="255" t="str">
        <f>IF(ISBLANK(INDEX('Policy Characteristics'!D:D,MATCH($C90,'Policy Characteristics'!$C:$C,0))),"",INDEX('Policy Characteristics'!D:D,MATCH($C90,'Policy Characteristics'!$C:$C,0)))</f>
        <v>Vehicle Subsidy</v>
      </c>
      <c r="K90" s="254" t="str">
        <f>IF(ISBLANK(INDEX('Policy Characteristics'!E:E,MATCH($C90,'Policy Characteristics'!$C:$C,0))),"",INDEX('Policy Characteristics'!E:E,MATCH($C90,'Policy Characteristics'!$C:$C,0)))</f>
        <v>trans psgr subsidy</v>
      </c>
      <c r="L90" s="261">
        <f>IF(ISBLANK(INDEX('Policy Characteristics'!F:F,MATCH($C90,'Policy Characteristics'!$C:$C,0))),"",INDEX('Policy Characteristics'!F:F,MATCH($C90,'Policy Characteristics'!$C:$C,0)))</f>
        <v>-45000</v>
      </c>
      <c r="M90" s="261">
        <f>IF(ISBLANK(INDEX('Policy Characteristics'!G:G,MATCH($C90,'Policy Characteristics'!$C:$C,0))),"",INDEX('Policy Characteristics'!G:G,MATCH($C90,'Policy Characteristics'!$C:$C,0)))</f>
        <v>50000</v>
      </c>
      <c r="N90" s="261">
        <f>IF(ISBLANK(INDEX('Policy Characteristics'!H:H,MATCH($C90,'Policy Characteristics'!$C:$C,0))),"",INDEX('Policy Characteristics'!H:H,MATCH($C90,'Policy Characteristics'!$C:$C,0)))</f>
        <v>100</v>
      </c>
      <c r="O90" s="254" t="str">
        <f>IF(ISBLANK(INDEX('Policy Characteristics'!I:I,MATCH($C90,'Policy Characteristics'!$C:$C,0))),"",INDEX('Policy Characteristics'!I:I,MATCH($C90,'Policy Characteristics'!$C:$C,0)))</f>
        <v>$ / vehicle</v>
      </c>
      <c r="P90" s="254" t="str">
        <f>IF(ISBLANK(INDEX('Policy Characteristics'!J:J,MATCH($C90,'Policy Characteristics'!$C:$C,0))),"",INDEX('Policy Characteristics'!J:J,MATCH($C90,'Policy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0" s="254" t="str">
        <f>IF(ISBLANK(INDEX('Policy Characteristics'!K:K,MATCH($C90,'Policy Characteristics'!$C:$C,0))),"",INDEX('Policy Characteristics'!K:K,MATCH($C90,'Policy Characteristics'!$C:$C,0)))</f>
        <v>transportation-sector-main.html#ev-subsidy</v>
      </c>
      <c r="R90" s="254" t="str">
        <f>IF(ISBLANK(INDEX('Policy Characteristics'!L:L,MATCH($C90,'Policy Characteristics'!$C:$C,0))),"",INDEX('Policy Characteristics'!L:L,MATCH($C90,'Policy Characteristics'!$C:$C,0)))</f>
        <v>ev-subsidy.html</v>
      </c>
    </row>
    <row r="91" spans="1:18">
      <c r="A91" s="254" t="str">
        <f>IF(ISBLANK(INDEX('Policy Characteristics'!A:A,MATCH($C91,'Policy Characteristics'!$C:$C,0))),"",INDEX('Policy Characteristics'!A:A,MATCH($C91,'Policy Characteristics'!$C:$C,0)))</f>
        <v>Transportation</v>
      </c>
      <c r="B91" s="262" t="str">
        <f>IF(ISBLANK(INDEX('Policy Characteristics'!B:B,MATCH($C91,'Policy Characteristics'!$C:$C,0))),"",INDEX('Policy Characteristics'!B:B,MATCH($C91,'Policy Characteristics'!$C:$C,0)))</f>
        <v>Passenger Vehicle Subsidy</v>
      </c>
      <c r="C91" s="254" t="str">
        <f t="shared" si="3"/>
        <v>Additional Passenger Vehicle Subsidy</v>
      </c>
      <c r="D91" s="45" t="s">
        <v>38</v>
      </c>
      <c r="E91" s="45" t="s">
        <v>2232</v>
      </c>
      <c r="F91" s="2" t="s">
        <v>3269</v>
      </c>
      <c r="G91" s="45" t="s">
        <v>3423</v>
      </c>
      <c r="H91" s="43">
        <v>1672</v>
      </c>
      <c r="I91" s="325" t="s">
        <v>41</v>
      </c>
      <c r="J91" s="255" t="str">
        <f>IF(ISBLANK(INDEX('Policy Characteristics'!D:D,MATCH($C91,'Policy Characteristics'!$C:$C,0))),"",INDEX('Policy Characteristics'!D:D,MATCH($C91,'Policy Characteristics'!$C:$C,0)))</f>
        <v>Vehicle Subsidy</v>
      </c>
      <c r="K91" s="254" t="str">
        <f>IF(ISBLANK(INDEX('Policy Characteristics'!E:E,MATCH($C91,'Policy Characteristics'!$C:$C,0))),"",INDEX('Policy Characteristics'!E:E,MATCH($C91,'Policy Characteristics'!$C:$C,0)))</f>
        <v>trans psgr subsidy</v>
      </c>
      <c r="L91" s="261">
        <f>IF(ISBLANK(INDEX('Policy Characteristics'!F:F,MATCH($C91,'Policy Characteristics'!$C:$C,0))),"",INDEX('Policy Characteristics'!F:F,MATCH($C91,'Policy Characteristics'!$C:$C,0)))</f>
        <v>-45000</v>
      </c>
      <c r="M91" s="261">
        <f>IF(ISBLANK(INDEX('Policy Characteristics'!G:G,MATCH($C91,'Policy Characteristics'!$C:$C,0))),"",INDEX('Policy Characteristics'!G:G,MATCH($C91,'Policy Characteristics'!$C:$C,0)))</f>
        <v>50000</v>
      </c>
      <c r="N91" s="261">
        <f>IF(ISBLANK(INDEX('Policy Characteristics'!H:H,MATCH($C91,'Policy Characteristics'!$C:$C,0))),"",INDEX('Policy Characteristics'!H:H,MATCH($C91,'Policy Characteristics'!$C:$C,0)))</f>
        <v>100</v>
      </c>
      <c r="O91" s="254" t="str">
        <f>IF(ISBLANK(INDEX('Policy Characteristics'!I:I,MATCH($C91,'Policy Characteristics'!$C:$C,0))),"",INDEX('Policy Characteristics'!I:I,MATCH($C91,'Policy Characteristics'!$C:$C,0)))</f>
        <v>$ / vehicle</v>
      </c>
      <c r="P91" s="254" t="str">
        <f>IF(ISBLANK(INDEX('Policy Characteristics'!J:J,MATCH($C91,'Policy Characteristics'!$C:$C,0))),"",INDEX('Policy Characteristics'!J:J,MATCH($C91,'Policy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1" s="254" t="str">
        <f>IF(ISBLANK(INDEX('Policy Characteristics'!K:K,MATCH($C91,'Policy Characteristics'!$C:$C,0))),"",INDEX('Policy Characteristics'!K:K,MATCH($C91,'Policy Characteristics'!$C:$C,0)))</f>
        <v>transportation-sector-main.html#ev-subsidy</v>
      </c>
      <c r="R91" s="254" t="str">
        <f>IF(ISBLANK(INDEX('Policy Characteristics'!L:L,MATCH($C91,'Policy Characteristics'!$C:$C,0))),"",INDEX('Policy Characteristics'!L:L,MATCH($C91,'Policy Characteristics'!$C:$C,0)))</f>
        <v>ev-subsidy.html</v>
      </c>
    </row>
    <row r="92" spans="1:18">
      <c r="A92" s="254" t="str">
        <f>IF(ISBLANK(INDEX('Policy Characteristics'!A:A,MATCH($C92,'Policy Characteristics'!$C:$C,0))),"",INDEX('Policy Characteristics'!A:A,MATCH($C92,'Policy Characteristics'!$C:$C,0)))</f>
        <v>Transportation</v>
      </c>
      <c r="B92" s="262" t="str">
        <f>IF(ISBLANK(INDEX('Policy Characteristics'!B:B,MATCH($C92,'Policy Characteristics'!$C:$C,0))),"",INDEX('Policy Characteristics'!B:B,MATCH($C92,'Policy Characteristics'!$C:$C,0)))</f>
        <v>Passenger Vehicle Subsidy</v>
      </c>
      <c r="C92" s="254" t="str">
        <f t="shared" si="3"/>
        <v>Additional Passenger Vehicle Subsidy</v>
      </c>
      <c r="D92" s="45" t="s">
        <v>38</v>
      </c>
      <c r="E92" s="2" t="s">
        <v>2233</v>
      </c>
      <c r="F92" s="2" t="s">
        <v>3269</v>
      </c>
      <c r="G92" s="2" t="s">
        <v>3424</v>
      </c>
      <c r="H92" s="43">
        <v>1673</v>
      </c>
      <c r="I92" s="325" t="s">
        <v>41</v>
      </c>
      <c r="J92" s="255" t="str">
        <f>IF(ISBLANK(INDEX('Policy Characteristics'!D:D,MATCH($C92,'Policy Characteristics'!$C:$C,0))),"",INDEX('Policy Characteristics'!D:D,MATCH($C92,'Policy Characteristics'!$C:$C,0)))</f>
        <v>Vehicle Subsidy</v>
      </c>
      <c r="K92" s="254" t="str">
        <f>IF(ISBLANK(INDEX('Policy Characteristics'!E:E,MATCH($C92,'Policy Characteristics'!$C:$C,0))),"",INDEX('Policy Characteristics'!E:E,MATCH($C92,'Policy Characteristics'!$C:$C,0)))</f>
        <v>trans psgr subsidy</v>
      </c>
      <c r="L92" s="261">
        <f>IF(ISBLANK(INDEX('Policy Characteristics'!F:F,MATCH($C92,'Policy Characteristics'!$C:$C,0))),"",INDEX('Policy Characteristics'!F:F,MATCH($C92,'Policy Characteristics'!$C:$C,0)))</f>
        <v>-45000</v>
      </c>
      <c r="M92" s="261">
        <f>IF(ISBLANK(INDEX('Policy Characteristics'!G:G,MATCH($C92,'Policy Characteristics'!$C:$C,0))),"",INDEX('Policy Characteristics'!G:G,MATCH($C92,'Policy Characteristics'!$C:$C,0)))</f>
        <v>50000</v>
      </c>
      <c r="N92" s="261">
        <f>IF(ISBLANK(INDEX('Policy Characteristics'!H:H,MATCH($C92,'Policy Characteristics'!$C:$C,0))),"",INDEX('Policy Characteristics'!H:H,MATCH($C92,'Policy Characteristics'!$C:$C,0)))</f>
        <v>100</v>
      </c>
      <c r="O92" s="254" t="str">
        <f>IF(ISBLANK(INDEX('Policy Characteristics'!I:I,MATCH($C92,'Policy Characteristics'!$C:$C,0))),"",INDEX('Policy Characteristics'!I:I,MATCH($C92,'Policy Characteristics'!$C:$C,0)))</f>
        <v>$ / vehicle</v>
      </c>
      <c r="P92" s="254" t="str">
        <f>IF(ISBLANK(INDEX('Policy Characteristics'!J:J,MATCH($C92,'Policy Characteristics'!$C:$C,0))),"",INDEX('Policy Characteristics'!J:J,MATCH($C92,'Policy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2" s="254" t="str">
        <f>IF(ISBLANK(INDEX('Policy Characteristics'!K:K,MATCH($C92,'Policy Characteristics'!$C:$C,0))),"",INDEX('Policy Characteristics'!K:K,MATCH($C92,'Policy Characteristics'!$C:$C,0)))</f>
        <v>transportation-sector-main.html#ev-subsidy</v>
      </c>
      <c r="R92" s="254" t="str">
        <f>IF(ISBLANK(INDEX('Policy Characteristics'!L:L,MATCH($C92,'Policy Characteristics'!$C:$C,0))),"",INDEX('Policy Characteristics'!L:L,MATCH($C92,'Policy Characteristics'!$C:$C,0)))</f>
        <v>ev-subsidy.html</v>
      </c>
    </row>
    <row r="93" spans="1:18">
      <c r="A93" s="254" t="str">
        <f>IF(ISBLANK(INDEX('Policy Characteristics'!A:A,MATCH($C93,'Policy Characteristics'!$C:$C,0))),"",INDEX('Policy Characteristics'!A:A,MATCH($C93,'Policy Characteristics'!$C:$C,0)))</f>
        <v>Transportation</v>
      </c>
      <c r="B93" s="262" t="str">
        <f>IF(ISBLANK(INDEX('Policy Characteristics'!B:B,MATCH($C93,'Policy Characteristics'!$C:$C,0))),"",INDEX('Policy Characteristics'!B:B,MATCH($C93,'Policy Characteristics'!$C:$C,0)))</f>
        <v>Passenger Vehicle Subsidy</v>
      </c>
      <c r="C93" s="254" t="str">
        <f t="shared" si="3"/>
        <v>Additional Passenger Vehicle Subsidy</v>
      </c>
      <c r="D93" s="45" t="s">
        <v>38</v>
      </c>
      <c r="E93" s="2" t="s">
        <v>2234</v>
      </c>
      <c r="F93" s="2" t="s">
        <v>3269</v>
      </c>
      <c r="G93" s="2" t="s">
        <v>3425</v>
      </c>
      <c r="H93" s="43">
        <v>1674</v>
      </c>
      <c r="I93" s="325" t="s">
        <v>41</v>
      </c>
      <c r="J93" s="255" t="str">
        <f>IF(ISBLANK(INDEX('Policy Characteristics'!D:D,MATCH($C93,'Policy Characteristics'!$C:$C,0))),"",INDEX('Policy Characteristics'!D:D,MATCH($C93,'Policy Characteristics'!$C:$C,0)))</f>
        <v>Vehicle Subsidy</v>
      </c>
      <c r="K93" s="254" t="str">
        <f>IF(ISBLANK(INDEX('Policy Characteristics'!E:E,MATCH($C93,'Policy Characteristics'!$C:$C,0))),"",INDEX('Policy Characteristics'!E:E,MATCH($C93,'Policy Characteristics'!$C:$C,0)))</f>
        <v>trans psgr subsidy</v>
      </c>
      <c r="L93" s="261">
        <f>IF(ISBLANK(INDEX('Policy Characteristics'!F:F,MATCH($C93,'Policy Characteristics'!$C:$C,0))),"",INDEX('Policy Characteristics'!F:F,MATCH($C93,'Policy Characteristics'!$C:$C,0)))</f>
        <v>-45000</v>
      </c>
      <c r="M93" s="261">
        <f>IF(ISBLANK(INDEX('Policy Characteristics'!G:G,MATCH($C93,'Policy Characteristics'!$C:$C,0))),"",INDEX('Policy Characteristics'!G:G,MATCH($C93,'Policy Characteristics'!$C:$C,0)))</f>
        <v>50000</v>
      </c>
      <c r="N93" s="261">
        <f>IF(ISBLANK(INDEX('Policy Characteristics'!H:H,MATCH($C93,'Policy Characteristics'!$C:$C,0))),"",INDEX('Policy Characteristics'!H:H,MATCH($C93,'Policy Characteristics'!$C:$C,0)))</f>
        <v>100</v>
      </c>
      <c r="O93" s="254" t="str">
        <f>IF(ISBLANK(INDEX('Policy Characteristics'!I:I,MATCH($C93,'Policy Characteristics'!$C:$C,0))),"",INDEX('Policy Characteristics'!I:I,MATCH($C93,'Policy Characteristics'!$C:$C,0)))</f>
        <v>$ / vehicle</v>
      </c>
      <c r="P93" s="254" t="str">
        <f>IF(ISBLANK(INDEX('Policy Characteristics'!J:J,MATCH($C93,'Policy Characteristics'!$C:$C,0))),"",INDEX('Policy Characteristics'!J:J,MATCH($C93,'Policy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3" s="254" t="str">
        <f>IF(ISBLANK(INDEX('Policy Characteristics'!K:K,MATCH($C93,'Policy Characteristics'!$C:$C,0))),"",INDEX('Policy Characteristics'!K:K,MATCH($C93,'Policy Characteristics'!$C:$C,0)))</f>
        <v>transportation-sector-main.html#ev-subsidy</v>
      </c>
      <c r="R93" s="254" t="str">
        <f>IF(ISBLANK(INDEX('Policy Characteristics'!L:L,MATCH($C93,'Policy Characteristics'!$C:$C,0))),"",INDEX('Policy Characteristics'!L:L,MATCH($C93,'Policy Characteristics'!$C:$C,0)))</f>
        <v>ev-subsidy.html</v>
      </c>
    </row>
    <row r="94" spans="1:18">
      <c r="A94" s="254" t="str">
        <f>IF(ISBLANK(INDEX('Policy Characteristics'!A:A,MATCH($C94,'Policy Characteristics'!$C:$C,0))),"",INDEX('Policy Characteristics'!A:A,MATCH($C94,'Policy Characteristics'!$C:$C,0)))</f>
        <v>Transportation</v>
      </c>
      <c r="B94" s="262" t="str">
        <f>IF(ISBLANK(INDEX('Policy Characteristics'!B:B,MATCH($C94,'Policy Characteristics'!$C:$C,0))),"",INDEX('Policy Characteristics'!B:B,MATCH($C94,'Policy Characteristics'!$C:$C,0)))</f>
        <v>Passenger Vehicle Subsidy</v>
      </c>
      <c r="C94" s="254" t="str">
        <f t="shared" si="3"/>
        <v>Additional Passenger Vehicle Subsidy</v>
      </c>
      <c r="D94" s="45" t="s">
        <v>38</v>
      </c>
      <c r="E94" s="2" t="s">
        <v>2235</v>
      </c>
      <c r="F94" s="2" t="s">
        <v>3269</v>
      </c>
      <c r="G94" s="2" t="s">
        <v>3426</v>
      </c>
      <c r="H94" s="43">
        <v>1675</v>
      </c>
      <c r="I94" s="325" t="s">
        <v>41</v>
      </c>
      <c r="J94" s="255" t="str">
        <f>IF(ISBLANK(INDEX('Policy Characteristics'!D:D,MATCH($C94,'Policy Characteristics'!$C:$C,0))),"",INDEX('Policy Characteristics'!D:D,MATCH($C94,'Policy Characteristics'!$C:$C,0)))</f>
        <v>Vehicle Subsidy</v>
      </c>
      <c r="K94" s="254" t="str">
        <f>IF(ISBLANK(INDEX('Policy Characteristics'!E:E,MATCH($C94,'Policy Characteristics'!$C:$C,0))),"",INDEX('Policy Characteristics'!E:E,MATCH($C94,'Policy Characteristics'!$C:$C,0)))</f>
        <v>trans psgr subsidy</v>
      </c>
      <c r="L94" s="261">
        <f>IF(ISBLANK(INDEX('Policy Characteristics'!F:F,MATCH($C94,'Policy Characteristics'!$C:$C,0))),"",INDEX('Policy Characteristics'!F:F,MATCH($C94,'Policy Characteristics'!$C:$C,0)))</f>
        <v>-45000</v>
      </c>
      <c r="M94" s="261">
        <f>IF(ISBLANK(INDEX('Policy Characteristics'!G:G,MATCH($C94,'Policy Characteristics'!$C:$C,0))),"",INDEX('Policy Characteristics'!G:G,MATCH($C94,'Policy Characteristics'!$C:$C,0)))</f>
        <v>50000</v>
      </c>
      <c r="N94" s="261">
        <f>IF(ISBLANK(INDEX('Policy Characteristics'!H:H,MATCH($C94,'Policy Characteristics'!$C:$C,0))),"",INDEX('Policy Characteristics'!H:H,MATCH($C94,'Policy Characteristics'!$C:$C,0)))</f>
        <v>100</v>
      </c>
      <c r="O94" s="254" t="str">
        <f>IF(ISBLANK(INDEX('Policy Characteristics'!I:I,MATCH($C94,'Policy Characteristics'!$C:$C,0))),"",INDEX('Policy Characteristics'!I:I,MATCH($C94,'Policy Characteristics'!$C:$C,0)))</f>
        <v>$ / vehicle</v>
      </c>
      <c r="P94" s="254" t="str">
        <f>IF(ISBLANK(INDEX('Policy Characteristics'!J:J,MATCH($C94,'Policy Characteristics'!$C:$C,0))),"",INDEX('Policy Characteristics'!J:J,MATCH($C94,'Policy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4" s="254" t="str">
        <f>IF(ISBLANK(INDEX('Policy Characteristics'!K:K,MATCH($C94,'Policy Characteristics'!$C:$C,0))),"",INDEX('Policy Characteristics'!K:K,MATCH($C94,'Policy Characteristics'!$C:$C,0)))</f>
        <v>transportation-sector-main.html#ev-subsidy</v>
      </c>
      <c r="R94" s="254" t="str">
        <f>IF(ISBLANK(INDEX('Policy Characteristics'!L:L,MATCH($C94,'Policy Characteristics'!$C:$C,0))),"",INDEX('Policy Characteristics'!L:L,MATCH($C94,'Policy Characteristics'!$C:$C,0)))</f>
        <v>ev-subsidy.html</v>
      </c>
    </row>
    <row r="95" spans="1:18">
      <c r="A95" s="254" t="str">
        <f>IF(ISBLANK(INDEX('Policy Characteristics'!A:A,MATCH($C95,'Policy Characteristics'!$C:$C,0))),"",INDEX('Policy Characteristics'!A:A,MATCH($C95,'Policy Characteristics'!$C:$C,0)))</f>
        <v>Transportation</v>
      </c>
      <c r="B95" s="262" t="str">
        <f>IF(ISBLANK(INDEX('Policy Characteristics'!B:B,MATCH($C95,'Policy Characteristics'!$C:$C,0))),"",INDEX('Policy Characteristics'!B:B,MATCH($C95,'Policy Characteristics'!$C:$C,0)))</f>
        <v>Passenger Vehicle Subsidy</v>
      </c>
      <c r="C95" s="254" t="str">
        <f t="shared" si="3"/>
        <v>Additional Passenger Vehicle Subsidy</v>
      </c>
      <c r="D95" s="45" t="s">
        <v>38</v>
      </c>
      <c r="E95" s="2" t="s">
        <v>2236</v>
      </c>
      <c r="F95" s="2" t="s">
        <v>3269</v>
      </c>
      <c r="G95" s="2" t="s">
        <v>3427</v>
      </c>
      <c r="H95" s="43">
        <v>1676</v>
      </c>
      <c r="I95" s="325" t="s">
        <v>41</v>
      </c>
      <c r="J95" s="255" t="str">
        <f>IF(ISBLANK(INDEX('Policy Characteristics'!D:D,MATCH($C95,'Policy Characteristics'!$C:$C,0))),"",INDEX('Policy Characteristics'!D:D,MATCH($C95,'Policy Characteristics'!$C:$C,0)))</f>
        <v>Vehicle Subsidy</v>
      </c>
      <c r="K95" s="254" t="str">
        <f>IF(ISBLANK(INDEX('Policy Characteristics'!E:E,MATCH($C95,'Policy Characteristics'!$C:$C,0))),"",INDEX('Policy Characteristics'!E:E,MATCH($C95,'Policy Characteristics'!$C:$C,0)))</f>
        <v>trans psgr subsidy</v>
      </c>
      <c r="L95" s="261">
        <f>IF(ISBLANK(INDEX('Policy Characteristics'!F:F,MATCH($C95,'Policy Characteristics'!$C:$C,0))),"",INDEX('Policy Characteristics'!F:F,MATCH($C95,'Policy Characteristics'!$C:$C,0)))</f>
        <v>-45000</v>
      </c>
      <c r="M95" s="261">
        <f>IF(ISBLANK(INDEX('Policy Characteristics'!G:G,MATCH($C95,'Policy Characteristics'!$C:$C,0))),"",INDEX('Policy Characteristics'!G:G,MATCH($C95,'Policy Characteristics'!$C:$C,0)))</f>
        <v>50000</v>
      </c>
      <c r="N95" s="261">
        <f>IF(ISBLANK(INDEX('Policy Characteristics'!H:H,MATCH($C95,'Policy Characteristics'!$C:$C,0))),"",INDEX('Policy Characteristics'!H:H,MATCH($C95,'Policy Characteristics'!$C:$C,0)))</f>
        <v>100</v>
      </c>
      <c r="O95" s="254" t="str">
        <f>IF(ISBLANK(INDEX('Policy Characteristics'!I:I,MATCH($C95,'Policy Characteristics'!$C:$C,0))),"",INDEX('Policy Characteristics'!I:I,MATCH($C95,'Policy Characteristics'!$C:$C,0)))</f>
        <v>$ / vehicle</v>
      </c>
      <c r="P95" s="254" t="str">
        <f>IF(ISBLANK(INDEX('Policy Characteristics'!J:J,MATCH($C95,'Policy Characteristics'!$C:$C,0))),"",INDEX('Policy Characteristics'!J:J,MATCH($C95,'Policy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5" s="254" t="str">
        <f>IF(ISBLANK(INDEX('Policy Characteristics'!K:K,MATCH($C95,'Policy Characteristics'!$C:$C,0))),"",INDEX('Policy Characteristics'!K:K,MATCH($C95,'Policy Characteristics'!$C:$C,0)))</f>
        <v>transportation-sector-main.html#ev-subsidy</v>
      </c>
      <c r="R95" s="254" t="str">
        <f>IF(ISBLANK(INDEX('Policy Characteristics'!L:L,MATCH($C95,'Policy Characteristics'!$C:$C,0))),"",INDEX('Policy Characteristics'!L:L,MATCH($C95,'Policy Characteristics'!$C:$C,0)))</f>
        <v>ev-subsidy.html</v>
      </c>
    </row>
    <row r="96" spans="1:18">
      <c r="A96" s="254" t="str">
        <f>IF(ISBLANK(INDEX('Policy Characteristics'!A:A,MATCH($C96,'Policy Characteristics'!$C:$C,0))),"",INDEX('Policy Characteristics'!A:A,MATCH($C96,'Policy Characteristics'!$C:$C,0)))</f>
        <v>Transportation</v>
      </c>
      <c r="B96" s="262" t="str">
        <f>IF(ISBLANK(INDEX('Policy Characteristics'!B:B,MATCH($C96,'Policy Characteristics'!$C:$C,0))),"",INDEX('Policy Characteristics'!B:B,MATCH($C96,'Policy Characteristics'!$C:$C,0)))</f>
        <v>Passenger Vehicle Subsidy</v>
      </c>
      <c r="C96" s="254" t="str">
        <f t="shared" si="3"/>
        <v>Additional Passenger Vehicle Subsidy</v>
      </c>
      <c r="D96" s="45" t="s">
        <v>38</v>
      </c>
      <c r="E96" s="2" t="s">
        <v>2487</v>
      </c>
      <c r="F96" s="2" t="s">
        <v>3269</v>
      </c>
      <c r="G96" s="2" t="s">
        <v>2487</v>
      </c>
      <c r="H96" s="43">
        <v>1677</v>
      </c>
      <c r="I96" s="325" t="s">
        <v>41</v>
      </c>
      <c r="J96" s="255" t="str">
        <f>IF(ISBLANK(INDEX('Policy Characteristics'!D:D,MATCH($C96,'Policy Characteristics'!$C:$C,0))),"",INDEX('Policy Characteristics'!D:D,MATCH($C96,'Policy Characteristics'!$C:$C,0)))</f>
        <v>Vehicle Subsidy</v>
      </c>
      <c r="K96" s="254" t="str">
        <f>IF(ISBLANK(INDEX('Policy Characteristics'!E:E,MATCH($C96,'Policy Characteristics'!$C:$C,0))),"",INDEX('Policy Characteristics'!E:E,MATCH($C96,'Policy Characteristics'!$C:$C,0)))</f>
        <v>trans psgr subsidy</v>
      </c>
      <c r="L96" s="261">
        <f>IF(ISBLANK(INDEX('Policy Characteristics'!F:F,MATCH($C96,'Policy Characteristics'!$C:$C,0))),"",INDEX('Policy Characteristics'!F:F,MATCH($C96,'Policy Characteristics'!$C:$C,0)))</f>
        <v>-45000</v>
      </c>
      <c r="M96" s="261">
        <f>IF(ISBLANK(INDEX('Policy Characteristics'!G:G,MATCH($C96,'Policy Characteristics'!$C:$C,0))),"",INDEX('Policy Characteristics'!G:G,MATCH($C96,'Policy Characteristics'!$C:$C,0)))</f>
        <v>50000</v>
      </c>
      <c r="N96" s="261">
        <f>IF(ISBLANK(INDEX('Policy Characteristics'!H:H,MATCH($C96,'Policy Characteristics'!$C:$C,0))),"",INDEX('Policy Characteristics'!H:H,MATCH($C96,'Policy Characteristics'!$C:$C,0)))</f>
        <v>100</v>
      </c>
      <c r="O96" s="254" t="str">
        <f>IF(ISBLANK(INDEX('Policy Characteristics'!I:I,MATCH($C96,'Policy Characteristics'!$C:$C,0))),"",INDEX('Policy Characteristics'!I:I,MATCH($C96,'Policy Characteristics'!$C:$C,0)))</f>
        <v>$ / vehicle</v>
      </c>
      <c r="P96" s="254" t="str">
        <f>IF(ISBLANK(INDEX('Policy Characteristics'!J:J,MATCH($C96,'Policy Characteristics'!$C:$C,0))),"",INDEX('Policy Characteristics'!J:J,MATCH($C96,'Policy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6" s="254" t="str">
        <f>IF(ISBLANK(INDEX('Policy Characteristics'!K:K,MATCH($C96,'Policy Characteristics'!$C:$C,0))),"",INDEX('Policy Characteristics'!K:K,MATCH($C96,'Policy Characteristics'!$C:$C,0)))</f>
        <v>transportation-sector-main.html#ev-subsidy</v>
      </c>
      <c r="R96" s="254" t="str">
        <f>IF(ISBLANK(INDEX('Policy Characteristics'!L:L,MATCH($C96,'Policy Characteristics'!$C:$C,0))),"",INDEX('Policy Characteristics'!L:L,MATCH($C96,'Policy Characteristics'!$C:$C,0)))</f>
        <v>ev-subsidy.html</v>
      </c>
    </row>
    <row r="97" spans="1:18">
      <c r="A97" s="254" t="str">
        <f>IF(ISBLANK(INDEX('Policy Characteristics'!A:A,MATCH($C97,'Policy Characteristics'!$C:$C,0))),"",INDEX('Policy Characteristics'!A:A,MATCH($C97,'Policy Characteristics'!$C:$C,0)))</f>
        <v>Transportation</v>
      </c>
      <c r="B97" s="262" t="str">
        <f>IF(ISBLANK(INDEX('Policy Characteristics'!B:B,MATCH($C97,'Policy Characteristics'!$C:$C,0))),"",INDEX('Policy Characteristics'!B:B,MATCH($C97,'Policy Characteristics'!$C:$C,0)))</f>
        <v>Passenger Vehicle Subsidy</v>
      </c>
      <c r="C97" s="254" t="str">
        <f t="shared" si="3"/>
        <v>Additional Passenger Vehicle Subsidy</v>
      </c>
      <c r="D97" s="45" t="s">
        <v>38</v>
      </c>
      <c r="E97" s="2" t="s">
        <v>2486</v>
      </c>
      <c r="F97" s="2" t="s">
        <v>3269</v>
      </c>
      <c r="G97" s="2" t="s">
        <v>3428</v>
      </c>
      <c r="H97" s="43">
        <v>1678</v>
      </c>
      <c r="I97" s="325" t="s">
        <v>41</v>
      </c>
      <c r="J97" s="255" t="str">
        <f>IF(ISBLANK(INDEX('Policy Characteristics'!D:D,MATCH($C97,'Policy Characteristics'!$C:$C,0))),"",INDEX('Policy Characteristics'!D:D,MATCH($C97,'Policy Characteristics'!$C:$C,0)))</f>
        <v>Vehicle Subsidy</v>
      </c>
      <c r="K97" s="254" t="str">
        <f>IF(ISBLANK(INDEX('Policy Characteristics'!E:E,MATCH($C97,'Policy Characteristics'!$C:$C,0))),"",INDEX('Policy Characteristics'!E:E,MATCH($C97,'Policy Characteristics'!$C:$C,0)))</f>
        <v>trans psgr subsidy</v>
      </c>
      <c r="L97" s="261">
        <f>IF(ISBLANK(INDEX('Policy Characteristics'!F:F,MATCH($C97,'Policy Characteristics'!$C:$C,0))),"",INDEX('Policy Characteristics'!F:F,MATCH($C97,'Policy Characteristics'!$C:$C,0)))</f>
        <v>-45000</v>
      </c>
      <c r="M97" s="261">
        <f>IF(ISBLANK(INDEX('Policy Characteristics'!G:G,MATCH($C97,'Policy Characteristics'!$C:$C,0))),"",INDEX('Policy Characteristics'!G:G,MATCH($C97,'Policy Characteristics'!$C:$C,0)))</f>
        <v>50000</v>
      </c>
      <c r="N97" s="261">
        <f>IF(ISBLANK(INDEX('Policy Characteristics'!H:H,MATCH($C97,'Policy Characteristics'!$C:$C,0))),"",INDEX('Policy Characteristics'!H:H,MATCH($C97,'Policy Characteristics'!$C:$C,0)))</f>
        <v>100</v>
      </c>
      <c r="O97" s="254" t="str">
        <f>IF(ISBLANK(INDEX('Policy Characteristics'!I:I,MATCH($C97,'Policy Characteristics'!$C:$C,0))),"",INDEX('Policy Characteristics'!I:I,MATCH($C97,'Policy Characteristics'!$C:$C,0)))</f>
        <v>$ / vehicle</v>
      </c>
      <c r="P97" s="254" t="str">
        <f>IF(ISBLANK(INDEX('Policy Characteristics'!J:J,MATCH($C97,'Policy Characteristics'!$C:$C,0))),"",INDEX('Policy Characteristics'!J:J,MATCH($C97,'Policy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7" s="254" t="str">
        <f>IF(ISBLANK(INDEX('Policy Characteristics'!K:K,MATCH($C97,'Policy Characteristics'!$C:$C,0))),"",INDEX('Policy Characteristics'!K:K,MATCH($C97,'Policy Characteristics'!$C:$C,0)))</f>
        <v>transportation-sector-main.html#ev-subsidy</v>
      </c>
      <c r="R97" s="254" t="str">
        <f>IF(ISBLANK(INDEX('Policy Characteristics'!L:L,MATCH($C97,'Policy Characteristics'!$C:$C,0))),"",INDEX('Policy Characteristics'!L:L,MATCH($C97,'Policy Characteristics'!$C:$C,0)))</f>
        <v>ev-subsidy.html</v>
      </c>
    </row>
    <row r="98" spans="1:18">
      <c r="A98" s="254" t="str">
        <f>IF(ISBLANK(INDEX('Policy Characteristics'!A:A,MATCH($C98,'Policy Characteristics'!$C:$C,0))),"",INDEX('Policy Characteristics'!A:A,MATCH($C98,'Policy Characteristics'!$C:$C,0)))</f>
        <v>Transportation</v>
      </c>
      <c r="B98" s="262" t="str">
        <f>IF(ISBLANK(INDEX('Policy Characteristics'!B:B,MATCH($C98,'Policy Characteristics'!$C:$C,0))),"",INDEX('Policy Characteristics'!B:B,MATCH($C98,'Policy Characteristics'!$C:$C,0)))</f>
        <v>Passenger Vehicle Subsidy</v>
      </c>
      <c r="C98" s="254" t="str">
        <f t="shared" si="3"/>
        <v>Additional Passenger Vehicle Subsidy</v>
      </c>
      <c r="D98" s="45" t="s">
        <v>108</v>
      </c>
      <c r="E98" s="45" t="s">
        <v>2232</v>
      </c>
      <c r="F98" s="2" t="s">
        <v>138</v>
      </c>
      <c r="G98" s="45" t="s">
        <v>3423</v>
      </c>
      <c r="H98" s="43">
        <v>1679</v>
      </c>
      <c r="I98" s="324" t="s">
        <v>40</v>
      </c>
      <c r="J98" s="255" t="str">
        <f>IF(ISBLANK(INDEX('Policy Characteristics'!D:D,MATCH($C98,'Policy Characteristics'!$C:$C,0))),"",INDEX('Policy Characteristics'!D:D,MATCH($C98,'Policy Characteristics'!$C:$C,0)))</f>
        <v>Vehicle Subsidy</v>
      </c>
      <c r="K98" s="254" t="str">
        <f>IF(ISBLANK(INDEX('Policy Characteristics'!E:E,MATCH($C98,'Policy Characteristics'!$C:$C,0))),"",INDEX('Policy Characteristics'!E:E,MATCH($C98,'Policy Characteristics'!$C:$C,0)))</f>
        <v>trans psgr subsidy</v>
      </c>
      <c r="L98" s="261">
        <f>IF(ISBLANK(INDEX('Policy Characteristics'!F:F,MATCH($C98,'Policy Characteristics'!$C:$C,0))),"",INDEX('Policy Characteristics'!F:F,MATCH($C98,'Policy Characteristics'!$C:$C,0)))</f>
        <v>-45000</v>
      </c>
      <c r="M98" s="261">
        <f>IF(ISBLANK(INDEX('Policy Characteristics'!G:G,MATCH($C98,'Policy Characteristics'!$C:$C,0))),"",INDEX('Policy Characteristics'!G:G,MATCH($C98,'Policy Characteristics'!$C:$C,0)))</f>
        <v>50000</v>
      </c>
      <c r="N98" s="261">
        <f>IF(ISBLANK(INDEX('Policy Characteristics'!H:H,MATCH($C98,'Policy Characteristics'!$C:$C,0))),"",INDEX('Policy Characteristics'!H:H,MATCH($C98,'Policy Characteristics'!$C:$C,0)))</f>
        <v>100</v>
      </c>
      <c r="O98" s="254" t="str">
        <f>IF(ISBLANK(INDEX('Policy Characteristics'!I:I,MATCH($C98,'Policy Characteristics'!$C:$C,0))),"",INDEX('Policy Characteristics'!I:I,MATCH($C98,'Policy Characteristics'!$C:$C,0)))</f>
        <v>$ / vehicle</v>
      </c>
      <c r="P98" s="254" t="str">
        <f>IF(ISBLANK(INDEX('Policy Characteristics'!J:J,MATCH($C98,'Policy Characteristics'!$C:$C,0))),"",INDEX('Policy Characteristics'!J:J,MATCH($C98,'Policy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8" s="254" t="str">
        <f>IF(ISBLANK(INDEX('Policy Characteristics'!K:K,MATCH($C98,'Policy Characteristics'!$C:$C,0))),"",INDEX('Policy Characteristics'!K:K,MATCH($C98,'Policy Characteristics'!$C:$C,0)))</f>
        <v>transportation-sector-main.html#ev-subsidy</v>
      </c>
      <c r="R98" s="254" t="str">
        <f>IF(ISBLANK(INDEX('Policy Characteristics'!L:L,MATCH($C98,'Policy Characteristics'!$C:$C,0))),"",INDEX('Policy Characteristics'!L:L,MATCH($C98,'Policy Characteristics'!$C:$C,0)))</f>
        <v>ev-subsidy.html</v>
      </c>
    </row>
    <row r="99" spans="1:18">
      <c r="A99" s="254" t="str">
        <f>IF(ISBLANK(INDEX('Policy Characteristics'!A:A,MATCH($C99,'Policy Characteristics'!$C:$C,0))),"",INDEX('Policy Characteristics'!A:A,MATCH($C99,'Policy Characteristics'!$C:$C,0)))</f>
        <v>Transportation</v>
      </c>
      <c r="B99" s="262" t="str">
        <f>IF(ISBLANK(INDEX('Policy Characteristics'!B:B,MATCH($C99,'Policy Characteristics'!$C:$C,0))),"",INDEX('Policy Characteristics'!B:B,MATCH($C99,'Policy Characteristics'!$C:$C,0)))</f>
        <v>Passenger Vehicle Subsidy</v>
      </c>
      <c r="C99" s="254" t="str">
        <f t="shared" si="3"/>
        <v>Additional Passenger Vehicle Subsidy</v>
      </c>
      <c r="D99" s="45" t="s">
        <v>108</v>
      </c>
      <c r="E99" s="2" t="s">
        <v>2233</v>
      </c>
      <c r="F99" s="2" t="s">
        <v>138</v>
      </c>
      <c r="G99" s="2" t="s">
        <v>3424</v>
      </c>
      <c r="H99" s="43">
        <v>1680</v>
      </c>
      <c r="I99" s="325" t="s">
        <v>41</v>
      </c>
      <c r="J99" s="255" t="str">
        <f>IF(ISBLANK(INDEX('Policy Characteristics'!D:D,MATCH($C99,'Policy Characteristics'!$C:$C,0))),"",INDEX('Policy Characteristics'!D:D,MATCH($C99,'Policy Characteristics'!$C:$C,0)))</f>
        <v>Vehicle Subsidy</v>
      </c>
      <c r="K99" s="254" t="str">
        <f>IF(ISBLANK(INDEX('Policy Characteristics'!E:E,MATCH($C99,'Policy Characteristics'!$C:$C,0))),"",INDEX('Policy Characteristics'!E:E,MATCH($C99,'Policy Characteristics'!$C:$C,0)))</f>
        <v>trans psgr subsidy</v>
      </c>
      <c r="L99" s="261">
        <f>IF(ISBLANK(INDEX('Policy Characteristics'!F:F,MATCH($C99,'Policy Characteristics'!$C:$C,0))),"",INDEX('Policy Characteristics'!F:F,MATCH($C99,'Policy Characteristics'!$C:$C,0)))</f>
        <v>-45000</v>
      </c>
      <c r="M99" s="261">
        <f>IF(ISBLANK(INDEX('Policy Characteristics'!G:G,MATCH($C99,'Policy Characteristics'!$C:$C,0))),"",INDEX('Policy Characteristics'!G:G,MATCH($C99,'Policy Characteristics'!$C:$C,0)))</f>
        <v>50000</v>
      </c>
      <c r="N99" s="261">
        <f>IF(ISBLANK(INDEX('Policy Characteristics'!H:H,MATCH($C99,'Policy Characteristics'!$C:$C,0))),"",INDEX('Policy Characteristics'!H:H,MATCH($C99,'Policy Characteristics'!$C:$C,0)))</f>
        <v>100</v>
      </c>
      <c r="O99" s="254" t="str">
        <f>IF(ISBLANK(INDEX('Policy Characteristics'!I:I,MATCH($C99,'Policy Characteristics'!$C:$C,0))),"",INDEX('Policy Characteristics'!I:I,MATCH($C99,'Policy Characteristics'!$C:$C,0)))</f>
        <v>$ / vehicle</v>
      </c>
      <c r="P99" s="254" t="str">
        <f>IF(ISBLANK(INDEX('Policy Characteristics'!J:J,MATCH($C99,'Policy Characteristics'!$C:$C,0))),"",INDEX('Policy Characteristics'!J:J,MATCH($C99,'Policy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9" s="254" t="str">
        <f>IF(ISBLANK(INDEX('Policy Characteristics'!K:K,MATCH($C99,'Policy Characteristics'!$C:$C,0))),"",INDEX('Policy Characteristics'!K:K,MATCH($C99,'Policy Characteristics'!$C:$C,0)))</f>
        <v>transportation-sector-main.html#ev-subsidy</v>
      </c>
      <c r="R99" s="254" t="str">
        <f>IF(ISBLANK(INDEX('Policy Characteristics'!L:L,MATCH($C99,'Policy Characteristics'!$C:$C,0))),"",INDEX('Policy Characteristics'!L:L,MATCH($C99,'Policy Characteristics'!$C:$C,0)))</f>
        <v>ev-subsidy.html</v>
      </c>
    </row>
    <row r="100" spans="1:18">
      <c r="A100" s="254" t="str">
        <f>IF(ISBLANK(INDEX('Policy Characteristics'!A:A,MATCH($C100,'Policy Characteristics'!$C:$C,0))),"",INDEX('Policy Characteristics'!A:A,MATCH($C100,'Policy Characteristics'!$C:$C,0)))</f>
        <v>Transportation</v>
      </c>
      <c r="B100" s="262" t="str">
        <f>IF(ISBLANK(INDEX('Policy Characteristics'!B:B,MATCH($C100,'Policy Characteristics'!$C:$C,0))),"",INDEX('Policy Characteristics'!B:B,MATCH($C100,'Policy Characteristics'!$C:$C,0)))</f>
        <v>Passenger Vehicle Subsidy</v>
      </c>
      <c r="C100" s="254" t="str">
        <f t="shared" si="3"/>
        <v>Additional Passenger Vehicle Subsidy</v>
      </c>
      <c r="D100" s="45" t="s">
        <v>108</v>
      </c>
      <c r="E100" s="2" t="s">
        <v>2234</v>
      </c>
      <c r="F100" s="2" t="s">
        <v>138</v>
      </c>
      <c r="G100" s="2" t="s">
        <v>3425</v>
      </c>
      <c r="H100" s="43">
        <v>1681</v>
      </c>
      <c r="I100" s="325" t="s">
        <v>41</v>
      </c>
      <c r="J100" s="255" t="str">
        <f>IF(ISBLANK(INDEX('Policy Characteristics'!D:D,MATCH($C100,'Policy Characteristics'!$C:$C,0))),"",INDEX('Policy Characteristics'!D:D,MATCH($C100,'Policy Characteristics'!$C:$C,0)))</f>
        <v>Vehicle Subsidy</v>
      </c>
      <c r="K100" s="254" t="str">
        <f>IF(ISBLANK(INDEX('Policy Characteristics'!E:E,MATCH($C100,'Policy Characteristics'!$C:$C,0))),"",INDEX('Policy Characteristics'!E:E,MATCH($C100,'Policy Characteristics'!$C:$C,0)))</f>
        <v>trans psgr subsidy</v>
      </c>
      <c r="L100" s="261">
        <f>IF(ISBLANK(INDEX('Policy Characteristics'!F:F,MATCH($C100,'Policy Characteristics'!$C:$C,0))),"",INDEX('Policy Characteristics'!F:F,MATCH($C100,'Policy Characteristics'!$C:$C,0)))</f>
        <v>-45000</v>
      </c>
      <c r="M100" s="261">
        <f>IF(ISBLANK(INDEX('Policy Characteristics'!G:G,MATCH($C100,'Policy Characteristics'!$C:$C,0))),"",INDEX('Policy Characteristics'!G:G,MATCH($C100,'Policy Characteristics'!$C:$C,0)))</f>
        <v>50000</v>
      </c>
      <c r="N100" s="261">
        <f>IF(ISBLANK(INDEX('Policy Characteristics'!H:H,MATCH($C100,'Policy Characteristics'!$C:$C,0))),"",INDEX('Policy Characteristics'!H:H,MATCH($C100,'Policy Characteristics'!$C:$C,0)))</f>
        <v>100</v>
      </c>
      <c r="O100" s="254" t="str">
        <f>IF(ISBLANK(INDEX('Policy Characteristics'!I:I,MATCH($C100,'Policy Characteristics'!$C:$C,0))),"",INDEX('Policy Characteristics'!I:I,MATCH($C100,'Policy Characteristics'!$C:$C,0)))</f>
        <v>$ / vehicle</v>
      </c>
      <c r="P100" s="254" t="str">
        <f>IF(ISBLANK(INDEX('Policy Characteristics'!J:J,MATCH($C100,'Policy Characteristics'!$C:$C,0))),"",INDEX('Policy Characteristics'!J:J,MATCH($C100,'Policy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0" s="254" t="str">
        <f>IF(ISBLANK(INDEX('Policy Characteristics'!K:K,MATCH($C100,'Policy Characteristics'!$C:$C,0))),"",INDEX('Policy Characteristics'!K:K,MATCH($C100,'Policy Characteristics'!$C:$C,0)))</f>
        <v>transportation-sector-main.html#ev-subsidy</v>
      </c>
      <c r="R100" s="254" t="str">
        <f>IF(ISBLANK(INDEX('Policy Characteristics'!L:L,MATCH($C100,'Policy Characteristics'!$C:$C,0))),"",INDEX('Policy Characteristics'!L:L,MATCH($C100,'Policy Characteristics'!$C:$C,0)))</f>
        <v>ev-subsidy.html</v>
      </c>
    </row>
    <row r="101" spans="1:18">
      <c r="A101" s="254" t="str">
        <f>IF(ISBLANK(INDEX('Policy Characteristics'!A:A,MATCH($C101,'Policy Characteristics'!$C:$C,0))),"",INDEX('Policy Characteristics'!A:A,MATCH($C101,'Policy Characteristics'!$C:$C,0)))</f>
        <v>Transportation</v>
      </c>
      <c r="B101" s="262" t="str">
        <f>IF(ISBLANK(INDEX('Policy Characteristics'!B:B,MATCH($C101,'Policy Characteristics'!$C:$C,0))),"",INDEX('Policy Characteristics'!B:B,MATCH($C101,'Policy Characteristics'!$C:$C,0)))</f>
        <v>Passenger Vehicle Subsidy</v>
      </c>
      <c r="C101" s="254" t="str">
        <f t="shared" si="3"/>
        <v>Additional Passenger Vehicle Subsidy</v>
      </c>
      <c r="D101" s="45" t="s">
        <v>108</v>
      </c>
      <c r="E101" s="2" t="s">
        <v>2235</v>
      </c>
      <c r="F101" s="2" t="s">
        <v>138</v>
      </c>
      <c r="G101" s="2" t="s">
        <v>3426</v>
      </c>
      <c r="H101" s="43">
        <v>1682</v>
      </c>
      <c r="I101" s="325" t="s">
        <v>41</v>
      </c>
      <c r="J101" s="255" t="str">
        <f>IF(ISBLANK(INDEX('Policy Characteristics'!D:D,MATCH($C101,'Policy Characteristics'!$C:$C,0))),"",INDEX('Policy Characteristics'!D:D,MATCH($C101,'Policy Characteristics'!$C:$C,0)))</f>
        <v>Vehicle Subsidy</v>
      </c>
      <c r="K101" s="254" t="str">
        <f>IF(ISBLANK(INDEX('Policy Characteristics'!E:E,MATCH($C101,'Policy Characteristics'!$C:$C,0))),"",INDEX('Policy Characteristics'!E:E,MATCH($C101,'Policy Characteristics'!$C:$C,0)))</f>
        <v>trans psgr subsidy</v>
      </c>
      <c r="L101" s="261">
        <f>IF(ISBLANK(INDEX('Policy Characteristics'!F:F,MATCH($C101,'Policy Characteristics'!$C:$C,0))),"",INDEX('Policy Characteristics'!F:F,MATCH($C101,'Policy Characteristics'!$C:$C,0)))</f>
        <v>-45000</v>
      </c>
      <c r="M101" s="261">
        <f>IF(ISBLANK(INDEX('Policy Characteristics'!G:G,MATCH($C101,'Policy Characteristics'!$C:$C,0))),"",INDEX('Policy Characteristics'!G:G,MATCH($C101,'Policy Characteristics'!$C:$C,0)))</f>
        <v>50000</v>
      </c>
      <c r="N101" s="261">
        <f>IF(ISBLANK(INDEX('Policy Characteristics'!H:H,MATCH($C101,'Policy Characteristics'!$C:$C,0))),"",INDEX('Policy Characteristics'!H:H,MATCH($C101,'Policy Characteristics'!$C:$C,0)))</f>
        <v>100</v>
      </c>
      <c r="O101" s="254" t="str">
        <f>IF(ISBLANK(INDEX('Policy Characteristics'!I:I,MATCH($C101,'Policy Characteristics'!$C:$C,0))),"",INDEX('Policy Characteristics'!I:I,MATCH($C101,'Policy Characteristics'!$C:$C,0)))</f>
        <v>$ / vehicle</v>
      </c>
      <c r="P101" s="254" t="str">
        <f>IF(ISBLANK(INDEX('Policy Characteristics'!J:J,MATCH($C101,'Policy Characteristics'!$C:$C,0))),"",INDEX('Policy Characteristics'!J:J,MATCH($C101,'Policy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1" s="254" t="str">
        <f>IF(ISBLANK(INDEX('Policy Characteristics'!K:K,MATCH($C101,'Policy Characteristics'!$C:$C,0))),"",INDEX('Policy Characteristics'!K:K,MATCH($C101,'Policy Characteristics'!$C:$C,0)))</f>
        <v>transportation-sector-main.html#ev-subsidy</v>
      </c>
      <c r="R101" s="254" t="str">
        <f>IF(ISBLANK(INDEX('Policy Characteristics'!L:L,MATCH($C101,'Policy Characteristics'!$C:$C,0))),"",INDEX('Policy Characteristics'!L:L,MATCH($C101,'Policy Characteristics'!$C:$C,0)))</f>
        <v>ev-subsidy.html</v>
      </c>
    </row>
    <row r="102" spans="1:18">
      <c r="A102" s="254" t="str">
        <f>IF(ISBLANK(INDEX('Policy Characteristics'!A:A,MATCH($C102,'Policy Characteristics'!$C:$C,0))),"",INDEX('Policy Characteristics'!A:A,MATCH($C102,'Policy Characteristics'!$C:$C,0)))</f>
        <v>Transportation</v>
      </c>
      <c r="B102" s="262" t="str">
        <f>IF(ISBLANK(INDEX('Policy Characteristics'!B:B,MATCH($C102,'Policy Characteristics'!$C:$C,0))),"",INDEX('Policy Characteristics'!B:B,MATCH($C102,'Policy Characteristics'!$C:$C,0)))</f>
        <v>Passenger Vehicle Subsidy</v>
      </c>
      <c r="C102" s="254" t="str">
        <f t="shared" si="3"/>
        <v>Additional Passenger Vehicle Subsidy</v>
      </c>
      <c r="D102" s="45" t="s">
        <v>108</v>
      </c>
      <c r="E102" s="2" t="s">
        <v>2236</v>
      </c>
      <c r="F102" s="2" t="s">
        <v>138</v>
      </c>
      <c r="G102" s="2" t="s">
        <v>3427</v>
      </c>
      <c r="H102" s="43">
        <v>1683</v>
      </c>
      <c r="I102" s="324" t="s">
        <v>40</v>
      </c>
      <c r="J102" s="255" t="str">
        <f>IF(ISBLANK(INDEX('Policy Characteristics'!D:D,MATCH($C102,'Policy Characteristics'!$C:$C,0))),"",INDEX('Policy Characteristics'!D:D,MATCH($C102,'Policy Characteristics'!$C:$C,0)))</f>
        <v>Vehicle Subsidy</v>
      </c>
      <c r="K102" s="254" t="str">
        <f>IF(ISBLANK(INDEX('Policy Characteristics'!E:E,MATCH($C102,'Policy Characteristics'!$C:$C,0))),"",INDEX('Policy Characteristics'!E:E,MATCH($C102,'Policy Characteristics'!$C:$C,0)))</f>
        <v>trans psgr subsidy</v>
      </c>
      <c r="L102" s="261">
        <f>IF(ISBLANK(INDEX('Policy Characteristics'!F:F,MATCH($C102,'Policy Characteristics'!$C:$C,0))),"",INDEX('Policy Characteristics'!F:F,MATCH($C102,'Policy Characteristics'!$C:$C,0)))</f>
        <v>-45000</v>
      </c>
      <c r="M102" s="261">
        <f>IF(ISBLANK(INDEX('Policy Characteristics'!G:G,MATCH($C102,'Policy Characteristics'!$C:$C,0))),"",INDEX('Policy Characteristics'!G:G,MATCH($C102,'Policy Characteristics'!$C:$C,0)))</f>
        <v>50000</v>
      </c>
      <c r="N102" s="261">
        <f>IF(ISBLANK(INDEX('Policy Characteristics'!H:H,MATCH($C102,'Policy Characteristics'!$C:$C,0))),"",INDEX('Policy Characteristics'!H:H,MATCH($C102,'Policy Characteristics'!$C:$C,0)))</f>
        <v>100</v>
      </c>
      <c r="O102" s="254" t="str">
        <f>IF(ISBLANK(INDEX('Policy Characteristics'!I:I,MATCH($C102,'Policy Characteristics'!$C:$C,0))),"",INDEX('Policy Characteristics'!I:I,MATCH($C102,'Policy Characteristics'!$C:$C,0)))</f>
        <v>$ / vehicle</v>
      </c>
      <c r="P102" s="254" t="str">
        <f>IF(ISBLANK(INDEX('Policy Characteristics'!J:J,MATCH($C102,'Policy Characteristics'!$C:$C,0))),"",INDEX('Policy Characteristics'!J:J,MATCH($C102,'Policy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2" s="254" t="str">
        <f>IF(ISBLANK(INDEX('Policy Characteristics'!K:K,MATCH($C102,'Policy Characteristics'!$C:$C,0))),"",INDEX('Policy Characteristics'!K:K,MATCH($C102,'Policy Characteristics'!$C:$C,0)))</f>
        <v>transportation-sector-main.html#ev-subsidy</v>
      </c>
      <c r="R102" s="254" t="str">
        <f>IF(ISBLANK(INDEX('Policy Characteristics'!L:L,MATCH($C102,'Policy Characteristics'!$C:$C,0))),"",INDEX('Policy Characteristics'!L:L,MATCH($C102,'Policy Characteristics'!$C:$C,0)))</f>
        <v>ev-subsidy.html</v>
      </c>
    </row>
    <row r="103" spans="1:18">
      <c r="A103" s="254" t="str">
        <f>IF(ISBLANK(INDEX('Policy Characteristics'!A:A,MATCH($C103,'Policy Characteristics'!$C:$C,0))),"",INDEX('Policy Characteristics'!A:A,MATCH($C103,'Policy Characteristics'!$C:$C,0)))</f>
        <v>Transportation</v>
      </c>
      <c r="B103" s="262" t="str">
        <f>IF(ISBLANK(INDEX('Policy Characteristics'!B:B,MATCH($C103,'Policy Characteristics'!$C:$C,0))),"",INDEX('Policy Characteristics'!B:B,MATCH($C103,'Policy Characteristics'!$C:$C,0)))</f>
        <v>Passenger Vehicle Subsidy</v>
      </c>
      <c r="C103" s="254" t="str">
        <f t="shared" si="3"/>
        <v>Additional Passenger Vehicle Subsidy</v>
      </c>
      <c r="D103" s="45" t="s">
        <v>108</v>
      </c>
      <c r="E103" s="2" t="s">
        <v>2487</v>
      </c>
      <c r="F103" s="2" t="s">
        <v>138</v>
      </c>
      <c r="G103" s="2" t="s">
        <v>2487</v>
      </c>
      <c r="H103" s="43">
        <v>1684</v>
      </c>
      <c r="I103" s="325" t="s">
        <v>41</v>
      </c>
      <c r="J103" s="255" t="str">
        <f>IF(ISBLANK(INDEX('Policy Characteristics'!D:D,MATCH($C103,'Policy Characteristics'!$C:$C,0))),"",INDEX('Policy Characteristics'!D:D,MATCH($C103,'Policy Characteristics'!$C:$C,0)))</f>
        <v>Vehicle Subsidy</v>
      </c>
      <c r="K103" s="254" t="str">
        <f>IF(ISBLANK(INDEX('Policy Characteristics'!E:E,MATCH($C103,'Policy Characteristics'!$C:$C,0))),"",INDEX('Policy Characteristics'!E:E,MATCH($C103,'Policy Characteristics'!$C:$C,0)))</f>
        <v>trans psgr subsidy</v>
      </c>
      <c r="L103" s="261">
        <f>IF(ISBLANK(INDEX('Policy Characteristics'!F:F,MATCH($C103,'Policy Characteristics'!$C:$C,0))),"",INDEX('Policy Characteristics'!F:F,MATCH($C103,'Policy Characteristics'!$C:$C,0)))</f>
        <v>-45000</v>
      </c>
      <c r="M103" s="261">
        <f>IF(ISBLANK(INDEX('Policy Characteristics'!G:G,MATCH($C103,'Policy Characteristics'!$C:$C,0))),"",INDEX('Policy Characteristics'!G:G,MATCH($C103,'Policy Characteristics'!$C:$C,0)))</f>
        <v>50000</v>
      </c>
      <c r="N103" s="261">
        <f>IF(ISBLANK(INDEX('Policy Characteristics'!H:H,MATCH($C103,'Policy Characteristics'!$C:$C,0))),"",INDEX('Policy Characteristics'!H:H,MATCH($C103,'Policy Characteristics'!$C:$C,0)))</f>
        <v>100</v>
      </c>
      <c r="O103" s="254" t="str">
        <f>IF(ISBLANK(INDEX('Policy Characteristics'!I:I,MATCH($C103,'Policy Characteristics'!$C:$C,0))),"",INDEX('Policy Characteristics'!I:I,MATCH($C103,'Policy Characteristics'!$C:$C,0)))</f>
        <v>$ / vehicle</v>
      </c>
      <c r="P103" s="254" t="str">
        <f>IF(ISBLANK(INDEX('Policy Characteristics'!J:J,MATCH($C103,'Policy Characteristics'!$C:$C,0))),"",INDEX('Policy Characteristics'!J:J,MATCH($C103,'Policy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3" s="254" t="str">
        <f>IF(ISBLANK(INDEX('Policy Characteristics'!K:K,MATCH($C103,'Policy Characteristics'!$C:$C,0))),"",INDEX('Policy Characteristics'!K:K,MATCH($C103,'Policy Characteristics'!$C:$C,0)))</f>
        <v>transportation-sector-main.html#ev-subsidy</v>
      </c>
      <c r="R103" s="254" t="str">
        <f>IF(ISBLANK(INDEX('Policy Characteristics'!L:L,MATCH($C103,'Policy Characteristics'!$C:$C,0))),"",INDEX('Policy Characteristics'!L:L,MATCH($C103,'Policy Characteristics'!$C:$C,0)))</f>
        <v>ev-subsidy.html</v>
      </c>
    </row>
    <row r="104" spans="1:18">
      <c r="A104" s="254" t="str">
        <f>IF(ISBLANK(INDEX('Policy Characteristics'!A:A,MATCH($C104,'Policy Characteristics'!$C:$C,0))),"",INDEX('Policy Characteristics'!A:A,MATCH($C104,'Policy Characteristics'!$C:$C,0)))</f>
        <v>Transportation</v>
      </c>
      <c r="B104" s="262" t="str">
        <f>IF(ISBLANK(INDEX('Policy Characteristics'!B:B,MATCH($C104,'Policy Characteristics'!$C:$C,0))),"",INDEX('Policy Characteristics'!B:B,MATCH($C104,'Policy Characteristics'!$C:$C,0)))</f>
        <v>Passenger Vehicle Subsidy</v>
      </c>
      <c r="C104" s="254" t="str">
        <f t="shared" si="3"/>
        <v>Additional Passenger Vehicle Subsidy</v>
      </c>
      <c r="D104" s="45" t="s">
        <v>108</v>
      </c>
      <c r="E104" s="2" t="s">
        <v>2486</v>
      </c>
      <c r="F104" s="2" t="s">
        <v>138</v>
      </c>
      <c r="G104" s="2" t="s">
        <v>3428</v>
      </c>
      <c r="H104" s="43">
        <v>1685</v>
      </c>
      <c r="I104" s="324" t="s">
        <v>40</v>
      </c>
      <c r="J104" s="255" t="str">
        <f>IF(ISBLANK(INDEX('Policy Characteristics'!D:D,MATCH($C104,'Policy Characteristics'!$C:$C,0))),"",INDEX('Policy Characteristics'!D:D,MATCH($C104,'Policy Characteristics'!$C:$C,0)))</f>
        <v>Vehicle Subsidy</v>
      </c>
      <c r="K104" s="254" t="str">
        <f>IF(ISBLANK(INDEX('Policy Characteristics'!E:E,MATCH($C104,'Policy Characteristics'!$C:$C,0))),"",INDEX('Policy Characteristics'!E:E,MATCH($C104,'Policy Characteristics'!$C:$C,0)))</f>
        <v>trans psgr subsidy</v>
      </c>
      <c r="L104" s="261">
        <f>IF(ISBLANK(INDEX('Policy Characteristics'!F:F,MATCH($C104,'Policy Characteristics'!$C:$C,0))),"",INDEX('Policy Characteristics'!F:F,MATCH($C104,'Policy Characteristics'!$C:$C,0)))</f>
        <v>-45000</v>
      </c>
      <c r="M104" s="261">
        <f>IF(ISBLANK(INDEX('Policy Characteristics'!G:G,MATCH($C104,'Policy Characteristics'!$C:$C,0))),"",INDEX('Policy Characteristics'!G:G,MATCH($C104,'Policy Characteristics'!$C:$C,0)))</f>
        <v>50000</v>
      </c>
      <c r="N104" s="261">
        <f>IF(ISBLANK(INDEX('Policy Characteristics'!H:H,MATCH($C104,'Policy Characteristics'!$C:$C,0))),"",INDEX('Policy Characteristics'!H:H,MATCH($C104,'Policy Characteristics'!$C:$C,0)))</f>
        <v>100</v>
      </c>
      <c r="O104" s="254" t="str">
        <f>IF(ISBLANK(INDEX('Policy Characteristics'!I:I,MATCH($C104,'Policy Characteristics'!$C:$C,0))),"",INDEX('Policy Characteristics'!I:I,MATCH($C104,'Policy Characteristics'!$C:$C,0)))</f>
        <v>$ / vehicle</v>
      </c>
      <c r="P104" s="254" t="str">
        <f>IF(ISBLANK(INDEX('Policy Characteristics'!J:J,MATCH($C104,'Policy Characteristics'!$C:$C,0))),"",INDEX('Policy Characteristics'!J:J,MATCH($C104,'Policy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4" s="254" t="str">
        <f>IF(ISBLANK(INDEX('Policy Characteristics'!K:K,MATCH($C104,'Policy Characteristics'!$C:$C,0))),"",INDEX('Policy Characteristics'!K:K,MATCH($C104,'Policy Characteristics'!$C:$C,0)))</f>
        <v>transportation-sector-main.html#ev-subsidy</v>
      </c>
      <c r="R104" s="254" t="str">
        <f>IF(ISBLANK(INDEX('Policy Characteristics'!L:L,MATCH($C104,'Policy Characteristics'!$C:$C,0))),"",INDEX('Policy Characteristics'!L:L,MATCH($C104,'Policy Characteristics'!$C:$C,0)))</f>
        <v>ev-subsidy.html</v>
      </c>
    </row>
    <row r="105" spans="1:18" s="2" customFormat="1">
      <c r="A105" s="254" t="str">
        <f>IF(ISBLANK(INDEX('Policy Characteristics'!A:A,MATCH($C105,'Policy Characteristics'!$C:$C,0))),"",INDEX('Policy Characteristics'!A:A,MATCH($C105,'Policy Characteristics'!$C:$C,0)))</f>
        <v>Transportation</v>
      </c>
      <c r="B105" s="262" t="str">
        <f>IF(ISBLANK(INDEX('Policy Characteristics'!B:B,MATCH($C105,'Policy Characteristics'!$C:$C,0))),"",INDEX('Policy Characteristics'!B:B,MATCH($C105,'Policy Characteristics'!$C:$C,0)))</f>
        <v>Freight Vehicle Subsidy</v>
      </c>
      <c r="C105" s="1" t="s">
        <v>3418</v>
      </c>
      <c r="D105" s="45" t="s">
        <v>34</v>
      </c>
      <c r="E105" s="45" t="s">
        <v>2232</v>
      </c>
      <c r="F105" s="2" t="s">
        <v>3434</v>
      </c>
      <c r="G105" s="45" t="s">
        <v>3423</v>
      </c>
      <c r="H105" s="43">
        <v>1686</v>
      </c>
      <c r="I105" s="324" t="s">
        <v>40</v>
      </c>
      <c r="J105" s="255" t="str">
        <f>IF(ISBLANK(INDEX('Policy Characteristics'!D:D,MATCH($C105,'Policy Characteristics'!$C:$C,0))),"",INDEX('Policy Characteristics'!D:D,MATCH($C105,'Policy Characteristics'!$C:$C,0)))</f>
        <v>Vehicle Subsidy</v>
      </c>
      <c r="K105" s="254" t="str">
        <f>IF(ISBLANK(INDEX('Policy Characteristics'!E:E,MATCH($C105,'Policy Characteristics'!$C:$C,0))),"",INDEX('Policy Characteristics'!E:E,MATCH($C105,'Policy Characteristics'!$C:$C,0)))</f>
        <v>trans frgt subsidy</v>
      </c>
      <c r="L105" s="261">
        <f>IF(ISBLANK(INDEX('Policy Characteristics'!F:F,MATCH($C105,'Policy Characteristics'!$C:$C,0))),"",INDEX('Policy Characteristics'!F:F,MATCH($C105,'Policy Characteristics'!$C:$C,0)))</f>
        <v>-45000</v>
      </c>
      <c r="M105" s="261">
        <f>IF(ISBLANK(INDEX('Policy Characteristics'!G:G,MATCH($C105,'Policy Characteristics'!$C:$C,0))),"",INDEX('Policy Characteristics'!G:G,MATCH($C105,'Policy Characteristics'!$C:$C,0)))</f>
        <v>50000</v>
      </c>
      <c r="N105" s="261">
        <f>IF(ISBLANK(INDEX('Policy Characteristics'!H:H,MATCH($C105,'Policy Characteristics'!$C:$C,0))),"",INDEX('Policy Characteristics'!H:H,MATCH($C105,'Policy Characteristics'!$C:$C,0)))</f>
        <v>100</v>
      </c>
      <c r="O105" s="254" t="str">
        <f>IF(ISBLANK(INDEX('Policy Characteristics'!I:I,MATCH($C105,'Policy Characteristics'!$C:$C,0))),"",INDEX('Policy Characteristics'!I:I,MATCH($C105,'Policy Characteristics'!$C:$C,0)))</f>
        <v>$ / vehicle</v>
      </c>
      <c r="P105" s="254" t="str">
        <f>IF(ISBLANK(INDEX('Policy Characteristics'!J:J,MATCH($C105,'Policy Characteristics'!$C:$C,0))),"",INDEX('Policy Characteristics'!J:J,MATCH($C105,'Policy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5" s="254" t="str">
        <f>IF(ISBLANK(INDEX('Policy Characteristics'!K:K,MATCH($C105,'Policy Characteristics'!$C:$C,0))),"",INDEX('Policy Characteristics'!K:K,MATCH($C105,'Policy Characteristics'!$C:$C,0)))</f>
        <v>transportation-sector-main.html#ev-subsidy</v>
      </c>
      <c r="R105" s="254" t="str">
        <f>IF(ISBLANK(INDEX('Policy Characteristics'!L:L,MATCH($C105,'Policy Characteristics'!$C:$C,0))),"",INDEX('Policy Characteristics'!L:L,MATCH($C105,'Policy Characteristics'!$C:$C,0)))</f>
        <v>ev-subsidy.html</v>
      </c>
    </row>
    <row r="106" spans="1:18" ht="14.5" customHeight="1">
      <c r="A106" s="254" t="str">
        <f>IF(ISBLANK(INDEX('Policy Characteristics'!A:A,MATCH($C106,'Policy Characteristics'!$C:$C,0))),"",INDEX('Policy Characteristics'!A:A,MATCH($C106,'Policy Characteristics'!$C:$C,0)))</f>
        <v>Transportation</v>
      </c>
      <c r="B106" s="262" t="str">
        <f>IF(ISBLANK(INDEX('Policy Characteristics'!B:B,MATCH($C106,'Policy Characteristics'!$C:$C,0))),"",INDEX('Policy Characteristics'!B:B,MATCH($C106,'Policy Characteristics'!$C:$C,0)))</f>
        <v>Freight Vehicle Subsidy</v>
      </c>
      <c r="C106" s="254" t="str">
        <f>C$105</f>
        <v>Additional Freight Vehicle Subsidy</v>
      </c>
      <c r="D106" s="45" t="s">
        <v>34</v>
      </c>
      <c r="E106" s="2" t="s">
        <v>2233</v>
      </c>
      <c r="F106" s="2" t="s">
        <v>3434</v>
      </c>
      <c r="G106" s="2" t="s">
        <v>3424</v>
      </c>
      <c r="H106" s="43">
        <v>1687</v>
      </c>
      <c r="I106" s="324" t="s">
        <v>40</v>
      </c>
      <c r="J106" s="255" t="str">
        <f>IF(ISBLANK(INDEX('Policy Characteristics'!D:D,MATCH($C106,'Policy Characteristics'!$C:$C,0))),"",INDEX('Policy Characteristics'!D:D,MATCH($C106,'Policy Characteristics'!$C:$C,0)))</f>
        <v>Vehicle Subsidy</v>
      </c>
      <c r="K106" s="254" t="str">
        <f>IF(ISBLANK(INDEX('Policy Characteristics'!E:E,MATCH($C106,'Policy Characteristics'!$C:$C,0))),"",INDEX('Policy Characteristics'!E:E,MATCH($C106,'Policy Characteristics'!$C:$C,0)))</f>
        <v>trans frgt subsidy</v>
      </c>
      <c r="L106" s="261">
        <f>IF(ISBLANK(INDEX('Policy Characteristics'!F:F,MATCH($C106,'Policy Characteristics'!$C:$C,0))),"",INDEX('Policy Characteristics'!F:F,MATCH($C106,'Policy Characteristics'!$C:$C,0)))</f>
        <v>-45000</v>
      </c>
      <c r="M106" s="261">
        <f>IF(ISBLANK(INDEX('Policy Characteristics'!G:G,MATCH($C106,'Policy Characteristics'!$C:$C,0))),"",INDEX('Policy Characteristics'!G:G,MATCH($C106,'Policy Characteristics'!$C:$C,0)))</f>
        <v>50000</v>
      </c>
      <c r="N106" s="261">
        <f>IF(ISBLANK(INDEX('Policy Characteristics'!H:H,MATCH($C106,'Policy Characteristics'!$C:$C,0))),"",INDEX('Policy Characteristics'!H:H,MATCH($C106,'Policy Characteristics'!$C:$C,0)))</f>
        <v>100</v>
      </c>
      <c r="O106" s="254" t="str">
        <f>IF(ISBLANK(INDEX('Policy Characteristics'!I:I,MATCH($C106,'Policy Characteristics'!$C:$C,0))),"",INDEX('Policy Characteristics'!I:I,MATCH($C106,'Policy Characteristics'!$C:$C,0)))</f>
        <v>$ / vehicle</v>
      </c>
      <c r="P106" s="254" t="str">
        <f>IF(ISBLANK(INDEX('Policy Characteristics'!J:J,MATCH($C106,'Policy Characteristics'!$C:$C,0))),"",INDEX('Policy Characteristics'!J:J,MATCH($C106,'Policy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6" s="254" t="str">
        <f>IF(ISBLANK(INDEX('Policy Characteristics'!K:K,MATCH($C106,'Policy Characteristics'!$C:$C,0))),"",INDEX('Policy Characteristics'!K:K,MATCH($C106,'Policy Characteristics'!$C:$C,0)))</f>
        <v>transportation-sector-main.html#ev-subsidy</v>
      </c>
      <c r="R106" s="254" t="str">
        <f>IF(ISBLANK(INDEX('Policy Characteristics'!L:L,MATCH($C106,'Policy Characteristics'!$C:$C,0))),"",INDEX('Policy Characteristics'!L:L,MATCH($C106,'Policy Characteristics'!$C:$C,0)))</f>
        <v>ev-subsidy.html</v>
      </c>
    </row>
    <row r="107" spans="1:18">
      <c r="A107" s="254" t="str">
        <f>IF(ISBLANK(INDEX('Policy Characteristics'!A:A,MATCH($C107,'Policy Characteristics'!$C:$C,0))),"",INDEX('Policy Characteristics'!A:A,MATCH($C107,'Policy Characteristics'!$C:$C,0)))</f>
        <v>Transportation</v>
      </c>
      <c r="B107" s="262" t="str">
        <f>IF(ISBLANK(INDEX('Policy Characteristics'!B:B,MATCH($C107,'Policy Characteristics'!$C:$C,0))),"",INDEX('Policy Characteristics'!B:B,MATCH($C107,'Policy Characteristics'!$C:$C,0)))</f>
        <v>Freight Vehicle Subsidy</v>
      </c>
      <c r="C107" s="254" t="str">
        <f t="shared" ref="C107:C146" si="4">C$105</f>
        <v>Additional Freight Vehicle Subsidy</v>
      </c>
      <c r="D107" s="45" t="s">
        <v>34</v>
      </c>
      <c r="E107" s="2" t="s">
        <v>2234</v>
      </c>
      <c r="F107" s="2" t="s">
        <v>3434</v>
      </c>
      <c r="G107" s="2" t="s">
        <v>3425</v>
      </c>
      <c r="H107" s="43">
        <v>1688</v>
      </c>
      <c r="I107" s="325" t="s">
        <v>41</v>
      </c>
      <c r="J107" s="255" t="str">
        <f>IF(ISBLANK(INDEX('Policy Characteristics'!D:D,MATCH($C107,'Policy Characteristics'!$C:$C,0))),"",INDEX('Policy Characteristics'!D:D,MATCH($C107,'Policy Characteristics'!$C:$C,0)))</f>
        <v>Vehicle Subsidy</v>
      </c>
      <c r="K107" s="254" t="str">
        <f>IF(ISBLANK(INDEX('Policy Characteristics'!E:E,MATCH($C107,'Policy Characteristics'!$C:$C,0))),"",INDEX('Policy Characteristics'!E:E,MATCH($C107,'Policy Characteristics'!$C:$C,0)))</f>
        <v>trans frgt subsidy</v>
      </c>
      <c r="L107" s="261">
        <f>IF(ISBLANK(INDEX('Policy Characteristics'!F:F,MATCH($C107,'Policy Characteristics'!$C:$C,0))),"",INDEX('Policy Characteristics'!F:F,MATCH($C107,'Policy Characteristics'!$C:$C,0)))</f>
        <v>-45000</v>
      </c>
      <c r="M107" s="261">
        <f>IF(ISBLANK(INDEX('Policy Characteristics'!G:G,MATCH($C107,'Policy Characteristics'!$C:$C,0))),"",INDEX('Policy Characteristics'!G:G,MATCH($C107,'Policy Characteristics'!$C:$C,0)))</f>
        <v>50000</v>
      </c>
      <c r="N107" s="261">
        <f>IF(ISBLANK(INDEX('Policy Characteristics'!H:H,MATCH($C107,'Policy Characteristics'!$C:$C,0))),"",INDEX('Policy Characteristics'!H:H,MATCH($C107,'Policy Characteristics'!$C:$C,0)))</f>
        <v>100</v>
      </c>
      <c r="O107" s="254" t="str">
        <f>IF(ISBLANK(INDEX('Policy Characteristics'!I:I,MATCH($C107,'Policy Characteristics'!$C:$C,0))),"",INDEX('Policy Characteristics'!I:I,MATCH($C107,'Policy Characteristics'!$C:$C,0)))</f>
        <v>$ / vehicle</v>
      </c>
      <c r="P107" s="254" t="str">
        <f>IF(ISBLANK(INDEX('Policy Characteristics'!J:J,MATCH($C107,'Policy Characteristics'!$C:$C,0))),"",INDEX('Policy Characteristics'!J:J,MATCH($C107,'Policy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7" s="254" t="str">
        <f>IF(ISBLANK(INDEX('Policy Characteristics'!K:K,MATCH($C107,'Policy Characteristics'!$C:$C,0))),"",INDEX('Policy Characteristics'!K:K,MATCH($C107,'Policy Characteristics'!$C:$C,0)))</f>
        <v>transportation-sector-main.html#ev-subsidy</v>
      </c>
      <c r="R107" s="254" t="str">
        <f>IF(ISBLANK(INDEX('Policy Characteristics'!L:L,MATCH($C107,'Policy Characteristics'!$C:$C,0))),"",INDEX('Policy Characteristics'!L:L,MATCH($C107,'Policy Characteristics'!$C:$C,0)))</f>
        <v>ev-subsidy.html</v>
      </c>
    </row>
    <row r="108" spans="1:18">
      <c r="A108" s="254" t="str">
        <f>IF(ISBLANK(INDEX('Policy Characteristics'!A:A,MATCH($C108,'Policy Characteristics'!$C:$C,0))),"",INDEX('Policy Characteristics'!A:A,MATCH($C108,'Policy Characteristics'!$C:$C,0)))</f>
        <v>Transportation</v>
      </c>
      <c r="B108" s="262" t="str">
        <f>IF(ISBLANK(INDEX('Policy Characteristics'!B:B,MATCH($C108,'Policy Characteristics'!$C:$C,0))),"",INDEX('Policy Characteristics'!B:B,MATCH($C108,'Policy Characteristics'!$C:$C,0)))</f>
        <v>Freight Vehicle Subsidy</v>
      </c>
      <c r="C108" s="254" t="str">
        <f t="shared" si="4"/>
        <v>Additional Freight Vehicle Subsidy</v>
      </c>
      <c r="D108" s="45" t="s">
        <v>34</v>
      </c>
      <c r="E108" s="2" t="s">
        <v>2235</v>
      </c>
      <c r="F108" s="2" t="s">
        <v>3434</v>
      </c>
      <c r="G108" s="2" t="s">
        <v>3426</v>
      </c>
      <c r="H108" s="43">
        <v>1689</v>
      </c>
      <c r="I108" s="325" t="s">
        <v>41</v>
      </c>
      <c r="J108" s="255" t="str">
        <f>IF(ISBLANK(INDEX('Policy Characteristics'!D:D,MATCH($C108,'Policy Characteristics'!$C:$C,0))),"",INDEX('Policy Characteristics'!D:D,MATCH($C108,'Policy Characteristics'!$C:$C,0)))</f>
        <v>Vehicle Subsidy</v>
      </c>
      <c r="K108" s="254" t="str">
        <f>IF(ISBLANK(INDEX('Policy Characteristics'!E:E,MATCH($C108,'Policy Characteristics'!$C:$C,0))),"",INDEX('Policy Characteristics'!E:E,MATCH($C108,'Policy Characteristics'!$C:$C,0)))</f>
        <v>trans frgt subsidy</v>
      </c>
      <c r="L108" s="261">
        <f>IF(ISBLANK(INDEX('Policy Characteristics'!F:F,MATCH($C108,'Policy Characteristics'!$C:$C,0))),"",INDEX('Policy Characteristics'!F:F,MATCH($C108,'Policy Characteristics'!$C:$C,0)))</f>
        <v>-45000</v>
      </c>
      <c r="M108" s="261">
        <f>IF(ISBLANK(INDEX('Policy Characteristics'!G:G,MATCH($C108,'Policy Characteristics'!$C:$C,0))),"",INDEX('Policy Characteristics'!G:G,MATCH($C108,'Policy Characteristics'!$C:$C,0)))</f>
        <v>50000</v>
      </c>
      <c r="N108" s="261">
        <f>IF(ISBLANK(INDEX('Policy Characteristics'!H:H,MATCH($C108,'Policy Characteristics'!$C:$C,0))),"",INDEX('Policy Characteristics'!H:H,MATCH($C108,'Policy Characteristics'!$C:$C,0)))</f>
        <v>100</v>
      </c>
      <c r="O108" s="254" t="str">
        <f>IF(ISBLANK(INDEX('Policy Characteristics'!I:I,MATCH($C108,'Policy Characteristics'!$C:$C,0))),"",INDEX('Policy Characteristics'!I:I,MATCH($C108,'Policy Characteristics'!$C:$C,0)))</f>
        <v>$ / vehicle</v>
      </c>
      <c r="P108" s="254" t="str">
        <f>IF(ISBLANK(INDEX('Policy Characteristics'!J:J,MATCH($C108,'Policy Characteristics'!$C:$C,0))),"",INDEX('Policy Characteristics'!J:J,MATCH($C108,'Policy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8" s="254" t="str">
        <f>IF(ISBLANK(INDEX('Policy Characteristics'!K:K,MATCH($C108,'Policy Characteristics'!$C:$C,0))),"",INDEX('Policy Characteristics'!K:K,MATCH($C108,'Policy Characteristics'!$C:$C,0)))</f>
        <v>transportation-sector-main.html#ev-subsidy</v>
      </c>
      <c r="R108" s="254" t="str">
        <f>IF(ISBLANK(INDEX('Policy Characteristics'!L:L,MATCH($C108,'Policy Characteristics'!$C:$C,0))),"",INDEX('Policy Characteristics'!L:L,MATCH($C108,'Policy Characteristics'!$C:$C,0)))</f>
        <v>ev-subsidy.html</v>
      </c>
    </row>
    <row r="109" spans="1:18">
      <c r="A109" s="254" t="str">
        <f>IF(ISBLANK(INDEX('Policy Characteristics'!A:A,MATCH($C109,'Policy Characteristics'!$C:$C,0))),"",INDEX('Policy Characteristics'!A:A,MATCH($C109,'Policy Characteristics'!$C:$C,0)))</f>
        <v>Transportation</v>
      </c>
      <c r="B109" s="262" t="str">
        <f>IF(ISBLANK(INDEX('Policy Characteristics'!B:B,MATCH($C109,'Policy Characteristics'!$C:$C,0))),"",INDEX('Policy Characteristics'!B:B,MATCH($C109,'Policy Characteristics'!$C:$C,0)))</f>
        <v>Freight Vehicle Subsidy</v>
      </c>
      <c r="C109" s="254" t="str">
        <f t="shared" si="4"/>
        <v>Additional Freight Vehicle Subsidy</v>
      </c>
      <c r="D109" s="45" t="s">
        <v>34</v>
      </c>
      <c r="E109" s="2" t="s">
        <v>2236</v>
      </c>
      <c r="F109" s="2" t="s">
        <v>3434</v>
      </c>
      <c r="G109" s="2" t="s">
        <v>3427</v>
      </c>
      <c r="H109" s="43">
        <v>1690</v>
      </c>
      <c r="I109" s="325" t="s">
        <v>40</v>
      </c>
      <c r="J109" s="255" t="str">
        <f>IF(ISBLANK(INDEX('Policy Characteristics'!D:D,MATCH($C109,'Policy Characteristics'!$C:$C,0))),"",INDEX('Policy Characteristics'!D:D,MATCH($C109,'Policy Characteristics'!$C:$C,0)))</f>
        <v>Vehicle Subsidy</v>
      </c>
      <c r="K109" s="254" t="str">
        <f>IF(ISBLANK(INDEX('Policy Characteristics'!E:E,MATCH($C109,'Policy Characteristics'!$C:$C,0))),"",INDEX('Policy Characteristics'!E:E,MATCH($C109,'Policy Characteristics'!$C:$C,0)))</f>
        <v>trans frgt subsidy</v>
      </c>
      <c r="L109" s="261">
        <f>IF(ISBLANK(INDEX('Policy Characteristics'!F:F,MATCH($C109,'Policy Characteristics'!$C:$C,0))),"",INDEX('Policy Characteristics'!F:F,MATCH($C109,'Policy Characteristics'!$C:$C,0)))</f>
        <v>-45000</v>
      </c>
      <c r="M109" s="261">
        <f>IF(ISBLANK(INDEX('Policy Characteristics'!G:G,MATCH($C109,'Policy Characteristics'!$C:$C,0))),"",INDEX('Policy Characteristics'!G:G,MATCH($C109,'Policy Characteristics'!$C:$C,0)))</f>
        <v>50000</v>
      </c>
      <c r="N109" s="261">
        <f>IF(ISBLANK(INDEX('Policy Characteristics'!H:H,MATCH($C109,'Policy Characteristics'!$C:$C,0))),"",INDEX('Policy Characteristics'!H:H,MATCH($C109,'Policy Characteristics'!$C:$C,0)))</f>
        <v>100</v>
      </c>
      <c r="O109" s="254" t="str">
        <f>IF(ISBLANK(INDEX('Policy Characteristics'!I:I,MATCH($C109,'Policy Characteristics'!$C:$C,0))),"",INDEX('Policy Characteristics'!I:I,MATCH($C109,'Policy Characteristics'!$C:$C,0)))</f>
        <v>$ / vehicle</v>
      </c>
      <c r="P109" s="254" t="str">
        <f>IF(ISBLANK(INDEX('Policy Characteristics'!J:J,MATCH($C109,'Policy Characteristics'!$C:$C,0))),"",INDEX('Policy Characteristics'!J:J,MATCH($C109,'Policy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9" s="254" t="str">
        <f>IF(ISBLANK(INDEX('Policy Characteristics'!K:K,MATCH($C109,'Policy Characteristics'!$C:$C,0))),"",INDEX('Policy Characteristics'!K:K,MATCH($C109,'Policy Characteristics'!$C:$C,0)))</f>
        <v>transportation-sector-main.html#ev-subsidy</v>
      </c>
      <c r="R109" s="254" t="str">
        <f>IF(ISBLANK(INDEX('Policy Characteristics'!L:L,MATCH($C109,'Policy Characteristics'!$C:$C,0))),"",INDEX('Policy Characteristics'!L:L,MATCH($C109,'Policy Characteristics'!$C:$C,0)))</f>
        <v>ev-subsidy.html</v>
      </c>
    </row>
    <row r="110" spans="1:18">
      <c r="A110" s="254" t="str">
        <f>IF(ISBLANK(INDEX('Policy Characteristics'!A:A,MATCH($C110,'Policy Characteristics'!$C:$C,0))),"",INDEX('Policy Characteristics'!A:A,MATCH($C110,'Policy Characteristics'!$C:$C,0)))</f>
        <v>Transportation</v>
      </c>
      <c r="B110" s="262" t="str">
        <f>IF(ISBLANK(INDEX('Policy Characteristics'!B:B,MATCH($C110,'Policy Characteristics'!$C:$C,0))),"",INDEX('Policy Characteristics'!B:B,MATCH($C110,'Policy Characteristics'!$C:$C,0)))</f>
        <v>Freight Vehicle Subsidy</v>
      </c>
      <c r="C110" s="254" t="str">
        <f t="shared" si="4"/>
        <v>Additional Freight Vehicle Subsidy</v>
      </c>
      <c r="D110" s="45" t="s">
        <v>34</v>
      </c>
      <c r="E110" s="2" t="s">
        <v>2487</v>
      </c>
      <c r="F110" s="2" t="s">
        <v>3434</v>
      </c>
      <c r="G110" s="2" t="s">
        <v>2487</v>
      </c>
      <c r="H110" s="43">
        <v>1691</v>
      </c>
      <c r="I110" s="324" t="s">
        <v>40</v>
      </c>
      <c r="J110" s="255" t="str">
        <f>IF(ISBLANK(INDEX('Policy Characteristics'!D:D,MATCH($C110,'Policy Characteristics'!$C:$C,0))),"",INDEX('Policy Characteristics'!D:D,MATCH($C110,'Policy Characteristics'!$C:$C,0)))</f>
        <v>Vehicle Subsidy</v>
      </c>
      <c r="K110" s="254" t="str">
        <f>IF(ISBLANK(INDEX('Policy Characteristics'!E:E,MATCH($C110,'Policy Characteristics'!$C:$C,0))),"",INDEX('Policy Characteristics'!E:E,MATCH($C110,'Policy Characteristics'!$C:$C,0)))</f>
        <v>trans frgt subsidy</v>
      </c>
      <c r="L110" s="261">
        <f>IF(ISBLANK(INDEX('Policy Characteristics'!F:F,MATCH($C110,'Policy Characteristics'!$C:$C,0))),"",INDEX('Policy Characteristics'!F:F,MATCH($C110,'Policy Characteristics'!$C:$C,0)))</f>
        <v>-45000</v>
      </c>
      <c r="M110" s="261">
        <f>IF(ISBLANK(INDEX('Policy Characteristics'!G:G,MATCH($C110,'Policy Characteristics'!$C:$C,0))),"",INDEX('Policy Characteristics'!G:G,MATCH($C110,'Policy Characteristics'!$C:$C,0)))</f>
        <v>50000</v>
      </c>
      <c r="N110" s="261">
        <f>IF(ISBLANK(INDEX('Policy Characteristics'!H:H,MATCH($C110,'Policy Characteristics'!$C:$C,0))),"",INDEX('Policy Characteristics'!H:H,MATCH($C110,'Policy Characteristics'!$C:$C,0)))</f>
        <v>100</v>
      </c>
      <c r="O110" s="254" t="str">
        <f>IF(ISBLANK(INDEX('Policy Characteristics'!I:I,MATCH($C110,'Policy Characteristics'!$C:$C,0))),"",INDEX('Policy Characteristics'!I:I,MATCH($C110,'Policy Characteristics'!$C:$C,0)))</f>
        <v>$ / vehicle</v>
      </c>
      <c r="P110" s="254" t="str">
        <f>IF(ISBLANK(INDEX('Policy Characteristics'!J:J,MATCH($C110,'Policy Characteristics'!$C:$C,0))),"",INDEX('Policy Characteristics'!J:J,MATCH($C110,'Policy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0" s="254" t="str">
        <f>IF(ISBLANK(INDEX('Policy Characteristics'!K:K,MATCH($C110,'Policy Characteristics'!$C:$C,0))),"",INDEX('Policy Characteristics'!K:K,MATCH($C110,'Policy Characteristics'!$C:$C,0)))</f>
        <v>transportation-sector-main.html#ev-subsidy</v>
      </c>
      <c r="R110" s="254" t="str">
        <f>IF(ISBLANK(INDEX('Policy Characteristics'!L:L,MATCH($C110,'Policy Characteristics'!$C:$C,0))),"",INDEX('Policy Characteristics'!L:L,MATCH($C110,'Policy Characteristics'!$C:$C,0)))</f>
        <v>ev-subsidy.html</v>
      </c>
    </row>
    <row r="111" spans="1:18">
      <c r="A111" s="254" t="str">
        <f>IF(ISBLANK(INDEX('Policy Characteristics'!A:A,MATCH($C111,'Policy Characteristics'!$C:$C,0))),"",INDEX('Policy Characteristics'!A:A,MATCH($C111,'Policy Characteristics'!$C:$C,0)))</f>
        <v>Transportation</v>
      </c>
      <c r="B111" s="262" t="str">
        <f>IF(ISBLANK(INDEX('Policy Characteristics'!B:B,MATCH($C111,'Policy Characteristics'!$C:$C,0))),"",INDEX('Policy Characteristics'!B:B,MATCH($C111,'Policy Characteristics'!$C:$C,0)))</f>
        <v>Freight Vehicle Subsidy</v>
      </c>
      <c r="C111" s="254" t="str">
        <f t="shared" si="4"/>
        <v>Additional Freight Vehicle Subsidy</v>
      </c>
      <c r="D111" s="45" t="s">
        <v>34</v>
      </c>
      <c r="E111" s="2" t="s">
        <v>2486</v>
      </c>
      <c r="F111" s="2" t="s">
        <v>3434</v>
      </c>
      <c r="G111" s="2" t="s">
        <v>3428</v>
      </c>
      <c r="H111" s="43">
        <v>1692</v>
      </c>
      <c r="I111" s="325" t="s">
        <v>40</v>
      </c>
      <c r="J111" s="255" t="str">
        <f>IF(ISBLANK(INDEX('Policy Characteristics'!D:D,MATCH($C111,'Policy Characteristics'!$C:$C,0))),"",INDEX('Policy Characteristics'!D:D,MATCH($C111,'Policy Characteristics'!$C:$C,0)))</f>
        <v>Vehicle Subsidy</v>
      </c>
      <c r="K111" s="254" t="str">
        <f>IF(ISBLANK(INDEX('Policy Characteristics'!E:E,MATCH($C111,'Policy Characteristics'!$C:$C,0))),"",INDEX('Policy Characteristics'!E:E,MATCH($C111,'Policy Characteristics'!$C:$C,0)))</f>
        <v>trans frgt subsidy</v>
      </c>
      <c r="L111" s="261">
        <f>IF(ISBLANK(INDEX('Policy Characteristics'!F:F,MATCH($C111,'Policy Characteristics'!$C:$C,0))),"",INDEX('Policy Characteristics'!F:F,MATCH($C111,'Policy Characteristics'!$C:$C,0)))</f>
        <v>-45000</v>
      </c>
      <c r="M111" s="261">
        <f>IF(ISBLANK(INDEX('Policy Characteristics'!G:G,MATCH($C111,'Policy Characteristics'!$C:$C,0))),"",INDEX('Policy Characteristics'!G:G,MATCH($C111,'Policy Characteristics'!$C:$C,0)))</f>
        <v>50000</v>
      </c>
      <c r="N111" s="261">
        <f>IF(ISBLANK(INDEX('Policy Characteristics'!H:H,MATCH($C111,'Policy Characteristics'!$C:$C,0))),"",INDEX('Policy Characteristics'!H:H,MATCH($C111,'Policy Characteristics'!$C:$C,0)))</f>
        <v>100</v>
      </c>
      <c r="O111" s="254" t="str">
        <f>IF(ISBLANK(INDEX('Policy Characteristics'!I:I,MATCH($C111,'Policy Characteristics'!$C:$C,0))),"",INDEX('Policy Characteristics'!I:I,MATCH($C111,'Policy Characteristics'!$C:$C,0)))</f>
        <v>$ / vehicle</v>
      </c>
      <c r="P111" s="254" t="str">
        <f>IF(ISBLANK(INDEX('Policy Characteristics'!J:J,MATCH($C111,'Policy Characteristics'!$C:$C,0))),"",INDEX('Policy Characteristics'!J:J,MATCH($C111,'Policy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1" s="254" t="str">
        <f>IF(ISBLANK(INDEX('Policy Characteristics'!K:K,MATCH($C111,'Policy Characteristics'!$C:$C,0))),"",INDEX('Policy Characteristics'!K:K,MATCH($C111,'Policy Characteristics'!$C:$C,0)))</f>
        <v>transportation-sector-main.html#ev-subsidy</v>
      </c>
      <c r="R111" s="254" t="str">
        <f>IF(ISBLANK(INDEX('Policy Characteristics'!L:L,MATCH($C111,'Policy Characteristics'!$C:$C,0))),"",INDEX('Policy Characteristics'!L:L,MATCH($C111,'Policy Characteristics'!$C:$C,0)))</f>
        <v>ev-subsidy.html</v>
      </c>
    </row>
    <row r="112" spans="1:18">
      <c r="A112" s="254" t="str">
        <f>IF(ISBLANK(INDEX('Policy Characteristics'!A:A,MATCH($C112,'Policy Characteristics'!$C:$C,0))),"",INDEX('Policy Characteristics'!A:A,MATCH($C112,'Policy Characteristics'!$C:$C,0)))</f>
        <v>Transportation</v>
      </c>
      <c r="B112" s="262" t="str">
        <f>IF(ISBLANK(INDEX('Policy Characteristics'!B:B,MATCH($C112,'Policy Characteristics'!$C:$C,0))),"",INDEX('Policy Characteristics'!B:B,MATCH($C112,'Policy Characteristics'!$C:$C,0)))</f>
        <v>Freight Vehicle Subsidy</v>
      </c>
      <c r="C112" s="254" t="str">
        <f t="shared" si="4"/>
        <v>Additional Freight Vehicle Subsidy</v>
      </c>
      <c r="D112" s="45" t="s">
        <v>35</v>
      </c>
      <c r="E112" s="45" t="s">
        <v>2232</v>
      </c>
      <c r="F112" s="2" t="s">
        <v>3431</v>
      </c>
      <c r="G112" s="45" t="s">
        <v>3423</v>
      </c>
      <c r="H112" s="43">
        <v>1693</v>
      </c>
      <c r="I112" s="324" t="s">
        <v>40</v>
      </c>
      <c r="J112" s="255" t="str">
        <f>IF(ISBLANK(INDEX('Policy Characteristics'!D:D,MATCH($C112,'Policy Characteristics'!$C:$C,0))),"",INDEX('Policy Characteristics'!D:D,MATCH($C112,'Policy Characteristics'!$C:$C,0)))</f>
        <v>Vehicle Subsidy</v>
      </c>
      <c r="K112" s="254" t="str">
        <f>IF(ISBLANK(INDEX('Policy Characteristics'!E:E,MATCH($C112,'Policy Characteristics'!$C:$C,0))),"",INDEX('Policy Characteristics'!E:E,MATCH($C112,'Policy Characteristics'!$C:$C,0)))</f>
        <v>trans frgt subsidy</v>
      </c>
      <c r="L112" s="261">
        <f>IF(ISBLANK(INDEX('Policy Characteristics'!F:F,MATCH($C112,'Policy Characteristics'!$C:$C,0))),"",INDEX('Policy Characteristics'!F:F,MATCH($C112,'Policy Characteristics'!$C:$C,0)))</f>
        <v>-45000</v>
      </c>
      <c r="M112" s="261">
        <f>IF(ISBLANK(INDEX('Policy Characteristics'!G:G,MATCH($C112,'Policy Characteristics'!$C:$C,0))),"",INDEX('Policy Characteristics'!G:G,MATCH($C112,'Policy Characteristics'!$C:$C,0)))</f>
        <v>50000</v>
      </c>
      <c r="N112" s="261">
        <f>IF(ISBLANK(INDEX('Policy Characteristics'!H:H,MATCH($C112,'Policy Characteristics'!$C:$C,0))),"",INDEX('Policy Characteristics'!H:H,MATCH($C112,'Policy Characteristics'!$C:$C,0)))</f>
        <v>100</v>
      </c>
      <c r="O112" s="254" t="str">
        <f>IF(ISBLANK(INDEX('Policy Characteristics'!I:I,MATCH($C112,'Policy Characteristics'!$C:$C,0))),"",INDEX('Policy Characteristics'!I:I,MATCH($C112,'Policy Characteristics'!$C:$C,0)))</f>
        <v>$ / vehicle</v>
      </c>
      <c r="P112" s="254" t="str">
        <f>IF(ISBLANK(INDEX('Policy Characteristics'!J:J,MATCH($C112,'Policy Characteristics'!$C:$C,0))),"",INDEX('Policy Characteristics'!J:J,MATCH($C112,'Policy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2" s="254" t="str">
        <f>IF(ISBLANK(INDEX('Policy Characteristics'!K:K,MATCH($C112,'Policy Characteristics'!$C:$C,0))),"",INDEX('Policy Characteristics'!K:K,MATCH($C112,'Policy Characteristics'!$C:$C,0)))</f>
        <v>transportation-sector-main.html#ev-subsidy</v>
      </c>
      <c r="R112" s="254" t="str">
        <f>IF(ISBLANK(INDEX('Policy Characteristics'!L:L,MATCH($C112,'Policy Characteristics'!$C:$C,0))),"",INDEX('Policy Characteristics'!L:L,MATCH($C112,'Policy Characteristics'!$C:$C,0)))</f>
        <v>ev-subsidy.html</v>
      </c>
    </row>
    <row r="113" spans="1:18">
      <c r="A113" s="254" t="str">
        <f>IF(ISBLANK(INDEX('Policy Characteristics'!A:A,MATCH($C113,'Policy Characteristics'!$C:$C,0))),"",INDEX('Policy Characteristics'!A:A,MATCH($C113,'Policy Characteristics'!$C:$C,0)))</f>
        <v>Transportation</v>
      </c>
      <c r="B113" s="262" t="str">
        <f>IF(ISBLANK(INDEX('Policy Characteristics'!B:B,MATCH($C113,'Policy Characteristics'!$C:$C,0))),"",INDEX('Policy Characteristics'!B:B,MATCH($C113,'Policy Characteristics'!$C:$C,0)))</f>
        <v>Freight Vehicle Subsidy</v>
      </c>
      <c r="C113" s="254" t="str">
        <f t="shared" si="4"/>
        <v>Additional Freight Vehicle Subsidy</v>
      </c>
      <c r="D113" s="45" t="s">
        <v>35</v>
      </c>
      <c r="E113" s="2" t="s">
        <v>2233</v>
      </c>
      <c r="F113" s="2" t="s">
        <v>3431</v>
      </c>
      <c r="G113" s="2" t="s">
        <v>3424</v>
      </c>
      <c r="H113" s="43">
        <v>1694</v>
      </c>
      <c r="I113" s="325" t="s">
        <v>41</v>
      </c>
      <c r="J113" s="255" t="str">
        <f>IF(ISBLANK(INDEX('Policy Characteristics'!D:D,MATCH($C113,'Policy Characteristics'!$C:$C,0))),"",INDEX('Policy Characteristics'!D:D,MATCH($C113,'Policy Characteristics'!$C:$C,0)))</f>
        <v>Vehicle Subsidy</v>
      </c>
      <c r="K113" s="254" t="str">
        <f>IF(ISBLANK(INDEX('Policy Characteristics'!E:E,MATCH($C113,'Policy Characteristics'!$C:$C,0))),"",INDEX('Policy Characteristics'!E:E,MATCH($C113,'Policy Characteristics'!$C:$C,0)))</f>
        <v>trans frgt subsidy</v>
      </c>
      <c r="L113" s="261">
        <f>IF(ISBLANK(INDEX('Policy Characteristics'!F:F,MATCH($C113,'Policy Characteristics'!$C:$C,0))),"",INDEX('Policy Characteristics'!F:F,MATCH($C113,'Policy Characteristics'!$C:$C,0)))</f>
        <v>-45000</v>
      </c>
      <c r="M113" s="261">
        <f>IF(ISBLANK(INDEX('Policy Characteristics'!G:G,MATCH($C113,'Policy Characteristics'!$C:$C,0))),"",INDEX('Policy Characteristics'!G:G,MATCH($C113,'Policy Characteristics'!$C:$C,0)))</f>
        <v>50000</v>
      </c>
      <c r="N113" s="261">
        <f>IF(ISBLANK(INDEX('Policy Characteristics'!H:H,MATCH($C113,'Policy Characteristics'!$C:$C,0))),"",INDEX('Policy Characteristics'!H:H,MATCH($C113,'Policy Characteristics'!$C:$C,0)))</f>
        <v>100</v>
      </c>
      <c r="O113" s="254" t="str">
        <f>IF(ISBLANK(INDEX('Policy Characteristics'!I:I,MATCH($C113,'Policy Characteristics'!$C:$C,0))),"",INDEX('Policy Characteristics'!I:I,MATCH($C113,'Policy Characteristics'!$C:$C,0)))</f>
        <v>$ / vehicle</v>
      </c>
      <c r="P113" s="254" t="str">
        <f>IF(ISBLANK(INDEX('Policy Characteristics'!J:J,MATCH($C113,'Policy Characteristics'!$C:$C,0))),"",INDEX('Policy Characteristics'!J:J,MATCH($C113,'Policy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3" s="254" t="str">
        <f>IF(ISBLANK(INDEX('Policy Characteristics'!K:K,MATCH($C113,'Policy Characteristics'!$C:$C,0))),"",INDEX('Policy Characteristics'!K:K,MATCH($C113,'Policy Characteristics'!$C:$C,0)))</f>
        <v>transportation-sector-main.html#ev-subsidy</v>
      </c>
      <c r="R113" s="254" t="str">
        <f>IF(ISBLANK(INDEX('Policy Characteristics'!L:L,MATCH($C113,'Policy Characteristics'!$C:$C,0))),"",INDEX('Policy Characteristics'!L:L,MATCH($C113,'Policy Characteristics'!$C:$C,0)))</f>
        <v>ev-subsidy.html</v>
      </c>
    </row>
    <row r="114" spans="1:18">
      <c r="A114" s="254" t="str">
        <f>IF(ISBLANK(INDEX('Policy Characteristics'!A:A,MATCH($C114,'Policy Characteristics'!$C:$C,0))),"",INDEX('Policy Characteristics'!A:A,MATCH($C114,'Policy Characteristics'!$C:$C,0)))</f>
        <v>Transportation</v>
      </c>
      <c r="B114" s="262" t="str">
        <f>IF(ISBLANK(INDEX('Policy Characteristics'!B:B,MATCH($C114,'Policy Characteristics'!$C:$C,0))),"",INDEX('Policy Characteristics'!B:B,MATCH($C114,'Policy Characteristics'!$C:$C,0)))</f>
        <v>Freight Vehicle Subsidy</v>
      </c>
      <c r="C114" s="254" t="str">
        <f t="shared" si="4"/>
        <v>Additional Freight Vehicle Subsidy</v>
      </c>
      <c r="D114" s="45" t="s">
        <v>35</v>
      </c>
      <c r="E114" s="2" t="s">
        <v>2234</v>
      </c>
      <c r="F114" s="2" t="s">
        <v>3431</v>
      </c>
      <c r="G114" s="2" t="s">
        <v>3425</v>
      </c>
      <c r="H114" s="43">
        <v>1695</v>
      </c>
      <c r="I114" s="325" t="s">
        <v>41</v>
      </c>
      <c r="J114" s="255" t="str">
        <f>IF(ISBLANK(INDEX('Policy Characteristics'!D:D,MATCH($C114,'Policy Characteristics'!$C:$C,0))),"",INDEX('Policy Characteristics'!D:D,MATCH($C114,'Policy Characteristics'!$C:$C,0)))</f>
        <v>Vehicle Subsidy</v>
      </c>
      <c r="K114" s="254" t="str">
        <f>IF(ISBLANK(INDEX('Policy Characteristics'!E:E,MATCH($C114,'Policy Characteristics'!$C:$C,0))),"",INDEX('Policy Characteristics'!E:E,MATCH($C114,'Policy Characteristics'!$C:$C,0)))</f>
        <v>trans frgt subsidy</v>
      </c>
      <c r="L114" s="261">
        <f>IF(ISBLANK(INDEX('Policy Characteristics'!F:F,MATCH($C114,'Policy Characteristics'!$C:$C,0))),"",INDEX('Policy Characteristics'!F:F,MATCH($C114,'Policy Characteristics'!$C:$C,0)))</f>
        <v>-45000</v>
      </c>
      <c r="M114" s="261">
        <f>IF(ISBLANK(INDEX('Policy Characteristics'!G:G,MATCH($C114,'Policy Characteristics'!$C:$C,0))),"",INDEX('Policy Characteristics'!G:G,MATCH($C114,'Policy Characteristics'!$C:$C,0)))</f>
        <v>50000</v>
      </c>
      <c r="N114" s="261">
        <f>IF(ISBLANK(INDEX('Policy Characteristics'!H:H,MATCH($C114,'Policy Characteristics'!$C:$C,0))),"",INDEX('Policy Characteristics'!H:H,MATCH($C114,'Policy Characteristics'!$C:$C,0)))</f>
        <v>100</v>
      </c>
      <c r="O114" s="254" t="str">
        <f>IF(ISBLANK(INDEX('Policy Characteristics'!I:I,MATCH($C114,'Policy Characteristics'!$C:$C,0))),"",INDEX('Policy Characteristics'!I:I,MATCH($C114,'Policy Characteristics'!$C:$C,0)))</f>
        <v>$ / vehicle</v>
      </c>
      <c r="P114" s="254" t="str">
        <f>IF(ISBLANK(INDEX('Policy Characteristics'!J:J,MATCH($C114,'Policy Characteristics'!$C:$C,0))),"",INDEX('Policy Characteristics'!J:J,MATCH($C114,'Policy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4" s="254" t="str">
        <f>IF(ISBLANK(INDEX('Policy Characteristics'!K:K,MATCH($C114,'Policy Characteristics'!$C:$C,0))),"",INDEX('Policy Characteristics'!K:K,MATCH($C114,'Policy Characteristics'!$C:$C,0)))</f>
        <v>transportation-sector-main.html#ev-subsidy</v>
      </c>
      <c r="R114" s="254" t="str">
        <f>IF(ISBLANK(INDEX('Policy Characteristics'!L:L,MATCH($C114,'Policy Characteristics'!$C:$C,0))),"",INDEX('Policy Characteristics'!L:L,MATCH($C114,'Policy Characteristics'!$C:$C,0)))</f>
        <v>ev-subsidy.html</v>
      </c>
    </row>
    <row r="115" spans="1:18">
      <c r="A115" s="254" t="str">
        <f>IF(ISBLANK(INDEX('Policy Characteristics'!A:A,MATCH($C115,'Policy Characteristics'!$C:$C,0))),"",INDEX('Policy Characteristics'!A:A,MATCH($C115,'Policy Characteristics'!$C:$C,0)))</f>
        <v>Transportation</v>
      </c>
      <c r="B115" s="262" t="str">
        <f>IF(ISBLANK(INDEX('Policy Characteristics'!B:B,MATCH($C115,'Policy Characteristics'!$C:$C,0))),"",INDEX('Policy Characteristics'!B:B,MATCH($C115,'Policy Characteristics'!$C:$C,0)))</f>
        <v>Freight Vehicle Subsidy</v>
      </c>
      <c r="C115" s="254" t="str">
        <f t="shared" si="4"/>
        <v>Additional Freight Vehicle Subsidy</v>
      </c>
      <c r="D115" s="45" t="s">
        <v>35</v>
      </c>
      <c r="E115" s="2" t="s">
        <v>2235</v>
      </c>
      <c r="F115" s="2" t="s">
        <v>3431</v>
      </c>
      <c r="G115" s="2" t="s">
        <v>3426</v>
      </c>
      <c r="H115" s="43">
        <v>1696</v>
      </c>
      <c r="I115" s="325" t="s">
        <v>41</v>
      </c>
      <c r="J115" s="255" t="str">
        <f>IF(ISBLANK(INDEX('Policy Characteristics'!D:D,MATCH($C115,'Policy Characteristics'!$C:$C,0))),"",INDEX('Policy Characteristics'!D:D,MATCH($C115,'Policy Characteristics'!$C:$C,0)))</f>
        <v>Vehicle Subsidy</v>
      </c>
      <c r="K115" s="254" t="str">
        <f>IF(ISBLANK(INDEX('Policy Characteristics'!E:E,MATCH($C115,'Policy Characteristics'!$C:$C,0))),"",INDEX('Policy Characteristics'!E:E,MATCH($C115,'Policy Characteristics'!$C:$C,0)))</f>
        <v>trans frgt subsidy</v>
      </c>
      <c r="L115" s="261">
        <f>IF(ISBLANK(INDEX('Policy Characteristics'!F:F,MATCH($C115,'Policy Characteristics'!$C:$C,0))),"",INDEX('Policy Characteristics'!F:F,MATCH($C115,'Policy Characteristics'!$C:$C,0)))</f>
        <v>-45000</v>
      </c>
      <c r="M115" s="261">
        <f>IF(ISBLANK(INDEX('Policy Characteristics'!G:G,MATCH($C115,'Policy Characteristics'!$C:$C,0))),"",INDEX('Policy Characteristics'!G:G,MATCH($C115,'Policy Characteristics'!$C:$C,0)))</f>
        <v>50000</v>
      </c>
      <c r="N115" s="261">
        <f>IF(ISBLANK(INDEX('Policy Characteristics'!H:H,MATCH($C115,'Policy Characteristics'!$C:$C,0))),"",INDEX('Policy Characteristics'!H:H,MATCH($C115,'Policy Characteristics'!$C:$C,0)))</f>
        <v>100</v>
      </c>
      <c r="O115" s="254" t="str">
        <f>IF(ISBLANK(INDEX('Policy Characteristics'!I:I,MATCH($C115,'Policy Characteristics'!$C:$C,0))),"",INDEX('Policy Characteristics'!I:I,MATCH($C115,'Policy Characteristics'!$C:$C,0)))</f>
        <v>$ / vehicle</v>
      </c>
      <c r="P115" s="254" t="str">
        <f>IF(ISBLANK(INDEX('Policy Characteristics'!J:J,MATCH($C115,'Policy Characteristics'!$C:$C,0))),"",INDEX('Policy Characteristics'!J:J,MATCH($C115,'Policy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5" s="254" t="str">
        <f>IF(ISBLANK(INDEX('Policy Characteristics'!K:K,MATCH($C115,'Policy Characteristics'!$C:$C,0))),"",INDEX('Policy Characteristics'!K:K,MATCH($C115,'Policy Characteristics'!$C:$C,0)))</f>
        <v>transportation-sector-main.html#ev-subsidy</v>
      </c>
      <c r="R115" s="254" t="str">
        <f>IF(ISBLANK(INDEX('Policy Characteristics'!L:L,MATCH($C115,'Policy Characteristics'!$C:$C,0))),"",INDEX('Policy Characteristics'!L:L,MATCH($C115,'Policy Characteristics'!$C:$C,0)))</f>
        <v>ev-subsidy.html</v>
      </c>
    </row>
    <row r="116" spans="1:18">
      <c r="A116" s="254" t="str">
        <f>IF(ISBLANK(INDEX('Policy Characteristics'!A:A,MATCH($C116,'Policy Characteristics'!$C:$C,0))),"",INDEX('Policy Characteristics'!A:A,MATCH($C116,'Policy Characteristics'!$C:$C,0)))</f>
        <v>Transportation</v>
      </c>
      <c r="B116" s="262" t="str">
        <f>IF(ISBLANK(INDEX('Policy Characteristics'!B:B,MATCH($C116,'Policy Characteristics'!$C:$C,0))),"",INDEX('Policy Characteristics'!B:B,MATCH($C116,'Policy Characteristics'!$C:$C,0)))</f>
        <v>Freight Vehicle Subsidy</v>
      </c>
      <c r="C116" s="254" t="str">
        <f t="shared" si="4"/>
        <v>Additional Freight Vehicle Subsidy</v>
      </c>
      <c r="D116" s="45" t="s">
        <v>35</v>
      </c>
      <c r="E116" s="2" t="s">
        <v>2236</v>
      </c>
      <c r="F116" s="2" t="s">
        <v>3431</v>
      </c>
      <c r="G116" s="2" t="s">
        <v>3427</v>
      </c>
      <c r="H116" s="43">
        <v>1697</v>
      </c>
      <c r="I116" s="324" t="s">
        <v>40</v>
      </c>
      <c r="J116" s="255" t="str">
        <f>IF(ISBLANK(INDEX('Policy Characteristics'!D:D,MATCH($C116,'Policy Characteristics'!$C:$C,0))),"",INDEX('Policy Characteristics'!D:D,MATCH($C116,'Policy Characteristics'!$C:$C,0)))</f>
        <v>Vehicle Subsidy</v>
      </c>
      <c r="K116" s="254" t="str">
        <f>IF(ISBLANK(INDEX('Policy Characteristics'!E:E,MATCH($C116,'Policy Characteristics'!$C:$C,0))),"",INDEX('Policy Characteristics'!E:E,MATCH($C116,'Policy Characteristics'!$C:$C,0)))</f>
        <v>trans frgt subsidy</v>
      </c>
      <c r="L116" s="261">
        <f>IF(ISBLANK(INDEX('Policy Characteristics'!F:F,MATCH($C116,'Policy Characteristics'!$C:$C,0))),"",INDEX('Policy Characteristics'!F:F,MATCH($C116,'Policy Characteristics'!$C:$C,0)))</f>
        <v>-45000</v>
      </c>
      <c r="M116" s="261">
        <f>IF(ISBLANK(INDEX('Policy Characteristics'!G:G,MATCH($C116,'Policy Characteristics'!$C:$C,0))),"",INDEX('Policy Characteristics'!G:G,MATCH($C116,'Policy Characteristics'!$C:$C,0)))</f>
        <v>50000</v>
      </c>
      <c r="N116" s="261">
        <f>IF(ISBLANK(INDEX('Policy Characteristics'!H:H,MATCH($C116,'Policy Characteristics'!$C:$C,0))),"",INDEX('Policy Characteristics'!H:H,MATCH($C116,'Policy Characteristics'!$C:$C,0)))</f>
        <v>100</v>
      </c>
      <c r="O116" s="254" t="str">
        <f>IF(ISBLANK(INDEX('Policy Characteristics'!I:I,MATCH($C116,'Policy Characteristics'!$C:$C,0))),"",INDEX('Policy Characteristics'!I:I,MATCH($C116,'Policy Characteristics'!$C:$C,0)))</f>
        <v>$ / vehicle</v>
      </c>
      <c r="P116" s="254" t="str">
        <f>IF(ISBLANK(INDEX('Policy Characteristics'!J:J,MATCH($C116,'Policy Characteristics'!$C:$C,0))),"",INDEX('Policy Characteristics'!J:J,MATCH($C116,'Policy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6" s="254" t="str">
        <f>IF(ISBLANK(INDEX('Policy Characteristics'!K:K,MATCH($C116,'Policy Characteristics'!$C:$C,0))),"",INDEX('Policy Characteristics'!K:K,MATCH($C116,'Policy Characteristics'!$C:$C,0)))</f>
        <v>transportation-sector-main.html#ev-subsidy</v>
      </c>
      <c r="R116" s="254" t="str">
        <f>IF(ISBLANK(INDEX('Policy Characteristics'!L:L,MATCH($C116,'Policy Characteristics'!$C:$C,0))),"",INDEX('Policy Characteristics'!L:L,MATCH($C116,'Policy Characteristics'!$C:$C,0)))</f>
        <v>ev-subsidy.html</v>
      </c>
    </row>
    <row r="117" spans="1:18">
      <c r="A117" s="254" t="str">
        <f>IF(ISBLANK(INDEX('Policy Characteristics'!A:A,MATCH($C117,'Policy Characteristics'!$C:$C,0))),"",INDEX('Policy Characteristics'!A:A,MATCH($C117,'Policy Characteristics'!$C:$C,0)))</f>
        <v>Transportation</v>
      </c>
      <c r="B117" s="262" t="str">
        <f>IF(ISBLANK(INDEX('Policy Characteristics'!B:B,MATCH($C117,'Policy Characteristics'!$C:$C,0))),"",INDEX('Policy Characteristics'!B:B,MATCH($C117,'Policy Characteristics'!$C:$C,0)))</f>
        <v>Freight Vehicle Subsidy</v>
      </c>
      <c r="C117" s="254" t="str">
        <f t="shared" si="4"/>
        <v>Additional Freight Vehicle Subsidy</v>
      </c>
      <c r="D117" s="45" t="s">
        <v>35</v>
      </c>
      <c r="E117" s="2" t="s">
        <v>2487</v>
      </c>
      <c r="F117" s="2" t="s">
        <v>3431</v>
      </c>
      <c r="G117" s="2" t="s">
        <v>2487</v>
      </c>
      <c r="H117" s="43">
        <v>1698</v>
      </c>
      <c r="I117" s="325" t="s">
        <v>41</v>
      </c>
      <c r="J117" s="255" t="str">
        <f>IF(ISBLANK(INDEX('Policy Characteristics'!D:D,MATCH($C117,'Policy Characteristics'!$C:$C,0))),"",INDEX('Policy Characteristics'!D:D,MATCH($C117,'Policy Characteristics'!$C:$C,0)))</f>
        <v>Vehicle Subsidy</v>
      </c>
      <c r="K117" s="254" t="str">
        <f>IF(ISBLANK(INDEX('Policy Characteristics'!E:E,MATCH($C117,'Policy Characteristics'!$C:$C,0))),"",INDEX('Policy Characteristics'!E:E,MATCH($C117,'Policy Characteristics'!$C:$C,0)))</f>
        <v>trans frgt subsidy</v>
      </c>
      <c r="L117" s="261">
        <f>IF(ISBLANK(INDEX('Policy Characteristics'!F:F,MATCH($C117,'Policy Characteristics'!$C:$C,0))),"",INDEX('Policy Characteristics'!F:F,MATCH($C117,'Policy Characteristics'!$C:$C,0)))</f>
        <v>-45000</v>
      </c>
      <c r="M117" s="261">
        <f>IF(ISBLANK(INDEX('Policy Characteristics'!G:G,MATCH($C117,'Policy Characteristics'!$C:$C,0))),"",INDEX('Policy Characteristics'!G:G,MATCH($C117,'Policy Characteristics'!$C:$C,0)))</f>
        <v>50000</v>
      </c>
      <c r="N117" s="261">
        <f>IF(ISBLANK(INDEX('Policy Characteristics'!H:H,MATCH($C117,'Policy Characteristics'!$C:$C,0))),"",INDEX('Policy Characteristics'!H:H,MATCH($C117,'Policy Characteristics'!$C:$C,0)))</f>
        <v>100</v>
      </c>
      <c r="O117" s="254" t="str">
        <f>IF(ISBLANK(INDEX('Policy Characteristics'!I:I,MATCH($C117,'Policy Characteristics'!$C:$C,0))),"",INDEX('Policy Characteristics'!I:I,MATCH($C117,'Policy Characteristics'!$C:$C,0)))</f>
        <v>$ / vehicle</v>
      </c>
      <c r="P117" s="254" t="str">
        <f>IF(ISBLANK(INDEX('Policy Characteristics'!J:J,MATCH($C117,'Policy Characteristics'!$C:$C,0))),"",INDEX('Policy Characteristics'!J:J,MATCH($C117,'Policy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7" s="254" t="str">
        <f>IF(ISBLANK(INDEX('Policy Characteristics'!K:K,MATCH($C117,'Policy Characteristics'!$C:$C,0))),"",INDEX('Policy Characteristics'!K:K,MATCH($C117,'Policy Characteristics'!$C:$C,0)))</f>
        <v>transportation-sector-main.html#ev-subsidy</v>
      </c>
      <c r="R117" s="254" t="str">
        <f>IF(ISBLANK(INDEX('Policy Characteristics'!L:L,MATCH($C117,'Policy Characteristics'!$C:$C,0))),"",INDEX('Policy Characteristics'!L:L,MATCH($C117,'Policy Characteristics'!$C:$C,0)))</f>
        <v>ev-subsidy.html</v>
      </c>
    </row>
    <row r="118" spans="1:18">
      <c r="A118" s="254" t="str">
        <f>IF(ISBLANK(INDEX('Policy Characteristics'!A:A,MATCH($C118,'Policy Characteristics'!$C:$C,0))),"",INDEX('Policy Characteristics'!A:A,MATCH($C118,'Policy Characteristics'!$C:$C,0)))</f>
        <v>Transportation</v>
      </c>
      <c r="B118" s="262" t="str">
        <f>IF(ISBLANK(INDEX('Policy Characteristics'!B:B,MATCH($C118,'Policy Characteristics'!$C:$C,0))),"",INDEX('Policy Characteristics'!B:B,MATCH($C118,'Policy Characteristics'!$C:$C,0)))</f>
        <v>Freight Vehicle Subsidy</v>
      </c>
      <c r="C118" s="254" t="str">
        <f t="shared" si="4"/>
        <v>Additional Freight Vehicle Subsidy</v>
      </c>
      <c r="D118" s="45" t="s">
        <v>35</v>
      </c>
      <c r="E118" s="2" t="s">
        <v>2486</v>
      </c>
      <c r="F118" s="2" t="s">
        <v>3431</v>
      </c>
      <c r="G118" s="2" t="s">
        <v>3428</v>
      </c>
      <c r="H118" s="43">
        <v>1699</v>
      </c>
      <c r="I118" s="324" t="s">
        <v>40</v>
      </c>
      <c r="J118" s="255" t="str">
        <f>IF(ISBLANK(INDEX('Policy Characteristics'!D:D,MATCH($C118,'Policy Characteristics'!$C:$C,0))),"",INDEX('Policy Characteristics'!D:D,MATCH($C118,'Policy Characteristics'!$C:$C,0)))</f>
        <v>Vehicle Subsidy</v>
      </c>
      <c r="K118" s="254" t="str">
        <f>IF(ISBLANK(INDEX('Policy Characteristics'!E:E,MATCH($C118,'Policy Characteristics'!$C:$C,0))),"",INDEX('Policy Characteristics'!E:E,MATCH($C118,'Policy Characteristics'!$C:$C,0)))</f>
        <v>trans frgt subsidy</v>
      </c>
      <c r="L118" s="261">
        <f>IF(ISBLANK(INDEX('Policy Characteristics'!F:F,MATCH($C118,'Policy Characteristics'!$C:$C,0))),"",INDEX('Policy Characteristics'!F:F,MATCH($C118,'Policy Characteristics'!$C:$C,0)))</f>
        <v>-45000</v>
      </c>
      <c r="M118" s="261">
        <f>IF(ISBLANK(INDEX('Policy Characteristics'!G:G,MATCH($C118,'Policy Characteristics'!$C:$C,0))),"",INDEX('Policy Characteristics'!G:G,MATCH($C118,'Policy Characteristics'!$C:$C,0)))</f>
        <v>50000</v>
      </c>
      <c r="N118" s="261">
        <f>IF(ISBLANK(INDEX('Policy Characteristics'!H:H,MATCH($C118,'Policy Characteristics'!$C:$C,0))),"",INDEX('Policy Characteristics'!H:H,MATCH($C118,'Policy Characteristics'!$C:$C,0)))</f>
        <v>100</v>
      </c>
      <c r="O118" s="254" t="str">
        <f>IF(ISBLANK(INDEX('Policy Characteristics'!I:I,MATCH($C118,'Policy Characteristics'!$C:$C,0))),"",INDEX('Policy Characteristics'!I:I,MATCH($C118,'Policy Characteristics'!$C:$C,0)))</f>
        <v>$ / vehicle</v>
      </c>
      <c r="P118" s="254" t="str">
        <f>IF(ISBLANK(INDEX('Policy Characteristics'!J:J,MATCH($C118,'Policy Characteristics'!$C:$C,0))),"",INDEX('Policy Characteristics'!J:J,MATCH($C118,'Policy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8" s="254" t="str">
        <f>IF(ISBLANK(INDEX('Policy Characteristics'!K:K,MATCH($C118,'Policy Characteristics'!$C:$C,0))),"",INDEX('Policy Characteristics'!K:K,MATCH($C118,'Policy Characteristics'!$C:$C,0)))</f>
        <v>transportation-sector-main.html#ev-subsidy</v>
      </c>
      <c r="R118" s="254" t="str">
        <f>IF(ISBLANK(INDEX('Policy Characteristics'!L:L,MATCH($C118,'Policy Characteristics'!$C:$C,0))),"",INDEX('Policy Characteristics'!L:L,MATCH($C118,'Policy Characteristics'!$C:$C,0)))</f>
        <v>ev-subsidy.html</v>
      </c>
    </row>
    <row r="119" spans="1:18">
      <c r="A119" s="254" t="str">
        <f>IF(ISBLANK(INDEX('Policy Characteristics'!A:A,MATCH($C119,'Policy Characteristics'!$C:$C,0))),"",INDEX('Policy Characteristics'!A:A,MATCH($C119,'Policy Characteristics'!$C:$C,0)))</f>
        <v>Transportation</v>
      </c>
      <c r="B119" s="262" t="str">
        <f>IF(ISBLANK(INDEX('Policy Characteristics'!B:B,MATCH($C119,'Policy Characteristics'!$C:$C,0))),"",INDEX('Policy Characteristics'!B:B,MATCH($C119,'Policy Characteristics'!$C:$C,0)))</f>
        <v>Freight Vehicle Subsidy</v>
      </c>
      <c r="C119" s="254" t="str">
        <f t="shared" si="4"/>
        <v>Additional Freight Vehicle Subsidy</v>
      </c>
      <c r="D119" s="2" t="s">
        <v>36</v>
      </c>
      <c r="E119" s="45" t="s">
        <v>2232</v>
      </c>
      <c r="F119" s="2" t="s">
        <v>3268</v>
      </c>
      <c r="G119" s="45" t="s">
        <v>3423</v>
      </c>
      <c r="H119" s="43">
        <v>1700</v>
      </c>
      <c r="I119" s="325" t="s">
        <v>41</v>
      </c>
      <c r="J119" s="255" t="str">
        <f>IF(ISBLANK(INDEX('Policy Characteristics'!D:D,MATCH($C119,'Policy Characteristics'!$C:$C,0))),"",INDEX('Policy Characteristics'!D:D,MATCH($C119,'Policy Characteristics'!$C:$C,0)))</f>
        <v>Vehicle Subsidy</v>
      </c>
      <c r="K119" s="254" t="str">
        <f>IF(ISBLANK(INDEX('Policy Characteristics'!E:E,MATCH($C119,'Policy Characteristics'!$C:$C,0))),"",INDEX('Policy Characteristics'!E:E,MATCH($C119,'Policy Characteristics'!$C:$C,0)))</f>
        <v>trans frgt subsidy</v>
      </c>
      <c r="L119" s="261">
        <f>IF(ISBLANK(INDEX('Policy Characteristics'!F:F,MATCH($C119,'Policy Characteristics'!$C:$C,0))),"",INDEX('Policy Characteristics'!F:F,MATCH($C119,'Policy Characteristics'!$C:$C,0)))</f>
        <v>-45000</v>
      </c>
      <c r="M119" s="261">
        <f>IF(ISBLANK(INDEX('Policy Characteristics'!G:G,MATCH($C119,'Policy Characteristics'!$C:$C,0))),"",INDEX('Policy Characteristics'!G:G,MATCH($C119,'Policy Characteristics'!$C:$C,0)))</f>
        <v>50000</v>
      </c>
      <c r="N119" s="261">
        <f>IF(ISBLANK(INDEX('Policy Characteristics'!H:H,MATCH($C119,'Policy Characteristics'!$C:$C,0))),"",INDEX('Policy Characteristics'!H:H,MATCH($C119,'Policy Characteristics'!$C:$C,0)))</f>
        <v>100</v>
      </c>
      <c r="O119" s="254" t="str">
        <f>IF(ISBLANK(INDEX('Policy Characteristics'!I:I,MATCH($C119,'Policy Characteristics'!$C:$C,0))),"",INDEX('Policy Characteristics'!I:I,MATCH($C119,'Policy Characteristics'!$C:$C,0)))</f>
        <v>$ / vehicle</v>
      </c>
      <c r="P119" s="254" t="str">
        <f>IF(ISBLANK(INDEX('Policy Characteristics'!J:J,MATCH($C119,'Policy Characteristics'!$C:$C,0))),"",INDEX('Policy Characteristics'!J:J,MATCH($C119,'Policy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9" s="254" t="str">
        <f>IF(ISBLANK(INDEX('Policy Characteristics'!K:K,MATCH($C119,'Policy Characteristics'!$C:$C,0))),"",INDEX('Policy Characteristics'!K:K,MATCH($C119,'Policy Characteristics'!$C:$C,0)))</f>
        <v>transportation-sector-main.html#ev-subsidy</v>
      </c>
      <c r="R119" s="254" t="str">
        <f>IF(ISBLANK(INDEX('Policy Characteristics'!L:L,MATCH($C119,'Policy Characteristics'!$C:$C,0))),"",INDEX('Policy Characteristics'!L:L,MATCH($C119,'Policy Characteristics'!$C:$C,0)))</f>
        <v>ev-subsidy.html</v>
      </c>
    </row>
    <row r="120" spans="1:18">
      <c r="A120" s="254" t="str">
        <f>IF(ISBLANK(INDEX('Policy Characteristics'!A:A,MATCH($C120,'Policy Characteristics'!$C:$C,0))),"",INDEX('Policy Characteristics'!A:A,MATCH($C120,'Policy Characteristics'!$C:$C,0)))</f>
        <v>Transportation</v>
      </c>
      <c r="B120" s="262" t="str">
        <f>IF(ISBLANK(INDEX('Policy Characteristics'!B:B,MATCH($C120,'Policy Characteristics'!$C:$C,0))),"",INDEX('Policy Characteristics'!B:B,MATCH($C120,'Policy Characteristics'!$C:$C,0)))</f>
        <v>Freight Vehicle Subsidy</v>
      </c>
      <c r="C120" s="254" t="str">
        <f t="shared" si="4"/>
        <v>Additional Freight Vehicle Subsidy</v>
      </c>
      <c r="D120" s="2" t="s">
        <v>36</v>
      </c>
      <c r="E120" s="2" t="s">
        <v>2233</v>
      </c>
      <c r="F120" s="2" t="s">
        <v>3268</v>
      </c>
      <c r="G120" s="2" t="s">
        <v>3424</v>
      </c>
      <c r="H120" s="43">
        <v>1701</v>
      </c>
      <c r="I120" s="325" t="s">
        <v>41</v>
      </c>
      <c r="J120" s="255" t="str">
        <f>IF(ISBLANK(INDEX('Policy Characteristics'!D:D,MATCH($C120,'Policy Characteristics'!$C:$C,0))),"",INDEX('Policy Characteristics'!D:D,MATCH($C120,'Policy Characteristics'!$C:$C,0)))</f>
        <v>Vehicle Subsidy</v>
      </c>
      <c r="K120" s="254" t="str">
        <f>IF(ISBLANK(INDEX('Policy Characteristics'!E:E,MATCH($C120,'Policy Characteristics'!$C:$C,0))),"",INDEX('Policy Characteristics'!E:E,MATCH($C120,'Policy Characteristics'!$C:$C,0)))</f>
        <v>trans frgt subsidy</v>
      </c>
      <c r="L120" s="261">
        <f>IF(ISBLANK(INDEX('Policy Characteristics'!F:F,MATCH($C120,'Policy Characteristics'!$C:$C,0))),"",INDEX('Policy Characteristics'!F:F,MATCH($C120,'Policy Characteristics'!$C:$C,0)))</f>
        <v>-45000</v>
      </c>
      <c r="M120" s="261">
        <f>IF(ISBLANK(INDEX('Policy Characteristics'!G:G,MATCH($C120,'Policy Characteristics'!$C:$C,0))),"",INDEX('Policy Characteristics'!G:G,MATCH($C120,'Policy Characteristics'!$C:$C,0)))</f>
        <v>50000</v>
      </c>
      <c r="N120" s="261">
        <f>IF(ISBLANK(INDEX('Policy Characteristics'!H:H,MATCH($C120,'Policy Characteristics'!$C:$C,0))),"",INDEX('Policy Characteristics'!H:H,MATCH($C120,'Policy Characteristics'!$C:$C,0)))</f>
        <v>100</v>
      </c>
      <c r="O120" s="254" t="str">
        <f>IF(ISBLANK(INDEX('Policy Characteristics'!I:I,MATCH($C120,'Policy Characteristics'!$C:$C,0))),"",INDEX('Policy Characteristics'!I:I,MATCH($C120,'Policy Characteristics'!$C:$C,0)))</f>
        <v>$ / vehicle</v>
      </c>
      <c r="P120" s="254" t="str">
        <f>IF(ISBLANK(INDEX('Policy Characteristics'!J:J,MATCH($C120,'Policy Characteristics'!$C:$C,0))),"",INDEX('Policy Characteristics'!J:J,MATCH($C120,'Policy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0" s="254" t="str">
        <f>IF(ISBLANK(INDEX('Policy Characteristics'!K:K,MATCH($C120,'Policy Characteristics'!$C:$C,0))),"",INDEX('Policy Characteristics'!K:K,MATCH($C120,'Policy Characteristics'!$C:$C,0)))</f>
        <v>transportation-sector-main.html#ev-subsidy</v>
      </c>
      <c r="R120" s="254" t="str">
        <f>IF(ISBLANK(INDEX('Policy Characteristics'!L:L,MATCH($C120,'Policy Characteristics'!$C:$C,0))),"",INDEX('Policy Characteristics'!L:L,MATCH($C120,'Policy Characteristics'!$C:$C,0)))</f>
        <v>ev-subsidy.html</v>
      </c>
    </row>
    <row r="121" spans="1:18">
      <c r="A121" s="254" t="str">
        <f>IF(ISBLANK(INDEX('Policy Characteristics'!A:A,MATCH($C121,'Policy Characteristics'!$C:$C,0))),"",INDEX('Policy Characteristics'!A:A,MATCH($C121,'Policy Characteristics'!$C:$C,0)))</f>
        <v>Transportation</v>
      </c>
      <c r="B121" s="262" t="str">
        <f>IF(ISBLANK(INDEX('Policy Characteristics'!B:B,MATCH($C121,'Policy Characteristics'!$C:$C,0))),"",INDEX('Policy Characteristics'!B:B,MATCH($C121,'Policy Characteristics'!$C:$C,0)))</f>
        <v>Freight Vehicle Subsidy</v>
      </c>
      <c r="C121" s="254" t="str">
        <f t="shared" si="4"/>
        <v>Additional Freight Vehicle Subsidy</v>
      </c>
      <c r="D121" s="2" t="s">
        <v>36</v>
      </c>
      <c r="E121" s="2" t="s">
        <v>2234</v>
      </c>
      <c r="F121" s="2" t="s">
        <v>3268</v>
      </c>
      <c r="G121" s="2" t="s">
        <v>3425</v>
      </c>
      <c r="H121" s="43">
        <v>1702</v>
      </c>
      <c r="I121" s="325" t="s">
        <v>41</v>
      </c>
      <c r="J121" s="255" t="str">
        <f>IF(ISBLANK(INDEX('Policy Characteristics'!D:D,MATCH($C121,'Policy Characteristics'!$C:$C,0))),"",INDEX('Policy Characteristics'!D:D,MATCH($C121,'Policy Characteristics'!$C:$C,0)))</f>
        <v>Vehicle Subsidy</v>
      </c>
      <c r="K121" s="254" t="str">
        <f>IF(ISBLANK(INDEX('Policy Characteristics'!E:E,MATCH($C121,'Policy Characteristics'!$C:$C,0))),"",INDEX('Policy Characteristics'!E:E,MATCH($C121,'Policy Characteristics'!$C:$C,0)))</f>
        <v>trans frgt subsidy</v>
      </c>
      <c r="L121" s="261">
        <f>IF(ISBLANK(INDEX('Policy Characteristics'!F:F,MATCH($C121,'Policy Characteristics'!$C:$C,0))),"",INDEX('Policy Characteristics'!F:F,MATCH($C121,'Policy Characteristics'!$C:$C,0)))</f>
        <v>-45000</v>
      </c>
      <c r="M121" s="261">
        <f>IF(ISBLANK(INDEX('Policy Characteristics'!G:G,MATCH($C121,'Policy Characteristics'!$C:$C,0))),"",INDEX('Policy Characteristics'!G:G,MATCH($C121,'Policy Characteristics'!$C:$C,0)))</f>
        <v>50000</v>
      </c>
      <c r="N121" s="261">
        <f>IF(ISBLANK(INDEX('Policy Characteristics'!H:H,MATCH($C121,'Policy Characteristics'!$C:$C,0))),"",INDEX('Policy Characteristics'!H:H,MATCH($C121,'Policy Characteristics'!$C:$C,0)))</f>
        <v>100</v>
      </c>
      <c r="O121" s="254" t="str">
        <f>IF(ISBLANK(INDEX('Policy Characteristics'!I:I,MATCH($C121,'Policy Characteristics'!$C:$C,0))),"",INDEX('Policy Characteristics'!I:I,MATCH($C121,'Policy Characteristics'!$C:$C,0)))</f>
        <v>$ / vehicle</v>
      </c>
      <c r="P121" s="254" t="str">
        <f>IF(ISBLANK(INDEX('Policy Characteristics'!J:J,MATCH($C121,'Policy Characteristics'!$C:$C,0))),"",INDEX('Policy Characteristics'!J:J,MATCH($C121,'Policy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1" s="254" t="str">
        <f>IF(ISBLANK(INDEX('Policy Characteristics'!K:K,MATCH($C121,'Policy Characteristics'!$C:$C,0))),"",INDEX('Policy Characteristics'!K:K,MATCH($C121,'Policy Characteristics'!$C:$C,0)))</f>
        <v>transportation-sector-main.html#ev-subsidy</v>
      </c>
      <c r="R121" s="254" t="str">
        <f>IF(ISBLANK(INDEX('Policy Characteristics'!L:L,MATCH($C121,'Policy Characteristics'!$C:$C,0))),"",INDEX('Policy Characteristics'!L:L,MATCH($C121,'Policy Characteristics'!$C:$C,0)))</f>
        <v>ev-subsidy.html</v>
      </c>
    </row>
    <row r="122" spans="1:18">
      <c r="A122" s="254" t="str">
        <f>IF(ISBLANK(INDEX('Policy Characteristics'!A:A,MATCH($C122,'Policy Characteristics'!$C:$C,0))),"",INDEX('Policy Characteristics'!A:A,MATCH($C122,'Policy Characteristics'!$C:$C,0)))</f>
        <v>Transportation</v>
      </c>
      <c r="B122" s="262" t="str">
        <f>IF(ISBLANK(INDEX('Policy Characteristics'!B:B,MATCH($C122,'Policy Characteristics'!$C:$C,0))),"",INDEX('Policy Characteristics'!B:B,MATCH($C122,'Policy Characteristics'!$C:$C,0)))</f>
        <v>Freight Vehicle Subsidy</v>
      </c>
      <c r="C122" s="254" t="str">
        <f t="shared" si="4"/>
        <v>Additional Freight Vehicle Subsidy</v>
      </c>
      <c r="D122" s="2" t="s">
        <v>36</v>
      </c>
      <c r="E122" s="2" t="s">
        <v>2235</v>
      </c>
      <c r="F122" s="2" t="s">
        <v>3268</v>
      </c>
      <c r="G122" s="2" t="s">
        <v>3426</v>
      </c>
      <c r="H122" s="43">
        <v>1703</v>
      </c>
      <c r="I122" s="325" t="s">
        <v>41</v>
      </c>
      <c r="J122" s="255" t="str">
        <f>IF(ISBLANK(INDEX('Policy Characteristics'!D:D,MATCH($C122,'Policy Characteristics'!$C:$C,0))),"",INDEX('Policy Characteristics'!D:D,MATCH($C122,'Policy Characteristics'!$C:$C,0)))</f>
        <v>Vehicle Subsidy</v>
      </c>
      <c r="K122" s="254" t="str">
        <f>IF(ISBLANK(INDEX('Policy Characteristics'!E:E,MATCH($C122,'Policy Characteristics'!$C:$C,0))),"",INDEX('Policy Characteristics'!E:E,MATCH($C122,'Policy Characteristics'!$C:$C,0)))</f>
        <v>trans frgt subsidy</v>
      </c>
      <c r="L122" s="261">
        <f>IF(ISBLANK(INDEX('Policy Characteristics'!F:F,MATCH($C122,'Policy Characteristics'!$C:$C,0))),"",INDEX('Policy Characteristics'!F:F,MATCH($C122,'Policy Characteristics'!$C:$C,0)))</f>
        <v>-45000</v>
      </c>
      <c r="M122" s="261">
        <f>IF(ISBLANK(INDEX('Policy Characteristics'!G:G,MATCH($C122,'Policy Characteristics'!$C:$C,0))),"",INDEX('Policy Characteristics'!G:G,MATCH($C122,'Policy Characteristics'!$C:$C,0)))</f>
        <v>50000</v>
      </c>
      <c r="N122" s="261">
        <f>IF(ISBLANK(INDEX('Policy Characteristics'!H:H,MATCH($C122,'Policy Characteristics'!$C:$C,0))),"",INDEX('Policy Characteristics'!H:H,MATCH($C122,'Policy Characteristics'!$C:$C,0)))</f>
        <v>100</v>
      </c>
      <c r="O122" s="254" t="str">
        <f>IF(ISBLANK(INDEX('Policy Characteristics'!I:I,MATCH($C122,'Policy Characteristics'!$C:$C,0))),"",INDEX('Policy Characteristics'!I:I,MATCH($C122,'Policy Characteristics'!$C:$C,0)))</f>
        <v>$ / vehicle</v>
      </c>
      <c r="P122" s="254" t="str">
        <f>IF(ISBLANK(INDEX('Policy Characteristics'!J:J,MATCH($C122,'Policy Characteristics'!$C:$C,0))),"",INDEX('Policy Characteristics'!J:J,MATCH($C122,'Policy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2" s="254" t="str">
        <f>IF(ISBLANK(INDEX('Policy Characteristics'!K:K,MATCH($C122,'Policy Characteristics'!$C:$C,0))),"",INDEX('Policy Characteristics'!K:K,MATCH($C122,'Policy Characteristics'!$C:$C,0)))</f>
        <v>transportation-sector-main.html#ev-subsidy</v>
      </c>
      <c r="R122" s="254" t="str">
        <f>IF(ISBLANK(INDEX('Policy Characteristics'!L:L,MATCH($C122,'Policy Characteristics'!$C:$C,0))),"",INDEX('Policy Characteristics'!L:L,MATCH($C122,'Policy Characteristics'!$C:$C,0)))</f>
        <v>ev-subsidy.html</v>
      </c>
    </row>
    <row r="123" spans="1:18">
      <c r="A123" s="254" t="str">
        <f>IF(ISBLANK(INDEX('Policy Characteristics'!A:A,MATCH($C123,'Policy Characteristics'!$C:$C,0))),"",INDEX('Policy Characteristics'!A:A,MATCH($C123,'Policy Characteristics'!$C:$C,0)))</f>
        <v>Transportation</v>
      </c>
      <c r="B123" s="262" t="str">
        <f>IF(ISBLANK(INDEX('Policy Characteristics'!B:B,MATCH($C123,'Policy Characteristics'!$C:$C,0))),"",INDEX('Policy Characteristics'!B:B,MATCH($C123,'Policy Characteristics'!$C:$C,0)))</f>
        <v>Freight Vehicle Subsidy</v>
      </c>
      <c r="C123" s="254" t="str">
        <f t="shared" si="4"/>
        <v>Additional Freight Vehicle Subsidy</v>
      </c>
      <c r="D123" s="2" t="s">
        <v>36</v>
      </c>
      <c r="E123" s="2" t="s">
        <v>2236</v>
      </c>
      <c r="F123" s="2" t="s">
        <v>3268</v>
      </c>
      <c r="G123" s="2" t="s">
        <v>3427</v>
      </c>
      <c r="H123" s="43">
        <v>1704</v>
      </c>
      <c r="I123" s="325" t="s">
        <v>41</v>
      </c>
      <c r="J123" s="255" t="str">
        <f>IF(ISBLANK(INDEX('Policy Characteristics'!D:D,MATCH($C123,'Policy Characteristics'!$C:$C,0))),"",INDEX('Policy Characteristics'!D:D,MATCH($C123,'Policy Characteristics'!$C:$C,0)))</f>
        <v>Vehicle Subsidy</v>
      </c>
      <c r="K123" s="254" t="str">
        <f>IF(ISBLANK(INDEX('Policy Characteristics'!E:E,MATCH($C123,'Policy Characteristics'!$C:$C,0))),"",INDEX('Policy Characteristics'!E:E,MATCH($C123,'Policy Characteristics'!$C:$C,0)))</f>
        <v>trans frgt subsidy</v>
      </c>
      <c r="L123" s="261">
        <f>IF(ISBLANK(INDEX('Policy Characteristics'!F:F,MATCH($C123,'Policy Characteristics'!$C:$C,0))),"",INDEX('Policy Characteristics'!F:F,MATCH($C123,'Policy Characteristics'!$C:$C,0)))</f>
        <v>-45000</v>
      </c>
      <c r="M123" s="261">
        <f>IF(ISBLANK(INDEX('Policy Characteristics'!G:G,MATCH($C123,'Policy Characteristics'!$C:$C,0))),"",INDEX('Policy Characteristics'!G:G,MATCH($C123,'Policy Characteristics'!$C:$C,0)))</f>
        <v>50000</v>
      </c>
      <c r="N123" s="261">
        <f>IF(ISBLANK(INDEX('Policy Characteristics'!H:H,MATCH($C123,'Policy Characteristics'!$C:$C,0))),"",INDEX('Policy Characteristics'!H:H,MATCH($C123,'Policy Characteristics'!$C:$C,0)))</f>
        <v>100</v>
      </c>
      <c r="O123" s="254" t="str">
        <f>IF(ISBLANK(INDEX('Policy Characteristics'!I:I,MATCH($C123,'Policy Characteristics'!$C:$C,0))),"",INDEX('Policy Characteristics'!I:I,MATCH($C123,'Policy Characteristics'!$C:$C,0)))</f>
        <v>$ / vehicle</v>
      </c>
      <c r="P123" s="254" t="str">
        <f>IF(ISBLANK(INDEX('Policy Characteristics'!J:J,MATCH($C123,'Policy Characteristics'!$C:$C,0))),"",INDEX('Policy Characteristics'!J:J,MATCH($C123,'Policy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3" s="254" t="str">
        <f>IF(ISBLANK(INDEX('Policy Characteristics'!K:K,MATCH($C123,'Policy Characteristics'!$C:$C,0))),"",INDEX('Policy Characteristics'!K:K,MATCH($C123,'Policy Characteristics'!$C:$C,0)))</f>
        <v>transportation-sector-main.html#ev-subsidy</v>
      </c>
      <c r="R123" s="254" t="str">
        <f>IF(ISBLANK(INDEX('Policy Characteristics'!L:L,MATCH($C123,'Policy Characteristics'!$C:$C,0))),"",INDEX('Policy Characteristics'!L:L,MATCH($C123,'Policy Characteristics'!$C:$C,0)))</f>
        <v>ev-subsidy.html</v>
      </c>
    </row>
    <row r="124" spans="1:18">
      <c r="A124" s="254" t="str">
        <f>IF(ISBLANK(INDEX('Policy Characteristics'!A:A,MATCH($C124,'Policy Characteristics'!$C:$C,0))),"",INDEX('Policy Characteristics'!A:A,MATCH($C124,'Policy Characteristics'!$C:$C,0)))</f>
        <v>Transportation</v>
      </c>
      <c r="B124" s="262" t="str">
        <f>IF(ISBLANK(INDEX('Policy Characteristics'!B:B,MATCH($C124,'Policy Characteristics'!$C:$C,0))),"",INDEX('Policy Characteristics'!B:B,MATCH($C124,'Policy Characteristics'!$C:$C,0)))</f>
        <v>Freight Vehicle Subsidy</v>
      </c>
      <c r="C124" s="254" t="str">
        <f t="shared" si="4"/>
        <v>Additional Freight Vehicle Subsidy</v>
      </c>
      <c r="D124" s="2" t="s">
        <v>36</v>
      </c>
      <c r="E124" s="2" t="s">
        <v>2487</v>
      </c>
      <c r="F124" s="2" t="s">
        <v>3268</v>
      </c>
      <c r="G124" s="2" t="s">
        <v>2487</v>
      </c>
      <c r="H124" s="43">
        <v>1705</v>
      </c>
      <c r="I124" s="325" t="s">
        <v>41</v>
      </c>
      <c r="J124" s="255" t="str">
        <f>IF(ISBLANK(INDEX('Policy Characteristics'!D:D,MATCH($C124,'Policy Characteristics'!$C:$C,0))),"",INDEX('Policy Characteristics'!D:D,MATCH($C124,'Policy Characteristics'!$C:$C,0)))</f>
        <v>Vehicle Subsidy</v>
      </c>
      <c r="K124" s="254" t="str">
        <f>IF(ISBLANK(INDEX('Policy Characteristics'!E:E,MATCH($C124,'Policy Characteristics'!$C:$C,0))),"",INDEX('Policy Characteristics'!E:E,MATCH($C124,'Policy Characteristics'!$C:$C,0)))</f>
        <v>trans frgt subsidy</v>
      </c>
      <c r="L124" s="261">
        <f>IF(ISBLANK(INDEX('Policy Characteristics'!F:F,MATCH($C124,'Policy Characteristics'!$C:$C,0))),"",INDEX('Policy Characteristics'!F:F,MATCH($C124,'Policy Characteristics'!$C:$C,0)))</f>
        <v>-45000</v>
      </c>
      <c r="M124" s="261">
        <f>IF(ISBLANK(INDEX('Policy Characteristics'!G:G,MATCH($C124,'Policy Characteristics'!$C:$C,0))),"",INDEX('Policy Characteristics'!G:G,MATCH($C124,'Policy Characteristics'!$C:$C,0)))</f>
        <v>50000</v>
      </c>
      <c r="N124" s="261">
        <f>IF(ISBLANK(INDEX('Policy Characteristics'!H:H,MATCH($C124,'Policy Characteristics'!$C:$C,0))),"",INDEX('Policy Characteristics'!H:H,MATCH($C124,'Policy Characteristics'!$C:$C,0)))</f>
        <v>100</v>
      </c>
      <c r="O124" s="254" t="str">
        <f>IF(ISBLANK(INDEX('Policy Characteristics'!I:I,MATCH($C124,'Policy Characteristics'!$C:$C,0))),"",INDEX('Policy Characteristics'!I:I,MATCH($C124,'Policy Characteristics'!$C:$C,0)))</f>
        <v>$ / vehicle</v>
      </c>
      <c r="P124" s="254" t="str">
        <f>IF(ISBLANK(INDEX('Policy Characteristics'!J:J,MATCH($C124,'Policy Characteristics'!$C:$C,0))),"",INDEX('Policy Characteristics'!J:J,MATCH($C124,'Policy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4" s="254" t="str">
        <f>IF(ISBLANK(INDEX('Policy Characteristics'!K:K,MATCH($C124,'Policy Characteristics'!$C:$C,0))),"",INDEX('Policy Characteristics'!K:K,MATCH($C124,'Policy Characteristics'!$C:$C,0)))</f>
        <v>transportation-sector-main.html#ev-subsidy</v>
      </c>
      <c r="R124" s="254" t="str">
        <f>IF(ISBLANK(INDEX('Policy Characteristics'!L:L,MATCH($C124,'Policy Characteristics'!$C:$C,0))),"",INDEX('Policy Characteristics'!L:L,MATCH($C124,'Policy Characteristics'!$C:$C,0)))</f>
        <v>ev-subsidy.html</v>
      </c>
    </row>
    <row r="125" spans="1:18">
      <c r="A125" s="254" t="str">
        <f>IF(ISBLANK(INDEX('Policy Characteristics'!A:A,MATCH($C125,'Policy Characteristics'!$C:$C,0))),"",INDEX('Policy Characteristics'!A:A,MATCH($C125,'Policy Characteristics'!$C:$C,0)))</f>
        <v>Transportation</v>
      </c>
      <c r="B125" s="262" t="str">
        <f>IF(ISBLANK(INDEX('Policy Characteristics'!B:B,MATCH($C125,'Policy Characteristics'!$C:$C,0))),"",INDEX('Policy Characteristics'!B:B,MATCH($C125,'Policy Characteristics'!$C:$C,0)))</f>
        <v>Freight Vehicle Subsidy</v>
      </c>
      <c r="C125" s="254" t="str">
        <f t="shared" si="4"/>
        <v>Additional Freight Vehicle Subsidy</v>
      </c>
      <c r="D125" s="2" t="s">
        <v>36</v>
      </c>
      <c r="E125" s="2" t="s">
        <v>2486</v>
      </c>
      <c r="F125" s="2" t="s">
        <v>3268</v>
      </c>
      <c r="G125" s="2" t="s">
        <v>3428</v>
      </c>
      <c r="H125" s="43">
        <v>1706</v>
      </c>
      <c r="I125" s="325" t="s">
        <v>41</v>
      </c>
      <c r="J125" s="255" t="str">
        <f>IF(ISBLANK(INDEX('Policy Characteristics'!D:D,MATCH($C125,'Policy Characteristics'!$C:$C,0))),"",INDEX('Policy Characteristics'!D:D,MATCH($C125,'Policy Characteristics'!$C:$C,0)))</f>
        <v>Vehicle Subsidy</v>
      </c>
      <c r="K125" s="254" t="str">
        <f>IF(ISBLANK(INDEX('Policy Characteristics'!E:E,MATCH($C125,'Policy Characteristics'!$C:$C,0))),"",INDEX('Policy Characteristics'!E:E,MATCH($C125,'Policy Characteristics'!$C:$C,0)))</f>
        <v>trans frgt subsidy</v>
      </c>
      <c r="L125" s="261">
        <f>IF(ISBLANK(INDEX('Policy Characteristics'!F:F,MATCH($C125,'Policy Characteristics'!$C:$C,0))),"",INDEX('Policy Characteristics'!F:F,MATCH($C125,'Policy Characteristics'!$C:$C,0)))</f>
        <v>-45000</v>
      </c>
      <c r="M125" s="261">
        <f>IF(ISBLANK(INDEX('Policy Characteristics'!G:G,MATCH($C125,'Policy Characteristics'!$C:$C,0))),"",INDEX('Policy Characteristics'!G:G,MATCH($C125,'Policy Characteristics'!$C:$C,0)))</f>
        <v>50000</v>
      </c>
      <c r="N125" s="261">
        <f>IF(ISBLANK(INDEX('Policy Characteristics'!H:H,MATCH($C125,'Policy Characteristics'!$C:$C,0))),"",INDEX('Policy Characteristics'!H:H,MATCH($C125,'Policy Characteristics'!$C:$C,0)))</f>
        <v>100</v>
      </c>
      <c r="O125" s="254" t="str">
        <f>IF(ISBLANK(INDEX('Policy Characteristics'!I:I,MATCH($C125,'Policy Characteristics'!$C:$C,0))),"",INDEX('Policy Characteristics'!I:I,MATCH($C125,'Policy Characteristics'!$C:$C,0)))</f>
        <v>$ / vehicle</v>
      </c>
      <c r="P125" s="254" t="str">
        <f>IF(ISBLANK(INDEX('Policy Characteristics'!J:J,MATCH($C125,'Policy Characteristics'!$C:$C,0))),"",INDEX('Policy Characteristics'!J:J,MATCH($C125,'Policy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5" s="254" t="str">
        <f>IF(ISBLANK(INDEX('Policy Characteristics'!K:K,MATCH($C125,'Policy Characteristics'!$C:$C,0))),"",INDEX('Policy Characteristics'!K:K,MATCH($C125,'Policy Characteristics'!$C:$C,0)))</f>
        <v>transportation-sector-main.html#ev-subsidy</v>
      </c>
      <c r="R125" s="254" t="str">
        <f>IF(ISBLANK(INDEX('Policy Characteristics'!L:L,MATCH($C125,'Policy Characteristics'!$C:$C,0))),"",INDEX('Policy Characteristics'!L:L,MATCH($C125,'Policy Characteristics'!$C:$C,0)))</f>
        <v>ev-subsidy.html</v>
      </c>
    </row>
    <row r="126" spans="1:18">
      <c r="A126" s="254" t="str">
        <f>IF(ISBLANK(INDEX('Policy Characteristics'!A:A,MATCH($C126,'Policy Characteristics'!$C:$C,0))),"",INDEX('Policy Characteristics'!A:A,MATCH($C126,'Policy Characteristics'!$C:$C,0)))</f>
        <v>Transportation</v>
      </c>
      <c r="B126" s="262" t="str">
        <f>IF(ISBLANK(INDEX('Policy Characteristics'!B:B,MATCH($C126,'Policy Characteristics'!$C:$C,0))),"",INDEX('Policy Characteristics'!B:B,MATCH($C126,'Policy Characteristics'!$C:$C,0)))</f>
        <v>Freight Vehicle Subsidy</v>
      </c>
      <c r="C126" s="254" t="str">
        <f t="shared" si="4"/>
        <v>Additional Freight Vehicle Subsidy</v>
      </c>
      <c r="D126" s="45" t="s">
        <v>37</v>
      </c>
      <c r="E126" s="45" t="s">
        <v>2232</v>
      </c>
      <c r="F126" s="2" t="s">
        <v>82</v>
      </c>
      <c r="G126" s="45" t="s">
        <v>3423</v>
      </c>
      <c r="H126" s="43">
        <v>1707</v>
      </c>
      <c r="I126" s="325" t="s">
        <v>41</v>
      </c>
      <c r="J126" s="255" t="str">
        <f>IF(ISBLANK(INDEX('Policy Characteristics'!D:D,MATCH($C126,'Policy Characteristics'!$C:$C,0))),"",INDEX('Policy Characteristics'!D:D,MATCH($C126,'Policy Characteristics'!$C:$C,0)))</f>
        <v>Vehicle Subsidy</v>
      </c>
      <c r="K126" s="254" t="str">
        <f>IF(ISBLANK(INDEX('Policy Characteristics'!E:E,MATCH($C126,'Policy Characteristics'!$C:$C,0))),"",INDEX('Policy Characteristics'!E:E,MATCH($C126,'Policy Characteristics'!$C:$C,0)))</f>
        <v>trans frgt subsidy</v>
      </c>
      <c r="L126" s="261">
        <f>IF(ISBLANK(INDEX('Policy Characteristics'!F:F,MATCH($C126,'Policy Characteristics'!$C:$C,0))),"",INDEX('Policy Characteristics'!F:F,MATCH($C126,'Policy Characteristics'!$C:$C,0)))</f>
        <v>-45000</v>
      </c>
      <c r="M126" s="261">
        <f>IF(ISBLANK(INDEX('Policy Characteristics'!G:G,MATCH($C126,'Policy Characteristics'!$C:$C,0))),"",INDEX('Policy Characteristics'!G:G,MATCH($C126,'Policy Characteristics'!$C:$C,0)))</f>
        <v>50000</v>
      </c>
      <c r="N126" s="261">
        <f>IF(ISBLANK(INDEX('Policy Characteristics'!H:H,MATCH($C126,'Policy Characteristics'!$C:$C,0))),"",INDEX('Policy Characteristics'!H:H,MATCH($C126,'Policy Characteristics'!$C:$C,0)))</f>
        <v>100</v>
      </c>
      <c r="O126" s="254" t="str">
        <f>IF(ISBLANK(INDEX('Policy Characteristics'!I:I,MATCH($C126,'Policy Characteristics'!$C:$C,0))),"",INDEX('Policy Characteristics'!I:I,MATCH($C126,'Policy Characteristics'!$C:$C,0)))</f>
        <v>$ / vehicle</v>
      </c>
      <c r="P126" s="254" t="str">
        <f>IF(ISBLANK(INDEX('Policy Characteristics'!J:J,MATCH($C126,'Policy Characteristics'!$C:$C,0))),"",INDEX('Policy Characteristics'!J:J,MATCH($C126,'Policy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6" s="254" t="str">
        <f>IF(ISBLANK(INDEX('Policy Characteristics'!K:K,MATCH($C126,'Policy Characteristics'!$C:$C,0))),"",INDEX('Policy Characteristics'!K:K,MATCH($C126,'Policy Characteristics'!$C:$C,0)))</f>
        <v>transportation-sector-main.html#ev-subsidy</v>
      </c>
      <c r="R126" s="254" t="str">
        <f>IF(ISBLANK(INDEX('Policy Characteristics'!L:L,MATCH($C126,'Policy Characteristics'!$C:$C,0))),"",INDEX('Policy Characteristics'!L:L,MATCH($C126,'Policy Characteristics'!$C:$C,0)))</f>
        <v>ev-subsidy.html</v>
      </c>
    </row>
    <row r="127" spans="1:18">
      <c r="A127" s="254" t="str">
        <f>IF(ISBLANK(INDEX('Policy Characteristics'!A:A,MATCH($C127,'Policy Characteristics'!$C:$C,0))),"",INDEX('Policy Characteristics'!A:A,MATCH($C127,'Policy Characteristics'!$C:$C,0)))</f>
        <v>Transportation</v>
      </c>
      <c r="B127" s="262" t="str">
        <f>IF(ISBLANK(INDEX('Policy Characteristics'!B:B,MATCH($C127,'Policy Characteristics'!$C:$C,0))),"",INDEX('Policy Characteristics'!B:B,MATCH($C127,'Policy Characteristics'!$C:$C,0)))</f>
        <v>Freight Vehicle Subsidy</v>
      </c>
      <c r="C127" s="254" t="str">
        <f t="shared" si="4"/>
        <v>Additional Freight Vehicle Subsidy</v>
      </c>
      <c r="D127" s="45" t="s">
        <v>37</v>
      </c>
      <c r="E127" s="2" t="s">
        <v>2233</v>
      </c>
      <c r="F127" s="2" t="s">
        <v>82</v>
      </c>
      <c r="G127" s="2" t="s">
        <v>3424</v>
      </c>
      <c r="H127" s="43">
        <v>1708</v>
      </c>
      <c r="I127" s="325" t="s">
        <v>41</v>
      </c>
      <c r="J127" s="255" t="str">
        <f>IF(ISBLANK(INDEX('Policy Characteristics'!D:D,MATCH($C127,'Policy Characteristics'!$C:$C,0))),"",INDEX('Policy Characteristics'!D:D,MATCH($C127,'Policy Characteristics'!$C:$C,0)))</f>
        <v>Vehicle Subsidy</v>
      </c>
      <c r="K127" s="254" t="str">
        <f>IF(ISBLANK(INDEX('Policy Characteristics'!E:E,MATCH($C127,'Policy Characteristics'!$C:$C,0))),"",INDEX('Policy Characteristics'!E:E,MATCH($C127,'Policy Characteristics'!$C:$C,0)))</f>
        <v>trans frgt subsidy</v>
      </c>
      <c r="L127" s="261">
        <f>IF(ISBLANK(INDEX('Policy Characteristics'!F:F,MATCH($C127,'Policy Characteristics'!$C:$C,0))),"",INDEX('Policy Characteristics'!F:F,MATCH($C127,'Policy Characteristics'!$C:$C,0)))</f>
        <v>-45000</v>
      </c>
      <c r="M127" s="261">
        <f>IF(ISBLANK(INDEX('Policy Characteristics'!G:G,MATCH($C127,'Policy Characteristics'!$C:$C,0))),"",INDEX('Policy Characteristics'!G:G,MATCH($C127,'Policy Characteristics'!$C:$C,0)))</f>
        <v>50000</v>
      </c>
      <c r="N127" s="261">
        <f>IF(ISBLANK(INDEX('Policy Characteristics'!H:H,MATCH($C127,'Policy Characteristics'!$C:$C,0))),"",INDEX('Policy Characteristics'!H:H,MATCH($C127,'Policy Characteristics'!$C:$C,0)))</f>
        <v>100</v>
      </c>
      <c r="O127" s="254" t="str">
        <f>IF(ISBLANK(INDEX('Policy Characteristics'!I:I,MATCH($C127,'Policy Characteristics'!$C:$C,0))),"",INDEX('Policy Characteristics'!I:I,MATCH($C127,'Policy Characteristics'!$C:$C,0)))</f>
        <v>$ / vehicle</v>
      </c>
      <c r="P127" s="254" t="str">
        <f>IF(ISBLANK(INDEX('Policy Characteristics'!J:J,MATCH($C127,'Policy Characteristics'!$C:$C,0))),"",INDEX('Policy Characteristics'!J:J,MATCH($C127,'Policy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7" s="254" t="str">
        <f>IF(ISBLANK(INDEX('Policy Characteristics'!K:K,MATCH($C127,'Policy Characteristics'!$C:$C,0))),"",INDEX('Policy Characteristics'!K:K,MATCH($C127,'Policy Characteristics'!$C:$C,0)))</f>
        <v>transportation-sector-main.html#ev-subsidy</v>
      </c>
      <c r="R127" s="254" t="str">
        <f>IF(ISBLANK(INDEX('Policy Characteristics'!L:L,MATCH($C127,'Policy Characteristics'!$C:$C,0))),"",INDEX('Policy Characteristics'!L:L,MATCH($C127,'Policy Characteristics'!$C:$C,0)))</f>
        <v>ev-subsidy.html</v>
      </c>
    </row>
    <row r="128" spans="1:18">
      <c r="A128" s="254" t="str">
        <f>IF(ISBLANK(INDEX('Policy Characteristics'!A:A,MATCH($C128,'Policy Characteristics'!$C:$C,0))),"",INDEX('Policy Characteristics'!A:A,MATCH($C128,'Policy Characteristics'!$C:$C,0)))</f>
        <v>Transportation</v>
      </c>
      <c r="B128" s="262" t="str">
        <f>IF(ISBLANK(INDEX('Policy Characteristics'!B:B,MATCH($C128,'Policy Characteristics'!$C:$C,0))),"",INDEX('Policy Characteristics'!B:B,MATCH($C128,'Policy Characteristics'!$C:$C,0)))</f>
        <v>Freight Vehicle Subsidy</v>
      </c>
      <c r="C128" s="254" t="str">
        <f t="shared" si="4"/>
        <v>Additional Freight Vehicle Subsidy</v>
      </c>
      <c r="D128" s="45" t="s">
        <v>37</v>
      </c>
      <c r="E128" s="2" t="s">
        <v>2234</v>
      </c>
      <c r="F128" s="2" t="s">
        <v>82</v>
      </c>
      <c r="G128" s="2" t="s">
        <v>3425</v>
      </c>
      <c r="H128" s="43">
        <v>1709</v>
      </c>
      <c r="I128" s="325" t="s">
        <v>41</v>
      </c>
      <c r="J128" s="255" t="str">
        <f>IF(ISBLANK(INDEX('Policy Characteristics'!D:D,MATCH($C128,'Policy Characteristics'!$C:$C,0))),"",INDEX('Policy Characteristics'!D:D,MATCH($C128,'Policy Characteristics'!$C:$C,0)))</f>
        <v>Vehicle Subsidy</v>
      </c>
      <c r="K128" s="254" t="str">
        <f>IF(ISBLANK(INDEX('Policy Characteristics'!E:E,MATCH($C128,'Policy Characteristics'!$C:$C,0))),"",INDEX('Policy Characteristics'!E:E,MATCH($C128,'Policy Characteristics'!$C:$C,0)))</f>
        <v>trans frgt subsidy</v>
      </c>
      <c r="L128" s="261">
        <f>IF(ISBLANK(INDEX('Policy Characteristics'!F:F,MATCH($C128,'Policy Characteristics'!$C:$C,0))),"",INDEX('Policy Characteristics'!F:F,MATCH($C128,'Policy Characteristics'!$C:$C,0)))</f>
        <v>-45000</v>
      </c>
      <c r="M128" s="261">
        <f>IF(ISBLANK(INDEX('Policy Characteristics'!G:G,MATCH($C128,'Policy Characteristics'!$C:$C,0))),"",INDEX('Policy Characteristics'!G:G,MATCH($C128,'Policy Characteristics'!$C:$C,0)))</f>
        <v>50000</v>
      </c>
      <c r="N128" s="261">
        <f>IF(ISBLANK(INDEX('Policy Characteristics'!H:H,MATCH($C128,'Policy Characteristics'!$C:$C,0))),"",INDEX('Policy Characteristics'!H:H,MATCH($C128,'Policy Characteristics'!$C:$C,0)))</f>
        <v>100</v>
      </c>
      <c r="O128" s="254" t="str">
        <f>IF(ISBLANK(INDEX('Policy Characteristics'!I:I,MATCH($C128,'Policy Characteristics'!$C:$C,0))),"",INDEX('Policy Characteristics'!I:I,MATCH($C128,'Policy Characteristics'!$C:$C,0)))</f>
        <v>$ / vehicle</v>
      </c>
      <c r="P128" s="254" t="str">
        <f>IF(ISBLANK(INDEX('Policy Characteristics'!J:J,MATCH($C128,'Policy Characteristics'!$C:$C,0))),"",INDEX('Policy Characteristics'!J:J,MATCH($C128,'Policy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8" s="254" t="str">
        <f>IF(ISBLANK(INDEX('Policy Characteristics'!K:K,MATCH($C128,'Policy Characteristics'!$C:$C,0))),"",INDEX('Policy Characteristics'!K:K,MATCH($C128,'Policy Characteristics'!$C:$C,0)))</f>
        <v>transportation-sector-main.html#ev-subsidy</v>
      </c>
      <c r="R128" s="254" t="str">
        <f>IF(ISBLANK(INDEX('Policy Characteristics'!L:L,MATCH($C128,'Policy Characteristics'!$C:$C,0))),"",INDEX('Policy Characteristics'!L:L,MATCH($C128,'Policy Characteristics'!$C:$C,0)))</f>
        <v>ev-subsidy.html</v>
      </c>
    </row>
    <row r="129" spans="1:18">
      <c r="A129" s="254" t="str">
        <f>IF(ISBLANK(INDEX('Policy Characteristics'!A:A,MATCH($C129,'Policy Characteristics'!$C:$C,0))),"",INDEX('Policy Characteristics'!A:A,MATCH($C129,'Policy Characteristics'!$C:$C,0)))</f>
        <v>Transportation</v>
      </c>
      <c r="B129" s="262" t="str">
        <f>IF(ISBLANK(INDEX('Policy Characteristics'!B:B,MATCH($C129,'Policy Characteristics'!$C:$C,0))),"",INDEX('Policy Characteristics'!B:B,MATCH($C129,'Policy Characteristics'!$C:$C,0)))</f>
        <v>Freight Vehicle Subsidy</v>
      </c>
      <c r="C129" s="254" t="str">
        <f t="shared" si="4"/>
        <v>Additional Freight Vehicle Subsidy</v>
      </c>
      <c r="D129" s="45" t="s">
        <v>37</v>
      </c>
      <c r="E129" s="2" t="s">
        <v>2235</v>
      </c>
      <c r="F129" s="2" t="s">
        <v>82</v>
      </c>
      <c r="G129" s="2" t="s">
        <v>3426</v>
      </c>
      <c r="H129" s="43">
        <v>1710</v>
      </c>
      <c r="I129" s="325" t="s">
        <v>41</v>
      </c>
      <c r="J129" s="255" t="str">
        <f>IF(ISBLANK(INDEX('Policy Characteristics'!D:D,MATCH($C129,'Policy Characteristics'!$C:$C,0))),"",INDEX('Policy Characteristics'!D:D,MATCH($C129,'Policy Characteristics'!$C:$C,0)))</f>
        <v>Vehicle Subsidy</v>
      </c>
      <c r="K129" s="254" t="str">
        <f>IF(ISBLANK(INDEX('Policy Characteristics'!E:E,MATCH($C129,'Policy Characteristics'!$C:$C,0))),"",INDEX('Policy Characteristics'!E:E,MATCH($C129,'Policy Characteristics'!$C:$C,0)))</f>
        <v>trans frgt subsidy</v>
      </c>
      <c r="L129" s="261">
        <f>IF(ISBLANK(INDEX('Policy Characteristics'!F:F,MATCH($C129,'Policy Characteristics'!$C:$C,0))),"",INDEX('Policy Characteristics'!F:F,MATCH($C129,'Policy Characteristics'!$C:$C,0)))</f>
        <v>-45000</v>
      </c>
      <c r="M129" s="261">
        <f>IF(ISBLANK(INDEX('Policy Characteristics'!G:G,MATCH($C129,'Policy Characteristics'!$C:$C,0))),"",INDEX('Policy Characteristics'!G:G,MATCH($C129,'Policy Characteristics'!$C:$C,0)))</f>
        <v>50000</v>
      </c>
      <c r="N129" s="261">
        <f>IF(ISBLANK(INDEX('Policy Characteristics'!H:H,MATCH($C129,'Policy Characteristics'!$C:$C,0))),"",INDEX('Policy Characteristics'!H:H,MATCH($C129,'Policy Characteristics'!$C:$C,0)))</f>
        <v>100</v>
      </c>
      <c r="O129" s="254" t="str">
        <f>IF(ISBLANK(INDEX('Policy Characteristics'!I:I,MATCH($C129,'Policy Characteristics'!$C:$C,0))),"",INDEX('Policy Characteristics'!I:I,MATCH($C129,'Policy Characteristics'!$C:$C,0)))</f>
        <v>$ / vehicle</v>
      </c>
      <c r="P129" s="254" t="str">
        <f>IF(ISBLANK(INDEX('Policy Characteristics'!J:J,MATCH($C129,'Policy Characteristics'!$C:$C,0))),"",INDEX('Policy Characteristics'!J:J,MATCH($C129,'Policy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9" s="254" t="str">
        <f>IF(ISBLANK(INDEX('Policy Characteristics'!K:K,MATCH($C129,'Policy Characteristics'!$C:$C,0))),"",INDEX('Policy Characteristics'!K:K,MATCH($C129,'Policy Characteristics'!$C:$C,0)))</f>
        <v>transportation-sector-main.html#ev-subsidy</v>
      </c>
      <c r="R129" s="254" t="str">
        <f>IF(ISBLANK(INDEX('Policy Characteristics'!L:L,MATCH($C129,'Policy Characteristics'!$C:$C,0))),"",INDEX('Policy Characteristics'!L:L,MATCH($C129,'Policy Characteristics'!$C:$C,0)))</f>
        <v>ev-subsidy.html</v>
      </c>
    </row>
    <row r="130" spans="1:18">
      <c r="A130" s="254" t="str">
        <f>IF(ISBLANK(INDEX('Policy Characteristics'!A:A,MATCH($C130,'Policy Characteristics'!$C:$C,0))),"",INDEX('Policy Characteristics'!A:A,MATCH($C130,'Policy Characteristics'!$C:$C,0)))</f>
        <v>Transportation</v>
      </c>
      <c r="B130" s="262" t="str">
        <f>IF(ISBLANK(INDEX('Policy Characteristics'!B:B,MATCH($C130,'Policy Characteristics'!$C:$C,0))),"",INDEX('Policy Characteristics'!B:B,MATCH($C130,'Policy Characteristics'!$C:$C,0)))</f>
        <v>Freight Vehicle Subsidy</v>
      </c>
      <c r="C130" s="254" t="str">
        <f t="shared" si="4"/>
        <v>Additional Freight Vehicle Subsidy</v>
      </c>
      <c r="D130" s="45" t="s">
        <v>37</v>
      </c>
      <c r="E130" s="2" t="s">
        <v>2236</v>
      </c>
      <c r="F130" s="2" t="s">
        <v>82</v>
      </c>
      <c r="G130" s="2" t="s">
        <v>3427</v>
      </c>
      <c r="H130" s="43">
        <v>1711</v>
      </c>
      <c r="I130" s="325" t="s">
        <v>41</v>
      </c>
      <c r="J130" s="255" t="str">
        <f>IF(ISBLANK(INDEX('Policy Characteristics'!D:D,MATCH($C130,'Policy Characteristics'!$C:$C,0))),"",INDEX('Policy Characteristics'!D:D,MATCH($C130,'Policy Characteristics'!$C:$C,0)))</f>
        <v>Vehicle Subsidy</v>
      </c>
      <c r="K130" s="254" t="str">
        <f>IF(ISBLANK(INDEX('Policy Characteristics'!E:E,MATCH($C130,'Policy Characteristics'!$C:$C,0))),"",INDEX('Policy Characteristics'!E:E,MATCH($C130,'Policy Characteristics'!$C:$C,0)))</f>
        <v>trans frgt subsidy</v>
      </c>
      <c r="L130" s="261">
        <f>IF(ISBLANK(INDEX('Policy Characteristics'!F:F,MATCH($C130,'Policy Characteristics'!$C:$C,0))),"",INDEX('Policy Characteristics'!F:F,MATCH($C130,'Policy Characteristics'!$C:$C,0)))</f>
        <v>-45000</v>
      </c>
      <c r="M130" s="261">
        <f>IF(ISBLANK(INDEX('Policy Characteristics'!G:G,MATCH($C130,'Policy Characteristics'!$C:$C,0))),"",INDEX('Policy Characteristics'!G:G,MATCH($C130,'Policy Characteristics'!$C:$C,0)))</f>
        <v>50000</v>
      </c>
      <c r="N130" s="261">
        <f>IF(ISBLANK(INDEX('Policy Characteristics'!H:H,MATCH($C130,'Policy Characteristics'!$C:$C,0))),"",INDEX('Policy Characteristics'!H:H,MATCH($C130,'Policy Characteristics'!$C:$C,0)))</f>
        <v>100</v>
      </c>
      <c r="O130" s="254" t="str">
        <f>IF(ISBLANK(INDEX('Policy Characteristics'!I:I,MATCH($C130,'Policy Characteristics'!$C:$C,0))),"",INDEX('Policy Characteristics'!I:I,MATCH($C130,'Policy Characteristics'!$C:$C,0)))</f>
        <v>$ / vehicle</v>
      </c>
      <c r="P130" s="254" t="str">
        <f>IF(ISBLANK(INDEX('Policy Characteristics'!J:J,MATCH($C130,'Policy Characteristics'!$C:$C,0))),"",INDEX('Policy Characteristics'!J:J,MATCH($C130,'Policy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0" s="254" t="str">
        <f>IF(ISBLANK(INDEX('Policy Characteristics'!K:K,MATCH($C130,'Policy Characteristics'!$C:$C,0))),"",INDEX('Policy Characteristics'!K:K,MATCH($C130,'Policy Characteristics'!$C:$C,0)))</f>
        <v>transportation-sector-main.html#ev-subsidy</v>
      </c>
      <c r="R130" s="254" t="str">
        <f>IF(ISBLANK(INDEX('Policy Characteristics'!L:L,MATCH($C130,'Policy Characteristics'!$C:$C,0))),"",INDEX('Policy Characteristics'!L:L,MATCH($C130,'Policy Characteristics'!$C:$C,0)))</f>
        <v>ev-subsidy.html</v>
      </c>
    </row>
    <row r="131" spans="1:18">
      <c r="A131" s="254" t="str">
        <f>IF(ISBLANK(INDEX('Policy Characteristics'!A:A,MATCH($C131,'Policy Characteristics'!$C:$C,0))),"",INDEX('Policy Characteristics'!A:A,MATCH($C131,'Policy Characteristics'!$C:$C,0)))</f>
        <v>Transportation</v>
      </c>
      <c r="B131" s="262" t="str">
        <f>IF(ISBLANK(INDEX('Policy Characteristics'!B:B,MATCH($C131,'Policy Characteristics'!$C:$C,0))),"",INDEX('Policy Characteristics'!B:B,MATCH($C131,'Policy Characteristics'!$C:$C,0)))</f>
        <v>Freight Vehicle Subsidy</v>
      </c>
      <c r="C131" s="254" t="str">
        <f t="shared" si="4"/>
        <v>Additional Freight Vehicle Subsidy</v>
      </c>
      <c r="D131" s="45" t="s">
        <v>37</v>
      </c>
      <c r="E131" s="2" t="s">
        <v>2487</v>
      </c>
      <c r="F131" s="2" t="s">
        <v>82</v>
      </c>
      <c r="G131" s="2" t="s">
        <v>2487</v>
      </c>
      <c r="H131" s="43">
        <v>1712</v>
      </c>
      <c r="I131" s="325" t="s">
        <v>41</v>
      </c>
      <c r="J131" s="255" t="str">
        <f>IF(ISBLANK(INDEX('Policy Characteristics'!D:D,MATCH($C131,'Policy Characteristics'!$C:$C,0))),"",INDEX('Policy Characteristics'!D:D,MATCH($C131,'Policy Characteristics'!$C:$C,0)))</f>
        <v>Vehicle Subsidy</v>
      </c>
      <c r="K131" s="254" t="str">
        <f>IF(ISBLANK(INDEX('Policy Characteristics'!E:E,MATCH($C131,'Policy Characteristics'!$C:$C,0))),"",INDEX('Policy Characteristics'!E:E,MATCH($C131,'Policy Characteristics'!$C:$C,0)))</f>
        <v>trans frgt subsidy</v>
      </c>
      <c r="L131" s="261">
        <f>IF(ISBLANK(INDEX('Policy Characteristics'!F:F,MATCH($C131,'Policy Characteristics'!$C:$C,0))),"",INDEX('Policy Characteristics'!F:F,MATCH($C131,'Policy Characteristics'!$C:$C,0)))</f>
        <v>-45000</v>
      </c>
      <c r="M131" s="261">
        <f>IF(ISBLANK(INDEX('Policy Characteristics'!G:G,MATCH($C131,'Policy Characteristics'!$C:$C,0))),"",INDEX('Policy Characteristics'!G:G,MATCH($C131,'Policy Characteristics'!$C:$C,0)))</f>
        <v>50000</v>
      </c>
      <c r="N131" s="261">
        <f>IF(ISBLANK(INDEX('Policy Characteristics'!H:H,MATCH($C131,'Policy Characteristics'!$C:$C,0))),"",INDEX('Policy Characteristics'!H:H,MATCH($C131,'Policy Characteristics'!$C:$C,0)))</f>
        <v>100</v>
      </c>
      <c r="O131" s="254" t="str">
        <f>IF(ISBLANK(INDEX('Policy Characteristics'!I:I,MATCH($C131,'Policy Characteristics'!$C:$C,0))),"",INDEX('Policy Characteristics'!I:I,MATCH($C131,'Policy Characteristics'!$C:$C,0)))</f>
        <v>$ / vehicle</v>
      </c>
      <c r="P131" s="254" t="str">
        <f>IF(ISBLANK(INDEX('Policy Characteristics'!J:J,MATCH($C131,'Policy Characteristics'!$C:$C,0))),"",INDEX('Policy Characteristics'!J:J,MATCH($C131,'Policy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1" s="254" t="str">
        <f>IF(ISBLANK(INDEX('Policy Characteristics'!K:K,MATCH($C131,'Policy Characteristics'!$C:$C,0))),"",INDEX('Policy Characteristics'!K:K,MATCH($C131,'Policy Characteristics'!$C:$C,0)))</f>
        <v>transportation-sector-main.html#ev-subsidy</v>
      </c>
      <c r="R131" s="254" t="str">
        <f>IF(ISBLANK(INDEX('Policy Characteristics'!L:L,MATCH($C131,'Policy Characteristics'!$C:$C,0))),"",INDEX('Policy Characteristics'!L:L,MATCH($C131,'Policy Characteristics'!$C:$C,0)))</f>
        <v>ev-subsidy.html</v>
      </c>
    </row>
    <row r="132" spans="1:18">
      <c r="A132" s="254" t="str">
        <f>IF(ISBLANK(INDEX('Policy Characteristics'!A:A,MATCH($C132,'Policy Characteristics'!$C:$C,0))),"",INDEX('Policy Characteristics'!A:A,MATCH($C132,'Policy Characteristics'!$C:$C,0)))</f>
        <v>Transportation</v>
      </c>
      <c r="B132" s="262" t="str">
        <f>IF(ISBLANK(INDEX('Policy Characteristics'!B:B,MATCH($C132,'Policy Characteristics'!$C:$C,0))),"",INDEX('Policy Characteristics'!B:B,MATCH($C132,'Policy Characteristics'!$C:$C,0)))</f>
        <v>Freight Vehicle Subsidy</v>
      </c>
      <c r="C132" s="254" t="str">
        <f t="shared" si="4"/>
        <v>Additional Freight Vehicle Subsidy</v>
      </c>
      <c r="D132" s="45" t="s">
        <v>37</v>
      </c>
      <c r="E132" s="2" t="s">
        <v>2486</v>
      </c>
      <c r="F132" s="2" t="s">
        <v>82</v>
      </c>
      <c r="G132" s="2" t="s">
        <v>3428</v>
      </c>
      <c r="H132" s="43">
        <v>1713</v>
      </c>
      <c r="I132" s="325" t="s">
        <v>41</v>
      </c>
      <c r="J132" s="255" t="str">
        <f>IF(ISBLANK(INDEX('Policy Characteristics'!D:D,MATCH($C132,'Policy Characteristics'!$C:$C,0))),"",INDEX('Policy Characteristics'!D:D,MATCH($C132,'Policy Characteristics'!$C:$C,0)))</f>
        <v>Vehicle Subsidy</v>
      </c>
      <c r="K132" s="254" t="str">
        <f>IF(ISBLANK(INDEX('Policy Characteristics'!E:E,MATCH($C132,'Policy Characteristics'!$C:$C,0))),"",INDEX('Policy Characteristics'!E:E,MATCH($C132,'Policy Characteristics'!$C:$C,0)))</f>
        <v>trans frgt subsidy</v>
      </c>
      <c r="L132" s="261">
        <f>IF(ISBLANK(INDEX('Policy Characteristics'!F:F,MATCH($C132,'Policy Characteristics'!$C:$C,0))),"",INDEX('Policy Characteristics'!F:F,MATCH($C132,'Policy Characteristics'!$C:$C,0)))</f>
        <v>-45000</v>
      </c>
      <c r="M132" s="261">
        <f>IF(ISBLANK(INDEX('Policy Characteristics'!G:G,MATCH($C132,'Policy Characteristics'!$C:$C,0))),"",INDEX('Policy Characteristics'!G:G,MATCH($C132,'Policy Characteristics'!$C:$C,0)))</f>
        <v>50000</v>
      </c>
      <c r="N132" s="261">
        <f>IF(ISBLANK(INDEX('Policy Characteristics'!H:H,MATCH($C132,'Policy Characteristics'!$C:$C,0))),"",INDEX('Policy Characteristics'!H:H,MATCH($C132,'Policy Characteristics'!$C:$C,0)))</f>
        <v>100</v>
      </c>
      <c r="O132" s="254" t="str">
        <f>IF(ISBLANK(INDEX('Policy Characteristics'!I:I,MATCH($C132,'Policy Characteristics'!$C:$C,0))),"",INDEX('Policy Characteristics'!I:I,MATCH($C132,'Policy Characteristics'!$C:$C,0)))</f>
        <v>$ / vehicle</v>
      </c>
      <c r="P132" s="254" t="str">
        <f>IF(ISBLANK(INDEX('Policy Characteristics'!J:J,MATCH($C132,'Policy Characteristics'!$C:$C,0))),"",INDEX('Policy Characteristics'!J:J,MATCH($C132,'Policy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2" s="254" t="str">
        <f>IF(ISBLANK(INDEX('Policy Characteristics'!K:K,MATCH($C132,'Policy Characteristics'!$C:$C,0))),"",INDEX('Policy Characteristics'!K:K,MATCH($C132,'Policy Characteristics'!$C:$C,0)))</f>
        <v>transportation-sector-main.html#ev-subsidy</v>
      </c>
      <c r="R132" s="254" t="str">
        <f>IF(ISBLANK(INDEX('Policy Characteristics'!L:L,MATCH($C132,'Policy Characteristics'!$C:$C,0))),"",INDEX('Policy Characteristics'!L:L,MATCH($C132,'Policy Characteristics'!$C:$C,0)))</f>
        <v>ev-subsidy.html</v>
      </c>
    </row>
    <row r="133" spans="1:18">
      <c r="A133" s="254" t="str">
        <f>IF(ISBLANK(INDEX('Policy Characteristics'!A:A,MATCH($C133,'Policy Characteristics'!$C:$C,0))),"",INDEX('Policy Characteristics'!A:A,MATCH($C133,'Policy Characteristics'!$C:$C,0)))</f>
        <v>Transportation</v>
      </c>
      <c r="B133" s="262" t="str">
        <f>IF(ISBLANK(INDEX('Policy Characteristics'!B:B,MATCH($C133,'Policy Characteristics'!$C:$C,0))),"",INDEX('Policy Characteristics'!B:B,MATCH($C133,'Policy Characteristics'!$C:$C,0)))</f>
        <v>Freight Vehicle Subsidy</v>
      </c>
      <c r="C133" s="254" t="str">
        <f t="shared" si="4"/>
        <v>Additional Freight Vehicle Subsidy</v>
      </c>
      <c r="D133" s="45" t="s">
        <v>38</v>
      </c>
      <c r="E133" s="45" t="s">
        <v>2232</v>
      </c>
      <c r="F133" s="2" t="s">
        <v>3270</v>
      </c>
      <c r="G133" s="45" t="s">
        <v>3423</v>
      </c>
      <c r="H133" s="43">
        <v>1714</v>
      </c>
      <c r="I133" s="325" t="s">
        <v>41</v>
      </c>
      <c r="J133" s="255" t="str">
        <f>IF(ISBLANK(INDEX('Policy Characteristics'!D:D,MATCH($C133,'Policy Characteristics'!$C:$C,0))),"",INDEX('Policy Characteristics'!D:D,MATCH($C133,'Policy Characteristics'!$C:$C,0)))</f>
        <v>Vehicle Subsidy</v>
      </c>
      <c r="K133" s="254" t="str">
        <f>IF(ISBLANK(INDEX('Policy Characteristics'!E:E,MATCH($C133,'Policy Characteristics'!$C:$C,0))),"",INDEX('Policy Characteristics'!E:E,MATCH($C133,'Policy Characteristics'!$C:$C,0)))</f>
        <v>trans frgt subsidy</v>
      </c>
      <c r="L133" s="261">
        <f>IF(ISBLANK(INDEX('Policy Characteristics'!F:F,MATCH($C133,'Policy Characteristics'!$C:$C,0))),"",INDEX('Policy Characteristics'!F:F,MATCH($C133,'Policy Characteristics'!$C:$C,0)))</f>
        <v>-45000</v>
      </c>
      <c r="M133" s="261">
        <f>IF(ISBLANK(INDEX('Policy Characteristics'!G:G,MATCH($C133,'Policy Characteristics'!$C:$C,0))),"",INDEX('Policy Characteristics'!G:G,MATCH($C133,'Policy Characteristics'!$C:$C,0)))</f>
        <v>50000</v>
      </c>
      <c r="N133" s="261">
        <f>IF(ISBLANK(INDEX('Policy Characteristics'!H:H,MATCH($C133,'Policy Characteristics'!$C:$C,0))),"",INDEX('Policy Characteristics'!H:H,MATCH($C133,'Policy Characteristics'!$C:$C,0)))</f>
        <v>100</v>
      </c>
      <c r="O133" s="254" t="str">
        <f>IF(ISBLANK(INDEX('Policy Characteristics'!I:I,MATCH($C133,'Policy Characteristics'!$C:$C,0))),"",INDEX('Policy Characteristics'!I:I,MATCH($C133,'Policy Characteristics'!$C:$C,0)))</f>
        <v>$ / vehicle</v>
      </c>
      <c r="P133" s="254" t="str">
        <f>IF(ISBLANK(INDEX('Policy Characteristics'!J:J,MATCH($C133,'Policy Characteristics'!$C:$C,0))),"",INDEX('Policy Characteristics'!J:J,MATCH($C133,'Policy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3" s="254" t="str">
        <f>IF(ISBLANK(INDEX('Policy Characteristics'!K:K,MATCH($C133,'Policy Characteristics'!$C:$C,0))),"",INDEX('Policy Characteristics'!K:K,MATCH($C133,'Policy Characteristics'!$C:$C,0)))</f>
        <v>transportation-sector-main.html#ev-subsidy</v>
      </c>
      <c r="R133" s="254" t="str">
        <f>IF(ISBLANK(INDEX('Policy Characteristics'!L:L,MATCH($C133,'Policy Characteristics'!$C:$C,0))),"",INDEX('Policy Characteristics'!L:L,MATCH($C133,'Policy Characteristics'!$C:$C,0)))</f>
        <v>ev-subsidy.html</v>
      </c>
    </row>
    <row r="134" spans="1:18">
      <c r="A134" s="254" t="str">
        <f>IF(ISBLANK(INDEX('Policy Characteristics'!A:A,MATCH($C134,'Policy Characteristics'!$C:$C,0))),"",INDEX('Policy Characteristics'!A:A,MATCH($C134,'Policy Characteristics'!$C:$C,0)))</f>
        <v>Transportation</v>
      </c>
      <c r="B134" s="262" t="str">
        <f>IF(ISBLANK(INDEX('Policy Characteristics'!B:B,MATCH($C134,'Policy Characteristics'!$C:$C,0))),"",INDEX('Policy Characteristics'!B:B,MATCH($C134,'Policy Characteristics'!$C:$C,0)))</f>
        <v>Freight Vehicle Subsidy</v>
      </c>
      <c r="C134" s="254" t="str">
        <f t="shared" si="4"/>
        <v>Additional Freight Vehicle Subsidy</v>
      </c>
      <c r="D134" s="45" t="s">
        <v>38</v>
      </c>
      <c r="E134" s="2" t="s">
        <v>2233</v>
      </c>
      <c r="F134" s="2" t="s">
        <v>3270</v>
      </c>
      <c r="G134" s="2" t="s">
        <v>3424</v>
      </c>
      <c r="H134" s="43">
        <v>1715</v>
      </c>
      <c r="I134" s="325" t="s">
        <v>41</v>
      </c>
      <c r="J134" s="255" t="str">
        <f>IF(ISBLANK(INDEX('Policy Characteristics'!D:D,MATCH($C134,'Policy Characteristics'!$C:$C,0))),"",INDEX('Policy Characteristics'!D:D,MATCH($C134,'Policy Characteristics'!$C:$C,0)))</f>
        <v>Vehicle Subsidy</v>
      </c>
      <c r="K134" s="254" t="str">
        <f>IF(ISBLANK(INDEX('Policy Characteristics'!E:E,MATCH($C134,'Policy Characteristics'!$C:$C,0))),"",INDEX('Policy Characteristics'!E:E,MATCH($C134,'Policy Characteristics'!$C:$C,0)))</f>
        <v>trans frgt subsidy</v>
      </c>
      <c r="L134" s="261">
        <f>IF(ISBLANK(INDEX('Policy Characteristics'!F:F,MATCH($C134,'Policy Characteristics'!$C:$C,0))),"",INDEX('Policy Characteristics'!F:F,MATCH($C134,'Policy Characteristics'!$C:$C,0)))</f>
        <v>-45000</v>
      </c>
      <c r="M134" s="261">
        <f>IF(ISBLANK(INDEX('Policy Characteristics'!G:G,MATCH($C134,'Policy Characteristics'!$C:$C,0))),"",INDEX('Policy Characteristics'!G:G,MATCH($C134,'Policy Characteristics'!$C:$C,0)))</f>
        <v>50000</v>
      </c>
      <c r="N134" s="261">
        <f>IF(ISBLANK(INDEX('Policy Characteristics'!H:H,MATCH($C134,'Policy Characteristics'!$C:$C,0))),"",INDEX('Policy Characteristics'!H:H,MATCH($C134,'Policy Characteristics'!$C:$C,0)))</f>
        <v>100</v>
      </c>
      <c r="O134" s="254" t="str">
        <f>IF(ISBLANK(INDEX('Policy Characteristics'!I:I,MATCH($C134,'Policy Characteristics'!$C:$C,0))),"",INDEX('Policy Characteristics'!I:I,MATCH($C134,'Policy Characteristics'!$C:$C,0)))</f>
        <v>$ / vehicle</v>
      </c>
      <c r="P134" s="254" t="str">
        <f>IF(ISBLANK(INDEX('Policy Characteristics'!J:J,MATCH($C134,'Policy Characteristics'!$C:$C,0))),"",INDEX('Policy Characteristics'!J:J,MATCH($C134,'Policy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4" s="254" t="str">
        <f>IF(ISBLANK(INDEX('Policy Characteristics'!K:K,MATCH($C134,'Policy Characteristics'!$C:$C,0))),"",INDEX('Policy Characteristics'!K:K,MATCH($C134,'Policy Characteristics'!$C:$C,0)))</f>
        <v>transportation-sector-main.html#ev-subsidy</v>
      </c>
      <c r="R134" s="254" t="str">
        <f>IF(ISBLANK(INDEX('Policy Characteristics'!L:L,MATCH($C134,'Policy Characteristics'!$C:$C,0))),"",INDEX('Policy Characteristics'!L:L,MATCH($C134,'Policy Characteristics'!$C:$C,0)))</f>
        <v>ev-subsidy.html</v>
      </c>
    </row>
    <row r="135" spans="1:18">
      <c r="A135" s="254" t="str">
        <f>IF(ISBLANK(INDEX('Policy Characteristics'!A:A,MATCH($C135,'Policy Characteristics'!$C:$C,0))),"",INDEX('Policy Characteristics'!A:A,MATCH($C135,'Policy Characteristics'!$C:$C,0)))</f>
        <v>Transportation</v>
      </c>
      <c r="B135" s="262" t="str">
        <f>IF(ISBLANK(INDEX('Policy Characteristics'!B:B,MATCH($C135,'Policy Characteristics'!$C:$C,0))),"",INDEX('Policy Characteristics'!B:B,MATCH($C135,'Policy Characteristics'!$C:$C,0)))</f>
        <v>Freight Vehicle Subsidy</v>
      </c>
      <c r="C135" s="254" t="str">
        <f t="shared" si="4"/>
        <v>Additional Freight Vehicle Subsidy</v>
      </c>
      <c r="D135" s="45" t="s">
        <v>38</v>
      </c>
      <c r="E135" s="2" t="s">
        <v>2234</v>
      </c>
      <c r="F135" s="2" t="s">
        <v>3270</v>
      </c>
      <c r="G135" s="2" t="s">
        <v>3425</v>
      </c>
      <c r="H135" s="43">
        <v>1716</v>
      </c>
      <c r="I135" s="325" t="s">
        <v>41</v>
      </c>
      <c r="J135" s="255" t="str">
        <f>IF(ISBLANK(INDEX('Policy Characteristics'!D:D,MATCH($C135,'Policy Characteristics'!$C:$C,0))),"",INDEX('Policy Characteristics'!D:D,MATCH($C135,'Policy Characteristics'!$C:$C,0)))</f>
        <v>Vehicle Subsidy</v>
      </c>
      <c r="K135" s="254" t="str">
        <f>IF(ISBLANK(INDEX('Policy Characteristics'!E:E,MATCH($C135,'Policy Characteristics'!$C:$C,0))),"",INDEX('Policy Characteristics'!E:E,MATCH($C135,'Policy Characteristics'!$C:$C,0)))</f>
        <v>trans frgt subsidy</v>
      </c>
      <c r="L135" s="261">
        <f>IF(ISBLANK(INDEX('Policy Characteristics'!F:F,MATCH($C135,'Policy Characteristics'!$C:$C,0))),"",INDEX('Policy Characteristics'!F:F,MATCH($C135,'Policy Characteristics'!$C:$C,0)))</f>
        <v>-45000</v>
      </c>
      <c r="M135" s="261">
        <f>IF(ISBLANK(INDEX('Policy Characteristics'!G:G,MATCH($C135,'Policy Characteristics'!$C:$C,0))),"",INDEX('Policy Characteristics'!G:G,MATCH($C135,'Policy Characteristics'!$C:$C,0)))</f>
        <v>50000</v>
      </c>
      <c r="N135" s="261">
        <f>IF(ISBLANK(INDEX('Policy Characteristics'!H:H,MATCH($C135,'Policy Characteristics'!$C:$C,0))),"",INDEX('Policy Characteristics'!H:H,MATCH($C135,'Policy Characteristics'!$C:$C,0)))</f>
        <v>100</v>
      </c>
      <c r="O135" s="254" t="str">
        <f>IF(ISBLANK(INDEX('Policy Characteristics'!I:I,MATCH($C135,'Policy Characteristics'!$C:$C,0))),"",INDEX('Policy Characteristics'!I:I,MATCH($C135,'Policy Characteristics'!$C:$C,0)))</f>
        <v>$ / vehicle</v>
      </c>
      <c r="P135" s="254" t="str">
        <f>IF(ISBLANK(INDEX('Policy Characteristics'!J:J,MATCH($C135,'Policy Characteristics'!$C:$C,0))),"",INDEX('Policy Characteristics'!J:J,MATCH($C135,'Policy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5" s="254" t="str">
        <f>IF(ISBLANK(INDEX('Policy Characteristics'!K:K,MATCH($C135,'Policy Characteristics'!$C:$C,0))),"",INDEX('Policy Characteristics'!K:K,MATCH($C135,'Policy Characteristics'!$C:$C,0)))</f>
        <v>transportation-sector-main.html#ev-subsidy</v>
      </c>
      <c r="R135" s="254" t="str">
        <f>IF(ISBLANK(INDEX('Policy Characteristics'!L:L,MATCH($C135,'Policy Characteristics'!$C:$C,0))),"",INDEX('Policy Characteristics'!L:L,MATCH($C135,'Policy Characteristics'!$C:$C,0)))</f>
        <v>ev-subsidy.html</v>
      </c>
    </row>
    <row r="136" spans="1:18">
      <c r="A136" s="254" t="str">
        <f>IF(ISBLANK(INDEX('Policy Characteristics'!A:A,MATCH($C136,'Policy Characteristics'!$C:$C,0))),"",INDEX('Policy Characteristics'!A:A,MATCH($C136,'Policy Characteristics'!$C:$C,0)))</f>
        <v>Transportation</v>
      </c>
      <c r="B136" s="262" t="str">
        <f>IF(ISBLANK(INDEX('Policy Characteristics'!B:B,MATCH($C136,'Policy Characteristics'!$C:$C,0))),"",INDEX('Policy Characteristics'!B:B,MATCH($C136,'Policy Characteristics'!$C:$C,0)))</f>
        <v>Freight Vehicle Subsidy</v>
      </c>
      <c r="C136" s="254" t="str">
        <f t="shared" si="4"/>
        <v>Additional Freight Vehicle Subsidy</v>
      </c>
      <c r="D136" s="45" t="s">
        <v>38</v>
      </c>
      <c r="E136" s="2" t="s">
        <v>2235</v>
      </c>
      <c r="F136" s="2" t="s">
        <v>3270</v>
      </c>
      <c r="G136" s="2" t="s">
        <v>3426</v>
      </c>
      <c r="H136" s="43">
        <v>1717</v>
      </c>
      <c r="I136" s="325" t="s">
        <v>41</v>
      </c>
      <c r="J136" s="255" t="str">
        <f>IF(ISBLANK(INDEX('Policy Characteristics'!D:D,MATCH($C136,'Policy Characteristics'!$C:$C,0))),"",INDEX('Policy Characteristics'!D:D,MATCH($C136,'Policy Characteristics'!$C:$C,0)))</f>
        <v>Vehicle Subsidy</v>
      </c>
      <c r="K136" s="254" t="str">
        <f>IF(ISBLANK(INDEX('Policy Characteristics'!E:E,MATCH($C136,'Policy Characteristics'!$C:$C,0))),"",INDEX('Policy Characteristics'!E:E,MATCH($C136,'Policy Characteristics'!$C:$C,0)))</f>
        <v>trans frgt subsidy</v>
      </c>
      <c r="L136" s="261">
        <f>IF(ISBLANK(INDEX('Policy Characteristics'!F:F,MATCH($C136,'Policy Characteristics'!$C:$C,0))),"",INDEX('Policy Characteristics'!F:F,MATCH($C136,'Policy Characteristics'!$C:$C,0)))</f>
        <v>-45000</v>
      </c>
      <c r="M136" s="261">
        <f>IF(ISBLANK(INDEX('Policy Characteristics'!G:G,MATCH($C136,'Policy Characteristics'!$C:$C,0))),"",INDEX('Policy Characteristics'!G:G,MATCH($C136,'Policy Characteristics'!$C:$C,0)))</f>
        <v>50000</v>
      </c>
      <c r="N136" s="261">
        <f>IF(ISBLANK(INDEX('Policy Characteristics'!H:H,MATCH($C136,'Policy Characteristics'!$C:$C,0))),"",INDEX('Policy Characteristics'!H:H,MATCH($C136,'Policy Characteristics'!$C:$C,0)))</f>
        <v>100</v>
      </c>
      <c r="O136" s="254" t="str">
        <f>IF(ISBLANK(INDEX('Policy Characteristics'!I:I,MATCH($C136,'Policy Characteristics'!$C:$C,0))),"",INDEX('Policy Characteristics'!I:I,MATCH($C136,'Policy Characteristics'!$C:$C,0)))</f>
        <v>$ / vehicle</v>
      </c>
      <c r="P136" s="254" t="str">
        <f>IF(ISBLANK(INDEX('Policy Characteristics'!J:J,MATCH($C136,'Policy Characteristics'!$C:$C,0))),"",INDEX('Policy Characteristics'!J:J,MATCH($C136,'Policy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6" s="254" t="str">
        <f>IF(ISBLANK(INDEX('Policy Characteristics'!K:K,MATCH($C136,'Policy Characteristics'!$C:$C,0))),"",INDEX('Policy Characteristics'!K:K,MATCH($C136,'Policy Characteristics'!$C:$C,0)))</f>
        <v>transportation-sector-main.html#ev-subsidy</v>
      </c>
      <c r="R136" s="254" t="str">
        <f>IF(ISBLANK(INDEX('Policy Characteristics'!L:L,MATCH($C136,'Policy Characteristics'!$C:$C,0))),"",INDEX('Policy Characteristics'!L:L,MATCH($C136,'Policy Characteristics'!$C:$C,0)))</f>
        <v>ev-subsidy.html</v>
      </c>
    </row>
    <row r="137" spans="1:18">
      <c r="A137" s="254" t="str">
        <f>IF(ISBLANK(INDEX('Policy Characteristics'!A:A,MATCH($C137,'Policy Characteristics'!$C:$C,0))),"",INDEX('Policy Characteristics'!A:A,MATCH($C137,'Policy Characteristics'!$C:$C,0)))</f>
        <v>Transportation</v>
      </c>
      <c r="B137" s="262" t="str">
        <f>IF(ISBLANK(INDEX('Policy Characteristics'!B:B,MATCH($C137,'Policy Characteristics'!$C:$C,0))),"",INDEX('Policy Characteristics'!B:B,MATCH($C137,'Policy Characteristics'!$C:$C,0)))</f>
        <v>Freight Vehicle Subsidy</v>
      </c>
      <c r="C137" s="254" t="str">
        <f t="shared" si="4"/>
        <v>Additional Freight Vehicle Subsidy</v>
      </c>
      <c r="D137" s="45" t="s">
        <v>38</v>
      </c>
      <c r="E137" s="2" t="s">
        <v>2236</v>
      </c>
      <c r="F137" s="2" t="s">
        <v>3270</v>
      </c>
      <c r="G137" s="2" t="s">
        <v>3427</v>
      </c>
      <c r="H137" s="43">
        <v>1718</v>
      </c>
      <c r="I137" s="325" t="s">
        <v>41</v>
      </c>
      <c r="J137" s="255" t="str">
        <f>IF(ISBLANK(INDEX('Policy Characteristics'!D:D,MATCH($C137,'Policy Characteristics'!$C:$C,0))),"",INDEX('Policy Characteristics'!D:D,MATCH($C137,'Policy Characteristics'!$C:$C,0)))</f>
        <v>Vehicle Subsidy</v>
      </c>
      <c r="K137" s="254" t="str">
        <f>IF(ISBLANK(INDEX('Policy Characteristics'!E:E,MATCH($C137,'Policy Characteristics'!$C:$C,0))),"",INDEX('Policy Characteristics'!E:E,MATCH($C137,'Policy Characteristics'!$C:$C,0)))</f>
        <v>trans frgt subsidy</v>
      </c>
      <c r="L137" s="261">
        <f>IF(ISBLANK(INDEX('Policy Characteristics'!F:F,MATCH($C137,'Policy Characteristics'!$C:$C,0))),"",INDEX('Policy Characteristics'!F:F,MATCH($C137,'Policy Characteristics'!$C:$C,0)))</f>
        <v>-45000</v>
      </c>
      <c r="M137" s="261">
        <f>IF(ISBLANK(INDEX('Policy Characteristics'!G:G,MATCH($C137,'Policy Characteristics'!$C:$C,0))),"",INDEX('Policy Characteristics'!G:G,MATCH($C137,'Policy Characteristics'!$C:$C,0)))</f>
        <v>50000</v>
      </c>
      <c r="N137" s="261">
        <f>IF(ISBLANK(INDEX('Policy Characteristics'!H:H,MATCH($C137,'Policy Characteristics'!$C:$C,0))),"",INDEX('Policy Characteristics'!H:H,MATCH($C137,'Policy Characteristics'!$C:$C,0)))</f>
        <v>100</v>
      </c>
      <c r="O137" s="254" t="str">
        <f>IF(ISBLANK(INDEX('Policy Characteristics'!I:I,MATCH($C137,'Policy Characteristics'!$C:$C,0))),"",INDEX('Policy Characteristics'!I:I,MATCH($C137,'Policy Characteristics'!$C:$C,0)))</f>
        <v>$ / vehicle</v>
      </c>
      <c r="P137" s="254" t="str">
        <f>IF(ISBLANK(INDEX('Policy Characteristics'!J:J,MATCH($C137,'Policy Characteristics'!$C:$C,0))),"",INDEX('Policy Characteristics'!J:J,MATCH($C137,'Policy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7" s="254" t="str">
        <f>IF(ISBLANK(INDEX('Policy Characteristics'!K:K,MATCH($C137,'Policy Characteristics'!$C:$C,0))),"",INDEX('Policy Characteristics'!K:K,MATCH($C137,'Policy Characteristics'!$C:$C,0)))</f>
        <v>transportation-sector-main.html#ev-subsidy</v>
      </c>
      <c r="R137" s="254" t="str">
        <f>IF(ISBLANK(INDEX('Policy Characteristics'!L:L,MATCH($C137,'Policy Characteristics'!$C:$C,0))),"",INDEX('Policy Characteristics'!L:L,MATCH($C137,'Policy Characteristics'!$C:$C,0)))</f>
        <v>ev-subsidy.html</v>
      </c>
    </row>
    <row r="138" spans="1:18">
      <c r="A138" s="254" t="str">
        <f>IF(ISBLANK(INDEX('Policy Characteristics'!A:A,MATCH($C138,'Policy Characteristics'!$C:$C,0))),"",INDEX('Policy Characteristics'!A:A,MATCH($C138,'Policy Characteristics'!$C:$C,0)))</f>
        <v>Transportation</v>
      </c>
      <c r="B138" s="262" t="str">
        <f>IF(ISBLANK(INDEX('Policy Characteristics'!B:B,MATCH($C138,'Policy Characteristics'!$C:$C,0))),"",INDEX('Policy Characteristics'!B:B,MATCH($C138,'Policy Characteristics'!$C:$C,0)))</f>
        <v>Freight Vehicle Subsidy</v>
      </c>
      <c r="C138" s="254" t="str">
        <f t="shared" si="4"/>
        <v>Additional Freight Vehicle Subsidy</v>
      </c>
      <c r="D138" s="45" t="s">
        <v>38</v>
      </c>
      <c r="E138" s="2" t="s">
        <v>2487</v>
      </c>
      <c r="F138" s="2" t="s">
        <v>3270</v>
      </c>
      <c r="G138" s="2" t="s">
        <v>2487</v>
      </c>
      <c r="H138" s="43">
        <v>1719</v>
      </c>
      <c r="I138" s="325" t="s">
        <v>41</v>
      </c>
      <c r="J138" s="255" t="str">
        <f>IF(ISBLANK(INDEX('Policy Characteristics'!D:D,MATCH($C138,'Policy Characteristics'!$C:$C,0))),"",INDEX('Policy Characteristics'!D:D,MATCH($C138,'Policy Characteristics'!$C:$C,0)))</f>
        <v>Vehicle Subsidy</v>
      </c>
      <c r="K138" s="254" t="str">
        <f>IF(ISBLANK(INDEX('Policy Characteristics'!E:E,MATCH($C138,'Policy Characteristics'!$C:$C,0))),"",INDEX('Policy Characteristics'!E:E,MATCH($C138,'Policy Characteristics'!$C:$C,0)))</f>
        <v>trans frgt subsidy</v>
      </c>
      <c r="L138" s="261">
        <f>IF(ISBLANK(INDEX('Policy Characteristics'!F:F,MATCH($C138,'Policy Characteristics'!$C:$C,0))),"",INDEX('Policy Characteristics'!F:F,MATCH($C138,'Policy Characteristics'!$C:$C,0)))</f>
        <v>-45000</v>
      </c>
      <c r="M138" s="261">
        <f>IF(ISBLANK(INDEX('Policy Characteristics'!G:G,MATCH($C138,'Policy Characteristics'!$C:$C,0))),"",INDEX('Policy Characteristics'!G:G,MATCH($C138,'Policy Characteristics'!$C:$C,0)))</f>
        <v>50000</v>
      </c>
      <c r="N138" s="261">
        <f>IF(ISBLANK(INDEX('Policy Characteristics'!H:H,MATCH($C138,'Policy Characteristics'!$C:$C,0))),"",INDEX('Policy Characteristics'!H:H,MATCH($C138,'Policy Characteristics'!$C:$C,0)))</f>
        <v>100</v>
      </c>
      <c r="O138" s="254" t="str">
        <f>IF(ISBLANK(INDEX('Policy Characteristics'!I:I,MATCH($C138,'Policy Characteristics'!$C:$C,0))),"",INDEX('Policy Characteristics'!I:I,MATCH($C138,'Policy Characteristics'!$C:$C,0)))</f>
        <v>$ / vehicle</v>
      </c>
      <c r="P138" s="254" t="str">
        <f>IF(ISBLANK(INDEX('Policy Characteristics'!J:J,MATCH($C138,'Policy Characteristics'!$C:$C,0))),"",INDEX('Policy Characteristics'!J:J,MATCH($C138,'Policy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8" s="254" t="str">
        <f>IF(ISBLANK(INDEX('Policy Characteristics'!K:K,MATCH($C138,'Policy Characteristics'!$C:$C,0))),"",INDEX('Policy Characteristics'!K:K,MATCH($C138,'Policy Characteristics'!$C:$C,0)))</f>
        <v>transportation-sector-main.html#ev-subsidy</v>
      </c>
      <c r="R138" s="254" t="str">
        <f>IF(ISBLANK(INDEX('Policy Characteristics'!L:L,MATCH($C138,'Policy Characteristics'!$C:$C,0))),"",INDEX('Policy Characteristics'!L:L,MATCH($C138,'Policy Characteristics'!$C:$C,0)))</f>
        <v>ev-subsidy.html</v>
      </c>
    </row>
    <row r="139" spans="1:18">
      <c r="A139" s="254" t="str">
        <f>IF(ISBLANK(INDEX('Policy Characteristics'!A:A,MATCH($C139,'Policy Characteristics'!$C:$C,0))),"",INDEX('Policy Characteristics'!A:A,MATCH($C139,'Policy Characteristics'!$C:$C,0)))</f>
        <v>Transportation</v>
      </c>
      <c r="B139" s="262" t="str">
        <f>IF(ISBLANK(INDEX('Policy Characteristics'!B:B,MATCH($C139,'Policy Characteristics'!$C:$C,0))),"",INDEX('Policy Characteristics'!B:B,MATCH($C139,'Policy Characteristics'!$C:$C,0)))</f>
        <v>Freight Vehicle Subsidy</v>
      </c>
      <c r="C139" s="254" t="str">
        <f t="shared" si="4"/>
        <v>Additional Freight Vehicle Subsidy</v>
      </c>
      <c r="D139" s="45" t="s">
        <v>38</v>
      </c>
      <c r="E139" s="2" t="s">
        <v>2486</v>
      </c>
      <c r="F139" s="2" t="s">
        <v>3270</v>
      </c>
      <c r="G139" s="2" t="s">
        <v>3428</v>
      </c>
      <c r="H139" s="43">
        <v>1720</v>
      </c>
      <c r="I139" s="325" t="s">
        <v>41</v>
      </c>
      <c r="J139" s="255" t="str">
        <f>IF(ISBLANK(INDEX('Policy Characteristics'!D:D,MATCH($C139,'Policy Characteristics'!$C:$C,0))),"",INDEX('Policy Characteristics'!D:D,MATCH($C139,'Policy Characteristics'!$C:$C,0)))</f>
        <v>Vehicle Subsidy</v>
      </c>
      <c r="K139" s="254" t="str">
        <f>IF(ISBLANK(INDEX('Policy Characteristics'!E:E,MATCH($C139,'Policy Characteristics'!$C:$C,0))),"",INDEX('Policy Characteristics'!E:E,MATCH($C139,'Policy Characteristics'!$C:$C,0)))</f>
        <v>trans frgt subsidy</v>
      </c>
      <c r="L139" s="261">
        <f>IF(ISBLANK(INDEX('Policy Characteristics'!F:F,MATCH($C139,'Policy Characteristics'!$C:$C,0))),"",INDEX('Policy Characteristics'!F:F,MATCH($C139,'Policy Characteristics'!$C:$C,0)))</f>
        <v>-45000</v>
      </c>
      <c r="M139" s="261">
        <f>IF(ISBLANK(INDEX('Policy Characteristics'!G:G,MATCH($C139,'Policy Characteristics'!$C:$C,0))),"",INDEX('Policy Characteristics'!G:G,MATCH($C139,'Policy Characteristics'!$C:$C,0)))</f>
        <v>50000</v>
      </c>
      <c r="N139" s="261">
        <f>IF(ISBLANK(INDEX('Policy Characteristics'!H:H,MATCH($C139,'Policy Characteristics'!$C:$C,0))),"",INDEX('Policy Characteristics'!H:H,MATCH($C139,'Policy Characteristics'!$C:$C,0)))</f>
        <v>100</v>
      </c>
      <c r="O139" s="254" t="str">
        <f>IF(ISBLANK(INDEX('Policy Characteristics'!I:I,MATCH($C139,'Policy Characteristics'!$C:$C,0))),"",INDEX('Policy Characteristics'!I:I,MATCH($C139,'Policy Characteristics'!$C:$C,0)))</f>
        <v>$ / vehicle</v>
      </c>
      <c r="P139" s="254" t="str">
        <f>IF(ISBLANK(INDEX('Policy Characteristics'!J:J,MATCH($C139,'Policy Characteristics'!$C:$C,0))),"",INDEX('Policy Characteristics'!J:J,MATCH($C139,'Policy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9" s="254" t="str">
        <f>IF(ISBLANK(INDEX('Policy Characteristics'!K:K,MATCH($C139,'Policy Characteristics'!$C:$C,0))),"",INDEX('Policy Characteristics'!K:K,MATCH($C139,'Policy Characteristics'!$C:$C,0)))</f>
        <v>transportation-sector-main.html#ev-subsidy</v>
      </c>
      <c r="R139" s="254" t="str">
        <f>IF(ISBLANK(INDEX('Policy Characteristics'!L:L,MATCH($C139,'Policy Characteristics'!$C:$C,0))),"",INDEX('Policy Characteristics'!L:L,MATCH($C139,'Policy Characteristics'!$C:$C,0)))</f>
        <v>ev-subsidy.html</v>
      </c>
    </row>
    <row r="140" spans="1:18">
      <c r="A140" s="254" t="str">
        <f>IF(ISBLANK(INDEX('Policy Characteristics'!A:A,MATCH($C140,'Policy Characteristics'!$C:$C,0))),"",INDEX('Policy Characteristics'!A:A,MATCH($C140,'Policy Characteristics'!$C:$C,0)))</f>
        <v>Transportation</v>
      </c>
      <c r="B140" s="262" t="str">
        <f>IF(ISBLANK(INDEX('Policy Characteristics'!B:B,MATCH($C140,'Policy Characteristics'!$C:$C,0))),"",INDEX('Policy Characteristics'!B:B,MATCH($C140,'Policy Characteristics'!$C:$C,0)))</f>
        <v>Freight Vehicle Subsidy</v>
      </c>
      <c r="C140" s="254" t="str">
        <f t="shared" si="4"/>
        <v>Additional Freight Vehicle Subsidy</v>
      </c>
      <c r="D140" s="45" t="s">
        <v>108</v>
      </c>
      <c r="E140" s="45" t="s">
        <v>2232</v>
      </c>
      <c r="F140" s="2" t="s">
        <v>138</v>
      </c>
      <c r="G140" s="45" t="s">
        <v>3423</v>
      </c>
      <c r="H140" s="43">
        <v>1721</v>
      </c>
      <c r="I140" s="325" t="s">
        <v>41</v>
      </c>
      <c r="J140" s="255" t="str">
        <f>IF(ISBLANK(INDEX('Policy Characteristics'!D:D,MATCH($C140,'Policy Characteristics'!$C:$C,0))),"",INDEX('Policy Characteristics'!D:D,MATCH($C140,'Policy Characteristics'!$C:$C,0)))</f>
        <v>Vehicle Subsidy</v>
      </c>
      <c r="K140" s="254" t="str">
        <f>IF(ISBLANK(INDEX('Policy Characteristics'!E:E,MATCH($C140,'Policy Characteristics'!$C:$C,0))),"",INDEX('Policy Characteristics'!E:E,MATCH($C140,'Policy Characteristics'!$C:$C,0)))</f>
        <v>trans frgt subsidy</v>
      </c>
      <c r="L140" s="261">
        <f>IF(ISBLANK(INDEX('Policy Characteristics'!F:F,MATCH($C140,'Policy Characteristics'!$C:$C,0))),"",INDEX('Policy Characteristics'!F:F,MATCH($C140,'Policy Characteristics'!$C:$C,0)))</f>
        <v>-45000</v>
      </c>
      <c r="M140" s="261">
        <f>IF(ISBLANK(INDEX('Policy Characteristics'!G:G,MATCH($C140,'Policy Characteristics'!$C:$C,0))),"",INDEX('Policy Characteristics'!G:G,MATCH($C140,'Policy Characteristics'!$C:$C,0)))</f>
        <v>50000</v>
      </c>
      <c r="N140" s="261">
        <f>IF(ISBLANK(INDEX('Policy Characteristics'!H:H,MATCH($C140,'Policy Characteristics'!$C:$C,0))),"",INDEX('Policy Characteristics'!H:H,MATCH($C140,'Policy Characteristics'!$C:$C,0)))</f>
        <v>100</v>
      </c>
      <c r="O140" s="254" t="str">
        <f>IF(ISBLANK(INDEX('Policy Characteristics'!I:I,MATCH($C140,'Policy Characteristics'!$C:$C,0))),"",INDEX('Policy Characteristics'!I:I,MATCH($C140,'Policy Characteristics'!$C:$C,0)))</f>
        <v>$ / vehicle</v>
      </c>
      <c r="P140" s="254" t="str">
        <f>IF(ISBLANK(INDEX('Policy Characteristics'!J:J,MATCH($C140,'Policy Characteristics'!$C:$C,0))),"",INDEX('Policy Characteristics'!J:J,MATCH($C140,'Policy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0" s="254" t="str">
        <f>IF(ISBLANK(INDEX('Policy Characteristics'!K:K,MATCH($C140,'Policy Characteristics'!$C:$C,0))),"",INDEX('Policy Characteristics'!K:K,MATCH($C140,'Policy Characteristics'!$C:$C,0)))</f>
        <v>transportation-sector-main.html#ev-subsidy</v>
      </c>
      <c r="R140" s="254" t="str">
        <f>IF(ISBLANK(INDEX('Policy Characteristics'!L:L,MATCH($C140,'Policy Characteristics'!$C:$C,0))),"",INDEX('Policy Characteristics'!L:L,MATCH($C140,'Policy Characteristics'!$C:$C,0)))</f>
        <v>ev-subsidy.html</v>
      </c>
    </row>
    <row r="141" spans="1:18">
      <c r="A141" s="254" t="str">
        <f>IF(ISBLANK(INDEX('Policy Characteristics'!A:A,MATCH($C141,'Policy Characteristics'!$C:$C,0))),"",INDEX('Policy Characteristics'!A:A,MATCH($C141,'Policy Characteristics'!$C:$C,0)))</f>
        <v>Transportation</v>
      </c>
      <c r="B141" s="262" t="str">
        <f>IF(ISBLANK(INDEX('Policy Characteristics'!B:B,MATCH($C141,'Policy Characteristics'!$C:$C,0))),"",INDEX('Policy Characteristics'!B:B,MATCH($C141,'Policy Characteristics'!$C:$C,0)))</f>
        <v>Freight Vehicle Subsidy</v>
      </c>
      <c r="C141" s="254" t="str">
        <f t="shared" si="4"/>
        <v>Additional Freight Vehicle Subsidy</v>
      </c>
      <c r="D141" s="45" t="s">
        <v>108</v>
      </c>
      <c r="E141" s="2" t="s">
        <v>2233</v>
      </c>
      <c r="F141" s="2" t="s">
        <v>138</v>
      </c>
      <c r="G141" s="2" t="s">
        <v>3424</v>
      </c>
      <c r="H141" s="43">
        <v>1722</v>
      </c>
      <c r="I141" s="325" t="s">
        <v>41</v>
      </c>
      <c r="J141" s="255" t="str">
        <f>IF(ISBLANK(INDEX('Policy Characteristics'!D:D,MATCH($C141,'Policy Characteristics'!$C:$C,0))),"",INDEX('Policy Characteristics'!D:D,MATCH($C141,'Policy Characteristics'!$C:$C,0)))</f>
        <v>Vehicle Subsidy</v>
      </c>
      <c r="K141" s="254" t="str">
        <f>IF(ISBLANK(INDEX('Policy Characteristics'!E:E,MATCH($C141,'Policy Characteristics'!$C:$C,0))),"",INDEX('Policy Characteristics'!E:E,MATCH($C141,'Policy Characteristics'!$C:$C,0)))</f>
        <v>trans frgt subsidy</v>
      </c>
      <c r="L141" s="261">
        <f>IF(ISBLANK(INDEX('Policy Characteristics'!F:F,MATCH($C141,'Policy Characteristics'!$C:$C,0))),"",INDEX('Policy Characteristics'!F:F,MATCH($C141,'Policy Characteristics'!$C:$C,0)))</f>
        <v>-45000</v>
      </c>
      <c r="M141" s="261">
        <f>IF(ISBLANK(INDEX('Policy Characteristics'!G:G,MATCH($C141,'Policy Characteristics'!$C:$C,0))),"",INDEX('Policy Characteristics'!G:G,MATCH($C141,'Policy Characteristics'!$C:$C,0)))</f>
        <v>50000</v>
      </c>
      <c r="N141" s="261">
        <f>IF(ISBLANK(INDEX('Policy Characteristics'!H:H,MATCH($C141,'Policy Characteristics'!$C:$C,0))),"",INDEX('Policy Characteristics'!H:H,MATCH($C141,'Policy Characteristics'!$C:$C,0)))</f>
        <v>100</v>
      </c>
      <c r="O141" s="254" t="str">
        <f>IF(ISBLANK(INDEX('Policy Characteristics'!I:I,MATCH($C141,'Policy Characteristics'!$C:$C,0))),"",INDEX('Policy Characteristics'!I:I,MATCH($C141,'Policy Characteristics'!$C:$C,0)))</f>
        <v>$ / vehicle</v>
      </c>
      <c r="P141" s="254" t="str">
        <f>IF(ISBLANK(INDEX('Policy Characteristics'!J:J,MATCH($C141,'Policy Characteristics'!$C:$C,0))),"",INDEX('Policy Characteristics'!J:J,MATCH($C141,'Policy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1" s="254" t="str">
        <f>IF(ISBLANK(INDEX('Policy Characteristics'!K:K,MATCH($C141,'Policy Characteristics'!$C:$C,0))),"",INDEX('Policy Characteristics'!K:K,MATCH($C141,'Policy Characteristics'!$C:$C,0)))</f>
        <v>transportation-sector-main.html#ev-subsidy</v>
      </c>
      <c r="R141" s="254" t="str">
        <f>IF(ISBLANK(INDEX('Policy Characteristics'!L:L,MATCH($C141,'Policy Characteristics'!$C:$C,0))),"",INDEX('Policy Characteristics'!L:L,MATCH($C141,'Policy Characteristics'!$C:$C,0)))</f>
        <v>ev-subsidy.html</v>
      </c>
    </row>
    <row r="142" spans="1:18">
      <c r="A142" s="254" t="str">
        <f>IF(ISBLANK(INDEX('Policy Characteristics'!A:A,MATCH($C142,'Policy Characteristics'!$C:$C,0))),"",INDEX('Policy Characteristics'!A:A,MATCH($C142,'Policy Characteristics'!$C:$C,0)))</f>
        <v>Transportation</v>
      </c>
      <c r="B142" s="262" t="str">
        <f>IF(ISBLANK(INDEX('Policy Characteristics'!B:B,MATCH($C142,'Policy Characteristics'!$C:$C,0))),"",INDEX('Policy Characteristics'!B:B,MATCH($C142,'Policy Characteristics'!$C:$C,0)))</f>
        <v>Freight Vehicle Subsidy</v>
      </c>
      <c r="C142" s="254" t="str">
        <f t="shared" si="4"/>
        <v>Additional Freight Vehicle Subsidy</v>
      </c>
      <c r="D142" s="45" t="s">
        <v>108</v>
      </c>
      <c r="E142" s="2" t="s">
        <v>2234</v>
      </c>
      <c r="F142" s="2" t="s">
        <v>138</v>
      </c>
      <c r="G142" s="2" t="s">
        <v>3425</v>
      </c>
      <c r="H142" s="43">
        <v>1723</v>
      </c>
      <c r="I142" s="325" t="s">
        <v>41</v>
      </c>
      <c r="J142" s="255" t="str">
        <f>IF(ISBLANK(INDEX('Policy Characteristics'!D:D,MATCH($C142,'Policy Characteristics'!$C:$C,0))),"",INDEX('Policy Characteristics'!D:D,MATCH($C142,'Policy Characteristics'!$C:$C,0)))</f>
        <v>Vehicle Subsidy</v>
      </c>
      <c r="K142" s="254" t="str">
        <f>IF(ISBLANK(INDEX('Policy Characteristics'!E:E,MATCH($C142,'Policy Characteristics'!$C:$C,0))),"",INDEX('Policy Characteristics'!E:E,MATCH($C142,'Policy Characteristics'!$C:$C,0)))</f>
        <v>trans frgt subsidy</v>
      </c>
      <c r="L142" s="261">
        <f>IF(ISBLANK(INDEX('Policy Characteristics'!F:F,MATCH($C142,'Policy Characteristics'!$C:$C,0))),"",INDEX('Policy Characteristics'!F:F,MATCH($C142,'Policy Characteristics'!$C:$C,0)))</f>
        <v>-45000</v>
      </c>
      <c r="M142" s="261">
        <f>IF(ISBLANK(INDEX('Policy Characteristics'!G:G,MATCH($C142,'Policy Characteristics'!$C:$C,0))),"",INDEX('Policy Characteristics'!G:G,MATCH($C142,'Policy Characteristics'!$C:$C,0)))</f>
        <v>50000</v>
      </c>
      <c r="N142" s="261">
        <f>IF(ISBLANK(INDEX('Policy Characteristics'!H:H,MATCH($C142,'Policy Characteristics'!$C:$C,0))),"",INDEX('Policy Characteristics'!H:H,MATCH($C142,'Policy Characteristics'!$C:$C,0)))</f>
        <v>100</v>
      </c>
      <c r="O142" s="254" t="str">
        <f>IF(ISBLANK(INDEX('Policy Characteristics'!I:I,MATCH($C142,'Policy Characteristics'!$C:$C,0))),"",INDEX('Policy Characteristics'!I:I,MATCH($C142,'Policy Characteristics'!$C:$C,0)))</f>
        <v>$ / vehicle</v>
      </c>
      <c r="P142" s="254" t="str">
        <f>IF(ISBLANK(INDEX('Policy Characteristics'!J:J,MATCH($C142,'Policy Characteristics'!$C:$C,0))),"",INDEX('Policy Characteristics'!J:J,MATCH($C142,'Policy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2" s="254" t="str">
        <f>IF(ISBLANK(INDEX('Policy Characteristics'!K:K,MATCH($C142,'Policy Characteristics'!$C:$C,0))),"",INDEX('Policy Characteristics'!K:K,MATCH($C142,'Policy Characteristics'!$C:$C,0)))</f>
        <v>transportation-sector-main.html#ev-subsidy</v>
      </c>
      <c r="R142" s="254" t="str">
        <f>IF(ISBLANK(INDEX('Policy Characteristics'!L:L,MATCH($C142,'Policy Characteristics'!$C:$C,0))),"",INDEX('Policy Characteristics'!L:L,MATCH($C142,'Policy Characteristics'!$C:$C,0)))</f>
        <v>ev-subsidy.html</v>
      </c>
    </row>
    <row r="143" spans="1:18">
      <c r="A143" s="254" t="str">
        <f>IF(ISBLANK(INDEX('Policy Characteristics'!A:A,MATCH($C143,'Policy Characteristics'!$C:$C,0))),"",INDEX('Policy Characteristics'!A:A,MATCH($C143,'Policy Characteristics'!$C:$C,0)))</f>
        <v>Transportation</v>
      </c>
      <c r="B143" s="262" t="str">
        <f>IF(ISBLANK(INDEX('Policy Characteristics'!B:B,MATCH($C143,'Policy Characteristics'!$C:$C,0))),"",INDEX('Policy Characteristics'!B:B,MATCH($C143,'Policy Characteristics'!$C:$C,0)))</f>
        <v>Freight Vehicle Subsidy</v>
      </c>
      <c r="C143" s="254" t="str">
        <f t="shared" si="4"/>
        <v>Additional Freight Vehicle Subsidy</v>
      </c>
      <c r="D143" s="45" t="s">
        <v>108</v>
      </c>
      <c r="E143" s="2" t="s">
        <v>2235</v>
      </c>
      <c r="F143" s="2" t="s">
        <v>138</v>
      </c>
      <c r="G143" s="2" t="s">
        <v>3426</v>
      </c>
      <c r="H143" s="43">
        <v>1724</v>
      </c>
      <c r="I143" s="325" t="s">
        <v>41</v>
      </c>
      <c r="J143" s="255" t="str">
        <f>IF(ISBLANK(INDEX('Policy Characteristics'!D:D,MATCH($C143,'Policy Characteristics'!$C:$C,0))),"",INDEX('Policy Characteristics'!D:D,MATCH($C143,'Policy Characteristics'!$C:$C,0)))</f>
        <v>Vehicle Subsidy</v>
      </c>
      <c r="K143" s="254" t="str">
        <f>IF(ISBLANK(INDEX('Policy Characteristics'!E:E,MATCH($C143,'Policy Characteristics'!$C:$C,0))),"",INDEX('Policy Characteristics'!E:E,MATCH($C143,'Policy Characteristics'!$C:$C,0)))</f>
        <v>trans frgt subsidy</v>
      </c>
      <c r="L143" s="261">
        <f>IF(ISBLANK(INDEX('Policy Characteristics'!F:F,MATCH($C143,'Policy Characteristics'!$C:$C,0))),"",INDEX('Policy Characteristics'!F:F,MATCH($C143,'Policy Characteristics'!$C:$C,0)))</f>
        <v>-45000</v>
      </c>
      <c r="M143" s="261">
        <f>IF(ISBLANK(INDEX('Policy Characteristics'!G:G,MATCH($C143,'Policy Characteristics'!$C:$C,0))),"",INDEX('Policy Characteristics'!G:G,MATCH($C143,'Policy Characteristics'!$C:$C,0)))</f>
        <v>50000</v>
      </c>
      <c r="N143" s="261">
        <f>IF(ISBLANK(INDEX('Policy Characteristics'!H:H,MATCH($C143,'Policy Characteristics'!$C:$C,0))),"",INDEX('Policy Characteristics'!H:H,MATCH($C143,'Policy Characteristics'!$C:$C,0)))</f>
        <v>100</v>
      </c>
      <c r="O143" s="254" t="str">
        <f>IF(ISBLANK(INDEX('Policy Characteristics'!I:I,MATCH($C143,'Policy Characteristics'!$C:$C,0))),"",INDEX('Policy Characteristics'!I:I,MATCH($C143,'Policy Characteristics'!$C:$C,0)))</f>
        <v>$ / vehicle</v>
      </c>
      <c r="P143" s="254" t="str">
        <f>IF(ISBLANK(INDEX('Policy Characteristics'!J:J,MATCH($C143,'Policy Characteristics'!$C:$C,0))),"",INDEX('Policy Characteristics'!J:J,MATCH($C143,'Policy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3" s="254" t="str">
        <f>IF(ISBLANK(INDEX('Policy Characteristics'!K:K,MATCH($C143,'Policy Characteristics'!$C:$C,0))),"",INDEX('Policy Characteristics'!K:K,MATCH($C143,'Policy Characteristics'!$C:$C,0)))</f>
        <v>transportation-sector-main.html#ev-subsidy</v>
      </c>
      <c r="R143" s="254" t="str">
        <f>IF(ISBLANK(INDEX('Policy Characteristics'!L:L,MATCH($C143,'Policy Characteristics'!$C:$C,0))),"",INDEX('Policy Characteristics'!L:L,MATCH($C143,'Policy Characteristics'!$C:$C,0)))</f>
        <v>ev-subsidy.html</v>
      </c>
    </row>
    <row r="144" spans="1:18">
      <c r="A144" s="254" t="str">
        <f>IF(ISBLANK(INDEX('Policy Characteristics'!A:A,MATCH($C144,'Policy Characteristics'!$C:$C,0))),"",INDEX('Policy Characteristics'!A:A,MATCH($C144,'Policy Characteristics'!$C:$C,0)))</f>
        <v>Transportation</v>
      </c>
      <c r="B144" s="262" t="str">
        <f>IF(ISBLANK(INDEX('Policy Characteristics'!B:B,MATCH($C144,'Policy Characteristics'!$C:$C,0))),"",INDEX('Policy Characteristics'!B:B,MATCH($C144,'Policy Characteristics'!$C:$C,0)))</f>
        <v>Freight Vehicle Subsidy</v>
      </c>
      <c r="C144" s="254" t="str">
        <f t="shared" si="4"/>
        <v>Additional Freight Vehicle Subsidy</v>
      </c>
      <c r="D144" s="45" t="s">
        <v>108</v>
      </c>
      <c r="E144" s="2" t="s">
        <v>2236</v>
      </c>
      <c r="F144" s="2" t="s">
        <v>138</v>
      </c>
      <c r="G144" s="2" t="s">
        <v>3427</v>
      </c>
      <c r="H144" s="43">
        <v>1725</v>
      </c>
      <c r="I144" s="325" t="s">
        <v>41</v>
      </c>
      <c r="J144" s="255" t="str">
        <f>IF(ISBLANK(INDEX('Policy Characteristics'!D:D,MATCH($C144,'Policy Characteristics'!$C:$C,0))),"",INDEX('Policy Characteristics'!D:D,MATCH($C144,'Policy Characteristics'!$C:$C,0)))</f>
        <v>Vehicle Subsidy</v>
      </c>
      <c r="K144" s="254" t="str">
        <f>IF(ISBLANK(INDEX('Policy Characteristics'!E:E,MATCH($C144,'Policy Characteristics'!$C:$C,0))),"",INDEX('Policy Characteristics'!E:E,MATCH($C144,'Policy Characteristics'!$C:$C,0)))</f>
        <v>trans frgt subsidy</v>
      </c>
      <c r="L144" s="261">
        <f>IF(ISBLANK(INDEX('Policy Characteristics'!F:F,MATCH($C144,'Policy Characteristics'!$C:$C,0))),"",INDEX('Policy Characteristics'!F:F,MATCH($C144,'Policy Characteristics'!$C:$C,0)))</f>
        <v>-45000</v>
      </c>
      <c r="M144" s="261">
        <f>IF(ISBLANK(INDEX('Policy Characteristics'!G:G,MATCH($C144,'Policy Characteristics'!$C:$C,0))),"",INDEX('Policy Characteristics'!G:G,MATCH($C144,'Policy Characteristics'!$C:$C,0)))</f>
        <v>50000</v>
      </c>
      <c r="N144" s="261">
        <f>IF(ISBLANK(INDEX('Policy Characteristics'!H:H,MATCH($C144,'Policy Characteristics'!$C:$C,0))),"",INDEX('Policy Characteristics'!H:H,MATCH($C144,'Policy Characteristics'!$C:$C,0)))</f>
        <v>100</v>
      </c>
      <c r="O144" s="254" t="str">
        <f>IF(ISBLANK(INDEX('Policy Characteristics'!I:I,MATCH($C144,'Policy Characteristics'!$C:$C,0))),"",INDEX('Policy Characteristics'!I:I,MATCH($C144,'Policy Characteristics'!$C:$C,0)))</f>
        <v>$ / vehicle</v>
      </c>
      <c r="P144" s="254" t="str">
        <f>IF(ISBLANK(INDEX('Policy Characteristics'!J:J,MATCH($C144,'Policy Characteristics'!$C:$C,0))),"",INDEX('Policy Characteristics'!J:J,MATCH($C144,'Policy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4" s="254" t="str">
        <f>IF(ISBLANK(INDEX('Policy Characteristics'!K:K,MATCH($C144,'Policy Characteristics'!$C:$C,0))),"",INDEX('Policy Characteristics'!K:K,MATCH($C144,'Policy Characteristics'!$C:$C,0)))</f>
        <v>transportation-sector-main.html#ev-subsidy</v>
      </c>
      <c r="R144" s="254" t="str">
        <f>IF(ISBLANK(INDEX('Policy Characteristics'!L:L,MATCH($C144,'Policy Characteristics'!$C:$C,0))),"",INDEX('Policy Characteristics'!L:L,MATCH($C144,'Policy Characteristics'!$C:$C,0)))</f>
        <v>ev-subsidy.html</v>
      </c>
    </row>
    <row r="145" spans="1:18">
      <c r="A145" s="254" t="str">
        <f>IF(ISBLANK(INDEX('Policy Characteristics'!A:A,MATCH($C145,'Policy Characteristics'!$C:$C,0))),"",INDEX('Policy Characteristics'!A:A,MATCH($C145,'Policy Characteristics'!$C:$C,0)))</f>
        <v>Transportation</v>
      </c>
      <c r="B145" s="262" t="str">
        <f>IF(ISBLANK(INDEX('Policy Characteristics'!B:B,MATCH($C145,'Policy Characteristics'!$C:$C,0))),"",INDEX('Policy Characteristics'!B:B,MATCH($C145,'Policy Characteristics'!$C:$C,0)))</f>
        <v>Freight Vehicle Subsidy</v>
      </c>
      <c r="C145" s="254" t="str">
        <f t="shared" si="4"/>
        <v>Additional Freight Vehicle Subsidy</v>
      </c>
      <c r="D145" s="45" t="s">
        <v>108</v>
      </c>
      <c r="E145" s="2" t="s">
        <v>2487</v>
      </c>
      <c r="F145" s="2" t="s">
        <v>138</v>
      </c>
      <c r="G145" s="2" t="s">
        <v>2487</v>
      </c>
      <c r="H145" s="43">
        <v>1726</v>
      </c>
      <c r="I145" s="325" t="s">
        <v>41</v>
      </c>
      <c r="J145" s="255" t="str">
        <f>IF(ISBLANK(INDEX('Policy Characteristics'!D:D,MATCH($C145,'Policy Characteristics'!$C:$C,0))),"",INDEX('Policy Characteristics'!D:D,MATCH($C145,'Policy Characteristics'!$C:$C,0)))</f>
        <v>Vehicle Subsidy</v>
      </c>
      <c r="K145" s="254" t="str">
        <f>IF(ISBLANK(INDEX('Policy Characteristics'!E:E,MATCH($C145,'Policy Characteristics'!$C:$C,0))),"",INDEX('Policy Characteristics'!E:E,MATCH($C145,'Policy Characteristics'!$C:$C,0)))</f>
        <v>trans frgt subsidy</v>
      </c>
      <c r="L145" s="261">
        <f>IF(ISBLANK(INDEX('Policy Characteristics'!F:F,MATCH($C145,'Policy Characteristics'!$C:$C,0))),"",INDEX('Policy Characteristics'!F:F,MATCH($C145,'Policy Characteristics'!$C:$C,0)))</f>
        <v>-45000</v>
      </c>
      <c r="M145" s="261">
        <f>IF(ISBLANK(INDEX('Policy Characteristics'!G:G,MATCH($C145,'Policy Characteristics'!$C:$C,0))),"",INDEX('Policy Characteristics'!G:G,MATCH($C145,'Policy Characteristics'!$C:$C,0)))</f>
        <v>50000</v>
      </c>
      <c r="N145" s="261">
        <f>IF(ISBLANK(INDEX('Policy Characteristics'!H:H,MATCH($C145,'Policy Characteristics'!$C:$C,0))),"",INDEX('Policy Characteristics'!H:H,MATCH($C145,'Policy Characteristics'!$C:$C,0)))</f>
        <v>100</v>
      </c>
      <c r="O145" s="254" t="str">
        <f>IF(ISBLANK(INDEX('Policy Characteristics'!I:I,MATCH($C145,'Policy Characteristics'!$C:$C,0))),"",INDEX('Policy Characteristics'!I:I,MATCH($C145,'Policy Characteristics'!$C:$C,0)))</f>
        <v>$ / vehicle</v>
      </c>
      <c r="P145" s="254" t="str">
        <f>IF(ISBLANK(INDEX('Policy Characteristics'!J:J,MATCH($C145,'Policy Characteristics'!$C:$C,0))),"",INDEX('Policy Characteristics'!J:J,MATCH($C145,'Policy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5" s="254" t="str">
        <f>IF(ISBLANK(INDEX('Policy Characteristics'!K:K,MATCH($C145,'Policy Characteristics'!$C:$C,0))),"",INDEX('Policy Characteristics'!K:K,MATCH($C145,'Policy Characteristics'!$C:$C,0)))</f>
        <v>transportation-sector-main.html#ev-subsidy</v>
      </c>
      <c r="R145" s="254" t="str">
        <f>IF(ISBLANK(INDEX('Policy Characteristics'!L:L,MATCH($C145,'Policy Characteristics'!$C:$C,0))),"",INDEX('Policy Characteristics'!L:L,MATCH($C145,'Policy Characteristics'!$C:$C,0)))</f>
        <v>ev-subsidy.html</v>
      </c>
    </row>
    <row r="146" spans="1:18">
      <c r="A146" s="254" t="str">
        <f>IF(ISBLANK(INDEX('Policy Characteristics'!A:A,MATCH($C146,'Policy Characteristics'!$C:$C,0))),"",INDEX('Policy Characteristics'!A:A,MATCH($C146,'Policy Characteristics'!$C:$C,0)))</f>
        <v>Transportation</v>
      </c>
      <c r="B146" s="262" t="str">
        <f>IF(ISBLANK(INDEX('Policy Characteristics'!B:B,MATCH($C146,'Policy Characteristics'!$C:$C,0))),"",INDEX('Policy Characteristics'!B:B,MATCH($C146,'Policy Characteristics'!$C:$C,0)))</f>
        <v>Freight Vehicle Subsidy</v>
      </c>
      <c r="C146" s="254" t="str">
        <f t="shared" si="4"/>
        <v>Additional Freight Vehicle Subsidy</v>
      </c>
      <c r="D146" s="45" t="s">
        <v>108</v>
      </c>
      <c r="E146" s="2" t="s">
        <v>2486</v>
      </c>
      <c r="F146" s="2" t="s">
        <v>138</v>
      </c>
      <c r="G146" s="2" t="s">
        <v>3428</v>
      </c>
      <c r="H146" s="43">
        <v>1727</v>
      </c>
      <c r="I146" s="325" t="s">
        <v>41</v>
      </c>
      <c r="J146" s="255" t="str">
        <f>IF(ISBLANK(INDEX('Policy Characteristics'!D:D,MATCH($C146,'Policy Characteristics'!$C:$C,0))),"",INDEX('Policy Characteristics'!D:D,MATCH($C146,'Policy Characteristics'!$C:$C,0)))</f>
        <v>Vehicle Subsidy</v>
      </c>
      <c r="K146" s="254" t="str">
        <f>IF(ISBLANK(INDEX('Policy Characteristics'!E:E,MATCH($C146,'Policy Characteristics'!$C:$C,0))),"",INDEX('Policy Characteristics'!E:E,MATCH($C146,'Policy Characteristics'!$C:$C,0)))</f>
        <v>trans frgt subsidy</v>
      </c>
      <c r="L146" s="261">
        <f>IF(ISBLANK(INDEX('Policy Characteristics'!F:F,MATCH($C146,'Policy Characteristics'!$C:$C,0))),"",INDEX('Policy Characteristics'!F:F,MATCH($C146,'Policy Characteristics'!$C:$C,0)))</f>
        <v>-45000</v>
      </c>
      <c r="M146" s="261">
        <f>IF(ISBLANK(INDEX('Policy Characteristics'!G:G,MATCH($C146,'Policy Characteristics'!$C:$C,0))),"",INDEX('Policy Characteristics'!G:G,MATCH($C146,'Policy Characteristics'!$C:$C,0)))</f>
        <v>50000</v>
      </c>
      <c r="N146" s="261">
        <f>IF(ISBLANK(INDEX('Policy Characteristics'!H:H,MATCH($C146,'Policy Characteristics'!$C:$C,0))),"",INDEX('Policy Characteristics'!H:H,MATCH($C146,'Policy Characteristics'!$C:$C,0)))</f>
        <v>100</v>
      </c>
      <c r="O146" s="254" t="str">
        <f>IF(ISBLANK(INDEX('Policy Characteristics'!I:I,MATCH($C146,'Policy Characteristics'!$C:$C,0))),"",INDEX('Policy Characteristics'!I:I,MATCH($C146,'Policy Characteristics'!$C:$C,0)))</f>
        <v>$ / vehicle</v>
      </c>
      <c r="P146" s="254" t="str">
        <f>IF(ISBLANK(INDEX('Policy Characteristics'!J:J,MATCH($C146,'Policy Characteristics'!$C:$C,0))),"",INDEX('Policy Characteristics'!J:J,MATCH($C146,'Policy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6" s="254" t="str">
        <f>IF(ISBLANK(INDEX('Policy Characteristics'!K:K,MATCH($C146,'Policy Characteristics'!$C:$C,0))),"",INDEX('Policy Characteristics'!K:K,MATCH($C146,'Policy Characteristics'!$C:$C,0)))</f>
        <v>transportation-sector-main.html#ev-subsidy</v>
      </c>
      <c r="R146" s="254" t="str">
        <f>IF(ISBLANK(INDEX('Policy Characteristics'!L:L,MATCH($C146,'Policy Characteristics'!$C:$C,0))),"",INDEX('Policy Characteristics'!L:L,MATCH($C146,'Policy Characteristics'!$C:$C,0)))</f>
        <v>ev-subsidy.html</v>
      </c>
    </row>
    <row r="147" spans="1:18">
      <c r="A147" s="254" t="str">
        <f>IF(ISBLANK(INDEX('Policy Characteristics'!A:A,MATCH($C147,'Policy Characteristics'!$C:$C,0))),"",INDEX('Policy Characteristics'!A:A,MATCH($C147,'Policy Characteristics'!$C:$C,0)))</f>
        <v>Transportation</v>
      </c>
      <c r="B147" s="262" t="str">
        <f>IF(ISBLANK(INDEX('Policy Characteristics'!B:B,MATCH($C147,'Policy Characteristics'!$C:$C,0))),"",INDEX('Policy Characteristics'!B:B,MATCH($C147,'Policy Characteristics'!$C:$C,0)))</f>
        <v>Feebate</v>
      </c>
      <c r="C147" t="s">
        <v>107</v>
      </c>
      <c r="D147" s="45"/>
      <c r="E147" s="45"/>
      <c r="F147" s="45"/>
      <c r="G147" s="45"/>
      <c r="H147" s="43">
        <v>1</v>
      </c>
      <c r="I147" s="324" t="s">
        <v>40</v>
      </c>
      <c r="J147" s="255" t="str">
        <f>IF(ISBLANK(INDEX('Policy Characteristics'!D:D,MATCH($C147,'Policy Characteristics'!$C:$C,0))),"",INDEX('Policy Characteristics'!D:D,MATCH($C147,'Policy Characteristics'!$C:$C,0)))</f>
        <v>Feebate</v>
      </c>
      <c r="K147" s="254" t="str">
        <f>IF(ISBLANK(INDEX('Policy Characteristics'!E:E,MATCH($C147,'Policy Characteristics'!$C:$C,0))),"",INDEX('Policy Characteristics'!E:E,MATCH($C147,'Policy Characteristics'!$C:$C,0)))</f>
        <v>trans LDVs feebate</v>
      </c>
      <c r="L147" s="261">
        <f>IF(ISBLANK(INDEX('Policy Characteristics'!F:F,MATCH($C147,'Policy Characteristics'!$C:$C,0))),"",INDEX('Policy Characteristics'!F:F,MATCH($C147,'Policy Characteristics'!$C:$C,0)))</f>
        <v>0</v>
      </c>
      <c r="M147" s="261">
        <f>IF(ISBLANK(INDEX('Policy Characteristics'!G:G,MATCH($C147,'Policy Characteristics'!$C:$C,0))),"",INDEX('Policy Characteristics'!G:G,MATCH($C147,'Policy Characteristics'!$C:$C,0)))</f>
        <v>1</v>
      </c>
      <c r="N147" s="261">
        <f>IF(ISBLANK(INDEX('Policy Characteristics'!H:H,MATCH($C147,'Policy Characteristics'!$C:$C,0))),"",INDEX('Policy Characteristics'!H:H,MATCH($C147,'Policy Characteristics'!$C:$C,0)))</f>
        <v>0.02</v>
      </c>
      <c r="O147" s="254" t="str">
        <f>IF(ISBLANK(INDEX('Policy Characteristics'!I:I,MATCH($C147,'Policy Characteristics'!$C:$C,0))),"",INDEX('Policy Characteristics'!I:I,MATCH($C147,'Policy Characteristics'!$C:$C,0)))</f>
        <v>% of global best practice rate</v>
      </c>
      <c r="P147" s="254"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254" t="str">
        <f>IF(ISBLANK(INDEX('Policy Characteristics'!K:K,MATCH($C147,'Policy Characteristics'!$C:$C,0))),"",INDEX('Policy Characteristics'!K:K,MATCH($C147,'Policy Characteristics'!$C:$C,0)))</f>
        <v>transportation-sector-main.html#feebate</v>
      </c>
      <c r="R147" s="254" t="str">
        <f>IF(ISBLANK(INDEX('Policy Characteristics'!L:L,MATCH($C147,'Policy Characteristics'!$C:$C,0))),"",INDEX('Policy Characteristics'!L:L,MATCH($C147,'Policy Characteristics'!$C:$C,0)))</f>
        <v>feebate.html</v>
      </c>
    </row>
    <row r="148" spans="1:18">
      <c r="A148" s="254" t="str">
        <f>IF(ISBLANK(INDEX('Policy Characteristics'!A:A,MATCH($C148,'Policy Characteristics'!$C:$C,0))),"",INDEX('Policy Characteristics'!A:A,MATCH($C148,'Policy Characteristics'!$C:$C,0)))</f>
        <v>Transportation</v>
      </c>
      <c r="B148" s="262" t="str">
        <f>IF(ISBLANK(INDEX('Policy Characteristics'!B:B,MATCH($C148,'Policy Characteristics'!$C:$C,0))),"",INDEX('Policy Characteristics'!B:B,MATCH($C148,'Policy Characteristics'!$C:$C,0)))</f>
        <v>Fuel Economy Standard</v>
      </c>
      <c r="C148" t="s">
        <v>285</v>
      </c>
      <c r="D148" s="45" t="s">
        <v>42</v>
      </c>
      <c r="E148" s="45" t="s">
        <v>34</v>
      </c>
      <c r="F148" s="45" t="s">
        <v>80</v>
      </c>
      <c r="G148" s="2" t="s">
        <v>3271</v>
      </c>
      <c r="H148" s="43">
        <v>362</v>
      </c>
      <c r="I148" s="325" t="s">
        <v>40</v>
      </c>
      <c r="J148" s="255" t="str">
        <f>IF(ISBLANK(INDEX('Policy Characteristics'!D:D,MATCH($C148,'Policy Characteristics'!$C:$C,0))),"",INDEX('Policy Characteristics'!D:D,MATCH($C148,'Policy Characteristics'!$C:$C,0)))</f>
        <v>Vehicle Fuel Economy Standards</v>
      </c>
      <c r="K148" s="254" t="str">
        <f>IF(ISBLANK(INDEX('Policy Characteristics'!E:E,MATCH($C148,'Policy Characteristics'!$C:$C,0))),"",INDEX('Policy Characteristics'!E:E,MATCH($C148,'Policy Characteristics'!$C:$C,0)))</f>
        <v>trans fuel economy standards</v>
      </c>
      <c r="L148" s="261">
        <f>IF(ISBLANK(INDEX('Policy Characteristics'!F:F,MATCH($C148,'Policy Characteristics'!$C:$C,0))),"",INDEX('Policy Characteristics'!F:F,MATCH($C148,'Policy Characteristics'!$C:$C,0)))</f>
        <v>-0.25</v>
      </c>
      <c r="M148" s="261">
        <f>IF(ISBLANK(INDEX('Policy Characteristics'!G:G,MATCH($C148,'Policy Characteristics'!$C:$C,0))),"",INDEX('Policy Characteristics'!G:G,MATCH($C148,'Policy Characteristics'!$C:$C,0)))</f>
        <v>1</v>
      </c>
      <c r="N148" s="261">
        <f>IF(ISBLANK(INDEX('Policy Characteristics'!H:H,MATCH($C148,'Policy Characteristics'!$C:$C,0))),"",INDEX('Policy Characteristics'!H:H,MATCH($C148,'Policy Characteristics'!$C:$C,0)))</f>
        <v>0.01</v>
      </c>
      <c r="O148" s="254" t="str">
        <f>IF(ISBLANK(INDEX('Policy Characteristics'!I:I,MATCH($C148,'Policy Characteristics'!$C:$C,0))),"",INDEX('Policy Characteristics'!I:I,MATCH($C148,'Policy Characteristics'!$C:$C,0)))</f>
        <v>% change in miles/gal</v>
      </c>
      <c r="P148" s="254"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254" t="str">
        <f>IF(ISBLANK(INDEX('Policy Characteristics'!K:K,MATCH($C148,'Policy Characteristics'!$C:$C,0))),"",INDEX('Policy Characteristics'!K:K,MATCH($C148,'Policy Characteristics'!$C:$C,0)))</f>
        <v>transportation-sector-main.html#fuel-econ-std</v>
      </c>
      <c r="R148" s="254" t="str">
        <f>IF(ISBLANK(INDEX('Policy Characteristics'!L:L,MATCH($C148,'Policy Characteristics'!$C:$C,0))),"",INDEX('Policy Characteristics'!L:L,MATCH($C148,'Policy Characteristics'!$C:$C,0)))</f>
        <v>fuel-economy-standard.html</v>
      </c>
    </row>
    <row r="149" spans="1:18">
      <c r="A149" s="254" t="str">
        <f>IF(ISBLANK(INDEX('Policy Characteristics'!A:A,MATCH($C149,'Policy Characteristics'!$C:$C,0))),"",INDEX('Policy Characteristics'!A:A,MATCH($C149,'Policy Characteristics'!$C:$C,0)))</f>
        <v>Transportation</v>
      </c>
      <c r="B149" s="262" t="str">
        <f>IF(ISBLANK(INDEX('Policy Characteristics'!B:B,MATCH($C149,'Policy Characteristics'!$C:$C,0))),"",INDEX('Policy Characteristics'!B:B,MATCH($C149,'Policy Characteristics'!$C:$C,0)))</f>
        <v>Fuel Economy Standard</v>
      </c>
      <c r="C149" s="254" t="str">
        <f t="shared" ref="C149:C152" si="5">C$148</f>
        <v>Percentage Additional Improvement of Fuel Economy Std</v>
      </c>
      <c r="D149" s="45" t="s">
        <v>39</v>
      </c>
      <c r="E149" s="45" t="s">
        <v>34</v>
      </c>
      <c r="F149" s="45" t="s">
        <v>81</v>
      </c>
      <c r="G149" s="2" t="s">
        <v>3434</v>
      </c>
      <c r="H149" s="43">
        <v>363</v>
      </c>
      <c r="I149" s="325" t="s">
        <v>40</v>
      </c>
      <c r="J149" s="255" t="str">
        <f>IF(ISBLANK(INDEX('Policy Characteristics'!D:D,MATCH($C149,'Policy Characteristics'!$C:$C,0))),"",INDEX('Policy Characteristics'!D:D,MATCH($C149,'Policy Characteristics'!$C:$C,0)))</f>
        <v>Vehicle Fuel Economy Standards</v>
      </c>
      <c r="K149" s="254" t="str">
        <f>IF(ISBLANK(INDEX('Policy Characteristics'!E:E,MATCH($C149,'Policy Characteristics'!$C:$C,0))),"",INDEX('Policy Characteristics'!E:E,MATCH($C149,'Policy Characteristics'!$C:$C,0)))</f>
        <v>trans fuel economy standards</v>
      </c>
      <c r="L149" s="261">
        <f>IF(ISBLANK(INDEX('Policy Characteristics'!F:F,MATCH($C149,'Policy Characteristics'!$C:$C,0))),"",INDEX('Policy Characteristics'!F:F,MATCH($C149,'Policy Characteristics'!$C:$C,0)))</f>
        <v>-0.25</v>
      </c>
      <c r="M149" s="261">
        <f>IF(ISBLANK(INDEX('Policy Characteristics'!G:G,MATCH($C149,'Policy Characteristics'!$C:$C,0))),"",INDEX('Policy Characteristics'!G:G,MATCH($C149,'Policy Characteristics'!$C:$C,0)))</f>
        <v>1</v>
      </c>
      <c r="N149" s="261">
        <f>IF(ISBLANK(INDEX('Policy Characteristics'!H:H,MATCH($C149,'Policy Characteristics'!$C:$C,0))),"",INDEX('Policy Characteristics'!H:H,MATCH($C149,'Policy Characteristics'!$C:$C,0)))</f>
        <v>0.01</v>
      </c>
      <c r="O149" s="254" t="str">
        <f>IF(ISBLANK(INDEX('Policy Characteristics'!I:I,MATCH($C149,'Policy Characteristics'!$C:$C,0))),"",INDEX('Policy Characteristics'!I:I,MATCH($C149,'Policy Characteristics'!$C:$C,0)))</f>
        <v>% change in miles/gal</v>
      </c>
      <c r="P149" s="254"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254" t="str">
        <f>IF(ISBLANK(INDEX('Policy Characteristics'!K:K,MATCH($C149,'Policy Characteristics'!$C:$C,0))),"",INDEX('Policy Characteristics'!K:K,MATCH($C149,'Policy Characteristics'!$C:$C,0)))</f>
        <v>transportation-sector-main.html#fuel-econ-std</v>
      </c>
      <c r="R149" s="254" t="str">
        <f>IF(ISBLANK(INDEX('Policy Characteristics'!L:L,MATCH($C149,'Policy Characteristics'!$C:$C,0))),"",INDEX('Policy Characteristics'!L:L,MATCH($C149,'Policy Characteristics'!$C:$C,0)))</f>
        <v>fuel-economy-standard.html</v>
      </c>
    </row>
    <row r="150" spans="1:18">
      <c r="A150" s="254" t="str">
        <f>IF(ISBLANK(INDEX('Policy Characteristics'!A:A,MATCH($C150,'Policy Characteristics'!$C:$C,0))),"",INDEX('Policy Characteristics'!A:A,MATCH($C150,'Policy Characteristics'!$C:$C,0)))</f>
        <v>Transportation</v>
      </c>
      <c r="B150" s="262" t="str">
        <f>IF(ISBLANK(INDEX('Policy Characteristics'!B:B,MATCH($C150,'Policy Characteristics'!$C:$C,0))),"",INDEX('Policy Characteristics'!B:B,MATCH($C150,'Policy Characteristics'!$C:$C,0)))</f>
        <v>Fuel Economy Standard</v>
      </c>
      <c r="C150" s="254" t="str">
        <f t="shared" ref="C150:C153" si="6">C$148</f>
        <v>Percentage Additional Improvement of Fuel Economy Std</v>
      </c>
      <c r="D150" s="45" t="s">
        <v>42</v>
      </c>
      <c r="E150" s="45" t="s">
        <v>35</v>
      </c>
      <c r="F150" s="45" t="s">
        <v>80</v>
      </c>
      <c r="G150" s="2" t="s">
        <v>2325</v>
      </c>
      <c r="H150" s="43">
        <v>364</v>
      </c>
      <c r="I150" s="325" t="s">
        <v>40</v>
      </c>
      <c r="J150" s="255" t="str">
        <f>IF(ISBLANK(INDEX('Policy Characteristics'!D:D,MATCH($C150,'Policy Characteristics'!$C:$C,0))),"",INDEX('Policy Characteristics'!D:D,MATCH($C150,'Policy Characteristics'!$C:$C,0)))</f>
        <v>Vehicle Fuel Economy Standards</v>
      </c>
      <c r="K150" s="254" t="str">
        <f>IF(ISBLANK(INDEX('Policy Characteristics'!E:E,MATCH($C150,'Policy Characteristics'!$C:$C,0))),"",INDEX('Policy Characteristics'!E:E,MATCH($C150,'Policy Characteristics'!$C:$C,0)))</f>
        <v>trans fuel economy standards</v>
      </c>
      <c r="L150" s="261">
        <f>IF(ISBLANK(INDEX('Policy Characteristics'!F:F,MATCH($C150,'Policy Characteristics'!$C:$C,0))),"",INDEX('Policy Characteristics'!F:F,MATCH($C150,'Policy Characteristics'!$C:$C,0)))</f>
        <v>-0.25</v>
      </c>
      <c r="M150" s="261">
        <f>IF(ISBLANK(INDEX('Policy Characteristics'!G:G,MATCH($C150,'Policy Characteristics'!$C:$C,0))),"",INDEX('Policy Characteristics'!G:G,MATCH($C150,'Policy Characteristics'!$C:$C,0)))</f>
        <v>1</v>
      </c>
      <c r="N150" s="261">
        <f>IF(ISBLANK(INDEX('Policy Characteristics'!H:H,MATCH($C150,'Policy Characteristics'!$C:$C,0))),"",INDEX('Policy Characteristics'!H:H,MATCH($C150,'Policy Characteristics'!$C:$C,0)))</f>
        <v>0.01</v>
      </c>
      <c r="O150" s="254" t="str">
        <f>IF(ISBLANK(INDEX('Policy Characteristics'!I:I,MATCH($C150,'Policy Characteristics'!$C:$C,0))),"",INDEX('Policy Characteristics'!I:I,MATCH($C150,'Policy Characteristics'!$C:$C,0)))</f>
        <v>% change in miles/gal</v>
      </c>
      <c r="P150" s="254"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254" t="str">
        <f>IF(ISBLANK(INDEX('Policy Characteristics'!K:K,MATCH($C150,'Policy Characteristics'!$C:$C,0))),"",INDEX('Policy Characteristics'!K:K,MATCH($C150,'Policy Characteristics'!$C:$C,0)))</f>
        <v>transportation-sector-main.html#fuel-econ-std</v>
      </c>
      <c r="R150" s="254" t="str">
        <f>IF(ISBLANK(INDEX('Policy Characteristics'!L:L,MATCH($C150,'Policy Characteristics'!$C:$C,0))),"",INDEX('Policy Characteristics'!L:L,MATCH($C150,'Policy Characteristics'!$C:$C,0)))</f>
        <v>fuel-economy-standard.html</v>
      </c>
    </row>
    <row r="151" spans="1:18">
      <c r="A151" s="254" t="str">
        <f>IF(ISBLANK(INDEX('Policy Characteristics'!A:A,MATCH($C151,'Policy Characteristics'!$C:$C,0))),"",INDEX('Policy Characteristics'!A:A,MATCH($C151,'Policy Characteristics'!$C:$C,0)))</f>
        <v>Transportation</v>
      </c>
      <c r="B151" s="262" t="str">
        <f>IF(ISBLANK(INDEX('Policy Characteristics'!B:B,MATCH($C151,'Policy Characteristics'!$C:$C,0))),"",INDEX('Policy Characteristics'!B:B,MATCH($C151,'Policy Characteristics'!$C:$C,0)))</f>
        <v>Fuel Economy Standard</v>
      </c>
      <c r="C151" s="254" t="str">
        <f t="shared" si="5"/>
        <v>Percentage Additional Improvement of Fuel Economy Std</v>
      </c>
      <c r="D151" s="45" t="s">
        <v>39</v>
      </c>
      <c r="E151" s="45" t="s">
        <v>35</v>
      </c>
      <c r="F151" s="45" t="s">
        <v>81</v>
      </c>
      <c r="G151" s="2" t="s">
        <v>3431</v>
      </c>
      <c r="H151" s="43">
        <v>365</v>
      </c>
      <c r="I151" s="325" t="s">
        <v>40</v>
      </c>
      <c r="J151" s="255" t="str">
        <f>IF(ISBLANK(INDEX('Policy Characteristics'!D:D,MATCH($C151,'Policy Characteristics'!$C:$C,0))),"",INDEX('Policy Characteristics'!D:D,MATCH($C151,'Policy Characteristics'!$C:$C,0)))</f>
        <v>Vehicle Fuel Economy Standards</v>
      </c>
      <c r="K151" s="254" t="str">
        <f>IF(ISBLANK(INDEX('Policy Characteristics'!E:E,MATCH($C151,'Policy Characteristics'!$C:$C,0))),"",INDEX('Policy Characteristics'!E:E,MATCH($C151,'Policy Characteristics'!$C:$C,0)))</f>
        <v>trans fuel economy standards</v>
      </c>
      <c r="L151" s="261">
        <f>IF(ISBLANK(INDEX('Policy Characteristics'!F:F,MATCH($C151,'Policy Characteristics'!$C:$C,0))),"",INDEX('Policy Characteristics'!F:F,MATCH($C151,'Policy Characteristics'!$C:$C,0)))</f>
        <v>-0.25</v>
      </c>
      <c r="M151" s="261">
        <f>IF(ISBLANK(INDEX('Policy Characteristics'!G:G,MATCH($C151,'Policy Characteristics'!$C:$C,0))),"",INDEX('Policy Characteristics'!G:G,MATCH($C151,'Policy Characteristics'!$C:$C,0)))</f>
        <v>1</v>
      </c>
      <c r="N151" s="261">
        <f>IF(ISBLANK(INDEX('Policy Characteristics'!H:H,MATCH($C151,'Policy Characteristics'!$C:$C,0))),"",INDEX('Policy Characteristics'!H:H,MATCH($C151,'Policy Characteristics'!$C:$C,0)))</f>
        <v>0.01</v>
      </c>
      <c r="O151" s="254" t="str">
        <f>IF(ISBLANK(INDEX('Policy Characteristics'!I:I,MATCH($C151,'Policy Characteristics'!$C:$C,0))),"",INDEX('Policy Characteristics'!I:I,MATCH($C151,'Policy Characteristics'!$C:$C,0)))</f>
        <v>% change in miles/gal</v>
      </c>
      <c r="P151" s="254"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254" t="str">
        <f>IF(ISBLANK(INDEX('Policy Characteristics'!K:K,MATCH($C151,'Policy Characteristics'!$C:$C,0))),"",INDEX('Policy Characteristics'!K:K,MATCH($C151,'Policy Characteristics'!$C:$C,0)))</f>
        <v>transportation-sector-main.html#fuel-econ-std</v>
      </c>
      <c r="R151" s="254" t="str">
        <f>IF(ISBLANK(INDEX('Policy Characteristics'!L:L,MATCH($C151,'Policy Characteristics'!$C:$C,0))),"",INDEX('Policy Characteristics'!L:L,MATCH($C151,'Policy Characteristics'!$C:$C,0)))</f>
        <v>fuel-economy-standard.html</v>
      </c>
    </row>
    <row r="152" spans="1:18">
      <c r="A152" s="254" t="str">
        <f>IF(ISBLANK(INDEX('Policy Characteristics'!A:A,MATCH($C152,'Policy Characteristics'!$C:$C,0))),"",INDEX('Policy Characteristics'!A:A,MATCH($C152,'Policy Characteristics'!$C:$C,0)))</f>
        <v>Transportation</v>
      </c>
      <c r="B152" s="262" t="str">
        <f>IF(ISBLANK(INDEX('Policy Characteristics'!B:B,MATCH($C152,'Policy Characteristics'!$C:$C,0))),"",INDEX('Policy Characteristics'!B:B,MATCH($C152,'Policy Characteristics'!$C:$C,0)))</f>
        <v>Fuel Economy Standard</v>
      </c>
      <c r="C152" s="254" t="str">
        <f t="shared" si="5"/>
        <v>Percentage Additional Improvement of Fuel Economy Std</v>
      </c>
      <c r="D152" s="45" t="s">
        <v>42</v>
      </c>
      <c r="E152" s="45" t="s">
        <v>36</v>
      </c>
      <c r="F152" s="45" t="s">
        <v>80</v>
      </c>
      <c r="G152" s="2" t="s">
        <v>3268</v>
      </c>
      <c r="H152" s="43">
        <v>366</v>
      </c>
      <c r="I152" s="325" t="s">
        <v>40</v>
      </c>
      <c r="J152" s="255" t="str">
        <f>IF(ISBLANK(INDEX('Policy Characteristics'!D:D,MATCH($C152,'Policy Characteristics'!$C:$C,0))),"",INDEX('Policy Characteristics'!D:D,MATCH($C152,'Policy Characteristics'!$C:$C,0)))</f>
        <v>Vehicle Fuel Economy Standards</v>
      </c>
      <c r="K152" s="254" t="str">
        <f>IF(ISBLANK(INDEX('Policy Characteristics'!E:E,MATCH($C152,'Policy Characteristics'!$C:$C,0))),"",INDEX('Policy Characteristics'!E:E,MATCH($C152,'Policy Characteristics'!$C:$C,0)))</f>
        <v>trans fuel economy standards</v>
      </c>
      <c r="L152" s="261">
        <f>IF(ISBLANK(INDEX('Policy Characteristics'!F:F,MATCH($C152,'Policy Characteristics'!$C:$C,0))),"",INDEX('Policy Characteristics'!F:F,MATCH($C152,'Policy Characteristics'!$C:$C,0)))</f>
        <v>-0.25</v>
      </c>
      <c r="M152" s="261">
        <f>IF(ISBLANK(INDEX('Policy Characteristics'!G:G,MATCH($C152,'Policy Characteristics'!$C:$C,0))),"",INDEX('Policy Characteristics'!G:G,MATCH($C152,'Policy Characteristics'!$C:$C,0)))</f>
        <v>1</v>
      </c>
      <c r="N152" s="261">
        <f>IF(ISBLANK(INDEX('Policy Characteristics'!H:H,MATCH($C152,'Policy Characteristics'!$C:$C,0))),"",INDEX('Policy Characteristics'!H:H,MATCH($C152,'Policy Characteristics'!$C:$C,0)))</f>
        <v>0.01</v>
      </c>
      <c r="O152" s="254" t="str">
        <f>IF(ISBLANK(INDEX('Policy Characteristics'!I:I,MATCH($C152,'Policy Characteristics'!$C:$C,0))),"",INDEX('Policy Characteristics'!I:I,MATCH($C152,'Policy Characteristics'!$C:$C,0)))</f>
        <v>% change in miles/gal</v>
      </c>
      <c r="P152" s="254"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254" t="str">
        <f>IF(ISBLANK(INDEX('Policy Characteristics'!K:K,MATCH($C152,'Policy Characteristics'!$C:$C,0))),"",INDEX('Policy Characteristics'!K:K,MATCH($C152,'Policy Characteristics'!$C:$C,0)))</f>
        <v>transportation-sector-main.html#fuel-econ-std</v>
      </c>
      <c r="R152" s="254" t="str">
        <f>IF(ISBLANK(INDEX('Policy Characteristics'!L:L,MATCH($C152,'Policy Characteristics'!$C:$C,0))),"",INDEX('Policy Characteristics'!L:L,MATCH($C152,'Policy Characteristics'!$C:$C,0)))</f>
        <v>fuel-economy-standard.html</v>
      </c>
    </row>
    <row r="153" spans="1:18">
      <c r="A153" s="254" t="str">
        <f>IF(ISBLANK(INDEX('Policy Characteristics'!A:A,MATCH($C153,'Policy Characteristics'!$C:$C,0))),"",INDEX('Policy Characteristics'!A:A,MATCH($C153,'Policy Characteristics'!$C:$C,0)))</f>
        <v>Transportation</v>
      </c>
      <c r="B153" s="262" t="str">
        <f>IF(ISBLANK(INDEX('Policy Characteristics'!B:B,MATCH($C153,'Policy Characteristics'!$C:$C,0))),"",INDEX('Policy Characteristics'!B:B,MATCH($C153,'Policy Characteristics'!$C:$C,0)))</f>
        <v>Fuel Economy Standard</v>
      </c>
      <c r="C153" s="254" t="str">
        <f t="shared" si="6"/>
        <v>Percentage Additional Improvement of Fuel Economy Std</v>
      </c>
      <c r="D153" s="45" t="s">
        <v>39</v>
      </c>
      <c r="E153" s="45" t="s">
        <v>36</v>
      </c>
      <c r="F153" s="45" t="s">
        <v>81</v>
      </c>
      <c r="G153" s="2" t="s">
        <v>3268</v>
      </c>
      <c r="H153" s="43">
        <v>367</v>
      </c>
      <c r="I153" s="325" t="s">
        <v>40</v>
      </c>
      <c r="J153" s="255" t="str">
        <f>IF(ISBLANK(INDEX('Policy Characteristics'!D:D,MATCH($C153,'Policy Characteristics'!$C:$C,0))),"",INDEX('Policy Characteristics'!D:D,MATCH($C153,'Policy Characteristics'!$C:$C,0)))</f>
        <v>Vehicle Fuel Economy Standards</v>
      </c>
      <c r="K153" s="254" t="str">
        <f>IF(ISBLANK(INDEX('Policy Characteristics'!E:E,MATCH($C153,'Policy Characteristics'!$C:$C,0))),"",INDEX('Policy Characteristics'!E:E,MATCH($C153,'Policy Characteristics'!$C:$C,0)))</f>
        <v>trans fuel economy standards</v>
      </c>
      <c r="L153" s="261">
        <f>IF(ISBLANK(INDEX('Policy Characteristics'!F:F,MATCH($C153,'Policy Characteristics'!$C:$C,0))),"",INDEX('Policy Characteristics'!F:F,MATCH($C153,'Policy Characteristics'!$C:$C,0)))</f>
        <v>-0.25</v>
      </c>
      <c r="M153" s="261">
        <f>IF(ISBLANK(INDEX('Policy Characteristics'!G:G,MATCH($C153,'Policy Characteristics'!$C:$C,0))),"",INDEX('Policy Characteristics'!G:G,MATCH($C153,'Policy Characteristics'!$C:$C,0)))</f>
        <v>1</v>
      </c>
      <c r="N153" s="261">
        <f>IF(ISBLANK(INDEX('Policy Characteristics'!H:H,MATCH($C153,'Policy Characteristics'!$C:$C,0))),"",INDEX('Policy Characteristics'!H:H,MATCH($C153,'Policy Characteristics'!$C:$C,0)))</f>
        <v>0.01</v>
      </c>
      <c r="O153" s="254" t="str">
        <f>IF(ISBLANK(INDEX('Policy Characteristics'!I:I,MATCH($C153,'Policy Characteristics'!$C:$C,0))),"",INDEX('Policy Characteristics'!I:I,MATCH($C153,'Policy Characteristics'!$C:$C,0)))</f>
        <v>% change in miles/gal</v>
      </c>
      <c r="P153" s="254"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254" t="str">
        <f>IF(ISBLANK(INDEX('Policy Characteristics'!K:K,MATCH($C153,'Policy Characteristics'!$C:$C,0))),"",INDEX('Policy Characteristics'!K:K,MATCH($C153,'Policy Characteristics'!$C:$C,0)))</f>
        <v>transportation-sector-main.html#fuel-econ-std</v>
      </c>
      <c r="R153" s="254" t="str">
        <f>IF(ISBLANK(INDEX('Policy Characteristics'!L:L,MATCH($C153,'Policy Characteristics'!$C:$C,0))),"",INDEX('Policy Characteristics'!L:L,MATCH($C153,'Policy Characteristics'!$C:$C,0)))</f>
        <v>fuel-economy-standard.html</v>
      </c>
    </row>
    <row r="154" spans="1:18">
      <c r="A154" s="254" t="str">
        <f>IF(ISBLANK(INDEX('Policy Characteristics'!A:A,MATCH($C154,'Policy Characteristics'!$C:$C,0))),"",INDEX('Policy Characteristics'!A:A,MATCH($C154,'Policy Characteristics'!$C:$C,0)))</f>
        <v>Transportation</v>
      </c>
      <c r="B154" s="262" t="str">
        <f>IF(ISBLANK(INDEX('Policy Characteristics'!B:B,MATCH($C154,'Policy Characteristics'!$C:$C,0))),"",INDEX('Policy Characteristics'!B:B,MATCH($C154,'Policy Characteristics'!$C:$C,0)))</f>
        <v>Fuel Economy Standard</v>
      </c>
      <c r="C154" s="254" t="str">
        <f t="shared" ref="C154:C159" si="7">C$148</f>
        <v>Percentage Additional Improvement of Fuel Economy Std</v>
      </c>
      <c r="D154" s="45" t="s">
        <v>42</v>
      </c>
      <c r="E154" s="45" t="s">
        <v>37</v>
      </c>
      <c r="F154" s="45" t="s">
        <v>80</v>
      </c>
      <c r="G154" s="2" t="s">
        <v>82</v>
      </c>
      <c r="H154" s="43">
        <v>368</v>
      </c>
      <c r="I154" s="325" t="s">
        <v>40</v>
      </c>
      <c r="J154" s="255" t="str">
        <f>IF(ISBLANK(INDEX('Policy Characteristics'!D:D,MATCH($C154,'Policy Characteristics'!$C:$C,0))),"",INDEX('Policy Characteristics'!D:D,MATCH($C154,'Policy Characteristics'!$C:$C,0)))</f>
        <v>Vehicle Fuel Economy Standards</v>
      </c>
      <c r="K154" s="254" t="str">
        <f>IF(ISBLANK(INDEX('Policy Characteristics'!E:E,MATCH($C154,'Policy Characteristics'!$C:$C,0))),"",INDEX('Policy Characteristics'!E:E,MATCH($C154,'Policy Characteristics'!$C:$C,0)))</f>
        <v>trans fuel economy standards</v>
      </c>
      <c r="L154" s="261">
        <f>IF(ISBLANK(INDEX('Policy Characteristics'!F:F,MATCH($C154,'Policy Characteristics'!$C:$C,0))),"",INDEX('Policy Characteristics'!F:F,MATCH($C154,'Policy Characteristics'!$C:$C,0)))</f>
        <v>-0.25</v>
      </c>
      <c r="M154" s="261">
        <f>IF(ISBLANK(INDEX('Policy Characteristics'!G:G,MATCH($C154,'Policy Characteristics'!$C:$C,0))),"",INDEX('Policy Characteristics'!G:G,MATCH($C154,'Policy Characteristics'!$C:$C,0)))</f>
        <v>1</v>
      </c>
      <c r="N154" s="261">
        <f>IF(ISBLANK(INDEX('Policy Characteristics'!H:H,MATCH($C154,'Policy Characteristics'!$C:$C,0))),"",INDEX('Policy Characteristics'!H:H,MATCH($C154,'Policy Characteristics'!$C:$C,0)))</f>
        <v>0.01</v>
      </c>
      <c r="O154" s="254" t="str">
        <f>IF(ISBLANK(INDEX('Policy Characteristics'!I:I,MATCH($C154,'Policy Characteristics'!$C:$C,0))),"",INDEX('Policy Characteristics'!I:I,MATCH($C154,'Policy Characteristics'!$C:$C,0)))</f>
        <v>% change in miles/gal</v>
      </c>
      <c r="P154" s="254"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254" t="str">
        <f>IF(ISBLANK(INDEX('Policy Characteristics'!K:K,MATCH($C154,'Policy Characteristics'!$C:$C,0))),"",INDEX('Policy Characteristics'!K:K,MATCH($C154,'Policy Characteristics'!$C:$C,0)))</f>
        <v>transportation-sector-main.html#fuel-econ-std</v>
      </c>
      <c r="R154" s="254" t="str">
        <f>IF(ISBLANK(INDEX('Policy Characteristics'!L:L,MATCH($C154,'Policy Characteristics'!$C:$C,0))),"",INDEX('Policy Characteristics'!L:L,MATCH($C154,'Policy Characteristics'!$C:$C,0)))</f>
        <v>fuel-economy-standard.html</v>
      </c>
    </row>
    <row r="155" spans="1:18">
      <c r="A155" s="254" t="str">
        <f>IF(ISBLANK(INDEX('Policy Characteristics'!A:A,MATCH($C155,'Policy Characteristics'!$C:$C,0))),"",INDEX('Policy Characteristics'!A:A,MATCH($C155,'Policy Characteristics'!$C:$C,0)))</f>
        <v>Transportation</v>
      </c>
      <c r="B155" s="262" t="str">
        <f>IF(ISBLANK(INDEX('Policy Characteristics'!B:B,MATCH($C155,'Policy Characteristics'!$C:$C,0))),"",INDEX('Policy Characteristics'!B:B,MATCH($C155,'Policy Characteristics'!$C:$C,0)))</f>
        <v>Fuel Economy Standard</v>
      </c>
      <c r="C155" s="254" t="str">
        <f t="shared" si="7"/>
        <v>Percentage Additional Improvement of Fuel Economy Std</v>
      </c>
      <c r="D155" s="45" t="s">
        <v>39</v>
      </c>
      <c r="E155" s="45" t="s">
        <v>37</v>
      </c>
      <c r="F155" s="45" t="s">
        <v>81</v>
      </c>
      <c r="G155" s="2" t="s">
        <v>82</v>
      </c>
      <c r="H155" s="43">
        <v>369</v>
      </c>
      <c r="I155" s="325" t="s">
        <v>40</v>
      </c>
      <c r="J155" s="255" t="str">
        <f>IF(ISBLANK(INDEX('Policy Characteristics'!D:D,MATCH($C155,'Policy Characteristics'!$C:$C,0))),"",INDEX('Policy Characteristics'!D:D,MATCH($C155,'Policy Characteristics'!$C:$C,0)))</f>
        <v>Vehicle Fuel Economy Standards</v>
      </c>
      <c r="K155" s="254" t="str">
        <f>IF(ISBLANK(INDEX('Policy Characteristics'!E:E,MATCH($C155,'Policy Characteristics'!$C:$C,0))),"",INDEX('Policy Characteristics'!E:E,MATCH($C155,'Policy Characteristics'!$C:$C,0)))</f>
        <v>trans fuel economy standards</v>
      </c>
      <c r="L155" s="261">
        <f>IF(ISBLANK(INDEX('Policy Characteristics'!F:F,MATCH($C155,'Policy Characteristics'!$C:$C,0))),"",INDEX('Policy Characteristics'!F:F,MATCH($C155,'Policy Characteristics'!$C:$C,0)))</f>
        <v>-0.25</v>
      </c>
      <c r="M155" s="261">
        <f>IF(ISBLANK(INDEX('Policy Characteristics'!G:G,MATCH($C155,'Policy Characteristics'!$C:$C,0))),"",INDEX('Policy Characteristics'!G:G,MATCH($C155,'Policy Characteristics'!$C:$C,0)))</f>
        <v>1</v>
      </c>
      <c r="N155" s="261">
        <f>IF(ISBLANK(INDEX('Policy Characteristics'!H:H,MATCH($C155,'Policy Characteristics'!$C:$C,0))),"",INDEX('Policy Characteristics'!H:H,MATCH($C155,'Policy Characteristics'!$C:$C,0)))</f>
        <v>0.01</v>
      </c>
      <c r="O155" s="254" t="str">
        <f>IF(ISBLANK(INDEX('Policy Characteristics'!I:I,MATCH($C155,'Policy Characteristics'!$C:$C,0))),"",INDEX('Policy Characteristics'!I:I,MATCH($C155,'Policy Characteristics'!$C:$C,0)))</f>
        <v>% change in miles/gal</v>
      </c>
      <c r="P155" s="254"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254" t="str">
        <f>IF(ISBLANK(INDEX('Policy Characteristics'!K:K,MATCH($C155,'Policy Characteristics'!$C:$C,0))),"",INDEX('Policy Characteristics'!K:K,MATCH($C155,'Policy Characteristics'!$C:$C,0)))</f>
        <v>transportation-sector-main.html#fuel-econ-std</v>
      </c>
      <c r="R155" s="254" t="str">
        <f>IF(ISBLANK(INDEX('Policy Characteristics'!L:L,MATCH($C155,'Policy Characteristics'!$C:$C,0))),"",INDEX('Policy Characteristics'!L:L,MATCH($C155,'Policy Characteristics'!$C:$C,0)))</f>
        <v>fuel-economy-standard.html</v>
      </c>
    </row>
    <row r="156" spans="1:18">
      <c r="A156" s="254" t="str">
        <f>IF(ISBLANK(INDEX('Policy Characteristics'!A:A,MATCH($C156,'Policy Characteristics'!$C:$C,0))),"",INDEX('Policy Characteristics'!A:A,MATCH($C156,'Policy Characteristics'!$C:$C,0)))</f>
        <v>Transportation</v>
      </c>
      <c r="B156" s="262" t="str">
        <f>IF(ISBLANK(INDEX('Policy Characteristics'!B:B,MATCH($C156,'Policy Characteristics'!$C:$C,0))),"",INDEX('Policy Characteristics'!B:B,MATCH($C156,'Policy Characteristics'!$C:$C,0)))</f>
        <v>Fuel Economy Standard</v>
      </c>
      <c r="C156" s="254" t="str">
        <f t="shared" si="7"/>
        <v>Percentage Additional Improvement of Fuel Economy Std</v>
      </c>
      <c r="D156" s="45" t="s">
        <v>42</v>
      </c>
      <c r="E156" s="45" t="s">
        <v>38</v>
      </c>
      <c r="F156" s="45" t="s">
        <v>80</v>
      </c>
      <c r="G156" s="2" t="s">
        <v>3269</v>
      </c>
      <c r="H156" s="43">
        <v>370</v>
      </c>
      <c r="I156" s="325" t="s">
        <v>40</v>
      </c>
      <c r="J156" s="255" t="str">
        <f>IF(ISBLANK(INDEX('Policy Characteristics'!D:D,MATCH($C156,'Policy Characteristics'!$C:$C,0))),"",INDEX('Policy Characteristics'!D:D,MATCH($C156,'Policy Characteristics'!$C:$C,0)))</f>
        <v>Vehicle Fuel Economy Standards</v>
      </c>
      <c r="K156" s="254" t="str">
        <f>IF(ISBLANK(INDEX('Policy Characteristics'!E:E,MATCH($C156,'Policy Characteristics'!$C:$C,0))),"",INDEX('Policy Characteristics'!E:E,MATCH($C156,'Policy Characteristics'!$C:$C,0)))</f>
        <v>trans fuel economy standards</v>
      </c>
      <c r="L156" s="261">
        <f>IF(ISBLANK(INDEX('Policy Characteristics'!F:F,MATCH($C156,'Policy Characteristics'!$C:$C,0))),"",INDEX('Policy Characteristics'!F:F,MATCH($C156,'Policy Characteristics'!$C:$C,0)))</f>
        <v>-0.25</v>
      </c>
      <c r="M156" s="261">
        <f>IF(ISBLANK(INDEX('Policy Characteristics'!G:G,MATCH($C156,'Policy Characteristics'!$C:$C,0))),"",INDEX('Policy Characteristics'!G:G,MATCH($C156,'Policy Characteristics'!$C:$C,0)))</f>
        <v>1</v>
      </c>
      <c r="N156" s="261">
        <f>IF(ISBLANK(INDEX('Policy Characteristics'!H:H,MATCH($C156,'Policy Characteristics'!$C:$C,0))),"",INDEX('Policy Characteristics'!H:H,MATCH($C156,'Policy Characteristics'!$C:$C,0)))</f>
        <v>0.01</v>
      </c>
      <c r="O156" s="254" t="str">
        <f>IF(ISBLANK(INDEX('Policy Characteristics'!I:I,MATCH($C156,'Policy Characteristics'!$C:$C,0))),"",INDEX('Policy Characteristics'!I:I,MATCH($C156,'Policy Characteristics'!$C:$C,0)))</f>
        <v>% change in miles/gal</v>
      </c>
      <c r="P156" s="254"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254" t="str">
        <f>IF(ISBLANK(INDEX('Policy Characteristics'!K:K,MATCH($C156,'Policy Characteristics'!$C:$C,0))),"",INDEX('Policy Characteristics'!K:K,MATCH($C156,'Policy Characteristics'!$C:$C,0)))</f>
        <v>transportation-sector-main.html#fuel-econ-std</v>
      </c>
      <c r="R156" s="254" t="str">
        <f>IF(ISBLANK(INDEX('Policy Characteristics'!L:L,MATCH($C156,'Policy Characteristics'!$C:$C,0))),"",INDEX('Policy Characteristics'!L:L,MATCH($C156,'Policy Characteristics'!$C:$C,0)))</f>
        <v>fuel-economy-standard.html</v>
      </c>
    </row>
    <row r="157" spans="1:18">
      <c r="A157" s="254" t="str">
        <f>IF(ISBLANK(INDEX('Policy Characteristics'!A:A,MATCH($C157,'Policy Characteristics'!$C:$C,0))),"",INDEX('Policy Characteristics'!A:A,MATCH($C157,'Policy Characteristics'!$C:$C,0)))</f>
        <v>Transportation</v>
      </c>
      <c r="B157" s="262" t="str">
        <f>IF(ISBLANK(INDEX('Policy Characteristics'!B:B,MATCH($C157,'Policy Characteristics'!$C:$C,0))),"",INDEX('Policy Characteristics'!B:B,MATCH($C157,'Policy Characteristics'!$C:$C,0)))</f>
        <v>Fuel Economy Standard</v>
      </c>
      <c r="C157" s="254" t="str">
        <f t="shared" si="7"/>
        <v>Percentage Additional Improvement of Fuel Economy Std</v>
      </c>
      <c r="D157" s="45" t="s">
        <v>39</v>
      </c>
      <c r="E157" s="45" t="s">
        <v>38</v>
      </c>
      <c r="F157" s="45" t="s">
        <v>81</v>
      </c>
      <c r="G157" s="2" t="s">
        <v>3270</v>
      </c>
      <c r="H157" s="43">
        <v>371</v>
      </c>
      <c r="I157" s="325" t="s">
        <v>40</v>
      </c>
      <c r="J157" s="255" t="str">
        <f>IF(ISBLANK(INDEX('Policy Characteristics'!D:D,MATCH($C157,'Policy Characteristics'!$C:$C,0))),"",INDEX('Policy Characteristics'!D:D,MATCH($C157,'Policy Characteristics'!$C:$C,0)))</f>
        <v>Vehicle Fuel Economy Standards</v>
      </c>
      <c r="K157" s="254" t="str">
        <f>IF(ISBLANK(INDEX('Policy Characteristics'!E:E,MATCH($C157,'Policy Characteristics'!$C:$C,0))),"",INDEX('Policy Characteristics'!E:E,MATCH($C157,'Policy Characteristics'!$C:$C,0)))</f>
        <v>trans fuel economy standards</v>
      </c>
      <c r="L157" s="261">
        <f>IF(ISBLANK(INDEX('Policy Characteristics'!F:F,MATCH($C157,'Policy Characteristics'!$C:$C,0))),"",INDEX('Policy Characteristics'!F:F,MATCH($C157,'Policy Characteristics'!$C:$C,0)))</f>
        <v>-0.25</v>
      </c>
      <c r="M157" s="261">
        <f>IF(ISBLANK(INDEX('Policy Characteristics'!G:G,MATCH($C157,'Policy Characteristics'!$C:$C,0))),"",INDEX('Policy Characteristics'!G:G,MATCH($C157,'Policy Characteristics'!$C:$C,0)))</f>
        <v>1</v>
      </c>
      <c r="N157" s="261">
        <f>IF(ISBLANK(INDEX('Policy Characteristics'!H:H,MATCH($C157,'Policy Characteristics'!$C:$C,0))),"",INDEX('Policy Characteristics'!H:H,MATCH($C157,'Policy Characteristics'!$C:$C,0)))</f>
        <v>0.01</v>
      </c>
      <c r="O157" s="254" t="str">
        <f>IF(ISBLANK(INDEX('Policy Characteristics'!I:I,MATCH($C157,'Policy Characteristics'!$C:$C,0))),"",INDEX('Policy Characteristics'!I:I,MATCH($C157,'Policy Characteristics'!$C:$C,0)))</f>
        <v>% change in miles/gal</v>
      </c>
      <c r="P157" s="254"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254" t="str">
        <f>IF(ISBLANK(INDEX('Policy Characteristics'!K:K,MATCH($C157,'Policy Characteristics'!$C:$C,0))),"",INDEX('Policy Characteristics'!K:K,MATCH($C157,'Policy Characteristics'!$C:$C,0)))</f>
        <v>transportation-sector-main.html#fuel-econ-std</v>
      </c>
      <c r="R157" s="254" t="str">
        <f>IF(ISBLANK(INDEX('Policy Characteristics'!L:L,MATCH($C157,'Policy Characteristics'!$C:$C,0))),"",INDEX('Policy Characteristics'!L:L,MATCH($C157,'Policy Characteristics'!$C:$C,0)))</f>
        <v>fuel-economy-standard.html</v>
      </c>
    </row>
    <row r="158" spans="1:18">
      <c r="A158" s="254" t="str">
        <f>IF(ISBLANK(INDEX('Policy Characteristics'!A:A,MATCH($C158,'Policy Characteristics'!$C:$C,0))),"",INDEX('Policy Characteristics'!A:A,MATCH($C158,'Policy Characteristics'!$C:$C,0)))</f>
        <v>Transportation</v>
      </c>
      <c r="B158" s="262" t="str">
        <f>IF(ISBLANK(INDEX('Policy Characteristics'!B:B,MATCH($C158,'Policy Characteristics'!$C:$C,0))),"",INDEX('Policy Characteristics'!B:B,MATCH($C158,'Policy Characteristics'!$C:$C,0)))</f>
        <v>Fuel Economy Standard</v>
      </c>
      <c r="C158" s="254" t="str">
        <f t="shared" si="7"/>
        <v>Percentage Additional Improvement of Fuel Economy Std</v>
      </c>
      <c r="D158" s="45" t="s">
        <v>42</v>
      </c>
      <c r="E158" s="45" t="s">
        <v>108</v>
      </c>
      <c r="F158" s="45" t="s">
        <v>80</v>
      </c>
      <c r="G158" s="2" t="s">
        <v>138</v>
      </c>
      <c r="H158" s="43">
        <v>372</v>
      </c>
      <c r="I158" s="325" t="s">
        <v>40</v>
      </c>
      <c r="J158" s="255" t="str">
        <f>IF(ISBLANK(INDEX('Policy Characteristics'!D:D,MATCH($C158,'Policy Characteristics'!$C:$C,0))),"",INDEX('Policy Characteristics'!D:D,MATCH($C158,'Policy Characteristics'!$C:$C,0)))</f>
        <v>Vehicle Fuel Economy Standards</v>
      </c>
      <c r="K158" s="254" t="str">
        <f>IF(ISBLANK(INDEX('Policy Characteristics'!E:E,MATCH($C158,'Policy Characteristics'!$C:$C,0))),"",INDEX('Policy Characteristics'!E:E,MATCH($C158,'Policy Characteristics'!$C:$C,0)))</f>
        <v>trans fuel economy standards</v>
      </c>
      <c r="L158" s="261">
        <f>IF(ISBLANK(INDEX('Policy Characteristics'!F:F,MATCH($C158,'Policy Characteristics'!$C:$C,0))),"",INDEX('Policy Characteristics'!F:F,MATCH($C158,'Policy Characteristics'!$C:$C,0)))</f>
        <v>-0.25</v>
      </c>
      <c r="M158" s="261">
        <f>IF(ISBLANK(INDEX('Policy Characteristics'!G:G,MATCH($C158,'Policy Characteristics'!$C:$C,0))),"",INDEX('Policy Characteristics'!G:G,MATCH($C158,'Policy Characteristics'!$C:$C,0)))</f>
        <v>1</v>
      </c>
      <c r="N158" s="261">
        <f>IF(ISBLANK(INDEX('Policy Characteristics'!H:H,MATCH($C158,'Policy Characteristics'!$C:$C,0))),"",INDEX('Policy Characteristics'!H:H,MATCH($C158,'Policy Characteristics'!$C:$C,0)))</f>
        <v>0.01</v>
      </c>
      <c r="O158" s="254" t="str">
        <f>IF(ISBLANK(INDEX('Policy Characteristics'!I:I,MATCH($C158,'Policy Characteristics'!$C:$C,0))),"",INDEX('Policy Characteristics'!I:I,MATCH($C158,'Policy Characteristics'!$C:$C,0)))</f>
        <v>% change in miles/gal</v>
      </c>
      <c r="P158" s="254"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254" t="str">
        <f>IF(ISBLANK(INDEX('Policy Characteristics'!K:K,MATCH($C158,'Policy Characteristics'!$C:$C,0))),"",INDEX('Policy Characteristics'!K:K,MATCH($C158,'Policy Characteristics'!$C:$C,0)))</f>
        <v>transportation-sector-main.html#fuel-econ-std</v>
      </c>
      <c r="R158" s="254" t="str">
        <f>IF(ISBLANK(INDEX('Policy Characteristics'!L:L,MATCH($C158,'Policy Characteristics'!$C:$C,0))),"",INDEX('Policy Characteristics'!L:L,MATCH($C158,'Policy Characteristics'!$C:$C,0)))</f>
        <v>fuel-economy-standard.html</v>
      </c>
    </row>
    <row r="159" spans="1:18">
      <c r="A159" s="254" t="str">
        <f>IF(ISBLANK(INDEX('Policy Characteristics'!A:A,MATCH($C159,'Policy Characteristics'!$C:$C,0))),"",INDEX('Policy Characteristics'!A:A,MATCH($C159,'Policy Characteristics'!$C:$C,0)))</f>
        <v>Transportation</v>
      </c>
      <c r="B159" s="262" t="str">
        <f>IF(ISBLANK(INDEX('Policy Characteristics'!B:B,MATCH($C159,'Policy Characteristics'!$C:$C,0))),"",INDEX('Policy Characteristics'!B:B,MATCH($C159,'Policy Characteristics'!$C:$C,0)))</f>
        <v>Fuel Economy Standard</v>
      </c>
      <c r="C159" s="254" t="str">
        <f t="shared" si="7"/>
        <v>Percentage Additional Improvement of Fuel Economy Std</v>
      </c>
      <c r="D159" s="45" t="s">
        <v>39</v>
      </c>
      <c r="E159" s="45" t="s">
        <v>108</v>
      </c>
      <c r="F159" s="45" t="s">
        <v>81</v>
      </c>
      <c r="G159" s="2" t="s">
        <v>138</v>
      </c>
      <c r="H159" s="43">
        <v>373</v>
      </c>
      <c r="I159" s="325" t="s">
        <v>41</v>
      </c>
      <c r="J159" s="255" t="str">
        <f>IF(ISBLANK(INDEX('Policy Characteristics'!D:D,MATCH($C159,'Policy Characteristics'!$C:$C,0))),"",INDEX('Policy Characteristics'!D:D,MATCH($C159,'Policy Characteristics'!$C:$C,0)))</f>
        <v>Vehicle Fuel Economy Standards</v>
      </c>
      <c r="K159" s="254" t="str">
        <f>IF(ISBLANK(INDEX('Policy Characteristics'!E:E,MATCH($C159,'Policy Characteristics'!$C:$C,0))),"",INDEX('Policy Characteristics'!E:E,MATCH($C159,'Policy Characteristics'!$C:$C,0)))</f>
        <v>trans fuel economy standards</v>
      </c>
      <c r="L159" s="261">
        <f>IF(ISBLANK(INDEX('Policy Characteristics'!F:F,MATCH($C159,'Policy Characteristics'!$C:$C,0))),"",INDEX('Policy Characteristics'!F:F,MATCH($C159,'Policy Characteristics'!$C:$C,0)))</f>
        <v>-0.25</v>
      </c>
      <c r="M159" s="261">
        <f>IF(ISBLANK(INDEX('Policy Characteristics'!G:G,MATCH($C159,'Policy Characteristics'!$C:$C,0))),"",INDEX('Policy Characteristics'!G:G,MATCH($C159,'Policy Characteristics'!$C:$C,0)))</f>
        <v>1</v>
      </c>
      <c r="N159" s="261">
        <f>IF(ISBLANK(INDEX('Policy Characteristics'!H:H,MATCH($C159,'Policy Characteristics'!$C:$C,0))),"",INDEX('Policy Characteristics'!H:H,MATCH($C159,'Policy Characteristics'!$C:$C,0)))</f>
        <v>0.01</v>
      </c>
      <c r="O159" s="254" t="str">
        <f>IF(ISBLANK(INDEX('Policy Characteristics'!I:I,MATCH($C159,'Policy Characteristics'!$C:$C,0))),"",INDEX('Policy Characteristics'!I:I,MATCH($C159,'Policy Characteristics'!$C:$C,0)))</f>
        <v>% change in miles/gal</v>
      </c>
      <c r="P159" s="254"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254" t="str">
        <f>IF(ISBLANK(INDEX('Policy Characteristics'!K:K,MATCH($C159,'Policy Characteristics'!$C:$C,0))),"",INDEX('Policy Characteristics'!K:K,MATCH($C159,'Policy Characteristics'!$C:$C,0)))</f>
        <v>transportation-sector-main.html#fuel-econ-std</v>
      </c>
      <c r="R159" s="254" t="str">
        <f>IF(ISBLANK(INDEX('Policy Characteristics'!L:L,MATCH($C159,'Policy Characteristics'!$C:$C,0))),"",INDEX('Policy Characteristics'!L:L,MATCH($C159,'Policy Characteristics'!$C:$C,0)))</f>
        <v>fuel-economy-standard.html</v>
      </c>
    </row>
    <row r="160" spans="1:18" s="2" customFormat="1">
      <c r="A160" s="254" t="str">
        <f>IF(ISBLANK(INDEX('Policy Characteristics'!A:A,MATCH($C160,'Policy Characteristics'!$C:$C,0))),"",INDEX('Policy Characteristics'!A:A,MATCH($C160,'Policy Characteristics'!$C:$C,0)))</f>
        <v>Transportation</v>
      </c>
      <c r="B160" s="262" t="str">
        <f>IF(ISBLANK(INDEX('Policy Characteristics'!B:B,MATCH($C160,'Policy Characteristics'!$C:$C,0))),"",INDEX('Policy Characteristics'!B:B,MATCH($C160,'Policy Characteristics'!$C:$C,0)))</f>
        <v>Low Carbon Fuel Standard</v>
      </c>
      <c r="C160" s="317" t="s">
        <v>452</v>
      </c>
      <c r="D160" s="45"/>
      <c r="E160" s="45"/>
      <c r="F160" s="45"/>
      <c r="G160" s="45"/>
      <c r="H160" s="47">
        <v>190</v>
      </c>
      <c r="I160" s="324" t="s">
        <v>40</v>
      </c>
      <c r="J160" s="255" t="str">
        <f>IF(ISBLANK(INDEX('Policy Characteristics'!D:D,MATCH($C160,'Policy Characteristics'!$C:$C,0))),"",INDEX('Policy Characteristics'!D:D,MATCH($C160,'Policy Characteristics'!$C:$C,0)))</f>
        <v>Low Carbon Fuel Standard</v>
      </c>
      <c r="K160" s="254" t="str">
        <f>IF(ISBLANK(INDEX('Policy Characteristics'!E:E,MATCH($C160,'Policy Characteristics'!$C:$C,0))),"",INDEX('Policy Characteristics'!E:E,MATCH($C160,'Policy Characteristics'!$C:$C,0)))</f>
        <v>trans LCFS</v>
      </c>
      <c r="L160" s="261">
        <f>IF(ISBLANK(INDEX('Policy Characteristics'!F:F,MATCH($C160,'Policy Characteristics'!$C:$C,0))),"",INDEX('Policy Characteristics'!F:F,MATCH($C160,'Policy Characteristics'!$C:$C,0)))</f>
        <v>0</v>
      </c>
      <c r="M160" s="261">
        <f>IF(ISBLANK(INDEX('Policy Characteristics'!G:G,MATCH($C160,'Policy Characteristics'!$C:$C,0))),"",INDEX('Policy Characteristics'!G:G,MATCH($C160,'Policy Characteristics'!$C:$C,0)))</f>
        <v>1</v>
      </c>
      <c r="N160" s="261">
        <f>IF(ISBLANK(INDEX('Policy Characteristics'!H:H,MATCH($C160,'Policy Characteristics'!$C:$C,0))),"",INDEX('Policy Characteristics'!H:H,MATCH($C160,'Policy Characteristics'!$C:$C,0)))</f>
        <v>0.01</v>
      </c>
      <c r="O160" s="254" t="str">
        <f>IF(ISBLANK(INDEX('Policy Characteristics'!I:I,MATCH($C160,'Policy Characteristics'!$C:$C,0))),"",INDEX('Policy Characteristics'!I:I,MATCH($C160,'Policy Characteristics'!$C:$C,0)))</f>
        <v>% reduction in carbon emissions</v>
      </c>
      <c r="P160" s="254"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254" t="str">
        <f>IF(ISBLANK(INDEX('Policy Characteristics'!K:K,MATCH($C160,'Policy Characteristics'!$C:$C,0))),"",INDEX('Policy Characteristics'!K:K,MATCH($C160,'Policy Characteristics'!$C:$C,0)))</f>
        <v>transportation-sector-main.html#lcfs</v>
      </c>
      <c r="R160" s="254" t="str">
        <f>IF(ISBLANK(INDEX('Policy Characteristics'!L:L,MATCH($C160,'Policy Characteristics'!$C:$C,0))),"",INDEX('Policy Characteristics'!L:L,MATCH($C160,'Policy Characteristics'!$C:$C,0)))</f>
        <v>low-carbon-fuel-standard.html</v>
      </c>
    </row>
    <row r="161" spans="1:18" s="2" customFormat="1">
      <c r="A161" s="254" t="str">
        <f>IF(ISBLANK(INDEX('Policy Characteristics'!A:A,MATCH($C161,'Policy Characteristics'!$C:$C,0))),"",INDEX('Policy Characteristics'!A:A,MATCH($C161,'Policy Characteristics'!$C:$C,0)))</f>
        <v>Transportation</v>
      </c>
      <c r="B161" s="262" t="str">
        <f>IF(ISBLANK(INDEX('Policy Characteristics'!B:B,MATCH($C161,'Policy Characteristics'!$C:$C,0))),"",INDEX('Policy Characteristics'!B:B,MATCH($C161,'Policy Characteristics'!$C:$C,0)))</f>
        <v>Non-BAU LCFS-Qualifying Vehicles</v>
      </c>
      <c r="C161" s="1" t="s">
        <v>3645</v>
      </c>
      <c r="D161" s="45"/>
      <c r="E161" s="45"/>
      <c r="F161" s="45"/>
      <c r="G161" s="45"/>
      <c r="H161" s="47">
        <v>2284</v>
      </c>
      <c r="I161" s="324" t="s">
        <v>40</v>
      </c>
      <c r="J161" s="255" t="str">
        <f>IF(ISBLANK(INDEX('Policy Characteristics'!D:D,MATCH($C161,'Policy Characteristics'!$C:$C,0))),"",INDEX('Policy Characteristics'!D:D,MATCH($C161,'Policy Characteristics'!$C:$C,0)))</f>
        <v>Low Carbon Fuel Standard</v>
      </c>
      <c r="K161" s="254" t="str">
        <f>IF(ISBLANK(INDEX('Policy Characteristics'!E:E,MATCH($C161,'Policy Characteristics'!$C:$C,0))),"",INDEX('Policy Characteristics'!E:E,MATCH($C161,'Policy Characteristics'!$C:$C,0)))</f>
        <v>trans LCFS vehicles</v>
      </c>
      <c r="L161" s="261">
        <f>IF(ISBLANK(INDEX('Policy Characteristics'!F:F,MATCH($C161,'Policy Characteristics'!$C:$C,0))),"",INDEX('Policy Characteristics'!F:F,MATCH($C161,'Policy Characteristics'!$C:$C,0)))</f>
        <v>0</v>
      </c>
      <c r="M161" s="261">
        <f>IF(ISBLANK(INDEX('Policy Characteristics'!G:G,MATCH($C161,'Policy Characteristics'!$C:$C,0))),"",INDEX('Policy Characteristics'!G:G,MATCH($C161,'Policy Characteristics'!$C:$C,0)))</f>
        <v>1</v>
      </c>
      <c r="N161" s="261">
        <f>IF(ISBLANK(INDEX('Policy Characteristics'!H:H,MATCH($C161,'Policy Characteristics'!$C:$C,0))),"",INDEX('Policy Characteristics'!H:H,MATCH($C161,'Policy Characteristics'!$C:$C,0)))</f>
        <v>1</v>
      </c>
      <c r="O161" s="254" t="str">
        <f>IF(ISBLANK(INDEX('Policy Characteristics'!I:I,MATCH($C161,'Policy Characteristics'!$C:$C,0))),"",INDEX('Policy Characteristics'!I:I,MATCH($C161,'Policy Characteristics'!$C:$C,0)))</f>
        <v>on/off</v>
      </c>
      <c r="P161" s="254"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254" t="str">
        <f>IF(ISBLANK(INDEX('Policy Characteristics'!K:K,MATCH($C161,'Policy Characteristics'!$C:$C,0))),"",INDEX('Policy Characteristics'!K:K,MATCH($C161,'Policy Characteristics'!$C:$C,0)))</f>
        <v>transportation-sector-main.html#lcfs</v>
      </c>
      <c r="R161" s="254" t="str">
        <f>IF(ISBLANK(INDEX('Policy Characteristics'!L:L,MATCH($C161,'Policy Characteristics'!$C:$C,0))),"",INDEX('Policy Characteristics'!L:L,MATCH($C161,'Policy Characteristics'!$C:$C,0)))</f>
        <v>low-carbon-fuel-standard.html</v>
      </c>
    </row>
    <row r="162" spans="1:18">
      <c r="A162" s="254" t="str">
        <f>IF(ISBLANK(INDEX('Policy Characteristics'!A:A,MATCH($C162,'Policy Characteristics'!$C:$C,0))),"",INDEX('Policy Characteristics'!A:A,MATCH($C162,'Policy Characteristics'!$C:$C,0)))</f>
        <v>Transportation</v>
      </c>
      <c r="B162" s="262" t="str">
        <f>IF(ISBLANK(INDEX('Policy Characteristics'!B:B,MATCH($C162,'Policy Characteristics'!$C:$C,0))),"",INDEX('Policy Characteristics'!B:B,MATCH($C162,'Policy Characteristics'!$C:$C,0)))</f>
        <v>Mode Shifting</v>
      </c>
      <c r="C162" t="s">
        <v>2964</v>
      </c>
      <c r="D162" s="45" t="s">
        <v>42</v>
      </c>
      <c r="E162" s="45" t="s">
        <v>34</v>
      </c>
      <c r="F162" s="45" t="s">
        <v>80</v>
      </c>
      <c r="G162" s="2" t="s">
        <v>3271</v>
      </c>
      <c r="H162" s="43">
        <v>848</v>
      </c>
      <c r="I162" s="324" t="s">
        <v>40</v>
      </c>
      <c r="J162" s="255" t="str">
        <f>IF(ISBLANK(INDEX('Policy Characteristics'!D:D,MATCH($C162,'Policy Characteristics'!$C:$C,0))),"",INDEX('Policy Characteristics'!D:D,MATCH($C162,'Policy Characteristics'!$C:$C,0)))</f>
        <v>Mode Shifting</v>
      </c>
      <c r="K162" s="254" t="str">
        <f>IF(ISBLANK(INDEX('Policy Characteristics'!E:E,MATCH($C162,'Policy Characteristics'!$C:$C,0))),"",INDEX('Policy Characteristics'!E:E,MATCH($C162,'Policy Characteristics'!$C:$C,0)))</f>
        <v>trans mode shifting</v>
      </c>
      <c r="L162" s="261">
        <f>IF(ISBLANK(INDEX('Policy Characteristics'!F:F,MATCH($C162,'Policy Characteristics'!$C:$C,0))),"",INDEX('Policy Characteristics'!F:F,MATCH($C162,'Policy Characteristics'!$C:$C,0)))</f>
        <v>0</v>
      </c>
      <c r="M162" s="261">
        <f>IF(ISBLANK(INDEX('Policy Characteristics'!G:G,MATCH($C162,'Policy Characteristics'!$C:$C,0))),"",INDEX('Policy Characteristics'!G:G,MATCH($C162,'Policy Characteristics'!$C:$C,0)))</f>
        <v>0.33</v>
      </c>
      <c r="N162" s="261">
        <f>IF(ISBLANK(INDEX('Policy Characteristics'!H:H,MATCH($C162,'Policy Characteristics'!$C:$C,0))),"",INDEX('Policy Characteristics'!H:H,MATCH($C162,'Policy Characteristics'!$C:$C,0)))</f>
        <v>0.01</v>
      </c>
      <c r="O162" s="254" t="str">
        <f>IF(ISBLANK(INDEX('Policy Characteristics'!I:I,MATCH($C162,'Policy Characteristics'!$C:$C,0))),"",INDEX('Policy Characteristics'!I:I,MATCH($C162,'Policy Characteristics'!$C:$C,0)))</f>
        <v>% of trips shifted</v>
      </c>
      <c r="P162" s="254"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254" t="str">
        <f>IF(ISBLANK(INDEX('Policy Characteristics'!K:K,MATCH($C162,'Policy Characteristics'!$C:$C,0))),"",INDEX('Policy Characteristics'!K:K,MATCH($C162,'Policy Characteristics'!$C:$C,0)))</f>
        <v>transportation-sector-main.html#tdm</v>
      </c>
      <c r="R162" s="254" t="str">
        <f>IF(ISBLANK(INDEX('Policy Characteristics'!L:L,MATCH($C162,'Policy Characteristics'!$C:$C,0))),"",INDEX('Policy Characteristics'!L:L,MATCH($C162,'Policy Characteristics'!$C:$C,0)))</f>
        <v>transportation-demand-management.html</v>
      </c>
    </row>
    <row r="163" spans="1:18">
      <c r="A163" s="254" t="str">
        <f>IF(ISBLANK(INDEX('Policy Characteristics'!A:A,MATCH($C163,'Policy Characteristics'!$C:$C,0))),"",INDEX('Policy Characteristics'!A:A,MATCH($C163,'Policy Characteristics'!$C:$C,0)))</f>
        <v>Transportation</v>
      </c>
      <c r="B163" s="262" t="str">
        <f>IF(ISBLANK(INDEX('Policy Characteristics'!B:B,MATCH($C163,'Policy Characteristics'!$C:$C,0))),"",INDEX('Policy Characteristics'!B:B,MATCH($C163,'Policy Characteristics'!$C:$C,0)))</f>
        <v>Mode Shifting</v>
      </c>
      <c r="C163" s="254" t="str">
        <f t="shared" ref="C163:C173" si="8">C$162</f>
        <v>Percent of Travel Demand Shifted to Other Modes or Eliminated</v>
      </c>
      <c r="D163" s="45" t="s">
        <v>42</v>
      </c>
      <c r="E163" s="45" t="s">
        <v>35</v>
      </c>
      <c r="F163" s="45" t="s">
        <v>80</v>
      </c>
      <c r="G163" s="2" t="s">
        <v>2325</v>
      </c>
      <c r="H163" s="43">
        <v>849</v>
      </c>
      <c r="I163" s="325" t="s">
        <v>41</v>
      </c>
      <c r="J163" s="255" t="str">
        <f>IF(ISBLANK(INDEX('Policy Characteristics'!D:D,MATCH($C163,'Policy Characteristics'!$C:$C,0))),"",INDEX('Policy Characteristics'!D:D,MATCH($C163,'Policy Characteristics'!$C:$C,0)))</f>
        <v>Mode Shifting</v>
      </c>
      <c r="K163" s="254" t="str">
        <f>IF(ISBLANK(INDEX('Policy Characteristics'!E:E,MATCH($C163,'Policy Characteristics'!$C:$C,0))),"",INDEX('Policy Characteristics'!E:E,MATCH($C163,'Policy Characteristics'!$C:$C,0)))</f>
        <v>trans mode shifting</v>
      </c>
      <c r="L163" s="261">
        <f>IF(ISBLANK(INDEX('Policy Characteristics'!F:F,MATCH($C163,'Policy Characteristics'!$C:$C,0))),"",INDEX('Policy Characteristics'!F:F,MATCH($C163,'Policy Characteristics'!$C:$C,0)))</f>
        <v>0</v>
      </c>
      <c r="M163" s="261">
        <f>IF(ISBLANK(INDEX('Policy Characteristics'!G:G,MATCH($C163,'Policy Characteristics'!$C:$C,0))),"",INDEX('Policy Characteristics'!G:G,MATCH($C163,'Policy Characteristics'!$C:$C,0)))</f>
        <v>0.33</v>
      </c>
      <c r="N163" s="261">
        <f>IF(ISBLANK(INDEX('Policy Characteristics'!H:H,MATCH($C163,'Policy Characteristics'!$C:$C,0))),"",INDEX('Policy Characteristics'!H:H,MATCH($C163,'Policy Characteristics'!$C:$C,0)))</f>
        <v>0.01</v>
      </c>
      <c r="O163" s="254" t="str">
        <f>IF(ISBLANK(INDEX('Policy Characteristics'!I:I,MATCH($C163,'Policy Characteristics'!$C:$C,0))),"",INDEX('Policy Characteristics'!I:I,MATCH($C163,'Policy Characteristics'!$C:$C,0)))</f>
        <v>% of trips shifted</v>
      </c>
      <c r="P163" s="254"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254" t="str">
        <f>IF(ISBLANK(INDEX('Policy Characteristics'!K:K,MATCH($C163,'Policy Characteristics'!$C:$C,0))),"",INDEX('Policy Characteristics'!K:K,MATCH($C163,'Policy Characteristics'!$C:$C,0)))</f>
        <v>transportation-sector-main.html#tdm</v>
      </c>
      <c r="R163" s="254" t="str">
        <f>IF(ISBLANK(INDEX('Policy Characteristics'!L:L,MATCH($C163,'Policy Characteristics'!$C:$C,0))),"",INDEX('Policy Characteristics'!L:L,MATCH($C163,'Policy Characteristics'!$C:$C,0)))</f>
        <v>transportation-demand-management.html</v>
      </c>
    </row>
    <row r="164" spans="1:18">
      <c r="A164" s="254" t="str">
        <f>IF(ISBLANK(INDEX('Policy Characteristics'!A:A,MATCH($C164,'Policy Characteristics'!$C:$C,0))),"",INDEX('Policy Characteristics'!A:A,MATCH($C164,'Policy Characteristics'!$C:$C,0)))</f>
        <v>Transportation</v>
      </c>
      <c r="B164" s="262" t="str">
        <f>IF(ISBLANK(INDEX('Policy Characteristics'!B:B,MATCH($C164,'Policy Characteristics'!$C:$C,0))),"",INDEX('Policy Characteristics'!B:B,MATCH($C164,'Policy Characteristics'!$C:$C,0)))</f>
        <v>Mode Shifting</v>
      </c>
      <c r="C164" s="254" t="str">
        <f t="shared" si="8"/>
        <v>Percent of Travel Demand Shifted to Other Modes or Eliminated</v>
      </c>
      <c r="D164" s="45" t="s">
        <v>42</v>
      </c>
      <c r="E164" s="45" t="s">
        <v>36</v>
      </c>
      <c r="F164" s="45" t="s">
        <v>80</v>
      </c>
      <c r="G164" s="2" t="s">
        <v>3268</v>
      </c>
      <c r="H164" s="43">
        <v>850</v>
      </c>
      <c r="I164" s="324" t="s">
        <v>40</v>
      </c>
      <c r="J164" s="255" t="str">
        <f>IF(ISBLANK(INDEX('Policy Characteristics'!D:D,MATCH($C164,'Policy Characteristics'!$C:$C,0))),"",INDEX('Policy Characteristics'!D:D,MATCH($C164,'Policy Characteristics'!$C:$C,0)))</f>
        <v>Mode Shifting</v>
      </c>
      <c r="K164" s="254" t="str">
        <f>IF(ISBLANK(INDEX('Policy Characteristics'!E:E,MATCH($C164,'Policy Characteristics'!$C:$C,0))),"",INDEX('Policy Characteristics'!E:E,MATCH($C164,'Policy Characteristics'!$C:$C,0)))</f>
        <v>trans mode shifting</v>
      </c>
      <c r="L164" s="261">
        <f>IF(ISBLANK(INDEX('Policy Characteristics'!F:F,MATCH($C164,'Policy Characteristics'!$C:$C,0))),"",INDEX('Policy Characteristics'!F:F,MATCH($C164,'Policy Characteristics'!$C:$C,0)))</f>
        <v>0</v>
      </c>
      <c r="M164" s="261">
        <f>IF(ISBLANK(INDEX('Policy Characteristics'!G:G,MATCH($C164,'Policy Characteristics'!$C:$C,0))),"",INDEX('Policy Characteristics'!G:G,MATCH($C164,'Policy Characteristics'!$C:$C,0)))</f>
        <v>0.33</v>
      </c>
      <c r="N164" s="261">
        <f>IF(ISBLANK(INDEX('Policy Characteristics'!H:H,MATCH($C164,'Policy Characteristics'!$C:$C,0))),"",INDEX('Policy Characteristics'!H:H,MATCH($C164,'Policy Characteristics'!$C:$C,0)))</f>
        <v>0.01</v>
      </c>
      <c r="O164" s="254" t="str">
        <f>IF(ISBLANK(INDEX('Policy Characteristics'!I:I,MATCH($C164,'Policy Characteristics'!$C:$C,0))),"",INDEX('Policy Characteristics'!I:I,MATCH($C164,'Policy Characteristics'!$C:$C,0)))</f>
        <v>% of trips shifted</v>
      </c>
      <c r="P164" s="254"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254" t="str">
        <f>IF(ISBLANK(INDEX('Policy Characteristics'!K:K,MATCH($C164,'Policy Characteristics'!$C:$C,0))),"",INDEX('Policy Characteristics'!K:K,MATCH($C164,'Policy Characteristics'!$C:$C,0)))</f>
        <v>transportation-sector-main.html#tdm</v>
      </c>
      <c r="R164" s="254" t="str">
        <f>IF(ISBLANK(INDEX('Policy Characteristics'!L:L,MATCH($C164,'Policy Characteristics'!$C:$C,0))),"",INDEX('Policy Characteristics'!L:L,MATCH($C164,'Policy Characteristics'!$C:$C,0)))</f>
        <v>transportation-demand-management.html</v>
      </c>
    </row>
    <row r="165" spans="1:18">
      <c r="A165" s="254" t="str">
        <f>IF(ISBLANK(INDEX('Policy Characteristics'!A:A,MATCH($C165,'Policy Characteristics'!$C:$C,0))),"",INDEX('Policy Characteristics'!A:A,MATCH($C165,'Policy Characteristics'!$C:$C,0)))</f>
        <v>Transportation</v>
      </c>
      <c r="B165" s="262" t="str">
        <f>IF(ISBLANK(INDEX('Policy Characteristics'!B:B,MATCH($C165,'Policy Characteristics'!$C:$C,0))),"",INDEX('Policy Characteristics'!B:B,MATCH($C165,'Policy Characteristics'!$C:$C,0)))</f>
        <v>Mode Shifting</v>
      </c>
      <c r="C165" s="254" t="str">
        <f t="shared" si="8"/>
        <v>Percent of Travel Demand Shifted to Other Modes or Eliminated</v>
      </c>
      <c r="D165" s="45" t="s">
        <v>42</v>
      </c>
      <c r="E165" s="45" t="s">
        <v>37</v>
      </c>
      <c r="F165" s="45" t="s">
        <v>80</v>
      </c>
      <c r="G165" s="45" t="s">
        <v>82</v>
      </c>
      <c r="H165" s="43">
        <v>851</v>
      </c>
      <c r="I165" s="325" t="s">
        <v>41</v>
      </c>
      <c r="J165" s="255" t="str">
        <f>IF(ISBLANK(INDEX('Policy Characteristics'!D:D,MATCH($C165,'Policy Characteristics'!$C:$C,0))),"",INDEX('Policy Characteristics'!D:D,MATCH($C165,'Policy Characteristics'!$C:$C,0)))</f>
        <v>Mode Shifting</v>
      </c>
      <c r="K165" s="254" t="str">
        <f>IF(ISBLANK(INDEX('Policy Characteristics'!E:E,MATCH($C165,'Policy Characteristics'!$C:$C,0))),"",INDEX('Policy Characteristics'!E:E,MATCH($C165,'Policy Characteristics'!$C:$C,0)))</f>
        <v>trans mode shifting</v>
      </c>
      <c r="L165" s="261">
        <f>IF(ISBLANK(INDEX('Policy Characteristics'!F:F,MATCH($C165,'Policy Characteristics'!$C:$C,0))),"",INDEX('Policy Characteristics'!F:F,MATCH($C165,'Policy Characteristics'!$C:$C,0)))</f>
        <v>0</v>
      </c>
      <c r="M165" s="261">
        <f>IF(ISBLANK(INDEX('Policy Characteristics'!G:G,MATCH($C165,'Policy Characteristics'!$C:$C,0))),"",INDEX('Policy Characteristics'!G:G,MATCH($C165,'Policy Characteristics'!$C:$C,0)))</f>
        <v>0.33</v>
      </c>
      <c r="N165" s="261">
        <f>IF(ISBLANK(INDEX('Policy Characteristics'!H:H,MATCH($C165,'Policy Characteristics'!$C:$C,0))),"",INDEX('Policy Characteristics'!H:H,MATCH($C165,'Policy Characteristics'!$C:$C,0)))</f>
        <v>0.01</v>
      </c>
      <c r="O165" s="254" t="str">
        <f>IF(ISBLANK(INDEX('Policy Characteristics'!I:I,MATCH($C165,'Policy Characteristics'!$C:$C,0))),"",INDEX('Policy Characteristics'!I:I,MATCH($C165,'Policy Characteristics'!$C:$C,0)))</f>
        <v>% of trips shifted</v>
      </c>
      <c r="P165" s="254"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254" t="str">
        <f>IF(ISBLANK(INDEX('Policy Characteristics'!K:K,MATCH($C165,'Policy Characteristics'!$C:$C,0))),"",INDEX('Policy Characteristics'!K:K,MATCH($C165,'Policy Characteristics'!$C:$C,0)))</f>
        <v>transportation-sector-main.html#tdm</v>
      </c>
      <c r="R165" s="254" t="str">
        <f>IF(ISBLANK(INDEX('Policy Characteristics'!L:L,MATCH($C165,'Policy Characteristics'!$C:$C,0))),"",INDEX('Policy Characteristics'!L:L,MATCH($C165,'Policy Characteristics'!$C:$C,0)))</f>
        <v>transportation-demand-management.html</v>
      </c>
    </row>
    <row r="166" spans="1:18">
      <c r="A166" s="254" t="str">
        <f>IF(ISBLANK(INDEX('Policy Characteristics'!A:A,MATCH($C166,'Policy Characteristics'!$C:$C,0))),"",INDEX('Policy Characteristics'!A:A,MATCH($C166,'Policy Characteristics'!$C:$C,0)))</f>
        <v>Transportation</v>
      </c>
      <c r="B166" s="262" t="str">
        <f>IF(ISBLANK(INDEX('Policy Characteristics'!B:B,MATCH($C166,'Policy Characteristics'!$C:$C,0))),"",INDEX('Policy Characteristics'!B:B,MATCH($C166,'Policy Characteristics'!$C:$C,0)))</f>
        <v>Mode Shifting</v>
      </c>
      <c r="C166" s="254" t="str">
        <f t="shared" si="8"/>
        <v>Percent of Travel Demand Shifted to Other Modes or Eliminated</v>
      </c>
      <c r="D166" s="45" t="s">
        <v>42</v>
      </c>
      <c r="E166" s="45" t="s">
        <v>38</v>
      </c>
      <c r="F166" s="45" t="s">
        <v>80</v>
      </c>
      <c r="G166" s="2" t="s">
        <v>3269</v>
      </c>
      <c r="H166" s="43">
        <v>852</v>
      </c>
      <c r="I166" s="325" t="s">
        <v>41</v>
      </c>
      <c r="J166" s="255" t="str">
        <f>IF(ISBLANK(INDEX('Policy Characteristics'!D:D,MATCH($C166,'Policy Characteristics'!$C:$C,0))),"",INDEX('Policy Characteristics'!D:D,MATCH($C166,'Policy Characteristics'!$C:$C,0)))</f>
        <v>Mode Shifting</v>
      </c>
      <c r="K166" s="254" t="str">
        <f>IF(ISBLANK(INDEX('Policy Characteristics'!E:E,MATCH($C166,'Policy Characteristics'!$C:$C,0))),"",INDEX('Policy Characteristics'!E:E,MATCH($C166,'Policy Characteristics'!$C:$C,0)))</f>
        <v>trans mode shifting</v>
      </c>
      <c r="L166" s="261">
        <f>IF(ISBLANK(INDEX('Policy Characteristics'!F:F,MATCH($C166,'Policy Characteristics'!$C:$C,0))),"",INDEX('Policy Characteristics'!F:F,MATCH($C166,'Policy Characteristics'!$C:$C,0)))</f>
        <v>0</v>
      </c>
      <c r="M166" s="261">
        <f>IF(ISBLANK(INDEX('Policy Characteristics'!G:G,MATCH($C166,'Policy Characteristics'!$C:$C,0))),"",INDEX('Policy Characteristics'!G:G,MATCH($C166,'Policy Characteristics'!$C:$C,0)))</f>
        <v>0.33</v>
      </c>
      <c r="N166" s="261">
        <f>IF(ISBLANK(INDEX('Policy Characteristics'!H:H,MATCH($C166,'Policy Characteristics'!$C:$C,0))),"",INDEX('Policy Characteristics'!H:H,MATCH($C166,'Policy Characteristics'!$C:$C,0)))</f>
        <v>0.01</v>
      </c>
      <c r="O166" s="254" t="str">
        <f>IF(ISBLANK(INDEX('Policy Characteristics'!I:I,MATCH($C166,'Policy Characteristics'!$C:$C,0))),"",INDEX('Policy Characteristics'!I:I,MATCH($C166,'Policy Characteristics'!$C:$C,0)))</f>
        <v>% of trips shifted</v>
      </c>
      <c r="P166" s="254"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254" t="str">
        <f>IF(ISBLANK(INDEX('Policy Characteristics'!K:K,MATCH($C166,'Policy Characteristics'!$C:$C,0))),"",INDEX('Policy Characteristics'!K:K,MATCH($C166,'Policy Characteristics'!$C:$C,0)))</f>
        <v>transportation-sector-main.html#tdm</v>
      </c>
      <c r="R166" s="254" t="str">
        <f>IF(ISBLANK(INDEX('Policy Characteristics'!L:L,MATCH($C166,'Policy Characteristics'!$C:$C,0))),"",INDEX('Policy Characteristics'!L:L,MATCH($C166,'Policy Characteristics'!$C:$C,0)))</f>
        <v>transportation-demand-management.html</v>
      </c>
    </row>
    <row r="167" spans="1:18">
      <c r="A167" s="254" t="str">
        <f>IF(ISBLANK(INDEX('Policy Characteristics'!A:A,MATCH($C167,'Policy Characteristics'!$C:$C,0))),"",INDEX('Policy Characteristics'!A:A,MATCH($C167,'Policy Characteristics'!$C:$C,0)))</f>
        <v>Transportation</v>
      </c>
      <c r="B167" s="262" t="str">
        <f>IF(ISBLANK(INDEX('Policy Characteristics'!B:B,MATCH($C167,'Policy Characteristics'!$C:$C,0))),"",INDEX('Policy Characteristics'!B:B,MATCH($C167,'Policy Characteristics'!$C:$C,0)))</f>
        <v>Mode Shifting</v>
      </c>
      <c r="C167" s="254" t="str">
        <f t="shared" si="8"/>
        <v>Percent of Travel Demand Shifted to Other Modes or Eliminated</v>
      </c>
      <c r="D167" s="45" t="s">
        <v>42</v>
      </c>
      <c r="E167" s="45" t="s">
        <v>108</v>
      </c>
      <c r="F167" s="45" t="s">
        <v>80</v>
      </c>
      <c r="G167" s="45" t="s">
        <v>138</v>
      </c>
      <c r="H167" s="43">
        <v>853</v>
      </c>
      <c r="I167" s="325" t="s">
        <v>41</v>
      </c>
      <c r="J167" s="255" t="str">
        <f>IF(ISBLANK(INDEX('Policy Characteristics'!D:D,MATCH($C167,'Policy Characteristics'!$C:$C,0))),"",INDEX('Policy Characteristics'!D:D,MATCH($C167,'Policy Characteristics'!$C:$C,0)))</f>
        <v>Mode Shifting</v>
      </c>
      <c r="K167" s="254" t="str">
        <f>IF(ISBLANK(INDEX('Policy Characteristics'!E:E,MATCH($C167,'Policy Characteristics'!$C:$C,0))),"",INDEX('Policy Characteristics'!E:E,MATCH($C167,'Policy Characteristics'!$C:$C,0)))</f>
        <v>trans mode shifting</v>
      </c>
      <c r="L167" s="261">
        <f>IF(ISBLANK(INDEX('Policy Characteristics'!F:F,MATCH($C167,'Policy Characteristics'!$C:$C,0))),"",INDEX('Policy Characteristics'!F:F,MATCH($C167,'Policy Characteristics'!$C:$C,0)))</f>
        <v>0</v>
      </c>
      <c r="M167" s="261">
        <f>IF(ISBLANK(INDEX('Policy Characteristics'!G:G,MATCH($C167,'Policy Characteristics'!$C:$C,0))),"",INDEX('Policy Characteristics'!G:G,MATCH($C167,'Policy Characteristics'!$C:$C,0)))</f>
        <v>0.33</v>
      </c>
      <c r="N167" s="261">
        <f>IF(ISBLANK(INDEX('Policy Characteristics'!H:H,MATCH($C167,'Policy Characteristics'!$C:$C,0))),"",INDEX('Policy Characteristics'!H:H,MATCH($C167,'Policy Characteristics'!$C:$C,0)))</f>
        <v>0.01</v>
      </c>
      <c r="O167" s="254" t="str">
        <f>IF(ISBLANK(INDEX('Policy Characteristics'!I:I,MATCH($C167,'Policy Characteristics'!$C:$C,0))),"",INDEX('Policy Characteristics'!I:I,MATCH($C167,'Policy Characteristics'!$C:$C,0)))</f>
        <v>% of trips shifted</v>
      </c>
      <c r="P167" s="254"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254" t="str">
        <f>IF(ISBLANK(INDEX('Policy Characteristics'!K:K,MATCH($C167,'Policy Characteristics'!$C:$C,0))),"",INDEX('Policy Characteristics'!K:K,MATCH($C167,'Policy Characteristics'!$C:$C,0)))</f>
        <v>transportation-sector-main.html#tdm</v>
      </c>
      <c r="R167" s="254" t="str">
        <f>IF(ISBLANK(INDEX('Policy Characteristics'!L:L,MATCH($C167,'Policy Characteristics'!$C:$C,0))),"",INDEX('Policy Characteristics'!L:L,MATCH($C167,'Policy Characteristics'!$C:$C,0)))</f>
        <v>transportation-demand-management.html</v>
      </c>
    </row>
    <row r="168" spans="1:18">
      <c r="A168" s="254" t="str">
        <f>IF(ISBLANK(INDEX('Policy Characteristics'!A:A,MATCH($C168,'Policy Characteristics'!$C:$C,0))),"",INDEX('Policy Characteristics'!A:A,MATCH($C168,'Policy Characteristics'!$C:$C,0)))</f>
        <v>Transportation</v>
      </c>
      <c r="B168" s="262" t="str">
        <f>IF(ISBLANK(INDEX('Policy Characteristics'!B:B,MATCH($C168,'Policy Characteristics'!$C:$C,0))),"",INDEX('Policy Characteristics'!B:B,MATCH($C168,'Policy Characteristics'!$C:$C,0)))</f>
        <v>Mode Shifting</v>
      </c>
      <c r="C168" s="254" t="str">
        <f t="shared" si="8"/>
        <v>Percent of Travel Demand Shifted to Other Modes or Eliminated</v>
      </c>
      <c r="D168" s="45" t="s">
        <v>39</v>
      </c>
      <c r="E168" s="45" t="s">
        <v>34</v>
      </c>
      <c r="F168" s="45" t="s">
        <v>81</v>
      </c>
      <c r="G168" s="2" t="s">
        <v>3434</v>
      </c>
      <c r="H168" s="43">
        <v>854</v>
      </c>
      <c r="I168" s="325" t="s">
        <v>41</v>
      </c>
      <c r="J168" s="255" t="str">
        <f>IF(ISBLANK(INDEX('Policy Characteristics'!D:D,MATCH($C168,'Policy Characteristics'!$C:$C,0))),"",INDEX('Policy Characteristics'!D:D,MATCH($C168,'Policy Characteristics'!$C:$C,0)))</f>
        <v>Mode Shifting</v>
      </c>
      <c r="K168" s="254" t="str">
        <f>IF(ISBLANK(INDEX('Policy Characteristics'!E:E,MATCH($C168,'Policy Characteristics'!$C:$C,0))),"",INDEX('Policy Characteristics'!E:E,MATCH($C168,'Policy Characteristics'!$C:$C,0)))</f>
        <v>trans mode shifting</v>
      </c>
      <c r="L168" s="261">
        <f>IF(ISBLANK(INDEX('Policy Characteristics'!F:F,MATCH($C168,'Policy Characteristics'!$C:$C,0))),"",INDEX('Policy Characteristics'!F:F,MATCH($C168,'Policy Characteristics'!$C:$C,0)))</f>
        <v>0</v>
      </c>
      <c r="M168" s="261">
        <f>IF(ISBLANK(INDEX('Policy Characteristics'!G:G,MATCH($C168,'Policy Characteristics'!$C:$C,0))),"",INDEX('Policy Characteristics'!G:G,MATCH($C168,'Policy Characteristics'!$C:$C,0)))</f>
        <v>0.33</v>
      </c>
      <c r="N168" s="261">
        <f>IF(ISBLANK(INDEX('Policy Characteristics'!H:H,MATCH($C168,'Policy Characteristics'!$C:$C,0))),"",INDEX('Policy Characteristics'!H:H,MATCH($C168,'Policy Characteristics'!$C:$C,0)))</f>
        <v>0.01</v>
      </c>
      <c r="O168" s="254" t="str">
        <f>IF(ISBLANK(INDEX('Policy Characteristics'!I:I,MATCH($C168,'Policy Characteristics'!$C:$C,0))),"",INDEX('Policy Characteristics'!I:I,MATCH($C168,'Policy Characteristics'!$C:$C,0)))</f>
        <v>% of trips shifted</v>
      </c>
      <c r="P168" s="254"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254" t="str">
        <f>IF(ISBLANK(INDEX('Policy Characteristics'!K:K,MATCH($C168,'Policy Characteristics'!$C:$C,0))),"",INDEX('Policy Characteristics'!K:K,MATCH($C168,'Policy Characteristics'!$C:$C,0)))</f>
        <v>transportation-sector-main.html#tdm</v>
      </c>
      <c r="R168" s="254" t="str">
        <f>IF(ISBLANK(INDEX('Policy Characteristics'!L:L,MATCH($C168,'Policy Characteristics'!$C:$C,0))),"",INDEX('Policy Characteristics'!L:L,MATCH($C168,'Policy Characteristics'!$C:$C,0)))</f>
        <v>transportation-demand-management.html</v>
      </c>
    </row>
    <row r="169" spans="1:18">
      <c r="A169" s="254" t="str">
        <f>IF(ISBLANK(INDEX('Policy Characteristics'!A:A,MATCH($C169,'Policy Characteristics'!$C:$C,0))),"",INDEX('Policy Characteristics'!A:A,MATCH($C169,'Policy Characteristics'!$C:$C,0)))</f>
        <v>Transportation</v>
      </c>
      <c r="B169" s="262" t="str">
        <f>IF(ISBLANK(INDEX('Policy Characteristics'!B:B,MATCH($C169,'Policy Characteristics'!$C:$C,0))),"",INDEX('Policy Characteristics'!B:B,MATCH($C169,'Policy Characteristics'!$C:$C,0)))</f>
        <v>Mode Shifting</v>
      </c>
      <c r="C169" s="254" t="str">
        <f t="shared" si="8"/>
        <v>Percent of Travel Demand Shifted to Other Modes or Eliminated</v>
      </c>
      <c r="D169" s="45" t="s">
        <v>39</v>
      </c>
      <c r="E169" s="45" t="s">
        <v>35</v>
      </c>
      <c r="F169" s="45" t="s">
        <v>81</v>
      </c>
      <c r="G169" s="2" t="s">
        <v>3431</v>
      </c>
      <c r="H169" s="43">
        <v>855</v>
      </c>
      <c r="I169" s="324" t="s">
        <v>40</v>
      </c>
      <c r="J169" s="255" t="str">
        <f>IF(ISBLANK(INDEX('Policy Characteristics'!D:D,MATCH($C169,'Policy Characteristics'!$C:$C,0))),"",INDEX('Policy Characteristics'!D:D,MATCH($C169,'Policy Characteristics'!$C:$C,0)))</f>
        <v>Mode Shifting</v>
      </c>
      <c r="K169" s="254" t="str">
        <f>IF(ISBLANK(INDEX('Policy Characteristics'!E:E,MATCH($C169,'Policy Characteristics'!$C:$C,0))),"",INDEX('Policy Characteristics'!E:E,MATCH($C169,'Policy Characteristics'!$C:$C,0)))</f>
        <v>trans mode shifting</v>
      </c>
      <c r="L169" s="261">
        <f>IF(ISBLANK(INDEX('Policy Characteristics'!F:F,MATCH($C169,'Policy Characteristics'!$C:$C,0))),"",INDEX('Policy Characteristics'!F:F,MATCH($C169,'Policy Characteristics'!$C:$C,0)))</f>
        <v>0</v>
      </c>
      <c r="M169" s="261">
        <f>IF(ISBLANK(INDEX('Policy Characteristics'!G:G,MATCH($C169,'Policy Characteristics'!$C:$C,0))),"",INDEX('Policy Characteristics'!G:G,MATCH($C169,'Policy Characteristics'!$C:$C,0)))</f>
        <v>0.33</v>
      </c>
      <c r="N169" s="261">
        <f>IF(ISBLANK(INDEX('Policy Characteristics'!H:H,MATCH($C169,'Policy Characteristics'!$C:$C,0))),"",INDEX('Policy Characteristics'!H:H,MATCH($C169,'Policy Characteristics'!$C:$C,0)))</f>
        <v>0.01</v>
      </c>
      <c r="O169" s="254" t="str">
        <f>IF(ISBLANK(INDEX('Policy Characteristics'!I:I,MATCH($C169,'Policy Characteristics'!$C:$C,0))),"",INDEX('Policy Characteristics'!I:I,MATCH($C169,'Policy Characteristics'!$C:$C,0)))</f>
        <v>% of trips shifted</v>
      </c>
      <c r="P169" s="254"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254" t="str">
        <f>IF(ISBLANK(INDEX('Policy Characteristics'!K:K,MATCH($C169,'Policy Characteristics'!$C:$C,0))),"",INDEX('Policy Characteristics'!K:K,MATCH($C169,'Policy Characteristics'!$C:$C,0)))</f>
        <v>transportation-sector-main.html#tdm</v>
      </c>
      <c r="R169" s="254" t="str">
        <f>IF(ISBLANK(INDEX('Policy Characteristics'!L:L,MATCH($C169,'Policy Characteristics'!$C:$C,0))),"",INDEX('Policy Characteristics'!L:L,MATCH($C169,'Policy Characteristics'!$C:$C,0)))</f>
        <v>transportation-demand-management.html</v>
      </c>
    </row>
    <row r="170" spans="1:18">
      <c r="A170" s="254" t="str">
        <f>IF(ISBLANK(INDEX('Policy Characteristics'!A:A,MATCH($C170,'Policy Characteristics'!$C:$C,0))),"",INDEX('Policy Characteristics'!A:A,MATCH($C170,'Policy Characteristics'!$C:$C,0)))</f>
        <v>Transportation</v>
      </c>
      <c r="B170" s="262" t="str">
        <f>IF(ISBLANK(INDEX('Policy Characteristics'!B:B,MATCH($C170,'Policy Characteristics'!$C:$C,0))),"",INDEX('Policy Characteristics'!B:B,MATCH($C170,'Policy Characteristics'!$C:$C,0)))</f>
        <v>Mode Shifting</v>
      </c>
      <c r="C170" s="254" t="str">
        <f t="shared" si="8"/>
        <v>Percent of Travel Demand Shifted to Other Modes or Eliminated</v>
      </c>
      <c r="D170" s="45" t="s">
        <v>39</v>
      </c>
      <c r="E170" s="45" t="s">
        <v>36</v>
      </c>
      <c r="F170" s="45" t="s">
        <v>81</v>
      </c>
      <c r="G170" s="2" t="s">
        <v>3268</v>
      </c>
      <c r="H170" s="43">
        <v>856</v>
      </c>
      <c r="I170" s="325" t="s">
        <v>41</v>
      </c>
      <c r="J170" s="255" t="str">
        <f>IF(ISBLANK(INDEX('Policy Characteristics'!D:D,MATCH($C170,'Policy Characteristics'!$C:$C,0))),"",INDEX('Policy Characteristics'!D:D,MATCH($C170,'Policy Characteristics'!$C:$C,0)))</f>
        <v>Mode Shifting</v>
      </c>
      <c r="K170" s="254" t="str">
        <f>IF(ISBLANK(INDEX('Policy Characteristics'!E:E,MATCH($C170,'Policy Characteristics'!$C:$C,0))),"",INDEX('Policy Characteristics'!E:E,MATCH($C170,'Policy Characteristics'!$C:$C,0)))</f>
        <v>trans mode shifting</v>
      </c>
      <c r="L170" s="261">
        <f>IF(ISBLANK(INDEX('Policy Characteristics'!F:F,MATCH($C170,'Policy Characteristics'!$C:$C,0))),"",INDEX('Policy Characteristics'!F:F,MATCH($C170,'Policy Characteristics'!$C:$C,0)))</f>
        <v>0</v>
      </c>
      <c r="M170" s="261">
        <f>IF(ISBLANK(INDEX('Policy Characteristics'!G:G,MATCH($C170,'Policy Characteristics'!$C:$C,0))),"",INDEX('Policy Characteristics'!G:G,MATCH($C170,'Policy Characteristics'!$C:$C,0)))</f>
        <v>0.33</v>
      </c>
      <c r="N170" s="261">
        <f>IF(ISBLANK(INDEX('Policy Characteristics'!H:H,MATCH($C170,'Policy Characteristics'!$C:$C,0))),"",INDEX('Policy Characteristics'!H:H,MATCH($C170,'Policy Characteristics'!$C:$C,0)))</f>
        <v>0.01</v>
      </c>
      <c r="O170" s="254" t="str">
        <f>IF(ISBLANK(INDEX('Policy Characteristics'!I:I,MATCH($C170,'Policy Characteristics'!$C:$C,0))),"",INDEX('Policy Characteristics'!I:I,MATCH($C170,'Policy Characteristics'!$C:$C,0)))</f>
        <v>% of trips shifted</v>
      </c>
      <c r="P170" s="254"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254" t="str">
        <f>IF(ISBLANK(INDEX('Policy Characteristics'!K:K,MATCH($C170,'Policy Characteristics'!$C:$C,0))),"",INDEX('Policy Characteristics'!K:K,MATCH($C170,'Policy Characteristics'!$C:$C,0)))</f>
        <v>transportation-sector-main.html#tdm</v>
      </c>
      <c r="R170" s="254" t="str">
        <f>IF(ISBLANK(INDEX('Policy Characteristics'!L:L,MATCH($C170,'Policy Characteristics'!$C:$C,0))),"",INDEX('Policy Characteristics'!L:L,MATCH($C170,'Policy Characteristics'!$C:$C,0)))</f>
        <v>transportation-demand-management.html</v>
      </c>
    </row>
    <row r="171" spans="1:18">
      <c r="A171" s="254" t="str">
        <f>IF(ISBLANK(INDEX('Policy Characteristics'!A:A,MATCH($C171,'Policy Characteristics'!$C:$C,0))),"",INDEX('Policy Characteristics'!A:A,MATCH($C171,'Policy Characteristics'!$C:$C,0)))</f>
        <v>Transportation</v>
      </c>
      <c r="B171" s="262" t="str">
        <f>IF(ISBLANK(INDEX('Policy Characteristics'!B:B,MATCH($C171,'Policy Characteristics'!$C:$C,0))),"",INDEX('Policy Characteristics'!B:B,MATCH($C171,'Policy Characteristics'!$C:$C,0)))</f>
        <v>Mode Shifting</v>
      </c>
      <c r="C171" s="254" t="str">
        <f t="shared" si="8"/>
        <v>Percent of Travel Demand Shifted to Other Modes or Eliminated</v>
      </c>
      <c r="D171" s="45" t="s">
        <v>39</v>
      </c>
      <c r="E171" s="45" t="s">
        <v>37</v>
      </c>
      <c r="F171" s="45" t="s">
        <v>81</v>
      </c>
      <c r="G171" s="45" t="s">
        <v>82</v>
      </c>
      <c r="H171" s="43">
        <v>857</v>
      </c>
      <c r="I171" s="325" t="s">
        <v>40</v>
      </c>
      <c r="J171" s="255" t="str">
        <f>IF(ISBLANK(INDEX('Policy Characteristics'!D:D,MATCH($C171,'Policy Characteristics'!$C:$C,0))),"",INDEX('Policy Characteristics'!D:D,MATCH($C171,'Policy Characteristics'!$C:$C,0)))</f>
        <v>Mode Shifting</v>
      </c>
      <c r="K171" s="254" t="str">
        <f>IF(ISBLANK(INDEX('Policy Characteristics'!E:E,MATCH($C171,'Policy Characteristics'!$C:$C,0))),"",INDEX('Policy Characteristics'!E:E,MATCH($C171,'Policy Characteristics'!$C:$C,0)))</f>
        <v>trans mode shifting</v>
      </c>
      <c r="L171" s="261">
        <f>IF(ISBLANK(INDEX('Policy Characteristics'!F:F,MATCH($C171,'Policy Characteristics'!$C:$C,0))),"",INDEX('Policy Characteristics'!F:F,MATCH($C171,'Policy Characteristics'!$C:$C,0)))</f>
        <v>0</v>
      </c>
      <c r="M171" s="261">
        <f>IF(ISBLANK(INDEX('Policy Characteristics'!G:G,MATCH($C171,'Policy Characteristics'!$C:$C,0))),"",INDEX('Policy Characteristics'!G:G,MATCH($C171,'Policy Characteristics'!$C:$C,0)))</f>
        <v>0.33</v>
      </c>
      <c r="N171" s="261">
        <f>IF(ISBLANK(INDEX('Policy Characteristics'!H:H,MATCH($C171,'Policy Characteristics'!$C:$C,0))),"",INDEX('Policy Characteristics'!H:H,MATCH($C171,'Policy Characteristics'!$C:$C,0)))</f>
        <v>0.01</v>
      </c>
      <c r="O171" s="254" t="str">
        <f>IF(ISBLANK(INDEX('Policy Characteristics'!I:I,MATCH($C171,'Policy Characteristics'!$C:$C,0))),"",INDEX('Policy Characteristics'!I:I,MATCH($C171,'Policy Characteristics'!$C:$C,0)))</f>
        <v>% of trips shifted</v>
      </c>
      <c r="P171" s="254"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254" t="str">
        <f>IF(ISBLANK(INDEX('Policy Characteristics'!K:K,MATCH($C171,'Policy Characteristics'!$C:$C,0))),"",INDEX('Policy Characteristics'!K:K,MATCH($C171,'Policy Characteristics'!$C:$C,0)))</f>
        <v>transportation-sector-main.html#tdm</v>
      </c>
      <c r="R171" s="254" t="str">
        <f>IF(ISBLANK(INDEX('Policy Characteristics'!L:L,MATCH($C171,'Policy Characteristics'!$C:$C,0))),"",INDEX('Policy Characteristics'!L:L,MATCH($C171,'Policy Characteristics'!$C:$C,0)))</f>
        <v>transportation-demand-management.html</v>
      </c>
    </row>
    <row r="172" spans="1:18">
      <c r="A172" s="254" t="str">
        <f>IF(ISBLANK(INDEX('Policy Characteristics'!A:A,MATCH($C172,'Policy Characteristics'!$C:$C,0))),"",INDEX('Policy Characteristics'!A:A,MATCH($C172,'Policy Characteristics'!$C:$C,0)))</f>
        <v>Transportation</v>
      </c>
      <c r="B172" s="262" t="str">
        <f>IF(ISBLANK(INDEX('Policy Characteristics'!B:B,MATCH($C172,'Policy Characteristics'!$C:$C,0))),"",INDEX('Policy Characteristics'!B:B,MATCH($C172,'Policy Characteristics'!$C:$C,0)))</f>
        <v>Mode Shifting</v>
      </c>
      <c r="C172" s="254" t="str">
        <f t="shared" si="8"/>
        <v>Percent of Travel Demand Shifted to Other Modes or Eliminated</v>
      </c>
      <c r="D172" s="45" t="s">
        <v>39</v>
      </c>
      <c r="E172" s="45" t="s">
        <v>38</v>
      </c>
      <c r="F172" s="45" t="s">
        <v>81</v>
      </c>
      <c r="G172" s="2" t="s">
        <v>3270</v>
      </c>
      <c r="H172" s="43">
        <v>858</v>
      </c>
      <c r="I172" s="325" t="s">
        <v>41</v>
      </c>
      <c r="J172" s="255" t="str">
        <f>IF(ISBLANK(INDEX('Policy Characteristics'!D:D,MATCH($C172,'Policy Characteristics'!$C:$C,0))),"",INDEX('Policy Characteristics'!D:D,MATCH($C172,'Policy Characteristics'!$C:$C,0)))</f>
        <v>Mode Shifting</v>
      </c>
      <c r="K172" s="254" t="str">
        <f>IF(ISBLANK(INDEX('Policy Characteristics'!E:E,MATCH($C172,'Policy Characteristics'!$C:$C,0))),"",INDEX('Policy Characteristics'!E:E,MATCH($C172,'Policy Characteristics'!$C:$C,0)))</f>
        <v>trans mode shifting</v>
      </c>
      <c r="L172" s="261">
        <f>IF(ISBLANK(INDEX('Policy Characteristics'!F:F,MATCH($C172,'Policy Characteristics'!$C:$C,0))),"",INDEX('Policy Characteristics'!F:F,MATCH($C172,'Policy Characteristics'!$C:$C,0)))</f>
        <v>0</v>
      </c>
      <c r="M172" s="261">
        <f>IF(ISBLANK(INDEX('Policy Characteristics'!G:G,MATCH($C172,'Policy Characteristics'!$C:$C,0))),"",INDEX('Policy Characteristics'!G:G,MATCH($C172,'Policy Characteristics'!$C:$C,0)))</f>
        <v>0.33</v>
      </c>
      <c r="N172" s="261">
        <f>IF(ISBLANK(INDEX('Policy Characteristics'!H:H,MATCH($C172,'Policy Characteristics'!$C:$C,0))),"",INDEX('Policy Characteristics'!H:H,MATCH($C172,'Policy Characteristics'!$C:$C,0)))</f>
        <v>0.01</v>
      </c>
      <c r="O172" s="254" t="str">
        <f>IF(ISBLANK(INDEX('Policy Characteristics'!I:I,MATCH($C172,'Policy Characteristics'!$C:$C,0))),"",INDEX('Policy Characteristics'!I:I,MATCH($C172,'Policy Characteristics'!$C:$C,0)))</f>
        <v>% of trips shifted</v>
      </c>
      <c r="P172" s="254"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254" t="str">
        <f>IF(ISBLANK(INDEX('Policy Characteristics'!K:K,MATCH($C172,'Policy Characteristics'!$C:$C,0))),"",INDEX('Policy Characteristics'!K:K,MATCH($C172,'Policy Characteristics'!$C:$C,0)))</f>
        <v>transportation-sector-main.html#tdm</v>
      </c>
      <c r="R172" s="254" t="str">
        <f>IF(ISBLANK(INDEX('Policy Characteristics'!L:L,MATCH($C172,'Policy Characteristics'!$C:$C,0))),"",INDEX('Policy Characteristics'!L:L,MATCH($C172,'Policy Characteristics'!$C:$C,0)))</f>
        <v>transportation-demand-management.html</v>
      </c>
    </row>
    <row r="173" spans="1:18">
      <c r="A173" s="254" t="str">
        <f>IF(ISBLANK(INDEX('Policy Characteristics'!A:A,MATCH($C173,'Policy Characteristics'!$C:$C,0))),"",INDEX('Policy Characteristics'!A:A,MATCH($C173,'Policy Characteristics'!$C:$C,0)))</f>
        <v>Transportation</v>
      </c>
      <c r="B173" s="262" t="str">
        <f>IF(ISBLANK(INDEX('Policy Characteristics'!B:B,MATCH($C173,'Policy Characteristics'!$C:$C,0))),"",INDEX('Policy Characteristics'!B:B,MATCH($C173,'Policy Characteristics'!$C:$C,0)))</f>
        <v>Mode Shifting</v>
      </c>
      <c r="C173" s="254" t="str">
        <f t="shared" si="8"/>
        <v>Percent of Travel Demand Shifted to Other Modes or Eliminated</v>
      </c>
      <c r="D173" s="45" t="s">
        <v>39</v>
      </c>
      <c r="E173" s="45" t="s">
        <v>108</v>
      </c>
      <c r="F173" s="45" t="s">
        <v>81</v>
      </c>
      <c r="G173" s="45" t="s">
        <v>138</v>
      </c>
      <c r="H173" s="43">
        <v>859</v>
      </c>
      <c r="I173" s="325" t="s">
        <v>41</v>
      </c>
      <c r="J173" s="255" t="str">
        <f>IF(ISBLANK(INDEX('Policy Characteristics'!D:D,MATCH($C173,'Policy Characteristics'!$C:$C,0))),"",INDEX('Policy Characteristics'!D:D,MATCH($C173,'Policy Characteristics'!$C:$C,0)))</f>
        <v>Mode Shifting</v>
      </c>
      <c r="K173" s="254" t="str">
        <f>IF(ISBLANK(INDEX('Policy Characteristics'!E:E,MATCH($C173,'Policy Characteristics'!$C:$C,0))),"",INDEX('Policy Characteristics'!E:E,MATCH($C173,'Policy Characteristics'!$C:$C,0)))</f>
        <v>trans mode shifting</v>
      </c>
      <c r="L173" s="261">
        <f>IF(ISBLANK(INDEX('Policy Characteristics'!F:F,MATCH($C173,'Policy Characteristics'!$C:$C,0))),"",INDEX('Policy Characteristics'!F:F,MATCH($C173,'Policy Characteristics'!$C:$C,0)))</f>
        <v>0</v>
      </c>
      <c r="M173" s="261">
        <f>IF(ISBLANK(INDEX('Policy Characteristics'!G:G,MATCH($C173,'Policy Characteristics'!$C:$C,0))),"",INDEX('Policy Characteristics'!G:G,MATCH($C173,'Policy Characteristics'!$C:$C,0)))</f>
        <v>0.33</v>
      </c>
      <c r="N173" s="261">
        <f>IF(ISBLANK(INDEX('Policy Characteristics'!H:H,MATCH($C173,'Policy Characteristics'!$C:$C,0))),"",INDEX('Policy Characteristics'!H:H,MATCH($C173,'Policy Characteristics'!$C:$C,0)))</f>
        <v>0.01</v>
      </c>
      <c r="O173" s="254" t="str">
        <f>IF(ISBLANK(INDEX('Policy Characteristics'!I:I,MATCH($C173,'Policy Characteristics'!$C:$C,0))),"",INDEX('Policy Characteristics'!I:I,MATCH($C173,'Policy Characteristics'!$C:$C,0)))</f>
        <v>% of trips shifted</v>
      </c>
      <c r="P173" s="254"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254" t="str">
        <f>IF(ISBLANK(INDEX('Policy Characteristics'!K:K,MATCH($C173,'Policy Characteristics'!$C:$C,0))),"",INDEX('Policy Characteristics'!K:K,MATCH($C173,'Policy Characteristics'!$C:$C,0)))</f>
        <v>transportation-sector-main.html#tdm</v>
      </c>
      <c r="R173" s="254" t="str">
        <f>IF(ISBLANK(INDEX('Policy Characteristics'!L:L,MATCH($C173,'Policy Characteristics'!$C:$C,0))),"",INDEX('Policy Characteristics'!L:L,MATCH($C173,'Policy Characteristics'!$C:$C,0)))</f>
        <v>transportation-demand-management.html</v>
      </c>
    </row>
    <row r="174" spans="1:18">
      <c r="A174" s="254" t="str">
        <f>IF(ISBLANK(INDEX('Policy Characteristics'!A:A,MATCH($C174,'Policy Characteristics'!$C:$C,0))),"",INDEX('Policy Characteristics'!A:A,MATCH($C174,'Policy Characteristics'!$C:$C,0)))</f>
        <v>Transportation</v>
      </c>
      <c r="B174" s="262" t="str">
        <f>IF(ISBLANK(INDEX('Policy Characteristics'!B:B,MATCH($C174,'Policy Characteristics'!$C:$C,0))),"",INDEX('Policy Characteristics'!B:B,MATCH($C174,'Policy Characteristics'!$C:$C,0)))</f>
        <v>Zero-Emission Vehicle Sales Standard</v>
      </c>
      <c r="C174" s="317" t="s">
        <v>3407</v>
      </c>
      <c r="D174" s="45" t="s">
        <v>42</v>
      </c>
      <c r="E174" s="45" t="s">
        <v>34</v>
      </c>
      <c r="F174" s="45" t="s">
        <v>80</v>
      </c>
      <c r="G174" s="2" t="s">
        <v>3271</v>
      </c>
      <c r="H174" s="47">
        <v>186</v>
      </c>
      <c r="I174" s="324" t="s">
        <v>40</v>
      </c>
      <c r="J174" s="255" t="str">
        <f>IF(ISBLANK(INDEX('Policy Characteristics'!D:D,MATCH($C174,'Policy Characteristics'!$C:$C,0))),"",INDEX('Policy Characteristics'!D:D,MATCH($C174,'Policy Characteristics'!$C:$C,0)))</f>
        <v>ZEV Sales Standard</v>
      </c>
      <c r="K174" s="254" t="str">
        <f>IF(ISBLANK(INDEX('Policy Characteristics'!E:E,MATCH($C174,'Policy Characteristics'!$C:$C,0))),"",INDEX('Policy Characteristics'!E:E,MATCH($C174,'Policy Characteristics'!$C:$C,0)))</f>
        <v>trans ZEV minimum</v>
      </c>
      <c r="L174" s="261">
        <f>IF(ISBLANK(INDEX('Policy Characteristics'!F:F,MATCH($C174,'Policy Characteristics'!$C:$C,0))),"",INDEX('Policy Characteristics'!F:F,MATCH($C174,'Policy Characteristics'!$C:$C,0)))</f>
        <v>-1</v>
      </c>
      <c r="M174" s="261">
        <f>IF(ISBLANK(INDEX('Policy Characteristics'!G:G,MATCH($C174,'Policy Characteristics'!$C:$C,0))),"",INDEX('Policy Characteristics'!G:G,MATCH($C174,'Policy Characteristics'!$C:$C,0)))</f>
        <v>1</v>
      </c>
      <c r="N174" s="261">
        <f>IF(ISBLANK(INDEX('Policy Characteristics'!H:H,MATCH($C174,'Policy Characteristics'!$C:$C,0))),"",INDEX('Policy Characteristics'!H:H,MATCH($C174,'Policy Characteristics'!$C:$C,0)))</f>
        <v>0.01</v>
      </c>
      <c r="O174" s="254" t="str">
        <f>IF(ISBLANK(INDEX('Policy Characteristics'!I:I,MATCH($C174,'Policy Characteristics'!$C:$C,0))),"",INDEX('Policy Characteristics'!I:I,MATCH($C174,'Policy Characteristics'!$C:$C,0)))</f>
        <v>% of new vehicles sold</v>
      </c>
      <c r="P174" s="254"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254" t="str">
        <f>IF(ISBLANK(INDEX('Policy Characteristics'!K:K,MATCH($C174,'Policy Characteristics'!$C:$C,0))),"",INDEX('Policy Characteristics'!K:K,MATCH($C174,'Policy Characteristics'!$C:$C,0)))</f>
        <v>transportation-sector-main.html#ev-mandate</v>
      </c>
      <c r="R174" s="254" t="str">
        <f>IF(ISBLANK(INDEX('Policy Characteristics'!L:L,MATCH($C174,'Policy Characteristics'!$C:$C,0))),"",INDEX('Policy Characteristics'!L:L,MATCH($C174,'Policy Characteristics'!$C:$C,0)))</f>
        <v>ev-mandate.html</v>
      </c>
    </row>
    <row r="175" spans="1:18">
      <c r="A175" s="254" t="str">
        <f>IF(ISBLANK(INDEX('Policy Characteristics'!A:A,MATCH($C175,'Policy Characteristics'!$C:$C,0))),"",INDEX('Policy Characteristics'!A:A,MATCH($C175,'Policy Characteristics'!$C:$C,0)))</f>
        <v>Transportation</v>
      </c>
      <c r="B175" s="262" t="str">
        <f>IF(ISBLANK(INDEX('Policy Characteristics'!B:B,MATCH($C175,'Policy Characteristics'!$C:$C,0))),"",INDEX('Policy Characteristics'!B:B,MATCH($C175,'Policy Characteristics'!$C:$C,0)))</f>
        <v>Zero-Emission Vehicle Sales Standard</v>
      </c>
      <c r="C175" s="254" t="str">
        <f>C$174</f>
        <v>Minimum Required ZEV Sales Percentage</v>
      </c>
      <c r="D175" s="2" t="s">
        <v>39</v>
      </c>
      <c r="E175" s="2" t="s">
        <v>34</v>
      </c>
      <c r="F175" s="2" t="s">
        <v>81</v>
      </c>
      <c r="G175" s="2" t="s">
        <v>3434</v>
      </c>
      <c r="H175" s="47">
        <v>203</v>
      </c>
      <c r="I175" s="325" t="s">
        <v>40</v>
      </c>
      <c r="J175" s="255" t="str">
        <f>IF(ISBLANK(INDEX('Policy Characteristics'!D:D,MATCH($C175,'Policy Characteristics'!$C:$C,0))),"",INDEX('Policy Characteristics'!D:D,MATCH($C175,'Policy Characteristics'!$C:$C,0)))</f>
        <v>ZEV Sales Standard</v>
      </c>
      <c r="K175" s="254" t="str">
        <f>IF(ISBLANK(INDEX('Policy Characteristics'!E:E,MATCH($C175,'Policy Characteristics'!$C:$C,0))),"",INDEX('Policy Characteristics'!E:E,MATCH($C175,'Policy Characteristics'!$C:$C,0)))</f>
        <v>trans ZEV minimum</v>
      </c>
      <c r="L175" s="261">
        <f>IF(ISBLANK(INDEX('Policy Characteristics'!F:F,MATCH($C175,'Policy Characteristics'!$C:$C,0))),"",INDEX('Policy Characteristics'!F:F,MATCH($C175,'Policy Characteristics'!$C:$C,0)))</f>
        <v>-1</v>
      </c>
      <c r="M175" s="261">
        <f>IF(ISBLANK(INDEX('Policy Characteristics'!G:G,MATCH($C175,'Policy Characteristics'!$C:$C,0))),"",INDEX('Policy Characteristics'!G:G,MATCH($C175,'Policy Characteristics'!$C:$C,0)))</f>
        <v>1</v>
      </c>
      <c r="N175" s="261">
        <f>IF(ISBLANK(INDEX('Policy Characteristics'!H:H,MATCH($C175,'Policy Characteristics'!$C:$C,0))),"",INDEX('Policy Characteristics'!H:H,MATCH($C175,'Policy Characteristics'!$C:$C,0)))</f>
        <v>0.01</v>
      </c>
      <c r="O175" s="254" t="str">
        <f>IF(ISBLANK(INDEX('Policy Characteristics'!I:I,MATCH($C175,'Policy Characteristics'!$C:$C,0))),"",INDEX('Policy Characteristics'!I:I,MATCH($C175,'Policy Characteristics'!$C:$C,0)))</f>
        <v>% of new vehicles sold</v>
      </c>
      <c r="P175" s="254"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254" t="str">
        <f>IF(ISBLANK(INDEX('Policy Characteristics'!K:K,MATCH($C175,'Policy Characteristics'!$C:$C,0))),"",INDEX('Policy Characteristics'!K:K,MATCH($C175,'Policy Characteristics'!$C:$C,0)))</f>
        <v>transportation-sector-main.html#ev-mandate</v>
      </c>
      <c r="R175" s="254" t="str">
        <f>IF(ISBLANK(INDEX('Policy Characteristics'!L:L,MATCH($C175,'Policy Characteristics'!$C:$C,0))),"",INDEX('Policy Characteristics'!L:L,MATCH($C175,'Policy Characteristics'!$C:$C,0)))</f>
        <v>ev-mandate.html</v>
      </c>
    </row>
    <row r="176" spans="1:18">
      <c r="A176" s="254" t="str">
        <f>IF(ISBLANK(INDEX('Policy Characteristics'!A:A,MATCH($C176,'Policy Characteristics'!$C:$C,0))),"",INDEX('Policy Characteristics'!A:A,MATCH($C176,'Policy Characteristics'!$C:$C,0)))</f>
        <v>Transportation</v>
      </c>
      <c r="B176" s="262" t="str">
        <f>IF(ISBLANK(INDEX('Policy Characteristics'!B:B,MATCH($C176,'Policy Characteristics'!$C:$C,0))),"",INDEX('Policy Characteristics'!B:B,MATCH($C176,'Policy Characteristics'!$C:$C,0)))</f>
        <v>Zero-Emission Vehicle Sales Standard</v>
      </c>
      <c r="C176" s="254" t="str">
        <f t="shared" ref="C176:C185" si="9">C$174</f>
        <v>Minimum Required ZEV Sales Percentage</v>
      </c>
      <c r="D176" s="2" t="s">
        <v>42</v>
      </c>
      <c r="E176" s="2" t="s">
        <v>35</v>
      </c>
      <c r="F176" s="2" t="s">
        <v>80</v>
      </c>
      <c r="G176" s="2" t="s">
        <v>2325</v>
      </c>
      <c r="H176" s="47">
        <v>187</v>
      </c>
      <c r="I176" s="324" t="s">
        <v>40</v>
      </c>
      <c r="J176" s="255" t="str">
        <f>IF(ISBLANK(INDEX('Policy Characteristics'!D:D,MATCH($C176,'Policy Characteristics'!$C:$C,0))),"",INDEX('Policy Characteristics'!D:D,MATCH($C176,'Policy Characteristics'!$C:$C,0)))</f>
        <v>ZEV Sales Standard</v>
      </c>
      <c r="K176" s="254" t="str">
        <f>IF(ISBLANK(INDEX('Policy Characteristics'!E:E,MATCH($C176,'Policy Characteristics'!$C:$C,0))),"",INDEX('Policy Characteristics'!E:E,MATCH($C176,'Policy Characteristics'!$C:$C,0)))</f>
        <v>trans ZEV minimum</v>
      </c>
      <c r="L176" s="261">
        <f>IF(ISBLANK(INDEX('Policy Characteristics'!F:F,MATCH($C176,'Policy Characteristics'!$C:$C,0))),"",INDEX('Policy Characteristics'!F:F,MATCH($C176,'Policy Characteristics'!$C:$C,0)))</f>
        <v>-1</v>
      </c>
      <c r="M176" s="261">
        <f>IF(ISBLANK(INDEX('Policy Characteristics'!G:G,MATCH($C176,'Policy Characteristics'!$C:$C,0))),"",INDEX('Policy Characteristics'!G:G,MATCH($C176,'Policy Characteristics'!$C:$C,0)))</f>
        <v>1</v>
      </c>
      <c r="N176" s="261">
        <f>IF(ISBLANK(INDEX('Policy Characteristics'!H:H,MATCH($C176,'Policy Characteristics'!$C:$C,0))),"",INDEX('Policy Characteristics'!H:H,MATCH($C176,'Policy Characteristics'!$C:$C,0)))</f>
        <v>0.01</v>
      </c>
      <c r="O176" s="254" t="str">
        <f>IF(ISBLANK(INDEX('Policy Characteristics'!I:I,MATCH($C176,'Policy Characteristics'!$C:$C,0))),"",INDEX('Policy Characteristics'!I:I,MATCH($C176,'Policy Characteristics'!$C:$C,0)))</f>
        <v>% of new vehicles sold</v>
      </c>
      <c r="P176" s="254"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254" t="str">
        <f>IF(ISBLANK(INDEX('Policy Characteristics'!K:K,MATCH($C176,'Policy Characteristics'!$C:$C,0))),"",INDEX('Policy Characteristics'!K:K,MATCH($C176,'Policy Characteristics'!$C:$C,0)))</f>
        <v>transportation-sector-main.html#ev-mandate</v>
      </c>
      <c r="R176" s="254" t="str">
        <f>IF(ISBLANK(INDEX('Policy Characteristics'!L:L,MATCH($C176,'Policy Characteristics'!$C:$C,0))),"",INDEX('Policy Characteristics'!L:L,MATCH($C176,'Policy Characteristics'!$C:$C,0)))</f>
        <v>ev-mandate.html</v>
      </c>
    </row>
    <row r="177" spans="1:18">
      <c r="A177" s="254" t="str">
        <f>IF(ISBLANK(INDEX('Policy Characteristics'!A:A,MATCH($C177,'Policy Characteristics'!$C:$C,0))),"",INDEX('Policy Characteristics'!A:A,MATCH($C177,'Policy Characteristics'!$C:$C,0)))</f>
        <v>Transportation</v>
      </c>
      <c r="B177" s="262" t="str">
        <f>IF(ISBLANK(INDEX('Policy Characteristics'!B:B,MATCH($C177,'Policy Characteristics'!$C:$C,0))),"",INDEX('Policy Characteristics'!B:B,MATCH($C177,'Policy Characteristics'!$C:$C,0)))</f>
        <v>Zero-Emission Vehicle Sales Standard</v>
      </c>
      <c r="C177" s="254" t="str">
        <f t="shared" si="9"/>
        <v>Minimum Required ZEV Sales Percentage</v>
      </c>
      <c r="D177" s="2" t="s">
        <v>39</v>
      </c>
      <c r="E177" s="2" t="s">
        <v>35</v>
      </c>
      <c r="F177" s="2" t="s">
        <v>81</v>
      </c>
      <c r="G177" s="2" t="s">
        <v>3431</v>
      </c>
      <c r="H177" s="47">
        <v>191</v>
      </c>
      <c r="I177" s="324" t="s">
        <v>40</v>
      </c>
      <c r="J177" s="255" t="str">
        <f>IF(ISBLANK(INDEX('Policy Characteristics'!D:D,MATCH($C177,'Policy Characteristics'!$C:$C,0))),"",INDEX('Policy Characteristics'!D:D,MATCH($C177,'Policy Characteristics'!$C:$C,0)))</f>
        <v>ZEV Sales Standard</v>
      </c>
      <c r="K177" s="254" t="str">
        <f>IF(ISBLANK(INDEX('Policy Characteristics'!E:E,MATCH($C177,'Policy Characteristics'!$C:$C,0))),"",INDEX('Policy Characteristics'!E:E,MATCH($C177,'Policy Characteristics'!$C:$C,0)))</f>
        <v>trans ZEV minimum</v>
      </c>
      <c r="L177" s="261">
        <f>IF(ISBLANK(INDEX('Policy Characteristics'!F:F,MATCH($C177,'Policy Characteristics'!$C:$C,0))),"",INDEX('Policy Characteristics'!F:F,MATCH($C177,'Policy Characteristics'!$C:$C,0)))</f>
        <v>-1</v>
      </c>
      <c r="M177" s="261">
        <f>IF(ISBLANK(INDEX('Policy Characteristics'!G:G,MATCH($C177,'Policy Characteristics'!$C:$C,0))),"",INDEX('Policy Characteristics'!G:G,MATCH($C177,'Policy Characteristics'!$C:$C,0)))</f>
        <v>1</v>
      </c>
      <c r="N177" s="261">
        <f>IF(ISBLANK(INDEX('Policy Characteristics'!H:H,MATCH($C177,'Policy Characteristics'!$C:$C,0))),"",INDEX('Policy Characteristics'!H:H,MATCH($C177,'Policy Characteristics'!$C:$C,0)))</f>
        <v>0.01</v>
      </c>
      <c r="O177" s="254" t="str">
        <f>IF(ISBLANK(INDEX('Policy Characteristics'!I:I,MATCH($C177,'Policy Characteristics'!$C:$C,0))),"",INDEX('Policy Characteristics'!I:I,MATCH($C177,'Policy Characteristics'!$C:$C,0)))</f>
        <v>% of new vehicles sold</v>
      </c>
      <c r="P177" s="254"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254" t="str">
        <f>IF(ISBLANK(INDEX('Policy Characteristics'!K:K,MATCH($C177,'Policy Characteristics'!$C:$C,0))),"",INDEX('Policy Characteristics'!K:K,MATCH($C177,'Policy Characteristics'!$C:$C,0)))</f>
        <v>transportation-sector-main.html#ev-mandate</v>
      </c>
      <c r="R177" s="254" t="str">
        <f>IF(ISBLANK(INDEX('Policy Characteristics'!L:L,MATCH($C177,'Policy Characteristics'!$C:$C,0))),"",INDEX('Policy Characteristics'!L:L,MATCH($C177,'Policy Characteristics'!$C:$C,0)))</f>
        <v>ev-mandate.html</v>
      </c>
    </row>
    <row r="178" spans="1:18">
      <c r="A178" s="254" t="str">
        <f>IF(ISBLANK(INDEX('Policy Characteristics'!A:A,MATCH($C178,'Policy Characteristics'!$C:$C,0))),"",INDEX('Policy Characteristics'!A:A,MATCH($C178,'Policy Characteristics'!$C:$C,0)))</f>
        <v>Transportation</v>
      </c>
      <c r="B178" s="262" t="str">
        <f>IF(ISBLANK(INDEX('Policy Characteristics'!B:B,MATCH($C178,'Policy Characteristics'!$C:$C,0))),"",INDEX('Policy Characteristics'!B:B,MATCH($C178,'Policy Characteristics'!$C:$C,0)))</f>
        <v>Zero-Emission Vehicle Sales Standard</v>
      </c>
      <c r="C178" s="254" t="str">
        <f t="shared" si="9"/>
        <v>Minimum Required ZEV Sales Percentage</v>
      </c>
      <c r="D178" s="2" t="s">
        <v>42</v>
      </c>
      <c r="E178" s="2" t="s">
        <v>36</v>
      </c>
      <c r="F178" s="2" t="s">
        <v>80</v>
      </c>
      <c r="G178" s="2" t="s">
        <v>3268</v>
      </c>
      <c r="H178" s="47">
        <v>496</v>
      </c>
      <c r="I178" s="324" t="s">
        <v>41</v>
      </c>
      <c r="J178" s="255" t="str">
        <f>IF(ISBLANK(INDEX('Policy Characteristics'!D:D,MATCH($C178,'Policy Characteristics'!$C:$C,0))),"",INDEX('Policy Characteristics'!D:D,MATCH($C178,'Policy Characteristics'!$C:$C,0)))</f>
        <v>ZEV Sales Standard</v>
      </c>
      <c r="K178" s="254" t="str">
        <f>IF(ISBLANK(INDEX('Policy Characteristics'!E:E,MATCH($C178,'Policy Characteristics'!$C:$C,0))),"",INDEX('Policy Characteristics'!E:E,MATCH($C178,'Policy Characteristics'!$C:$C,0)))</f>
        <v>trans ZEV minimum</v>
      </c>
      <c r="L178" s="261">
        <f>IF(ISBLANK(INDEX('Policy Characteristics'!F:F,MATCH($C178,'Policy Characteristics'!$C:$C,0))),"",INDEX('Policy Characteristics'!F:F,MATCH($C178,'Policy Characteristics'!$C:$C,0)))</f>
        <v>-1</v>
      </c>
      <c r="M178" s="261">
        <f>IF(ISBLANK(INDEX('Policy Characteristics'!G:G,MATCH($C178,'Policy Characteristics'!$C:$C,0))),"",INDEX('Policy Characteristics'!G:G,MATCH($C178,'Policy Characteristics'!$C:$C,0)))</f>
        <v>1</v>
      </c>
      <c r="N178" s="261">
        <f>IF(ISBLANK(INDEX('Policy Characteristics'!H:H,MATCH($C178,'Policy Characteristics'!$C:$C,0))),"",INDEX('Policy Characteristics'!H:H,MATCH($C178,'Policy Characteristics'!$C:$C,0)))</f>
        <v>0.01</v>
      </c>
      <c r="O178" s="254" t="str">
        <f>IF(ISBLANK(INDEX('Policy Characteristics'!I:I,MATCH($C178,'Policy Characteristics'!$C:$C,0))),"",INDEX('Policy Characteristics'!I:I,MATCH($C178,'Policy Characteristics'!$C:$C,0)))</f>
        <v>% of new vehicles sold</v>
      </c>
      <c r="P178" s="254"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254" t="str">
        <f>IF(ISBLANK(INDEX('Policy Characteristics'!K:K,MATCH($C178,'Policy Characteristics'!$C:$C,0))),"",INDEX('Policy Characteristics'!K:K,MATCH($C178,'Policy Characteristics'!$C:$C,0)))</f>
        <v>transportation-sector-main.html#ev-mandate</v>
      </c>
      <c r="R178" s="254" t="str">
        <f>IF(ISBLANK(INDEX('Policy Characteristics'!L:L,MATCH($C178,'Policy Characteristics'!$C:$C,0))),"",INDEX('Policy Characteristics'!L:L,MATCH($C178,'Policy Characteristics'!$C:$C,0)))</f>
        <v>ev-mandate.html</v>
      </c>
    </row>
    <row r="179" spans="1:18">
      <c r="A179" s="254" t="str">
        <f>IF(ISBLANK(INDEX('Policy Characteristics'!A:A,MATCH($C179,'Policy Characteristics'!$C:$C,0))),"",INDEX('Policy Characteristics'!A:A,MATCH($C179,'Policy Characteristics'!$C:$C,0)))</f>
        <v>Transportation</v>
      </c>
      <c r="B179" s="262" t="str">
        <f>IF(ISBLANK(INDEX('Policy Characteristics'!B:B,MATCH($C179,'Policy Characteristics'!$C:$C,0))),"",INDEX('Policy Characteristics'!B:B,MATCH($C179,'Policy Characteristics'!$C:$C,0)))</f>
        <v>Zero-Emission Vehicle Sales Standard</v>
      </c>
      <c r="C179" s="254" t="str">
        <f t="shared" si="9"/>
        <v>Minimum Required ZEV Sales Percentage</v>
      </c>
      <c r="D179" s="2" t="s">
        <v>39</v>
      </c>
      <c r="E179" s="2" t="s">
        <v>36</v>
      </c>
      <c r="F179" s="2" t="s">
        <v>81</v>
      </c>
      <c r="G179" s="2" t="s">
        <v>3268</v>
      </c>
      <c r="H179" s="47">
        <v>497</v>
      </c>
      <c r="I179" s="324" t="s">
        <v>41</v>
      </c>
      <c r="J179" s="255" t="str">
        <f>IF(ISBLANK(INDEX('Policy Characteristics'!D:D,MATCH($C179,'Policy Characteristics'!$C:$C,0))),"",INDEX('Policy Characteristics'!D:D,MATCH($C179,'Policy Characteristics'!$C:$C,0)))</f>
        <v>ZEV Sales Standard</v>
      </c>
      <c r="K179" s="254" t="str">
        <f>IF(ISBLANK(INDEX('Policy Characteristics'!E:E,MATCH($C179,'Policy Characteristics'!$C:$C,0))),"",INDEX('Policy Characteristics'!E:E,MATCH($C179,'Policy Characteristics'!$C:$C,0)))</f>
        <v>trans ZEV minimum</v>
      </c>
      <c r="L179" s="261">
        <f>IF(ISBLANK(INDEX('Policy Characteristics'!F:F,MATCH($C179,'Policy Characteristics'!$C:$C,0))),"",INDEX('Policy Characteristics'!F:F,MATCH($C179,'Policy Characteristics'!$C:$C,0)))</f>
        <v>-1</v>
      </c>
      <c r="M179" s="261">
        <f>IF(ISBLANK(INDEX('Policy Characteristics'!G:G,MATCH($C179,'Policy Characteristics'!$C:$C,0))),"",INDEX('Policy Characteristics'!G:G,MATCH($C179,'Policy Characteristics'!$C:$C,0)))</f>
        <v>1</v>
      </c>
      <c r="N179" s="261">
        <f>IF(ISBLANK(INDEX('Policy Characteristics'!H:H,MATCH($C179,'Policy Characteristics'!$C:$C,0))),"",INDEX('Policy Characteristics'!H:H,MATCH($C179,'Policy Characteristics'!$C:$C,0)))</f>
        <v>0.01</v>
      </c>
      <c r="O179" s="254" t="str">
        <f>IF(ISBLANK(INDEX('Policy Characteristics'!I:I,MATCH($C179,'Policy Characteristics'!$C:$C,0))),"",INDEX('Policy Characteristics'!I:I,MATCH($C179,'Policy Characteristics'!$C:$C,0)))</f>
        <v>% of new vehicles sold</v>
      </c>
      <c r="P179" s="254"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254" t="str">
        <f>IF(ISBLANK(INDEX('Policy Characteristics'!K:K,MATCH($C179,'Policy Characteristics'!$C:$C,0))),"",INDEX('Policy Characteristics'!K:K,MATCH($C179,'Policy Characteristics'!$C:$C,0)))</f>
        <v>transportation-sector-main.html#ev-mandate</v>
      </c>
      <c r="R179" s="254" t="str">
        <f>IF(ISBLANK(INDEX('Policy Characteristics'!L:L,MATCH($C179,'Policy Characteristics'!$C:$C,0))),"",INDEX('Policy Characteristics'!L:L,MATCH($C179,'Policy Characteristics'!$C:$C,0)))</f>
        <v>ev-mandate.html</v>
      </c>
    </row>
    <row r="180" spans="1:18">
      <c r="A180" s="254" t="str">
        <f>IF(ISBLANK(INDEX('Policy Characteristics'!A:A,MATCH($C180,'Policy Characteristics'!$C:$C,0))),"",INDEX('Policy Characteristics'!A:A,MATCH($C180,'Policy Characteristics'!$C:$C,0)))</f>
        <v>Transportation</v>
      </c>
      <c r="B180" s="262" t="str">
        <f>IF(ISBLANK(INDEX('Policy Characteristics'!B:B,MATCH($C180,'Policy Characteristics'!$C:$C,0))),"",INDEX('Policy Characteristics'!B:B,MATCH($C180,'Policy Characteristics'!$C:$C,0)))</f>
        <v>Zero-Emission Vehicle Sales Standard</v>
      </c>
      <c r="C180" s="254" t="str">
        <f t="shared" si="9"/>
        <v>Minimum Required ZEV Sales Percentage</v>
      </c>
      <c r="D180" s="2" t="s">
        <v>42</v>
      </c>
      <c r="E180" s="2" t="s">
        <v>37</v>
      </c>
      <c r="F180" s="2" t="s">
        <v>80</v>
      </c>
      <c r="G180" s="2" t="s">
        <v>82</v>
      </c>
      <c r="H180" s="47">
        <v>498</v>
      </c>
      <c r="I180" s="324" t="s">
        <v>41</v>
      </c>
      <c r="J180" s="255" t="str">
        <f>IF(ISBLANK(INDEX('Policy Characteristics'!D:D,MATCH($C180,'Policy Characteristics'!$C:$C,0))),"",INDEX('Policy Characteristics'!D:D,MATCH($C180,'Policy Characteristics'!$C:$C,0)))</f>
        <v>ZEV Sales Standard</v>
      </c>
      <c r="K180" s="254" t="str">
        <f>IF(ISBLANK(INDEX('Policy Characteristics'!E:E,MATCH($C180,'Policy Characteristics'!$C:$C,0))),"",INDEX('Policy Characteristics'!E:E,MATCH($C180,'Policy Characteristics'!$C:$C,0)))</f>
        <v>trans ZEV minimum</v>
      </c>
      <c r="L180" s="261">
        <f>IF(ISBLANK(INDEX('Policy Characteristics'!F:F,MATCH($C180,'Policy Characteristics'!$C:$C,0))),"",INDEX('Policy Characteristics'!F:F,MATCH($C180,'Policy Characteristics'!$C:$C,0)))</f>
        <v>-1</v>
      </c>
      <c r="M180" s="261">
        <f>IF(ISBLANK(INDEX('Policy Characteristics'!G:G,MATCH($C180,'Policy Characteristics'!$C:$C,0))),"",INDEX('Policy Characteristics'!G:G,MATCH($C180,'Policy Characteristics'!$C:$C,0)))</f>
        <v>1</v>
      </c>
      <c r="N180" s="261">
        <f>IF(ISBLANK(INDEX('Policy Characteristics'!H:H,MATCH($C180,'Policy Characteristics'!$C:$C,0))),"",INDEX('Policy Characteristics'!H:H,MATCH($C180,'Policy Characteristics'!$C:$C,0)))</f>
        <v>0.01</v>
      </c>
      <c r="O180" s="254" t="str">
        <f>IF(ISBLANK(INDEX('Policy Characteristics'!I:I,MATCH($C180,'Policy Characteristics'!$C:$C,0))),"",INDEX('Policy Characteristics'!I:I,MATCH($C180,'Policy Characteristics'!$C:$C,0)))</f>
        <v>% of new vehicles sold</v>
      </c>
      <c r="P180" s="254"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254" t="str">
        <f>IF(ISBLANK(INDEX('Policy Characteristics'!K:K,MATCH($C180,'Policy Characteristics'!$C:$C,0))),"",INDEX('Policy Characteristics'!K:K,MATCH($C180,'Policy Characteristics'!$C:$C,0)))</f>
        <v>transportation-sector-main.html#ev-mandate</v>
      </c>
      <c r="R180" s="254" t="str">
        <f>IF(ISBLANK(INDEX('Policy Characteristics'!L:L,MATCH($C180,'Policy Characteristics'!$C:$C,0))),"",INDEX('Policy Characteristics'!L:L,MATCH($C180,'Policy Characteristics'!$C:$C,0)))</f>
        <v>ev-mandate.html</v>
      </c>
    </row>
    <row r="181" spans="1:18">
      <c r="A181" s="254" t="str">
        <f>IF(ISBLANK(INDEX('Policy Characteristics'!A:A,MATCH($C181,'Policy Characteristics'!$C:$C,0))),"",INDEX('Policy Characteristics'!A:A,MATCH($C181,'Policy Characteristics'!$C:$C,0)))</f>
        <v>Transportation</v>
      </c>
      <c r="B181" s="262" t="str">
        <f>IF(ISBLANK(INDEX('Policy Characteristics'!B:B,MATCH($C181,'Policy Characteristics'!$C:$C,0))),"",INDEX('Policy Characteristics'!B:B,MATCH($C181,'Policy Characteristics'!$C:$C,0)))</f>
        <v>Zero-Emission Vehicle Sales Standard</v>
      </c>
      <c r="C181" s="254" t="str">
        <f t="shared" si="9"/>
        <v>Minimum Required ZEV Sales Percentage</v>
      </c>
      <c r="D181" s="2" t="s">
        <v>39</v>
      </c>
      <c r="E181" s="2" t="s">
        <v>37</v>
      </c>
      <c r="F181" s="2" t="s">
        <v>81</v>
      </c>
      <c r="G181" s="2" t="s">
        <v>82</v>
      </c>
      <c r="H181" s="47">
        <v>499</v>
      </c>
      <c r="I181" s="324" t="s">
        <v>41</v>
      </c>
      <c r="J181" s="255" t="str">
        <f>IF(ISBLANK(INDEX('Policy Characteristics'!D:D,MATCH($C181,'Policy Characteristics'!$C:$C,0))),"",INDEX('Policy Characteristics'!D:D,MATCH($C181,'Policy Characteristics'!$C:$C,0)))</f>
        <v>ZEV Sales Standard</v>
      </c>
      <c r="K181" s="254" t="str">
        <f>IF(ISBLANK(INDEX('Policy Characteristics'!E:E,MATCH($C181,'Policy Characteristics'!$C:$C,0))),"",INDEX('Policy Characteristics'!E:E,MATCH($C181,'Policy Characteristics'!$C:$C,0)))</f>
        <v>trans ZEV minimum</v>
      </c>
      <c r="L181" s="261">
        <f>IF(ISBLANK(INDEX('Policy Characteristics'!F:F,MATCH($C181,'Policy Characteristics'!$C:$C,0))),"",INDEX('Policy Characteristics'!F:F,MATCH($C181,'Policy Characteristics'!$C:$C,0)))</f>
        <v>-1</v>
      </c>
      <c r="M181" s="261">
        <f>IF(ISBLANK(INDEX('Policy Characteristics'!G:G,MATCH($C181,'Policy Characteristics'!$C:$C,0))),"",INDEX('Policy Characteristics'!G:G,MATCH($C181,'Policy Characteristics'!$C:$C,0)))</f>
        <v>1</v>
      </c>
      <c r="N181" s="261">
        <f>IF(ISBLANK(INDEX('Policy Characteristics'!H:H,MATCH($C181,'Policy Characteristics'!$C:$C,0))),"",INDEX('Policy Characteristics'!H:H,MATCH($C181,'Policy Characteristics'!$C:$C,0)))</f>
        <v>0.01</v>
      </c>
      <c r="O181" s="254" t="str">
        <f>IF(ISBLANK(INDEX('Policy Characteristics'!I:I,MATCH($C181,'Policy Characteristics'!$C:$C,0))),"",INDEX('Policy Characteristics'!I:I,MATCH($C181,'Policy Characteristics'!$C:$C,0)))</f>
        <v>% of new vehicles sold</v>
      </c>
      <c r="P181" s="254"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254" t="str">
        <f>IF(ISBLANK(INDEX('Policy Characteristics'!K:K,MATCH($C181,'Policy Characteristics'!$C:$C,0))),"",INDEX('Policy Characteristics'!K:K,MATCH($C181,'Policy Characteristics'!$C:$C,0)))</f>
        <v>transportation-sector-main.html#ev-mandate</v>
      </c>
      <c r="R181" s="254" t="str">
        <f>IF(ISBLANK(INDEX('Policy Characteristics'!L:L,MATCH($C181,'Policy Characteristics'!$C:$C,0))),"",INDEX('Policy Characteristics'!L:L,MATCH($C181,'Policy Characteristics'!$C:$C,0)))</f>
        <v>ev-mandate.html</v>
      </c>
    </row>
    <row r="182" spans="1:18">
      <c r="A182" s="254" t="str">
        <f>IF(ISBLANK(INDEX('Policy Characteristics'!A:A,MATCH($C182,'Policy Characteristics'!$C:$C,0))),"",INDEX('Policy Characteristics'!A:A,MATCH($C182,'Policy Characteristics'!$C:$C,0)))</f>
        <v>Transportation</v>
      </c>
      <c r="B182" s="262" t="str">
        <f>IF(ISBLANK(INDEX('Policy Characteristics'!B:B,MATCH($C182,'Policy Characteristics'!$C:$C,0))),"",INDEX('Policy Characteristics'!B:B,MATCH($C182,'Policy Characteristics'!$C:$C,0)))</f>
        <v>Zero-Emission Vehicle Sales Standard</v>
      </c>
      <c r="C182" s="254" t="str">
        <f t="shared" si="9"/>
        <v>Minimum Required ZEV Sales Percentage</v>
      </c>
      <c r="D182" s="2" t="s">
        <v>42</v>
      </c>
      <c r="E182" s="2" t="s">
        <v>38</v>
      </c>
      <c r="F182" s="2" t="s">
        <v>80</v>
      </c>
      <c r="G182" s="2" t="s">
        <v>3269</v>
      </c>
      <c r="H182" s="47">
        <v>500</v>
      </c>
      <c r="I182" s="324" t="s">
        <v>41</v>
      </c>
      <c r="J182" s="255" t="str">
        <f>IF(ISBLANK(INDEX('Policy Characteristics'!D:D,MATCH($C182,'Policy Characteristics'!$C:$C,0))),"",INDEX('Policy Characteristics'!D:D,MATCH($C182,'Policy Characteristics'!$C:$C,0)))</f>
        <v>ZEV Sales Standard</v>
      </c>
      <c r="K182" s="254" t="str">
        <f>IF(ISBLANK(INDEX('Policy Characteristics'!E:E,MATCH($C182,'Policy Characteristics'!$C:$C,0))),"",INDEX('Policy Characteristics'!E:E,MATCH($C182,'Policy Characteristics'!$C:$C,0)))</f>
        <v>trans ZEV minimum</v>
      </c>
      <c r="L182" s="261">
        <f>IF(ISBLANK(INDEX('Policy Characteristics'!F:F,MATCH($C182,'Policy Characteristics'!$C:$C,0))),"",INDEX('Policy Characteristics'!F:F,MATCH($C182,'Policy Characteristics'!$C:$C,0)))</f>
        <v>-1</v>
      </c>
      <c r="M182" s="261">
        <f>IF(ISBLANK(INDEX('Policy Characteristics'!G:G,MATCH($C182,'Policy Characteristics'!$C:$C,0))),"",INDEX('Policy Characteristics'!G:G,MATCH($C182,'Policy Characteristics'!$C:$C,0)))</f>
        <v>1</v>
      </c>
      <c r="N182" s="261">
        <f>IF(ISBLANK(INDEX('Policy Characteristics'!H:H,MATCH($C182,'Policy Characteristics'!$C:$C,0))),"",INDEX('Policy Characteristics'!H:H,MATCH($C182,'Policy Characteristics'!$C:$C,0)))</f>
        <v>0.01</v>
      </c>
      <c r="O182" s="254" t="str">
        <f>IF(ISBLANK(INDEX('Policy Characteristics'!I:I,MATCH($C182,'Policy Characteristics'!$C:$C,0))),"",INDEX('Policy Characteristics'!I:I,MATCH($C182,'Policy Characteristics'!$C:$C,0)))</f>
        <v>% of new vehicles sold</v>
      </c>
      <c r="P182" s="254"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254" t="str">
        <f>IF(ISBLANK(INDEX('Policy Characteristics'!K:K,MATCH($C182,'Policy Characteristics'!$C:$C,0))),"",INDEX('Policy Characteristics'!K:K,MATCH($C182,'Policy Characteristics'!$C:$C,0)))</f>
        <v>transportation-sector-main.html#ev-mandate</v>
      </c>
      <c r="R182" s="254" t="str">
        <f>IF(ISBLANK(INDEX('Policy Characteristics'!L:L,MATCH($C182,'Policy Characteristics'!$C:$C,0))),"",INDEX('Policy Characteristics'!L:L,MATCH($C182,'Policy Characteristics'!$C:$C,0)))</f>
        <v>ev-mandate.html</v>
      </c>
    </row>
    <row r="183" spans="1:18">
      <c r="A183" s="254" t="str">
        <f>IF(ISBLANK(INDEX('Policy Characteristics'!A:A,MATCH($C183,'Policy Characteristics'!$C:$C,0))),"",INDEX('Policy Characteristics'!A:A,MATCH($C183,'Policy Characteristics'!$C:$C,0)))</f>
        <v>Transportation</v>
      </c>
      <c r="B183" s="262" t="str">
        <f>IF(ISBLANK(INDEX('Policy Characteristics'!B:B,MATCH($C183,'Policy Characteristics'!$C:$C,0))),"",INDEX('Policy Characteristics'!B:B,MATCH($C183,'Policy Characteristics'!$C:$C,0)))</f>
        <v>Zero-Emission Vehicle Sales Standard</v>
      </c>
      <c r="C183" s="254" t="str">
        <f t="shared" si="9"/>
        <v>Minimum Required ZEV Sales Percentage</v>
      </c>
      <c r="D183" s="2" t="s">
        <v>39</v>
      </c>
      <c r="E183" s="2" t="s">
        <v>38</v>
      </c>
      <c r="F183" s="2" t="s">
        <v>81</v>
      </c>
      <c r="G183" s="2" t="s">
        <v>3270</v>
      </c>
      <c r="H183" s="47">
        <v>501</v>
      </c>
      <c r="I183" s="324" t="s">
        <v>41</v>
      </c>
      <c r="J183" s="255" t="str">
        <f>IF(ISBLANK(INDEX('Policy Characteristics'!D:D,MATCH($C183,'Policy Characteristics'!$C:$C,0))),"",INDEX('Policy Characteristics'!D:D,MATCH($C183,'Policy Characteristics'!$C:$C,0)))</f>
        <v>ZEV Sales Standard</v>
      </c>
      <c r="K183" s="254" t="str">
        <f>IF(ISBLANK(INDEX('Policy Characteristics'!E:E,MATCH($C183,'Policy Characteristics'!$C:$C,0))),"",INDEX('Policy Characteristics'!E:E,MATCH($C183,'Policy Characteristics'!$C:$C,0)))</f>
        <v>trans ZEV minimum</v>
      </c>
      <c r="L183" s="261">
        <f>IF(ISBLANK(INDEX('Policy Characteristics'!F:F,MATCH($C183,'Policy Characteristics'!$C:$C,0))),"",INDEX('Policy Characteristics'!F:F,MATCH($C183,'Policy Characteristics'!$C:$C,0)))</f>
        <v>-1</v>
      </c>
      <c r="M183" s="261">
        <f>IF(ISBLANK(INDEX('Policy Characteristics'!G:G,MATCH($C183,'Policy Characteristics'!$C:$C,0))),"",INDEX('Policy Characteristics'!G:G,MATCH($C183,'Policy Characteristics'!$C:$C,0)))</f>
        <v>1</v>
      </c>
      <c r="N183" s="261">
        <f>IF(ISBLANK(INDEX('Policy Characteristics'!H:H,MATCH($C183,'Policy Characteristics'!$C:$C,0))),"",INDEX('Policy Characteristics'!H:H,MATCH($C183,'Policy Characteristics'!$C:$C,0)))</f>
        <v>0.01</v>
      </c>
      <c r="O183" s="254" t="str">
        <f>IF(ISBLANK(INDEX('Policy Characteristics'!I:I,MATCH($C183,'Policy Characteristics'!$C:$C,0))),"",INDEX('Policy Characteristics'!I:I,MATCH($C183,'Policy Characteristics'!$C:$C,0)))</f>
        <v>% of new vehicles sold</v>
      </c>
      <c r="P183" s="254"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254" t="str">
        <f>IF(ISBLANK(INDEX('Policy Characteristics'!K:K,MATCH($C183,'Policy Characteristics'!$C:$C,0))),"",INDEX('Policy Characteristics'!K:K,MATCH($C183,'Policy Characteristics'!$C:$C,0)))</f>
        <v>transportation-sector-main.html#ev-mandate</v>
      </c>
      <c r="R183" s="254" t="str">
        <f>IF(ISBLANK(INDEX('Policy Characteristics'!L:L,MATCH($C183,'Policy Characteristics'!$C:$C,0))),"",INDEX('Policy Characteristics'!L:L,MATCH($C183,'Policy Characteristics'!$C:$C,0)))</f>
        <v>ev-mandate.html</v>
      </c>
    </row>
    <row r="184" spans="1:18">
      <c r="A184" s="254" t="str">
        <f>IF(ISBLANK(INDEX('Policy Characteristics'!A:A,MATCH($C184,'Policy Characteristics'!$C:$C,0))),"",INDEX('Policy Characteristics'!A:A,MATCH($C184,'Policy Characteristics'!$C:$C,0)))</f>
        <v>Transportation</v>
      </c>
      <c r="B184" s="262" t="str">
        <f>IF(ISBLANK(INDEX('Policy Characteristics'!B:B,MATCH($C184,'Policy Characteristics'!$C:$C,0))),"",INDEX('Policy Characteristics'!B:B,MATCH($C184,'Policy Characteristics'!$C:$C,0)))</f>
        <v>Zero-Emission Vehicle Sales Standard</v>
      </c>
      <c r="C184" s="254" t="str">
        <f t="shared" si="9"/>
        <v>Minimum Required ZEV Sales Percentage</v>
      </c>
      <c r="D184" s="2" t="s">
        <v>42</v>
      </c>
      <c r="E184" s="2" t="s">
        <v>108</v>
      </c>
      <c r="F184" s="2" t="s">
        <v>80</v>
      </c>
      <c r="G184" s="2" t="s">
        <v>138</v>
      </c>
      <c r="H184" s="47">
        <v>188</v>
      </c>
      <c r="I184" s="324" t="s">
        <v>40</v>
      </c>
      <c r="J184" s="255" t="str">
        <f>IF(ISBLANK(INDEX('Policy Characteristics'!D:D,MATCH($C184,'Policy Characteristics'!$C:$C,0))),"",INDEX('Policy Characteristics'!D:D,MATCH($C184,'Policy Characteristics'!$C:$C,0)))</f>
        <v>ZEV Sales Standard</v>
      </c>
      <c r="K184" s="254" t="str">
        <f>IF(ISBLANK(INDEX('Policy Characteristics'!E:E,MATCH($C184,'Policy Characteristics'!$C:$C,0))),"",INDEX('Policy Characteristics'!E:E,MATCH($C184,'Policy Characteristics'!$C:$C,0)))</f>
        <v>trans ZEV minimum</v>
      </c>
      <c r="L184" s="261">
        <f>IF(ISBLANK(INDEX('Policy Characteristics'!F:F,MATCH($C184,'Policy Characteristics'!$C:$C,0))),"",INDEX('Policy Characteristics'!F:F,MATCH($C184,'Policy Characteristics'!$C:$C,0)))</f>
        <v>-1</v>
      </c>
      <c r="M184" s="261">
        <f>IF(ISBLANK(INDEX('Policy Characteristics'!G:G,MATCH($C184,'Policy Characteristics'!$C:$C,0))),"",INDEX('Policy Characteristics'!G:G,MATCH($C184,'Policy Characteristics'!$C:$C,0)))</f>
        <v>1</v>
      </c>
      <c r="N184" s="261">
        <f>IF(ISBLANK(INDEX('Policy Characteristics'!H:H,MATCH($C184,'Policy Characteristics'!$C:$C,0))),"",INDEX('Policy Characteristics'!H:H,MATCH($C184,'Policy Characteristics'!$C:$C,0)))</f>
        <v>0.01</v>
      </c>
      <c r="O184" s="254" t="str">
        <f>IF(ISBLANK(INDEX('Policy Characteristics'!I:I,MATCH($C184,'Policy Characteristics'!$C:$C,0))),"",INDEX('Policy Characteristics'!I:I,MATCH($C184,'Policy Characteristics'!$C:$C,0)))</f>
        <v>% of new vehicles sold</v>
      </c>
      <c r="P184" s="254"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254" t="str">
        <f>IF(ISBLANK(INDEX('Policy Characteristics'!K:K,MATCH($C184,'Policy Characteristics'!$C:$C,0))),"",INDEX('Policy Characteristics'!K:K,MATCH($C184,'Policy Characteristics'!$C:$C,0)))</f>
        <v>transportation-sector-main.html#ev-mandate</v>
      </c>
      <c r="R184" s="254" t="str">
        <f>IF(ISBLANK(INDEX('Policy Characteristics'!L:L,MATCH($C184,'Policy Characteristics'!$C:$C,0))),"",INDEX('Policy Characteristics'!L:L,MATCH($C184,'Policy Characteristics'!$C:$C,0)))</f>
        <v>ev-mandate.html</v>
      </c>
    </row>
    <row r="185" spans="1:18">
      <c r="A185" s="254" t="str">
        <f>IF(ISBLANK(INDEX('Policy Characteristics'!A:A,MATCH($C185,'Policy Characteristics'!$C:$C,0))),"",INDEX('Policy Characteristics'!A:A,MATCH($C185,'Policy Characteristics'!$C:$C,0)))</f>
        <v>Transportation</v>
      </c>
      <c r="B185" s="262" t="str">
        <f>IF(ISBLANK(INDEX('Policy Characteristics'!B:B,MATCH($C185,'Policy Characteristics'!$C:$C,0))),"",INDEX('Policy Characteristics'!B:B,MATCH($C185,'Policy Characteristics'!$C:$C,0)))</f>
        <v>Zero-Emission Vehicle Sales Standard</v>
      </c>
      <c r="C185" s="254" t="str">
        <f t="shared" si="9"/>
        <v>Minimum Required ZEV Sales Percentage</v>
      </c>
      <c r="D185" s="2" t="s">
        <v>39</v>
      </c>
      <c r="E185" s="2" t="s">
        <v>108</v>
      </c>
      <c r="F185" s="2" t="s">
        <v>81</v>
      </c>
      <c r="G185" s="2" t="s">
        <v>138</v>
      </c>
      <c r="H185" s="47">
        <v>591</v>
      </c>
      <c r="I185" s="325" t="s">
        <v>41</v>
      </c>
      <c r="J185" s="255" t="str">
        <f>IF(ISBLANK(INDEX('Policy Characteristics'!D:D,MATCH($C185,'Policy Characteristics'!$C:$C,0))),"",INDEX('Policy Characteristics'!D:D,MATCH($C185,'Policy Characteristics'!$C:$C,0)))</f>
        <v>ZEV Sales Standard</v>
      </c>
      <c r="K185" s="254" t="str">
        <f>IF(ISBLANK(INDEX('Policy Characteristics'!E:E,MATCH($C185,'Policy Characteristics'!$C:$C,0))),"",INDEX('Policy Characteristics'!E:E,MATCH($C185,'Policy Characteristics'!$C:$C,0)))</f>
        <v>trans ZEV minimum</v>
      </c>
      <c r="L185" s="261">
        <f>IF(ISBLANK(INDEX('Policy Characteristics'!F:F,MATCH($C185,'Policy Characteristics'!$C:$C,0))),"",INDEX('Policy Characteristics'!F:F,MATCH($C185,'Policy Characteristics'!$C:$C,0)))</f>
        <v>-1</v>
      </c>
      <c r="M185" s="261">
        <f>IF(ISBLANK(INDEX('Policy Characteristics'!G:G,MATCH($C185,'Policy Characteristics'!$C:$C,0))),"",INDEX('Policy Characteristics'!G:G,MATCH($C185,'Policy Characteristics'!$C:$C,0)))</f>
        <v>1</v>
      </c>
      <c r="N185" s="261">
        <f>IF(ISBLANK(INDEX('Policy Characteristics'!H:H,MATCH($C185,'Policy Characteristics'!$C:$C,0))),"",INDEX('Policy Characteristics'!H:H,MATCH($C185,'Policy Characteristics'!$C:$C,0)))</f>
        <v>0.01</v>
      </c>
      <c r="O185" s="254" t="str">
        <f>IF(ISBLANK(INDEX('Policy Characteristics'!I:I,MATCH($C185,'Policy Characteristics'!$C:$C,0))),"",INDEX('Policy Characteristics'!I:I,MATCH($C185,'Policy Characteristics'!$C:$C,0)))</f>
        <v>% of new vehicles sold</v>
      </c>
      <c r="P185" s="254"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254" t="str">
        <f>IF(ISBLANK(INDEX('Policy Characteristics'!K:K,MATCH($C185,'Policy Characteristics'!$C:$C,0))),"",INDEX('Policy Characteristics'!K:K,MATCH($C185,'Policy Characteristics'!$C:$C,0)))</f>
        <v>transportation-sector-main.html#ev-mandate</v>
      </c>
      <c r="R185" s="254" t="str">
        <f>IF(ISBLANK(INDEX('Policy Characteristics'!L:L,MATCH($C185,'Policy Characteristics'!$C:$C,0))),"",INDEX('Policy Characteristics'!L:L,MATCH($C185,'Policy Characteristics'!$C:$C,0)))</f>
        <v>ev-mandate.html</v>
      </c>
    </row>
    <row r="186" spans="1:18">
      <c r="A186" s="254" t="str">
        <f>IF(ISBLANK(INDEX('Policy Characteristics'!A:A,MATCH($C186,'Policy Characteristics'!$C:$C,0))),"",INDEX('Policy Characteristics'!A:A,MATCH($C186,'Policy Characteristics'!$C:$C,0)))</f>
        <v>Transportation</v>
      </c>
      <c r="B186" s="262" t="str">
        <f>IF(ISBLANK(INDEX('Policy Characteristics'!B:B,MATCH($C186,'Policy Characteristics'!$C:$C,0))),"",INDEX('Policy Characteristics'!B:B,MATCH($C186,'Policy Characteristics'!$C:$C,0)))</f>
        <v>Non-BAU ZEV-Qualifying Vehicles</v>
      </c>
      <c r="C186" s="1" t="s">
        <v>3413</v>
      </c>
      <c r="D186" s="45"/>
      <c r="E186" s="45"/>
      <c r="F186" s="45"/>
      <c r="G186" s="45"/>
      <c r="H186" s="43">
        <v>1655</v>
      </c>
      <c r="I186" s="324" t="s">
        <v>40</v>
      </c>
      <c r="J186" s="255" t="str">
        <f>IF(ISBLANK(INDEX('Policy Characteristics'!D:D,MATCH($C186,'Policy Characteristics'!$C:$C,0))),"",INDEX('Policy Characteristics'!D:D,MATCH($C186,'Policy Characteristics'!$C:$C,0)))</f>
        <v>ZEV Sales Standard</v>
      </c>
      <c r="K186" s="254" t="str">
        <f>IF(ISBLANK(INDEX('Policy Characteristics'!E:E,MATCH($C186,'Policy Characteristics'!$C:$C,0))),"",INDEX('Policy Characteristics'!E:E,MATCH($C186,'Policy Characteristics'!$C:$C,0)))</f>
        <v>trans non BAU ZEV vehicle definitions</v>
      </c>
      <c r="L186" s="261">
        <f>IF(ISBLANK(INDEX('Policy Characteristics'!F:F,MATCH($C186,'Policy Characteristics'!$C:$C,0))),"",INDEX('Policy Characteristics'!F:F,MATCH($C186,'Policy Characteristics'!$C:$C,0)))</f>
        <v>0</v>
      </c>
      <c r="M186" s="261">
        <f>IF(ISBLANK(INDEX('Policy Characteristics'!G:G,MATCH($C186,'Policy Characteristics'!$C:$C,0))),"",INDEX('Policy Characteristics'!G:G,MATCH($C186,'Policy Characteristics'!$C:$C,0)))</f>
        <v>1</v>
      </c>
      <c r="N186" s="261">
        <f>IF(ISBLANK(INDEX('Policy Characteristics'!H:H,MATCH($C186,'Policy Characteristics'!$C:$C,0))),"",INDEX('Policy Characteristics'!H:H,MATCH($C186,'Policy Characteristics'!$C:$C,0)))</f>
        <v>1</v>
      </c>
      <c r="O186" s="254" t="str">
        <f>IF(ISBLANK(INDEX('Policy Characteristics'!I:I,MATCH($C186,'Policy Characteristics'!$C:$C,0))),"",INDEX('Policy Characteristics'!I:I,MATCH($C186,'Policy Characteristics'!$C:$C,0)))</f>
        <v>on/off</v>
      </c>
      <c r="P186" s="254"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254" t="str">
        <f>IF(ISBLANK(INDEX('Policy Characteristics'!K:K,MATCH($C186,'Policy Characteristics'!$C:$C,0))),"",INDEX('Policy Characteristics'!K:K,MATCH($C186,'Policy Characteristics'!$C:$C,0)))</f>
        <v/>
      </c>
      <c r="R186" s="254" t="str">
        <f>IF(ISBLANK(INDEX('Policy Characteristics'!L:L,MATCH($C186,'Policy Characteristics'!$C:$C,0))),"",INDEX('Policy Characteristics'!L:L,MATCH($C186,'Policy Characteristics'!$C:$C,0)))</f>
        <v/>
      </c>
    </row>
    <row r="187" spans="1:18" s="2" customFormat="1">
      <c r="A187" s="254" t="str">
        <f>IF(ISBLANK(INDEX('Policy Characteristics'!A:A,MATCH($C187,'Policy Characteristics'!$C:$C,0))),"",INDEX('Policy Characteristics'!A:A,MATCH($C187,'Policy Characteristics'!$C:$C,0)))</f>
        <v>Transportation</v>
      </c>
      <c r="B187" s="262" t="str">
        <f>IF(ISBLANK(INDEX('Policy Characteristics'!B:B,MATCH($C187,'Policy Characteristics'!$C:$C,0))),"",INDEX('Policy Characteristics'!B:B,MATCH($C187,'Policy Characteristics'!$C:$C,0)))</f>
        <v>Subsidy for Vehicle Battery Production</v>
      </c>
      <c r="C187" s="1" t="s">
        <v>3602</v>
      </c>
      <c r="H187" s="43">
        <v>2257</v>
      </c>
      <c r="I187" s="324" t="s">
        <v>40</v>
      </c>
      <c r="J187" s="255" t="str">
        <f>IF(ISBLANK(INDEX('Policy Characteristics'!D:D,MATCH($C187,'Policy Characteristics'!$C:$C,0))),"",INDEX('Policy Characteristics'!D:D,MATCH($C187,'Policy Characteristics'!$C:$C,0)))</f>
        <v>Vehicle Battery Production Subsidy</v>
      </c>
      <c r="K187" s="254" t="str">
        <f>IF(ISBLANK(INDEX('Policy Characteristics'!E:E,MATCH($C187,'Policy Characteristics'!$C:$C,0))),"",INDEX('Policy Characteristics'!E:E,MATCH($C187,'Policy Characteristics'!$C:$C,0)))</f>
        <v>trans battery subsidy</v>
      </c>
      <c r="L187" s="359">
        <f>IF(ISBLANK(INDEX('Policy Characteristics'!F:F,MATCH($C187,'Policy Characteristics'!$C:$C,0))),"",INDEX('Policy Characteristics'!F:F,MATCH($C187,'Policy Characteristics'!$C:$C,0)))</f>
        <v>-50</v>
      </c>
      <c r="M187" s="359">
        <f>IF(ISBLANK(INDEX('Policy Characteristics'!G:G,MATCH($C187,'Policy Characteristics'!$C:$C,0))),"",INDEX('Policy Characteristics'!G:G,MATCH($C187,'Policy Characteristics'!$C:$C,0)))</f>
        <v>50</v>
      </c>
      <c r="N187" s="359">
        <f>IF(ISBLANK(INDEX('Policy Characteristics'!H:H,MATCH($C187,'Policy Characteristics'!$C:$C,0))),"",INDEX('Policy Characteristics'!H:H,MATCH($C187,'Policy Characteristics'!$C:$C,0)))</f>
        <v>1</v>
      </c>
      <c r="O187" s="254" t="str">
        <f>IF(ISBLANK(INDEX('Policy Characteristics'!I:I,MATCH($C187,'Policy Characteristics'!$C:$C,0))),"",INDEX('Policy Characteristics'!I:I,MATCH($C187,'Policy Characteristics'!$C:$C,0)))</f>
        <v>$/kWh</v>
      </c>
      <c r="P187" s="254"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removing chargers relative to the Current Policies scenario. // **Guidance for setting values:** The Inflation Reduction Act includes a $35/kWh tax credit for battery cells and a $10/kWh tax credit for assembly for onroad vehicles, which are included in the BAU case.</v>
      </c>
      <c r="Q187" s="254" t="str">
        <f>IF(ISBLANK(INDEX('Policy Characteristics'!K:K,MATCH($C187,'Policy Characteristics'!$C:$C,0))),"",INDEX('Policy Characteristics'!K:K,MATCH($C187,'Policy Characteristics'!$C:$C,0)))</f>
        <v/>
      </c>
      <c r="R187" s="254" t="str">
        <f>IF(ISBLANK(INDEX('Policy Characteristics'!L:L,MATCH($C187,'Policy Characteristics'!$C:$C,0))),"",INDEX('Policy Characteristics'!L:L,MATCH($C187,'Policy Characteristics'!$C:$C,0)))</f>
        <v/>
      </c>
    </row>
    <row r="188" spans="1:18" s="2" customFormat="1">
      <c r="A188" s="254" t="str">
        <f>IF(ISBLANK(INDEX('Policy Characteristics'!A:A,MATCH($C188,'Policy Characteristics'!$C:$C,0))),"",INDEX('Policy Characteristics'!A:A,MATCH($C188,'Policy Characteristics'!$C:$C,0)))</f>
        <v>Transportation</v>
      </c>
      <c r="B188" s="262" t="str">
        <f>IF(ISBLANK(INDEX('Policy Characteristics'!B:B,MATCH($C188,'Policy Characteristics'!$C:$C,0))),"",INDEX('Policy Characteristics'!B:B,MATCH($C188,'Policy Characteristics'!$C:$C,0)))</f>
        <v>Non-BAU Zero-Emission Vehicle Sales Standard by Subregion</v>
      </c>
      <c r="C188" s="317" t="s">
        <v>3796</v>
      </c>
      <c r="D188" s="45" t="s">
        <v>42</v>
      </c>
      <c r="E188" s="45" t="s">
        <v>34</v>
      </c>
      <c r="F188" s="45" t="s">
        <v>80</v>
      </c>
      <c r="G188" s="2" t="s">
        <v>3271</v>
      </c>
      <c r="H188" s="43">
        <v>2710</v>
      </c>
      <c r="I188" s="45" t="s">
        <v>40</v>
      </c>
      <c r="J188" s="255" t="str">
        <f>IF(ISBLANK(INDEX('Policy Characteristics'!D:D,MATCH($C188,'Policy Characteristics'!$C:$C,0))),"",INDEX('Policy Characteristics'!D:D,MATCH($C188,'Policy Characteristics'!$C:$C,0)))</f>
        <v>ZEV Sales Standard</v>
      </c>
      <c r="K188" s="254" t="str">
        <f>IF(ISBLANK(INDEX('Policy Characteristics'!E:E,MATCH($C188,'Policy Characteristics'!$C:$C,0))),"",INDEX('Policy Characteristics'!E:E,MATCH($C188,'Policy Characteristics'!$C:$C,0)))</f>
        <v>trans non BAU ZEV minimum</v>
      </c>
      <c r="L188" s="359">
        <f>IF(ISBLANK(INDEX('Policy Characteristics'!F:F,MATCH($C188,'Policy Characteristics'!$C:$C,0))),"",INDEX('Policy Characteristics'!F:F,MATCH($C188,'Policy Characteristics'!$C:$C,0)))</f>
        <v>0</v>
      </c>
      <c r="M188" s="359">
        <f>IF(ISBLANK(INDEX('Policy Characteristics'!G:G,MATCH($C188,'Policy Characteristics'!$C:$C,0))),"",INDEX('Policy Characteristics'!G:G,MATCH($C188,'Policy Characteristics'!$C:$C,0)))</f>
        <v>1</v>
      </c>
      <c r="N188" s="359">
        <f>IF(ISBLANK(INDEX('Policy Characteristics'!H:H,MATCH($C188,'Policy Characteristics'!$C:$C,0))),"",INDEX('Policy Characteristics'!H:H,MATCH($C188,'Policy Characteristics'!$C:$C,0)))</f>
        <v>1</v>
      </c>
      <c r="O188" s="254" t="str">
        <f>IF(ISBLANK(INDEX('Policy Characteristics'!I:I,MATCH($C188,'Policy Characteristics'!$C:$C,0))),"",INDEX('Policy Characteristics'!I:I,MATCH($C188,'Policy Characteristics'!$C:$C,0)))</f>
        <v>on/off</v>
      </c>
      <c r="P188" s="254"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88" s="254" t="str">
        <f>IF(ISBLANK(INDEX('Policy Characteristics'!K:K,MATCH($C188,'Policy Characteristics'!$C:$C,0))),"",INDEX('Policy Characteristics'!K:K,MATCH($C188,'Policy Characteristics'!$C:$C,0)))</f>
        <v/>
      </c>
      <c r="R188" s="254" t="str">
        <f>IF(ISBLANK(INDEX('Policy Characteristics'!L:L,MATCH($C188,'Policy Characteristics'!$C:$C,0))),"",INDEX('Policy Characteristics'!L:L,MATCH($C188,'Policy Characteristics'!$C:$C,0)))</f>
        <v/>
      </c>
    </row>
    <row r="189" spans="1:18" s="2" customFormat="1">
      <c r="A189" s="254" t="str">
        <f>IF(ISBLANK(INDEX('Policy Characteristics'!A:A,MATCH($C189,'Policy Characteristics'!$C:$C,0))),"",INDEX('Policy Characteristics'!A:A,MATCH($C189,'Policy Characteristics'!$C:$C,0)))</f>
        <v>Transportation</v>
      </c>
      <c r="B189" s="262" t="str">
        <f>IF(ISBLANK(INDEX('Policy Characteristics'!B:B,MATCH($C189,'Policy Characteristics'!$C:$C,0))),"",INDEX('Policy Characteristics'!B:B,MATCH($C189,'Policy Characteristics'!$C:$C,0)))</f>
        <v>Non-BAU Zero-Emission Vehicle Sales Standard by Subregion</v>
      </c>
      <c r="C189" s="254" t="str">
        <f>C188</f>
        <v>Boolean Use Non BAU Minimum Required ZEV Sales Percentage by Subregion</v>
      </c>
      <c r="D189" s="2" t="s">
        <v>39</v>
      </c>
      <c r="E189" s="2" t="s">
        <v>34</v>
      </c>
      <c r="F189" s="2" t="s">
        <v>81</v>
      </c>
      <c r="G189" s="2" t="s">
        <v>3434</v>
      </c>
      <c r="H189" s="43">
        <v>2711</v>
      </c>
      <c r="I189" s="45" t="s">
        <v>40</v>
      </c>
      <c r="J189" s="255" t="str">
        <f>IF(ISBLANK(INDEX('Policy Characteristics'!D:D,MATCH($C189,'Policy Characteristics'!$C:$C,0))),"",INDEX('Policy Characteristics'!D:D,MATCH($C189,'Policy Characteristics'!$C:$C,0)))</f>
        <v>ZEV Sales Standard</v>
      </c>
      <c r="K189" s="254" t="str">
        <f>IF(ISBLANK(INDEX('Policy Characteristics'!E:E,MATCH($C189,'Policy Characteristics'!$C:$C,0))),"",INDEX('Policy Characteristics'!E:E,MATCH($C189,'Policy Characteristics'!$C:$C,0)))</f>
        <v>trans non BAU ZEV minimum</v>
      </c>
      <c r="L189" s="359">
        <f>IF(ISBLANK(INDEX('Policy Characteristics'!F:F,MATCH($C189,'Policy Characteristics'!$C:$C,0))),"",INDEX('Policy Characteristics'!F:F,MATCH($C189,'Policy Characteristics'!$C:$C,0)))</f>
        <v>0</v>
      </c>
      <c r="M189" s="359">
        <f>IF(ISBLANK(INDEX('Policy Characteristics'!G:G,MATCH($C189,'Policy Characteristics'!$C:$C,0))),"",INDEX('Policy Characteristics'!G:G,MATCH($C189,'Policy Characteristics'!$C:$C,0)))</f>
        <v>1</v>
      </c>
      <c r="N189" s="359">
        <f>IF(ISBLANK(INDEX('Policy Characteristics'!H:H,MATCH($C189,'Policy Characteristics'!$C:$C,0))),"",INDEX('Policy Characteristics'!H:H,MATCH($C189,'Policy Characteristics'!$C:$C,0)))</f>
        <v>1</v>
      </c>
      <c r="O189" s="254" t="str">
        <f>IF(ISBLANK(INDEX('Policy Characteristics'!I:I,MATCH($C189,'Policy Characteristics'!$C:$C,0))),"",INDEX('Policy Characteristics'!I:I,MATCH($C189,'Policy Characteristics'!$C:$C,0)))</f>
        <v>on/off</v>
      </c>
      <c r="P189" s="254"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89" s="254" t="str">
        <f>IF(ISBLANK(INDEX('Policy Characteristics'!K:K,MATCH($C189,'Policy Characteristics'!$C:$C,0))),"",INDEX('Policy Characteristics'!K:K,MATCH($C189,'Policy Characteristics'!$C:$C,0)))</f>
        <v/>
      </c>
      <c r="R189" s="254" t="str">
        <f>IF(ISBLANK(INDEX('Policy Characteristics'!L:L,MATCH($C189,'Policy Characteristics'!$C:$C,0))),"",INDEX('Policy Characteristics'!L:L,MATCH($C189,'Policy Characteristics'!$C:$C,0)))</f>
        <v/>
      </c>
    </row>
    <row r="190" spans="1:18" s="2" customFormat="1">
      <c r="A190" s="254" t="str">
        <f>IF(ISBLANK(INDEX('Policy Characteristics'!A:A,MATCH($C190,'Policy Characteristics'!$C:$C,0))),"",INDEX('Policy Characteristics'!A:A,MATCH($C190,'Policy Characteristics'!$C:$C,0)))</f>
        <v>Transportation</v>
      </c>
      <c r="B190" s="262" t="str">
        <f>IF(ISBLANK(INDEX('Policy Characteristics'!B:B,MATCH($C190,'Policy Characteristics'!$C:$C,0))),"",INDEX('Policy Characteristics'!B:B,MATCH($C190,'Policy Characteristics'!$C:$C,0)))</f>
        <v>Non-BAU Zero-Emission Vehicle Sales Standard by Subregion</v>
      </c>
      <c r="C190" s="254" t="str">
        <f t="shared" ref="C190:C199" si="10">C189</f>
        <v>Boolean Use Non BAU Minimum Required ZEV Sales Percentage by Subregion</v>
      </c>
      <c r="D190" s="2" t="s">
        <v>42</v>
      </c>
      <c r="E190" s="2" t="s">
        <v>35</v>
      </c>
      <c r="F190" s="2" t="s">
        <v>80</v>
      </c>
      <c r="G190" s="2" t="s">
        <v>2325</v>
      </c>
      <c r="H190" s="43">
        <v>2712</v>
      </c>
      <c r="I190" s="45" t="s">
        <v>40</v>
      </c>
      <c r="J190" s="255" t="str">
        <f>IF(ISBLANK(INDEX('Policy Characteristics'!D:D,MATCH($C190,'Policy Characteristics'!$C:$C,0))),"",INDEX('Policy Characteristics'!D:D,MATCH($C190,'Policy Characteristics'!$C:$C,0)))</f>
        <v>ZEV Sales Standard</v>
      </c>
      <c r="K190" s="254" t="str">
        <f>IF(ISBLANK(INDEX('Policy Characteristics'!E:E,MATCH($C190,'Policy Characteristics'!$C:$C,0))),"",INDEX('Policy Characteristics'!E:E,MATCH($C190,'Policy Characteristics'!$C:$C,0)))</f>
        <v>trans non BAU ZEV minimum</v>
      </c>
      <c r="L190" s="359">
        <f>IF(ISBLANK(INDEX('Policy Characteristics'!F:F,MATCH($C190,'Policy Characteristics'!$C:$C,0))),"",INDEX('Policy Characteristics'!F:F,MATCH($C190,'Policy Characteristics'!$C:$C,0)))</f>
        <v>0</v>
      </c>
      <c r="M190" s="359">
        <f>IF(ISBLANK(INDEX('Policy Characteristics'!G:G,MATCH($C190,'Policy Characteristics'!$C:$C,0))),"",INDEX('Policy Characteristics'!G:G,MATCH($C190,'Policy Characteristics'!$C:$C,0)))</f>
        <v>1</v>
      </c>
      <c r="N190" s="359">
        <f>IF(ISBLANK(INDEX('Policy Characteristics'!H:H,MATCH($C190,'Policy Characteristics'!$C:$C,0))),"",INDEX('Policy Characteristics'!H:H,MATCH($C190,'Policy Characteristics'!$C:$C,0)))</f>
        <v>1</v>
      </c>
      <c r="O190" s="254" t="str">
        <f>IF(ISBLANK(INDEX('Policy Characteristics'!I:I,MATCH($C190,'Policy Characteristics'!$C:$C,0))),"",INDEX('Policy Characteristics'!I:I,MATCH($C190,'Policy Characteristics'!$C:$C,0)))</f>
        <v>on/off</v>
      </c>
      <c r="P190" s="254"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0" s="254" t="str">
        <f>IF(ISBLANK(INDEX('Policy Characteristics'!K:K,MATCH($C190,'Policy Characteristics'!$C:$C,0))),"",INDEX('Policy Characteristics'!K:K,MATCH($C190,'Policy Characteristics'!$C:$C,0)))</f>
        <v/>
      </c>
      <c r="R190" s="254" t="str">
        <f>IF(ISBLANK(INDEX('Policy Characteristics'!L:L,MATCH($C190,'Policy Characteristics'!$C:$C,0))),"",INDEX('Policy Characteristics'!L:L,MATCH($C190,'Policy Characteristics'!$C:$C,0)))</f>
        <v/>
      </c>
    </row>
    <row r="191" spans="1:18" s="2" customFormat="1">
      <c r="A191" s="254" t="str">
        <f>IF(ISBLANK(INDEX('Policy Characteristics'!A:A,MATCH($C191,'Policy Characteristics'!$C:$C,0))),"",INDEX('Policy Characteristics'!A:A,MATCH($C191,'Policy Characteristics'!$C:$C,0)))</f>
        <v>Transportation</v>
      </c>
      <c r="B191" s="262" t="str">
        <f>IF(ISBLANK(INDEX('Policy Characteristics'!B:B,MATCH($C191,'Policy Characteristics'!$C:$C,0))),"",INDEX('Policy Characteristics'!B:B,MATCH($C191,'Policy Characteristics'!$C:$C,0)))</f>
        <v>Non-BAU Zero-Emission Vehicle Sales Standard by Subregion</v>
      </c>
      <c r="C191" s="254" t="str">
        <f t="shared" si="10"/>
        <v>Boolean Use Non BAU Minimum Required ZEV Sales Percentage by Subregion</v>
      </c>
      <c r="D191" s="2" t="s">
        <v>39</v>
      </c>
      <c r="E191" s="2" t="s">
        <v>35</v>
      </c>
      <c r="F191" s="2" t="s">
        <v>81</v>
      </c>
      <c r="G191" s="2" t="s">
        <v>3431</v>
      </c>
      <c r="H191" s="43">
        <v>2713</v>
      </c>
      <c r="I191" s="45" t="s">
        <v>40</v>
      </c>
      <c r="J191" s="255" t="str">
        <f>IF(ISBLANK(INDEX('Policy Characteristics'!D:D,MATCH($C191,'Policy Characteristics'!$C:$C,0))),"",INDEX('Policy Characteristics'!D:D,MATCH($C191,'Policy Characteristics'!$C:$C,0)))</f>
        <v>ZEV Sales Standard</v>
      </c>
      <c r="K191" s="254" t="str">
        <f>IF(ISBLANK(INDEX('Policy Characteristics'!E:E,MATCH($C191,'Policy Characteristics'!$C:$C,0))),"",INDEX('Policy Characteristics'!E:E,MATCH($C191,'Policy Characteristics'!$C:$C,0)))</f>
        <v>trans non BAU ZEV minimum</v>
      </c>
      <c r="L191" s="359">
        <f>IF(ISBLANK(INDEX('Policy Characteristics'!F:F,MATCH($C191,'Policy Characteristics'!$C:$C,0))),"",INDEX('Policy Characteristics'!F:F,MATCH($C191,'Policy Characteristics'!$C:$C,0)))</f>
        <v>0</v>
      </c>
      <c r="M191" s="359">
        <f>IF(ISBLANK(INDEX('Policy Characteristics'!G:G,MATCH($C191,'Policy Characteristics'!$C:$C,0))),"",INDEX('Policy Characteristics'!G:G,MATCH($C191,'Policy Characteristics'!$C:$C,0)))</f>
        <v>1</v>
      </c>
      <c r="N191" s="359">
        <f>IF(ISBLANK(INDEX('Policy Characteristics'!H:H,MATCH($C191,'Policy Characteristics'!$C:$C,0))),"",INDEX('Policy Characteristics'!H:H,MATCH($C191,'Policy Characteristics'!$C:$C,0)))</f>
        <v>1</v>
      </c>
      <c r="O191" s="254" t="str">
        <f>IF(ISBLANK(INDEX('Policy Characteristics'!I:I,MATCH($C191,'Policy Characteristics'!$C:$C,0))),"",INDEX('Policy Characteristics'!I:I,MATCH($C191,'Policy Characteristics'!$C:$C,0)))</f>
        <v>on/off</v>
      </c>
      <c r="P191" s="254"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1" s="254" t="str">
        <f>IF(ISBLANK(INDEX('Policy Characteristics'!K:K,MATCH($C191,'Policy Characteristics'!$C:$C,0))),"",INDEX('Policy Characteristics'!K:K,MATCH($C191,'Policy Characteristics'!$C:$C,0)))</f>
        <v/>
      </c>
      <c r="R191" s="254" t="str">
        <f>IF(ISBLANK(INDEX('Policy Characteristics'!L:L,MATCH($C191,'Policy Characteristics'!$C:$C,0))),"",INDEX('Policy Characteristics'!L:L,MATCH($C191,'Policy Characteristics'!$C:$C,0)))</f>
        <v/>
      </c>
    </row>
    <row r="192" spans="1:18" s="2" customFormat="1">
      <c r="A192" s="254" t="str">
        <f>IF(ISBLANK(INDEX('Policy Characteristics'!A:A,MATCH($C192,'Policy Characteristics'!$C:$C,0))),"",INDEX('Policy Characteristics'!A:A,MATCH($C192,'Policy Characteristics'!$C:$C,0)))</f>
        <v>Transportation</v>
      </c>
      <c r="B192" s="262" t="str">
        <f>IF(ISBLANK(INDEX('Policy Characteristics'!B:B,MATCH($C192,'Policy Characteristics'!$C:$C,0))),"",INDEX('Policy Characteristics'!B:B,MATCH($C192,'Policy Characteristics'!$C:$C,0)))</f>
        <v>Non-BAU Zero-Emission Vehicle Sales Standard by Subregion</v>
      </c>
      <c r="C192" s="254" t="str">
        <f t="shared" si="10"/>
        <v>Boolean Use Non BAU Minimum Required ZEV Sales Percentage by Subregion</v>
      </c>
      <c r="D192" s="2" t="s">
        <v>42</v>
      </c>
      <c r="E192" s="2" t="s">
        <v>36</v>
      </c>
      <c r="F192" s="2" t="s">
        <v>80</v>
      </c>
      <c r="G192" s="2" t="s">
        <v>3268</v>
      </c>
      <c r="H192" s="43">
        <v>2714</v>
      </c>
      <c r="I192" s="45" t="s">
        <v>41</v>
      </c>
      <c r="J192" s="255" t="str">
        <f>IF(ISBLANK(INDEX('Policy Characteristics'!D:D,MATCH($C192,'Policy Characteristics'!$C:$C,0))),"",INDEX('Policy Characteristics'!D:D,MATCH($C192,'Policy Characteristics'!$C:$C,0)))</f>
        <v>ZEV Sales Standard</v>
      </c>
      <c r="K192" s="254" t="str">
        <f>IF(ISBLANK(INDEX('Policy Characteristics'!E:E,MATCH($C192,'Policy Characteristics'!$C:$C,0))),"",INDEX('Policy Characteristics'!E:E,MATCH($C192,'Policy Characteristics'!$C:$C,0)))</f>
        <v>trans non BAU ZEV minimum</v>
      </c>
      <c r="L192" s="359">
        <f>IF(ISBLANK(INDEX('Policy Characteristics'!F:F,MATCH($C192,'Policy Characteristics'!$C:$C,0))),"",INDEX('Policy Characteristics'!F:F,MATCH($C192,'Policy Characteristics'!$C:$C,0)))</f>
        <v>0</v>
      </c>
      <c r="M192" s="359">
        <f>IF(ISBLANK(INDEX('Policy Characteristics'!G:G,MATCH($C192,'Policy Characteristics'!$C:$C,0))),"",INDEX('Policy Characteristics'!G:G,MATCH($C192,'Policy Characteristics'!$C:$C,0)))</f>
        <v>1</v>
      </c>
      <c r="N192" s="359">
        <f>IF(ISBLANK(INDEX('Policy Characteristics'!H:H,MATCH($C192,'Policy Characteristics'!$C:$C,0))),"",INDEX('Policy Characteristics'!H:H,MATCH($C192,'Policy Characteristics'!$C:$C,0)))</f>
        <v>1</v>
      </c>
      <c r="O192" s="254" t="str">
        <f>IF(ISBLANK(INDEX('Policy Characteristics'!I:I,MATCH($C192,'Policy Characteristics'!$C:$C,0))),"",INDEX('Policy Characteristics'!I:I,MATCH($C192,'Policy Characteristics'!$C:$C,0)))</f>
        <v>on/off</v>
      </c>
      <c r="P192" s="254"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2" s="254" t="str">
        <f>IF(ISBLANK(INDEX('Policy Characteristics'!K:K,MATCH($C192,'Policy Characteristics'!$C:$C,0))),"",INDEX('Policy Characteristics'!K:K,MATCH($C192,'Policy Characteristics'!$C:$C,0)))</f>
        <v/>
      </c>
      <c r="R192" s="254" t="str">
        <f>IF(ISBLANK(INDEX('Policy Characteristics'!L:L,MATCH($C192,'Policy Characteristics'!$C:$C,0))),"",INDEX('Policy Characteristics'!L:L,MATCH($C192,'Policy Characteristics'!$C:$C,0)))</f>
        <v/>
      </c>
    </row>
    <row r="193" spans="1:18" s="2" customFormat="1">
      <c r="A193" s="254" t="str">
        <f>IF(ISBLANK(INDEX('Policy Characteristics'!A:A,MATCH($C193,'Policy Characteristics'!$C:$C,0))),"",INDEX('Policy Characteristics'!A:A,MATCH($C193,'Policy Characteristics'!$C:$C,0)))</f>
        <v>Transportation</v>
      </c>
      <c r="B193" s="262" t="str">
        <f>IF(ISBLANK(INDEX('Policy Characteristics'!B:B,MATCH($C193,'Policy Characteristics'!$C:$C,0))),"",INDEX('Policy Characteristics'!B:B,MATCH($C193,'Policy Characteristics'!$C:$C,0)))</f>
        <v>Non-BAU Zero-Emission Vehicle Sales Standard by Subregion</v>
      </c>
      <c r="C193" s="254" t="str">
        <f t="shared" si="10"/>
        <v>Boolean Use Non BAU Minimum Required ZEV Sales Percentage by Subregion</v>
      </c>
      <c r="D193" s="2" t="s">
        <v>39</v>
      </c>
      <c r="E193" s="2" t="s">
        <v>36</v>
      </c>
      <c r="F193" s="2" t="s">
        <v>81</v>
      </c>
      <c r="G193" s="2" t="s">
        <v>3268</v>
      </c>
      <c r="H193" s="43">
        <v>2715</v>
      </c>
      <c r="I193" s="45" t="s">
        <v>41</v>
      </c>
      <c r="J193" s="255" t="str">
        <f>IF(ISBLANK(INDEX('Policy Characteristics'!D:D,MATCH($C193,'Policy Characteristics'!$C:$C,0))),"",INDEX('Policy Characteristics'!D:D,MATCH($C193,'Policy Characteristics'!$C:$C,0)))</f>
        <v>ZEV Sales Standard</v>
      </c>
      <c r="K193" s="254" t="str">
        <f>IF(ISBLANK(INDEX('Policy Characteristics'!E:E,MATCH($C193,'Policy Characteristics'!$C:$C,0))),"",INDEX('Policy Characteristics'!E:E,MATCH($C193,'Policy Characteristics'!$C:$C,0)))</f>
        <v>trans non BAU ZEV minimum</v>
      </c>
      <c r="L193" s="359">
        <f>IF(ISBLANK(INDEX('Policy Characteristics'!F:F,MATCH($C193,'Policy Characteristics'!$C:$C,0))),"",INDEX('Policy Characteristics'!F:F,MATCH($C193,'Policy Characteristics'!$C:$C,0)))</f>
        <v>0</v>
      </c>
      <c r="M193" s="359">
        <f>IF(ISBLANK(INDEX('Policy Characteristics'!G:G,MATCH($C193,'Policy Characteristics'!$C:$C,0))),"",INDEX('Policy Characteristics'!G:G,MATCH($C193,'Policy Characteristics'!$C:$C,0)))</f>
        <v>1</v>
      </c>
      <c r="N193" s="359">
        <f>IF(ISBLANK(INDEX('Policy Characteristics'!H:H,MATCH($C193,'Policy Characteristics'!$C:$C,0))),"",INDEX('Policy Characteristics'!H:H,MATCH($C193,'Policy Characteristics'!$C:$C,0)))</f>
        <v>1</v>
      </c>
      <c r="O193" s="254" t="str">
        <f>IF(ISBLANK(INDEX('Policy Characteristics'!I:I,MATCH($C193,'Policy Characteristics'!$C:$C,0))),"",INDEX('Policy Characteristics'!I:I,MATCH($C193,'Policy Characteristics'!$C:$C,0)))</f>
        <v>on/off</v>
      </c>
      <c r="P193" s="254"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3" s="254" t="str">
        <f>IF(ISBLANK(INDEX('Policy Characteristics'!K:K,MATCH($C193,'Policy Characteristics'!$C:$C,0))),"",INDEX('Policy Characteristics'!K:K,MATCH($C193,'Policy Characteristics'!$C:$C,0)))</f>
        <v/>
      </c>
      <c r="R193" s="254" t="str">
        <f>IF(ISBLANK(INDEX('Policy Characteristics'!L:L,MATCH($C193,'Policy Characteristics'!$C:$C,0))),"",INDEX('Policy Characteristics'!L:L,MATCH($C193,'Policy Characteristics'!$C:$C,0)))</f>
        <v/>
      </c>
    </row>
    <row r="194" spans="1:18" s="2" customFormat="1">
      <c r="A194" s="254" t="str">
        <f>IF(ISBLANK(INDEX('Policy Characteristics'!A:A,MATCH($C194,'Policy Characteristics'!$C:$C,0))),"",INDEX('Policy Characteristics'!A:A,MATCH($C194,'Policy Characteristics'!$C:$C,0)))</f>
        <v>Transportation</v>
      </c>
      <c r="B194" s="262" t="str">
        <f>IF(ISBLANK(INDEX('Policy Characteristics'!B:B,MATCH($C194,'Policy Characteristics'!$C:$C,0))),"",INDEX('Policy Characteristics'!B:B,MATCH($C194,'Policy Characteristics'!$C:$C,0)))</f>
        <v>Non-BAU Zero-Emission Vehicle Sales Standard by Subregion</v>
      </c>
      <c r="C194" s="254" t="str">
        <f t="shared" si="10"/>
        <v>Boolean Use Non BAU Minimum Required ZEV Sales Percentage by Subregion</v>
      </c>
      <c r="D194" s="2" t="s">
        <v>42</v>
      </c>
      <c r="E194" s="2" t="s">
        <v>37</v>
      </c>
      <c r="F194" s="2" t="s">
        <v>80</v>
      </c>
      <c r="G194" s="2" t="s">
        <v>82</v>
      </c>
      <c r="H194" s="43">
        <v>2716</v>
      </c>
      <c r="I194" s="45" t="s">
        <v>41</v>
      </c>
      <c r="J194" s="255" t="str">
        <f>IF(ISBLANK(INDEX('Policy Characteristics'!D:D,MATCH($C194,'Policy Characteristics'!$C:$C,0))),"",INDEX('Policy Characteristics'!D:D,MATCH($C194,'Policy Characteristics'!$C:$C,0)))</f>
        <v>ZEV Sales Standard</v>
      </c>
      <c r="K194" s="254" t="str">
        <f>IF(ISBLANK(INDEX('Policy Characteristics'!E:E,MATCH($C194,'Policy Characteristics'!$C:$C,0))),"",INDEX('Policy Characteristics'!E:E,MATCH($C194,'Policy Characteristics'!$C:$C,0)))</f>
        <v>trans non BAU ZEV minimum</v>
      </c>
      <c r="L194" s="359">
        <f>IF(ISBLANK(INDEX('Policy Characteristics'!F:F,MATCH($C194,'Policy Characteristics'!$C:$C,0))),"",INDEX('Policy Characteristics'!F:F,MATCH($C194,'Policy Characteristics'!$C:$C,0)))</f>
        <v>0</v>
      </c>
      <c r="M194" s="359">
        <f>IF(ISBLANK(INDEX('Policy Characteristics'!G:G,MATCH($C194,'Policy Characteristics'!$C:$C,0))),"",INDEX('Policy Characteristics'!G:G,MATCH($C194,'Policy Characteristics'!$C:$C,0)))</f>
        <v>1</v>
      </c>
      <c r="N194" s="359">
        <f>IF(ISBLANK(INDEX('Policy Characteristics'!H:H,MATCH($C194,'Policy Characteristics'!$C:$C,0))),"",INDEX('Policy Characteristics'!H:H,MATCH($C194,'Policy Characteristics'!$C:$C,0)))</f>
        <v>1</v>
      </c>
      <c r="O194" s="254" t="str">
        <f>IF(ISBLANK(INDEX('Policy Characteristics'!I:I,MATCH($C194,'Policy Characteristics'!$C:$C,0))),"",INDEX('Policy Characteristics'!I:I,MATCH($C194,'Policy Characteristics'!$C:$C,0)))</f>
        <v>on/off</v>
      </c>
      <c r="P194" s="254"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4" s="254" t="str">
        <f>IF(ISBLANK(INDEX('Policy Characteristics'!K:K,MATCH($C194,'Policy Characteristics'!$C:$C,0))),"",INDEX('Policy Characteristics'!K:K,MATCH($C194,'Policy Characteristics'!$C:$C,0)))</f>
        <v/>
      </c>
      <c r="R194" s="254" t="str">
        <f>IF(ISBLANK(INDEX('Policy Characteristics'!L:L,MATCH($C194,'Policy Characteristics'!$C:$C,0))),"",INDEX('Policy Characteristics'!L:L,MATCH($C194,'Policy Characteristics'!$C:$C,0)))</f>
        <v/>
      </c>
    </row>
    <row r="195" spans="1:18" s="2" customFormat="1">
      <c r="A195" s="254" t="str">
        <f>IF(ISBLANK(INDEX('Policy Characteristics'!A:A,MATCH($C195,'Policy Characteristics'!$C:$C,0))),"",INDEX('Policy Characteristics'!A:A,MATCH($C195,'Policy Characteristics'!$C:$C,0)))</f>
        <v>Transportation</v>
      </c>
      <c r="B195" s="262" t="str">
        <f>IF(ISBLANK(INDEX('Policy Characteristics'!B:B,MATCH($C195,'Policy Characteristics'!$C:$C,0))),"",INDEX('Policy Characteristics'!B:B,MATCH($C195,'Policy Characteristics'!$C:$C,0)))</f>
        <v>Non-BAU Zero-Emission Vehicle Sales Standard by Subregion</v>
      </c>
      <c r="C195" s="254" t="str">
        <f t="shared" si="10"/>
        <v>Boolean Use Non BAU Minimum Required ZEV Sales Percentage by Subregion</v>
      </c>
      <c r="D195" s="2" t="s">
        <v>39</v>
      </c>
      <c r="E195" s="2" t="s">
        <v>37</v>
      </c>
      <c r="F195" s="2" t="s">
        <v>81</v>
      </c>
      <c r="G195" s="2" t="s">
        <v>82</v>
      </c>
      <c r="H195" s="43">
        <v>2717</v>
      </c>
      <c r="I195" s="45" t="s">
        <v>41</v>
      </c>
      <c r="J195" s="255" t="str">
        <f>IF(ISBLANK(INDEX('Policy Characteristics'!D:D,MATCH($C195,'Policy Characteristics'!$C:$C,0))),"",INDEX('Policy Characteristics'!D:D,MATCH($C195,'Policy Characteristics'!$C:$C,0)))</f>
        <v>ZEV Sales Standard</v>
      </c>
      <c r="K195" s="254" t="str">
        <f>IF(ISBLANK(INDEX('Policy Characteristics'!E:E,MATCH($C195,'Policy Characteristics'!$C:$C,0))),"",INDEX('Policy Characteristics'!E:E,MATCH($C195,'Policy Characteristics'!$C:$C,0)))</f>
        <v>trans non BAU ZEV minimum</v>
      </c>
      <c r="L195" s="359">
        <f>IF(ISBLANK(INDEX('Policy Characteristics'!F:F,MATCH($C195,'Policy Characteristics'!$C:$C,0))),"",INDEX('Policy Characteristics'!F:F,MATCH($C195,'Policy Characteristics'!$C:$C,0)))</f>
        <v>0</v>
      </c>
      <c r="M195" s="359">
        <f>IF(ISBLANK(INDEX('Policy Characteristics'!G:G,MATCH($C195,'Policy Characteristics'!$C:$C,0))),"",INDEX('Policy Characteristics'!G:G,MATCH($C195,'Policy Characteristics'!$C:$C,0)))</f>
        <v>1</v>
      </c>
      <c r="N195" s="359">
        <f>IF(ISBLANK(INDEX('Policy Characteristics'!H:H,MATCH($C195,'Policy Characteristics'!$C:$C,0))),"",INDEX('Policy Characteristics'!H:H,MATCH($C195,'Policy Characteristics'!$C:$C,0)))</f>
        <v>1</v>
      </c>
      <c r="O195" s="254" t="str">
        <f>IF(ISBLANK(INDEX('Policy Characteristics'!I:I,MATCH($C195,'Policy Characteristics'!$C:$C,0))),"",INDEX('Policy Characteristics'!I:I,MATCH($C195,'Policy Characteristics'!$C:$C,0)))</f>
        <v>on/off</v>
      </c>
      <c r="P195" s="254"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5" s="254" t="str">
        <f>IF(ISBLANK(INDEX('Policy Characteristics'!K:K,MATCH($C195,'Policy Characteristics'!$C:$C,0))),"",INDEX('Policy Characteristics'!K:K,MATCH($C195,'Policy Characteristics'!$C:$C,0)))</f>
        <v/>
      </c>
      <c r="R195" s="254" t="str">
        <f>IF(ISBLANK(INDEX('Policy Characteristics'!L:L,MATCH($C195,'Policy Characteristics'!$C:$C,0))),"",INDEX('Policy Characteristics'!L:L,MATCH($C195,'Policy Characteristics'!$C:$C,0)))</f>
        <v/>
      </c>
    </row>
    <row r="196" spans="1:18" s="2" customFormat="1">
      <c r="A196" s="254" t="str">
        <f>IF(ISBLANK(INDEX('Policy Characteristics'!A:A,MATCH($C196,'Policy Characteristics'!$C:$C,0))),"",INDEX('Policy Characteristics'!A:A,MATCH($C196,'Policy Characteristics'!$C:$C,0)))</f>
        <v>Transportation</v>
      </c>
      <c r="B196" s="262" t="str">
        <f>IF(ISBLANK(INDEX('Policy Characteristics'!B:B,MATCH($C196,'Policy Characteristics'!$C:$C,0))),"",INDEX('Policy Characteristics'!B:B,MATCH($C196,'Policy Characteristics'!$C:$C,0)))</f>
        <v>Non-BAU Zero-Emission Vehicle Sales Standard by Subregion</v>
      </c>
      <c r="C196" s="254" t="str">
        <f t="shared" si="10"/>
        <v>Boolean Use Non BAU Minimum Required ZEV Sales Percentage by Subregion</v>
      </c>
      <c r="D196" s="2" t="s">
        <v>42</v>
      </c>
      <c r="E196" s="2" t="s">
        <v>38</v>
      </c>
      <c r="F196" s="2" t="s">
        <v>80</v>
      </c>
      <c r="G196" s="2" t="s">
        <v>3269</v>
      </c>
      <c r="H196" s="43">
        <v>2718</v>
      </c>
      <c r="I196" s="45" t="s">
        <v>41</v>
      </c>
      <c r="J196" s="255" t="str">
        <f>IF(ISBLANK(INDEX('Policy Characteristics'!D:D,MATCH($C196,'Policy Characteristics'!$C:$C,0))),"",INDEX('Policy Characteristics'!D:D,MATCH($C196,'Policy Characteristics'!$C:$C,0)))</f>
        <v>ZEV Sales Standard</v>
      </c>
      <c r="K196" s="254" t="str">
        <f>IF(ISBLANK(INDEX('Policy Characteristics'!E:E,MATCH($C196,'Policy Characteristics'!$C:$C,0))),"",INDEX('Policy Characteristics'!E:E,MATCH($C196,'Policy Characteristics'!$C:$C,0)))</f>
        <v>trans non BAU ZEV minimum</v>
      </c>
      <c r="L196" s="359">
        <f>IF(ISBLANK(INDEX('Policy Characteristics'!F:F,MATCH($C196,'Policy Characteristics'!$C:$C,0))),"",INDEX('Policy Characteristics'!F:F,MATCH($C196,'Policy Characteristics'!$C:$C,0)))</f>
        <v>0</v>
      </c>
      <c r="M196" s="359">
        <f>IF(ISBLANK(INDEX('Policy Characteristics'!G:G,MATCH($C196,'Policy Characteristics'!$C:$C,0))),"",INDEX('Policy Characteristics'!G:G,MATCH($C196,'Policy Characteristics'!$C:$C,0)))</f>
        <v>1</v>
      </c>
      <c r="N196" s="359">
        <f>IF(ISBLANK(INDEX('Policy Characteristics'!H:H,MATCH($C196,'Policy Characteristics'!$C:$C,0))),"",INDEX('Policy Characteristics'!H:H,MATCH($C196,'Policy Characteristics'!$C:$C,0)))</f>
        <v>1</v>
      </c>
      <c r="O196" s="254" t="str">
        <f>IF(ISBLANK(INDEX('Policy Characteristics'!I:I,MATCH($C196,'Policy Characteristics'!$C:$C,0))),"",INDEX('Policy Characteristics'!I:I,MATCH($C196,'Policy Characteristics'!$C:$C,0)))</f>
        <v>on/off</v>
      </c>
      <c r="P196" s="254"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6" s="254" t="str">
        <f>IF(ISBLANK(INDEX('Policy Characteristics'!K:K,MATCH($C196,'Policy Characteristics'!$C:$C,0))),"",INDEX('Policy Characteristics'!K:K,MATCH($C196,'Policy Characteristics'!$C:$C,0)))</f>
        <v/>
      </c>
      <c r="R196" s="254" t="str">
        <f>IF(ISBLANK(INDEX('Policy Characteristics'!L:L,MATCH($C196,'Policy Characteristics'!$C:$C,0))),"",INDEX('Policy Characteristics'!L:L,MATCH($C196,'Policy Characteristics'!$C:$C,0)))</f>
        <v/>
      </c>
    </row>
    <row r="197" spans="1:18" s="2" customFormat="1">
      <c r="A197" s="254" t="str">
        <f>IF(ISBLANK(INDEX('Policy Characteristics'!A:A,MATCH($C197,'Policy Characteristics'!$C:$C,0))),"",INDEX('Policy Characteristics'!A:A,MATCH($C197,'Policy Characteristics'!$C:$C,0)))</f>
        <v>Transportation</v>
      </c>
      <c r="B197" s="262" t="str">
        <f>IF(ISBLANK(INDEX('Policy Characteristics'!B:B,MATCH($C197,'Policy Characteristics'!$C:$C,0))),"",INDEX('Policy Characteristics'!B:B,MATCH($C197,'Policy Characteristics'!$C:$C,0)))</f>
        <v>Non-BAU Zero-Emission Vehicle Sales Standard by Subregion</v>
      </c>
      <c r="C197" s="254" t="str">
        <f t="shared" si="10"/>
        <v>Boolean Use Non BAU Minimum Required ZEV Sales Percentage by Subregion</v>
      </c>
      <c r="D197" s="2" t="s">
        <v>39</v>
      </c>
      <c r="E197" s="2" t="s">
        <v>38</v>
      </c>
      <c r="F197" s="2" t="s">
        <v>81</v>
      </c>
      <c r="G197" s="2" t="s">
        <v>3270</v>
      </c>
      <c r="H197" s="43">
        <v>2719</v>
      </c>
      <c r="I197" s="45" t="s">
        <v>41</v>
      </c>
      <c r="J197" s="255" t="str">
        <f>IF(ISBLANK(INDEX('Policy Characteristics'!D:D,MATCH($C197,'Policy Characteristics'!$C:$C,0))),"",INDEX('Policy Characteristics'!D:D,MATCH($C197,'Policy Characteristics'!$C:$C,0)))</f>
        <v>ZEV Sales Standard</v>
      </c>
      <c r="K197" s="254" t="str">
        <f>IF(ISBLANK(INDEX('Policy Characteristics'!E:E,MATCH($C197,'Policy Characteristics'!$C:$C,0))),"",INDEX('Policy Characteristics'!E:E,MATCH($C197,'Policy Characteristics'!$C:$C,0)))</f>
        <v>trans non BAU ZEV minimum</v>
      </c>
      <c r="L197" s="359">
        <f>IF(ISBLANK(INDEX('Policy Characteristics'!F:F,MATCH($C197,'Policy Characteristics'!$C:$C,0))),"",INDEX('Policy Characteristics'!F:F,MATCH($C197,'Policy Characteristics'!$C:$C,0)))</f>
        <v>0</v>
      </c>
      <c r="M197" s="359">
        <f>IF(ISBLANK(INDEX('Policy Characteristics'!G:G,MATCH($C197,'Policy Characteristics'!$C:$C,0))),"",INDEX('Policy Characteristics'!G:G,MATCH($C197,'Policy Characteristics'!$C:$C,0)))</f>
        <v>1</v>
      </c>
      <c r="N197" s="359">
        <f>IF(ISBLANK(INDEX('Policy Characteristics'!H:H,MATCH($C197,'Policy Characteristics'!$C:$C,0))),"",INDEX('Policy Characteristics'!H:H,MATCH($C197,'Policy Characteristics'!$C:$C,0)))</f>
        <v>1</v>
      </c>
      <c r="O197" s="254" t="str">
        <f>IF(ISBLANK(INDEX('Policy Characteristics'!I:I,MATCH($C197,'Policy Characteristics'!$C:$C,0))),"",INDEX('Policy Characteristics'!I:I,MATCH($C197,'Policy Characteristics'!$C:$C,0)))</f>
        <v>on/off</v>
      </c>
      <c r="P197" s="254"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7" s="254" t="str">
        <f>IF(ISBLANK(INDEX('Policy Characteristics'!K:K,MATCH($C197,'Policy Characteristics'!$C:$C,0))),"",INDEX('Policy Characteristics'!K:K,MATCH($C197,'Policy Characteristics'!$C:$C,0)))</f>
        <v/>
      </c>
      <c r="R197" s="254" t="str">
        <f>IF(ISBLANK(INDEX('Policy Characteristics'!L:L,MATCH($C197,'Policy Characteristics'!$C:$C,0))),"",INDEX('Policy Characteristics'!L:L,MATCH($C197,'Policy Characteristics'!$C:$C,0)))</f>
        <v/>
      </c>
    </row>
    <row r="198" spans="1:18" s="2" customFormat="1">
      <c r="A198" s="254" t="str">
        <f>IF(ISBLANK(INDEX('Policy Characteristics'!A:A,MATCH($C198,'Policy Characteristics'!$C:$C,0))),"",INDEX('Policy Characteristics'!A:A,MATCH($C198,'Policy Characteristics'!$C:$C,0)))</f>
        <v>Transportation</v>
      </c>
      <c r="B198" s="262" t="str">
        <f>IF(ISBLANK(INDEX('Policy Characteristics'!B:B,MATCH($C198,'Policy Characteristics'!$C:$C,0))),"",INDEX('Policy Characteristics'!B:B,MATCH($C198,'Policy Characteristics'!$C:$C,0)))</f>
        <v>Non-BAU Zero-Emission Vehicle Sales Standard by Subregion</v>
      </c>
      <c r="C198" s="254" t="str">
        <f t="shared" si="10"/>
        <v>Boolean Use Non BAU Minimum Required ZEV Sales Percentage by Subregion</v>
      </c>
      <c r="D198" s="2" t="s">
        <v>42</v>
      </c>
      <c r="E198" s="2" t="s">
        <v>108</v>
      </c>
      <c r="F198" s="2" t="s">
        <v>80</v>
      </c>
      <c r="G198" s="2" t="s">
        <v>138</v>
      </c>
      <c r="H198" s="43">
        <v>2720</v>
      </c>
      <c r="I198" s="45" t="s">
        <v>41</v>
      </c>
      <c r="J198" s="255" t="str">
        <f>IF(ISBLANK(INDEX('Policy Characteristics'!D:D,MATCH($C198,'Policy Characteristics'!$C:$C,0))),"",INDEX('Policy Characteristics'!D:D,MATCH($C198,'Policy Characteristics'!$C:$C,0)))</f>
        <v>ZEV Sales Standard</v>
      </c>
      <c r="K198" s="254" t="str">
        <f>IF(ISBLANK(INDEX('Policy Characteristics'!E:E,MATCH($C198,'Policy Characteristics'!$C:$C,0))),"",INDEX('Policy Characteristics'!E:E,MATCH($C198,'Policy Characteristics'!$C:$C,0)))</f>
        <v>trans non BAU ZEV minimum</v>
      </c>
      <c r="L198" s="359">
        <f>IF(ISBLANK(INDEX('Policy Characteristics'!F:F,MATCH($C198,'Policy Characteristics'!$C:$C,0))),"",INDEX('Policy Characteristics'!F:F,MATCH($C198,'Policy Characteristics'!$C:$C,0)))</f>
        <v>0</v>
      </c>
      <c r="M198" s="359">
        <f>IF(ISBLANK(INDEX('Policy Characteristics'!G:G,MATCH($C198,'Policy Characteristics'!$C:$C,0))),"",INDEX('Policy Characteristics'!G:G,MATCH($C198,'Policy Characteristics'!$C:$C,0)))</f>
        <v>1</v>
      </c>
      <c r="N198" s="359">
        <f>IF(ISBLANK(INDEX('Policy Characteristics'!H:H,MATCH($C198,'Policy Characteristics'!$C:$C,0))),"",INDEX('Policy Characteristics'!H:H,MATCH($C198,'Policy Characteristics'!$C:$C,0)))</f>
        <v>1</v>
      </c>
      <c r="O198" s="254" t="str">
        <f>IF(ISBLANK(INDEX('Policy Characteristics'!I:I,MATCH($C198,'Policy Characteristics'!$C:$C,0))),"",INDEX('Policy Characteristics'!I:I,MATCH($C198,'Policy Characteristics'!$C:$C,0)))</f>
        <v>on/off</v>
      </c>
      <c r="P198" s="254"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8" s="254" t="str">
        <f>IF(ISBLANK(INDEX('Policy Characteristics'!K:K,MATCH($C198,'Policy Characteristics'!$C:$C,0))),"",INDEX('Policy Characteristics'!K:K,MATCH($C198,'Policy Characteristics'!$C:$C,0)))</f>
        <v/>
      </c>
      <c r="R198" s="254" t="str">
        <f>IF(ISBLANK(INDEX('Policy Characteristics'!L:L,MATCH($C198,'Policy Characteristics'!$C:$C,0))),"",INDEX('Policy Characteristics'!L:L,MATCH($C198,'Policy Characteristics'!$C:$C,0)))</f>
        <v/>
      </c>
    </row>
    <row r="199" spans="1:18" customFormat="1">
      <c r="A199" s="254" t="str">
        <f>IF(ISBLANK(INDEX('Policy Characteristics'!A:A,MATCH($C199,'Policy Characteristics'!$C:$C,0))),"",INDEX('Policy Characteristics'!A:A,MATCH($C199,'Policy Characteristics'!$C:$C,0)))</f>
        <v>Transportation</v>
      </c>
      <c r="B199" s="262" t="str">
        <f>IF(ISBLANK(INDEX('Policy Characteristics'!B:B,MATCH($C199,'Policy Characteristics'!$C:$C,0))),"",INDEX('Policy Characteristics'!B:B,MATCH($C199,'Policy Characteristics'!$C:$C,0)))</f>
        <v>Non-BAU Zero-Emission Vehicle Sales Standard by Subregion</v>
      </c>
      <c r="C199" s="254" t="str">
        <f t="shared" si="10"/>
        <v>Boolean Use Non BAU Minimum Required ZEV Sales Percentage by Subregion</v>
      </c>
      <c r="D199" s="2" t="s">
        <v>39</v>
      </c>
      <c r="E199" s="2" t="s">
        <v>108</v>
      </c>
      <c r="F199" s="2" t="s">
        <v>81</v>
      </c>
      <c r="G199" s="2" t="s">
        <v>138</v>
      </c>
      <c r="H199" s="43">
        <v>2721</v>
      </c>
      <c r="I199" s="45" t="s">
        <v>41</v>
      </c>
      <c r="J199" s="255" t="str">
        <f>IF(ISBLANK(INDEX('Policy Characteristics'!D:D,MATCH($C199,'Policy Characteristics'!$C:$C,0))),"",INDEX('Policy Characteristics'!D:D,MATCH($C199,'Policy Characteristics'!$C:$C,0)))</f>
        <v>ZEV Sales Standard</v>
      </c>
      <c r="K199" s="254" t="str">
        <f>IF(ISBLANK(INDEX('Policy Characteristics'!E:E,MATCH($C199,'Policy Characteristics'!$C:$C,0))),"",INDEX('Policy Characteristics'!E:E,MATCH($C199,'Policy Characteristics'!$C:$C,0)))</f>
        <v>trans non BAU ZEV minimum</v>
      </c>
      <c r="L199" s="359">
        <f>IF(ISBLANK(INDEX('Policy Characteristics'!F:F,MATCH($C199,'Policy Characteristics'!$C:$C,0))),"",INDEX('Policy Characteristics'!F:F,MATCH($C199,'Policy Characteristics'!$C:$C,0)))</f>
        <v>0</v>
      </c>
      <c r="M199" s="359">
        <f>IF(ISBLANK(INDEX('Policy Characteristics'!G:G,MATCH($C199,'Policy Characteristics'!$C:$C,0))),"",INDEX('Policy Characteristics'!G:G,MATCH($C199,'Policy Characteristics'!$C:$C,0)))</f>
        <v>1</v>
      </c>
      <c r="N199" s="359">
        <f>IF(ISBLANK(INDEX('Policy Characteristics'!H:H,MATCH($C199,'Policy Characteristics'!$C:$C,0))),"",INDEX('Policy Characteristics'!H:H,MATCH($C199,'Policy Characteristics'!$C:$C,0)))</f>
        <v>1</v>
      </c>
      <c r="O199" s="254" t="str">
        <f>IF(ISBLANK(INDEX('Policy Characteristics'!I:I,MATCH($C199,'Policy Characteristics'!$C:$C,0))),"",INDEX('Policy Characteristics'!I:I,MATCH($C199,'Policy Characteristics'!$C:$C,0)))</f>
        <v>on/off</v>
      </c>
      <c r="P199" s="254"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9" s="254" t="str">
        <f>IF(ISBLANK(INDEX('Policy Characteristics'!K:K,MATCH($C199,'Policy Characteristics'!$C:$C,0))),"",INDEX('Policy Characteristics'!K:K,MATCH($C199,'Policy Characteristics'!$C:$C,0)))</f>
        <v/>
      </c>
      <c r="R199" s="254" t="str">
        <f>IF(ISBLANK(INDEX('Policy Characteristics'!L:L,MATCH($C199,'Policy Characteristics'!$C:$C,0))),"",INDEX('Policy Characteristics'!L:L,MATCH($C199,'Policy Characteristics'!$C:$C,0)))</f>
        <v/>
      </c>
    </row>
    <row r="200" spans="1:18">
      <c r="A200" s="254" t="str">
        <f>IF(ISBLANK(INDEX('Policy Characteristics'!A:A,MATCH($C200,'Policy Characteristics'!$C:$C,0))),"",INDEX('Policy Characteristics'!A:A,MATCH($C200,'Policy Characteristics'!$C:$C,0)))</f>
        <v>Buildings and Appliances</v>
      </c>
      <c r="B200" s="262" t="str">
        <f>IF(ISBLANK(INDEX('Policy Characteristics'!B:B,MATCH($C200,'Policy Characteristics'!$C:$C,0))),"",INDEX('Policy Characteristics'!B:B,MATCH($C200,'Policy Characteristics'!$C:$C,0)))</f>
        <v>Building Component Electrification</v>
      </c>
      <c r="C200" t="s">
        <v>2465</v>
      </c>
      <c r="D200" s="45" t="s">
        <v>110</v>
      </c>
      <c r="E200" s="45" t="s">
        <v>265</v>
      </c>
      <c r="F200" s="45" t="s">
        <v>116</v>
      </c>
      <c r="G200" s="45" t="s">
        <v>269</v>
      </c>
      <c r="H200" s="43">
        <v>435</v>
      </c>
      <c r="I200" s="324" t="s">
        <v>40</v>
      </c>
      <c r="J200" s="255" t="str">
        <f>IF(ISBLANK(INDEX('Policy Characteristics'!D:D,MATCH($C200,'Policy Characteristics'!$C:$C,0))),"",INDEX('Policy Characteristics'!D:D,MATCH($C200,'Policy Characteristics'!$C:$C,0)))</f>
        <v>Building Component Electrification</v>
      </c>
      <c r="K200" s="254" t="str">
        <f>IF(ISBLANK(INDEX('Policy Characteristics'!E:E,MATCH($C200,'Policy Characteristics'!$C:$C,0))),"",INDEX('Policy Characteristics'!E:E,MATCH($C200,'Policy Characteristics'!$C:$C,0)))</f>
        <v>bldgs new component fuel shifting</v>
      </c>
      <c r="L200" s="261">
        <f>IF(ISBLANK(INDEX('Policy Characteristics'!F:F,MATCH($C200,'Policy Characteristics'!$C:$C,0))),"",INDEX('Policy Characteristics'!F:F,MATCH($C200,'Policy Characteristics'!$C:$C,0)))</f>
        <v>0</v>
      </c>
      <c r="M200" s="261">
        <f>IF(ISBLANK(INDEX('Policy Characteristics'!G:G,MATCH($C200,'Policy Characteristics'!$C:$C,0))),"",INDEX('Policy Characteristics'!G:G,MATCH($C200,'Policy Characteristics'!$C:$C,0)))</f>
        <v>1</v>
      </c>
      <c r="N200" s="261">
        <f>IF(ISBLANK(INDEX('Policy Characteristics'!H:H,MATCH($C200,'Policy Characteristics'!$C:$C,0))),"",INDEX('Policy Characteristics'!H:H,MATCH($C200,'Policy Characteristics'!$C:$C,0)))</f>
        <v>0.01</v>
      </c>
      <c r="O200" s="254" t="str">
        <f>IF(ISBLANK(INDEX('Policy Characteristics'!I:I,MATCH($C200,'Policy Characteristics'!$C:$C,0))),"",INDEX('Policy Characteristics'!I:I,MATCH($C200,'Policy Characteristics'!$C:$C,0)))</f>
        <v>% of newly sold non-electric building components</v>
      </c>
      <c r="P200" s="254"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0" s="254" t="str">
        <f>IF(ISBLANK(INDEX('Policy Characteristics'!K:K,MATCH($C200,'Policy Characteristics'!$C:$C,0))),"",INDEX('Policy Characteristics'!K:K,MATCH($C200,'Policy Characteristics'!$C:$C,0)))</f>
        <v>buildings-sector-main.html#component-elec</v>
      </c>
      <c r="R200" s="254" t="str">
        <f>IF(ISBLANK(INDEX('Policy Characteristics'!L:L,MATCH($C200,'Policy Characteristics'!$C:$C,0))),"",INDEX('Policy Characteristics'!L:L,MATCH($C200,'Policy Characteristics'!$C:$C,0)))</f>
        <v>building-component-electrification.html</v>
      </c>
    </row>
    <row r="201" spans="1:18">
      <c r="A201" s="254" t="str">
        <f>IF(ISBLANK(INDEX('Policy Characteristics'!A:A,MATCH($C201,'Policy Characteristics'!$C:$C,0))),"",INDEX('Policy Characteristics'!A:A,MATCH($C201,'Policy Characteristics'!$C:$C,0)))</f>
        <v>Buildings and Appliances</v>
      </c>
      <c r="B201" s="262" t="str">
        <f>IF(ISBLANK(INDEX('Policy Characteristics'!B:B,MATCH($C201,'Policy Characteristics'!$C:$C,0))),"",INDEX('Policy Characteristics'!B:B,MATCH($C201,'Policy Characteristics'!$C:$C,0)))</f>
        <v>Building Component Electrification</v>
      </c>
      <c r="C201" s="254" t="str">
        <f t="shared" ref="C201:C213" si="11">C$200</f>
        <v>Fraction of New Bldg Components Shifted to Other Fuels</v>
      </c>
      <c r="D201" s="45" t="s">
        <v>111</v>
      </c>
      <c r="E201" s="45" t="s">
        <v>265</v>
      </c>
      <c r="F201" s="45" t="s">
        <v>117</v>
      </c>
      <c r="G201" s="45" t="s">
        <v>269</v>
      </c>
      <c r="H201" s="43">
        <v>436</v>
      </c>
      <c r="I201" s="324" t="s">
        <v>41</v>
      </c>
      <c r="J201" s="255" t="str">
        <f>IF(ISBLANK(INDEX('Policy Characteristics'!D:D,MATCH($C201,'Policy Characteristics'!$C:$C,0))),"",INDEX('Policy Characteristics'!D:D,MATCH($C201,'Policy Characteristics'!$C:$C,0)))</f>
        <v>Building Component Electrification</v>
      </c>
      <c r="K201" s="254" t="str">
        <f>IF(ISBLANK(INDEX('Policy Characteristics'!E:E,MATCH($C201,'Policy Characteristics'!$C:$C,0))),"",INDEX('Policy Characteristics'!E:E,MATCH($C201,'Policy Characteristics'!$C:$C,0)))</f>
        <v>bldgs new component fuel shifting</v>
      </c>
      <c r="L201" s="261">
        <f>IF(ISBLANK(INDEX('Policy Characteristics'!F:F,MATCH($C201,'Policy Characteristics'!$C:$C,0))),"",INDEX('Policy Characteristics'!F:F,MATCH($C201,'Policy Characteristics'!$C:$C,0)))</f>
        <v>0</v>
      </c>
      <c r="M201" s="261">
        <f>IF(ISBLANK(INDEX('Policy Characteristics'!G:G,MATCH($C201,'Policy Characteristics'!$C:$C,0))),"",INDEX('Policy Characteristics'!G:G,MATCH($C201,'Policy Characteristics'!$C:$C,0)))</f>
        <v>1</v>
      </c>
      <c r="N201" s="261">
        <f>IF(ISBLANK(INDEX('Policy Characteristics'!H:H,MATCH($C201,'Policy Characteristics'!$C:$C,0))),"",INDEX('Policy Characteristics'!H:H,MATCH($C201,'Policy Characteristics'!$C:$C,0)))</f>
        <v>0.01</v>
      </c>
      <c r="O201" s="254" t="str">
        <f>IF(ISBLANK(INDEX('Policy Characteristics'!I:I,MATCH($C201,'Policy Characteristics'!$C:$C,0))),"",INDEX('Policy Characteristics'!I:I,MATCH($C201,'Policy Characteristics'!$C:$C,0)))</f>
        <v>% of newly sold non-electric building components</v>
      </c>
      <c r="P201" s="254"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1" s="254" t="str">
        <f>IF(ISBLANK(INDEX('Policy Characteristics'!K:K,MATCH($C201,'Policy Characteristics'!$C:$C,0))),"",INDEX('Policy Characteristics'!K:K,MATCH($C201,'Policy Characteristics'!$C:$C,0)))</f>
        <v>buildings-sector-main.html#component-elec</v>
      </c>
      <c r="R201" s="254" t="str">
        <f>IF(ISBLANK(INDEX('Policy Characteristics'!L:L,MATCH($C201,'Policy Characteristics'!$C:$C,0))),"",INDEX('Policy Characteristics'!L:L,MATCH($C201,'Policy Characteristics'!$C:$C,0)))</f>
        <v>building-component-electrification.html</v>
      </c>
    </row>
    <row r="202" spans="1:18">
      <c r="A202" s="254" t="str">
        <f>IF(ISBLANK(INDEX('Policy Characteristics'!A:A,MATCH($C202,'Policy Characteristics'!$C:$C,0))),"",INDEX('Policy Characteristics'!A:A,MATCH($C202,'Policy Characteristics'!$C:$C,0)))</f>
        <v>Buildings and Appliances</v>
      </c>
      <c r="B202" s="262" t="str">
        <f>IF(ISBLANK(INDEX('Policy Characteristics'!B:B,MATCH($C202,'Policy Characteristics'!$C:$C,0))),"",INDEX('Policy Characteristics'!B:B,MATCH($C202,'Policy Characteristics'!$C:$C,0)))</f>
        <v>Building Component Electrification</v>
      </c>
      <c r="C202" s="254" t="str">
        <f t="shared" si="11"/>
        <v>Fraction of New Bldg Components Shifted to Other Fuels</v>
      </c>
      <c r="D202" s="45" t="s">
        <v>113</v>
      </c>
      <c r="E202" s="45" t="s">
        <v>265</v>
      </c>
      <c r="F202" s="45" t="s">
        <v>119</v>
      </c>
      <c r="G202" s="45" t="s">
        <v>269</v>
      </c>
      <c r="H202" s="43">
        <v>437</v>
      </c>
      <c r="I202" s="324" t="s">
        <v>41</v>
      </c>
      <c r="J202" s="255" t="str">
        <f>IF(ISBLANK(INDEX('Policy Characteristics'!D:D,MATCH($C202,'Policy Characteristics'!$C:$C,0))),"",INDEX('Policy Characteristics'!D:D,MATCH($C202,'Policy Characteristics'!$C:$C,0)))</f>
        <v>Building Component Electrification</v>
      </c>
      <c r="K202" s="254" t="str">
        <f>IF(ISBLANK(INDEX('Policy Characteristics'!E:E,MATCH($C202,'Policy Characteristics'!$C:$C,0))),"",INDEX('Policy Characteristics'!E:E,MATCH($C202,'Policy Characteristics'!$C:$C,0)))</f>
        <v>bldgs new component fuel shifting</v>
      </c>
      <c r="L202" s="261">
        <f>IF(ISBLANK(INDEX('Policy Characteristics'!F:F,MATCH($C202,'Policy Characteristics'!$C:$C,0))),"",INDEX('Policy Characteristics'!F:F,MATCH($C202,'Policy Characteristics'!$C:$C,0)))</f>
        <v>0</v>
      </c>
      <c r="M202" s="261">
        <f>IF(ISBLANK(INDEX('Policy Characteristics'!G:G,MATCH($C202,'Policy Characteristics'!$C:$C,0))),"",INDEX('Policy Characteristics'!G:G,MATCH($C202,'Policy Characteristics'!$C:$C,0)))</f>
        <v>1</v>
      </c>
      <c r="N202" s="261">
        <f>IF(ISBLANK(INDEX('Policy Characteristics'!H:H,MATCH($C202,'Policy Characteristics'!$C:$C,0))),"",INDEX('Policy Characteristics'!H:H,MATCH($C202,'Policy Characteristics'!$C:$C,0)))</f>
        <v>0.01</v>
      </c>
      <c r="O202" s="254" t="str">
        <f>IF(ISBLANK(INDEX('Policy Characteristics'!I:I,MATCH($C202,'Policy Characteristics'!$C:$C,0))),"",INDEX('Policy Characteristics'!I:I,MATCH($C202,'Policy Characteristics'!$C:$C,0)))</f>
        <v>% of newly sold non-electric building components</v>
      </c>
      <c r="P202" s="254"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2" s="254" t="str">
        <f>IF(ISBLANK(INDEX('Policy Characteristics'!K:K,MATCH($C202,'Policy Characteristics'!$C:$C,0))),"",INDEX('Policy Characteristics'!K:K,MATCH($C202,'Policy Characteristics'!$C:$C,0)))</f>
        <v>buildings-sector-main.html#component-elec</v>
      </c>
      <c r="R202" s="254" t="str">
        <f>IF(ISBLANK(INDEX('Policy Characteristics'!L:L,MATCH($C202,'Policy Characteristics'!$C:$C,0))),"",INDEX('Policy Characteristics'!L:L,MATCH($C202,'Policy Characteristics'!$C:$C,0)))</f>
        <v>building-component-electrification.html</v>
      </c>
    </row>
    <row r="203" spans="1:18">
      <c r="A203" s="254" t="str">
        <f>IF(ISBLANK(INDEX('Policy Characteristics'!A:A,MATCH($C203,'Policy Characteristics'!$C:$C,0))),"",INDEX('Policy Characteristics'!A:A,MATCH($C203,'Policy Characteristics'!$C:$C,0)))</f>
        <v>Buildings and Appliances</v>
      </c>
      <c r="B203" s="262" t="str">
        <f>IF(ISBLANK(INDEX('Policy Characteristics'!B:B,MATCH($C203,'Policy Characteristics'!$C:$C,0))),"",INDEX('Policy Characteristics'!B:B,MATCH($C203,'Policy Characteristics'!$C:$C,0)))</f>
        <v>Building Component Electrification</v>
      </c>
      <c r="C203" s="254" t="str">
        <f t="shared" si="11"/>
        <v>Fraction of New Bldg Components Shifted to Other Fuels</v>
      </c>
      <c r="D203" s="45" t="s">
        <v>114</v>
      </c>
      <c r="E203" s="45" t="s">
        <v>265</v>
      </c>
      <c r="F203" s="45" t="s">
        <v>120</v>
      </c>
      <c r="G203" s="45" t="s">
        <v>269</v>
      </c>
      <c r="H203" s="43">
        <v>438</v>
      </c>
      <c r="I203" s="324" t="s">
        <v>40</v>
      </c>
      <c r="J203" s="255" t="str">
        <f>IF(ISBLANK(INDEX('Policy Characteristics'!D:D,MATCH($C203,'Policy Characteristics'!$C:$C,0))),"",INDEX('Policy Characteristics'!D:D,MATCH($C203,'Policy Characteristics'!$C:$C,0)))</f>
        <v>Building Component Electrification</v>
      </c>
      <c r="K203" s="254" t="str">
        <f>IF(ISBLANK(INDEX('Policy Characteristics'!E:E,MATCH($C203,'Policy Characteristics'!$C:$C,0))),"",INDEX('Policy Characteristics'!E:E,MATCH($C203,'Policy Characteristics'!$C:$C,0)))</f>
        <v>bldgs new component fuel shifting</v>
      </c>
      <c r="L203" s="261">
        <f>IF(ISBLANK(INDEX('Policy Characteristics'!F:F,MATCH($C203,'Policy Characteristics'!$C:$C,0))),"",INDEX('Policy Characteristics'!F:F,MATCH($C203,'Policy Characteristics'!$C:$C,0)))</f>
        <v>0</v>
      </c>
      <c r="M203" s="261">
        <f>IF(ISBLANK(INDEX('Policy Characteristics'!G:G,MATCH($C203,'Policy Characteristics'!$C:$C,0))),"",INDEX('Policy Characteristics'!G:G,MATCH($C203,'Policy Characteristics'!$C:$C,0)))</f>
        <v>1</v>
      </c>
      <c r="N203" s="261">
        <f>IF(ISBLANK(INDEX('Policy Characteristics'!H:H,MATCH($C203,'Policy Characteristics'!$C:$C,0))),"",INDEX('Policy Characteristics'!H:H,MATCH($C203,'Policy Characteristics'!$C:$C,0)))</f>
        <v>0.01</v>
      </c>
      <c r="O203" s="254" t="str">
        <f>IF(ISBLANK(INDEX('Policy Characteristics'!I:I,MATCH($C203,'Policy Characteristics'!$C:$C,0))),"",INDEX('Policy Characteristics'!I:I,MATCH($C203,'Policy Characteristics'!$C:$C,0)))</f>
        <v>% of newly sold non-electric building components</v>
      </c>
      <c r="P203" s="254"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3" s="254" t="str">
        <f>IF(ISBLANK(INDEX('Policy Characteristics'!K:K,MATCH($C203,'Policy Characteristics'!$C:$C,0))),"",INDEX('Policy Characteristics'!K:K,MATCH($C203,'Policy Characteristics'!$C:$C,0)))</f>
        <v>buildings-sector-main.html#component-elec</v>
      </c>
      <c r="R203" s="254" t="str">
        <f>IF(ISBLANK(INDEX('Policy Characteristics'!L:L,MATCH($C203,'Policy Characteristics'!$C:$C,0))),"",INDEX('Policy Characteristics'!L:L,MATCH($C203,'Policy Characteristics'!$C:$C,0)))</f>
        <v>building-component-electrification.html</v>
      </c>
    </row>
    <row r="204" spans="1:18">
      <c r="A204" s="254" t="str">
        <f>IF(ISBLANK(INDEX('Policy Characteristics'!A:A,MATCH($C204,'Policy Characteristics'!$C:$C,0))),"",INDEX('Policy Characteristics'!A:A,MATCH($C204,'Policy Characteristics'!$C:$C,0)))</f>
        <v>Buildings and Appliances</v>
      </c>
      <c r="B204" s="262" t="str">
        <f>IF(ISBLANK(INDEX('Policy Characteristics'!B:B,MATCH($C204,'Policy Characteristics'!$C:$C,0))),"",INDEX('Policy Characteristics'!B:B,MATCH($C204,'Policy Characteristics'!$C:$C,0)))</f>
        <v>Building Component Electrification</v>
      </c>
      <c r="C204" s="254" t="str">
        <f t="shared" si="11"/>
        <v>Fraction of New Bldg Components Shifted to Other Fuels</v>
      </c>
      <c r="D204" s="45" t="s">
        <v>115</v>
      </c>
      <c r="E204" s="45" t="s">
        <v>265</v>
      </c>
      <c r="F204" s="45" t="s">
        <v>121</v>
      </c>
      <c r="G204" s="45" t="s">
        <v>269</v>
      </c>
      <c r="H204" s="43">
        <v>439</v>
      </c>
      <c r="I204" s="324" t="s">
        <v>40</v>
      </c>
      <c r="J204" s="255" t="str">
        <f>IF(ISBLANK(INDEX('Policy Characteristics'!D:D,MATCH($C204,'Policy Characteristics'!$C:$C,0))),"",INDEX('Policy Characteristics'!D:D,MATCH($C204,'Policy Characteristics'!$C:$C,0)))</f>
        <v>Building Component Electrification</v>
      </c>
      <c r="K204" s="254" t="str">
        <f>IF(ISBLANK(INDEX('Policy Characteristics'!E:E,MATCH($C204,'Policy Characteristics'!$C:$C,0))),"",INDEX('Policy Characteristics'!E:E,MATCH($C204,'Policy Characteristics'!$C:$C,0)))</f>
        <v>bldgs new component fuel shifting</v>
      </c>
      <c r="L204" s="261">
        <f>IF(ISBLANK(INDEX('Policy Characteristics'!F:F,MATCH($C204,'Policy Characteristics'!$C:$C,0))),"",INDEX('Policy Characteristics'!F:F,MATCH($C204,'Policy Characteristics'!$C:$C,0)))</f>
        <v>0</v>
      </c>
      <c r="M204" s="261">
        <f>IF(ISBLANK(INDEX('Policy Characteristics'!G:G,MATCH($C204,'Policy Characteristics'!$C:$C,0))),"",INDEX('Policy Characteristics'!G:G,MATCH($C204,'Policy Characteristics'!$C:$C,0)))</f>
        <v>1</v>
      </c>
      <c r="N204" s="261">
        <f>IF(ISBLANK(INDEX('Policy Characteristics'!H:H,MATCH($C204,'Policy Characteristics'!$C:$C,0))),"",INDEX('Policy Characteristics'!H:H,MATCH($C204,'Policy Characteristics'!$C:$C,0)))</f>
        <v>0.01</v>
      </c>
      <c r="O204" s="254" t="str">
        <f>IF(ISBLANK(INDEX('Policy Characteristics'!I:I,MATCH($C204,'Policy Characteristics'!$C:$C,0))),"",INDEX('Policy Characteristics'!I:I,MATCH($C204,'Policy Characteristics'!$C:$C,0)))</f>
        <v>% of newly sold non-electric building components</v>
      </c>
      <c r="P204" s="254"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4" s="254" t="str">
        <f>IF(ISBLANK(INDEX('Policy Characteristics'!K:K,MATCH($C204,'Policy Characteristics'!$C:$C,0))),"",INDEX('Policy Characteristics'!K:K,MATCH($C204,'Policy Characteristics'!$C:$C,0)))</f>
        <v>buildings-sector-main.html#component-elec</v>
      </c>
      <c r="R204" s="254" t="str">
        <f>IF(ISBLANK(INDEX('Policy Characteristics'!L:L,MATCH($C204,'Policy Characteristics'!$C:$C,0))),"",INDEX('Policy Characteristics'!L:L,MATCH($C204,'Policy Characteristics'!$C:$C,0)))</f>
        <v>building-component-electrification.html</v>
      </c>
    </row>
    <row r="205" spans="1:18">
      <c r="A205" s="254" t="str">
        <f>IF(ISBLANK(INDEX('Policy Characteristics'!A:A,MATCH($C205,'Policy Characteristics'!$C:$C,0))),"",INDEX('Policy Characteristics'!A:A,MATCH($C205,'Policy Characteristics'!$C:$C,0)))</f>
        <v>Buildings and Appliances</v>
      </c>
      <c r="B205" s="262" t="str">
        <f>IF(ISBLANK(INDEX('Policy Characteristics'!B:B,MATCH($C205,'Policy Characteristics'!$C:$C,0))),"",INDEX('Policy Characteristics'!B:B,MATCH($C205,'Policy Characteristics'!$C:$C,0)))</f>
        <v>Building Component Electrification</v>
      </c>
      <c r="C205" s="254" t="str">
        <f t="shared" si="11"/>
        <v>Fraction of New Bldg Components Shifted to Other Fuels</v>
      </c>
      <c r="D205" s="45" t="s">
        <v>110</v>
      </c>
      <c r="E205" s="45" t="s">
        <v>266</v>
      </c>
      <c r="F205" s="45" t="s">
        <v>116</v>
      </c>
      <c r="G205" s="45" t="s">
        <v>268</v>
      </c>
      <c r="H205" s="43">
        <v>440</v>
      </c>
      <c r="I205" s="324" t="s">
        <v>40</v>
      </c>
      <c r="J205" s="255" t="str">
        <f>IF(ISBLANK(INDEX('Policy Characteristics'!D:D,MATCH($C205,'Policy Characteristics'!$C:$C,0))),"",INDEX('Policy Characteristics'!D:D,MATCH($C205,'Policy Characteristics'!$C:$C,0)))</f>
        <v>Building Component Electrification</v>
      </c>
      <c r="K205" s="254" t="str">
        <f>IF(ISBLANK(INDEX('Policy Characteristics'!E:E,MATCH($C205,'Policy Characteristics'!$C:$C,0))),"",INDEX('Policy Characteristics'!E:E,MATCH($C205,'Policy Characteristics'!$C:$C,0)))</f>
        <v>bldgs new component fuel shifting</v>
      </c>
      <c r="L205" s="261">
        <f>IF(ISBLANK(INDEX('Policy Characteristics'!F:F,MATCH($C205,'Policy Characteristics'!$C:$C,0))),"",INDEX('Policy Characteristics'!F:F,MATCH($C205,'Policy Characteristics'!$C:$C,0)))</f>
        <v>0</v>
      </c>
      <c r="M205" s="261">
        <f>IF(ISBLANK(INDEX('Policy Characteristics'!G:G,MATCH($C205,'Policy Characteristics'!$C:$C,0))),"",INDEX('Policy Characteristics'!G:G,MATCH($C205,'Policy Characteristics'!$C:$C,0)))</f>
        <v>1</v>
      </c>
      <c r="N205" s="261">
        <f>IF(ISBLANK(INDEX('Policy Characteristics'!H:H,MATCH($C205,'Policy Characteristics'!$C:$C,0))),"",INDEX('Policy Characteristics'!H:H,MATCH($C205,'Policy Characteristics'!$C:$C,0)))</f>
        <v>0.01</v>
      </c>
      <c r="O205" s="254" t="str">
        <f>IF(ISBLANK(INDEX('Policy Characteristics'!I:I,MATCH($C205,'Policy Characteristics'!$C:$C,0))),"",INDEX('Policy Characteristics'!I:I,MATCH($C205,'Policy Characteristics'!$C:$C,0)))</f>
        <v>% of newly sold non-electric building components</v>
      </c>
      <c r="P205" s="254"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5" s="254" t="str">
        <f>IF(ISBLANK(INDEX('Policy Characteristics'!K:K,MATCH($C205,'Policy Characteristics'!$C:$C,0))),"",INDEX('Policy Characteristics'!K:K,MATCH($C205,'Policy Characteristics'!$C:$C,0)))</f>
        <v>buildings-sector-main.html#component-elec</v>
      </c>
      <c r="R205" s="254" t="str">
        <f>IF(ISBLANK(INDEX('Policy Characteristics'!L:L,MATCH($C205,'Policy Characteristics'!$C:$C,0))),"",INDEX('Policy Characteristics'!L:L,MATCH($C205,'Policy Characteristics'!$C:$C,0)))</f>
        <v>building-component-electrification.html</v>
      </c>
    </row>
    <row r="206" spans="1:18">
      <c r="A206" s="254" t="str">
        <f>IF(ISBLANK(INDEX('Policy Characteristics'!A:A,MATCH($C206,'Policy Characteristics'!$C:$C,0))),"",INDEX('Policy Characteristics'!A:A,MATCH($C206,'Policy Characteristics'!$C:$C,0)))</f>
        <v>Buildings and Appliances</v>
      </c>
      <c r="B206" s="262" t="str">
        <f>IF(ISBLANK(INDEX('Policy Characteristics'!B:B,MATCH($C206,'Policy Characteristics'!$C:$C,0))),"",INDEX('Policy Characteristics'!B:B,MATCH($C206,'Policy Characteristics'!$C:$C,0)))</f>
        <v>Building Component Electrification</v>
      </c>
      <c r="C206" s="254" t="str">
        <f t="shared" si="11"/>
        <v>Fraction of New Bldg Components Shifted to Other Fuels</v>
      </c>
      <c r="D206" s="45" t="s">
        <v>111</v>
      </c>
      <c r="E206" s="45" t="s">
        <v>266</v>
      </c>
      <c r="F206" s="45" t="s">
        <v>117</v>
      </c>
      <c r="G206" s="45" t="s">
        <v>268</v>
      </c>
      <c r="H206" s="43">
        <v>441</v>
      </c>
      <c r="I206" s="324" t="s">
        <v>41</v>
      </c>
      <c r="J206" s="255" t="str">
        <f>IF(ISBLANK(INDEX('Policy Characteristics'!D:D,MATCH($C206,'Policy Characteristics'!$C:$C,0))),"",INDEX('Policy Characteristics'!D:D,MATCH($C206,'Policy Characteristics'!$C:$C,0)))</f>
        <v>Building Component Electrification</v>
      </c>
      <c r="K206" s="254" t="str">
        <f>IF(ISBLANK(INDEX('Policy Characteristics'!E:E,MATCH($C206,'Policy Characteristics'!$C:$C,0))),"",INDEX('Policy Characteristics'!E:E,MATCH($C206,'Policy Characteristics'!$C:$C,0)))</f>
        <v>bldgs new component fuel shifting</v>
      </c>
      <c r="L206" s="261">
        <f>IF(ISBLANK(INDEX('Policy Characteristics'!F:F,MATCH($C206,'Policy Characteristics'!$C:$C,0))),"",INDEX('Policy Characteristics'!F:F,MATCH($C206,'Policy Characteristics'!$C:$C,0)))</f>
        <v>0</v>
      </c>
      <c r="M206" s="261">
        <f>IF(ISBLANK(INDEX('Policy Characteristics'!G:G,MATCH($C206,'Policy Characteristics'!$C:$C,0))),"",INDEX('Policy Characteristics'!G:G,MATCH($C206,'Policy Characteristics'!$C:$C,0)))</f>
        <v>1</v>
      </c>
      <c r="N206" s="261">
        <f>IF(ISBLANK(INDEX('Policy Characteristics'!H:H,MATCH($C206,'Policy Characteristics'!$C:$C,0))),"",INDEX('Policy Characteristics'!H:H,MATCH($C206,'Policy Characteristics'!$C:$C,0)))</f>
        <v>0.01</v>
      </c>
      <c r="O206" s="254" t="str">
        <f>IF(ISBLANK(INDEX('Policy Characteristics'!I:I,MATCH($C206,'Policy Characteristics'!$C:$C,0))),"",INDEX('Policy Characteristics'!I:I,MATCH($C206,'Policy Characteristics'!$C:$C,0)))</f>
        <v>% of newly sold non-electric building components</v>
      </c>
      <c r="P206" s="254"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6" s="254" t="str">
        <f>IF(ISBLANK(INDEX('Policy Characteristics'!K:K,MATCH($C206,'Policy Characteristics'!$C:$C,0))),"",INDEX('Policy Characteristics'!K:K,MATCH($C206,'Policy Characteristics'!$C:$C,0)))</f>
        <v>buildings-sector-main.html#component-elec</v>
      </c>
      <c r="R206" s="254" t="str">
        <f>IF(ISBLANK(INDEX('Policy Characteristics'!L:L,MATCH($C206,'Policy Characteristics'!$C:$C,0))),"",INDEX('Policy Characteristics'!L:L,MATCH($C206,'Policy Characteristics'!$C:$C,0)))</f>
        <v>building-component-electrification.html</v>
      </c>
    </row>
    <row r="207" spans="1:18">
      <c r="A207" s="254" t="str">
        <f>IF(ISBLANK(INDEX('Policy Characteristics'!A:A,MATCH($C207,'Policy Characteristics'!$C:$C,0))),"",INDEX('Policy Characteristics'!A:A,MATCH($C207,'Policy Characteristics'!$C:$C,0)))</f>
        <v>Buildings and Appliances</v>
      </c>
      <c r="B207" s="262" t="str">
        <f>IF(ISBLANK(INDEX('Policy Characteristics'!B:B,MATCH($C207,'Policy Characteristics'!$C:$C,0))),"",INDEX('Policy Characteristics'!B:B,MATCH($C207,'Policy Characteristics'!$C:$C,0)))</f>
        <v>Building Component Electrification</v>
      </c>
      <c r="C207" s="254" t="str">
        <f t="shared" si="11"/>
        <v>Fraction of New Bldg Components Shifted to Other Fuels</v>
      </c>
      <c r="D207" s="45" t="s">
        <v>113</v>
      </c>
      <c r="E207" s="45" t="s">
        <v>266</v>
      </c>
      <c r="F207" s="45" t="s">
        <v>119</v>
      </c>
      <c r="G207" s="45" t="s">
        <v>268</v>
      </c>
      <c r="H207" s="43">
        <v>442</v>
      </c>
      <c r="I207" s="324" t="s">
        <v>41</v>
      </c>
      <c r="J207" s="255" t="str">
        <f>IF(ISBLANK(INDEX('Policy Characteristics'!D:D,MATCH($C207,'Policy Characteristics'!$C:$C,0))),"",INDEX('Policy Characteristics'!D:D,MATCH($C207,'Policy Characteristics'!$C:$C,0)))</f>
        <v>Building Component Electrification</v>
      </c>
      <c r="K207" s="254" t="str">
        <f>IF(ISBLANK(INDEX('Policy Characteristics'!E:E,MATCH($C207,'Policy Characteristics'!$C:$C,0))),"",INDEX('Policy Characteristics'!E:E,MATCH($C207,'Policy Characteristics'!$C:$C,0)))</f>
        <v>bldgs new component fuel shifting</v>
      </c>
      <c r="L207" s="261">
        <f>IF(ISBLANK(INDEX('Policy Characteristics'!F:F,MATCH($C207,'Policy Characteristics'!$C:$C,0))),"",INDEX('Policy Characteristics'!F:F,MATCH($C207,'Policy Characteristics'!$C:$C,0)))</f>
        <v>0</v>
      </c>
      <c r="M207" s="261">
        <f>IF(ISBLANK(INDEX('Policy Characteristics'!G:G,MATCH($C207,'Policy Characteristics'!$C:$C,0))),"",INDEX('Policy Characteristics'!G:G,MATCH($C207,'Policy Characteristics'!$C:$C,0)))</f>
        <v>1</v>
      </c>
      <c r="N207" s="261">
        <f>IF(ISBLANK(INDEX('Policy Characteristics'!H:H,MATCH($C207,'Policy Characteristics'!$C:$C,0))),"",INDEX('Policy Characteristics'!H:H,MATCH($C207,'Policy Characteristics'!$C:$C,0)))</f>
        <v>0.01</v>
      </c>
      <c r="O207" s="254" t="str">
        <f>IF(ISBLANK(INDEX('Policy Characteristics'!I:I,MATCH($C207,'Policy Characteristics'!$C:$C,0))),"",INDEX('Policy Characteristics'!I:I,MATCH($C207,'Policy Characteristics'!$C:$C,0)))</f>
        <v>% of newly sold non-electric building components</v>
      </c>
      <c r="P207" s="254"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7" s="254" t="str">
        <f>IF(ISBLANK(INDEX('Policy Characteristics'!K:K,MATCH($C207,'Policy Characteristics'!$C:$C,0))),"",INDEX('Policy Characteristics'!K:K,MATCH($C207,'Policy Characteristics'!$C:$C,0)))</f>
        <v>buildings-sector-main.html#component-elec</v>
      </c>
      <c r="R207" s="254" t="str">
        <f>IF(ISBLANK(INDEX('Policy Characteristics'!L:L,MATCH($C207,'Policy Characteristics'!$C:$C,0))),"",INDEX('Policy Characteristics'!L:L,MATCH($C207,'Policy Characteristics'!$C:$C,0)))</f>
        <v>building-component-electrification.html</v>
      </c>
    </row>
    <row r="208" spans="1:18">
      <c r="A208" s="254" t="str">
        <f>IF(ISBLANK(INDEX('Policy Characteristics'!A:A,MATCH($C208,'Policy Characteristics'!$C:$C,0))),"",INDEX('Policy Characteristics'!A:A,MATCH($C208,'Policy Characteristics'!$C:$C,0)))</f>
        <v>Buildings and Appliances</v>
      </c>
      <c r="B208" s="262" t="str">
        <f>IF(ISBLANK(INDEX('Policy Characteristics'!B:B,MATCH($C208,'Policy Characteristics'!$C:$C,0))),"",INDEX('Policy Characteristics'!B:B,MATCH($C208,'Policy Characteristics'!$C:$C,0)))</f>
        <v>Building Component Electrification</v>
      </c>
      <c r="C208" s="254" t="str">
        <f t="shared" si="11"/>
        <v>Fraction of New Bldg Components Shifted to Other Fuels</v>
      </c>
      <c r="D208" s="45" t="s">
        <v>114</v>
      </c>
      <c r="E208" s="45" t="s">
        <v>266</v>
      </c>
      <c r="F208" s="45" t="s">
        <v>120</v>
      </c>
      <c r="G208" s="45" t="s">
        <v>268</v>
      </c>
      <c r="H208" s="43">
        <v>443</v>
      </c>
      <c r="I208" s="324" t="s">
        <v>40</v>
      </c>
      <c r="J208" s="255" t="str">
        <f>IF(ISBLANK(INDEX('Policy Characteristics'!D:D,MATCH($C208,'Policy Characteristics'!$C:$C,0))),"",INDEX('Policy Characteristics'!D:D,MATCH($C208,'Policy Characteristics'!$C:$C,0)))</f>
        <v>Building Component Electrification</v>
      </c>
      <c r="K208" s="254" t="str">
        <f>IF(ISBLANK(INDEX('Policy Characteristics'!E:E,MATCH($C208,'Policy Characteristics'!$C:$C,0))),"",INDEX('Policy Characteristics'!E:E,MATCH($C208,'Policy Characteristics'!$C:$C,0)))</f>
        <v>bldgs new component fuel shifting</v>
      </c>
      <c r="L208" s="261">
        <f>IF(ISBLANK(INDEX('Policy Characteristics'!F:F,MATCH($C208,'Policy Characteristics'!$C:$C,0))),"",INDEX('Policy Characteristics'!F:F,MATCH($C208,'Policy Characteristics'!$C:$C,0)))</f>
        <v>0</v>
      </c>
      <c r="M208" s="261">
        <f>IF(ISBLANK(INDEX('Policy Characteristics'!G:G,MATCH($C208,'Policy Characteristics'!$C:$C,0))),"",INDEX('Policy Characteristics'!G:G,MATCH($C208,'Policy Characteristics'!$C:$C,0)))</f>
        <v>1</v>
      </c>
      <c r="N208" s="261">
        <f>IF(ISBLANK(INDEX('Policy Characteristics'!H:H,MATCH($C208,'Policy Characteristics'!$C:$C,0))),"",INDEX('Policy Characteristics'!H:H,MATCH($C208,'Policy Characteristics'!$C:$C,0)))</f>
        <v>0.01</v>
      </c>
      <c r="O208" s="254" t="str">
        <f>IF(ISBLANK(INDEX('Policy Characteristics'!I:I,MATCH($C208,'Policy Characteristics'!$C:$C,0))),"",INDEX('Policy Characteristics'!I:I,MATCH($C208,'Policy Characteristics'!$C:$C,0)))</f>
        <v>% of newly sold non-electric building components</v>
      </c>
      <c r="P208" s="254"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8" s="254" t="str">
        <f>IF(ISBLANK(INDEX('Policy Characteristics'!K:K,MATCH($C208,'Policy Characteristics'!$C:$C,0))),"",INDEX('Policy Characteristics'!K:K,MATCH($C208,'Policy Characteristics'!$C:$C,0)))</f>
        <v>buildings-sector-main.html#component-elec</v>
      </c>
      <c r="R208" s="254" t="str">
        <f>IF(ISBLANK(INDEX('Policy Characteristics'!L:L,MATCH($C208,'Policy Characteristics'!$C:$C,0))),"",INDEX('Policy Characteristics'!L:L,MATCH($C208,'Policy Characteristics'!$C:$C,0)))</f>
        <v>building-component-electrification.html</v>
      </c>
    </row>
    <row r="209" spans="1:18">
      <c r="A209" s="254" t="str">
        <f>IF(ISBLANK(INDEX('Policy Characteristics'!A:A,MATCH($C209,'Policy Characteristics'!$C:$C,0))),"",INDEX('Policy Characteristics'!A:A,MATCH($C209,'Policy Characteristics'!$C:$C,0)))</f>
        <v>Buildings and Appliances</v>
      </c>
      <c r="B209" s="262" t="str">
        <f>IF(ISBLANK(INDEX('Policy Characteristics'!B:B,MATCH($C209,'Policy Characteristics'!$C:$C,0))),"",INDEX('Policy Characteristics'!B:B,MATCH($C209,'Policy Characteristics'!$C:$C,0)))</f>
        <v>Building Component Electrification</v>
      </c>
      <c r="C209" s="254" t="str">
        <f t="shared" si="11"/>
        <v>Fraction of New Bldg Components Shifted to Other Fuels</v>
      </c>
      <c r="D209" s="45" t="s">
        <v>115</v>
      </c>
      <c r="E209" s="45" t="s">
        <v>266</v>
      </c>
      <c r="F209" s="45" t="s">
        <v>121</v>
      </c>
      <c r="G209" s="45" t="s">
        <v>268</v>
      </c>
      <c r="H209" s="43">
        <v>444</v>
      </c>
      <c r="I209" s="324" t="s">
        <v>40</v>
      </c>
      <c r="J209" s="255" t="str">
        <f>IF(ISBLANK(INDEX('Policy Characteristics'!D:D,MATCH($C209,'Policy Characteristics'!$C:$C,0))),"",INDEX('Policy Characteristics'!D:D,MATCH($C209,'Policy Characteristics'!$C:$C,0)))</f>
        <v>Building Component Electrification</v>
      </c>
      <c r="K209" s="254" t="str">
        <f>IF(ISBLANK(INDEX('Policy Characteristics'!E:E,MATCH($C209,'Policy Characteristics'!$C:$C,0))),"",INDEX('Policy Characteristics'!E:E,MATCH($C209,'Policy Characteristics'!$C:$C,0)))</f>
        <v>bldgs new component fuel shifting</v>
      </c>
      <c r="L209" s="261">
        <f>IF(ISBLANK(INDEX('Policy Characteristics'!F:F,MATCH($C209,'Policy Characteristics'!$C:$C,0))),"",INDEX('Policy Characteristics'!F:F,MATCH($C209,'Policy Characteristics'!$C:$C,0)))</f>
        <v>0</v>
      </c>
      <c r="M209" s="261">
        <f>IF(ISBLANK(INDEX('Policy Characteristics'!G:G,MATCH($C209,'Policy Characteristics'!$C:$C,0))),"",INDEX('Policy Characteristics'!G:G,MATCH($C209,'Policy Characteristics'!$C:$C,0)))</f>
        <v>1</v>
      </c>
      <c r="N209" s="261">
        <f>IF(ISBLANK(INDEX('Policy Characteristics'!H:H,MATCH($C209,'Policy Characteristics'!$C:$C,0))),"",INDEX('Policy Characteristics'!H:H,MATCH($C209,'Policy Characteristics'!$C:$C,0)))</f>
        <v>0.01</v>
      </c>
      <c r="O209" s="254" t="str">
        <f>IF(ISBLANK(INDEX('Policy Characteristics'!I:I,MATCH($C209,'Policy Characteristics'!$C:$C,0))),"",INDEX('Policy Characteristics'!I:I,MATCH($C209,'Policy Characteristics'!$C:$C,0)))</f>
        <v>% of newly sold non-electric building components</v>
      </c>
      <c r="P209" s="254"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9" s="254" t="str">
        <f>IF(ISBLANK(INDEX('Policy Characteristics'!K:K,MATCH($C209,'Policy Characteristics'!$C:$C,0))),"",INDEX('Policy Characteristics'!K:K,MATCH($C209,'Policy Characteristics'!$C:$C,0)))</f>
        <v>buildings-sector-main.html#component-elec</v>
      </c>
      <c r="R209" s="254" t="str">
        <f>IF(ISBLANK(INDEX('Policy Characteristics'!L:L,MATCH($C209,'Policy Characteristics'!$C:$C,0))),"",INDEX('Policy Characteristics'!L:L,MATCH($C209,'Policy Characteristics'!$C:$C,0)))</f>
        <v>building-component-electrification.html</v>
      </c>
    </row>
    <row r="210" spans="1:18">
      <c r="A210" s="254" t="str">
        <f>IF(ISBLANK(INDEX('Policy Characteristics'!A:A,MATCH($C210,'Policy Characteristics'!$C:$C,0))),"",INDEX('Policy Characteristics'!A:A,MATCH($C210,'Policy Characteristics'!$C:$C,0)))</f>
        <v>Buildings and Appliances</v>
      </c>
      <c r="B210" s="262" t="str">
        <f>IF(ISBLANK(INDEX('Policy Characteristics'!B:B,MATCH($C210,'Policy Characteristics'!$C:$C,0))),"",INDEX('Policy Characteristics'!B:B,MATCH($C210,'Policy Characteristics'!$C:$C,0)))</f>
        <v>Building Component Electrification</v>
      </c>
      <c r="C210" s="254" t="str">
        <f t="shared" si="11"/>
        <v>Fraction of New Bldg Components Shifted to Other Fuels</v>
      </c>
      <c r="D210" s="45" t="s">
        <v>110</v>
      </c>
      <c r="E210" s="45" t="s">
        <v>267</v>
      </c>
      <c r="F210" s="45" t="s">
        <v>116</v>
      </c>
      <c r="G210" s="45" t="s">
        <v>159</v>
      </c>
      <c r="H210" s="43">
        <v>445</v>
      </c>
      <c r="I210" s="324" t="s">
        <v>40</v>
      </c>
      <c r="J210" s="255" t="str">
        <f>IF(ISBLANK(INDEX('Policy Characteristics'!D:D,MATCH($C210,'Policy Characteristics'!$C:$C,0))),"",INDEX('Policy Characteristics'!D:D,MATCH($C210,'Policy Characteristics'!$C:$C,0)))</f>
        <v>Building Component Electrification</v>
      </c>
      <c r="K210" s="254" t="str">
        <f>IF(ISBLANK(INDEX('Policy Characteristics'!E:E,MATCH($C210,'Policy Characteristics'!$C:$C,0))),"",INDEX('Policy Characteristics'!E:E,MATCH($C210,'Policy Characteristics'!$C:$C,0)))</f>
        <v>bldgs new component fuel shifting</v>
      </c>
      <c r="L210" s="261">
        <f>IF(ISBLANK(INDEX('Policy Characteristics'!F:F,MATCH($C210,'Policy Characteristics'!$C:$C,0))),"",INDEX('Policy Characteristics'!F:F,MATCH($C210,'Policy Characteristics'!$C:$C,0)))</f>
        <v>0</v>
      </c>
      <c r="M210" s="261">
        <f>IF(ISBLANK(INDEX('Policy Characteristics'!G:G,MATCH($C210,'Policy Characteristics'!$C:$C,0))),"",INDEX('Policy Characteristics'!G:G,MATCH($C210,'Policy Characteristics'!$C:$C,0)))</f>
        <v>1</v>
      </c>
      <c r="N210" s="261">
        <f>IF(ISBLANK(INDEX('Policy Characteristics'!H:H,MATCH($C210,'Policy Characteristics'!$C:$C,0))),"",INDEX('Policy Characteristics'!H:H,MATCH($C210,'Policy Characteristics'!$C:$C,0)))</f>
        <v>0.01</v>
      </c>
      <c r="O210" s="254" t="str">
        <f>IF(ISBLANK(INDEX('Policy Characteristics'!I:I,MATCH($C210,'Policy Characteristics'!$C:$C,0))),"",INDEX('Policy Characteristics'!I:I,MATCH($C210,'Policy Characteristics'!$C:$C,0)))</f>
        <v>% of newly sold non-electric building components</v>
      </c>
      <c r="P210" s="254"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0" s="254" t="str">
        <f>IF(ISBLANK(INDEX('Policy Characteristics'!K:K,MATCH($C210,'Policy Characteristics'!$C:$C,0))),"",INDEX('Policy Characteristics'!K:K,MATCH($C210,'Policy Characteristics'!$C:$C,0)))</f>
        <v>buildings-sector-main.html#component-elec</v>
      </c>
      <c r="R210" s="254" t="str">
        <f>IF(ISBLANK(INDEX('Policy Characteristics'!L:L,MATCH($C210,'Policy Characteristics'!$C:$C,0))),"",INDEX('Policy Characteristics'!L:L,MATCH($C210,'Policy Characteristics'!$C:$C,0)))</f>
        <v>building-component-electrification.html</v>
      </c>
    </row>
    <row r="211" spans="1:18">
      <c r="A211" s="254" t="str">
        <f>IF(ISBLANK(INDEX('Policy Characteristics'!A:A,MATCH($C211,'Policy Characteristics'!$C:$C,0))),"",INDEX('Policy Characteristics'!A:A,MATCH($C211,'Policy Characteristics'!$C:$C,0)))</f>
        <v>Buildings and Appliances</v>
      </c>
      <c r="B211" s="262" t="str">
        <f>IF(ISBLANK(INDEX('Policy Characteristics'!B:B,MATCH($C211,'Policy Characteristics'!$C:$C,0))),"",INDEX('Policy Characteristics'!B:B,MATCH($C211,'Policy Characteristics'!$C:$C,0)))</f>
        <v>Building Component Electrification</v>
      </c>
      <c r="C211" s="254" t="str">
        <f t="shared" si="11"/>
        <v>Fraction of New Bldg Components Shifted to Other Fuels</v>
      </c>
      <c r="D211" s="45" t="s">
        <v>111</v>
      </c>
      <c r="E211" s="45" t="s">
        <v>267</v>
      </c>
      <c r="F211" s="45" t="s">
        <v>117</v>
      </c>
      <c r="G211" s="45" t="s">
        <v>159</v>
      </c>
      <c r="H211" s="43">
        <v>446</v>
      </c>
      <c r="I211" s="324" t="s">
        <v>41</v>
      </c>
      <c r="J211" s="255" t="str">
        <f>IF(ISBLANK(INDEX('Policy Characteristics'!D:D,MATCH($C211,'Policy Characteristics'!$C:$C,0))),"",INDEX('Policy Characteristics'!D:D,MATCH($C211,'Policy Characteristics'!$C:$C,0)))</f>
        <v>Building Component Electrification</v>
      </c>
      <c r="K211" s="254" t="str">
        <f>IF(ISBLANK(INDEX('Policy Characteristics'!E:E,MATCH($C211,'Policy Characteristics'!$C:$C,0))),"",INDEX('Policy Characteristics'!E:E,MATCH($C211,'Policy Characteristics'!$C:$C,0)))</f>
        <v>bldgs new component fuel shifting</v>
      </c>
      <c r="L211" s="261">
        <f>IF(ISBLANK(INDEX('Policy Characteristics'!F:F,MATCH($C211,'Policy Characteristics'!$C:$C,0))),"",INDEX('Policy Characteristics'!F:F,MATCH($C211,'Policy Characteristics'!$C:$C,0)))</f>
        <v>0</v>
      </c>
      <c r="M211" s="261">
        <f>IF(ISBLANK(INDEX('Policy Characteristics'!G:G,MATCH($C211,'Policy Characteristics'!$C:$C,0))),"",INDEX('Policy Characteristics'!G:G,MATCH($C211,'Policy Characteristics'!$C:$C,0)))</f>
        <v>1</v>
      </c>
      <c r="N211" s="261">
        <f>IF(ISBLANK(INDEX('Policy Characteristics'!H:H,MATCH($C211,'Policy Characteristics'!$C:$C,0))),"",INDEX('Policy Characteristics'!H:H,MATCH($C211,'Policy Characteristics'!$C:$C,0)))</f>
        <v>0.01</v>
      </c>
      <c r="O211" s="254" t="str">
        <f>IF(ISBLANK(INDEX('Policy Characteristics'!I:I,MATCH($C211,'Policy Characteristics'!$C:$C,0))),"",INDEX('Policy Characteristics'!I:I,MATCH($C211,'Policy Characteristics'!$C:$C,0)))</f>
        <v>% of newly sold non-electric building components</v>
      </c>
      <c r="P211" s="254"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1" s="254" t="str">
        <f>IF(ISBLANK(INDEX('Policy Characteristics'!K:K,MATCH($C211,'Policy Characteristics'!$C:$C,0))),"",INDEX('Policy Characteristics'!K:K,MATCH($C211,'Policy Characteristics'!$C:$C,0)))</f>
        <v>buildings-sector-main.html#component-elec</v>
      </c>
      <c r="R211" s="254" t="str">
        <f>IF(ISBLANK(INDEX('Policy Characteristics'!L:L,MATCH($C211,'Policy Characteristics'!$C:$C,0))),"",INDEX('Policy Characteristics'!L:L,MATCH($C211,'Policy Characteristics'!$C:$C,0)))</f>
        <v>building-component-electrification.html</v>
      </c>
    </row>
    <row r="212" spans="1:18">
      <c r="A212" s="254" t="str">
        <f>IF(ISBLANK(INDEX('Policy Characteristics'!A:A,MATCH($C212,'Policy Characteristics'!$C:$C,0))),"",INDEX('Policy Characteristics'!A:A,MATCH($C212,'Policy Characteristics'!$C:$C,0)))</f>
        <v>Buildings and Appliances</v>
      </c>
      <c r="B212" s="262" t="str">
        <f>IF(ISBLANK(INDEX('Policy Characteristics'!B:B,MATCH($C212,'Policy Characteristics'!$C:$C,0))),"",INDEX('Policy Characteristics'!B:B,MATCH($C212,'Policy Characteristics'!$C:$C,0)))</f>
        <v>Building Component Electrification</v>
      </c>
      <c r="C212" s="254" t="str">
        <f t="shared" si="11"/>
        <v>Fraction of New Bldg Components Shifted to Other Fuels</v>
      </c>
      <c r="D212" s="45" t="s">
        <v>113</v>
      </c>
      <c r="E212" s="45" t="s">
        <v>267</v>
      </c>
      <c r="F212" s="45" t="s">
        <v>119</v>
      </c>
      <c r="G212" s="45" t="s">
        <v>159</v>
      </c>
      <c r="H212" s="43">
        <v>447</v>
      </c>
      <c r="I212" s="324" t="s">
        <v>41</v>
      </c>
      <c r="J212" s="255" t="str">
        <f>IF(ISBLANK(INDEX('Policy Characteristics'!D:D,MATCH($C212,'Policy Characteristics'!$C:$C,0))),"",INDEX('Policy Characteristics'!D:D,MATCH($C212,'Policy Characteristics'!$C:$C,0)))</f>
        <v>Building Component Electrification</v>
      </c>
      <c r="K212" s="254" t="str">
        <f>IF(ISBLANK(INDEX('Policy Characteristics'!E:E,MATCH($C212,'Policy Characteristics'!$C:$C,0))),"",INDEX('Policy Characteristics'!E:E,MATCH($C212,'Policy Characteristics'!$C:$C,0)))</f>
        <v>bldgs new component fuel shifting</v>
      </c>
      <c r="L212" s="261">
        <f>IF(ISBLANK(INDEX('Policy Characteristics'!F:F,MATCH($C212,'Policy Characteristics'!$C:$C,0))),"",INDEX('Policy Characteristics'!F:F,MATCH($C212,'Policy Characteristics'!$C:$C,0)))</f>
        <v>0</v>
      </c>
      <c r="M212" s="261">
        <f>IF(ISBLANK(INDEX('Policy Characteristics'!G:G,MATCH($C212,'Policy Characteristics'!$C:$C,0))),"",INDEX('Policy Characteristics'!G:G,MATCH($C212,'Policy Characteristics'!$C:$C,0)))</f>
        <v>1</v>
      </c>
      <c r="N212" s="261">
        <f>IF(ISBLANK(INDEX('Policy Characteristics'!H:H,MATCH($C212,'Policy Characteristics'!$C:$C,0))),"",INDEX('Policy Characteristics'!H:H,MATCH($C212,'Policy Characteristics'!$C:$C,0)))</f>
        <v>0.01</v>
      </c>
      <c r="O212" s="254" t="str">
        <f>IF(ISBLANK(INDEX('Policy Characteristics'!I:I,MATCH($C212,'Policy Characteristics'!$C:$C,0))),"",INDEX('Policy Characteristics'!I:I,MATCH($C212,'Policy Characteristics'!$C:$C,0)))</f>
        <v>% of newly sold non-electric building components</v>
      </c>
      <c r="P212" s="254"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2" s="254" t="str">
        <f>IF(ISBLANK(INDEX('Policy Characteristics'!K:K,MATCH($C212,'Policy Characteristics'!$C:$C,0))),"",INDEX('Policy Characteristics'!K:K,MATCH($C212,'Policy Characteristics'!$C:$C,0)))</f>
        <v>buildings-sector-main.html#component-elec</v>
      </c>
      <c r="R212" s="254" t="str">
        <f>IF(ISBLANK(INDEX('Policy Characteristics'!L:L,MATCH($C212,'Policy Characteristics'!$C:$C,0))),"",INDEX('Policy Characteristics'!L:L,MATCH($C212,'Policy Characteristics'!$C:$C,0)))</f>
        <v>building-component-electrification.html</v>
      </c>
    </row>
    <row r="213" spans="1:18">
      <c r="A213" s="254" t="str">
        <f>IF(ISBLANK(INDEX('Policy Characteristics'!A:A,MATCH($C213,'Policy Characteristics'!$C:$C,0))),"",INDEX('Policy Characteristics'!A:A,MATCH($C213,'Policy Characteristics'!$C:$C,0)))</f>
        <v>Buildings and Appliances</v>
      </c>
      <c r="B213" s="262" t="str">
        <f>IF(ISBLANK(INDEX('Policy Characteristics'!B:B,MATCH($C213,'Policy Characteristics'!$C:$C,0))),"",INDEX('Policy Characteristics'!B:B,MATCH($C213,'Policy Characteristics'!$C:$C,0)))</f>
        <v>Building Component Electrification</v>
      </c>
      <c r="C213" s="254" t="str">
        <f t="shared" si="11"/>
        <v>Fraction of New Bldg Components Shifted to Other Fuels</v>
      </c>
      <c r="D213" s="45" t="s">
        <v>114</v>
      </c>
      <c r="E213" s="45" t="s">
        <v>267</v>
      </c>
      <c r="F213" s="45" t="s">
        <v>120</v>
      </c>
      <c r="G213" s="45" t="s">
        <v>159</v>
      </c>
      <c r="H213" s="43">
        <v>448</v>
      </c>
      <c r="I213" s="324" t="s">
        <v>40</v>
      </c>
      <c r="J213" s="255" t="str">
        <f>IF(ISBLANK(INDEX('Policy Characteristics'!D:D,MATCH($C213,'Policy Characteristics'!$C:$C,0))),"",INDEX('Policy Characteristics'!D:D,MATCH($C213,'Policy Characteristics'!$C:$C,0)))</f>
        <v>Building Component Electrification</v>
      </c>
      <c r="K213" s="254" t="str">
        <f>IF(ISBLANK(INDEX('Policy Characteristics'!E:E,MATCH($C213,'Policy Characteristics'!$C:$C,0))),"",INDEX('Policy Characteristics'!E:E,MATCH($C213,'Policy Characteristics'!$C:$C,0)))</f>
        <v>bldgs new component fuel shifting</v>
      </c>
      <c r="L213" s="261">
        <f>IF(ISBLANK(INDEX('Policy Characteristics'!F:F,MATCH($C213,'Policy Characteristics'!$C:$C,0))),"",INDEX('Policy Characteristics'!F:F,MATCH($C213,'Policy Characteristics'!$C:$C,0)))</f>
        <v>0</v>
      </c>
      <c r="M213" s="261">
        <f>IF(ISBLANK(INDEX('Policy Characteristics'!G:G,MATCH($C213,'Policy Characteristics'!$C:$C,0))),"",INDEX('Policy Characteristics'!G:G,MATCH($C213,'Policy Characteristics'!$C:$C,0)))</f>
        <v>1</v>
      </c>
      <c r="N213" s="261">
        <f>IF(ISBLANK(INDEX('Policy Characteristics'!H:H,MATCH($C213,'Policy Characteristics'!$C:$C,0))),"",INDEX('Policy Characteristics'!H:H,MATCH($C213,'Policy Characteristics'!$C:$C,0)))</f>
        <v>0.01</v>
      </c>
      <c r="O213" s="254" t="str">
        <f>IF(ISBLANK(INDEX('Policy Characteristics'!I:I,MATCH($C213,'Policy Characteristics'!$C:$C,0))),"",INDEX('Policy Characteristics'!I:I,MATCH($C213,'Policy Characteristics'!$C:$C,0)))</f>
        <v>% of newly sold non-electric building components</v>
      </c>
      <c r="P213" s="254"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3" s="254" t="str">
        <f>IF(ISBLANK(INDEX('Policy Characteristics'!K:K,MATCH($C213,'Policy Characteristics'!$C:$C,0))),"",INDEX('Policy Characteristics'!K:K,MATCH($C213,'Policy Characteristics'!$C:$C,0)))</f>
        <v>buildings-sector-main.html#component-elec</v>
      </c>
      <c r="R213" s="254" t="str">
        <f>IF(ISBLANK(INDEX('Policy Characteristics'!L:L,MATCH($C213,'Policy Characteristics'!$C:$C,0))),"",INDEX('Policy Characteristics'!L:L,MATCH($C213,'Policy Characteristics'!$C:$C,0)))</f>
        <v>building-component-electrification.html</v>
      </c>
    </row>
    <row r="214" spans="1:18">
      <c r="A214" s="254" t="str">
        <f>IF(ISBLANK(INDEX('Policy Characteristics'!A:A,MATCH($C214,'Policy Characteristics'!$C:$C,0))),"",INDEX('Policy Characteristics'!A:A,MATCH($C214,'Policy Characteristics'!$C:$C,0)))</f>
        <v>Buildings and Appliances</v>
      </c>
      <c r="B214" s="262" t="str">
        <f>IF(ISBLANK(INDEX('Policy Characteristics'!B:B,MATCH($C214,'Policy Characteristics'!$C:$C,0))),"",INDEX('Policy Characteristics'!B:B,MATCH($C214,'Policy Characteristics'!$C:$C,0)))</f>
        <v>Building Component Electrification</v>
      </c>
      <c r="C214" s="254" t="str">
        <f t="shared" ref="C214" si="12">C$200</f>
        <v>Fraction of New Bldg Components Shifted to Other Fuels</v>
      </c>
      <c r="D214" s="45" t="s">
        <v>115</v>
      </c>
      <c r="E214" s="45" t="s">
        <v>267</v>
      </c>
      <c r="F214" s="45" t="s">
        <v>121</v>
      </c>
      <c r="G214" s="45" t="s">
        <v>159</v>
      </c>
      <c r="H214" s="43">
        <v>449</v>
      </c>
      <c r="I214" s="324" t="s">
        <v>40</v>
      </c>
      <c r="J214" s="255" t="str">
        <f>IF(ISBLANK(INDEX('Policy Characteristics'!D:D,MATCH($C214,'Policy Characteristics'!$C:$C,0))),"",INDEX('Policy Characteristics'!D:D,MATCH($C214,'Policy Characteristics'!$C:$C,0)))</f>
        <v>Building Component Electrification</v>
      </c>
      <c r="K214" s="254" t="str">
        <f>IF(ISBLANK(INDEX('Policy Characteristics'!E:E,MATCH($C214,'Policy Characteristics'!$C:$C,0))),"",INDEX('Policy Characteristics'!E:E,MATCH($C214,'Policy Characteristics'!$C:$C,0)))</f>
        <v>bldgs new component fuel shifting</v>
      </c>
      <c r="L214" s="261">
        <f>IF(ISBLANK(INDEX('Policy Characteristics'!F:F,MATCH($C214,'Policy Characteristics'!$C:$C,0))),"",INDEX('Policy Characteristics'!F:F,MATCH($C214,'Policy Characteristics'!$C:$C,0)))</f>
        <v>0</v>
      </c>
      <c r="M214" s="261">
        <f>IF(ISBLANK(INDEX('Policy Characteristics'!G:G,MATCH($C214,'Policy Characteristics'!$C:$C,0))),"",INDEX('Policy Characteristics'!G:G,MATCH($C214,'Policy Characteristics'!$C:$C,0)))</f>
        <v>1</v>
      </c>
      <c r="N214" s="261">
        <f>IF(ISBLANK(INDEX('Policy Characteristics'!H:H,MATCH($C214,'Policy Characteristics'!$C:$C,0))),"",INDEX('Policy Characteristics'!H:H,MATCH($C214,'Policy Characteristics'!$C:$C,0)))</f>
        <v>0.01</v>
      </c>
      <c r="O214" s="254" t="str">
        <f>IF(ISBLANK(INDEX('Policy Characteristics'!I:I,MATCH($C214,'Policy Characteristics'!$C:$C,0))),"",INDEX('Policy Characteristics'!I:I,MATCH($C214,'Policy Characteristics'!$C:$C,0)))</f>
        <v>% of newly sold non-electric building components</v>
      </c>
      <c r="P214" s="254"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4" s="254" t="str">
        <f>IF(ISBLANK(INDEX('Policy Characteristics'!K:K,MATCH($C214,'Policy Characteristics'!$C:$C,0))),"",INDEX('Policy Characteristics'!K:K,MATCH($C214,'Policy Characteristics'!$C:$C,0)))</f>
        <v>buildings-sector-main.html#component-elec</v>
      </c>
      <c r="R214" s="254" t="str">
        <f>IF(ISBLANK(INDEX('Policy Characteristics'!L:L,MATCH($C214,'Policy Characteristics'!$C:$C,0))),"",INDEX('Policy Characteristics'!L:L,MATCH($C214,'Policy Characteristics'!$C:$C,0)))</f>
        <v>building-component-electrification.html</v>
      </c>
    </row>
    <row r="215" spans="1:18" s="4" customFormat="1">
      <c r="A215" s="254" t="str">
        <f>IF(ISBLANK(INDEX('Policy Characteristics'!A:A,MATCH($C215,'Policy Characteristics'!$C:$C,0))),"",INDEX('Policy Characteristics'!A:A,MATCH($C215,'Policy Characteristics'!$C:$C,0)))</f>
        <v>Buildings and Appliances</v>
      </c>
      <c r="B215" s="262" t="str">
        <f>IF(ISBLANK(INDEX('Policy Characteristics'!B:B,MATCH($C215,'Policy Characteristics'!$C:$C,0))),"",INDEX('Policy Characteristics'!B:B,MATCH($C215,'Policy Characteristics'!$C:$C,0)))</f>
        <v>Building Energy Efficiency Standards</v>
      </c>
      <c r="C215" t="s">
        <v>286</v>
      </c>
      <c r="D215" s="45" t="s">
        <v>110</v>
      </c>
      <c r="E215" s="45" t="s">
        <v>265</v>
      </c>
      <c r="F215" s="45" t="s">
        <v>116</v>
      </c>
      <c r="G215" s="45" t="s">
        <v>269</v>
      </c>
      <c r="H215" s="43">
        <v>13</v>
      </c>
      <c r="I215" s="324" t="s">
        <v>40</v>
      </c>
      <c r="J215" s="255" t="str">
        <f>IF(ISBLANK(INDEX('Policy Characteristics'!D:D,MATCH($C215,'Policy Characteristics'!$C:$C,0))),"",INDEX('Policy Characteristics'!D:D,MATCH($C215,'Policy Characteristics'!$C:$C,0)))</f>
        <v>Building Energy Efficiency Standards</v>
      </c>
      <c r="K215" s="254" t="str">
        <f>IF(ISBLANK(INDEX('Policy Characteristics'!E:E,MATCH($C215,'Policy Characteristics'!$C:$C,0))),"",INDEX('Policy Characteristics'!E:E,MATCH($C215,'Policy Characteristics'!$C:$C,0)))</f>
        <v>bldgs efficiency standards</v>
      </c>
      <c r="L215" s="261">
        <f>IF(ISBLANK(INDEX('Policy Characteristics'!F:F,MATCH($C215,'Policy Characteristics'!$C:$C,0))),"",INDEX('Policy Characteristics'!F:F,MATCH($C215,'Policy Characteristics'!$C:$C,0)))</f>
        <v>0</v>
      </c>
      <c r="M215" s="261">
        <f>IF(ISBLANK(INDEX('Policy Characteristics'!G:G,MATCH($C215,'Policy Characteristics'!$C:$C,0))),"",INDEX('Policy Characteristics'!G:G,MATCH($C215,'Policy Characteristics'!$C:$C,0)))</f>
        <v>0.75</v>
      </c>
      <c r="N215" s="261">
        <f>IF(ISBLANK(INDEX('Policy Characteristics'!H:H,MATCH($C215,'Policy Characteristics'!$C:$C,0))),"",INDEX('Policy Characteristics'!H:H,MATCH($C215,'Policy Characteristics'!$C:$C,0)))</f>
        <v>0.01</v>
      </c>
      <c r="O215" s="254" t="str">
        <f>IF(ISBLANK(INDEX('Policy Characteristics'!I:I,MATCH($C215,'Policy Characteristics'!$C:$C,0))),"",INDEX('Policy Characteristics'!I:I,MATCH($C215,'Policy Characteristics'!$C:$C,0)))</f>
        <v>% reduction in energy use</v>
      </c>
      <c r="P215" s="254"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254" t="str">
        <f>IF(ISBLANK(INDEX('Policy Characteristics'!K:K,MATCH($C215,'Policy Characteristics'!$C:$C,0))),"",INDEX('Policy Characteristics'!K:K,MATCH($C215,'Policy Characteristics'!$C:$C,0)))</f>
        <v>buildings-sector-main.html#eff-stds</v>
      </c>
      <c r="R215" s="254" t="str">
        <f>IF(ISBLANK(INDEX('Policy Characteristics'!L:L,MATCH($C215,'Policy Characteristics'!$C:$C,0))),"",INDEX('Policy Characteristics'!L:L,MATCH($C215,'Policy Characteristics'!$C:$C,0)))</f>
        <v>building-energy-efficiency-standards.html</v>
      </c>
    </row>
    <row r="216" spans="1:18" s="4" customFormat="1">
      <c r="A216" s="254" t="str">
        <f>IF(ISBLANK(INDEX('Policy Characteristics'!A:A,MATCH($C216,'Policy Characteristics'!$C:$C,0))),"",INDEX('Policy Characteristics'!A:A,MATCH($C216,'Policy Characteristics'!$C:$C,0)))</f>
        <v>Buildings and Appliances</v>
      </c>
      <c r="B216" s="262" t="str">
        <f>IF(ISBLANK(INDEX('Policy Characteristics'!B:B,MATCH($C216,'Policy Characteristics'!$C:$C,0))),"",INDEX('Policy Characteristics'!B:B,MATCH($C216,'Policy Characteristics'!$C:$C,0)))</f>
        <v>Building Energy Efficiency Standards</v>
      </c>
      <c r="C216" s="254" t="str">
        <f t="shared" ref="C216:C231" si="13">C$215</f>
        <v>Reduction in E Use Allowed by Component Eff Std</v>
      </c>
      <c r="D216" s="45" t="s">
        <v>111</v>
      </c>
      <c r="E216" s="45" t="s">
        <v>265</v>
      </c>
      <c r="F216" s="45" t="s">
        <v>117</v>
      </c>
      <c r="G216" s="45" t="s">
        <v>269</v>
      </c>
      <c r="H216" s="43">
        <v>14</v>
      </c>
      <c r="I216" s="324" t="s">
        <v>40</v>
      </c>
      <c r="J216" s="255" t="str">
        <f>IF(ISBLANK(INDEX('Policy Characteristics'!D:D,MATCH($C216,'Policy Characteristics'!$C:$C,0))),"",INDEX('Policy Characteristics'!D:D,MATCH($C216,'Policy Characteristics'!$C:$C,0)))</f>
        <v>Building Energy Efficiency Standards</v>
      </c>
      <c r="K216" s="254" t="str">
        <f>IF(ISBLANK(INDEX('Policy Characteristics'!E:E,MATCH($C216,'Policy Characteristics'!$C:$C,0))),"",INDEX('Policy Characteristics'!E:E,MATCH($C216,'Policy Characteristics'!$C:$C,0)))</f>
        <v>bldgs efficiency standards</v>
      </c>
      <c r="L216" s="261">
        <f>IF(ISBLANK(INDEX('Policy Characteristics'!F:F,MATCH($C216,'Policy Characteristics'!$C:$C,0))),"",INDEX('Policy Characteristics'!F:F,MATCH($C216,'Policy Characteristics'!$C:$C,0)))</f>
        <v>0</v>
      </c>
      <c r="M216" s="261">
        <f>IF(ISBLANK(INDEX('Policy Characteristics'!G:G,MATCH($C216,'Policy Characteristics'!$C:$C,0))),"",INDEX('Policy Characteristics'!G:G,MATCH($C216,'Policy Characteristics'!$C:$C,0)))</f>
        <v>0.75</v>
      </c>
      <c r="N216" s="261">
        <f>IF(ISBLANK(INDEX('Policy Characteristics'!H:H,MATCH($C216,'Policy Characteristics'!$C:$C,0))),"",INDEX('Policy Characteristics'!H:H,MATCH($C216,'Policy Characteristics'!$C:$C,0)))</f>
        <v>0.01</v>
      </c>
      <c r="O216" s="254" t="str">
        <f>IF(ISBLANK(INDEX('Policy Characteristics'!I:I,MATCH($C216,'Policy Characteristics'!$C:$C,0))),"",INDEX('Policy Characteristics'!I:I,MATCH($C216,'Policy Characteristics'!$C:$C,0)))</f>
        <v>% reduction in energy use</v>
      </c>
      <c r="P216" s="254"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254" t="str">
        <f>IF(ISBLANK(INDEX('Policy Characteristics'!K:K,MATCH($C216,'Policy Characteristics'!$C:$C,0))),"",INDEX('Policy Characteristics'!K:K,MATCH($C216,'Policy Characteristics'!$C:$C,0)))</f>
        <v>buildings-sector-main.html#eff-stds</v>
      </c>
      <c r="R216" s="254" t="str">
        <f>IF(ISBLANK(INDEX('Policy Characteristics'!L:L,MATCH($C216,'Policy Characteristics'!$C:$C,0))),"",INDEX('Policy Characteristics'!L:L,MATCH($C216,'Policy Characteristics'!$C:$C,0)))</f>
        <v>building-energy-efficiency-standards.html</v>
      </c>
    </row>
    <row r="217" spans="1:18" s="4" customFormat="1">
      <c r="A217" s="254" t="str">
        <f>IF(ISBLANK(INDEX('Policy Characteristics'!A:A,MATCH($C217,'Policy Characteristics'!$C:$C,0))),"",INDEX('Policy Characteristics'!A:A,MATCH($C217,'Policy Characteristics'!$C:$C,0)))</f>
        <v>Buildings and Appliances</v>
      </c>
      <c r="B217" s="262" t="str">
        <f>IF(ISBLANK(INDEX('Policy Characteristics'!B:B,MATCH($C217,'Policy Characteristics'!$C:$C,0))),"",INDEX('Policy Characteristics'!B:B,MATCH($C217,'Policy Characteristics'!$C:$C,0)))</f>
        <v>Building Energy Efficiency Standards</v>
      </c>
      <c r="C217" s="254" t="str">
        <f t="shared" si="13"/>
        <v>Reduction in E Use Allowed by Component Eff Std</v>
      </c>
      <c r="D217" s="45" t="s">
        <v>112</v>
      </c>
      <c r="E217" s="45" t="s">
        <v>265</v>
      </c>
      <c r="F217" s="45" t="s">
        <v>118</v>
      </c>
      <c r="G217" s="45" t="s">
        <v>269</v>
      </c>
      <c r="H217" s="43">
        <v>15</v>
      </c>
      <c r="I217" s="324" t="s">
        <v>40</v>
      </c>
      <c r="J217" s="255" t="str">
        <f>IF(ISBLANK(INDEX('Policy Characteristics'!D:D,MATCH($C217,'Policy Characteristics'!$C:$C,0))),"",INDEX('Policy Characteristics'!D:D,MATCH($C217,'Policy Characteristics'!$C:$C,0)))</f>
        <v>Building Energy Efficiency Standards</v>
      </c>
      <c r="K217" s="254" t="str">
        <f>IF(ISBLANK(INDEX('Policy Characteristics'!E:E,MATCH($C217,'Policy Characteristics'!$C:$C,0))),"",INDEX('Policy Characteristics'!E:E,MATCH($C217,'Policy Characteristics'!$C:$C,0)))</f>
        <v>bldgs efficiency standards</v>
      </c>
      <c r="L217" s="261">
        <f>IF(ISBLANK(INDEX('Policy Characteristics'!F:F,MATCH($C217,'Policy Characteristics'!$C:$C,0))),"",INDEX('Policy Characteristics'!F:F,MATCH($C217,'Policy Characteristics'!$C:$C,0)))</f>
        <v>0</v>
      </c>
      <c r="M217" s="261">
        <f>IF(ISBLANK(INDEX('Policy Characteristics'!G:G,MATCH($C217,'Policy Characteristics'!$C:$C,0))),"",INDEX('Policy Characteristics'!G:G,MATCH($C217,'Policy Characteristics'!$C:$C,0)))</f>
        <v>0.75</v>
      </c>
      <c r="N217" s="261">
        <f>IF(ISBLANK(INDEX('Policy Characteristics'!H:H,MATCH($C217,'Policy Characteristics'!$C:$C,0))),"",INDEX('Policy Characteristics'!H:H,MATCH($C217,'Policy Characteristics'!$C:$C,0)))</f>
        <v>0.01</v>
      </c>
      <c r="O217" s="254" t="str">
        <f>IF(ISBLANK(INDEX('Policy Characteristics'!I:I,MATCH($C217,'Policy Characteristics'!$C:$C,0))),"",INDEX('Policy Characteristics'!I:I,MATCH($C217,'Policy Characteristics'!$C:$C,0)))</f>
        <v>% reduction in energy use</v>
      </c>
      <c r="P217" s="254"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254" t="str">
        <f>IF(ISBLANK(INDEX('Policy Characteristics'!K:K,MATCH($C217,'Policy Characteristics'!$C:$C,0))),"",INDEX('Policy Characteristics'!K:K,MATCH($C217,'Policy Characteristics'!$C:$C,0)))</f>
        <v>buildings-sector-main.html#eff-stds</v>
      </c>
      <c r="R217" s="254" t="str">
        <f>IF(ISBLANK(INDEX('Policy Characteristics'!L:L,MATCH($C217,'Policy Characteristics'!$C:$C,0))),"",INDEX('Policy Characteristics'!L:L,MATCH($C217,'Policy Characteristics'!$C:$C,0)))</f>
        <v>building-energy-efficiency-standards.html</v>
      </c>
    </row>
    <row r="218" spans="1:18" s="4" customFormat="1">
      <c r="A218" s="254" t="str">
        <f>IF(ISBLANK(INDEX('Policy Characteristics'!A:A,MATCH($C218,'Policy Characteristics'!$C:$C,0))),"",INDEX('Policy Characteristics'!A:A,MATCH($C218,'Policy Characteristics'!$C:$C,0)))</f>
        <v>Buildings and Appliances</v>
      </c>
      <c r="B218" s="262" t="str">
        <f>IF(ISBLANK(INDEX('Policy Characteristics'!B:B,MATCH($C218,'Policy Characteristics'!$C:$C,0))),"",INDEX('Policy Characteristics'!B:B,MATCH($C218,'Policy Characteristics'!$C:$C,0)))</f>
        <v>Building Energy Efficiency Standards</v>
      </c>
      <c r="C218" s="254" t="str">
        <f t="shared" si="13"/>
        <v>Reduction in E Use Allowed by Component Eff Std</v>
      </c>
      <c r="D218" s="45" t="s">
        <v>113</v>
      </c>
      <c r="E218" s="45" t="s">
        <v>265</v>
      </c>
      <c r="F218" s="45" t="s">
        <v>119</v>
      </c>
      <c r="G218" s="45" t="s">
        <v>269</v>
      </c>
      <c r="H218" s="43">
        <v>16</v>
      </c>
      <c r="I218" s="324" t="s">
        <v>40</v>
      </c>
      <c r="J218" s="255" t="str">
        <f>IF(ISBLANK(INDEX('Policy Characteristics'!D:D,MATCH($C218,'Policy Characteristics'!$C:$C,0))),"",INDEX('Policy Characteristics'!D:D,MATCH($C218,'Policy Characteristics'!$C:$C,0)))</f>
        <v>Building Energy Efficiency Standards</v>
      </c>
      <c r="K218" s="254" t="str">
        <f>IF(ISBLANK(INDEX('Policy Characteristics'!E:E,MATCH($C218,'Policy Characteristics'!$C:$C,0))),"",INDEX('Policy Characteristics'!E:E,MATCH($C218,'Policy Characteristics'!$C:$C,0)))</f>
        <v>bldgs efficiency standards</v>
      </c>
      <c r="L218" s="261">
        <f>IF(ISBLANK(INDEX('Policy Characteristics'!F:F,MATCH($C218,'Policy Characteristics'!$C:$C,0))),"",INDEX('Policy Characteristics'!F:F,MATCH($C218,'Policy Characteristics'!$C:$C,0)))</f>
        <v>0</v>
      </c>
      <c r="M218" s="261">
        <f>IF(ISBLANK(INDEX('Policy Characteristics'!G:G,MATCH($C218,'Policy Characteristics'!$C:$C,0))),"",INDEX('Policy Characteristics'!G:G,MATCH($C218,'Policy Characteristics'!$C:$C,0)))</f>
        <v>0.75</v>
      </c>
      <c r="N218" s="261">
        <f>IF(ISBLANK(INDEX('Policy Characteristics'!H:H,MATCH($C218,'Policy Characteristics'!$C:$C,0))),"",INDEX('Policy Characteristics'!H:H,MATCH($C218,'Policy Characteristics'!$C:$C,0)))</f>
        <v>0.01</v>
      </c>
      <c r="O218" s="254" t="str">
        <f>IF(ISBLANK(INDEX('Policy Characteristics'!I:I,MATCH($C218,'Policy Characteristics'!$C:$C,0))),"",INDEX('Policy Characteristics'!I:I,MATCH($C218,'Policy Characteristics'!$C:$C,0)))</f>
        <v>% reduction in energy use</v>
      </c>
      <c r="P218" s="254"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254" t="str">
        <f>IF(ISBLANK(INDEX('Policy Characteristics'!K:K,MATCH($C218,'Policy Characteristics'!$C:$C,0))),"",INDEX('Policy Characteristics'!K:K,MATCH($C218,'Policy Characteristics'!$C:$C,0)))</f>
        <v>buildings-sector-main.html#eff-stds</v>
      </c>
      <c r="R218" s="254" t="str">
        <f>IF(ISBLANK(INDEX('Policy Characteristics'!L:L,MATCH($C218,'Policy Characteristics'!$C:$C,0))),"",INDEX('Policy Characteristics'!L:L,MATCH($C218,'Policy Characteristics'!$C:$C,0)))</f>
        <v>building-energy-efficiency-standards.html</v>
      </c>
    </row>
    <row r="219" spans="1:18" s="4" customFormat="1">
      <c r="A219" s="254" t="str">
        <f>IF(ISBLANK(INDEX('Policy Characteristics'!A:A,MATCH($C219,'Policy Characteristics'!$C:$C,0))),"",INDEX('Policy Characteristics'!A:A,MATCH($C219,'Policy Characteristics'!$C:$C,0)))</f>
        <v>Buildings and Appliances</v>
      </c>
      <c r="B219" s="262" t="str">
        <f>IF(ISBLANK(INDEX('Policy Characteristics'!B:B,MATCH($C219,'Policy Characteristics'!$C:$C,0))),"",INDEX('Policy Characteristics'!B:B,MATCH($C219,'Policy Characteristics'!$C:$C,0)))</f>
        <v>Building Energy Efficiency Standards</v>
      </c>
      <c r="C219" s="254" t="str">
        <f t="shared" si="13"/>
        <v>Reduction in E Use Allowed by Component Eff Std</v>
      </c>
      <c r="D219" s="45" t="s">
        <v>114</v>
      </c>
      <c r="E219" s="45" t="s">
        <v>265</v>
      </c>
      <c r="F219" s="45" t="s">
        <v>120</v>
      </c>
      <c r="G219" s="45" t="s">
        <v>269</v>
      </c>
      <c r="H219" s="43">
        <v>17</v>
      </c>
      <c r="I219" s="324" t="s">
        <v>40</v>
      </c>
      <c r="J219" s="255" t="str">
        <f>IF(ISBLANK(INDEX('Policy Characteristics'!D:D,MATCH($C219,'Policy Characteristics'!$C:$C,0))),"",INDEX('Policy Characteristics'!D:D,MATCH($C219,'Policy Characteristics'!$C:$C,0)))</f>
        <v>Building Energy Efficiency Standards</v>
      </c>
      <c r="K219" s="254" t="str">
        <f>IF(ISBLANK(INDEX('Policy Characteristics'!E:E,MATCH($C219,'Policy Characteristics'!$C:$C,0))),"",INDEX('Policy Characteristics'!E:E,MATCH($C219,'Policy Characteristics'!$C:$C,0)))</f>
        <v>bldgs efficiency standards</v>
      </c>
      <c r="L219" s="261">
        <f>IF(ISBLANK(INDEX('Policy Characteristics'!F:F,MATCH($C219,'Policy Characteristics'!$C:$C,0))),"",INDEX('Policy Characteristics'!F:F,MATCH($C219,'Policy Characteristics'!$C:$C,0)))</f>
        <v>0</v>
      </c>
      <c r="M219" s="261">
        <f>IF(ISBLANK(INDEX('Policy Characteristics'!G:G,MATCH($C219,'Policy Characteristics'!$C:$C,0))),"",INDEX('Policy Characteristics'!G:G,MATCH($C219,'Policy Characteristics'!$C:$C,0)))</f>
        <v>0.75</v>
      </c>
      <c r="N219" s="261">
        <f>IF(ISBLANK(INDEX('Policy Characteristics'!H:H,MATCH($C219,'Policy Characteristics'!$C:$C,0))),"",INDEX('Policy Characteristics'!H:H,MATCH($C219,'Policy Characteristics'!$C:$C,0)))</f>
        <v>0.01</v>
      </c>
      <c r="O219" s="254" t="str">
        <f>IF(ISBLANK(INDEX('Policy Characteristics'!I:I,MATCH($C219,'Policy Characteristics'!$C:$C,0))),"",INDEX('Policy Characteristics'!I:I,MATCH($C219,'Policy Characteristics'!$C:$C,0)))</f>
        <v>% reduction in energy use</v>
      </c>
      <c r="P219" s="254"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254" t="str">
        <f>IF(ISBLANK(INDEX('Policy Characteristics'!K:K,MATCH($C219,'Policy Characteristics'!$C:$C,0))),"",INDEX('Policy Characteristics'!K:K,MATCH($C219,'Policy Characteristics'!$C:$C,0)))</f>
        <v>buildings-sector-main.html#eff-stds</v>
      </c>
      <c r="R219" s="254" t="str">
        <f>IF(ISBLANK(INDEX('Policy Characteristics'!L:L,MATCH($C219,'Policy Characteristics'!$C:$C,0))),"",INDEX('Policy Characteristics'!L:L,MATCH($C219,'Policy Characteristics'!$C:$C,0)))</f>
        <v>building-energy-efficiency-standards.html</v>
      </c>
    </row>
    <row r="220" spans="1:18" s="4" customFormat="1">
      <c r="A220" s="254" t="str">
        <f>IF(ISBLANK(INDEX('Policy Characteristics'!A:A,MATCH($C220,'Policy Characteristics'!$C:$C,0))),"",INDEX('Policy Characteristics'!A:A,MATCH($C220,'Policy Characteristics'!$C:$C,0)))</f>
        <v>Buildings and Appliances</v>
      </c>
      <c r="B220" s="262" t="str">
        <f>IF(ISBLANK(INDEX('Policy Characteristics'!B:B,MATCH($C220,'Policy Characteristics'!$C:$C,0))),"",INDEX('Policy Characteristics'!B:B,MATCH($C220,'Policy Characteristics'!$C:$C,0)))</f>
        <v>Building Energy Efficiency Standards</v>
      </c>
      <c r="C220" s="254" t="str">
        <f t="shared" si="13"/>
        <v>Reduction in E Use Allowed by Component Eff Std</v>
      </c>
      <c r="D220" s="45" t="s">
        <v>115</v>
      </c>
      <c r="E220" s="45" t="s">
        <v>265</v>
      </c>
      <c r="F220" s="45" t="s">
        <v>121</v>
      </c>
      <c r="G220" s="45" t="s">
        <v>269</v>
      </c>
      <c r="H220" s="43">
        <v>18</v>
      </c>
      <c r="I220" s="324" t="s">
        <v>40</v>
      </c>
      <c r="J220" s="255" t="str">
        <f>IF(ISBLANK(INDEX('Policy Characteristics'!D:D,MATCH($C220,'Policy Characteristics'!$C:$C,0))),"",INDEX('Policy Characteristics'!D:D,MATCH($C220,'Policy Characteristics'!$C:$C,0)))</f>
        <v>Building Energy Efficiency Standards</v>
      </c>
      <c r="K220" s="254" t="str">
        <f>IF(ISBLANK(INDEX('Policy Characteristics'!E:E,MATCH($C220,'Policy Characteristics'!$C:$C,0))),"",INDEX('Policy Characteristics'!E:E,MATCH($C220,'Policy Characteristics'!$C:$C,0)))</f>
        <v>bldgs efficiency standards</v>
      </c>
      <c r="L220" s="261">
        <f>IF(ISBLANK(INDEX('Policy Characteristics'!F:F,MATCH($C220,'Policy Characteristics'!$C:$C,0))),"",INDEX('Policy Characteristics'!F:F,MATCH($C220,'Policy Characteristics'!$C:$C,0)))</f>
        <v>0</v>
      </c>
      <c r="M220" s="261">
        <f>IF(ISBLANK(INDEX('Policy Characteristics'!G:G,MATCH($C220,'Policy Characteristics'!$C:$C,0))),"",INDEX('Policy Characteristics'!G:G,MATCH($C220,'Policy Characteristics'!$C:$C,0)))</f>
        <v>0.75</v>
      </c>
      <c r="N220" s="261">
        <f>IF(ISBLANK(INDEX('Policy Characteristics'!H:H,MATCH($C220,'Policy Characteristics'!$C:$C,0))),"",INDEX('Policy Characteristics'!H:H,MATCH($C220,'Policy Characteristics'!$C:$C,0)))</f>
        <v>0.01</v>
      </c>
      <c r="O220" s="254" t="str">
        <f>IF(ISBLANK(INDEX('Policy Characteristics'!I:I,MATCH($C220,'Policy Characteristics'!$C:$C,0))),"",INDEX('Policy Characteristics'!I:I,MATCH($C220,'Policy Characteristics'!$C:$C,0)))</f>
        <v>% reduction in energy use</v>
      </c>
      <c r="P220" s="254"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254" t="str">
        <f>IF(ISBLANK(INDEX('Policy Characteristics'!K:K,MATCH($C220,'Policy Characteristics'!$C:$C,0))),"",INDEX('Policy Characteristics'!K:K,MATCH($C220,'Policy Characteristics'!$C:$C,0)))</f>
        <v>buildings-sector-main.html#eff-stds</v>
      </c>
      <c r="R220" s="254" t="str">
        <f>IF(ISBLANK(INDEX('Policy Characteristics'!L:L,MATCH($C220,'Policy Characteristics'!$C:$C,0))),"",INDEX('Policy Characteristics'!L:L,MATCH($C220,'Policy Characteristics'!$C:$C,0)))</f>
        <v>building-energy-efficiency-standards.html</v>
      </c>
    </row>
    <row r="221" spans="1:18" s="4" customFormat="1">
      <c r="A221" s="254" t="str">
        <f>IF(ISBLANK(INDEX('Policy Characteristics'!A:A,MATCH($C221,'Policy Characteristics'!$C:$C,0))),"",INDEX('Policy Characteristics'!A:A,MATCH($C221,'Policy Characteristics'!$C:$C,0)))</f>
        <v>Buildings and Appliances</v>
      </c>
      <c r="B221" s="262" t="str">
        <f>IF(ISBLANK(INDEX('Policy Characteristics'!B:B,MATCH($C221,'Policy Characteristics'!$C:$C,0))),"",INDEX('Policy Characteristics'!B:B,MATCH($C221,'Policy Characteristics'!$C:$C,0)))</f>
        <v>Building Energy Efficiency Standards</v>
      </c>
      <c r="C221" s="254" t="str">
        <f t="shared" si="13"/>
        <v>Reduction in E Use Allowed by Component Eff Std</v>
      </c>
      <c r="D221" s="45" t="s">
        <v>110</v>
      </c>
      <c r="E221" s="45" t="s">
        <v>266</v>
      </c>
      <c r="F221" s="45" t="s">
        <v>116</v>
      </c>
      <c r="G221" s="45" t="s">
        <v>268</v>
      </c>
      <c r="H221" s="43">
        <v>150</v>
      </c>
      <c r="I221" s="324" t="s">
        <v>40</v>
      </c>
      <c r="J221" s="255" t="str">
        <f>IF(ISBLANK(INDEX('Policy Characteristics'!D:D,MATCH($C221,'Policy Characteristics'!$C:$C,0))),"",INDEX('Policy Characteristics'!D:D,MATCH($C221,'Policy Characteristics'!$C:$C,0)))</f>
        <v>Building Energy Efficiency Standards</v>
      </c>
      <c r="K221" s="254" t="str">
        <f>IF(ISBLANK(INDEX('Policy Characteristics'!E:E,MATCH($C221,'Policy Characteristics'!$C:$C,0))),"",INDEX('Policy Characteristics'!E:E,MATCH($C221,'Policy Characteristics'!$C:$C,0)))</f>
        <v>bldgs efficiency standards</v>
      </c>
      <c r="L221" s="261">
        <f>IF(ISBLANK(INDEX('Policy Characteristics'!F:F,MATCH($C221,'Policy Characteristics'!$C:$C,0))),"",INDEX('Policy Characteristics'!F:F,MATCH($C221,'Policy Characteristics'!$C:$C,0)))</f>
        <v>0</v>
      </c>
      <c r="M221" s="261">
        <f>IF(ISBLANK(INDEX('Policy Characteristics'!G:G,MATCH($C221,'Policy Characteristics'!$C:$C,0))),"",INDEX('Policy Characteristics'!G:G,MATCH($C221,'Policy Characteristics'!$C:$C,0)))</f>
        <v>0.75</v>
      </c>
      <c r="N221" s="261">
        <f>IF(ISBLANK(INDEX('Policy Characteristics'!H:H,MATCH($C221,'Policy Characteristics'!$C:$C,0))),"",INDEX('Policy Characteristics'!H:H,MATCH($C221,'Policy Characteristics'!$C:$C,0)))</f>
        <v>0.01</v>
      </c>
      <c r="O221" s="254" t="str">
        <f>IF(ISBLANK(INDEX('Policy Characteristics'!I:I,MATCH($C221,'Policy Characteristics'!$C:$C,0))),"",INDEX('Policy Characteristics'!I:I,MATCH($C221,'Policy Characteristics'!$C:$C,0)))</f>
        <v>% reduction in energy use</v>
      </c>
      <c r="P221" s="254"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254" t="str">
        <f>IF(ISBLANK(INDEX('Policy Characteristics'!K:K,MATCH($C221,'Policy Characteristics'!$C:$C,0))),"",INDEX('Policy Characteristics'!K:K,MATCH($C221,'Policy Characteristics'!$C:$C,0)))</f>
        <v>buildings-sector-main.html#eff-stds</v>
      </c>
      <c r="R221" s="254" t="str">
        <f>IF(ISBLANK(INDEX('Policy Characteristics'!L:L,MATCH($C221,'Policy Characteristics'!$C:$C,0))),"",INDEX('Policy Characteristics'!L:L,MATCH($C221,'Policy Characteristics'!$C:$C,0)))</f>
        <v>building-energy-efficiency-standards.html</v>
      </c>
    </row>
    <row r="222" spans="1:18" s="4" customFormat="1">
      <c r="A222" s="254" t="str">
        <f>IF(ISBLANK(INDEX('Policy Characteristics'!A:A,MATCH($C222,'Policy Characteristics'!$C:$C,0))),"",INDEX('Policy Characteristics'!A:A,MATCH($C222,'Policy Characteristics'!$C:$C,0)))</f>
        <v>Buildings and Appliances</v>
      </c>
      <c r="B222" s="262" t="str">
        <f>IF(ISBLANK(INDEX('Policy Characteristics'!B:B,MATCH($C222,'Policy Characteristics'!$C:$C,0))),"",INDEX('Policy Characteristics'!B:B,MATCH($C222,'Policy Characteristics'!$C:$C,0)))</f>
        <v>Building Energy Efficiency Standards</v>
      </c>
      <c r="C222" s="254" t="str">
        <f t="shared" si="13"/>
        <v>Reduction in E Use Allowed by Component Eff Std</v>
      </c>
      <c r="D222" s="45" t="s">
        <v>111</v>
      </c>
      <c r="E222" s="45" t="s">
        <v>266</v>
      </c>
      <c r="F222" s="45" t="s">
        <v>117</v>
      </c>
      <c r="G222" s="45" t="s">
        <v>268</v>
      </c>
      <c r="H222" s="43">
        <v>151</v>
      </c>
      <c r="I222" s="324" t="s">
        <v>40</v>
      </c>
      <c r="J222" s="255" t="str">
        <f>IF(ISBLANK(INDEX('Policy Characteristics'!D:D,MATCH($C222,'Policy Characteristics'!$C:$C,0))),"",INDEX('Policy Characteristics'!D:D,MATCH($C222,'Policy Characteristics'!$C:$C,0)))</f>
        <v>Building Energy Efficiency Standards</v>
      </c>
      <c r="K222" s="254" t="str">
        <f>IF(ISBLANK(INDEX('Policy Characteristics'!E:E,MATCH($C222,'Policy Characteristics'!$C:$C,0))),"",INDEX('Policy Characteristics'!E:E,MATCH($C222,'Policy Characteristics'!$C:$C,0)))</f>
        <v>bldgs efficiency standards</v>
      </c>
      <c r="L222" s="261">
        <f>IF(ISBLANK(INDEX('Policy Characteristics'!F:F,MATCH($C222,'Policy Characteristics'!$C:$C,0))),"",INDEX('Policy Characteristics'!F:F,MATCH($C222,'Policy Characteristics'!$C:$C,0)))</f>
        <v>0</v>
      </c>
      <c r="M222" s="261">
        <f>IF(ISBLANK(INDEX('Policy Characteristics'!G:G,MATCH($C222,'Policy Characteristics'!$C:$C,0))),"",INDEX('Policy Characteristics'!G:G,MATCH($C222,'Policy Characteristics'!$C:$C,0)))</f>
        <v>0.75</v>
      </c>
      <c r="N222" s="261">
        <f>IF(ISBLANK(INDEX('Policy Characteristics'!H:H,MATCH($C222,'Policy Characteristics'!$C:$C,0))),"",INDEX('Policy Characteristics'!H:H,MATCH($C222,'Policy Characteristics'!$C:$C,0)))</f>
        <v>0.01</v>
      </c>
      <c r="O222" s="254" t="str">
        <f>IF(ISBLANK(INDEX('Policy Characteristics'!I:I,MATCH($C222,'Policy Characteristics'!$C:$C,0))),"",INDEX('Policy Characteristics'!I:I,MATCH($C222,'Policy Characteristics'!$C:$C,0)))</f>
        <v>% reduction in energy use</v>
      </c>
      <c r="P222" s="254"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254" t="str">
        <f>IF(ISBLANK(INDEX('Policy Characteristics'!K:K,MATCH($C222,'Policy Characteristics'!$C:$C,0))),"",INDEX('Policy Characteristics'!K:K,MATCH($C222,'Policy Characteristics'!$C:$C,0)))</f>
        <v>buildings-sector-main.html#eff-stds</v>
      </c>
      <c r="R222" s="254" t="str">
        <f>IF(ISBLANK(INDEX('Policy Characteristics'!L:L,MATCH($C222,'Policy Characteristics'!$C:$C,0))),"",INDEX('Policy Characteristics'!L:L,MATCH($C222,'Policy Characteristics'!$C:$C,0)))</f>
        <v>building-energy-efficiency-standards.html</v>
      </c>
    </row>
    <row r="223" spans="1:18" s="4" customFormat="1">
      <c r="A223" s="254" t="str">
        <f>IF(ISBLANK(INDEX('Policy Characteristics'!A:A,MATCH($C223,'Policy Characteristics'!$C:$C,0))),"",INDEX('Policy Characteristics'!A:A,MATCH($C223,'Policy Characteristics'!$C:$C,0)))</f>
        <v>Buildings and Appliances</v>
      </c>
      <c r="B223" s="262" t="str">
        <f>IF(ISBLANK(INDEX('Policy Characteristics'!B:B,MATCH($C223,'Policy Characteristics'!$C:$C,0))),"",INDEX('Policy Characteristics'!B:B,MATCH($C223,'Policy Characteristics'!$C:$C,0)))</f>
        <v>Building Energy Efficiency Standards</v>
      </c>
      <c r="C223" s="254" t="str">
        <f t="shared" si="13"/>
        <v>Reduction in E Use Allowed by Component Eff Std</v>
      </c>
      <c r="D223" s="45" t="s">
        <v>112</v>
      </c>
      <c r="E223" s="45" t="s">
        <v>266</v>
      </c>
      <c r="F223" s="45" t="s">
        <v>118</v>
      </c>
      <c r="G223" s="45" t="s">
        <v>268</v>
      </c>
      <c r="H223" s="43">
        <v>152</v>
      </c>
      <c r="I223" s="324" t="s">
        <v>40</v>
      </c>
      <c r="J223" s="255" t="str">
        <f>IF(ISBLANK(INDEX('Policy Characteristics'!D:D,MATCH($C223,'Policy Characteristics'!$C:$C,0))),"",INDEX('Policy Characteristics'!D:D,MATCH($C223,'Policy Characteristics'!$C:$C,0)))</f>
        <v>Building Energy Efficiency Standards</v>
      </c>
      <c r="K223" s="254" t="str">
        <f>IF(ISBLANK(INDEX('Policy Characteristics'!E:E,MATCH($C223,'Policy Characteristics'!$C:$C,0))),"",INDEX('Policy Characteristics'!E:E,MATCH($C223,'Policy Characteristics'!$C:$C,0)))</f>
        <v>bldgs efficiency standards</v>
      </c>
      <c r="L223" s="261">
        <f>IF(ISBLANK(INDEX('Policy Characteristics'!F:F,MATCH($C223,'Policy Characteristics'!$C:$C,0))),"",INDEX('Policy Characteristics'!F:F,MATCH($C223,'Policy Characteristics'!$C:$C,0)))</f>
        <v>0</v>
      </c>
      <c r="M223" s="261">
        <f>IF(ISBLANK(INDEX('Policy Characteristics'!G:G,MATCH($C223,'Policy Characteristics'!$C:$C,0))),"",INDEX('Policy Characteristics'!G:G,MATCH($C223,'Policy Characteristics'!$C:$C,0)))</f>
        <v>0.75</v>
      </c>
      <c r="N223" s="261">
        <f>IF(ISBLANK(INDEX('Policy Characteristics'!H:H,MATCH($C223,'Policy Characteristics'!$C:$C,0))),"",INDEX('Policy Characteristics'!H:H,MATCH($C223,'Policy Characteristics'!$C:$C,0)))</f>
        <v>0.01</v>
      </c>
      <c r="O223" s="254" t="str">
        <f>IF(ISBLANK(INDEX('Policy Characteristics'!I:I,MATCH($C223,'Policy Characteristics'!$C:$C,0))),"",INDEX('Policy Characteristics'!I:I,MATCH($C223,'Policy Characteristics'!$C:$C,0)))</f>
        <v>% reduction in energy use</v>
      </c>
      <c r="P223" s="254"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254" t="str">
        <f>IF(ISBLANK(INDEX('Policy Characteristics'!K:K,MATCH($C223,'Policy Characteristics'!$C:$C,0))),"",INDEX('Policy Characteristics'!K:K,MATCH($C223,'Policy Characteristics'!$C:$C,0)))</f>
        <v>buildings-sector-main.html#eff-stds</v>
      </c>
      <c r="R223" s="254" t="str">
        <f>IF(ISBLANK(INDEX('Policy Characteristics'!L:L,MATCH($C223,'Policy Characteristics'!$C:$C,0))),"",INDEX('Policy Characteristics'!L:L,MATCH($C223,'Policy Characteristics'!$C:$C,0)))</f>
        <v>building-energy-efficiency-standards.html</v>
      </c>
    </row>
    <row r="224" spans="1:18" s="4" customFormat="1">
      <c r="A224" s="254" t="str">
        <f>IF(ISBLANK(INDEX('Policy Characteristics'!A:A,MATCH($C224,'Policy Characteristics'!$C:$C,0))),"",INDEX('Policy Characteristics'!A:A,MATCH($C224,'Policy Characteristics'!$C:$C,0)))</f>
        <v>Buildings and Appliances</v>
      </c>
      <c r="B224" s="262" t="str">
        <f>IF(ISBLANK(INDEX('Policy Characteristics'!B:B,MATCH($C224,'Policy Characteristics'!$C:$C,0))),"",INDEX('Policy Characteristics'!B:B,MATCH($C224,'Policy Characteristics'!$C:$C,0)))</f>
        <v>Building Energy Efficiency Standards</v>
      </c>
      <c r="C224" s="254" t="str">
        <f t="shared" si="13"/>
        <v>Reduction in E Use Allowed by Component Eff Std</v>
      </c>
      <c r="D224" s="45" t="s">
        <v>113</v>
      </c>
      <c r="E224" s="45" t="s">
        <v>266</v>
      </c>
      <c r="F224" s="45" t="s">
        <v>119</v>
      </c>
      <c r="G224" s="45" t="s">
        <v>268</v>
      </c>
      <c r="H224" s="43">
        <v>153</v>
      </c>
      <c r="I224" s="324" t="s">
        <v>40</v>
      </c>
      <c r="J224" s="255" t="str">
        <f>IF(ISBLANK(INDEX('Policy Characteristics'!D:D,MATCH($C224,'Policy Characteristics'!$C:$C,0))),"",INDEX('Policy Characteristics'!D:D,MATCH($C224,'Policy Characteristics'!$C:$C,0)))</f>
        <v>Building Energy Efficiency Standards</v>
      </c>
      <c r="K224" s="254" t="str">
        <f>IF(ISBLANK(INDEX('Policy Characteristics'!E:E,MATCH($C224,'Policy Characteristics'!$C:$C,0))),"",INDEX('Policy Characteristics'!E:E,MATCH($C224,'Policy Characteristics'!$C:$C,0)))</f>
        <v>bldgs efficiency standards</v>
      </c>
      <c r="L224" s="261">
        <f>IF(ISBLANK(INDEX('Policy Characteristics'!F:F,MATCH($C224,'Policy Characteristics'!$C:$C,0))),"",INDEX('Policy Characteristics'!F:F,MATCH($C224,'Policy Characteristics'!$C:$C,0)))</f>
        <v>0</v>
      </c>
      <c r="M224" s="261">
        <f>IF(ISBLANK(INDEX('Policy Characteristics'!G:G,MATCH($C224,'Policy Characteristics'!$C:$C,0))),"",INDEX('Policy Characteristics'!G:G,MATCH($C224,'Policy Characteristics'!$C:$C,0)))</f>
        <v>0.75</v>
      </c>
      <c r="N224" s="261">
        <f>IF(ISBLANK(INDEX('Policy Characteristics'!H:H,MATCH($C224,'Policy Characteristics'!$C:$C,0))),"",INDEX('Policy Characteristics'!H:H,MATCH($C224,'Policy Characteristics'!$C:$C,0)))</f>
        <v>0.01</v>
      </c>
      <c r="O224" s="254" t="str">
        <f>IF(ISBLANK(INDEX('Policy Characteristics'!I:I,MATCH($C224,'Policy Characteristics'!$C:$C,0))),"",INDEX('Policy Characteristics'!I:I,MATCH($C224,'Policy Characteristics'!$C:$C,0)))</f>
        <v>% reduction in energy use</v>
      </c>
      <c r="P224" s="254"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254" t="str">
        <f>IF(ISBLANK(INDEX('Policy Characteristics'!K:K,MATCH($C224,'Policy Characteristics'!$C:$C,0))),"",INDEX('Policy Characteristics'!K:K,MATCH($C224,'Policy Characteristics'!$C:$C,0)))</f>
        <v>buildings-sector-main.html#eff-stds</v>
      </c>
      <c r="R224" s="254" t="str">
        <f>IF(ISBLANK(INDEX('Policy Characteristics'!L:L,MATCH($C224,'Policy Characteristics'!$C:$C,0))),"",INDEX('Policy Characteristics'!L:L,MATCH($C224,'Policy Characteristics'!$C:$C,0)))</f>
        <v>building-energy-efficiency-standards.html</v>
      </c>
    </row>
    <row r="225" spans="1:18" s="4" customFormat="1">
      <c r="A225" s="254" t="str">
        <f>IF(ISBLANK(INDEX('Policy Characteristics'!A:A,MATCH($C225,'Policy Characteristics'!$C:$C,0))),"",INDEX('Policy Characteristics'!A:A,MATCH($C225,'Policy Characteristics'!$C:$C,0)))</f>
        <v>Buildings and Appliances</v>
      </c>
      <c r="B225" s="262" t="str">
        <f>IF(ISBLANK(INDEX('Policy Characteristics'!B:B,MATCH($C225,'Policy Characteristics'!$C:$C,0))),"",INDEX('Policy Characteristics'!B:B,MATCH($C225,'Policy Characteristics'!$C:$C,0)))</f>
        <v>Building Energy Efficiency Standards</v>
      </c>
      <c r="C225" s="254" t="str">
        <f t="shared" si="13"/>
        <v>Reduction in E Use Allowed by Component Eff Std</v>
      </c>
      <c r="D225" s="45" t="s">
        <v>114</v>
      </c>
      <c r="E225" s="45" t="s">
        <v>266</v>
      </c>
      <c r="F225" s="45" t="s">
        <v>120</v>
      </c>
      <c r="G225" s="45" t="s">
        <v>268</v>
      </c>
      <c r="H225" s="43">
        <v>154</v>
      </c>
      <c r="I225" s="324" t="s">
        <v>40</v>
      </c>
      <c r="J225" s="255" t="str">
        <f>IF(ISBLANK(INDEX('Policy Characteristics'!D:D,MATCH($C225,'Policy Characteristics'!$C:$C,0))),"",INDEX('Policy Characteristics'!D:D,MATCH($C225,'Policy Characteristics'!$C:$C,0)))</f>
        <v>Building Energy Efficiency Standards</v>
      </c>
      <c r="K225" s="254" t="str">
        <f>IF(ISBLANK(INDEX('Policy Characteristics'!E:E,MATCH($C225,'Policy Characteristics'!$C:$C,0))),"",INDEX('Policy Characteristics'!E:E,MATCH($C225,'Policy Characteristics'!$C:$C,0)))</f>
        <v>bldgs efficiency standards</v>
      </c>
      <c r="L225" s="261">
        <f>IF(ISBLANK(INDEX('Policy Characteristics'!F:F,MATCH($C225,'Policy Characteristics'!$C:$C,0))),"",INDEX('Policy Characteristics'!F:F,MATCH($C225,'Policy Characteristics'!$C:$C,0)))</f>
        <v>0</v>
      </c>
      <c r="M225" s="261">
        <f>IF(ISBLANK(INDEX('Policy Characteristics'!G:G,MATCH($C225,'Policy Characteristics'!$C:$C,0))),"",INDEX('Policy Characteristics'!G:G,MATCH($C225,'Policy Characteristics'!$C:$C,0)))</f>
        <v>0.75</v>
      </c>
      <c r="N225" s="261">
        <f>IF(ISBLANK(INDEX('Policy Characteristics'!H:H,MATCH($C225,'Policy Characteristics'!$C:$C,0))),"",INDEX('Policy Characteristics'!H:H,MATCH($C225,'Policy Characteristics'!$C:$C,0)))</f>
        <v>0.01</v>
      </c>
      <c r="O225" s="254" t="str">
        <f>IF(ISBLANK(INDEX('Policy Characteristics'!I:I,MATCH($C225,'Policy Characteristics'!$C:$C,0))),"",INDEX('Policy Characteristics'!I:I,MATCH($C225,'Policy Characteristics'!$C:$C,0)))</f>
        <v>% reduction in energy use</v>
      </c>
      <c r="P225" s="254"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254" t="str">
        <f>IF(ISBLANK(INDEX('Policy Characteristics'!K:K,MATCH($C225,'Policy Characteristics'!$C:$C,0))),"",INDEX('Policy Characteristics'!K:K,MATCH($C225,'Policy Characteristics'!$C:$C,0)))</f>
        <v>buildings-sector-main.html#eff-stds</v>
      </c>
      <c r="R225" s="254" t="str">
        <f>IF(ISBLANK(INDEX('Policy Characteristics'!L:L,MATCH($C225,'Policy Characteristics'!$C:$C,0))),"",INDEX('Policy Characteristics'!L:L,MATCH($C225,'Policy Characteristics'!$C:$C,0)))</f>
        <v>building-energy-efficiency-standards.html</v>
      </c>
    </row>
    <row r="226" spans="1:18" s="4" customFormat="1">
      <c r="A226" s="254" t="str">
        <f>IF(ISBLANK(INDEX('Policy Characteristics'!A:A,MATCH($C226,'Policy Characteristics'!$C:$C,0))),"",INDEX('Policy Characteristics'!A:A,MATCH($C226,'Policy Characteristics'!$C:$C,0)))</f>
        <v>Buildings and Appliances</v>
      </c>
      <c r="B226" s="262" t="str">
        <f>IF(ISBLANK(INDEX('Policy Characteristics'!B:B,MATCH($C226,'Policy Characteristics'!$C:$C,0))),"",INDEX('Policy Characteristics'!B:B,MATCH($C226,'Policy Characteristics'!$C:$C,0)))</f>
        <v>Building Energy Efficiency Standards</v>
      </c>
      <c r="C226" s="254" t="str">
        <f t="shared" si="13"/>
        <v>Reduction in E Use Allowed by Component Eff Std</v>
      </c>
      <c r="D226" s="45" t="s">
        <v>115</v>
      </c>
      <c r="E226" s="45" t="s">
        <v>266</v>
      </c>
      <c r="F226" s="45" t="s">
        <v>121</v>
      </c>
      <c r="G226" s="45" t="s">
        <v>268</v>
      </c>
      <c r="H226" s="43">
        <v>155</v>
      </c>
      <c r="I226" s="324" t="s">
        <v>40</v>
      </c>
      <c r="J226" s="255" t="str">
        <f>IF(ISBLANK(INDEX('Policy Characteristics'!D:D,MATCH($C226,'Policy Characteristics'!$C:$C,0))),"",INDEX('Policy Characteristics'!D:D,MATCH($C226,'Policy Characteristics'!$C:$C,0)))</f>
        <v>Building Energy Efficiency Standards</v>
      </c>
      <c r="K226" s="254" t="str">
        <f>IF(ISBLANK(INDEX('Policy Characteristics'!E:E,MATCH($C226,'Policy Characteristics'!$C:$C,0))),"",INDEX('Policy Characteristics'!E:E,MATCH($C226,'Policy Characteristics'!$C:$C,0)))</f>
        <v>bldgs efficiency standards</v>
      </c>
      <c r="L226" s="261">
        <f>IF(ISBLANK(INDEX('Policy Characteristics'!F:F,MATCH($C226,'Policy Characteristics'!$C:$C,0))),"",INDEX('Policy Characteristics'!F:F,MATCH($C226,'Policy Characteristics'!$C:$C,0)))</f>
        <v>0</v>
      </c>
      <c r="M226" s="261">
        <f>IF(ISBLANK(INDEX('Policy Characteristics'!G:G,MATCH($C226,'Policy Characteristics'!$C:$C,0))),"",INDEX('Policy Characteristics'!G:G,MATCH($C226,'Policy Characteristics'!$C:$C,0)))</f>
        <v>0.75</v>
      </c>
      <c r="N226" s="261">
        <f>IF(ISBLANK(INDEX('Policy Characteristics'!H:H,MATCH($C226,'Policy Characteristics'!$C:$C,0))),"",INDEX('Policy Characteristics'!H:H,MATCH($C226,'Policy Characteristics'!$C:$C,0)))</f>
        <v>0.01</v>
      </c>
      <c r="O226" s="254" t="str">
        <f>IF(ISBLANK(INDEX('Policy Characteristics'!I:I,MATCH($C226,'Policy Characteristics'!$C:$C,0))),"",INDEX('Policy Characteristics'!I:I,MATCH($C226,'Policy Characteristics'!$C:$C,0)))</f>
        <v>% reduction in energy use</v>
      </c>
      <c r="P226" s="254"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254" t="str">
        <f>IF(ISBLANK(INDEX('Policy Characteristics'!K:K,MATCH($C226,'Policy Characteristics'!$C:$C,0))),"",INDEX('Policy Characteristics'!K:K,MATCH($C226,'Policy Characteristics'!$C:$C,0)))</f>
        <v>buildings-sector-main.html#eff-stds</v>
      </c>
      <c r="R226" s="254" t="str">
        <f>IF(ISBLANK(INDEX('Policy Characteristics'!L:L,MATCH($C226,'Policy Characteristics'!$C:$C,0))),"",INDEX('Policy Characteristics'!L:L,MATCH($C226,'Policy Characteristics'!$C:$C,0)))</f>
        <v>building-energy-efficiency-standards.html</v>
      </c>
    </row>
    <row r="227" spans="1:18" s="4" customFormat="1">
      <c r="A227" s="254" t="str">
        <f>IF(ISBLANK(INDEX('Policy Characteristics'!A:A,MATCH($C227,'Policy Characteristics'!$C:$C,0))),"",INDEX('Policy Characteristics'!A:A,MATCH($C227,'Policy Characteristics'!$C:$C,0)))</f>
        <v>Buildings and Appliances</v>
      </c>
      <c r="B227" s="262" t="str">
        <f>IF(ISBLANK(INDEX('Policy Characteristics'!B:B,MATCH($C227,'Policy Characteristics'!$C:$C,0))),"",INDEX('Policy Characteristics'!B:B,MATCH($C227,'Policy Characteristics'!$C:$C,0)))</f>
        <v>Building Energy Efficiency Standards</v>
      </c>
      <c r="C227" s="254" t="str">
        <f t="shared" si="13"/>
        <v>Reduction in E Use Allowed by Component Eff Std</v>
      </c>
      <c r="D227" s="45" t="s">
        <v>110</v>
      </c>
      <c r="E227" s="45" t="s">
        <v>267</v>
      </c>
      <c r="F227" s="45" t="s">
        <v>116</v>
      </c>
      <c r="G227" s="45" t="s">
        <v>159</v>
      </c>
      <c r="H227" s="43">
        <v>156</v>
      </c>
      <c r="I227" s="324" t="s">
        <v>40</v>
      </c>
      <c r="J227" s="255" t="str">
        <f>IF(ISBLANK(INDEX('Policy Characteristics'!D:D,MATCH($C227,'Policy Characteristics'!$C:$C,0))),"",INDEX('Policy Characteristics'!D:D,MATCH($C227,'Policy Characteristics'!$C:$C,0)))</f>
        <v>Building Energy Efficiency Standards</v>
      </c>
      <c r="K227" s="254" t="str">
        <f>IF(ISBLANK(INDEX('Policy Characteristics'!E:E,MATCH($C227,'Policy Characteristics'!$C:$C,0))),"",INDEX('Policy Characteristics'!E:E,MATCH($C227,'Policy Characteristics'!$C:$C,0)))</f>
        <v>bldgs efficiency standards</v>
      </c>
      <c r="L227" s="261">
        <f>IF(ISBLANK(INDEX('Policy Characteristics'!F:F,MATCH($C227,'Policy Characteristics'!$C:$C,0))),"",INDEX('Policy Characteristics'!F:F,MATCH($C227,'Policy Characteristics'!$C:$C,0)))</f>
        <v>0</v>
      </c>
      <c r="M227" s="261">
        <f>IF(ISBLANK(INDEX('Policy Characteristics'!G:G,MATCH($C227,'Policy Characteristics'!$C:$C,0))),"",INDEX('Policy Characteristics'!G:G,MATCH($C227,'Policy Characteristics'!$C:$C,0)))</f>
        <v>0.75</v>
      </c>
      <c r="N227" s="261">
        <f>IF(ISBLANK(INDEX('Policy Characteristics'!H:H,MATCH($C227,'Policy Characteristics'!$C:$C,0))),"",INDEX('Policy Characteristics'!H:H,MATCH($C227,'Policy Characteristics'!$C:$C,0)))</f>
        <v>0.01</v>
      </c>
      <c r="O227" s="254" t="str">
        <f>IF(ISBLANK(INDEX('Policy Characteristics'!I:I,MATCH($C227,'Policy Characteristics'!$C:$C,0))),"",INDEX('Policy Characteristics'!I:I,MATCH($C227,'Policy Characteristics'!$C:$C,0)))</f>
        <v>% reduction in energy use</v>
      </c>
      <c r="P227" s="254"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254" t="str">
        <f>IF(ISBLANK(INDEX('Policy Characteristics'!K:K,MATCH($C227,'Policy Characteristics'!$C:$C,0))),"",INDEX('Policy Characteristics'!K:K,MATCH($C227,'Policy Characteristics'!$C:$C,0)))</f>
        <v>buildings-sector-main.html#eff-stds</v>
      </c>
      <c r="R227" s="254" t="str">
        <f>IF(ISBLANK(INDEX('Policy Characteristics'!L:L,MATCH($C227,'Policy Characteristics'!$C:$C,0))),"",INDEX('Policy Characteristics'!L:L,MATCH($C227,'Policy Characteristics'!$C:$C,0)))</f>
        <v>building-energy-efficiency-standards.html</v>
      </c>
    </row>
    <row r="228" spans="1:18" s="4" customFormat="1">
      <c r="A228" s="254" t="str">
        <f>IF(ISBLANK(INDEX('Policy Characteristics'!A:A,MATCH($C228,'Policy Characteristics'!$C:$C,0))),"",INDEX('Policy Characteristics'!A:A,MATCH($C228,'Policy Characteristics'!$C:$C,0)))</f>
        <v>Buildings and Appliances</v>
      </c>
      <c r="B228" s="262" t="str">
        <f>IF(ISBLANK(INDEX('Policy Characteristics'!B:B,MATCH($C228,'Policy Characteristics'!$C:$C,0))),"",INDEX('Policy Characteristics'!B:B,MATCH($C228,'Policy Characteristics'!$C:$C,0)))</f>
        <v>Building Energy Efficiency Standards</v>
      </c>
      <c r="C228" s="254" t="str">
        <f t="shared" si="13"/>
        <v>Reduction in E Use Allowed by Component Eff Std</v>
      </c>
      <c r="D228" s="45" t="s">
        <v>111</v>
      </c>
      <c r="E228" s="45" t="s">
        <v>267</v>
      </c>
      <c r="F228" s="45" t="s">
        <v>117</v>
      </c>
      <c r="G228" s="45" t="s">
        <v>159</v>
      </c>
      <c r="H228" s="43">
        <v>157</v>
      </c>
      <c r="I228" s="324" t="s">
        <v>40</v>
      </c>
      <c r="J228" s="255" t="str">
        <f>IF(ISBLANK(INDEX('Policy Characteristics'!D:D,MATCH($C228,'Policy Characteristics'!$C:$C,0))),"",INDEX('Policy Characteristics'!D:D,MATCH($C228,'Policy Characteristics'!$C:$C,0)))</f>
        <v>Building Energy Efficiency Standards</v>
      </c>
      <c r="K228" s="254" t="str">
        <f>IF(ISBLANK(INDEX('Policy Characteristics'!E:E,MATCH($C228,'Policy Characteristics'!$C:$C,0))),"",INDEX('Policy Characteristics'!E:E,MATCH($C228,'Policy Characteristics'!$C:$C,0)))</f>
        <v>bldgs efficiency standards</v>
      </c>
      <c r="L228" s="261">
        <f>IF(ISBLANK(INDEX('Policy Characteristics'!F:F,MATCH($C228,'Policy Characteristics'!$C:$C,0))),"",INDEX('Policy Characteristics'!F:F,MATCH($C228,'Policy Characteristics'!$C:$C,0)))</f>
        <v>0</v>
      </c>
      <c r="M228" s="261">
        <f>IF(ISBLANK(INDEX('Policy Characteristics'!G:G,MATCH($C228,'Policy Characteristics'!$C:$C,0))),"",INDEX('Policy Characteristics'!G:G,MATCH($C228,'Policy Characteristics'!$C:$C,0)))</f>
        <v>0.75</v>
      </c>
      <c r="N228" s="261">
        <f>IF(ISBLANK(INDEX('Policy Characteristics'!H:H,MATCH($C228,'Policy Characteristics'!$C:$C,0))),"",INDEX('Policy Characteristics'!H:H,MATCH($C228,'Policy Characteristics'!$C:$C,0)))</f>
        <v>0.01</v>
      </c>
      <c r="O228" s="254" t="str">
        <f>IF(ISBLANK(INDEX('Policy Characteristics'!I:I,MATCH($C228,'Policy Characteristics'!$C:$C,0))),"",INDEX('Policy Characteristics'!I:I,MATCH($C228,'Policy Characteristics'!$C:$C,0)))</f>
        <v>% reduction in energy use</v>
      </c>
      <c r="P228" s="254"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254" t="str">
        <f>IF(ISBLANK(INDEX('Policy Characteristics'!K:K,MATCH($C228,'Policy Characteristics'!$C:$C,0))),"",INDEX('Policy Characteristics'!K:K,MATCH($C228,'Policy Characteristics'!$C:$C,0)))</f>
        <v>buildings-sector-main.html#eff-stds</v>
      </c>
      <c r="R228" s="254" t="str">
        <f>IF(ISBLANK(INDEX('Policy Characteristics'!L:L,MATCH($C228,'Policy Characteristics'!$C:$C,0))),"",INDEX('Policy Characteristics'!L:L,MATCH($C228,'Policy Characteristics'!$C:$C,0)))</f>
        <v>building-energy-efficiency-standards.html</v>
      </c>
    </row>
    <row r="229" spans="1:18" s="4" customFormat="1">
      <c r="A229" s="254" t="str">
        <f>IF(ISBLANK(INDEX('Policy Characteristics'!A:A,MATCH($C229,'Policy Characteristics'!$C:$C,0))),"",INDEX('Policy Characteristics'!A:A,MATCH($C229,'Policy Characteristics'!$C:$C,0)))</f>
        <v>Buildings and Appliances</v>
      </c>
      <c r="B229" s="262" t="str">
        <f>IF(ISBLANK(INDEX('Policy Characteristics'!B:B,MATCH($C229,'Policy Characteristics'!$C:$C,0))),"",INDEX('Policy Characteristics'!B:B,MATCH($C229,'Policy Characteristics'!$C:$C,0)))</f>
        <v>Building Energy Efficiency Standards</v>
      </c>
      <c r="C229" s="254" t="str">
        <f t="shared" si="13"/>
        <v>Reduction in E Use Allowed by Component Eff Std</v>
      </c>
      <c r="D229" s="45" t="s">
        <v>112</v>
      </c>
      <c r="E229" s="45" t="s">
        <v>267</v>
      </c>
      <c r="F229" s="45" t="s">
        <v>118</v>
      </c>
      <c r="G229" s="45" t="s">
        <v>159</v>
      </c>
      <c r="H229" s="43">
        <v>158</v>
      </c>
      <c r="I229" s="324" t="s">
        <v>40</v>
      </c>
      <c r="J229" s="255" t="str">
        <f>IF(ISBLANK(INDEX('Policy Characteristics'!D:D,MATCH($C229,'Policy Characteristics'!$C:$C,0))),"",INDEX('Policy Characteristics'!D:D,MATCH($C229,'Policy Characteristics'!$C:$C,0)))</f>
        <v>Building Energy Efficiency Standards</v>
      </c>
      <c r="K229" s="254" t="str">
        <f>IF(ISBLANK(INDEX('Policy Characteristics'!E:E,MATCH($C229,'Policy Characteristics'!$C:$C,0))),"",INDEX('Policy Characteristics'!E:E,MATCH($C229,'Policy Characteristics'!$C:$C,0)))</f>
        <v>bldgs efficiency standards</v>
      </c>
      <c r="L229" s="261">
        <f>IF(ISBLANK(INDEX('Policy Characteristics'!F:F,MATCH($C229,'Policy Characteristics'!$C:$C,0))),"",INDEX('Policy Characteristics'!F:F,MATCH($C229,'Policy Characteristics'!$C:$C,0)))</f>
        <v>0</v>
      </c>
      <c r="M229" s="261">
        <f>IF(ISBLANK(INDEX('Policy Characteristics'!G:G,MATCH($C229,'Policy Characteristics'!$C:$C,0))),"",INDEX('Policy Characteristics'!G:G,MATCH($C229,'Policy Characteristics'!$C:$C,0)))</f>
        <v>0.75</v>
      </c>
      <c r="N229" s="261">
        <f>IF(ISBLANK(INDEX('Policy Characteristics'!H:H,MATCH($C229,'Policy Characteristics'!$C:$C,0))),"",INDEX('Policy Characteristics'!H:H,MATCH($C229,'Policy Characteristics'!$C:$C,0)))</f>
        <v>0.01</v>
      </c>
      <c r="O229" s="254" t="str">
        <f>IF(ISBLANK(INDEX('Policy Characteristics'!I:I,MATCH($C229,'Policy Characteristics'!$C:$C,0))),"",INDEX('Policy Characteristics'!I:I,MATCH($C229,'Policy Characteristics'!$C:$C,0)))</f>
        <v>% reduction in energy use</v>
      </c>
      <c r="P229" s="254"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254" t="str">
        <f>IF(ISBLANK(INDEX('Policy Characteristics'!K:K,MATCH($C229,'Policy Characteristics'!$C:$C,0))),"",INDEX('Policy Characteristics'!K:K,MATCH($C229,'Policy Characteristics'!$C:$C,0)))</f>
        <v>buildings-sector-main.html#eff-stds</v>
      </c>
      <c r="R229" s="254" t="str">
        <f>IF(ISBLANK(INDEX('Policy Characteristics'!L:L,MATCH($C229,'Policy Characteristics'!$C:$C,0))),"",INDEX('Policy Characteristics'!L:L,MATCH($C229,'Policy Characteristics'!$C:$C,0)))</f>
        <v>building-energy-efficiency-standards.html</v>
      </c>
    </row>
    <row r="230" spans="1:18" s="4" customFormat="1">
      <c r="A230" s="254" t="str">
        <f>IF(ISBLANK(INDEX('Policy Characteristics'!A:A,MATCH($C230,'Policy Characteristics'!$C:$C,0))),"",INDEX('Policy Characteristics'!A:A,MATCH($C230,'Policy Characteristics'!$C:$C,0)))</f>
        <v>Buildings and Appliances</v>
      </c>
      <c r="B230" s="262" t="str">
        <f>IF(ISBLANK(INDEX('Policy Characteristics'!B:B,MATCH($C230,'Policy Characteristics'!$C:$C,0))),"",INDEX('Policy Characteristics'!B:B,MATCH($C230,'Policy Characteristics'!$C:$C,0)))</f>
        <v>Building Energy Efficiency Standards</v>
      </c>
      <c r="C230" s="254" t="str">
        <f t="shared" si="13"/>
        <v>Reduction in E Use Allowed by Component Eff Std</v>
      </c>
      <c r="D230" s="45" t="s">
        <v>113</v>
      </c>
      <c r="E230" s="45" t="s">
        <v>267</v>
      </c>
      <c r="F230" s="45" t="s">
        <v>119</v>
      </c>
      <c r="G230" s="45" t="s">
        <v>159</v>
      </c>
      <c r="H230" s="43">
        <v>159</v>
      </c>
      <c r="I230" s="324" t="s">
        <v>40</v>
      </c>
      <c r="J230" s="255" t="str">
        <f>IF(ISBLANK(INDEX('Policy Characteristics'!D:D,MATCH($C230,'Policy Characteristics'!$C:$C,0))),"",INDEX('Policy Characteristics'!D:D,MATCH($C230,'Policy Characteristics'!$C:$C,0)))</f>
        <v>Building Energy Efficiency Standards</v>
      </c>
      <c r="K230" s="254" t="str">
        <f>IF(ISBLANK(INDEX('Policy Characteristics'!E:E,MATCH($C230,'Policy Characteristics'!$C:$C,0))),"",INDEX('Policy Characteristics'!E:E,MATCH($C230,'Policy Characteristics'!$C:$C,0)))</f>
        <v>bldgs efficiency standards</v>
      </c>
      <c r="L230" s="261">
        <f>IF(ISBLANK(INDEX('Policy Characteristics'!F:F,MATCH($C230,'Policy Characteristics'!$C:$C,0))),"",INDEX('Policy Characteristics'!F:F,MATCH($C230,'Policy Characteristics'!$C:$C,0)))</f>
        <v>0</v>
      </c>
      <c r="M230" s="261">
        <f>IF(ISBLANK(INDEX('Policy Characteristics'!G:G,MATCH($C230,'Policy Characteristics'!$C:$C,0))),"",INDEX('Policy Characteristics'!G:G,MATCH($C230,'Policy Characteristics'!$C:$C,0)))</f>
        <v>0.75</v>
      </c>
      <c r="N230" s="261">
        <f>IF(ISBLANK(INDEX('Policy Characteristics'!H:H,MATCH($C230,'Policy Characteristics'!$C:$C,0))),"",INDEX('Policy Characteristics'!H:H,MATCH($C230,'Policy Characteristics'!$C:$C,0)))</f>
        <v>0.01</v>
      </c>
      <c r="O230" s="254" t="str">
        <f>IF(ISBLANK(INDEX('Policy Characteristics'!I:I,MATCH($C230,'Policy Characteristics'!$C:$C,0))),"",INDEX('Policy Characteristics'!I:I,MATCH($C230,'Policy Characteristics'!$C:$C,0)))</f>
        <v>% reduction in energy use</v>
      </c>
      <c r="P230" s="254"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254" t="str">
        <f>IF(ISBLANK(INDEX('Policy Characteristics'!K:K,MATCH($C230,'Policy Characteristics'!$C:$C,0))),"",INDEX('Policy Characteristics'!K:K,MATCH($C230,'Policy Characteristics'!$C:$C,0)))</f>
        <v>buildings-sector-main.html#eff-stds</v>
      </c>
      <c r="R230" s="254" t="str">
        <f>IF(ISBLANK(INDEX('Policy Characteristics'!L:L,MATCH($C230,'Policy Characteristics'!$C:$C,0))),"",INDEX('Policy Characteristics'!L:L,MATCH($C230,'Policy Characteristics'!$C:$C,0)))</f>
        <v>building-energy-efficiency-standards.html</v>
      </c>
    </row>
    <row r="231" spans="1:18" s="4" customFormat="1">
      <c r="A231" s="254" t="str">
        <f>IF(ISBLANK(INDEX('Policy Characteristics'!A:A,MATCH($C231,'Policy Characteristics'!$C:$C,0))),"",INDEX('Policy Characteristics'!A:A,MATCH($C231,'Policy Characteristics'!$C:$C,0)))</f>
        <v>Buildings and Appliances</v>
      </c>
      <c r="B231" s="262" t="str">
        <f>IF(ISBLANK(INDEX('Policy Characteristics'!B:B,MATCH($C231,'Policy Characteristics'!$C:$C,0))),"",INDEX('Policy Characteristics'!B:B,MATCH($C231,'Policy Characteristics'!$C:$C,0)))</f>
        <v>Building Energy Efficiency Standards</v>
      </c>
      <c r="C231" s="254" t="str">
        <f t="shared" si="13"/>
        <v>Reduction in E Use Allowed by Component Eff Std</v>
      </c>
      <c r="D231" s="45" t="s">
        <v>114</v>
      </c>
      <c r="E231" s="45" t="s">
        <v>267</v>
      </c>
      <c r="F231" s="45" t="s">
        <v>120</v>
      </c>
      <c r="G231" s="45" t="s">
        <v>159</v>
      </c>
      <c r="H231" s="43">
        <v>160</v>
      </c>
      <c r="I231" s="324" t="s">
        <v>40</v>
      </c>
      <c r="J231" s="255" t="str">
        <f>IF(ISBLANK(INDEX('Policy Characteristics'!D:D,MATCH($C231,'Policy Characteristics'!$C:$C,0))),"",INDEX('Policy Characteristics'!D:D,MATCH($C231,'Policy Characteristics'!$C:$C,0)))</f>
        <v>Building Energy Efficiency Standards</v>
      </c>
      <c r="K231" s="254" t="str">
        <f>IF(ISBLANK(INDEX('Policy Characteristics'!E:E,MATCH($C231,'Policy Characteristics'!$C:$C,0))),"",INDEX('Policy Characteristics'!E:E,MATCH($C231,'Policy Characteristics'!$C:$C,0)))</f>
        <v>bldgs efficiency standards</v>
      </c>
      <c r="L231" s="261">
        <f>IF(ISBLANK(INDEX('Policy Characteristics'!F:F,MATCH($C231,'Policy Characteristics'!$C:$C,0))),"",INDEX('Policy Characteristics'!F:F,MATCH($C231,'Policy Characteristics'!$C:$C,0)))</f>
        <v>0</v>
      </c>
      <c r="M231" s="261">
        <f>IF(ISBLANK(INDEX('Policy Characteristics'!G:G,MATCH($C231,'Policy Characteristics'!$C:$C,0))),"",INDEX('Policy Characteristics'!G:G,MATCH($C231,'Policy Characteristics'!$C:$C,0)))</f>
        <v>0.75</v>
      </c>
      <c r="N231" s="261">
        <f>IF(ISBLANK(INDEX('Policy Characteristics'!H:H,MATCH($C231,'Policy Characteristics'!$C:$C,0))),"",INDEX('Policy Characteristics'!H:H,MATCH($C231,'Policy Characteristics'!$C:$C,0)))</f>
        <v>0.01</v>
      </c>
      <c r="O231" s="254" t="str">
        <f>IF(ISBLANK(INDEX('Policy Characteristics'!I:I,MATCH($C231,'Policy Characteristics'!$C:$C,0))),"",INDEX('Policy Characteristics'!I:I,MATCH($C231,'Policy Characteristics'!$C:$C,0)))</f>
        <v>% reduction in energy use</v>
      </c>
      <c r="P231" s="254"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254" t="str">
        <f>IF(ISBLANK(INDEX('Policy Characteristics'!K:K,MATCH($C231,'Policy Characteristics'!$C:$C,0))),"",INDEX('Policy Characteristics'!K:K,MATCH($C231,'Policy Characteristics'!$C:$C,0)))</f>
        <v>buildings-sector-main.html#eff-stds</v>
      </c>
      <c r="R231" s="254" t="str">
        <f>IF(ISBLANK(INDEX('Policy Characteristics'!L:L,MATCH($C231,'Policy Characteristics'!$C:$C,0))),"",INDEX('Policy Characteristics'!L:L,MATCH($C231,'Policy Characteristics'!$C:$C,0)))</f>
        <v>building-energy-efficiency-standards.html</v>
      </c>
    </row>
    <row r="232" spans="1:18" s="4" customFormat="1">
      <c r="A232" s="254" t="str">
        <f>IF(ISBLANK(INDEX('Policy Characteristics'!A:A,MATCH($C232,'Policy Characteristics'!$C:$C,0))),"",INDEX('Policy Characteristics'!A:A,MATCH($C232,'Policy Characteristics'!$C:$C,0)))</f>
        <v>Buildings and Appliances</v>
      </c>
      <c r="B232" s="262" t="str">
        <f>IF(ISBLANK(INDEX('Policy Characteristics'!B:B,MATCH($C232,'Policy Characteristics'!$C:$C,0))),"",INDEX('Policy Characteristics'!B:B,MATCH($C232,'Policy Characteristics'!$C:$C,0)))</f>
        <v>Building Energy Efficiency Standards</v>
      </c>
      <c r="C232" s="254" t="str">
        <f t="shared" ref="C232" si="14">C$215</f>
        <v>Reduction in E Use Allowed by Component Eff Std</v>
      </c>
      <c r="D232" s="45" t="s">
        <v>115</v>
      </c>
      <c r="E232" s="45" t="s">
        <v>267</v>
      </c>
      <c r="F232" s="45" t="s">
        <v>121</v>
      </c>
      <c r="G232" s="45" t="s">
        <v>159</v>
      </c>
      <c r="H232" s="43">
        <v>161</v>
      </c>
      <c r="I232" s="324" t="s">
        <v>40</v>
      </c>
      <c r="J232" s="255" t="str">
        <f>IF(ISBLANK(INDEX('Policy Characteristics'!D:D,MATCH($C232,'Policy Characteristics'!$C:$C,0))),"",INDEX('Policy Characteristics'!D:D,MATCH($C232,'Policy Characteristics'!$C:$C,0)))</f>
        <v>Building Energy Efficiency Standards</v>
      </c>
      <c r="K232" s="254" t="str">
        <f>IF(ISBLANK(INDEX('Policy Characteristics'!E:E,MATCH($C232,'Policy Characteristics'!$C:$C,0))),"",INDEX('Policy Characteristics'!E:E,MATCH($C232,'Policy Characteristics'!$C:$C,0)))</f>
        <v>bldgs efficiency standards</v>
      </c>
      <c r="L232" s="261">
        <f>IF(ISBLANK(INDEX('Policy Characteristics'!F:F,MATCH($C232,'Policy Characteristics'!$C:$C,0))),"",INDEX('Policy Characteristics'!F:F,MATCH($C232,'Policy Characteristics'!$C:$C,0)))</f>
        <v>0</v>
      </c>
      <c r="M232" s="261">
        <f>IF(ISBLANK(INDEX('Policy Characteristics'!G:G,MATCH($C232,'Policy Characteristics'!$C:$C,0))),"",INDEX('Policy Characteristics'!G:G,MATCH($C232,'Policy Characteristics'!$C:$C,0)))</f>
        <v>0.75</v>
      </c>
      <c r="N232" s="261">
        <f>IF(ISBLANK(INDEX('Policy Characteristics'!H:H,MATCH($C232,'Policy Characteristics'!$C:$C,0))),"",INDEX('Policy Characteristics'!H:H,MATCH($C232,'Policy Characteristics'!$C:$C,0)))</f>
        <v>0.01</v>
      </c>
      <c r="O232" s="254" t="str">
        <f>IF(ISBLANK(INDEX('Policy Characteristics'!I:I,MATCH($C232,'Policy Characteristics'!$C:$C,0))),"",INDEX('Policy Characteristics'!I:I,MATCH($C232,'Policy Characteristics'!$C:$C,0)))</f>
        <v>% reduction in energy use</v>
      </c>
      <c r="P232" s="254"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254" t="str">
        <f>IF(ISBLANK(INDEX('Policy Characteristics'!K:K,MATCH($C232,'Policy Characteristics'!$C:$C,0))),"",INDEX('Policy Characteristics'!K:K,MATCH($C232,'Policy Characteristics'!$C:$C,0)))</f>
        <v>buildings-sector-main.html#eff-stds</v>
      </c>
      <c r="R232" s="254" t="str">
        <f>IF(ISBLANK(INDEX('Policy Characteristics'!L:L,MATCH($C232,'Policy Characteristics'!$C:$C,0))),"",INDEX('Policy Characteristics'!L:L,MATCH($C232,'Policy Characteristics'!$C:$C,0)))</f>
        <v>building-energy-efficiency-standards.html</v>
      </c>
    </row>
    <row r="233" spans="1:18" s="4" customFormat="1">
      <c r="A233" s="254" t="str">
        <f>IF(ISBLANK(INDEX('Policy Characteristics'!A:A,MATCH($C233,'Policy Characteristics'!$C:$C,0))),"",INDEX('Policy Characteristics'!A:A,MATCH($C233,'Policy Characteristics'!$C:$C,0)))</f>
        <v>Buildings and Appliances</v>
      </c>
      <c r="B233" s="262" t="str">
        <f>IF(ISBLANK(INDEX('Policy Characteristics'!B:B,MATCH($C233,'Policy Characteristics'!$C:$C,0))),"",INDEX('Policy Characteristics'!B:B,MATCH($C233,'Policy Characteristics'!$C:$C,0)))</f>
        <v>Contractor Training</v>
      </c>
      <c r="C233" t="s">
        <v>7</v>
      </c>
      <c r="D233" s="45"/>
      <c r="E233" s="45"/>
      <c r="F233" s="45"/>
      <c r="G233" s="45"/>
      <c r="H233" s="43">
        <v>19</v>
      </c>
      <c r="I233" s="324" t="s">
        <v>40</v>
      </c>
      <c r="J233" s="255" t="str">
        <f>IF(ISBLANK(INDEX('Policy Characteristics'!D:D,MATCH($C233,'Policy Characteristics'!$C:$C,0))),"",INDEX('Policy Characteristics'!D:D,MATCH($C233,'Policy Characteristics'!$C:$C,0)))</f>
        <v>Contractor Training</v>
      </c>
      <c r="K233" s="254" t="str">
        <f>IF(ISBLANK(INDEX('Policy Characteristics'!E:E,MATCH($C233,'Policy Characteristics'!$C:$C,0))),"",INDEX('Policy Characteristics'!E:E,MATCH($C233,'Policy Characteristics'!$C:$C,0)))</f>
        <v>bldgs contractor training</v>
      </c>
      <c r="L233" s="254">
        <f>IF(ISBLANK(INDEX('Policy Characteristics'!F:F,MATCH($C233,'Policy Characteristics'!$C:$C,0))),"",INDEX('Policy Characteristics'!F:F,MATCH($C233,'Policy Characteristics'!$C:$C,0)))</f>
        <v>0</v>
      </c>
      <c r="M233" s="254">
        <f>IF(ISBLANK(INDEX('Policy Characteristics'!G:G,MATCH($C233,'Policy Characteristics'!$C:$C,0))),"",INDEX('Policy Characteristics'!G:G,MATCH($C233,'Policy Characteristics'!$C:$C,0)))</f>
        <v>1</v>
      </c>
      <c r="N233" s="254">
        <f>IF(ISBLANK(INDEX('Policy Characteristics'!H:H,MATCH($C233,'Policy Characteristics'!$C:$C,0))),"",INDEX('Policy Characteristics'!H:H,MATCH($C233,'Policy Characteristics'!$C:$C,0)))</f>
        <v>1</v>
      </c>
      <c r="O233" s="254" t="str">
        <f>IF(ISBLANK(INDEX('Policy Characteristics'!I:I,MATCH($C233,'Policy Characteristics'!$C:$C,0))),"",INDEX('Policy Characteristics'!I:I,MATCH($C233,'Policy Characteristics'!$C:$C,0)))</f>
        <v>on/off</v>
      </c>
      <c r="P233" s="254"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254" t="str">
        <f>IF(ISBLANK(INDEX('Policy Characteristics'!K:K,MATCH($C233,'Policy Characteristics'!$C:$C,0))),"",INDEX('Policy Characteristics'!K:K,MATCH($C233,'Policy Characteristics'!$C:$C,0)))</f>
        <v>buildings-sector-main.html#contractor-ed</v>
      </c>
      <c r="R233" s="254" t="str">
        <f>IF(ISBLANK(INDEX('Policy Characteristics'!L:L,MATCH($C233,'Policy Characteristics'!$C:$C,0))),"",INDEX('Policy Characteristics'!L:L,MATCH($C233,'Policy Characteristics'!$C:$C,0)))</f>
        <v>contractor-training.html</v>
      </c>
    </row>
    <row r="234" spans="1:18" s="4" customFormat="1">
      <c r="A234" s="254" t="str">
        <f>IF(ISBLANK(INDEX('Policy Characteristics'!A:A,MATCH($C234,'Policy Characteristics'!$C:$C,0))),"",INDEX('Policy Characteristics'!A:A,MATCH($C234,'Policy Characteristics'!$C:$C,0)))</f>
        <v>Buildings and Appliances</v>
      </c>
      <c r="B234" s="262" t="str">
        <f>IF(ISBLANK(INDEX('Policy Characteristics'!B:B,MATCH($C234,'Policy Characteristics'!$C:$C,0))),"",INDEX('Policy Characteristics'!B:B,MATCH($C234,'Policy Characteristics'!$C:$C,0)))</f>
        <v>Distributed Solar Carve-Out</v>
      </c>
      <c r="C234" t="s">
        <v>287</v>
      </c>
      <c r="D234" s="45"/>
      <c r="E234" s="45"/>
      <c r="F234" s="45"/>
      <c r="G234" s="45"/>
      <c r="H234" s="43">
        <v>146</v>
      </c>
      <c r="I234" s="324" t="s">
        <v>40</v>
      </c>
      <c r="J234" s="255" t="str">
        <f>IF(ISBLANK(INDEX('Policy Characteristics'!D:D,MATCH($C234,'Policy Characteristics'!$C:$C,0))),"",INDEX('Policy Characteristics'!D:D,MATCH($C234,'Policy Characteristics'!$C:$C,0)))</f>
        <v>Distributed Solar Promotion</v>
      </c>
      <c r="K234" s="254" t="str">
        <f>IF(ISBLANK(INDEX('Policy Characteristics'!E:E,MATCH($C234,'Policy Characteristics'!$C:$C,0))),"",INDEX('Policy Characteristics'!E:E,MATCH($C234,'Policy Characteristics'!$C:$C,0)))</f>
        <v>bldgs min fraction distributed solar</v>
      </c>
      <c r="L234" s="261">
        <f>IF(ISBLANK(INDEX('Policy Characteristics'!F:F,MATCH($C234,'Policy Characteristics'!$C:$C,0))),"",INDEX('Policy Characteristics'!F:F,MATCH($C234,'Policy Characteristics'!$C:$C,0)))</f>
        <v>0</v>
      </c>
      <c r="M234" s="261">
        <f>IF(ISBLANK(INDEX('Policy Characteristics'!G:G,MATCH($C234,'Policy Characteristics'!$C:$C,0))),"",INDEX('Policy Characteristics'!G:G,MATCH($C234,'Policy Characteristics'!$C:$C,0)))</f>
        <v>0.24</v>
      </c>
      <c r="N234" s="261">
        <f>IF(ISBLANK(INDEX('Policy Characteristics'!H:H,MATCH($C234,'Policy Characteristics'!$C:$C,0))),"",INDEX('Policy Characteristics'!H:H,MATCH($C234,'Policy Characteristics'!$C:$C,0)))</f>
        <v>5.0000000000000001E-3</v>
      </c>
      <c r="O234" s="254" t="str">
        <f>IF(ISBLANK(INDEX('Policy Characteristics'!I:I,MATCH($C234,'Policy Characteristics'!$C:$C,0))),"",INDEX('Policy Characteristics'!I:I,MATCH($C234,'Policy Characteristics'!$C:$C,0)))</f>
        <v>minimum % elec from solar</v>
      </c>
      <c r="P234" s="254"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254" t="str">
        <f>IF(ISBLANK(INDEX('Policy Characteristics'!K:K,MATCH($C234,'Policy Characteristics'!$C:$C,0))),"",INDEX('Policy Characteristics'!K:K,MATCH($C234,'Policy Characteristics'!$C:$C,0)))</f>
        <v>buildings-sector-main.html#solar-carve-out</v>
      </c>
      <c r="R234" s="254" t="str">
        <f>IF(ISBLANK(INDEX('Policy Characteristics'!L:L,MATCH($C234,'Policy Characteristics'!$C:$C,0))),"",INDEX('Policy Characteristics'!L:L,MATCH($C234,'Policy Characteristics'!$C:$C,0)))</f>
        <v>solar-carve-out.html</v>
      </c>
    </row>
    <row r="235" spans="1:18" s="4" customFormat="1">
      <c r="A235" s="254" t="str">
        <f>IF(ISBLANK(INDEX('Policy Characteristics'!A:A,MATCH($C235,'Policy Characteristics'!$C:$C,0))),"",INDEX('Policy Characteristics'!A:A,MATCH($C235,'Policy Characteristics'!$C:$C,0)))</f>
        <v>Buildings and Appliances</v>
      </c>
      <c r="B235" s="262" t="str">
        <f>IF(ISBLANK(INDEX('Policy Characteristics'!B:B,MATCH($C235,'Policy Characteristics'!$C:$C,0))),"",INDEX('Policy Characteristics'!B:B,MATCH($C235,'Policy Characteristics'!$C:$C,0)))</f>
        <v>Distributed Solar Subsidy</v>
      </c>
      <c r="C235" s="1" t="s">
        <v>3435</v>
      </c>
      <c r="D235" s="45" t="s">
        <v>265</v>
      </c>
      <c r="E235" s="45"/>
      <c r="F235" s="45" t="s">
        <v>269</v>
      </c>
      <c r="G235" s="45"/>
      <c r="H235" s="43">
        <v>147</v>
      </c>
      <c r="I235" s="324" t="s">
        <v>40</v>
      </c>
      <c r="J235" s="255" t="str">
        <f>IF(ISBLANK(INDEX('Policy Characteristics'!D:D,MATCH($C235,'Policy Characteristics'!$C:$C,0))),"",INDEX('Policy Characteristics'!D:D,MATCH($C235,'Policy Characteristics'!$C:$C,0)))</f>
        <v>Distributed Solar Promotion</v>
      </c>
      <c r="K235" s="254" t="str">
        <f>IF(ISBLANK(INDEX('Policy Characteristics'!E:E,MATCH($C235,'Policy Characteristics'!$C:$C,0))),"",INDEX('Policy Characteristics'!E:E,MATCH($C235,'Policy Characteristics'!$C:$C,0)))</f>
        <v>bldgs distributed solar subsidy</v>
      </c>
      <c r="L235" s="261">
        <f>IF(ISBLANK(INDEX('Policy Characteristics'!F:F,MATCH($C235,'Policy Characteristics'!$C:$C,0))),"",INDEX('Policy Characteristics'!F:F,MATCH($C235,'Policy Characteristics'!$C:$C,0)))</f>
        <v>0</v>
      </c>
      <c r="M235" s="261">
        <f>IF(ISBLANK(INDEX('Policy Characteristics'!G:G,MATCH($C235,'Policy Characteristics'!$C:$C,0))),"",INDEX('Policy Characteristics'!G:G,MATCH($C235,'Policy Characteristics'!$C:$C,0)))</f>
        <v>0.5</v>
      </c>
      <c r="N235" s="261">
        <f>IF(ISBLANK(INDEX('Policy Characteristics'!H:H,MATCH($C235,'Policy Characteristics'!$C:$C,0))),"",INDEX('Policy Characteristics'!H:H,MATCH($C235,'Policy Characteristics'!$C:$C,0)))</f>
        <v>0.01</v>
      </c>
      <c r="O235" s="254" t="str">
        <f>IF(ISBLANK(INDEX('Policy Characteristics'!I:I,MATCH($C235,'Policy Characteristics'!$C:$C,0))),"",INDEX('Policy Characteristics'!I:I,MATCH($C235,'Policy Characteristics'!$C:$C,0)))</f>
        <v>% of PV system cost</v>
      </c>
      <c r="P235" s="254"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254" t="str">
        <f>IF(ISBLANK(INDEX('Policy Characteristics'!K:K,MATCH($C235,'Policy Characteristics'!$C:$C,0))),"",INDEX('Policy Characteristics'!K:K,MATCH($C235,'Policy Characteristics'!$C:$C,0)))</f>
        <v>buildings-sector-main.html#distributed-solar-subsidy</v>
      </c>
      <c r="R235" s="254" t="str">
        <f>IF(ISBLANK(INDEX('Policy Characteristics'!L:L,MATCH($C235,'Policy Characteristics'!$C:$C,0))),"",INDEX('Policy Characteristics'!L:L,MATCH($C235,'Policy Characteristics'!$C:$C,0)))</f>
        <v>distributed-solar-subsidy.html</v>
      </c>
    </row>
    <row r="236" spans="1:18" s="4" customFormat="1">
      <c r="A236" s="254" t="str">
        <f>IF(ISBLANK(INDEX('Policy Characteristics'!A:A,MATCH($C236,'Policy Characteristics'!$C:$C,0))),"",INDEX('Policy Characteristics'!A:A,MATCH($C236,'Policy Characteristics'!$C:$C,0)))</f>
        <v>Buildings and Appliances</v>
      </c>
      <c r="B236" s="262" t="str">
        <f>IF(ISBLANK(INDEX('Policy Characteristics'!B:B,MATCH($C236,'Policy Characteristics'!$C:$C,0))),"",INDEX('Policy Characteristics'!B:B,MATCH($C236,'Policy Characteristics'!$C:$C,0)))</f>
        <v>Distributed Solar Subsidy</v>
      </c>
      <c r="C236" s="254" t="str">
        <f>$C$235</f>
        <v>Additional Perc Subsidy for Distributed Solar PV Capacity</v>
      </c>
      <c r="D236" s="45" t="s">
        <v>266</v>
      </c>
      <c r="E236" s="45"/>
      <c r="F236" s="45" t="s">
        <v>268</v>
      </c>
      <c r="G236" s="45"/>
      <c r="H236" s="43">
        <v>1728</v>
      </c>
      <c r="I236" s="324" t="s">
        <v>40</v>
      </c>
      <c r="J236" s="255" t="str">
        <f>IF(ISBLANK(INDEX('Policy Characteristics'!D:D,MATCH($C236,'Policy Characteristics'!$C:$C,0))),"",INDEX('Policy Characteristics'!D:D,MATCH($C236,'Policy Characteristics'!$C:$C,0)))</f>
        <v>Distributed Solar Promotion</v>
      </c>
      <c r="K236" s="254" t="str">
        <f>IF(ISBLANK(INDEX('Policy Characteristics'!E:E,MATCH($C236,'Policy Characteristics'!$C:$C,0))),"",INDEX('Policy Characteristics'!E:E,MATCH($C236,'Policy Characteristics'!$C:$C,0)))</f>
        <v>bldgs distributed solar subsidy</v>
      </c>
      <c r="L236" s="261">
        <f>IF(ISBLANK(INDEX('Policy Characteristics'!F:F,MATCH($C236,'Policy Characteristics'!$C:$C,0))),"",INDEX('Policy Characteristics'!F:F,MATCH($C236,'Policy Characteristics'!$C:$C,0)))</f>
        <v>0</v>
      </c>
      <c r="M236" s="261">
        <f>IF(ISBLANK(INDEX('Policy Characteristics'!G:G,MATCH($C236,'Policy Characteristics'!$C:$C,0))),"",INDEX('Policy Characteristics'!G:G,MATCH($C236,'Policy Characteristics'!$C:$C,0)))</f>
        <v>0.5</v>
      </c>
      <c r="N236" s="261">
        <f>IF(ISBLANK(INDEX('Policy Characteristics'!H:H,MATCH($C236,'Policy Characteristics'!$C:$C,0))),"",INDEX('Policy Characteristics'!H:H,MATCH($C236,'Policy Characteristics'!$C:$C,0)))</f>
        <v>0.01</v>
      </c>
      <c r="O236" s="254" t="str">
        <f>IF(ISBLANK(INDEX('Policy Characteristics'!I:I,MATCH($C236,'Policy Characteristics'!$C:$C,0))),"",INDEX('Policy Characteristics'!I:I,MATCH($C236,'Policy Characteristics'!$C:$C,0)))</f>
        <v>% of PV system cost</v>
      </c>
      <c r="P236" s="254"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254" t="str">
        <f>IF(ISBLANK(INDEX('Policy Characteristics'!K:K,MATCH($C236,'Policy Characteristics'!$C:$C,0))),"",INDEX('Policy Characteristics'!K:K,MATCH($C236,'Policy Characteristics'!$C:$C,0)))</f>
        <v>buildings-sector-main.html#distributed-solar-subsidy</v>
      </c>
      <c r="R236" s="254" t="str">
        <f>IF(ISBLANK(INDEX('Policy Characteristics'!L:L,MATCH($C236,'Policy Characteristics'!$C:$C,0))),"",INDEX('Policy Characteristics'!L:L,MATCH($C236,'Policy Characteristics'!$C:$C,0)))</f>
        <v>distributed-solar-subsidy.html</v>
      </c>
    </row>
    <row r="237" spans="1:18" s="4" customFormat="1">
      <c r="A237" s="254" t="str">
        <f>IF(ISBLANK(INDEX('Policy Characteristics'!A:A,MATCH($C237,'Policy Characteristics'!$C:$C,0))),"",INDEX('Policy Characteristics'!A:A,MATCH($C237,'Policy Characteristics'!$C:$C,0)))</f>
        <v>Buildings and Appliances</v>
      </c>
      <c r="B237" s="262" t="str">
        <f>IF(ISBLANK(INDEX('Policy Characteristics'!B:B,MATCH($C237,'Policy Characteristics'!$C:$C,0))),"",INDEX('Policy Characteristics'!B:B,MATCH($C237,'Policy Characteristics'!$C:$C,0)))</f>
        <v>Distributed Solar Subsidy</v>
      </c>
      <c r="C237" s="254" t="str">
        <f>$C$235</f>
        <v>Additional Perc Subsidy for Distributed Solar PV Capacity</v>
      </c>
      <c r="D237" s="45" t="s">
        <v>267</v>
      </c>
      <c r="E237" s="45"/>
      <c r="F237" s="45" t="s">
        <v>159</v>
      </c>
      <c r="G237" s="45"/>
      <c r="H237" s="43">
        <v>1729</v>
      </c>
      <c r="I237" s="324" t="s">
        <v>40</v>
      </c>
      <c r="J237" s="255" t="str">
        <f>IF(ISBLANK(INDEX('Policy Characteristics'!D:D,MATCH($C237,'Policy Characteristics'!$C:$C,0))),"",INDEX('Policy Characteristics'!D:D,MATCH($C237,'Policy Characteristics'!$C:$C,0)))</f>
        <v>Distributed Solar Promotion</v>
      </c>
      <c r="K237" s="254" t="str">
        <f>IF(ISBLANK(INDEX('Policy Characteristics'!E:E,MATCH($C237,'Policy Characteristics'!$C:$C,0))),"",INDEX('Policy Characteristics'!E:E,MATCH($C237,'Policy Characteristics'!$C:$C,0)))</f>
        <v>bldgs distributed solar subsidy</v>
      </c>
      <c r="L237" s="261">
        <f>IF(ISBLANK(INDEX('Policy Characteristics'!F:F,MATCH($C237,'Policy Characteristics'!$C:$C,0))),"",INDEX('Policy Characteristics'!F:F,MATCH($C237,'Policy Characteristics'!$C:$C,0)))</f>
        <v>0</v>
      </c>
      <c r="M237" s="261">
        <f>IF(ISBLANK(INDEX('Policy Characteristics'!G:G,MATCH($C237,'Policy Characteristics'!$C:$C,0))),"",INDEX('Policy Characteristics'!G:G,MATCH($C237,'Policy Characteristics'!$C:$C,0)))</f>
        <v>0.5</v>
      </c>
      <c r="N237" s="261">
        <f>IF(ISBLANK(INDEX('Policy Characteristics'!H:H,MATCH($C237,'Policy Characteristics'!$C:$C,0))),"",INDEX('Policy Characteristics'!H:H,MATCH($C237,'Policy Characteristics'!$C:$C,0)))</f>
        <v>0.01</v>
      </c>
      <c r="O237" s="254" t="str">
        <f>IF(ISBLANK(INDEX('Policy Characteristics'!I:I,MATCH($C237,'Policy Characteristics'!$C:$C,0))),"",INDEX('Policy Characteristics'!I:I,MATCH($C237,'Policy Characteristics'!$C:$C,0)))</f>
        <v>% of PV system cost</v>
      </c>
      <c r="P237" s="254"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254" t="str">
        <f>IF(ISBLANK(INDEX('Policy Characteristics'!K:K,MATCH($C237,'Policy Characteristics'!$C:$C,0))),"",INDEX('Policy Characteristics'!K:K,MATCH($C237,'Policy Characteristics'!$C:$C,0)))</f>
        <v>buildings-sector-main.html#distributed-solar-subsidy</v>
      </c>
      <c r="R237" s="254" t="str">
        <f>IF(ISBLANK(INDEX('Policy Characteristics'!L:L,MATCH($C237,'Policy Characteristics'!$C:$C,0))),"",INDEX('Policy Characteristics'!L:L,MATCH($C237,'Policy Characteristics'!$C:$C,0)))</f>
        <v>distributed-solar-subsidy.html</v>
      </c>
    </row>
    <row r="238" spans="1:18" s="4" customFormat="1">
      <c r="A238" s="254" t="str">
        <f>IF(ISBLANK(INDEX('Policy Characteristics'!A:A,MATCH($C238,'Policy Characteristics'!$C:$C,0))),"",INDEX('Policy Characteristics'!A:A,MATCH($C238,'Policy Characteristics'!$C:$C,0)))</f>
        <v>Buildings and Appliances</v>
      </c>
      <c r="B238" s="262" t="str">
        <f>IF(ISBLANK(INDEX('Policy Characteristics'!B:B,MATCH($C238,'Policy Characteristics'!$C:$C,0))),"",INDEX('Policy Characteristics'!B:B,MATCH($C238,'Policy Characteristics'!$C:$C,0)))</f>
        <v>Distributed Solar Capacity Requirement</v>
      </c>
      <c r="C238" t="s">
        <v>3745</v>
      </c>
      <c r="D238" s="45" t="s">
        <v>265</v>
      </c>
      <c r="E238" s="45"/>
      <c r="F238" s="45" t="s">
        <v>269</v>
      </c>
      <c r="G238" s="45"/>
      <c r="H238" s="43">
        <v>2433</v>
      </c>
      <c r="I238" s="324" t="s">
        <v>40</v>
      </c>
      <c r="J238" s="255" t="str">
        <f>IF(ISBLANK(INDEX('Policy Characteristics'!D:D,MATCH($C238,'Policy Characteristics'!$C:$C,0))),"",INDEX('Policy Characteristics'!D:D,MATCH($C238,'Policy Characteristics'!$C:$C,0)))</f>
        <v>Distributed Solar Promotion</v>
      </c>
      <c r="K238" s="254" t="str">
        <f>IF(ISBLANK(INDEX('Policy Characteristics'!E:E,MATCH($C238,'Policy Characteristics'!$C:$C,0))),"",INDEX('Policy Characteristics'!E:E,MATCH($C238,'Policy Characteristics'!$C:$C,0)))</f>
        <v>bldgs min req rooftop solar</v>
      </c>
      <c r="L238" s="261">
        <f>IF(ISBLANK(INDEX('Policy Characteristics'!F:F,MATCH($C238,'Policy Characteristics'!$C:$C,0))),"",INDEX('Policy Characteristics'!F:F,MATCH($C238,'Policy Characteristics'!$C:$C,0)))</f>
        <v>0</v>
      </c>
      <c r="M238" s="406">
        <f>IF(ISBLANK(INDEX('Policy Characteristics'!G:G,MATCH($C238,'Policy Characteristics'!$C:$C,0))),"",INDEX('Policy Characteristics'!G:G,MATCH($C238,'Policy Characteristics'!$C:$C,0)))</f>
        <v>600000</v>
      </c>
      <c r="N238" s="406">
        <f>IF(ISBLANK(INDEX('Policy Characteristics'!H:H,MATCH($C238,'Policy Characteristics'!$C:$C,0))),"",INDEX('Policy Characteristics'!H:H,MATCH($C238,'Policy Characteristics'!$C:$C,0)))</f>
        <v>5000</v>
      </c>
      <c r="O238" s="254" t="str">
        <f>IF(ISBLANK(INDEX('Policy Characteristics'!I:I,MATCH($C238,'Policy Characteristics'!$C:$C,0))),"",INDEX('Policy Characteristics'!I:I,MATCH($C238,'Policy Characteristics'!$C:$C,0)))</f>
        <v>MW</v>
      </c>
      <c r="P238" s="254"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254" t="str">
        <f>IF(ISBLANK(INDEX('Policy Characteristics'!K:K,MATCH($C238,'Policy Characteristics'!$C:$C,0))),"",INDEX('Policy Characteristics'!K:K,MATCH($C238,'Policy Characteristics'!$C:$C,0)))</f>
        <v/>
      </c>
      <c r="R238" s="254" t="str">
        <f>IF(ISBLANK(INDEX('Policy Characteristics'!L:L,MATCH($C238,'Policy Characteristics'!$C:$C,0))),"",INDEX('Policy Characteristics'!L:L,MATCH($C238,'Policy Characteristics'!$C:$C,0)))</f>
        <v/>
      </c>
    </row>
    <row r="239" spans="1:18" s="4" customFormat="1">
      <c r="A239" s="254" t="str">
        <f>IF(ISBLANK(INDEX('Policy Characteristics'!A:A,MATCH($C239,'Policy Characteristics'!$C:$C,0))),"",INDEX('Policy Characteristics'!A:A,MATCH($C239,'Policy Characteristics'!$C:$C,0)))</f>
        <v>Buildings and Appliances</v>
      </c>
      <c r="B239" s="262" t="str">
        <f>IF(ISBLANK(INDEX('Policy Characteristics'!B:B,MATCH($C239,'Policy Characteristics'!$C:$C,0))),"",INDEX('Policy Characteristics'!B:B,MATCH($C239,'Policy Characteristics'!$C:$C,0)))</f>
        <v>Distributed Solar Capacity Requirement</v>
      </c>
      <c r="C239" s="254" t="str">
        <f>C$238</f>
        <v>Min Required Rooftop Solar Capacity</v>
      </c>
      <c r="D239" s="45" t="s">
        <v>266</v>
      </c>
      <c r="E239" s="45"/>
      <c r="F239" s="45" t="s">
        <v>268</v>
      </c>
      <c r="G239" s="45"/>
      <c r="H239" s="43">
        <v>2434</v>
      </c>
      <c r="I239" s="324" t="s">
        <v>40</v>
      </c>
      <c r="J239" s="255" t="str">
        <f>IF(ISBLANK(INDEX('Policy Characteristics'!D:D,MATCH($C239,'Policy Characteristics'!$C:$C,0))),"",INDEX('Policy Characteristics'!D:D,MATCH($C239,'Policy Characteristics'!$C:$C,0)))</f>
        <v>Distributed Solar Promotion</v>
      </c>
      <c r="K239" s="254" t="str">
        <f>IF(ISBLANK(INDEX('Policy Characteristics'!E:E,MATCH($C239,'Policy Characteristics'!$C:$C,0))),"",INDEX('Policy Characteristics'!E:E,MATCH($C239,'Policy Characteristics'!$C:$C,0)))</f>
        <v>bldgs min req rooftop solar</v>
      </c>
      <c r="L239" s="261">
        <f>IF(ISBLANK(INDEX('Policy Characteristics'!F:F,MATCH($C239,'Policy Characteristics'!$C:$C,0))),"",INDEX('Policy Characteristics'!F:F,MATCH($C239,'Policy Characteristics'!$C:$C,0)))</f>
        <v>0</v>
      </c>
      <c r="M239" s="406">
        <f>IF(ISBLANK(INDEX('Policy Characteristics'!G:G,MATCH($C239,'Policy Characteristics'!$C:$C,0))),"",INDEX('Policy Characteristics'!G:G,MATCH($C239,'Policy Characteristics'!$C:$C,0)))</f>
        <v>600000</v>
      </c>
      <c r="N239" s="406">
        <f>IF(ISBLANK(INDEX('Policy Characteristics'!H:H,MATCH($C239,'Policy Characteristics'!$C:$C,0))),"",INDEX('Policy Characteristics'!H:H,MATCH($C239,'Policy Characteristics'!$C:$C,0)))</f>
        <v>5000</v>
      </c>
      <c r="O239" s="254" t="str">
        <f>IF(ISBLANK(INDEX('Policy Characteristics'!I:I,MATCH($C239,'Policy Characteristics'!$C:$C,0))),"",INDEX('Policy Characteristics'!I:I,MATCH($C239,'Policy Characteristics'!$C:$C,0)))</f>
        <v>MW</v>
      </c>
      <c r="P239" s="254"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254" t="str">
        <f>IF(ISBLANK(INDEX('Policy Characteristics'!K:K,MATCH($C239,'Policy Characteristics'!$C:$C,0))),"",INDEX('Policy Characteristics'!K:K,MATCH($C239,'Policy Characteristics'!$C:$C,0)))</f>
        <v/>
      </c>
      <c r="R239" s="254" t="str">
        <f>IF(ISBLANK(INDEX('Policy Characteristics'!L:L,MATCH($C239,'Policy Characteristics'!$C:$C,0))),"",INDEX('Policy Characteristics'!L:L,MATCH($C239,'Policy Characteristics'!$C:$C,0)))</f>
        <v/>
      </c>
    </row>
    <row r="240" spans="1:18" s="4" customFormat="1">
      <c r="A240" s="254" t="str">
        <f>IF(ISBLANK(INDEX('Policy Characteristics'!A:A,MATCH($C240,'Policy Characteristics'!$C:$C,0))),"",INDEX('Policy Characteristics'!A:A,MATCH($C240,'Policy Characteristics'!$C:$C,0)))</f>
        <v>Buildings and Appliances</v>
      </c>
      <c r="B240" s="262" t="str">
        <f>IF(ISBLANK(INDEX('Policy Characteristics'!B:B,MATCH($C240,'Policy Characteristics'!$C:$C,0))),"",INDEX('Policy Characteristics'!B:B,MATCH($C240,'Policy Characteristics'!$C:$C,0)))</f>
        <v>Distributed Solar Capacity Requirement</v>
      </c>
      <c r="C240" s="254" t="str">
        <f>C$238</f>
        <v>Min Required Rooftop Solar Capacity</v>
      </c>
      <c r="D240" s="45" t="s">
        <v>267</v>
      </c>
      <c r="E240" s="45"/>
      <c r="F240" s="45" t="s">
        <v>159</v>
      </c>
      <c r="G240" s="45"/>
      <c r="H240" s="43">
        <v>2435</v>
      </c>
      <c r="I240" s="324" t="s">
        <v>40</v>
      </c>
      <c r="J240" s="255" t="str">
        <f>IF(ISBLANK(INDEX('Policy Characteristics'!D:D,MATCH($C240,'Policy Characteristics'!$C:$C,0))),"",INDEX('Policy Characteristics'!D:D,MATCH($C240,'Policy Characteristics'!$C:$C,0)))</f>
        <v>Distributed Solar Promotion</v>
      </c>
      <c r="K240" s="254" t="str">
        <f>IF(ISBLANK(INDEX('Policy Characteristics'!E:E,MATCH($C240,'Policy Characteristics'!$C:$C,0))),"",INDEX('Policy Characteristics'!E:E,MATCH($C240,'Policy Characteristics'!$C:$C,0)))</f>
        <v>bldgs min req rooftop solar</v>
      </c>
      <c r="L240" s="261">
        <f>IF(ISBLANK(INDEX('Policy Characteristics'!F:F,MATCH($C240,'Policy Characteristics'!$C:$C,0))),"",INDEX('Policy Characteristics'!F:F,MATCH($C240,'Policy Characteristics'!$C:$C,0)))</f>
        <v>0</v>
      </c>
      <c r="M240" s="406">
        <f>IF(ISBLANK(INDEX('Policy Characteristics'!G:G,MATCH($C240,'Policy Characteristics'!$C:$C,0))),"",INDEX('Policy Characteristics'!G:G,MATCH($C240,'Policy Characteristics'!$C:$C,0)))</f>
        <v>600000</v>
      </c>
      <c r="N240" s="406">
        <f>IF(ISBLANK(INDEX('Policy Characteristics'!H:H,MATCH($C240,'Policy Characteristics'!$C:$C,0))),"",INDEX('Policy Characteristics'!H:H,MATCH($C240,'Policy Characteristics'!$C:$C,0)))</f>
        <v>5000</v>
      </c>
      <c r="O240" s="254" t="str">
        <f>IF(ISBLANK(INDEX('Policy Characteristics'!I:I,MATCH($C240,'Policy Characteristics'!$C:$C,0))),"",INDEX('Policy Characteristics'!I:I,MATCH($C240,'Policy Characteristics'!$C:$C,0)))</f>
        <v>MW</v>
      </c>
      <c r="P240" s="254"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254" t="str">
        <f>IF(ISBLANK(INDEX('Policy Characteristics'!K:K,MATCH($C240,'Policy Characteristics'!$C:$C,0))),"",INDEX('Policy Characteristics'!K:K,MATCH($C240,'Policy Characteristics'!$C:$C,0)))</f>
        <v/>
      </c>
      <c r="R240" s="254" t="str">
        <f>IF(ISBLANK(INDEX('Policy Characteristics'!L:L,MATCH($C240,'Policy Characteristics'!$C:$C,0))),"",INDEX('Policy Characteristics'!L:L,MATCH($C240,'Policy Characteristics'!$C:$C,0)))</f>
        <v/>
      </c>
    </row>
    <row r="241" spans="1:18" s="4" customFormat="1">
      <c r="A241" s="254" t="str">
        <f>IF(ISBLANK(INDEX('Policy Characteristics'!A:A,MATCH($C241,'Policy Characteristics'!$C:$C,0))),"",INDEX('Policy Characteristics'!A:A,MATCH($C241,'Policy Characteristics'!$C:$C,0)))</f>
        <v>Buildings and Appliances</v>
      </c>
      <c r="B241" s="262" t="str">
        <f>IF(ISBLANK(INDEX('Policy Characteristics'!B:B,MATCH($C241,'Policy Characteristics'!$C:$C,0))),"",INDEX('Policy Characteristics'!B:B,MATCH($C241,'Policy Characteristics'!$C:$C,0)))</f>
        <v>Non BAU Distributed Solar Capacity</v>
      </c>
      <c r="C241" t="s">
        <v>3823</v>
      </c>
      <c r="D241" s="45" t="s">
        <v>265</v>
      </c>
      <c r="E241" s="45"/>
      <c r="F241" s="45" t="s">
        <v>269</v>
      </c>
      <c r="G241" s="45"/>
      <c r="H241" s="43">
        <v>2952</v>
      </c>
      <c r="I241" s="324" t="s">
        <v>40</v>
      </c>
      <c r="J241" s="255" t="str">
        <f>IF(ISBLANK(INDEX('Policy Characteristics'!D:D,MATCH($C241,'Policy Characteristics'!$C:$C,0))),"",INDEX('Policy Characteristics'!D:D,MATCH($C241,'Policy Characteristics'!$C:$C,0)))</f>
        <v>Distributed Solar Promotion</v>
      </c>
      <c r="K241" s="254" t="str">
        <f>IF(ISBLANK(INDEX('Policy Characteristics'!E:E,MATCH($C241,'Policy Characteristics'!$C:$C,0))),"",INDEX('Policy Characteristics'!E:E,MATCH($C241,'Policy Characteristics'!$C:$C,0)))</f>
        <v>non BAU dist solar</v>
      </c>
      <c r="L241" s="261">
        <f>IF(ISBLANK(INDEX('Policy Characteristics'!F:F,MATCH($C241,'Policy Characteristics'!$C:$C,0))),"",INDEX('Policy Characteristics'!F:F,MATCH($C241,'Policy Characteristics'!$C:$C,0)))</f>
        <v>0</v>
      </c>
      <c r="M241" s="406">
        <f>IF(ISBLANK(INDEX('Policy Characteristics'!G:G,MATCH($C241,'Policy Characteristics'!$C:$C,0))),"",INDEX('Policy Characteristics'!G:G,MATCH($C241,'Policy Characteristics'!$C:$C,0)))</f>
        <v>1</v>
      </c>
      <c r="N241" s="406">
        <f>IF(ISBLANK(INDEX('Policy Characteristics'!H:H,MATCH($C241,'Policy Characteristics'!$C:$C,0))),"",INDEX('Policy Characteristics'!H:H,MATCH($C241,'Policy Characteristics'!$C:$C,0)))</f>
        <v>1</v>
      </c>
      <c r="O241" s="254" t="str">
        <f>IF(ISBLANK(INDEX('Policy Characteristics'!I:I,MATCH($C241,'Policy Characteristics'!$C:$C,0))),"",INDEX('Policy Characteristics'!I:I,MATCH($C241,'Policy Characteristics'!$C:$C,0)))</f>
        <v>on/off</v>
      </c>
      <c r="P241" s="254"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c r="Q241" s="254"/>
      <c r="R241" s="254"/>
    </row>
    <row r="242" spans="1:18" s="4" customFormat="1">
      <c r="A242" s="254" t="str">
        <f>IF(ISBLANK(INDEX('Policy Characteristics'!A:A,MATCH($C242,'Policy Characteristics'!$C:$C,0))),"",INDEX('Policy Characteristics'!A:A,MATCH($C242,'Policy Characteristics'!$C:$C,0)))</f>
        <v>Buildings and Appliances</v>
      </c>
      <c r="B242" s="262" t="str">
        <f>IF(ISBLANK(INDEX('Policy Characteristics'!B:B,MATCH($C242,'Policy Characteristics'!$C:$C,0))),"",INDEX('Policy Characteristics'!B:B,MATCH($C242,'Policy Characteristics'!$C:$C,0)))</f>
        <v>Non BAU Distributed Solar Capacity</v>
      </c>
      <c r="C242" s="254" t="str">
        <f>$C$241</f>
        <v>Boolean Use Non BAU Distributed Solar Capacity</v>
      </c>
      <c r="D242" s="45" t="s">
        <v>266</v>
      </c>
      <c r="E242" s="45"/>
      <c r="F242" s="45" t="s">
        <v>268</v>
      </c>
      <c r="G242" s="45"/>
      <c r="H242" s="43">
        <v>2953</v>
      </c>
      <c r="I242" s="324" t="s">
        <v>40</v>
      </c>
      <c r="J242" s="255" t="str">
        <f>IF(ISBLANK(INDEX('Policy Characteristics'!D:D,MATCH($C242,'Policy Characteristics'!$C:$C,0))),"",INDEX('Policy Characteristics'!D:D,MATCH($C242,'Policy Characteristics'!$C:$C,0)))</f>
        <v>Distributed Solar Promotion</v>
      </c>
      <c r="K242" s="254" t="str">
        <f>IF(ISBLANK(INDEX('Policy Characteristics'!E:E,MATCH($C242,'Policy Characteristics'!$C:$C,0))),"",INDEX('Policy Characteristics'!E:E,MATCH($C242,'Policy Characteristics'!$C:$C,0)))</f>
        <v>non BAU dist solar</v>
      </c>
      <c r="L242" s="261">
        <f>IF(ISBLANK(INDEX('Policy Characteristics'!F:F,MATCH($C242,'Policy Characteristics'!$C:$C,0))),"",INDEX('Policy Characteristics'!F:F,MATCH($C242,'Policy Characteristics'!$C:$C,0)))</f>
        <v>0</v>
      </c>
      <c r="M242" s="406">
        <f>IF(ISBLANK(INDEX('Policy Characteristics'!G:G,MATCH($C242,'Policy Characteristics'!$C:$C,0))),"",INDEX('Policy Characteristics'!G:G,MATCH($C242,'Policy Characteristics'!$C:$C,0)))</f>
        <v>1</v>
      </c>
      <c r="N242" s="406">
        <f>IF(ISBLANK(INDEX('Policy Characteristics'!H:H,MATCH($C242,'Policy Characteristics'!$C:$C,0))),"",INDEX('Policy Characteristics'!H:H,MATCH($C242,'Policy Characteristics'!$C:$C,0)))</f>
        <v>1</v>
      </c>
      <c r="O242" s="254" t="str">
        <f>IF(ISBLANK(INDEX('Policy Characteristics'!I:I,MATCH($C242,'Policy Characteristics'!$C:$C,0))),"",INDEX('Policy Characteristics'!I:I,MATCH($C242,'Policy Characteristics'!$C:$C,0)))</f>
        <v>on/off</v>
      </c>
      <c r="P242" s="254"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c r="Q242" s="254"/>
      <c r="R242" s="254"/>
    </row>
    <row r="243" spans="1:18" s="4" customFormat="1">
      <c r="A243" s="254" t="str">
        <f>IF(ISBLANK(INDEX('Policy Characteristics'!A:A,MATCH($C243,'Policy Characteristics'!$C:$C,0))),"",INDEX('Policy Characteristics'!A:A,MATCH($C243,'Policy Characteristics'!$C:$C,0)))</f>
        <v>Buildings and Appliances</v>
      </c>
      <c r="B243" s="262" t="str">
        <f>IF(ISBLANK(INDEX('Policy Characteristics'!B:B,MATCH($C243,'Policy Characteristics'!$C:$C,0))),"",INDEX('Policy Characteristics'!B:B,MATCH($C243,'Policy Characteristics'!$C:$C,0)))</f>
        <v>Non BAU Distributed Solar Capacity</v>
      </c>
      <c r="C243" s="254" t="str">
        <f>$C$241</f>
        <v>Boolean Use Non BAU Distributed Solar Capacity</v>
      </c>
      <c r="D243" s="45" t="s">
        <v>267</v>
      </c>
      <c r="E243" s="45"/>
      <c r="F243" s="45" t="s">
        <v>159</v>
      </c>
      <c r="G243" s="45"/>
      <c r="H243" s="43">
        <v>2954</v>
      </c>
      <c r="I243" s="324" t="s">
        <v>41</v>
      </c>
      <c r="J243" s="255" t="str">
        <f>IF(ISBLANK(INDEX('Policy Characteristics'!D:D,MATCH($C243,'Policy Characteristics'!$C:$C,0))),"",INDEX('Policy Characteristics'!D:D,MATCH($C243,'Policy Characteristics'!$C:$C,0)))</f>
        <v>Distributed Solar Promotion</v>
      </c>
      <c r="K243" s="254" t="str">
        <f>IF(ISBLANK(INDEX('Policy Characteristics'!E:E,MATCH($C243,'Policy Characteristics'!$C:$C,0))),"",INDEX('Policy Characteristics'!E:E,MATCH($C243,'Policy Characteristics'!$C:$C,0)))</f>
        <v>non BAU dist solar</v>
      </c>
      <c r="L243" s="261">
        <f>IF(ISBLANK(INDEX('Policy Characteristics'!F:F,MATCH($C243,'Policy Characteristics'!$C:$C,0))),"",INDEX('Policy Characteristics'!F:F,MATCH($C243,'Policy Characteristics'!$C:$C,0)))</f>
        <v>0</v>
      </c>
      <c r="M243" s="406">
        <f>IF(ISBLANK(INDEX('Policy Characteristics'!G:G,MATCH($C243,'Policy Characteristics'!$C:$C,0))),"",INDEX('Policy Characteristics'!G:G,MATCH($C243,'Policy Characteristics'!$C:$C,0)))</f>
        <v>1</v>
      </c>
      <c r="N243" s="406">
        <f>IF(ISBLANK(INDEX('Policy Characteristics'!H:H,MATCH($C243,'Policy Characteristics'!$C:$C,0))),"",INDEX('Policy Characteristics'!H:H,MATCH($C243,'Policy Characteristics'!$C:$C,0)))</f>
        <v>1</v>
      </c>
      <c r="O243" s="254" t="str">
        <f>IF(ISBLANK(INDEX('Policy Characteristics'!I:I,MATCH($C243,'Policy Characteristics'!$C:$C,0))),"",INDEX('Policy Characteristics'!I:I,MATCH($C243,'Policy Characteristics'!$C:$C,0)))</f>
        <v>on/off</v>
      </c>
      <c r="P243" s="254"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c r="Q243" s="254"/>
      <c r="R243" s="254"/>
    </row>
    <row r="244" spans="1:18" s="4" customFormat="1">
      <c r="A244" s="254" t="str">
        <f>IF(ISBLANK(INDEX('Policy Characteristics'!A:A,MATCH($C244,'Policy Characteristics'!$C:$C,0))),"",INDEX('Policy Characteristics'!A:A,MATCH($C244,'Policy Characteristics'!$C:$C,0)))</f>
        <v>Buildings and Appliances</v>
      </c>
      <c r="B244" s="262" t="str">
        <f>IF(ISBLANK(INDEX('Policy Characteristics'!B:B,MATCH($C244,'Policy Characteristics'!$C:$C,0))),"",INDEX('Policy Characteristics'!B:B,MATCH($C244,'Policy Characteristics'!$C:$C,0)))</f>
        <v>Improved Labeling</v>
      </c>
      <c r="C244" t="s">
        <v>122</v>
      </c>
      <c r="D244" s="45"/>
      <c r="E244" s="45"/>
      <c r="F244" s="45"/>
      <c r="G244" s="45"/>
      <c r="H244" s="43">
        <v>20</v>
      </c>
      <c r="I244" s="324" t="s">
        <v>40</v>
      </c>
      <c r="J244" s="255" t="str">
        <f>IF(ISBLANK(INDEX('Policy Characteristics'!D:D,MATCH($C244,'Policy Characteristics'!$C:$C,0))),"",INDEX('Policy Characteristics'!D:D,MATCH($C244,'Policy Characteristics'!$C:$C,0)))</f>
        <v>Improved Labeling</v>
      </c>
      <c r="K244" s="254" t="str">
        <f>IF(ISBLANK(INDEX('Policy Characteristics'!E:E,MATCH($C244,'Policy Characteristics'!$C:$C,0))),"",INDEX('Policy Characteristics'!E:E,MATCH($C244,'Policy Characteristics'!$C:$C,0)))</f>
        <v>bldgs device labeling</v>
      </c>
      <c r="L244" s="254">
        <f>IF(ISBLANK(INDEX('Policy Characteristics'!F:F,MATCH($C244,'Policy Characteristics'!$C:$C,0))),"",INDEX('Policy Characteristics'!F:F,MATCH($C244,'Policy Characteristics'!$C:$C,0)))</f>
        <v>0</v>
      </c>
      <c r="M244" s="254">
        <f>IF(ISBLANK(INDEX('Policy Characteristics'!G:G,MATCH($C244,'Policy Characteristics'!$C:$C,0))),"",INDEX('Policy Characteristics'!G:G,MATCH($C244,'Policy Characteristics'!$C:$C,0)))</f>
        <v>1</v>
      </c>
      <c r="N244" s="254">
        <f>IF(ISBLANK(INDEX('Policy Characteristics'!H:H,MATCH($C244,'Policy Characteristics'!$C:$C,0))),"",INDEX('Policy Characteristics'!H:H,MATCH($C244,'Policy Characteristics'!$C:$C,0)))</f>
        <v>1</v>
      </c>
      <c r="O244" s="254" t="str">
        <f>IF(ISBLANK(INDEX('Policy Characteristics'!I:I,MATCH($C244,'Policy Characteristics'!$C:$C,0))),"",INDEX('Policy Characteristics'!I:I,MATCH($C244,'Policy Characteristics'!$C:$C,0)))</f>
        <v>on/off</v>
      </c>
      <c r="P244" s="254"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254" t="str">
        <f>IF(ISBLANK(INDEX('Policy Characteristics'!K:K,MATCH($C244,'Policy Characteristics'!$C:$C,0))),"",INDEX('Policy Characteristics'!K:K,MATCH($C244,'Policy Characteristics'!$C:$C,0)))</f>
        <v>buildings-sector-main.html#device-labeling</v>
      </c>
      <c r="R244" s="254" t="str">
        <f>IF(ISBLANK(INDEX('Policy Characteristics'!L:L,MATCH($C244,'Policy Characteristics'!$C:$C,0))),"",INDEX('Policy Characteristics'!L:L,MATCH($C244,'Policy Characteristics'!$C:$C,0)))</f>
        <v>improved-labeling.html</v>
      </c>
    </row>
    <row r="245" spans="1:18" s="4" customFormat="1">
      <c r="A245" s="254" t="str">
        <f>IF(ISBLANK(INDEX('Policy Characteristics'!A:A,MATCH($C245,'Policy Characteristics'!$C:$C,0))),"",INDEX('Policy Characteristics'!A:A,MATCH($C245,'Policy Characteristics'!$C:$C,0)))</f>
        <v>Buildings and Appliances</v>
      </c>
      <c r="B245" s="262" t="str">
        <f>IF(ISBLANK(INDEX('Policy Characteristics'!B:B,MATCH($C245,'Policy Characteristics'!$C:$C,0))),"",INDEX('Policy Characteristics'!B:B,MATCH($C245,'Policy Characteristics'!$C:$C,0)))</f>
        <v>Retrofit Existing Buildings</v>
      </c>
      <c r="C245" t="s">
        <v>2441</v>
      </c>
      <c r="D245" s="45" t="s">
        <v>265</v>
      </c>
      <c r="E245" s="45"/>
      <c r="F245" s="45" t="s">
        <v>269</v>
      </c>
      <c r="G245" s="45"/>
      <c r="H245" s="43">
        <v>378</v>
      </c>
      <c r="I245" s="324" t="s">
        <v>40</v>
      </c>
      <c r="J245" s="255" t="str">
        <f>IF(ISBLANK(INDEX('Policy Characteristics'!D:D,MATCH($C245,'Policy Characteristics'!$C:$C,0))),"",INDEX('Policy Characteristics'!D:D,MATCH($C245,'Policy Characteristics'!$C:$C,0)))</f>
        <v>Increased Retrofitting</v>
      </c>
      <c r="K245" s="254" t="str">
        <f>IF(ISBLANK(INDEX('Policy Characteristics'!E:E,MATCH($C245,'Policy Characteristics'!$C:$C,0))),"",INDEX('Policy Characteristics'!E:E,MATCH($C245,'Policy Characteristics'!$C:$C,0)))</f>
        <v>bldgs retrofitting</v>
      </c>
      <c r="L245" s="261">
        <f>IF(ISBLANK(INDEX('Policy Characteristics'!F:F,MATCH($C245,'Policy Characteristics'!$C:$C,0))),"",INDEX('Policy Characteristics'!F:F,MATCH($C245,'Policy Characteristics'!$C:$C,0)))</f>
        <v>0</v>
      </c>
      <c r="M245" s="261">
        <f>IF(ISBLANK(INDEX('Policy Characteristics'!G:G,MATCH($C245,'Policy Characteristics'!$C:$C,0))),"",INDEX('Policy Characteristics'!G:G,MATCH($C245,'Policy Characteristics'!$C:$C,0)))</f>
        <v>0.5</v>
      </c>
      <c r="N245" s="261">
        <f>IF(ISBLANK(INDEX('Policy Characteristics'!H:H,MATCH($C245,'Policy Characteristics'!$C:$C,0))),"",INDEX('Policy Characteristics'!H:H,MATCH($C245,'Policy Characteristics'!$C:$C,0)))</f>
        <v>0.01</v>
      </c>
      <c r="O245" s="254" t="str">
        <f>IF(ISBLANK(INDEX('Policy Characteristics'!I:I,MATCH($C245,'Policy Characteristics'!$C:$C,0))),"",INDEX('Policy Characteristics'!I:I,MATCH($C245,'Policy Characteristics'!$C:$C,0)))</f>
        <v>% of existing buildings</v>
      </c>
      <c r="P245" s="254"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254" t="str">
        <f>IF(ISBLANK(INDEX('Policy Characteristics'!K:K,MATCH($C245,'Policy Characteristics'!$C:$C,0))),"",INDEX('Policy Characteristics'!K:K,MATCH($C245,'Policy Characteristics'!$C:$C,0)))</f>
        <v>buildings-sector-main.html#retrofitting</v>
      </c>
      <c r="R245" s="254" t="str">
        <f>IF(ISBLANK(INDEX('Policy Characteristics'!L:L,MATCH($C245,'Policy Characteristics'!$C:$C,0))),"",INDEX('Policy Characteristics'!L:L,MATCH($C245,'Policy Characteristics'!$C:$C,0)))</f>
        <v>increased-retrofitting.html</v>
      </c>
    </row>
    <row r="246" spans="1:18" s="4" customFormat="1">
      <c r="A246" s="254" t="str">
        <f>IF(ISBLANK(INDEX('Policy Characteristics'!A:A,MATCH($C246,'Policy Characteristics'!$C:$C,0))),"",INDEX('Policy Characteristics'!A:A,MATCH($C246,'Policy Characteristics'!$C:$C,0)))</f>
        <v>Buildings and Appliances</v>
      </c>
      <c r="B246" s="262" t="str">
        <f>IF(ISBLANK(INDEX('Policy Characteristics'!B:B,MATCH($C246,'Policy Characteristics'!$C:$C,0))),"",INDEX('Policy Characteristics'!B:B,MATCH($C246,'Policy Characteristics'!$C:$C,0)))</f>
        <v>Retrofit Existing Buildings</v>
      </c>
      <c r="C246" s="254" t="str">
        <f t="shared" ref="C246:C247" si="15">C$245</f>
        <v>Share of Preexisting Buildings Subject to Retrofitting</v>
      </c>
      <c r="D246" s="45" t="s">
        <v>266</v>
      </c>
      <c r="E246" s="45"/>
      <c r="F246" s="45" t="s">
        <v>268</v>
      </c>
      <c r="G246" s="45"/>
      <c r="H246" s="43">
        <v>379</v>
      </c>
      <c r="I246" s="324" t="s">
        <v>40</v>
      </c>
      <c r="J246" s="255" t="str">
        <f>IF(ISBLANK(INDEX('Policy Characteristics'!D:D,MATCH($C246,'Policy Characteristics'!$C:$C,0))),"",INDEX('Policy Characteristics'!D:D,MATCH($C246,'Policy Characteristics'!$C:$C,0)))</f>
        <v>Increased Retrofitting</v>
      </c>
      <c r="K246" s="254" t="str">
        <f>IF(ISBLANK(INDEX('Policy Characteristics'!E:E,MATCH($C246,'Policy Characteristics'!$C:$C,0))),"",INDEX('Policy Characteristics'!E:E,MATCH($C246,'Policy Characteristics'!$C:$C,0)))</f>
        <v>bldgs retrofitting</v>
      </c>
      <c r="L246" s="261">
        <f>IF(ISBLANK(INDEX('Policy Characteristics'!F:F,MATCH($C246,'Policy Characteristics'!$C:$C,0))),"",INDEX('Policy Characteristics'!F:F,MATCH($C246,'Policy Characteristics'!$C:$C,0)))</f>
        <v>0</v>
      </c>
      <c r="M246" s="261">
        <f>IF(ISBLANK(INDEX('Policy Characteristics'!G:G,MATCH($C246,'Policy Characteristics'!$C:$C,0))),"",INDEX('Policy Characteristics'!G:G,MATCH($C246,'Policy Characteristics'!$C:$C,0)))</f>
        <v>0.5</v>
      </c>
      <c r="N246" s="261">
        <f>IF(ISBLANK(INDEX('Policy Characteristics'!H:H,MATCH($C246,'Policy Characteristics'!$C:$C,0))),"",INDEX('Policy Characteristics'!H:H,MATCH($C246,'Policy Characteristics'!$C:$C,0)))</f>
        <v>0.01</v>
      </c>
      <c r="O246" s="254" t="str">
        <f>IF(ISBLANK(INDEX('Policy Characteristics'!I:I,MATCH($C246,'Policy Characteristics'!$C:$C,0))),"",INDEX('Policy Characteristics'!I:I,MATCH($C246,'Policy Characteristics'!$C:$C,0)))</f>
        <v>% of existing buildings</v>
      </c>
      <c r="P246" s="254"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254" t="str">
        <f>IF(ISBLANK(INDEX('Policy Characteristics'!K:K,MATCH($C246,'Policy Characteristics'!$C:$C,0))),"",INDEX('Policy Characteristics'!K:K,MATCH($C246,'Policy Characteristics'!$C:$C,0)))</f>
        <v>buildings-sector-main.html#retrofitting</v>
      </c>
      <c r="R246" s="254" t="str">
        <f>IF(ISBLANK(INDEX('Policy Characteristics'!L:L,MATCH($C246,'Policy Characteristics'!$C:$C,0))),"",INDEX('Policy Characteristics'!L:L,MATCH($C246,'Policy Characteristics'!$C:$C,0)))</f>
        <v>increased-retrofitting.html</v>
      </c>
    </row>
    <row r="247" spans="1:18" s="4" customFormat="1">
      <c r="A247" s="254" t="str">
        <f>IF(ISBLANK(INDEX('Policy Characteristics'!A:A,MATCH($C247,'Policy Characteristics'!$C:$C,0))),"",INDEX('Policy Characteristics'!A:A,MATCH($C247,'Policy Characteristics'!$C:$C,0)))</f>
        <v>Buildings and Appliances</v>
      </c>
      <c r="B247" s="262" t="str">
        <f>IF(ISBLANK(INDEX('Policy Characteristics'!B:B,MATCH($C247,'Policy Characteristics'!$C:$C,0))),"",INDEX('Policy Characteristics'!B:B,MATCH($C247,'Policy Characteristics'!$C:$C,0)))</f>
        <v>Retrofit Existing Buildings</v>
      </c>
      <c r="C247" s="254" t="str">
        <f t="shared" si="15"/>
        <v>Share of Preexisting Buildings Subject to Retrofitting</v>
      </c>
      <c r="D247" s="45" t="s">
        <v>267</v>
      </c>
      <c r="E247" s="45"/>
      <c r="F247" s="45" t="s">
        <v>159</v>
      </c>
      <c r="G247" s="45"/>
      <c r="H247" s="43">
        <v>380</v>
      </c>
      <c r="I247" s="324" t="s">
        <v>40</v>
      </c>
      <c r="J247" s="255" t="str">
        <f>IF(ISBLANK(INDEX('Policy Characteristics'!D:D,MATCH($C247,'Policy Characteristics'!$C:$C,0))),"",INDEX('Policy Characteristics'!D:D,MATCH($C247,'Policy Characteristics'!$C:$C,0)))</f>
        <v>Increased Retrofitting</v>
      </c>
      <c r="K247" s="254" t="str">
        <f>IF(ISBLANK(INDEX('Policy Characteristics'!E:E,MATCH($C247,'Policy Characteristics'!$C:$C,0))),"",INDEX('Policy Characteristics'!E:E,MATCH($C247,'Policy Characteristics'!$C:$C,0)))</f>
        <v>bldgs retrofitting</v>
      </c>
      <c r="L247" s="261">
        <f>IF(ISBLANK(INDEX('Policy Characteristics'!F:F,MATCH($C247,'Policy Characteristics'!$C:$C,0))),"",INDEX('Policy Characteristics'!F:F,MATCH($C247,'Policy Characteristics'!$C:$C,0)))</f>
        <v>0</v>
      </c>
      <c r="M247" s="261">
        <f>IF(ISBLANK(INDEX('Policy Characteristics'!G:G,MATCH($C247,'Policy Characteristics'!$C:$C,0))),"",INDEX('Policy Characteristics'!G:G,MATCH($C247,'Policy Characteristics'!$C:$C,0)))</f>
        <v>0.5</v>
      </c>
      <c r="N247" s="261">
        <f>IF(ISBLANK(INDEX('Policy Characteristics'!H:H,MATCH($C247,'Policy Characteristics'!$C:$C,0))),"",INDEX('Policy Characteristics'!H:H,MATCH($C247,'Policy Characteristics'!$C:$C,0)))</f>
        <v>0.01</v>
      </c>
      <c r="O247" s="254" t="str">
        <f>IF(ISBLANK(INDEX('Policy Characteristics'!I:I,MATCH($C247,'Policy Characteristics'!$C:$C,0))),"",INDEX('Policy Characteristics'!I:I,MATCH($C247,'Policy Characteristics'!$C:$C,0)))</f>
        <v>% of existing buildings</v>
      </c>
      <c r="P247" s="254"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254" t="str">
        <f>IF(ISBLANK(INDEX('Policy Characteristics'!K:K,MATCH($C247,'Policy Characteristics'!$C:$C,0))),"",INDEX('Policy Characteristics'!K:K,MATCH($C247,'Policy Characteristics'!$C:$C,0)))</f>
        <v>buildings-sector-main.html#retrofitting</v>
      </c>
      <c r="R247" s="254" t="str">
        <f>IF(ISBLANK(INDEX('Policy Characteristics'!L:L,MATCH($C247,'Policy Characteristics'!$C:$C,0))),"",INDEX('Policy Characteristics'!L:L,MATCH($C247,'Policy Characteristics'!$C:$C,0)))</f>
        <v>increased-retrofitting.html</v>
      </c>
    </row>
    <row r="248" spans="1:18" s="4" customFormat="1">
      <c r="A248" s="254" t="str">
        <f>IF(ISBLANK(INDEX('Policy Characteristics'!A:A,MATCH($C248,'Policy Characteristics'!$C:$C,0))),"",INDEX('Policy Characteristics'!A:A,MATCH($C248,'Policy Characteristics'!$C:$C,0)))</f>
        <v>Buildings and Appliances</v>
      </c>
      <c r="B248" s="262" t="str">
        <f>IF(ISBLANK(INDEX('Policy Characteristics'!B:B,MATCH($C248,'Policy Characteristics'!$C:$C,0))),"",INDEX('Policy Characteristics'!B:B,MATCH($C248,'Policy Characteristics'!$C:$C,0)))</f>
        <v>Rebate for Efficient Products</v>
      </c>
      <c r="C248" t="s">
        <v>6</v>
      </c>
      <c r="D248" s="45" t="s">
        <v>110</v>
      </c>
      <c r="E248" s="45"/>
      <c r="F248" s="45" t="s">
        <v>116</v>
      </c>
      <c r="G248" s="45"/>
      <c r="H248" s="43">
        <v>27</v>
      </c>
      <c r="I248" s="324" t="s">
        <v>40</v>
      </c>
      <c r="J248" s="255" t="str">
        <f>IF(ISBLANK(INDEX('Policy Characteristics'!D:D,MATCH($C248,'Policy Characteristics'!$C:$C,0))),"",INDEX('Policy Characteristics'!D:D,MATCH($C248,'Policy Characteristics'!$C:$C,0)))</f>
        <v>Rebate for Efficient Products</v>
      </c>
      <c r="K248" s="254" t="str">
        <f>IF(ISBLANK(INDEX('Policy Characteristics'!E:E,MATCH($C248,'Policy Characteristics'!$C:$C,0))),"",INDEX('Policy Characteristics'!E:E,MATCH($C248,'Policy Characteristics'!$C:$C,0)))</f>
        <v>bldgs rebate</v>
      </c>
      <c r="L248" s="254">
        <f>IF(ISBLANK(INDEX('Policy Characteristics'!F:F,MATCH($C248,'Policy Characteristics'!$C:$C,0))),"",INDEX('Policy Characteristics'!F:F,MATCH($C248,'Policy Characteristics'!$C:$C,0)))</f>
        <v>0</v>
      </c>
      <c r="M248" s="254">
        <f>IF(ISBLANK(INDEX('Policy Characteristics'!G:G,MATCH($C248,'Policy Characteristics'!$C:$C,0))),"",INDEX('Policy Characteristics'!G:G,MATCH($C248,'Policy Characteristics'!$C:$C,0)))</f>
        <v>1</v>
      </c>
      <c r="N248" s="254">
        <f>IF(ISBLANK(INDEX('Policy Characteristics'!H:H,MATCH($C248,'Policy Characteristics'!$C:$C,0))),"",INDEX('Policy Characteristics'!H:H,MATCH($C248,'Policy Characteristics'!$C:$C,0)))</f>
        <v>1</v>
      </c>
      <c r="O248" s="254" t="str">
        <f>IF(ISBLANK(INDEX('Policy Characteristics'!I:I,MATCH($C248,'Policy Characteristics'!$C:$C,0))),"",INDEX('Policy Characteristics'!I:I,MATCH($C248,'Policy Characteristics'!$C:$C,0)))</f>
        <v>on/off</v>
      </c>
      <c r="P248" s="254"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254" t="str">
        <f>IF(ISBLANK(INDEX('Policy Characteristics'!K:K,MATCH($C248,'Policy Characteristics'!$C:$C,0))),"",INDEX('Policy Characteristics'!K:K,MATCH($C248,'Policy Characteristics'!$C:$C,0)))</f>
        <v>buildings-sector-main.html#rebate</v>
      </c>
      <c r="R248" s="254" t="str">
        <f>IF(ISBLANK(INDEX('Policy Characteristics'!L:L,MATCH($C248,'Policy Characteristics'!$C:$C,0))),"",INDEX('Policy Characteristics'!L:L,MATCH($C248,'Policy Characteristics'!$C:$C,0)))</f>
        <v>rebate-for-efficient-products.html</v>
      </c>
    </row>
    <row r="249" spans="1:18" s="4" customFormat="1">
      <c r="A249" s="254" t="str">
        <f>IF(ISBLANK(INDEX('Policy Characteristics'!A:A,MATCH($C249,'Policy Characteristics'!$C:$C,0))),"",INDEX('Policy Characteristics'!A:A,MATCH($C249,'Policy Characteristics'!$C:$C,0)))</f>
        <v>Buildings and Appliances</v>
      </c>
      <c r="B249" s="262" t="str">
        <f>IF(ISBLANK(INDEX('Policy Characteristics'!B:B,MATCH($C249,'Policy Characteristics'!$C:$C,0))),"",INDEX('Policy Characteristics'!B:B,MATCH($C249,'Policy Characteristics'!$C:$C,0)))</f>
        <v>Rebate for Efficient Products</v>
      </c>
      <c r="C249" s="254" t="str">
        <f t="shared" ref="C249:C253" si="16">C$248</f>
        <v>Boolean Rebate Program for Efficient Components</v>
      </c>
      <c r="D249" s="45" t="s">
        <v>111</v>
      </c>
      <c r="E249" s="45"/>
      <c r="F249" s="45" t="s">
        <v>117</v>
      </c>
      <c r="G249" s="45"/>
      <c r="H249" s="43">
        <v>28</v>
      </c>
      <c r="I249" s="324" t="s">
        <v>40</v>
      </c>
      <c r="J249" s="255" t="str">
        <f>IF(ISBLANK(INDEX('Policy Characteristics'!D:D,MATCH($C249,'Policy Characteristics'!$C:$C,0))),"",INDEX('Policy Characteristics'!D:D,MATCH($C249,'Policy Characteristics'!$C:$C,0)))</f>
        <v>Rebate for Efficient Products</v>
      </c>
      <c r="K249" s="254" t="str">
        <f>IF(ISBLANK(INDEX('Policy Characteristics'!E:E,MATCH($C249,'Policy Characteristics'!$C:$C,0))),"",INDEX('Policy Characteristics'!E:E,MATCH($C249,'Policy Characteristics'!$C:$C,0)))</f>
        <v>bldgs rebate</v>
      </c>
      <c r="L249" s="254">
        <f>IF(ISBLANK(INDEX('Policy Characteristics'!F:F,MATCH($C249,'Policy Characteristics'!$C:$C,0))),"",INDEX('Policy Characteristics'!F:F,MATCH($C249,'Policy Characteristics'!$C:$C,0)))</f>
        <v>0</v>
      </c>
      <c r="M249" s="254">
        <f>IF(ISBLANK(INDEX('Policy Characteristics'!G:G,MATCH($C249,'Policy Characteristics'!$C:$C,0))),"",INDEX('Policy Characteristics'!G:G,MATCH($C249,'Policy Characteristics'!$C:$C,0)))</f>
        <v>1</v>
      </c>
      <c r="N249" s="254">
        <f>IF(ISBLANK(INDEX('Policy Characteristics'!H:H,MATCH($C249,'Policy Characteristics'!$C:$C,0))),"",INDEX('Policy Characteristics'!H:H,MATCH($C249,'Policy Characteristics'!$C:$C,0)))</f>
        <v>1</v>
      </c>
      <c r="O249" s="254" t="str">
        <f>IF(ISBLANK(INDEX('Policy Characteristics'!I:I,MATCH($C249,'Policy Characteristics'!$C:$C,0))),"",INDEX('Policy Characteristics'!I:I,MATCH($C249,'Policy Characteristics'!$C:$C,0)))</f>
        <v>on/off</v>
      </c>
      <c r="P249" s="254"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254" t="str">
        <f>IF(ISBLANK(INDEX('Policy Characteristics'!K:K,MATCH($C249,'Policy Characteristics'!$C:$C,0))),"",INDEX('Policy Characteristics'!K:K,MATCH($C249,'Policy Characteristics'!$C:$C,0)))</f>
        <v>buildings-sector-main.html#rebate</v>
      </c>
      <c r="R249" s="254" t="str">
        <f>IF(ISBLANK(INDEX('Policy Characteristics'!L:L,MATCH($C249,'Policy Characteristics'!$C:$C,0))),"",INDEX('Policy Characteristics'!L:L,MATCH($C249,'Policy Characteristics'!$C:$C,0)))</f>
        <v>rebate-for-efficient-products.html</v>
      </c>
    </row>
    <row r="250" spans="1:18" s="4" customFormat="1">
      <c r="A250" s="254" t="str">
        <f>IF(ISBLANK(INDEX('Policy Characteristics'!A:A,MATCH($C250,'Policy Characteristics'!$C:$C,0))),"",INDEX('Policy Characteristics'!A:A,MATCH($C250,'Policy Characteristics'!$C:$C,0)))</f>
        <v>Buildings and Appliances</v>
      </c>
      <c r="B250" s="262" t="str">
        <f>IF(ISBLANK(INDEX('Policy Characteristics'!B:B,MATCH($C250,'Policy Characteristics'!$C:$C,0))),"",INDEX('Policy Characteristics'!B:B,MATCH($C250,'Policy Characteristics'!$C:$C,0)))</f>
        <v>Rebate for Efficient Products</v>
      </c>
      <c r="C250" s="254" t="str">
        <f t="shared" si="16"/>
        <v>Boolean Rebate Program for Efficient Components</v>
      </c>
      <c r="D250" s="45" t="s">
        <v>112</v>
      </c>
      <c r="E250" s="45"/>
      <c r="F250" s="45" t="s">
        <v>118</v>
      </c>
      <c r="G250" s="45"/>
      <c r="H250" s="43">
        <v>605</v>
      </c>
      <c r="I250" s="324" t="s">
        <v>41</v>
      </c>
      <c r="J250" s="255" t="str">
        <f>IF(ISBLANK(INDEX('Policy Characteristics'!D:D,MATCH($C250,'Policy Characteristics'!$C:$C,0))),"",INDEX('Policy Characteristics'!D:D,MATCH($C250,'Policy Characteristics'!$C:$C,0)))</f>
        <v>Rebate for Efficient Products</v>
      </c>
      <c r="K250" s="254" t="str">
        <f>IF(ISBLANK(INDEX('Policy Characteristics'!E:E,MATCH($C250,'Policy Characteristics'!$C:$C,0))),"",INDEX('Policy Characteristics'!E:E,MATCH($C250,'Policy Characteristics'!$C:$C,0)))</f>
        <v>bldgs rebate</v>
      </c>
      <c r="L250" s="254">
        <f>IF(ISBLANK(INDEX('Policy Characteristics'!F:F,MATCH($C250,'Policy Characteristics'!$C:$C,0))),"",INDEX('Policy Characteristics'!F:F,MATCH($C250,'Policy Characteristics'!$C:$C,0)))</f>
        <v>0</v>
      </c>
      <c r="M250" s="254">
        <f>IF(ISBLANK(INDEX('Policy Characteristics'!G:G,MATCH($C250,'Policy Characteristics'!$C:$C,0))),"",INDEX('Policy Characteristics'!G:G,MATCH($C250,'Policy Characteristics'!$C:$C,0)))</f>
        <v>1</v>
      </c>
      <c r="N250" s="254">
        <f>IF(ISBLANK(INDEX('Policy Characteristics'!H:H,MATCH($C250,'Policy Characteristics'!$C:$C,0))),"",INDEX('Policy Characteristics'!H:H,MATCH($C250,'Policy Characteristics'!$C:$C,0)))</f>
        <v>1</v>
      </c>
      <c r="O250" s="254" t="str">
        <f>IF(ISBLANK(INDEX('Policy Characteristics'!I:I,MATCH($C250,'Policy Characteristics'!$C:$C,0))),"",INDEX('Policy Characteristics'!I:I,MATCH($C250,'Policy Characteristics'!$C:$C,0)))</f>
        <v>on/off</v>
      </c>
      <c r="P250" s="254"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254" t="str">
        <f>IF(ISBLANK(INDEX('Policy Characteristics'!K:K,MATCH($C250,'Policy Characteristics'!$C:$C,0))),"",INDEX('Policy Characteristics'!K:K,MATCH($C250,'Policy Characteristics'!$C:$C,0)))</f>
        <v>buildings-sector-main.html#rebate</v>
      </c>
      <c r="R250" s="254" t="str">
        <f>IF(ISBLANK(INDEX('Policy Characteristics'!L:L,MATCH($C250,'Policy Characteristics'!$C:$C,0))),"",INDEX('Policy Characteristics'!L:L,MATCH($C250,'Policy Characteristics'!$C:$C,0)))</f>
        <v>rebate-for-efficient-products.html</v>
      </c>
    </row>
    <row r="251" spans="1:18" s="4" customFormat="1">
      <c r="A251" s="254" t="str">
        <f>IF(ISBLANK(INDEX('Policy Characteristics'!A:A,MATCH($C251,'Policy Characteristics'!$C:$C,0))),"",INDEX('Policy Characteristics'!A:A,MATCH($C251,'Policy Characteristics'!$C:$C,0)))</f>
        <v>Buildings and Appliances</v>
      </c>
      <c r="B251" s="262" t="str">
        <f>IF(ISBLANK(INDEX('Policy Characteristics'!B:B,MATCH($C251,'Policy Characteristics'!$C:$C,0))),"",INDEX('Policy Characteristics'!B:B,MATCH($C251,'Policy Characteristics'!$C:$C,0)))</f>
        <v>Rebate for Efficient Products</v>
      </c>
      <c r="C251" s="254" t="str">
        <f t="shared" si="16"/>
        <v>Boolean Rebate Program for Efficient Components</v>
      </c>
      <c r="D251" s="45" t="s">
        <v>113</v>
      </c>
      <c r="E251" s="45"/>
      <c r="F251" s="45" t="s">
        <v>119</v>
      </c>
      <c r="G251" s="45"/>
      <c r="H251" s="43">
        <v>606</v>
      </c>
      <c r="I251" s="324" t="s">
        <v>41</v>
      </c>
      <c r="J251" s="255" t="str">
        <f>IF(ISBLANK(INDEX('Policy Characteristics'!D:D,MATCH($C251,'Policy Characteristics'!$C:$C,0))),"",INDEX('Policy Characteristics'!D:D,MATCH($C251,'Policy Characteristics'!$C:$C,0)))</f>
        <v>Rebate for Efficient Products</v>
      </c>
      <c r="K251" s="254" t="str">
        <f>IF(ISBLANK(INDEX('Policy Characteristics'!E:E,MATCH($C251,'Policy Characteristics'!$C:$C,0))),"",INDEX('Policy Characteristics'!E:E,MATCH($C251,'Policy Characteristics'!$C:$C,0)))</f>
        <v>bldgs rebate</v>
      </c>
      <c r="L251" s="254">
        <f>IF(ISBLANK(INDEX('Policy Characteristics'!F:F,MATCH($C251,'Policy Characteristics'!$C:$C,0))),"",INDEX('Policy Characteristics'!F:F,MATCH($C251,'Policy Characteristics'!$C:$C,0)))</f>
        <v>0</v>
      </c>
      <c r="M251" s="254">
        <f>IF(ISBLANK(INDEX('Policy Characteristics'!G:G,MATCH($C251,'Policy Characteristics'!$C:$C,0))),"",INDEX('Policy Characteristics'!G:G,MATCH($C251,'Policy Characteristics'!$C:$C,0)))</f>
        <v>1</v>
      </c>
      <c r="N251" s="254">
        <f>IF(ISBLANK(INDEX('Policy Characteristics'!H:H,MATCH($C251,'Policy Characteristics'!$C:$C,0))),"",INDEX('Policy Characteristics'!H:H,MATCH($C251,'Policy Characteristics'!$C:$C,0)))</f>
        <v>1</v>
      </c>
      <c r="O251" s="254" t="str">
        <f>IF(ISBLANK(INDEX('Policy Characteristics'!I:I,MATCH($C251,'Policy Characteristics'!$C:$C,0))),"",INDEX('Policy Characteristics'!I:I,MATCH($C251,'Policy Characteristics'!$C:$C,0)))</f>
        <v>on/off</v>
      </c>
      <c r="P251" s="254"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254" t="str">
        <f>IF(ISBLANK(INDEX('Policy Characteristics'!K:K,MATCH($C251,'Policy Characteristics'!$C:$C,0))),"",INDEX('Policy Characteristics'!K:K,MATCH($C251,'Policy Characteristics'!$C:$C,0)))</f>
        <v>buildings-sector-main.html#rebate</v>
      </c>
      <c r="R251" s="254" t="str">
        <f>IF(ISBLANK(INDEX('Policy Characteristics'!L:L,MATCH($C251,'Policy Characteristics'!$C:$C,0))),"",INDEX('Policy Characteristics'!L:L,MATCH($C251,'Policy Characteristics'!$C:$C,0)))</f>
        <v>rebate-for-efficient-products.html</v>
      </c>
    </row>
    <row r="252" spans="1:18" s="4" customFormat="1">
      <c r="A252" s="254" t="str">
        <f>IF(ISBLANK(INDEX('Policy Characteristics'!A:A,MATCH($C252,'Policy Characteristics'!$C:$C,0))),"",INDEX('Policy Characteristics'!A:A,MATCH($C252,'Policy Characteristics'!$C:$C,0)))</f>
        <v>Buildings and Appliances</v>
      </c>
      <c r="B252" s="262" t="str">
        <f>IF(ISBLANK(INDEX('Policy Characteristics'!B:B,MATCH($C252,'Policy Characteristics'!$C:$C,0))),"",INDEX('Policy Characteristics'!B:B,MATCH($C252,'Policy Characteristics'!$C:$C,0)))</f>
        <v>Rebate for Efficient Products</v>
      </c>
      <c r="C252" s="254" t="str">
        <f t="shared" si="16"/>
        <v>Boolean Rebate Program for Efficient Components</v>
      </c>
      <c r="D252" s="45" t="s">
        <v>114</v>
      </c>
      <c r="E252" s="45"/>
      <c r="F252" s="45" t="s">
        <v>120</v>
      </c>
      <c r="G252" s="45"/>
      <c r="H252" s="43">
        <v>29</v>
      </c>
      <c r="I252" s="324" t="s">
        <v>40</v>
      </c>
      <c r="J252" s="255" t="str">
        <f>IF(ISBLANK(INDEX('Policy Characteristics'!D:D,MATCH($C252,'Policy Characteristics'!$C:$C,0))),"",INDEX('Policy Characteristics'!D:D,MATCH($C252,'Policy Characteristics'!$C:$C,0)))</f>
        <v>Rebate for Efficient Products</v>
      </c>
      <c r="K252" s="254" t="str">
        <f>IF(ISBLANK(INDEX('Policy Characteristics'!E:E,MATCH($C252,'Policy Characteristics'!$C:$C,0))),"",INDEX('Policy Characteristics'!E:E,MATCH($C252,'Policy Characteristics'!$C:$C,0)))</f>
        <v>bldgs rebate</v>
      </c>
      <c r="L252" s="254">
        <f>IF(ISBLANK(INDEX('Policy Characteristics'!F:F,MATCH($C252,'Policy Characteristics'!$C:$C,0))),"",INDEX('Policy Characteristics'!F:F,MATCH($C252,'Policy Characteristics'!$C:$C,0)))</f>
        <v>0</v>
      </c>
      <c r="M252" s="254">
        <f>IF(ISBLANK(INDEX('Policy Characteristics'!G:G,MATCH($C252,'Policy Characteristics'!$C:$C,0))),"",INDEX('Policy Characteristics'!G:G,MATCH($C252,'Policy Characteristics'!$C:$C,0)))</f>
        <v>1</v>
      </c>
      <c r="N252" s="254">
        <f>IF(ISBLANK(INDEX('Policy Characteristics'!H:H,MATCH($C252,'Policy Characteristics'!$C:$C,0))),"",INDEX('Policy Characteristics'!H:H,MATCH($C252,'Policy Characteristics'!$C:$C,0)))</f>
        <v>1</v>
      </c>
      <c r="O252" s="254" t="str">
        <f>IF(ISBLANK(INDEX('Policy Characteristics'!I:I,MATCH($C252,'Policy Characteristics'!$C:$C,0))),"",INDEX('Policy Characteristics'!I:I,MATCH($C252,'Policy Characteristics'!$C:$C,0)))</f>
        <v>on/off</v>
      </c>
      <c r="P252" s="254"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254" t="str">
        <f>IF(ISBLANK(INDEX('Policy Characteristics'!K:K,MATCH($C252,'Policy Characteristics'!$C:$C,0))),"",INDEX('Policy Characteristics'!K:K,MATCH($C252,'Policy Characteristics'!$C:$C,0)))</f>
        <v>buildings-sector-main.html#rebate</v>
      </c>
      <c r="R252" s="254" t="str">
        <f>IF(ISBLANK(INDEX('Policy Characteristics'!L:L,MATCH($C252,'Policy Characteristics'!$C:$C,0))),"",INDEX('Policy Characteristics'!L:L,MATCH($C252,'Policy Characteristics'!$C:$C,0)))</f>
        <v>rebate-for-efficient-products.html</v>
      </c>
    </row>
    <row r="253" spans="1:18" s="4" customFormat="1">
      <c r="A253" s="254" t="str">
        <f>IF(ISBLANK(INDEX('Policy Characteristics'!A:A,MATCH($C253,'Policy Characteristics'!$C:$C,0))),"",INDEX('Policy Characteristics'!A:A,MATCH($C253,'Policy Characteristics'!$C:$C,0)))</f>
        <v>Buildings and Appliances</v>
      </c>
      <c r="B253" s="262" t="str">
        <f>IF(ISBLANK(INDEX('Policy Characteristics'!B:B,MATCH($C253,'Policy Characteristics'!$C:$C,0))),"",INDEX('Policy Characteristics'!B:B,MATCH($C253,'Policy Characteristics'!$C:$C,0)))</f>
        <v>Rebate for Efficient Products</v>
      </c>
      <c r="C253" s="254" t="str">
        <f t="shared" si="16"/>
        <v>Boolean Rebate Program for Efficient Components</v>
      </c>
      <c r="D253" s="45" t="s">
        <v>115</v>
      </c>
      <c r="E253" s="45"/>
      <c r="F253" s="45" t="s">
        <v>121</v>
      </c>
      <c r="G253" s="45"/>
      <c r="H253" s="43">
        <v>607</v>
      </c>
      <c r="I253" s="324" t="s">
        <v>41</v>
      </c>
      <c r="J253" s="255" t="str">
        <f>IF(ISBLANK(INDEX('Policy Characteristics'!D:D,MATCH($C253,'Policy Characteristics'!$C:$C,0))),"",INDEX('Policy Characteristics'!D:D,MATCH($C253,'Policy Characteristics'!$C:$C,0)))</f>
        <v>Rebate for Efficient Products</v>
      </c>
      <c r="K253" s="254" t="str">
        <f>IF(ISBLANK(INDEX('Policy Characteristics'!E:E,MATCH($C253,'Policy Characteristics'!$C:$C,0))),"",INDEX('Policy Characteristics'!E:E,MATCH($C253,'Policy Characteristics'!$C:$C,0)))</f>
        <v>bldgs rebate</v>
      </c>
      <c r="L253" s="254">
        <f>IF(ISBLANK(INDEX('Policy Characteristics'!F:F,MATCH($C253,'Policy Characteristics'!$C:$C,0))),"",INDEX('Policy Characteristics'!F:F,MATCH($C253,'Policy Characteristics'!$C:$C,0)))</f>
        <v>0</v>
      </c>
      <c r="M253" s="254">
        <f>IF(ISBLANK(INDEX('Policy Characteristics'!G:G,MATCH($C253,'Policy Characteristics'!$C:$C,0))),"",INDEX('Policy Characteristics'!G:G,MATCH($C253,'Policy Characteristics'!$C:$C,0)))</f>
        <v>1</v>
      </c>
      <c r="N253" s="254">
        <f>IF(ISBLANK(INDEX('Policy Characteristics'!H:H,MATCH($C253,'Policy Characteristics'!$C:$C,0))),"",INDEX('Policy Characteristics'!H:H,MATCH($C253,'Policy Characteristics'!$C:$C,0)))</f>
        <v>1</v>
      </c>
      <c r="O253" s="254" t="str">
        <f>IF(ISBLANK(INDEX('Policy Characteristics'!I:I,MATCH($C253,'Policy Characteristics'!$C:$C,0))),"",INDEX('Policy Characteristics'!I:I,MATCH($C253,'Policy Characteristics'!$C:$C,0)))</f>
        <v>on/off</v>
      </c>
      <c r="P253" s="254"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254" t="str">
        <f>IF(ISBLANK(INDEX('Policy Characteristics'!K:K,MATCH($C253,'Policy Characteristics'!$C:$C,0))),"",INDEX('Policy Characteristics'!K:K,MATCH($C253,'Policy Characteristics'!$C:$C,0)))</f>
        <v>buildings-sector-main.html#rebate</v>
      </c>
      <c r="R253" s="254" t="str">
        <f>IF(ISBLANK(INDEX('Policy Characteristics'!L:L,MATCH($C253,'Policy Characteristics'!$C:$C,0))),"",INDEX('Policy Characteristics'!L:L,MATCH($C253,'Policy Characteristics'!$C:$C,0)))</f>
        <v>rebate-for-efficient-products.html</v>
      </c>
    </row>
    <row r="254" spans="1:18" s="2" customFormat="1">
      <c r="A254" s="254" t="str">
        <f>IF(ISBLANK(INDEX('Policy Characteristics'!A:A,MATCH($C254,'Policy Characteristics'!$C:$C,0))),"",INDEX('Policy Characteristics'!A:A,MATCH($C254,'Policy Characteristics'!$C:$C,0)))</f>
        <v>Electricity Supply</v>
      </c>
      <c r="B254" s="262" t="str">
        <f>IF(ISBLANK(INDEX('Policy Characteristics'!B:B,MATCH($C254,'Policy Characteristics'!$C:$C,0))),"",INDEX('Policy Characteristics'!B:B,MATCH($C254,'Policy Characteristics'!$C:$C,0)))</f>
        <v>Ban New Power Plants</v>
      </c>
      <c r="C254" s="317" t="s">
        <v>316</v>
      </c>
      <c r="D254" s="45" t="s">
        <v>434</v>
      </c>
      <c r="E254" s="45"/>
      <c r="F254" s="45" t="s">
        <v>433</v>
      </c>
      <c r="G254" s="6"/>
      <c r="H254" s="47">
        <v>167</v>
      </c>
      <c r="I254" s="325" t="s">
        <v>40</v>
      </c>
      <c r="J254" s="255" t="str">
        <f>IF(ISBLANK(INDEX('Policy Characteristics'!D:D,MATCH($C254,'Policy Characteristics'!$C:$C,0))),"",INDEX('Policy Characteristics'!D:D,MATCH($C254,'Policy Characteristics'!$C:$C,0)))</f>
        <v>Ban New Power Plants</v>
      </c>
      <c r="K254" s="254" t="str">
        <f>IF(ISBLANK(INDEX('Policy Characteristics'!E:E,MATCH($C254,'Policy Characteristics'!$C:$C,0))),"",INDEX('Policy Characteristics'!E:E,MATCH($C254,'Policy Characteristics'!$C:$C,0)))</f>
        <v>elec ban new power plants</v>
      </c>
      <c r="L254" s="254">
        <f>IF(ISBLANK(INDEX('Policy Characteristics'!F:F,MATCH($C254,'Policy Characteristics'!$C:$C,0))),"",INDEX('Policy Characteristics'!F:F,MATCH($C254,'Policy Characteristics'!$C:$C,0)))</f>
        <v>0</v>
      </c>
      <c r="M254" s="254">
        <f>IF(ISBLANK(INDEX('Policy Characteristics'!G:G,MATCH($C254,'Policy Characteristics'!$C:$C,0))),"",INDEX('Policy Characteristics'!G:G,MATCH($C254,'Policy Characteristics'!$C:$C,0)))</f>
        <v>1</v>
      </c>
      <c r="N254" s="254">
        <f>IF(ISBLANK(INDEX('Policy Characteristics'!H:H,MATCH($C254,'Policy Characteristics'!$C:$C,0))),"",INDEX('Policy Characteristics'!H:H,MATCH($C254,'Policy Characteristics'!$C:$C,0)))</f>
        <v>1</v>
      </c>
      <c r="O254" s="254" t="str">
        <f>IF(ISBLANK(INDEX('Policy Characteristics'!I:I,MATCH($C254,'Policy Characteristics'!$C:$C,0))),"",INDEX('Policy Characteristics'!I:I,MATCH($C254,'Policy Characteristics'!$C:$C,0)))</f>
        <v>on/off</v>
      </c>
      <c r="P254" s="254" t="str">
        <f>IF(ISBLANK(INDEX('Policy Characteristics'!J:J,MATCH($C254,'Policy Characteristics'!$C:$C,0))),"",INDEX('Policy Characteristics'!J:J,MATCH($C254,'Policy Characteristics'!$C:$C,0)))</f>
        <v>**Description:** This policy prevents new capacity of the selected type(s) from being built or deployed.</v>
      </c>
      <c r="Q254" s="254" t="str">
        <f>IF(ISBLANK(INDEX('Policy Characteristics'!K:K,MATCH($C254,'Policy Characteristics'!$C:$C,0))),"",INDEX('Policy Characteristics'!K:K,MATCH($C254,'Policy Characteristics'!$C:$C,0)))</f>
        <v>electricity-sector-main.html#ban</v>
      </c>
      <c r="R254" s="254" t="str">
        <f>IF(ISBLANK(INDEX('Policy Characteristics'!L:L,MATCH($C254,'Policy Characteristics'!$C:$C,0))),"",INDEX('Policy Characteristics'!L:L,MATCH($C254,'Policy Characteristics'!$C:$C,0)))</f>
        <v>ban-new-capacity.html</v>
      </c>
    </row>
    <row r="255" spans="1:18" s="4" customFormat="1">
      <c r="A255" s="254" t="str">
        <f>IF(ISBLANK(INDEX('Policy Characteristics'!A:A,MATCH($C255,'Policy Characteristics'!$C:$C,0))),"",INDEX('Policy Characteristics'!A:A,MATCH($C255,'Policy Characteristics'!$C:$C,0)))</f>
        <v>Electricity Supply</v>
      </c>
      <c r="B255" s="262" t="str">
        <f>IF(ISBLANK(INDEX('Policy Characteristics'!B:B,MATCH($C255,'Policy Characteristics'!$C:$C,0))),"",INDEX('Policy Characteristics'!B:B,MATCH($C255,'Policy Characteristics'!$C:$C,0)))</f>
        <v>Ban New Power Plants</v>
      </c>
      <c r="C255" s="254" t="str">
        <f t="shared" ref="C255:C266" si="17">C$254</f>
        <v>Boolean Ban New Power Plants</v>
      </c>
      <c r="D255" s="6" t="s">
        <v>3464</v>
      </c>
      <c r="E255" s="45"/>
      <c r="F255" s="6" t="s">
        <v>3402</v>
      </c>
      <c r="G255" s="45"/>
      <c r="H255" s="43">
        <v>168</v>
      </c>
      <c r="I255" s="324" t="s">
        <v>40</v>
      </c>
      <c r="J255" s="255" t="str">
        <f>IF(ISBLANK(INDEX('Policy Characteristics'!D:D,MATCH($C255,'Policy Characteristics'!$C:$C,0))),"",INDEX('Policy Characteristics'!D:D,MATCH($C255,'Policy Characteristics'!$C:$C,0)))</f>
        <v>Ban New Power Plants</v>
      </c>
      <c r="K255" s="254" t="str">
        <f>IF(ISBLANK(INDEX('Policy Characteristics'!E:E,MATCH($C255,'Policy Characteristics'!$C:$C,0))),"",INDEX('Policy Characteristics'!E:E,MATCH($C255,'Policy Characteristics'!$C:$C,0)))</f>
        <v>elec ban new power plants</v>
      </c>
      <c r="L255" s="254">
        <f>IF(ISBLANK(INDEX('Policy Characteristics'!F:F,MATCH($C255,'Policy Characteristics'!$C:$C,0))),"",INDEX('Policy Characteristics'!F:F,MATCH($C255,'Policy Characteristics'!$C:$C,0)))</f>
        <v>0</v>
      </c>
      <c r="M255" s="254">
        <f>IF(ISBLANK(INDEX('Policy Characteristics'!G:G,MATCH($C255,'Policy Characteristics'!$C:$C,0))),"",INDEX('Policy Characteristics'!G:G,MATCH($C255,'Policy Characteristics'!$C:$C,0)))</f>
        <v>1</v>
      </c>
      <c r="N255" s="254">
        <f>IF(ISBLANK(INDEX('Policy Characteristics'!H:H,MATCH($C255,'Policy Characteristics'!$C:$C,0))),"",INDEX('Policy Characteristics'!H:H,MATCH($C255,'Policy Characteristics'!$C:$C,0)))</f>
        <v>1</v>
      </c>
      <c r="O255" s="254" t="str">
        <f>IF(ISBLANK(INDEX('Policy Characteristics'!I:I,MATCH($C255,'Policy Characteristics'!$C:$C,0))),"",INDEX('Policy Characteristics'!I:I,MATCH($C255,'Policy Characteristics'!$C:$C,0)))</f>
        <v>on/off</v>
      </c>
      <c r="P255" s="254" t="str">
        <f>IF(ISBLANK(INDEX('Policy Characteristics'!J:J,MATCH($C255,'Policy Characteristics'!$C:$C,0))),"",INDEX('Policy Characteristics'!J:J,MATCH($C255,'Policy Characteristics'!$C:$C,0)))</f>
        <v>**Description:** This policy prevents new capacity of the selected type(s) from being built or deployed.</v>
      </c>
      <c r="Q255" s="254" t="str">
        <f>IF(ISBLANK(INDEX('Policy Characteristics'!K:K,MATCH($C255,'Policy Characteristics'!$C:$C,0))),"",INDEX('Policy Characteristics'!K:K,MATCH($C255,'Policy Characteristics'!$C:$C,0)))</f>
        <v>electricity-sector-main.html#ban</v>
      </c>
      <c r="R255" s="254" t="str">
        <f>IF(ISBLANK(INDEX('Policy Characteristics'!L:L,MATCH($C255,'Policy Characteristics'!$C:$C,0))),"",INDEX('Policy Characteristics'!L:L,MATCH($C255,'Policy Characteristics'!$C:$C,0)))</f>
        <v>ban-new-capacity.html</v>
      </c>
    </row>
    <row r="256" spans="1:18" s="4" customFormat="1">
      <c r="A256" s="254" t="str">
        <f>IF(ISBLANK(INDEX('Policy Characteristics'!A:A,MATCH($C256,'Policy Characteristics'!$C:$C,0))),"",INDEX('Policy Characteristics'!A:A,MATCH($C256,'Policy Characteristics'!$C:$C,0)))</f>
        <v>Electricity Supply</v>
      </c>
      <c r="B256" s="262" t="str">
        <f>IF(ISBLANK(INDEX('Policy Characteristics'!B:B,MATCH($C256,'Policy Characteristics'!$C:$C,0))),"",INDEX('Policy Characteristics'!B:B,MATCH($C256,'Policy Characteristics'!$C:$C,0)))</f>
        <v>Ban New Power Plants</v>
      </c>
      <c r="C256" s="254" t="str">
        <f t="shared" si="17"/>
        <v>Boolean Ban New Power Plants</v>
      </c>
      <c r="D256" s="6" t="s">
        <v>3465</v>
      </c>
      <c r="E256" s="45"/>
      <c r="F256" s="6" t="s">
        <v>3403</v>
      </c>
      <c r="G256" s="45"/>
      <c r="H256" s="43">
        <v>1746</v>
      </c>
      <c r="I256" s="324" t="s">
        <v>40</v>
      </c>
      <c r="J256" s="255" t="str">
        <f>IF(ISBLANK(INDEX('Policy Characteristics'!D:D,MATCH($C256,'Policy Characteristics'!$C:$C,0))),"",INDEX('Policy Characteristics'!D:D,MATCH($C256,'Policy Characteristics'!$C:$C,0)))</f>
        <v>Ban New Power Plants</v>
      </c>
      <c r="K256" s="254" t="str">
        <f>IF(ISBLANK(INDEX('Policy Characteristics'!E:E,MATCH($C256,'Policy Characteristics'!$C:$C,0))),"",INDEX('Policy Characteristics'!E:E,MATCH($C256,'Policy Characteristics'!$C:$C,0)))</f>
        <v>elec ban new power plants</v>
      </c>
      <c r="L256" s="254">
        <f>IF(ISBLANK(INDEX('Policy Characteristics'!F:F,MATCH($C256,'Policy Characteristics'!$C:$C,0))),"",INDEX('Policy Characteristics'!F:F,MATCH($C256,'Policy Characteristics'!$C:$C,0)))</f>
        <v>0</v>
      </c>
      <c r="M256" s="254">
        <f>IF(ISBLANK(INDEX('Policy Characteristics'!G:G,MATCH($C256,'Policy Characteristics'!$C:$C,0))),"",INDEX('Policy Characteristics'!G:G,MATCH($C256,'Policy Characteristics'!$C:$C,0)))</f>
        <v>1</v>
      </c>
      <c r="N256" s="254">
        <f>IF(ISBLANK(INDEX('Policy Characteristics'!H:H,MATCH($C256,'Policy Characteristics'!$C:$C,0))),"",INDEX('Policy Characteristics'!H:H,MATCH($C256,'Policy Characteristics'!$C:$C,0)))</f>
        <v>1</v>
      </c>
      <c r="O256" s="254" t="str">
        <f>IF(ISBLANK(INDEX('Policy Characteristics'!I:I,MATCH($C256,'Policy Characteristics'!$C:$C,0))),"",INDEX('Policy Characteristics'!I:I,MATCH($C256,'Policy Characteristics'!$C:$C,0)))</f>
        <v>on/off</v>
      </c>
      <c r="P256" s="254" t="str">
        <f>IF(ISBLANK(INDEX('Policy Characteristics'!J:J,MATCH($C256,'Policy Characteristics'!$C:$C,0))),"",INDEX('Policy Characteristics'!J:J,MATCH($C256,'Policy Characteristics'!$C:$C,0)))</f>
        <v>**Description:** This policy prevents new capacity of the selected type(s) from being built or deployed.</v>
      </c>
      <c r="Q256" s="254" t="str">
        <f>IF(ISBLANK(INDEX('Policy Characteristics'!K:K,MATCH($C256,'Policy Characteristics'!$C:$C,0))),"",INDEX('Policy Characteristics'!K:K,MATCH($C256,'Policy Characteristics'!$C:$C,0)))</f>
        <v>electricity-sector-main.html#ban</v>
      </c>
      <c r="R256" s="254" t="str">
        <f>IF(ISBLANK(INDEX('Policy Characteristics'!L:L,MATCH($C256,'Policy Characteristics'!$C:$C,0))),"",INDEX('Policy Characteristics'!L:L,MATCH($C256,'Policy Characteristics'!$C:$C,0)))</f>
        <v>ban-new-capacity.html</v>
      </c>
    </row>
    <row r="257" spans="1:18" s="4" customFormat="1">
      <c r="A257" s="254" t="str">
        <f>IF(ISBLANK(INDEX('Policy Characteristics'!A:A,MATCH($C257,'Policy Characteristics'!$C:$C,0))),"",INDEX('Policy Characteristics'!A:A,MATCH($C257,'Policy Characteristics'!$C:$C,0)))</f>
        <v>Electricity Supply</v>
      </c>
      <c r="B257" s="262" t="str">
        <f>IF(ISBLANK(INDEX('Policy Characteristics'!B:B,MATCH($C257,'Policy Characteristics'!$C:$C,0))),"",INDEX('Policy Characteristics'!B:B,MATCH($C257,'Policy Characteristics'!$C:$C,0)))</f>
        <v>Ban New Power Plants</v>
      </c>
      <c r="C257" s="254" t="str">
        <f t="shared" si="17"/>
        <v>Boolean Ban New Power Plants</v>
      </c>
      <c r="D257" s="6" t="s">
        <v>72</v>
      </c>
      <c r="E257" s="45"/>
      <c r="F257" s="6" t="s">
        <v>3475</v>
      </c>
      <c r="G257" s="45"/>
      <c r="H257" s="47">
        <v>169</v>
      </c>
      <c r="I257" s="324" t="s">
        <v>40</v>
      </c>
      <c r="J257" s="255" t="str">
        <f>IF(ISBLANK(INDEX('Policy Characteristics'!D:D,MATCH($C257,'Policy Characteristics'!$C:$C,0))),"",INDEX('Policy Characteristics'!D:D,MATCH($C257,'Policy Characteristics'!$C:$C,0)))</f>
        <v>Ban New Power Plants</v>
      </c>
      <c r="K257" s="254" t="str">
        <f>IF(ISBLANK(INDEX('Policy Characteristics'!E:E,MATCH($C257,'Policy Characteristics'!$C:$C,0))),"",INDEX('Policy Characteristics'!E:E,MATCH($C257,'Policy Characteristics'!$C:$C,0)))</f>
        <v>elec ban new power plants</v>
      </c>
      <c r="L257" s="254">
        <f>IF(ISBLANK(INDEX('Policy Characteristics'!F:F,MATCH($C257,'Policy Characteristics'!$C:$C,0))),"",INDEX('Policy Characteristics'!F:F,MATCH($C257,'Policy Characteristics'!$C:$C,0)))</f>
        <v>0</v>
      </c>
      <c r="M257" s="254">
        <f>IF(ISBLANK(INDEX('Policy Characteristics'!G:G,MATCH($C257,'Policy Characteristics'!$C:$C,0))),"",INDEX('Policy Characteristics'!G:G,MATCH($C257,'Policy Characteristics'!$C:$C,0)))</f>
        <v>1</v>
      </c>
      <c r="N257" s="254">
        <f>IF(ISBLANK(INDEX('Policy Characteristics'!H:H,MATCH($C257,'Policy Characteristics'!$C:$C,0))),"",INDEX('Policy Characteristics'!H:H,MATCH($C257,'Policy Characteristics'!$C:$C,0)))</f>
        <v>1</v>
      </c>
      <c r="O257" s="254" t="str">
        <f>IF(ISBLANK(INDEX('Policy Characteristics'!I:I,MATCH($C257,'Policy Characteristics'!$C:$C,0))),"",INDEX('Policy Characteristics'!I:I,MATCH($C257,'Policy Characteristics'!$C:$C,0)))</f>
        <v>on/off</v>
      </c>
      <c r="P257" s="254" t="str">
        <f>IF(ISBLANK(INDEX('Policy Characteristics'!J:J,MATCH($C257,'Policy Characteristics'!$C:$C,0))),"",INDEX('Policy Characteristics'!J:J,MATCH($C257,'Policy Characteristics'!$C:$C,0)))</f>
        <v>**Description:** This policy prevents new capacity of the selected type(s) from being built or deployed.</v>
      </c>
      <c r="Q257" s="254" t="str">
        <f>IF(ISBLANK(INDEX('Policy Characteristics'!K:K,MATCH($C257,'Policy Characteristics'!$C:$C,0))),"",INDEX('Policy Characteristics'!K:K,MATCH($C257,'Policy Characteristics'!$C:$C,0)))</f>
        <v>electricity-sector-main.html#ban</v>
      </c>
      <c r="R257" s="254" t="str">
        <f>IF(ISBLANK(INDEX('Policy Characteristics'!L:L,MATCH($C257,'Policy Characteristics'!$C:$C,0))),"",INDEX('Policy Characteristics'!L:L,MATCH($C257,'Policy Characteristics'!$C:$C,0)))</f>
        <v>ban-new-capacity.html</v>
      </c>
    </row>
    <row r="258" spans="1:18" s="4" customFormat="1">
      <c r="A258" s="254" t="str">
        <f>IF(ISBLANK(INDEX('Policy Characteristics'!A:A,MATCH($C258,'Policy Characteristics'!$C:$C,0))),"",INDEX('Policy Characteristics'!A:A,MATCH($C258,'Policy Characteristics'!$C:$C,0)))</f>
        <v>Electricity Supply</v>
      </c>
      <c r="B258" s="262" t="str">
        <f>IF(ISBLANK(INDEX('Policy Characteristics'!B:B,MATCH($C258,'Policy Characteristics'!$C:$C,0))),"",INDEX('Policy Characteristics'!B:B,MATCH($C258,'Policy Characteristics'!$C:$C,0)))</f>
        <v>Ban New Power Plants</v>
      </c>
      <c r="C258" s="254" t="str">
        <f t="shared" si="17"/>
        <v>Boolean Ban New Power Plants</v>
      </c>
      <c r="D258" s="6" t="s">
        <v>73</v>
      </c>
      <c r="E258" s="45"/>
      <c r="F258" s="6" t="s">
        <v>85</v>
      </c>
      <c r="G258" s="45"/>
      <c r="H258" s="43">
        <v>170</v>
      </c>
      <c r="I258" s="324" t="s">
        <v>40</v>
      </c>
      <c r="J258" s="255" t="str">
        <f>IF(ISBLANK(INDEX('Policy Characteristics'!D:D,MATCH($C258,'Policy Characteristics'!$C:$C,0))),"",INDEX('Policy Characteristics'!D:D,MATCH($C258,'Policy Characteristics'!$C:$C,0)))</f>
        <v>Ban New Power Plants</v>
      </c>
      <c r="K258" s="254" t="str">
        <f>IF(ISBLANK(INDEX('Policy Characteristics'!E:E,MATCH($C258,'Policy Characteristics'!$C:$C,0))),"",INDEX('Policy Characteristics'!E:E,MATCH($C258,'Policy Characteristics'!$C:$C,0)))</f>
        <v>elec ban new power plants</v>
      </c>
      <c r="L258" s="254">
        <f>IF(ISBLANK(INDEX('Policy Characteristics'!F:F,MATCH($C258,'Policy Characteristics'!$C:$C,0))),"",INDEX('Policy Characteristics'!F:F,MATCH($C258,'Policy Characteristics'!$C:$C,0)))</f>
        <v>0</v>
      </c>
      <c r="M258" s="254">
        <f>IF(ISBLANK(INDEX('Policy Characteristics'!G:G,MATCH($C258,'Policy Characteristics'!$C:$C,0))),"",INDEX('Policy Characteristics'!G:G,MATCH($C258,'Policy Characteristics'!$C:$C,0)))</f>
        <v>1</v>
      </c>
      <c r="N258" s="254">
        <f>IF(ISBLANK(INDEX('Policy Characteristics'!H:H,MATCH($C258,'Policy Characteristics'!$C:$C,0))),"",INDEX('Policy Characteristics'!H:H,MATCH($C258,'Policy Characteristics'!$C:$C,0)))</f>
        <v>1</v>
      </c>
      <c r="O258" s="254" t="str">
        <f>IF(ISBLANK(INDEX('Policy Characteristics'!I:I,MATCH($C258,'Policy Characteristics'!$C:$C,0))),"",INDEX('Policy Characteristics'!I:I,MATCH($C258,'Policy Characteristics'!$C:$C,0)))</f>
        <v>on/off</v>
      </c>
      <c r="P258" s="254" t="str">
        <f>IF(ISBLANK(INDEX('Policy Characteristics'!J:J,MATCH($C258,'Policy Characteristics'!$C:$C,0))),"",INDEX('Policy Characteristics'!J:J,MATCH($C258,'Policy Characteristics'!$C:$C,0)))</f>
        <v>**Description:** This policy prevents new capacity of the selected type(s) from being built or deployed.</v>
      </c>
      <c r="Q258" s="254" t="str">
        <f>IF(ISBLANK(INDEX('Policy Characteristics'!K:K,MATCH($C258,'Policy Characteristics'!$C:$C,0))),"",INDEX('Policy Characteristics'!K:K,MATCH($C258,'Policy Characteristics'!$C:$C,0)))</f>
        <v>electricity-sector-main.html#ban</v>
      </c>
      <c r="R258" s="254" t="str">
        <f>IF(ISBLANK(INDEX('Policy Characteristics'!L:L,MATCH($C258,'Policy Characteristics'!$C:$C,0))),"",INDEX('Policy Characteristics'!L:L,MATCH($C258,'Policy Characteristics'!$C:$C,0)))</f>
        <v>ban-new-capacity.html</v>
      </c>
    </row>
    <row r="259" spans="1:18" s="4" customFormat="1">
      <c r="A259" s="254" t="str">
        <f>IF(ISBLANK(INDEX('Policy Characteristics'!A:A,MATCH($C259,'Policy Characteristics'!$C:$C,0))),"",INDEX('Policy Characteristics'!A:A,MATCH($C259,'Policy Characteristics'!$C:$C,0)))</f>
        <v>Electricity Supply</v>
      </c>
      <c r="B259" s="262" t="str">
        <f>IF(ISBLANK(INDEX('Policy Characteristics'!B:B,MATCH($C259,'Policy Characteristics'!$C:$C,0))),"",INDEX('Policy Characteristics'!B:B,MATCH($C259,'Policy Characteristics'!$C:$C,0)))</f>
        <v>Ban New Power Plants</v>
      </c>
      <c r="C259" s="254" t="str">
        <f t="shared" si="17"/>
        <v>Boolean Ban New Power Plants</v>
      </c>
      <c r="D259" s="6" t="s">
        <v>435</v>
      </c>
      <c r="E259" s="45"/>
      <c r="F259" s="6" t="s">
        <v>438</v>
      </c>
      <c r="G259" s="45"/>
      <c r="H259" s="43">
        <v>608</v>
      </c>
      <c r="I259" s="324" t="s">
        <v>41</v>
      </c>
      <c r="J259" s="255" t="str">
        <f>IF(ISBLANK(INDEX('Policy Characteristics'!D:D,MATCH($C259,'Policy Characteristics'!$C:$C,0))),"",INDEX('Policy Characteristics'!D:D,MATCH($C259,'Policy Characteristics'!$C:$C,0)))</f>
        <v>Ban New Power Plants</v>
      </c>
      <c r="K259" s="254" t="str">
        <f>IF(ISBLANK(INDEX('Policy Characteristics'!E:E,MATCH($C259,'Policy Characteristics'!$C:$C,0))),"",INDEX('Policy Characteristics'!E:E,MATCH($C259,'Policy Characteristics'!$C:$C,0)))</f>
        <v>elec ban new power plants</v>
      </c>
      <c r="L259" s="254">
        <f>IF(ISBLANK(INDEX('Policy Characteristics'!F:F,MATCH($C259,'Policy Characteristics'!$C:$C,0))),"",INDEX('Policy Characteristics'!F:F,MATCH($C259,'Policy Characteristics'!$C:$C,0)))</f>
        <v>0</v>
      </c>
      <c r="M259" s="254">
        <f>IF(ISBLANK(INDEX('Policy Characteristics'!G:G,MATCH($C259,'Policy Characteristics'!$C:$C,0))),"",INDEX('Policy Characteristics'!G:G,MATCH($C259,'Policy Characteristics'!$C:$C,0)))</f>
        <v>1</v>
      </c>
      <c r="N259" s="254">
        <f>IF(ISBLANK(INDEX('Policy Characteristics'!H:H,MATCH($C259,'Policy Characteristics'!$C:$C,0))),"",INDEX('Policy Characteristics'!H:H,MATCH($C259,'Policy Characteristics'!$C:$C,0)))</f>
        <v>1</v>
      </c>
      <c r="O259" s="254" t="str">
        <f>IF(ISBLANK(INDEX('Policy Characteristics'!I:I,MATCH($C259,'Policy Characteristics'!$C:$C,0))),"",INDEX('Policy Characteristics'!I:I,MATCH($C259,'Policy Characteristics'!$C:$C,0)))</f>
        <v>on/off</v>
      </c>
      <c r="P259" s="254" t="str">
        <f>IF(ISBLANK(INDEX('Policy Characteristics'!J:J,MATCH($C259,'Policy Characteristics'!$C:$C,0))),"",INDEX('Policy Characteristics'!J:J,MATCH($C259,'Policy Characteristics'!$C:$C,0)))</f>
        <v>**Description:** This policy prevents new capacity of the selected type(s) from being built or deployed.</v>
      </c>
      <c r="Q259" s="254" t="str">
        <f>IF(ISBLANK(INDEX('Policy Characteristics'!K:K,MATCH($C259,'Policy Characteristics'!$C:$C,0))),"",INDEX('Policy Characteristics'!K:K,MATCH($C259,'Policy Characteristics'!$C:$C,0)))</f>
        <v>electricity-sector-main.html#ban</v>
      </c>
      <c r="R259" s="254" t="str">
        <f>IF(ISBLANK(INDEX('Policy Characteristics'!L:L,MATCH($C259,'Policy Characteristics'!$C:$C,0))),"",INDEX('Policy Characteristics'!L:L,MATCH($C259,'Policy Characteristics'!$C:$C,0)))</f>
        <v>ban-new-capacity.html</v>
      </c>
    </row>
    <row r="260" spans="1:18" s="4" customFormat="1">
      <c r="A260" s="254" t="str">
        <f>IF(ISBLANK(INDEX('Policy Characteristics'!A:A,MATCH($C260,'Policy Characteristics'!$C:$C,0))),"",INDEX('Policy Characteristics'!A:A,MATCH($C260,'Policy Characteristics'!$C:$C,0)))</f>
        <v>Electricity Supply</v>
      </c>
      <c r="B260" s="262" t="str">
        <f>IF(ISBLANK(INDEX('Policy Characteristics'!B:B,MATCH($C260,'Policy Characteristics'!$C:$C,0))),"",INDEX('Policy Characteristics'!B:B,MATCH($C260,'Policy Characteristics'!$C:$C,0)))</f>
        <v>Ban New Power Plants</v>
      </c>
      <c r="C260" s="254" t="str">
        <f t="shared" si="17"/>
        <v>Boolean Ban New Power Plants</v>
      </c>
      <c r="D260" s="6" t="s">
        <v>74</v>
      </c>
      <c r="E260" s="45"/>
      <c r="F260" s="6" t="s">
        <v>86</v>
      </c>
      <c r="G260" s="45"/>
      <c r="H260" s="43">
        <v>609</v>
      </c>
      <c r="I260" s="324" t="s">
        <v>41</v>
      </c>
      <c r="J260" s="255" t="str">
        <f>IF(ISBLANK(INDEX('Policy Characteristics'!D:D,MATCH($C260,'Policy Characteristics'!$C:$C,0))),"",INDEX('Policy Characteristics'!D:D,MATCH($C260,'Policy Characteristics'!$C:$C,0)))</f>
        <v>Ban New Power Plants</v>
      </c>
      <c r="K260" s="254" t="str">
        <f>IF(ISBLANK(INDEX('Policy Characteristics'!E:E,MATCH($C260,'Policy Characteristics'!$C:$C,0))),"",INDEX('Policy Characteristics'!E:E,MATCH($C260,'Policy Characteristics'!$C:$C,0)))</f>
        <v>elec ban new power plants</v>
      </c>
      <c r="L260" s="254">
        <f>IF(ISBLANK(INDEX('Policy Characteristics'!F:F,MATCH($C260,'Policy Characteristics'!$C:$C,0))),"",INDEX('Policy Characteristics'!F:F,MATCH($C260,'Policy Characteristics'!$C:$C,0)))</f>
        <v>0</v>
      </c>
      <c r="M260" s="254">
        <f>IF(ISBLANK(INDEX('Policy Characteristics'!G:G,MATCH($C260,'Policy Characteristics'!$C:$C,0))),"",INDEX('Policy Characteristics'!G:G,MATCH($C260,'Policy Characteristics'!$C:$C,0)))</f>
        <v>1</v>
      </c>
      <c r="N260" s="254">
        <f>IF(ISBLANK(INDEX('Policy Characteristics'!H:H,MATCH($C260,'Policy Characteristics'!$C:$C,0))),"",INDEX('Policy Characteristics'!H:H,MATCH($C260,'Policy Characteristics'!$C:$C,0)))</f>
        <v>1</v>
      </c>
      <c r="O260" s="254" t="str">
        <f>IF(ISBLANK(INDEX('Policy Characteristics'!I:I,MATCH($C260,'Policy Characteristics'!$C:$C,0))),"",INDEX('Policy Characteristics'!I:I,MATCH($C260,'Policy Characteristics'!$C:$C,0)))</f>
        <v>on/off</v>
      </c>
      <c r="P260" s="254" t="str">
        <f>IF(ISBLANK(INDEX('Policy Characteristics'!J:J,MATCH($C260,'Policy Characteristics'!$C:$C,0))),"",INDEX('Policy Characteristics'!J:J,MATCH($C260,'Policy Characteristics'!$C:$C,0)))</f>
        <v>**Description:** This policy prevents new capacity of the selected type(s) from being built or deployed.</v>
      </c>
      <c r="Q260" s="254" t="str">
        <f>IF(ISBLANK(INDEX('Policy Characteristics'!K:K,MATCH($C260,'Policy Characteristics'!$C:$C,0))),"",INDEX('Policy Characteristics'!K:K,MATCH($C260,'Policy Characteristics'!$C:$C,0)))</f>
        <v>electricity-sector-main.html#ban</v>
      </c>
      <c r="R260" s="254" t="str">
        <f>IF(ISBLANK(INDEX('Policy Characteristics'!L:L,MATCH($C260,'Policy Characteristics'!$C:$C,0))),"",INDEX('Policy Characteristics'!L:L,MATCH($C260,'Policy Characteristics'!$C:$C,0)))</f>
        <v>ban-new-capacity.html</v>
      </c>
    </row>
    <row r="261" spans="1:18" s="4" customFormat="1">
      <c r="A261" s="254" t="str">
        <f>IF(ISBLANK(INDEX('Policy Characteristics'!A:A,MATCH($C261,'Policy Characteristics'!$C:$C,0))),"",INDEX('Policy Characteristics'!A:A,MATCH($C261,'Policy Characteristics'!$C:$C,0)))</f>
        <v>Electricity Supply</v>
      </c>
      <c r="B261" s="262" t="str">
        <f>IF(ISBLANK(INDEX('Policy Characteristics'!B:B,MATCH($C261,'Policy Characteristics'!$C:$C,0))),"",INDEX('Policy Characteristics'!B:B,MATCH($C261,'Policy Characteristics'!$C:$C,0)))</f>
        <v>Ban New Power Plants</v>
      </c>
      <c r="C261" s="254" t="str">
        <f t="shared" si="17"/>
        <v>Boolean Ban New Power Plants</v>
      </c>
      <c r="D261" s="6" t="s">
        <v>75</v>
      </c>
      <c r="E261" s="45"/>
      <c r="F261" s="6" t="s">
        <v>87</v>
      </c>
      <c r="G261" s="45"/>
      <c r="H261" s="43">
        <v>610</v>
      </c>
      <c r="I261" s="324" t="s">
        <v>41</v>
      </c>
      <c r="J261" s="255" t="str">
        <f>IF(ISBLANK(INDEX('Policy Characteristics'!D:D,MATCH($C261,'Policy Characteristics'!$C:$C,0))),"",INDEX('Policy Characteristics'!D:D,MATCH($C261,'Policy Characteristics'!$C:$C,0)))</f>
        <v>Ban New Power Plants</v>
      </c>
      <c r="K261" s="254" t="str">
        <f>IF(ISBLANK(INDEX('Policy Characteristics'!E:E,MATCH($C261,'Policy Characteristics'!$C:$C,0))),"",INDEX('Policy Characteristics'!E:E,MATCH($C261,'Policy Characteristics'!$C:$C,0)))</f>
        <v>elec ban new power plants</v>
      </c>
      <c r="L261" s="254">
        <f>IF(ISBLANK(INDEX('Policy Characteristics'!F:F,MATCH($C261,'Policy Characteristics'!$C:$C,0))),"",INDEX('Policy Characteristics'!F:F,MATCH($C261,'Policy Characteristics'!$C:$C,0)))</f>
        <v>0</v>
      </c>
      <c r="M261" s="254">
        <f>IF(ISBLANK(INDEX('Policy Characteristics'!G:G,MATCH($C261,'Policy Characteristics'!$C:$C,0))),"",INDEX('Policy Characteristics'!G:G,MATCH($C261,'Policy Characteristics'!$C:$C,0)))</f>
        <v>1</v>
      </c>
      <c r="N261" s="254">
        <f>IF(ISBLANK(INDEX('Policy Characteristics'!H:H,MATCH($C261,'Policy Characteristics'!$C:$C,0))),"",INDEX('Policy Characteristics'!H:H,MATCH($C261,'Policy Characteristics'!$C:$C,0)))</f>
        <v>1</v>
      </c>
      <c r="O261" s="254" t="str">
        <f>IF(ISBLANK(INDEX('Policy Characteristics'!I:I,MATCH($C261,'Policy Characteristics'!$C:$C,0))),"",INDEX('Policy Characteristics'!I:I,MATCH($C261,'Policy Characteristics'!$C:$C,0)))</f>
        <v>on/off</v>
      </c>
      <c r="P261" s="254" t="str">
        <f>IF(ISBLANK(INDEX('Policy Characteristics'!J:J,MATCH($C261,'Policy Characteristics'!$C:$C,0))),"",INDEX('Policy Characteristics'!J:J,MATCH($C261,'Policy Characteristics'!$C:$C,0)))</f>
        <v>**Description:** This policy prevents new capacity of the selected type(s) from being built or deployed.</v>
      </c>
      <c r="Q261" s="254" t="str">
        <f>IF(ISBLANK(INDEX('Policy Characteristics'!K:K,MATCH($C261,'Policy Characteristics'!$C:$C,0))),"",INDEX('Policy Characteristics'!K:K,MATCH($C261,'Policy Characteristics'!$C:$C,0)))</f>
        <v>electricity-sector-main.html#ban</v>
      </c>
      <c r="R261" s="254" t="str">
        <f>IF(ISBLANK(INDEX('Policy Characteristics'!L:L,MATCH($C261,'Policy Characteristics'!$C:$C,0))),"",INDEX('Policy Characteristics'!L:L,MATCH($C261,'Policy Characteristics'!$C:$C,0)))</f>
        <v>ban-new-capacity.html</v>
      </c>
    </row>
    <row r="262" spans="1:18" s="4" customFormat="1">
      <c r="A262" s="254" t="str">
        <f>IF(ISBLANK(INDEX('Policy Characteristics'!A:A,MATCH($C262,'Policy Characteristics'!$C:$C,0))),"",INDEX('Policy Characteristics'!A:A,MATCH($C262,'Policy Characteristics'!$C:$C,0)))</f>
        <v>Electricity Supply</v>
      </c>
      <c r="B262" s="262" t="str">
        <f>IF(ISBLANK(INDEX('Policy Characteristics'!B:B,MATCH($C262,'Policy Characteristics'!$C:$C,0))),"",INDEX('Policy Characteristics'!B:B,MATCH($C262,'Policy Characteristics'!$C:$C,0)))</f>
        <v>Ban New Power Plants</v>
      </c>
      <c r="C262" s="254" t="str">
        <f t="shared" si="17"/>
        <v>Boolean Ban New Power Plants</v>
      </c>
      <c r="D262" s="6" t="s">
        <v>76</v>
      </c>
      <c r="E262" s="45"/>
      <c r="F262" s="6" t="s">
        <v>88</v>
      </c>
      <c r="G262" s="45"/>
      <c r="H262" s="43">
        <v>611</v>
      </c>
      <c r="I262" s="324" t="s">
        <v>41</v>
      </c>
      <c r="J262" s="255" t="str">
        <f>IF(ISBLANK(INDEX('Policy Characteristics'!D:D,MATCH($C262,'Policy Characteristics'!$C:$C,0))),"",INDEX('Policy Characteristics'!D:D,MATCH($C262,'Policy Characteristics'!$C:$C,0)))</f>
        <v>Ban New Power Plants</v>
      </c>
      <c r="K262" s="254" t="str">
        <f>IF(ISBLANK(INDEX('Policy Characteristics'!E:E,MATCH($C262,'Policy Characteristics'!$C:$C,0))),"",INDEX('Policy Characteristics'!E:E,MATCH($C262,'Policy Characteristics'!$C:$C,0)))</f>
        <v>elec ban new power plants</v>
      </c>
      <c r="L262" s="254">
        <f>IF(ISBLANK(INDEX('Policy Characteristics'!F:F,MATCH($C262,'Policy Characteristics'!$C:$C,0))),"",INDEX('Policy Characteristics'!F:F,MATCH($C262,'Policy Characteristics'!$C:$C,0)))</f>
        <v>0</v>
      </c>
      <c r="M262" s="254">
        <f>IF(ISBLANK(INDEX('Policy Characteristics'!G:G,MATCH($C262,'Policy Characteristics'!$C:$C,0))),"",INDEX('Policy Characteristics'!G:G,MATCH($C262,'Policy Characteristics'!$C:$C,0)))</f>
        <v>1</v>
      </c>
      <c r="N262" s="254">
        <f>IF(ISBLANK(INDEX('Policy Characteristics'!H:H,MATCH($C262,'Policy Characteristics'!$C:$C,0))),"",INDEX('Policy Characteristics'!H:H,MATCH($C262,'Policy Characteristics'!$C:$C,0)))</f>
        <v>1</v>
      </c>
      <c r="O262" s="254" t="str">
        <f>IF(ISBLANK(INDEX('Policy Characteristics'!I:I,MATCH($C262,'Policy Characteristics'!$C:$C,0))),"",INDEX('Policy Characteristics'!I:I,MATCH($C262,'Policy Characteristics'!$C:$C,0)))</f>
        <v>on/off</v>
      </c>
      <c r="P262" s="254" t="str">
        <f>IF(ISBLANK(INDEX('Policy Characteristics'!J:J,MATCH($C262,'Policy Characteristics'!$C:$C,0))),"",INDEX('Policy Characteristics'!J:J,MATCH($C262,'Policy Characteristics'!$C:$C,0)))</f>
        <v>**Description:** This policy prevents new capacity of the selected type(s) from being built or deployed.</v>
      </c>
      <c r="Q262" s="254" t="str">
        <f>IF(ISBLANK(INDEX('Policy Characteristics'!K:K,MATCH($C262,'Policy Characteristics'!$C:$C,0))),"",INDEX('Policy Characteristics'!K:K,MATCH($C262,'Policy Characteristics'!$C:$C,0)))</f>
        <v>electricity-sector-main.html#ban</v>
      </c>
      <c r="R262" s="254" t="str">
        <f>IF(ISBLANK(INDEX('Policy Characteristics'!L:L,MATCH($C262,'Policy Characteristics'!$C:$C,0))),"",INDEX('Policy Characteristics'!L:L,MATCH($C262,'Policy Characteristics'!$C:$C,0)))</f>
        <v>ban-new-capacity.html</v>
      </c>
    </row>
    <row r="263" spans="1:18" s="4" customFormat="1">
      <c r="A263" s="254" t="str">
        <f>IF(ISBLANK(INDEX('Policy Characteristics'!A:A,MATCH($C263,'Policy Characteristics'!$C:$C,0))),"",INDEX('Policy Characteristics'!A:A,MATCH($C263,'Policy Characteristics'!$C:$C,0)))</f>
        <v>Electricity Supply</v>
      </c>
      <c r="B263" s="262" t="str">
        <f>IF(ISBLANK(INDEX('Policy Characteristics'!B:B,MATCH($C263,'Policy Characteristics'!$C:$C,0))),"",INDEX('Policy Characteristics'!B:B,MATCH($C263,'Policy Characteristics'!$C:$C,0)))</f>
        <v>Ban New Power Plants</v>
      </c>
      <c r="C263" s="254" t="str">
        <f t="shared" ref="C263:C277" si="18">C$254</f>
        <v>Boolean Ban New Power Plants</v>
      </c>
      <c r="D263" s="6" t="s">
        <v>2406</v>
      </c>
      <c r="E263" s="45"/>
      <c r="F263" s="6" t="s">
        <v>423</v>
      </c>
      <c r="G263" s="45"/>
      <c r="H263" s="43">
        <v>612</v>
      </c>
      <c r="I263" s="324" t="s">
        <v>41</v>
      </c>
      <c r="J263" s="255" t="str">
        <f>IF(ISBLANK(INDEX('Policy Characteristics'!D:D,MATCH($C263,'Policy Characteristics'!$C:$C,0))),"",INDEX('Policy Characteristics'!D:D,MATCH($C263,'Policy Characteristics'!$C:$C,0)))</f>
        <v>Ban New Power Plants</v>
      </c>
      <c r="K263" s="254" t="str">
        <f>IF(ISBLANK(INDEX('Policy Characteristics'!E:E,MATCH($C263,'Policy Characteristics'!$C:$C,0))),"",INDEX('Policy Characteristics'!E:E,MATCH($C263,'Policy Characteristics'!$C:$C,0)))</f>
        <v>elec ban new power plants</v>
      </c>
      <c r="L263" s="254">
        <f>IF(ISBLANK(INDEX('Policy Characteristics'!F:F,MATCH($C263,'Policy Characteristics'!$C:$C,0))),"",INDEX('Policy Characteristics'!F:F,MATCH($C263,'Policy Characteristics'!$C:$C,0)))</f>
        <v>0</v>
      </c>
      <c r="M263" s="254">
        <f>IF(ISBLANK(INDEX('Policy Characteristics'!G:G,MATCH($C263,'Policy Characteristics'!$C:$C,0))),"",INDEX('Policy Characteristics'!G:G,MATCH($C263,'Policy Characteristics'!$C:$C,0)))</f>
        <v>1</v>
      </c>
      <c r="N263" s="254">
        <f>IF(ISBLANK(INDEX('Policy Characteristics'!H:H,MATCH($C263,'Policy Characteristics'!$C:$C,0))),"",INDEX('Policy Characteristics'!H:H,MATCH($C263,'Policy Characteristics'!$C:$C,0)))</f>
        <v>1</v>
      </c>
      <c r="O263" s="254" t="str">
        <f>IF(ISBLANK(INDEX('Policy Characteristics'!I:I,MATCH($C263,'Policy Characteristics'!$C:$C,0))),"",INDEX('Policy Characteristics'!I:I,MATCH($C263,'Policy Characteristics'!$C:$C,0)))</f>
        <v>on/off</v>
      </c>
      <c r="P263" s="254" t="str">
        <f>IF(ISBLANK(INDEX('Policy Characteristics'!J:J,MATCH($C263,'Policy Characteristics'!$C:$C,0))),"",INDEX('Policy Characteristics'!J:J,MATCH($C263,'Policy Characteristics'!$C:$C,0)))</f>
        <v>**Description:** This policy prevents new capacity of the selected type(s) from being built or deployed.</v>
      </c>
      <c r="Q263" s="254" t="str">
        <f>IF(ISBLANK(INDEX('Policy Characteristics'!K:K,MATCH($C263,'Policy Characteristics'!$C:$C,0))),"",INDEX('Policy Characteristics'!K:K,MATCH($C263,'Policy Characteristics'!$C:$C,0)))</f>
        <v>electricity-sector-main.html#ban</v>
      </c>
      <c r="R263" s="254" t="str">
        <f>IF(ISBLANK(INDEX('Policy Characteristics'!L:L,MATCH($C263,'Policy Characteristics'!$C:$C,0))),"",INDEX('Policy Characteristics'!L:L,MATCH($C263,'Policy Characteristics'!$C:$C,0)))</f>
        <v>ban-new-capacity.html</v>
      </c>
    </row>
    <row r="264" spans="1:18" s="4" customFormat="1">
      <c r="A264" s="254" t="str">
        <f>IF(ISBLANK(INDEX('Policy Characteristics'!A:A,MATCH($C264,'Policy Characteristics'!$C:$C,0))),"",INDEX('Policy Characteristics'!A:A,MATCH($C264,'Policy Characteristics'!$C:$C,0)))</f>
        <v>Electricity Supply</v>
      </c>
      <c r="B264" s="262" t="str">
        <f>IF(ISBLANK(INDEX('Policy Characteristics'!B:B,MATCH($C264,'Policy Characteristics'!$C:$C,0))),"",INDEX('Policy Characteristics'!B:B,MATCH($C264,'Policy Characteristics'!$C:$C,0)))</f>
        <v>Ban New Power Plants</v>
      </c>
      <c r="C264" s="254" t="str">
        <f t="shared" si="17"/>
        <v>Boolean Ban New Power Plants</v>
      </c>
      <c r="D264" s="6" t="s">
        <v>295</v>
      </c>
      <c r="E264" s="45"/>
      <c r="F264" s="6" t="s">
        <v>297</v>
      </c>
      <c r="G264" s="45"/>
      <c r="H264" s="43">
        <v>613</v>
      </c>
      <c r="I264" s="324" t="s">
        <v>40</v>
      </c>
      <c r="J264" s="255" t="str">
        <f>IF(ISBLANK(INDEX('Policy Characteristics'!D:D,MATCH($C264,'Policy Characteristics'!$C:$C,0))),"",INDEX('Policy Characteristics'!D:D,MATCH($C264,'Policy Characteristics'!$C:$C,0)))</f>
        <v>Ban New Power Plants</v>
      </c>
      <c r="K264" s="254" t="str">
        <f>IF(ISBLANK(INDEX('Policy Characteristics'!E:E,MATCH($C264,'Policy Characteristics'!$C:$C,0))),"",INDEX('Policy Characteristics'!E:E,MATCH($C264,'Policy Characteristics'!$C:$C,0)))</f>
        <v>elec ban new power plants</v>
      </c>
      <c r="L264" s="254">
        <f>IF(ISBLANK(INDEX('Policy Characteristics'!F:F,MATCH($C264,'Policy Characteristics'!$C:$C,0))),"",INDEX('Policy Characteristics'!F:F,MATCH($C264,'Policy Characteristics'!$C:$C,0)))</f>
        <v>0</v>
      </c>
      <c r="M264" s="254">
        <f>IF(ISBLANK(INDEX('Policy Characteristics'!G:G,MATCH($C264,'Policy Characteristics'!$C:$C,0))),"",INDEX('Policy Characteristics'!G:G,MATCH($C264,'Policy Characteristics'!$C:$C,0)))</f>
        <v>1</v>
      </c>
      <c r="N264" s="254">
        <f>IF(ISBLANK(INDEX('Policy Characteristics'!H:H,MATCH($C264,'Policy Characteristics'!$C:$C,0))),"",INDEX('Policy Characteristics'!H:H,MATCH($C264,'Policy Characteristics'!$C:$C,0)))</f>
        <v>1</v>
      </c>
      <c r="O264" s="254" t="str">
        <f>IF(ISBLANK(INDEX('Policy Characteristics'!I:I,MATCH($C264,'Policy Characteristics'!$C:$C,0))),"",INDEX('Policy Characteristics'!I:I,MATCH($C264,'Policy Characteristics'!$C:$C,0)))</f>
        <v>on/off</v>
      </c>
      <c r="P264" s="254" t="str">
        <f>IF(ISBLANK(INDEX('Policy Characteristics'!J:J,MATCH($C264,'Policy Characteristics'!$C:$C,0))),"",INDEX('Policy Characteristics'!J:J,MATCH($C264,'Policy Characteristics'!$C:$C,0)))</f>
        <v>**Description:** This policy prevents new capacity of the selected type(s) from being built or deployed.</v>
      </c>
      <c r="Q264" s="254" t="str">
        <f>IF(ISBLANK(INDEX('Policy Characteristics'!K:K,MATCH($C264,'Policy Characteristics'!$C:$C,0))),"",INDEX('Policy Characteristics'!K:K,MATCH($C264,'Policy Characteristics'!$C:$C,0)))</f>
        <v>electricity-sector-main.html#ban</v>
      </c>
      <c r="R264" s="254" t="str">
        <f>IF(ISBLANK(INDEX('Policy Characteristics'!L:L,MATCH($C264,'Policy Characteristics'!$C:$C,0))),"",INDEX('Policy Characteristics'!L:L,MATCH($C264,'Policy Characteristics'!$C:$C,0)))</f>
        <v>ban-new-capacity.html</v>
      </c>
    </row>
    <row r="265" spans="1:18" s="4" customFormat="1">
      <c r="A265" s="254" t="str">
        <f>IF(ISBLANK(INDEX('Policy Characteristics'!A:A,MATCH($C265,'Policy Characteristics'!$C:$C,0))),"",INDEX('Policy Characteristics'!A:A,MATCH($C265,'Policy Characteristics'!$C:$C,0)))</f>
        <v>Electricity Supply</v>
      </c>
      <c r="B265" s="262" t="str">
        <f>IF(ISBLANK(INDEX('Policy Characteristics'!B:B,MATCH($C265,'Policy Characteristics'!$C:$C,0))),"",INDEX('Policy Characteristics'!B:B,MATCH($C265,'Policy Characteristics'!$C:$C,0)))</f>
        <v>Ban New Power Plants</v>
      </c>
      <c r="C265" s="254" t="str">
        <f t="shared" si="17"/>
        <v>Boolean Ban New Power Plants</v>
      </c>
      <c r="D265" s="6" t="s">
        <v>296</v>
      </c>
      <c r="E265" s="45"/>
      <c r="F265" s="6" t="s">
        <v>298</v>
      </c>
      <c r="G265" s="45"/>
      <c r="H265" s="43">
        <v>614</v>
      </c>
      <c r="I265" s="324" t="s">
        <v>40</v>
      </c>
      <c r="J265" s="255" t="str">
        <f>IF(ISBLANK(INDEX('Policy Characteristics'!D:D,MATCH($C265,'Policy Characteristics'!$C:$C,0))),"",INDEX('Policy Characteristics'!D:D,MATCH($C265,'Policy Characteristics'!$C:$C,0)))</f>
        <v>Ban New Power Plants</v>
      </c>
      <c r="K265" s="254" t="str">
        <f>IF(ISBLANK(INDEX('Policy Characteristics'!E:E,MATCH($C265,'Policy Characteristics'!$C:$C,0))),"",INDEX('Policy Characteristics'!E:E,MATCH($C265,'Policy Characteristics'!$C:$C,0)))</f>
        <v>elec ban new power plants</v>
      </c>
      <c r="L265" s="254">
        <f>IF(ISBLANK(INDEX('Policy Characteristics'!F:F,MATCH($C265,'Policy Characteristics'!$C:$C,0))),"",INDEX('Policy Characteristics'!F:F,MATCH($C265,'Policy Characteristics'!$C:$C,0)))</f>
        <v>0</v>
      </c>
      <c r="M265" s="254">
        <f>IF(ISBLANK(INDEX('Policy Characteristics'!G:G,MATCH($C265,'Policy Characteristics'!$C:$C,0))),"",INDEX('Policy Characteristics'!G:G,MATCH($C265,'Policy Characteristics'!$C:$C,0)))</f>
        <v>1</v>
      </c>
      <c r="N265" s="254">
        <f>IF(ISBLANK(INDEX('Policy Characteristics'!H:H,MATCH($C265,'Policy Characteristics'!$C:$C,0))),"",INDEX('Policy Characteristics'!H:H,MATCH($C265,'Policy Characteristics'!$C:$C,0)))</f>
        <v>1</v>
      </c>
      <c r="O265" s="254" t="str">
        <f>IF(ISBLANK(INDEX('Policy Characteristics'!I:I,MATCH($C265,'Policy Characteristics'!$C:$C,0))),"",INDEX('Policy Characteristics'!I:I,MATCH($C265,'Policy Characteristics'!$C:$C,0)))</f>
        <v>on/off</v>
      </c>
      <c r="P265" s="254" t="str">
        <f>IF(ISBLANK(INDEX('Policy Characteristics'!J:J,MATCH($C265,'Policy Characteristics'!$C:$C,0))),"",INDEX('Policy Characteristics'!J:J,MATCH($C265,'Policy Characteristics'!$C:$C,0)))</f>
        <v>**Description:** This policy prevents new capacity of the selected type(s) from being built or deployed.</v>
      </c>
      <c r="Q265" s="254" t="str">
        <f>IF(ISBLANK(INDEX('Policy Characteristics'!K:K,MATCH($C265,'Policy Characteristics'!$C:$C,0))),"",INDEX('Policy Characteristics'!K:K,MATCH($C265,'Policy Characteristics'!$C:$C,0)))</f>
        <v>electricity-sector-main.html#ban</v>
      </c>
      <c r="R265" s="254" t="str">
        <f>IF(ISBLANK(INDEX('Policy Characteristics'!L:L,MATCH($C265,'Policy Characteristics'!$C:$C,0))),"",INDEX('Policy Characteristics'!L:L,MATCH($C265,'Policy Characteristics'!$C:$C,0)))</f>
        <v>ban-new-capacity.html</v>
      </c>
    </row>
    <row r="266" spans="1:18" s="4" customFormat="1">
      <c r="A266" s="254" t="str">
        <f>IF(ISBLANK(INDEX('Policy Characteristics'!A:A,MATCH($C266,'Policy Characteristics'!$C:$C,0))),"",INDEX('Policy Characteristics'!A:A,MATCH($C266,'Policy Characteristics'!$C:$C,0)))</f>
        <v>Electricity Supply</v>
      </c>
      <c r="B266" s="262" t="str">
        <f>IF(ISBLANK(INDEX('Policy Characteristics'!B:B,MATCH($C266,'Policy Characteristics'!$C:$C,0))),"",INDEX('Policy Characteristics'!B:B,MATCH($C266,'Policy Characteristics'!$C:$C,0)))</f>
        <v>Ban New Power Plants</v>
      </c>
      <c r="C266" s="254" t="str">
        <f t="shared" si="17"/>
        <v>Boolean Ban New Power Plants</v>
      </c>
      <c r="D266" s="6" t="s">
        <v>431</v>
      </c>
      <c r="E266" s="45"/>
      <c r="F266" s="6" t="s">
        <v>430</v>
      </c>
      <c r="G266" s="45"/>
      <c r="H266" s="43">
        <v>116</v>
      </c>
      <c r="I266" s="324" t="s">
        <v>40</v>
      </c>
      <c r="J266" s="255" t="str">
        <f>IF(ISBLANK(INDEX('Policy Characteristics'!D:D,MATCH($C266,'Policy Characteristics'!$C:$C,0))),"",INDEX('Policy Characteristics'!D:D,MATCH($C266,'Policy Characteristics'!$C:$C,0)))</f>
        <v>Ban New Power Plants</v>
      </c>
      <c r="K266" s="254" t="str">
        <f>IF(ISBLANK(INDEX('Policy Characteristics'!E:E,MATCH($C266,'Policy Characteristics'!$C:$C,0))),"",INDEX('Policy Characteristics'!E:E,MATCH($C266,'Policy Characteristics'!$C:$C,0)))</f>
        <v>elec ban new power plants</v>
      </c>
      <c r="L266" s="254">
        <f>IF(ISBLANK(INDEX('Policy Characteristics'!F:F,MATCH($C266,'Policy Characteristics'!$C:$C,0))),"",INDEX('Policy Characteristics'!F:F,MATCH($C266,'Policy Characteristics'!$C:$C,0)))</f>
        <v>0</v>
      </c>
      <c r="M266" s="254">
        <f>IF(ISBLANK(INDEX('Policy Characteristics'!G:G,MATCH($C266,'Policy Characteristics'!$C:$C,0))),"",INDEX('Policy Characteristics'!G:G,MATCH($C266,'Policy Characteristics'!$C:$C,0)))</f>
        <v>1</v>
      </c>
      <c r="N266" s="254">
        <f>IF(ISBLANK(INDEX('Policy Characteristics'!H:H,MATCH($C266,'Policy Characteristics'!$C:$C,0))),"",INDEX('Policy Characteristics'!H:H,MATCH($C266,'Policy Characteristics'!$C:$C,0)))</f>
        <v>1</v>
      </c>
      <c r="O266" s="254" t="str">
        <f>IF(ISBLANK(INDEX('Policy Characteristics'!I:I,MATCH($C266,'Policy Characteristics'!$C:$C,0))),"",INDEX('Policy Characteristics'!I:I,MATCH($C266,'Policy Characteristics'!$C:$C,0)))</f>
        <v>on/off</v>
      </c>
      <c r="P266" s="254" t="str">
        <f>IF(ISBLANK(INDEX('Policy Characteristics'!J:J,MATCH($C266,'Policy Characteristics'!$C:$C,0))),"",INDEX('Policy Characteristics'!J:J,MATCH($C266,'Policy Characteristics'!$C:$C,0)))</f>
        <v>**Description:** This policy prevents new capacity of the selected type(s) from being built or deployed.</v>
      </c>
      <c r="Q266" s="254" t="str">
        <f>IF(ISBLANK(INDEX('Policy Characteristics'!K:K,MATCH($C266,'Policy Characteristics'!$C:$C,0))),"",INDEX('Policy Characteristics'!K:K,MATCH($C266,'Policy Characteristics'!$C:$C,0)))</f>
        <v>electricity-sector-main.html#ban</v>
      </c>
      <c r="R266" s="254" t="str">
        <f>IF(ISBLANK(INDEX('Policy Characteristics'!L:L,MATCH($C266,'Policy Characteristics'!$C:$C,0))),"",INDEX('Policy Characteristics'!L:L,MATCH($C266,'Policy Characteristics'!$C:$C,0)))</f>
        <v>ban-new-capacity.html</v>
      </c>
    </row>
    <row r="267" spans="1:18" s="4" customFormat="1">
      <c r="A267" s="254" t="str">
        <f>IF(ISBLANK(INDEX('Policy Characteristics'!A:A,MATCH($C267,'Policy Characteristics'!$C:$C,0))),"",INDEX('Policy Characteristics'!A:A,MATCH($C267,'Policy Characteristics'!$C:$C,0)))</f>
        <v>Electricity Supply</v>
      </c>
      <c r="B267" s="262" t="str">
        <f>IF(ISBLANK(INDEX('Policy Characteristics'!B:B,MATCH($C267,'Policy Characteristics'!$C:$C,0))),"",INDEX('Policy Characteristics'!B:B,MATCH($C267,'Policy Characteristics'!$C:$C,0)))</f>
        <v>Ban New Power Plants</v>
      </c>
      <c r="C267" s="254" t="str">
        <f t="shared" si="18"/>
        <v>Boolean Ban New Power Plants</v>
      </c>
      <c r="D267" s="6" t="s">
        <v>440</v>
      </c>
      <c r="E267" s="45"/>
      <c r="F267" s="6" t="s">
        <v>441</v>
      </c>
      <c r="G267" s="45"/>
      <c r="H267" s="43">
        <v>615</v>
      </c>
      <c r="I267" s="324" t="s">
        <v>41</v>
      </c>
      <c r="J267" s="255" t="str">
        <f>IF(ISBLANK(INDEX('Policy Characteristics'!D:D,MATCH($C267,'Policy Characteristics'!$C:$C,0))),"",INDEX('Policy Characteristics'!D:D,MATCH($C267,'Policy Characteristics'!$C:$C,0)))</f>
        <v>Ban New Power Plants</v>
      </c>
      <c r="K267" s="254" t="str">
        <f>IF(ISBLANK(INDEX('Policy Characteristics'!E:E,MATCH($C267,'Policy Characteristics'!$C:$C,0))),"",INDEX('Policy Characteristics'!E:E,MATCH($C267,'Policy Characteristics'!$C:$C,0)))</f>
        <v>elec ban new power plants</v>
      </c>
      <c r="L267" s="254">
        <f>IF(ISBLANK(INDEX('Policy Characteristics'!F:F,MATCH($C267,'Policy Characteristics'!$C:$C,0))),"",INDEX('Policy Characteristics'!F:F,MATCH($C267,'Policy Characteristics'!$C:$C,0)))</f>
        <v>0</v>
      </c>
      <c r="M267" s="254">
        <f>IF(ISBLANK(INDEX('Policy Characteristics'!G:G,MATCH($C267,'Policy Characteristics'!$C:$C,0))),"",INDEX('Policy Characteristics'!G:G,MATCH($C267,'Policy Characteristics'!$C:$C,0)))</f>
        <v>1</v>
      </c>
      <c r="N267" s="254">
        <f>IF(ISBLANK(INDEX('Policy Characteristics'!H:H,MATCH($C267,'Policy Characteristics'!$C:$C,0))),"",INDEX('Policy Characteristics'!H:H,MATCH($C267,'Policy Characteristics'!$C:$C,0)))</f>
        <v>1</v>
      </c>
      <c r="O267" s="254" t="str">
        <f>IF(ISBLANK(INDEX('Policy Characteristics'!I:I,MATCH($C267,'Policy Characteristics'!$C:$C,0))),"",INDEX('Policy Characteristics'!I:I,MATCH($C267,'Policy Characteristics'!$C:$C,0)))</f>
        <v>on/off</v>
      </c>
      <c r="P267" s="254" t="str">
        <f>IF(ISBLANK(INDEX('Policy Characteristics'!J:J,MATCH($C267,'Policy Characteristics'!$C:$C,0))),"",INDEX('Policy Characteristics'!J:J,MATCH($C267,'Policy Characteristics'!$C:$C,0)))</f>
        <v>**Description:** This policy prevents new capacity of the selected type(s) from being built or deployed.</v>
      </c>
      <c r="Q267" s="254" t="str">
        <f>IF(ISBLANK(INDEX('Policy Characteristics'!K:K,MATCH($C267,'Policy Characteristics'!$C:$C,0))),"",INDEX('Policy Characteristics'!K:K,MATCH($C267,'Policy Characteristics'!$C:$C,0)))</f>
        <v>electricity-sector-main.html#ban</v>
      </c>
      <c r="R267" s="254" t="str">
        <f>IF(ISBLANK(INDEX('Policy Characteristics'!L:L,MATCH($C267,'Policy Characteristics'!$C:$C,0))),"",INDEX('Policy Characteristics'!L:L,MATCH($C267,'Policy Characteristics'!$C:$C,0)))</f>
        <v>ban-new-capacity.html</v>
      </c>
    </row>
    <row r="268" spans="1:18" s="4" customFormat="1">
      <c r="A268" s="254" t="str">
        <f>IF(ISBLANK(INDEX('Policy Characteristics'!A:A,MATCH($C268,'Policy Characteristics'!$C:$C,0))),"",INDEX('Policy Characteristics'!A:A,MATCH($C268,'Policy Characteristics'!$C:$C,0)))</f>
        <v>Electricity Supply</v>
      </c>
      <c r="B268" s="262" t="str">
        <f>IF(ISBLANK(INDEX('Policy Characteristics'!B:B,MATCH($C268,'Policy Characteristics'!$C:$C,0))),"",INDEX('Policy Characteristics'!B:B,MATCH($C268,'Policy Characteristics'!$C:$C,0)))</f>
        <v>Ban New Power Plants</v>
      </c>
      <c r="C268" s="254" t="str">
        <f t="shared" si="18"/>
        <v>Boolean Ban New Power Plants</v>
      </c>
      <c r="D268" s="6" t="s">
        <v>2726</v>
      </c>
      <c r="E268" s="45"/>
      <c r="F268" s="6" t="s">
        <v>2450</v>
      </c>
      <c r="G268" s="45"/>
      <c r="H268" s="43">
        <v>616</v>
      </c>
      <c r="I268" s="324" t="s">
        <v>41</v>
      </c>
      <c r="J268" s="255" t="str">
        <f>IF(ISBLANK(INDEX('Policy Characteristics'!D:D,MATCH($C268,'Policy Characteristics'!$C:$C,0))),"",INDEX('Policy Characteristics'!D:D,MATCH($C268,'Policy Characteristics'!$C:$C,0)))</f>
        <v>Ban New Power Plants</v>
      </c>
      <c r="K268" s="254" t="str">
        <f>IF(ISBLANK(INDEX('Policy Characteristics'!E:E,MATCH($C268,'Policy Characteristics'!$C:$C,0))),"",INDEX('Policy Characteristics'!E:E,MATCH($C268,'Policy Characteristics'!$C:$C,0)))</f>
        <v>elec ban new power plants</v>
      </c>
      <c r="L268" s="254">
        <f>IF(ISBLANK(INDEX('Policy Characteristics'!F:F,MATCH($C268,'Policy Characteristics'!$C:$C,0))),"",INDEX('Policy Characteristics'!F:F,MATCH($C268,'Policy Characteristics'!$C:$C,0)))</f>
        <v>0</v>
      </c>
      <c r="M268" s="254">
        <f>IF(ISBLANK(INDEX('Policy Characteristics'!G:G,MATCH($C268,'Policy Characteristics'!$C:$C,0))),"",INDEX('Policy Characteristics'!G:G,MATCH($C268,'Policy Characteristics'!$C:$C,0)))</f>
        <v>1</v>
      </c>
      <c r="N268" s="254">
        <f>IF(ISBLANK(INDEX('Policy Characteristics'!H:H,MATCH($C268,'Policy Characteristics'!$C:$C,0))),"",INDEX('Policy Characteristics'!H:H,MATCH($C268,'Policy Characteristics'!$C:$C,0)))</f>
        <v>1</v>
      </c>
      <c r="O268" s="254" t="str">
        <f>IF(ISBLANK(INDEX('Policy Characteristics'!I:I,MATCH($C268,'Policy Characteristics'!$C:$C,0))),"",INDEX('Policy Characteristics'!I:I,MATCH($C268,'Policy Characteristics'!$C:$C,0)))</f>
        <v>on/off</v>
      </c>
      <c r="P268" s="254" t="str">
        <f>IF(ISBLANK(INDEX('Policy Characteristics'!J:J,MATCH($C268,'Policy Characteristics'!$C:$C,0))),"",INDEX('Policy Characteristics'!J:J,MATCH($C268,'Policy Characteristics'!$C:$C,0)))</f>
        <v>**Description:** This policy prevents new capacity of the selected type(s) from being built or deployed.</v>
      </c>
      <c r="Q268" s="254" t="str">
        <f>IF(ISBLANK(INDEX('Policy Characteristics'!K:K,MATCH($C268,'Policy Characteristics'!$C:$C,0))),"",INDEX('Policy Characteristics'!K:K,MATCH($C268,'Policy Characteristics'!$C:$C,0)))</f>
        <v>electricity-sector-main.html#ban</v>
      </c>
      <c r="R268" s="254" t="str">
        <f>IF(ISBLANK(INDEX('Policy Characteristics'!L:L,MATCH($C268,'Policy Characteristics'!$C:$C,0))),"",INDEX('Policy Characteristics'!L:L,MATCH($C268,'Policy Characteristics'!$C:$C,0)))</f>
        <v>ban-new-capacity.html</v>
      </c>
    </row>
    <row r="269" spans="1:18" s="4" customFormat="1">
      <c r="A269" s="254" t="str">
        <f>IF(ISBLANK(INDEX('Policy Characteristics'!A:A,MATCH($C269,'Policy Characteristics'!$C:$C,0))),"",INDEX('Policy Characteristics'!A:A,MATCH($C269,'Policy Characteristics'!$C:$C,0)))</f>
        <v>Electricity Supply</v>
      </c>
      <c r="B269" s="262" t="str">
        <f>IF(ISBLANK(INDEX('Policy Characteristics'!B:B,MATCH($C269,'Policy Characteristics'!$C:$C,0))),"",INDEX('Policy Characteristics'!B:B,MATCH($C269,'Policy Characteristics'!$C:$C,0)))</f>
        <v>Ban New Power Plants</v>
      </c>
      <c r="C269" s="254" t="str">
        <f t="shared" si="18"/>
        <v>Boolean Ban New Power Plants</v>
      </c>
      <c r="D269" s="6" t="s">
        <v>2727</v>
      </c>
      <c r="E269" s="45"/>
      <c r="F269" s="6" t="s">
        <v>2570</v>
      </c>
      <c r="G269" s="45"/>
      <c r="H269" s="43">
        <v>617</v>
      </c>
      <c r="I269" s="324" t="s">
        <v>41</v>
      </c>
      <c r="J269" s="255" t="str">
        <f>IF(ISBLANK(INDEX('Policy Characteristics'!D:D,MATCH($C269,'Policy Characteristics'!$C:$C,0))),"",INDEX('Policy Characteristics'!D:D,MATCH($C269,'Policy Characteristics'!$C:$C,0)))</f>
        <v>Ban New Power Plants</v>
      </c>
      <c r="K269" s="254" t="str">
        <f>IF(ISBLANK(INDEX('Policy Characteristics'!E:E,MATCH($C269,'Policy Characteristics'!$C:$C,0))),"",INDEX('Policy Characteristics'!E:E,MATCH($C269,'Policy Characteristics'!$C:$C,0)))</f>
        <v>elec ban new power plants</v>
      </c>
      <c r="L269" s="254">
        <f>IF(ISBLANK(INDEX('Policy Characteristics'!F:F,MATCH($C269,'Policy Characteristics'!$C:$C,0))),"",INDEX('Policy Characteristics'!F:F,MATCH($C269,'Policy Characteristics'!$C:$C,0)))</f>
        <v>0</v>
      </c>
      <c r="M269" s="254">
        <f>IF(ISBLANK(INDEX('Policy Characteristics'!G:G,MATCH($C269,'Policy Characteristics'!$C:$C,0))),"",INDEX('Policy Characteristics'!G:G,MATCH($C269,'Policy Characteristics'!$C:$C,0)))</f>
        <v>1</v>
      </c>
      <c r="N269" s="254">
        <f>IF(ISBLANK(INDEX('Policy Characteristics'!H:H,MATCH($C269,'Policy Characteristics'!$C:$C,0))),"",INDEX('Policy Characteristics'!H:H,MATCH($C269,'Policy Characteristics'!$C:$C,0)))</f>
        <v>1</v>
      </c>
      <c r="O269" s="254" t="str">
        <f>IF(ISBLANK(INDEX('Policy Characteristics'!I:I,MATCH($C269,'Policy Characteristics'!$C:$C,0))),"",INDEX('Policy Characteristics'!I:I,MATCH($C269,'Policy Characteristics'!$C:$C,0)))</f>
        <v>on/off</v>
      </c>
      <c r="P269" s="254" t="str">
        <f>IF(ISBLANK(INDEX('Policy Characteristics'!J:J,MATCH($C269,'Policy Characteristics'!$C:$C,0))),"",INDEX('Policy Characteristics'!J:J,MATCH($C269,'Policy Characteristics'!$C:$C,0)))</f>
        <v>**Description:** This policy prevents new capacity of the selected type(s) from being built or deployed.</v>
      </c>
      <c r="Q269" s="254" t="str">
        <f>IF(ISBLANK(INDEX('Policy Characteristics'!K:K,MATCH($C269,'Policy Characteristics'!$C:$C,0))),"",INDEX('Policy Characteristics'!K:K,MATCH($C269,'Policy Characteristics'!$C:$C,0)))</f>
        <v>electricity-sector-main.html#ban</v>
      </c>
      <c r="R269" s="254" t="str">
        <f>IF(ISBLANK(INDEX('Policy Characteristics'!L:L,MATCH($C269,'Policy Characteristics'!$C:$C,0))),"",INDEX('Policy Characteristics'!L:L,MATCH($C269,'Policy Characteristics'!$C:$C,0)))</f>
        <v>ban-new-capacity.html</v>
      </c>
    </row>
    <row r="270" spans="1:18" s="4" customFormat="1">
      <c r="A270" s="254" t="str">
        <f>IF(ISBLANK(INDEX('Policy Characteristics'!A:A,MATCH($C270,'Policy Characteristics'!$C:$C,0))),"",INDEX('Policy Characteristics'!A:A,MATCH($C270,'Policy Characteristics'!$C:$C,0)))</f>
        <v>Electricity Supply</v>
      </c>
      <c r="B270" s="262" t="str">
        <f>IF(ISBLANK(INDEX('Policy Characteristics'!B:B,MATCH($C270,'Policy Characteristics'!$C:$C,0))),"",INDEX('Policy Characteristics'!B:B,MATCH($C270,'Policy Characteristics'!$C:$C,0)))</f>
        <v>Ban New Power Plants</v>
      </c>
      <c r="C270" s="254" t="str">
        <f t="shared" si="18"/>
        <v>Boolean Ban New Power Plants</v>
      </c>
      <c r="D270" s="6" t="s">
        <v>2728</v>
      </c>
      <c r="E270" s="45"/>
      <c r="F270" s="6" t="s">
        <v>2452</v>
      </c>
      <c r="G270" s="45"/>
      <c r="H270" s="43">
        <v>618</v>
      </c>
      <c r="I270" s="324" t="s">
        <v>40</v>
      </c>
      <c r="J270" s="255" t="str">
        <f>IF(ISBLANK(INDEX('Policy Characteristics'!D:D,MATCH($C270,'Policy Characteristics'!$C:$C,0))),"",INDEX('Policy Characteristics'!D:D,MATCH($C270,'Policy Characteristics'!$C:$C,0)))</f>
        <v>Ban New Power Plants</v>
      </c>
      <c r="K270" s="254" t="str">
        <f>IF(ISBLANK(INDEX('Policy Characteristics'!E:E,MATCH($C270,'Policy Characteristics'!$C:$C,0))),"",INDEX('Policy Characteristics'!E:E,MATCH($C270,'Policy Characteristics'!$C:$C,0)))</f>
        <v>elec ban new power plants</v>
      </c>
      <c r="L270" s="254">
        <f>IF(ISBLANK(INDEX('Policy Characteristics'!F:F,MATCH($C270,'Policy Characteristics'!$C:$C,0))),"",INDEX('Policy Characteristics'!F:F,MATCH($C270,'Policy Characteristics'!$C:$C,0)))</f>
        <v>0</v>
      </c>
      <c r="M270" s="254">
        <f>IF(ISBLANK(INDEX('Policy Characteristics'!G:G,MATCH($C270,'Policy Characteristics'!$C:$C,0))),"",INDEX('Policy Characteristics'!G:G,MATCH($C270,'Policy Characteristics'!$C:$C,0)))</f>
        <v>1</v>
      </c>
      <c r="N270" s="254">
        <f>IF(ISBLANK(INDEX('Policy Characteristics'!H:H,MATCH($C270,'Policy Characteristics'!$C:$C,0))),"",INDEX('Policy Characteristics'!H:H,MATCH($C270,'Policy Characteristics'!$C:$C,0)))</f>
        <v>1</v>
      </c>
      <c r="O270" s="254" t="str">
        <f>IF(ISBLANK(INDEX('Policy Characteristics'!I:I,MATCH($C270,'Policy Characteristics'!$C:$C,0))),"",INDEX('Policy Characteristics'!I:I,MATCH($C270,'Policy Characteristics'!$C:$C,0)))</f>
        <v>on/off</v>
      </c>
      <c r="P270" s="254" t="str">
        <f>IF(ISBLANK(INDEX('Policy Characteristics'!J:J,MATCH($C270,'Policy Characteristics'!$C:$C,0))),"",INDEX('Policy Characteristics'!J:J,MATCH($C270,'Policy Characteristics'!$C:$C,0)))</f>
        <v>**Description:** This policy prevents new capacity of the selected type(s) from being built or deployed.</v>
      </c>
      <c r="Q270" s="254" t="str">
        <f>IF(ISBLANK(INDEX('Policy Characteristics'!K:K,MATCH($C270,'Policy Characteristics'!$C:$C,0))),"",INDEX('Policy Characteristics'!K:K,MATCH($C270,'Policy Characteristics'!$C:$C,0)))</f>
        <v>electricity-sector-main.html#ban</v>
      </c>
      <c r="R270" s="254" t="str">
        <f>IF(ISBLANK(INDEX('Policy Characteristics'!L:L,MATCH($C270,'Policy Characteristics'!$C:$C,0))),"",INDEX('Policy Characteristics'!L:L,MATCH($C270,'Policy Characteristics'!$C:$C,0)))</f>
        <v>ban-new-capacity.html</v>
      </c>
    </row>
    <row r="271" spans="1:18" s="4" customFormat="1">
      <c r="A271" s="254" t="str">
        <f>IF(ISBLANK(INDEX('Policy Characteristics'!A:A,MATCH($C271,'Policy Characteristics'!$C:$C,0))),"",INDEX('Policy Characteristics'!A:A,MATCH($C271,'Policy Characteristics'!$C:$C,0)))</f>
        <v>Electricity Supply</v>
      </c>
      <c r="B271" s="262" t="str">
        <f>IF(ISBLANK(INDEX('Policy Characteristics'!B:B,MATCH($C271,'Policy Characteristics'!$C:$C,0))),"",INDEX('Policy Characteristics'!B:B,MATCH($C271,'Policy Characteristics'!$C:$C,0)))</f>
        <v>Ban New Power Plants</v>
      </c>
      <c r="C271" s="254" t="str">
        <f t="shared" si="18"/>
        <v>Boolean Ban New Power Plants</v>
      </c>
      <c r="D271" s="6" t="s">
        <v>3463</v>
      </c>
      <c r="E271" s="45"/>
      <c r="F271" s="6" t="s">
        <v>3470</v>
      </c>
      <c r="G271" s="45"/>
      <c r="H271" s="43">
        <v>1747</v>
      </c>
      <c r="I271" s="324" t="s">
        <v>40</v>
      </c>
      <c r="J271" s="255" t="str">
        <f>IF(ISBLANK(INDEX('Policy Characteristics'!D:D,MATCH($C271,'Policy Characteristics'!$C:$C,0))),"",INDEX('Policy Characteristics'!D:D,MATCH($C271,'Policy Characteristics'!$C:$C,0)))</f>
        <v>Ban New Power Plants</v>
      </c>
      <c r="K271" s="254" t="str">
        <f>IF(ISBLANK(INDEX('Policy Characteristics'!E:E,MATCH($C271,'Policy Characteristics'!$C:$C,0))),"",INDEX('Policy Characteristics'!E:E,MATCH($C271,'Policy Characteristics'!$C:$C,0)))</f>
        <v>elec ban new power plants</v>
      </c>
      <c r="L271" s="254">
        <f>IF(ISBLANK(INDEX('Policy Characteristics'!F:F,MATCH($C271,'Policy Characteristics'!$C:$C,0))),"",INDEX('Policy Characteristics'!F:F,MATCH($C271,'Policy Characteristics'!$C:$C,0)))</f>
        <v>0</v>
      </c>
      <c r="M271" s="254">
        <f>IF(ISBLANK(INDEX('Policy Characteristics'!G:G,MATCH($C271,'Policy Characteristics'!$C:$C,0))),"",INDEX('Policy Characteristics'!G:G,MATCH($C271,'Policy Characteristics'!$C:$C,0)))</f>
        <v>1</v>
      </c>
      <c r="N271" s="254">
        <f>IF(ISBLANK(INDEX('Policy Characteristics'!H:H,MATCH($C271,'Policy Characteristics'!$C:$C,0))),"",INDEX('Policy Characteristics'!H:H,MATCH($C271,'Policy Characteristics'!$C:$C,0)))</f>
        <v>1</v>
      </c>
      <c r="O271" s="254" t="str">
        <f>IF(ISBLANK(INDEX('Policy Characteristics'!I:I,MATCH($C271,'Policy Characteristics'!$C:$C,0))),"",INDEX('Policy Characteristics'!I:I,MATCH($C271,'Policy Characteristics'!$C:$C,0)))</f>
        <v>on/off</v>
      </c>
      <c r="P271" s="254" t="str">
        <f>IF(ISBLANK(INDEX('Policy Characteristics'!J:J,MATCH($C271,'Policy Characteristics'!$C:$C,0))),"",INDEX('Policy Characteristics'!J:J,MATCH($C271,'Policy Characteristics'!$C:$C,0)))</f>
        <v>**Description:** This policy prevents new capacity of the selected type(s) from being built or deployed.</v>
      </c>
      <c r="Q271" s="254" t="str">
        <f>IF(ISBLANK(INDEX('Policy Characteristics'!K:K,MATCH($C271,'Policy Characteristics'!$C:$C,0))),"",INDEX('Policy Characteristics'!K:K,MATCH($C271,'Policy Characteristics'!$C:$C,0)))</f>
        <v>electricity-sector-main.html#ban</v>
      </c>
      <c r="R271" s="254" t="str">
        <f>IF(ISBLANK(INDEX('Policy Characteristics'!L:L,MATCH($C271,'Policy Characteristics'!$C:$C,0))),"",INDEX('Policy Characteristics'!L:L,MATCH($C271,'Policy Characteristics'!$C:$C,0)))</f>
        <v>ban-new-capacity.html</v>
      </c>
    </row>
    <row r="272" spans="1:18" s="4" customFormat="1">
      <c r="A272" s="254" t="str">
        <f>IF(ISBLANK(INDEX('Policy Characteristics'!A:A,MATCH($C272,'Policy Characteristics'!$C:$C,0))),"",INDEX('Policy Characteristics'!A:A,MATCH($C272,'Policy Characteristics'!$C:$C,0)))</f>
        <v>Electricity Supply</v>
      </c>
      <c r="B272" s="262" t="str">
        <f>IF(ISBLANK(INDEX('Policy Characteristics'!B:B,MATCH($C272,'Policy Characteristics'!$C:$C,0))),"",INDEX('Policy Characteristics'!B:B,MATCH($C272,'Policy Characteristics'!$C:$C,0)))</f>
        <v>Ban New Power Plants</v>
      </c>
      <c r="C272" s="254" t="str">
        <f t="shared" si="18"/>
        <v>Boolean Ban New Power Plants</v>
      </c>
      <c r="D272" s="6" t="s">
        <v>3466</v>
      </c>
      <c r="E272" s="45"/>
      <c r="F272" s="6" t="s">
        <v>3471</v>
      </c>
      <c r="G272" s="45"/>
      <c r="H272" s="43">
        <v>1748</v>
      </c>
      <c r="I272" s="324" t="s">
        <v>40</v>
      </c>
      <c r="J272" s="255" t="str">
        <f>IF(ISBLANK(INDEX('Policy Characteristics'!D:D,MATCH($C272,'Policy Characteristics'!$C:$C,0))),"",INDEX('Policy Characteristics'!D:D,MATCH($C272,'Policy Characteristics'!$C:$C,0)))</f>
        <v>Ban New Power Plants</v>
      </c>
      <c r="K272" s="254" t="str">
        <f>IF(ISBLANK(INDEX('Policy Characteristics'!E:E,MATCH($C272,'Policy Characteristics'!$C:$C,0))),"",INDEX('Policy Characteristics'!E:E,MATCH($C272,'Policy Characteristics'!$C:$C,0)))</f>
        <v>elec ban new power plants</v>
      </c>
      <c r="L272" s="254">
        <f>IF(ISBLANK(INDEX('Policy Characteristics'!F:F,MATCH($C272,'Policy Characteristics'!$C:$C,0))),"",INDEX('Policy Characteristics'!F:F,MATCH($C272,'Policy Characteristics'!$C:$C,0)))</f>
        <v>0</v>
      </c>
      <c r="M272" s="254">
        <f>IF(ISBLANK(INDEX('Policy Characteristics'!G:G,MATCH($C272,'Policy Characteristics'!$C:$C,0))),"",INDEX('Policy Characteristics'!G:G,MATCH($C272,'Policy Characteristics'!$C:$C,0)))</f>
        <v>1</v>
      </c>
      <c r="N272" s="254">
        <f>IF(ISBLANK(INDEX('Policy Characteristics'!H:H,MATCH($C272,'Policy Characteristics'!$C:$C,0))),"",INDEX('Policy Characteristics'!H:H,MATCH($C272,'Policy Characteristics'!$C:$C,0)))</f>
        <v>1</v>
      </c>
      <c r="O272" s="254" t="str">
        <f>IF(ISBLANK(INDEX('Policy Characteristics'!I:I,MATCH($C272,'Policy Characteristics'!$C:$C,0))),"",INDEX('Policy Characteristics'!I:I,MATCH($C272,'Policy Characteristics'!$C:$C,0)))</f>
        <v>on/off</v>
      </c>
      <c r="P272" s="254" t="str">
        <f>IF(ISBLANK(INDEX('Policy Characteristics'!J:J,MATCH($C272,'Policy Characteristics'!$C:$C,0))),"",INDEX('Policy Characteristics'!J:J,MATCH($C272,'Policy Characteristics'!$C:$C,0)))</f>
        <v>**Description:** This policy prevents new capacity of the selected type(s) from being built or deployed.</v>
      </c>
      <c r="Q272" s="254" t="str">
        <f>IF(ISBLANK(INDEX('Policy Characteristics'!K:K,MATCH($C272,'Policy Characteristics'!$C:$C,0))),"",INDEX('Policy Characteristics'!K:K,MATCH($C272,'Policy Characteristics'!$C:$C,0)))</f>
        <v>electricity-sector-main.html#ban</v>
      </c>
      <c r="R272" s="254" t="str">
        <f>IF(ISBLANK(INDEX('Policy Characteristics'!L:L,MATCH($C272,'Policy Characteristics'!$C:$C,0))),"",INDEX('Policy Characteristics'!L:L,MATCH($C272,'Policy Characteristics'!$C:$C,0)))</f>
        <v>ban-new-capacity.html</v>
      </c>
    </row>
    <row r="273" spans="1:18" s="4" customFormat="1">
      <c r="A273" s="254" t="str">
        <f>IF(ISBLANK(INDEX('Policy Characteristics'!A:A,MATCH($C273,'Policy Characteristics'!$C:$C,0))),"",INDEX('Policy Characteristics'!A:A,MATCH($C273,'Policy Characteristics'!$C:$C,0)))</f>
        <v>Electricity Supply</v>
      </c>
      <c r="B273" s="262" t="str">
        <f>IF(ISBLANK(INDEX('Policy Characteristics'!B:B,MATCH($C273,'Policy Characteristics'!$C:$C,0))),"",INDEX('Policy Characteristics'!B:B,MATCH($C273,'Policy Characteristics'!$C:$C,0)))</f>
        <v>Ban New Power Plants</v>
      </c>
      <c r="C273" s="254" t="str">
        <f t="shared" si="18"/>
        <v>Boolean Ban New Power Plants</v>
      </c>
      <c r="D273" s="6" t="s">
        <v>3467</v>
      </c>
      <c r="E273" s="45"/>
      <c r="F273" s="6" t="s">
        <v>3472</v>
      </c>
      <c r="G273" s="45"/>
      <c r="H273" s="43">
        <v>1749</v>
      </c>
      <c r="I273" s="324" t="s">
        <v>40</v>
      </c>
      <c r="J273" s="255" t="str">
        <f>IF(ISBLANK(INDEX('Policy Characteristics'!D:D,MATCH($C273,'Policy Characteristics'!$C:$C,0))),"",INDEX('Policy Characteristics'!D:D,MATCH($C273,'Policy Characteristics'!$C:$C,0)))</f>
        <v>Ban New Power Plants</v>
      </c>
      <c r="K273" s="254" t="str">
        <f>IF(ISBLANK(INDEX('Policy Characteristics'!E:E,MATCH($C273,'Policy Characteristics'!$C:$C,0))),"",INDEX('Policy Characteristics'!E:E,MATCH($C273,'Policy Characteristics'!$C:$C,0)))</f>
        <v>elec ban new power plants</v>
      </c>
      <c r="L273" s="254">
        <f>IF(ISBLANK(INDEX('Policy Characteristics'!F:F,MATCH($C273,'Policy Characteristics'!$C:$C,0))),"",INDEX('Policy Characteristics'!F:F,MATCH($C273,'Policy Characteristics'!$C:$C,0)))</f>
        <v>0</v>
      </c>
      <c r="M273" s="254">
        <f>IF(ISBLANK(INDEX('Policy Characteristics'!G:G,MATCH($C273,'Policy Characteristics'!$C:$C,0))),"",INDEX('Policy Characteristics'!G:G,MATCH($C273,'Policy Characteristics'!$C:$C,0)))</f>
        <v>1</v>
      </c>
      <c r="N273" s="254">
        <f>IF(ISBLANK(INDEX('Policy Characteristics'!H:H,MATCH($C273,'Policy Characteristics'!$C:$C,0))),"",INDEX('Policy Characteristics'!H:H,MATCH($C273,'Policy Characteristics'!$C:$C,0)))</f>
        <v>1</v>
      </c>
      <c r="O273" s="254" t="str">
        <f>IF(ISBLANK(INDEX('Policy Characteristics'!I:I,MATCH($C273,'Policy Characteristics'!$C:$C,0))),"",INDEX('Policy Characteristics'!I:I,MATCH($C273,'Policy Characteristics'!$C:$C,0)))</f>
        <v>on/off</v>
      </c>
      <c r="P273" s="254" t="str">
        <f>IF(ISBLANK(INDEX('Policy Characteristics'!J:J,MATCH($C273,'Policy Characteristics'!$C:$C,0))),"",INDEX('Policy Characteristics'!J:J,MATCH($C273,'Policy Characteristics'!$C:$C,0)))</f>
        <v>**Description:** This policy prevents new capacity of the selected type(s) from being built or deployed.</v>
      </c>
      <c r="Q273" s="254" t="str">
        <f>IF(ISBLANK(INDEX('Policy Characteristics'!K:K,MATCH($C273,'Policy Characteristics'!$C:$C,0))),"",INDEX('Policy Characteristics'!K:K,MATCH($C273,'Policy Characteristics'!$C:$C,0)))</f>
        <v>electricity-sector-main.html#ban</v>
      </c>
      <c r="R273" s="254" t="str">
        <f>IF(ISBLANK(INDEX('Policy Characteristics'!L:L,MATCH($C273,'Policy Characteristics'!$C:$C,0))),"",INDEX('Policy Characteristics'!L:L,MATCH($C273,'Policy Characteristics'!$C:$C,0)))</f>
        <v>ban-new-capacity.html</v>
      </c>
    </row>
    <row r="274" spans="1:18" s="4" customFormat="1">
      <c r="A274" s="254" t="str">
        <f>IF(ISBLANK(INDEX('Policy Characteristics'!A:A,MATCH($C274,'Policy Characteristics'!$C:$C,0))),"",INDEX('Policy Characteristics'!A:A,MATCH($C274,'Policy Characteristics'!$C:$C,0)))</f>
        <v>Electricity Supply</v>
      </c>
      <c r="B274" s="262" t="str">
        <f>IF(ISBLANK(INDEX('Policy Characteristics'!B:B,MATCH($C274,'Policy Characteristics'!$C:$C,0))),"",INDEX('Policy Characteristics'!B:B,MATCH($C274,'Policy Characteristics'!$C:$C,0)))</f>
        <v>Ban New Power Plants</v>
      </c>
      <c r="C274" s="254" t="str">
        <f t="shared" si="18"/>
        <v>Boolean Ban New Power Plants</v>
      </c>
      <c r="D274" s="6" t="s">
        <v>3468</v>
      </c>
      <c r="E274" s="45"/>
      <c r="F274" s="6" t="s">
        <v>3473</v>
      </c>
      <c r="G274" s="45"/>
      <c r="H274" s="43">
        <v>1750</v>
      </c>
      <c r="I274" s="324" t="s">
        <v>40</v>
      </c>
      <c r="J274" s="255" t="str">
        <f>IF(ISBLANK(INDEX('Policy Characteristics'!D:D,MATCH($C274,'Policy Characteristics'!$C:$C,0))),"",INDEX('Policy Characteristics'!D:D,MATCH($C274,'Policy Characteristics'!$C:$C,0)))</f>
        <v>Ban New Power Plants</v>
      </c>
      <c r="K274" s="254" t="str">
        <f>IF(ISBLANK(INDEX('Policy Characteristics'!E:E,MATCH($C274,'Policy Characteristics'!$C:$C,0))),"",INDEX('Policy Characteristics'!E:E,MATCH($C274,'Policy Characteristics'!$C:$C,0)))</f>
        <v>elec ban new power plants</v>
      </c>
      <c r="L274" s="254">
        <f>IF(ISBLANK(INDEX('Policy Characteristics'!F:F,MATCH($C274,'Policy Characteristics'!$C:$C,0))),"",INDEX('Policy Characteristics'!F:F,MATCH($C274,'Policy Characteristics'!$C:$C,0)))</f>
        <v>0</v>
      </c>
      <c r="M274" s="254">
        <f>IF(ISBLANK(INDEX('Policy Characteristics'!G:G,MATCH($C274,'Policy Characteristics'!$C:$C,0))),"",INDEX('Policy Characteristics'!G:G,MATCH($C274,'Policy Characteristics'!$C:$C,0)))</f>
        <v>1</v>
      </c>
      <c r="N274" s="254">
        <f>IF(ISBLANK(INDEX('Policy Characteristics'!H:H,MATCH($C274,'Policy Characteristics'!$C:$C,0))),"",INDEX('Policy Characteristics'!H:H,MATCH($C274,'Policy Characteristics'!$C:$C,0)))</f>
        <v>1</v>
      </c>
      <c r="O274" s="254" t="str">
        <f>IF(ISBLANK(INDEX('Policy Characteristics'!I:I,MATCH($C274,'Policy Characteristics'!$C:$C,0))),"",INDEX('Policy Characteristics'!I:I,MATCH($C274,'Policy Characteristics'!$C:$C,0)))</f>
        <v>on/off</v>
      </c>
      <c r="P274" s="254" t="str">
        <f>IF(ISBLANK(INDEX('Policy Characteristics'!J:J,MATCH($C274,'Policy Characteristics'!$C:$C,0))),"",INDEX('Policy Characteristics'!J:J,MATCH($C274,'Policy Characteristics'!$C:$C,0)))</f>
        <v>**Description:** This policy prevents new capacity of the selected type(s) from being built or deployed.</v>
      </c>
      <c r="Q274" s="254" t="str">
        <f>IF(ISBLANK(INDEX('Policy Characteristics'!K:K,MATCH($C274,'Policy Characteristics'!$C:$C,0))),"",INDEX('Policy Characteristics'!K:K,MATCH($C274,'Policy Characteristics'!$C:$C,0)))</f>
        <v>electricity-sector-main.html#ban</v>
      </c>
      <c r="R274" s="254" t="str">
        <f>IF(ISBLANK(INDEX('Policy Characteristics'!L:L,MATCH($C274,'Policy Characteristics'!$C:$C,0))),"",INDEX('Policy Characteristics'!L:L,MATCH($C274,'Policy Characteristics'!$C:$C,0)))</f>
        <v>ban-new-capacity.html</v>
      </c>
    </row>
    <row r="275" spans="1:18" s="4" customFormat="1">
      <c r="A275" s="254" t="str">
        <f>IF(ISBLANK(INDEX('Policy Characteristics'!A:A,MATCH($C275,'Policy Characteristics'!$C:$C,0))),"",INDEX('Policy Characteristics'!A:A,MATCH($C275,'Policy Characteristics'!$C:$C,0)))</f>
        <v>Electricity Supply</v>
      </c>
      <c r="B275" s="262" t="str">
        <f>IF(ISBLANK(INDEX('Policy Characteristics'!B:B,MATCH($C275,'Policy Characteristics'!$C:$C,0))),"",INDEX('Policy Characteristics'!B:B,MATCH($C275,'Policy Characteristics'!$C:$C,0)))</f>
        <v>Ban New Power Plants</v>
      </c>
      <c r="C275" s="254" t="str">
        <f t="shared" si="18"/>
        <v>Boolean Ban New Power Plants</v>
      </c>
      <c r="D275" s="6" t="s">
        <v>3469</v>
      </c>
      <c r="E275" s="45"/>
      <c r="F275" s="6" t="s">
        <v>3474</v>
      </c>
      <c r="G275" s="45"/>
      <c r="H275" s="43">
        <v>1751</v>
      </c>
      <c r="I275" s="324" t="s">
        <v>40</v>
      </c>
      <c r="J275" s="255" t="str">
        <f>IF(ISBLANK(INDEX('Policy Characteristics'!D:D,MATCH($C275,'Policy Characteristics'!$C:$C,0))),"",INDEX('Policy Characteristics'!D:D,MATCH($C275,'Policy Characteristics'!$C:$C,0)))</f>
        <v>Ban New Power Plants</v>
      </c>
      <c r="K275" s="254" t="str">
        <f>IF(ISBLANK(INDEX('Policy Characteristics'!E:E,MATCH($C275,'Policy Characteristics'!$C:$C,0))),"",INDEX('Policy Characteristics'!E:E,MATCH($C275,'Policy Characteristics'!$C:$C,0)))</f>
        <v>elec ban new power plants</v>
      </c>
      <c r="L275" s="254">
        <f>IF(ISBLANK(INDEX('Policy Characteristics'!F:F,MATCH($C275,'Policy Characteristics'!$C:$C,0))),"",INDEX('Policy Characteristics'!F:F,MATCH($C275,'Policy Characteristics'!$C:$C,0)))</f>
        <v>0</v>
      </c>
      <c r="M275" s="254">
        <f>IF(ISBLANK(INDEX('Policy Characteristics'!G:G,MATCH($C275,'Policy Characteristics'!$C:$C,0))),"",INDEX('Policy Characteristics'!G:G,MATCH($C275,'Policy Characteristics'!$C:$C,0)))</f>
        <v>1</v>
      </c>
      <c r="N275" s="254">
        <f>IF(ISBLANK(INDEX('Policy Characteristics'!H:H,MATCH($C275,'Policy Characteristics'!$C:$C,0))),"",INDEX('Policy Characteristics'!H:H,MATCH($C275,'Policy Characteristics'!$C:$C,0)))</f>
        <v>1</v>
      </c>
      <c r="O275" s="254" t="str">
        <f>IF(ISBLANK(INDEX('Policy Characteristics'!I:I,MATCH($C275,'Policy Characteristics'!$C:$C,0))),"",INDEX('Policy Characteristics'!I:I,MATCH($C275,'Policy Characteristics'!$C:$C,0)))</f>
        <v>on/off</v>
      </c>
      <c r="P275" s="254" t="str">
        <f>IF(ISBLANK(INDEX('Policy Characteristics'!J:J,MATCH($C275,'Policy Characteristics'!$C:$C,0))),"",INDEX('Policy Characteristics'!J:J,MATCH($C275,'Policy Characteristics'!$C:$C,0)))</f>
        <v>**Description:** This policy prevents new capacity of the selected type(s) from being built or deployed.</v>
      </c>
      <c r="Q275" s="254" t="str">
        <f>IF(ISBLANK(INDEX('Policy Characteristics'!K:K,MATCH($C275,'Policy Characteristics'!$C:$C,0))),"",INDEX('Policy Characteristics'!K:K,MATCH($C275,'Policy Characteristics'!$C:$C,0)))</f>
        <v>electricity-sector-main.html#ban</v>
      </c>
      <c r="R275" s="254" t="str">
        <f>IF(ISBLANK(INDEX('Policy Characteristics'!L:L,MATCH($C275,'Policy Characteristics'!$C:$C,0))),"",INDEX('Policy Characteristics'!L:L,MATCH($C275,'Policy Characteristics'!$C:$C,0)))</f>
        <v>ban-new-capacity.html</v>
      </c>
    </row>
    <row r="276" spans="1:18" s="4" customFormat="1">
      <c r="A276" s="254" t="str">
        <f>IF(ISBLANK(INDEX('Policy Characteristics'!A:A,MATCH($C276,'Policy Characteristics'!$C:$C,0))),"",INDEX('Policy Characteristics'!A:A,MATCH($C276,'Policy Characteristics'!$C:$C,0)))</f>
        <v>Electricity Supply</v>
      </c>
      <c r="B276" s="262" t="str">
        <f>IF(ISBLANK(INDEX('Policy Characteristics'!B:B,MATCH($C276,'Policy Characteristics'!$C:$C,0))),"",INDEX('Policy Characteristics'!B:B,MATCH($C276,'Policy Characteristics'!$C:$C,0)))</f>
        <v>Ban New Power Plants</v>
      </c>
      <c r="C276" s="254" t="str">
        <f t="shared" si="18"/>
        <v>Boolean Ban New Power Plants</v>
      </c>
      <c r="D276" s="6" t="s">
        <v>3555</v>
      </c>
      <c r="E276" s="45"/>
      <c r="F276" s="6" t="s">
        <v>3553</v>
      </c>
      <c r="G276" s="45"/>
      <c r="H276" s="43">
        <v>1752</v>
      </c>
      <c r="I276" s="324" t="s">
        <v>40</v>
      </c>
      <c r="J276" s="255" t="str">
        <f>IF(ISBLANK(INDEX('Policy Characteristics'!D:D,MATCH($C276,'Policy Characteristics'!$C:$C,0))),"",INDEX('Policy Characteristics'!D:D,MATCH($C276,'Policy Characteristics'!$C:$C,0)))</f>
        <v>Ban New Power Plants</v>
      </c>
      <c r="K276" s="254" t="str">
        <f>IF(ISBLANK(INDEX('Policy Characteristics'!E:E,MATCH($C276,'Policy Characteristics'!$C:$C,0))),"",INDEX('Policy Characteristics'!E:E,MATCH($C276,'Policy Characteristics'!$C:$C,0)))</f>
        <v>elec ban new power plants</v>
      </c>
      <c r="L276" s="254">
        <f>IF(ISBLANK(INDEX('Policy Characteristics'!F:F,MATCH($C276,'Policy Characteristics'!$C:$C,0))),"",INDEX('Policy Characteristics'!F:F,MATCH($C276,'Policy Characteristics'!$C:$C,0)))</f>
        <v>0</v>
      </c>
      <c r="M276" s="254">
        <f>IF(ISBLANK(INDEX('Policy Characteristics'!G:G,MATCH($C276,'Policy Characteristics'!$C:$C,0))),"",INDEX('Policy Characteristics'!G:G,MATCH($C276,'Policy Characteristics'!$C:$C,0)))</f>
        <v>1</v>
      </c>
      <c r="N276" s="254">
        <f>IF(ISBLANK(INDEX('Policy Characteristics'!H:H,MATCH($C276,'Policy Characteristics'!$C:$C,0))),"",INDEX('Policy Characteristics'!H:H,MATCH($C276,'Policy Characteristics'!$C:$C,0)))</f>
        <v>1</v>
      </c>
      <c r="O276" s="254" t="str">
        <f>IF(ISBLANK(INDEX('Policy Characteristics'!I:I,MATCH($C276,'Policy Characteristics'!$C:$C,0))),"",INDEX('Policy Characteristics'!I:I,MATCH($C276,'Policy Characteristics'!$C:$C,0)))</f>
        <v>on/off</v>
      </c>
      <c r="P276" s="254" t="str">
        <f>IF(ISBLANK(INDEX('Policy Characteristics'!J:J,MATCH($C276,'Policy Characteristics'!$C:$C,0))),"",INDEX('Policy Characteristics'!J:J,MATCH($C276,'Policy Characteristics'!$C:$C,0)))</f>
        <v>**Description:** This policy prevents new capacity of the selected type(s) from being built or deployed.</v>
      </c>
      <c r="Q276" s="254" t="str">
        <f>IF(ISBLANK(INDEX('Policy Characteristics'!K:K,MATCH($C276,'Policy Characteristics'!$C:$C,0))),"",INDEX('Policy Characteristics'!K:K,MATCH($C276,'Policy Characteristics'!$C:$C,0)))</f>
        <v>electricity-sector-main.html#ban</v>
      </c>
      <c r="R276" s="254" t="str">
        <f>IF(ISBLANK(INDEX('Policy Characteristics'!L:L,MATCH($C276,'Policy Characteristics'!$C:$C,0))),"",INDEX('Policy Characteristics'!L:L,MATCH($C276,'Policy Characteristics'!$C:$C,0)))</f>
        <v>ban-new-capacity.html</v>
      </c>
    </row>
    <row r="277" spans="1:18" s="4" customFormat="1">
      <c r="A277" s="254" t="str">
        <f>IF(ISBLANK(INDEX('Policy Characteristics'!A:A,MATCH($C277,'Policy Characteristics'!$C:$C,0))),"",INDEX('Policy Characteristics'!A:A,MATCH($C277,'Policy Characteristics'!$C:$C,0)))</f>
        <v>Electricity Supply</v>
      </c>
      <c r="B277" s="262" t="str">
        <f>IF(ISBLANK(INDEX('Policy Characteristics'!B:B,MATCH($C277,'Policy Characteristics'!$C:$C,0))),"",INDEX('Policy Characteristics'!B:B,MATCH($C277,'Policy Characteristics'!$C:$C,0)))</f>
        <v>Ban New Power Plants</v>
      </c>
      <c r="C277" s="254" t="str">
        <f t="shared" si="18"/>
        <v>Boolean Ban New Power Plants</v>
      </c>
      <c r="D277" s="6" t="s">
        <v>3556</v>
      </c>
      <c r="E277" s="45"/>
      <c r="F277" s="6" t="s">
        <v>3554</v>
      </c>
      <c r="G277" s="45"/>
      <c r="H277" s="43">
        <v>2236</v>
      </c>
      <c r="I277" s="324" t="s">
        <v>40</v>
      </c>
      <c r="J277" s="255" t="str">
        <f>IF(ISBLANK(INDEX('Policy Characteristics'!D:D,MATCH($C277,'Policy Characteristics'!$C:$C,0))),"",INDEX('Policy Characteristics'!D:D,MATCH($C277,'Policy Characteristics'!$C:$C,0)))</f>
        <v>Ban New Power Plants</v>
      </c>
      <c r="K277" s="254" t="str">
        <f>IF(ISBLANK(INDEX('Policy Characteristics'!E:E,MATCH($C277,'Policy Characteristics'!$C:$C,0))),"",INDEX('Policy Characteristics'!E:E,MATCH($C277,'Policy Characteristics'!$C:$C,0)))</f>
        <v>elec ban new power plants</v>
      </c>
      <c r="L277" s="254">
        <f>IF(ISBLANK(INDEX('Policy Characteristics'!F:F,MATCH($C277,'Policy Characteristics'!$C:$C,0))),"",INDEX('Policy Characteristics'!F:F,MATCH($C277,'Policy Characteristics'!$C:$C,0)))</f>
        <v>0</v>
      </c>
      <c r="M277" s="254">
        <f>IF(ISBLANK(INDEX('Policy Characteristics'!G:G,MATCH($C277,'Policy Characteristics'!$C:$C,0))),"",INDEX('Policy Characteristics'!G:G,MATCH($C277,'Policy Characteristics'!$C:$C,0)))</f>
        <v>1</v>
      </c>
      <c r="N277" s="254">
        <f>IF(ISBLANK(INDEX('Policy Characteristics'!H:H,MATCH($C277,'Policy Characteristics'!$C:$C,0))),"",INDEX('Policy Characteristics'!H:H,MATCH($C277,'Policy Characteristics'!$C:$C,0)))</f>
        <v>1</v>
      </c>
      <c r="O277" s="254" t="str">
        <f>IF(ISBLANK(INDEX('Policy Characteristics'!I:I,MATCH($C277,'Policy Characteristics'!$C:$C,0))),"",INDEX('Policy Characteristics'!I:I,MATCH($C277,'Policy Characteristics'!$C:$C,0)))</f>
        <v>on/off</v>
      </c>
      <c r="P277" s="254" t="str">
        <f>IF(ISBLANK(INDEX('Policy Characteristics'!J:J,MATCH($C277,'Policy Characteristics'!$C:$C,0))),"",INDEX('Policy Characteristics'!J:J,MATCH($C277,'Policy Characteristics'!$C:$C,0)))</f>
        <v>**Description:** This policy prevents new capacity of the selected type(s) from being built or deployed.</v>
      </c>
      <c r="Q277" s="254" t="str">
        <f>IF(ISBLANK(INDEX('Policy Characteristics'!K:K,MATCH($C277,'Policy Characteristics'!$C:$C,0))),"",INDEX('Policy Characteristics'!K:K,MATCH($C277,'Policy Characteristics'!$C:$C,0)))</f>
        <v>electricity-sector-main.html#ban</v>
      </c>
      <c r="R277" s="254" t="str">
        <f>IF(ISBLANK(INDEX('Policy Characteristics'!L:L,MATCH($C277,'Policy Characteristics'!$C:$C,0))),"",INDEX('Policy Characteristics'!L:L,MATCH($C277,'Policy Characteristics'!$C:$C,0)))</f>
        <v>ban-new-capacity.html</v>
      </c>
    </row>
    <row r="278" spans="1:18" s="4" customFormat="1">
      <c r="A278" s="254" t="str">
        <f>IF(ISBLANK(INDEX('Policy Characteristics'!A:A,MATCH($C278,'Policy Characteristics'!$C:$C,0))),"",INDEX('Policy Characteristics'!A:A,MATCH($C278,'Policy Characteristics'!$C:$C,0)))</f>
        <v>Electricity Supply</v>
      </c>
      <c r="B278" s="262" t="str">
        <f>IF(ISBLANK(INDEX('Policy Characteristics'!B:B,MATCH($C278,'Policy Characteristics'!$C:$C,0))),"",INDEX('Policy Characteristics'!B:B,MATCH($C278,'Policy Characteristics'!$C:$C,0)))</f>
        <v>Ban New Power Plant Retrofits</v>
      </c>
      <c r="C278" s="317" t="s">
        <v>3749</v>
      </c>
      <c r="D278" s="45" t="s">
        <v>434</v>
      </c>
      <c r="E278" s="45"/>
      <c r="F278" s="45" t="s">
        <v>433</v>
      </c>
      <c r="G278" s="45"/>
      <c r="H278" s="43">
        <v>2436</v>
      </c>
      <c r="I278" s="324" t="s">
        <v>41</v>
      </c>
      <c r="J278" s="255" t="str">
        <f>IF(ISBLANK(INDEX('Policy Characteristics'!D:D,MATCH($C278,'Policy Characteristics'!$C:$C,0))),"",INDEX('Policy Characteristics'!D:D,MATCH($C278,'Policy Characteristics'!$C:$C,0)))</f>
        <v>Ban New Power Plant Retrofits</v>
      </c>
      <c r="K278" s="254" t="str">
        <f>IF(ISBLANK(INDEX('Policy Characteristics'!E:E,MATCH($C278,'Policy Characteristics'!$C:$C,0))),"",INDEX('Policy Characteristics'!E:E,MATCH($C278,'Policy Characteristics'!$C:$C,0)))</f>
        <v>elec ban new power plant retrofits</v>
      </c>
      <c r="L278" s="254">
        <f>IF(ISBLANK(INDEX('Policy Characteristics'!F:F,MATCH($C278,'Policy Characteristics'!$C:$C,0))),"",INDEX('Policy Characteristics'!F:F,MATCH($C278,'Policy Characteristics'!$C:$C,0)))</f>
        <v>0</v>
      </c>
      <c r="M278" s="254">
        <f>IF(ISBLANK(INDEX('Policy Characteristics'!G:G,MATCH($C278,'Policy Characteristics'!$C:$C,0))),"",INDEX('Policy Characteristics'!G:G,MATCH($C278,'Policy Characteristics'!$C:$C,0)))</f>
        <v>1</v>
      </c>
      <c r="N278" s="254">
        <f>IF(ISBLANK(INDEX('Policy Characteristics'!H:H,MATCH($C278,'Policy Characteristics'!$C:$C,0))),"",INDEX('Policy Characteristics'!H:H,MATCH($C278,'Policy Characteristics'!$C:$C,0)))</f>
        <v>1</v>
      </c>
      <c r="O278" s="254" t="str">
        <f>IF(ISBLANK(INDEX('Policy Characteristics'!I:I,MATCH($C278,'Policy Characteristics'!$C:$C,0))),"",INDEX('Policy Characteristics'!I:I,MATCH($C278,'Policy Characteristics'!$C:$C,0)))</f>
        <v>on/off</v>
      </c>
      <c r="P278" s="254"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254" t="str">
        <f>IF(ISBLANK(INDEX('Policy Characteristics'!K:K,MATCH($C278,'Policy Characteristics'!$C:$C,0))),"",INDEX('Policy Characteristics'!K:K,MATCH($C278,'Policy Characteristics'!$C:$C,0)))</f>
        <v/>
      </c>
      <c r="R278" s="254" t="str">
        <f>IF(ISBLANK(INDEX('Policy Characteristics'!L:L,MATCH($C278,'Policy Characteristics'!$C:$C,0))),"",INDEX('Policy Characteristics'!L:L,MATCH($C278,'Policy Characteristics'!$C:$C,0)))</f>
        <v/>
      </c>
    </row>
    <row r="279" spans="1:18" s="4" customFormat="1">
      <c r="A279" s="254" t="str">
        <f>IF(ISBLANK(INDEX('Policy Characteristics'!A:A,MATCH($C279,'Policy Characteristics'!$C:$C,0))),"",INDEX('Policy Characteristics'!A:A,MATCH($C279,'Policy Characteristics'!$C:$C,0)))</f>
        <v>Electricity Supply</v>
      </c>
      <c r="B279" s="262" t="str">
        <f>IF(ISBLANK(INDEX('Policy Characteristics'!B:B,MATCH($C279,'Policy Characteristics'!$C:$C,0))),"",INDEX('Policy Characteristics'!B:B,MATCH($C279,'Policy Characteristics'!$C:$C,0)))</f>
        <v>Ban New Power Plant Retrofits</v>
      </c>
      <c r="C279" s="254" t="str">
        <f>C$278</f>
        <v>Boolean Ban New Power Plant Retrofits</v>
      </c>
      <c r="D279" s="6" t="s">
        <v>3464</v>
      </c>
      <c r="E279" s="45"/>
      <c r="F279" s="6" t="s">
        <v>3402</v>
      </c>
      <c r="G279" s="45"/>
      <c r="H279" s="43">
        <v>2437</v>
      </c>
      <c r="I279" s="324" t="s">
        <v>41</v>
      </c>
      <c r="J279" s="255" t="str">
        <f>IF(ISBLANK(INDEX('Policy Characteristics'!D:D,MATCH($C279,'Policy Characteristics'!$C:$C,0))),"",INDEX('Policy Characteristics'!D:D,MATCH($C279,'Policy Characteristics'!$C:$C,0)))</f>
        <v>Ban New Power Plant Retrofits</v>
      </c>
      <c r="K279" s="254" t="str">
        <f>IF(ISBLANK(INDEX('Policy Characteristics'!E:E,MATCH($C279,'Policy Characteristics'!$C:$C,0))),"",INDEX('Policy Characteristics'!E:E,MATCH($C279,'Policy Characteristics'!$C:$C,0)))</f>
        <v>elec ban new power plant retrofits</v>
      </c>
      <c r="L279" s="254">
        <f>IF(ISBLANK(INDEX('Policy Characteristics'!F:F,MATCH($C279,'Policy Characteristics'!$C:$C,0))),"",INDEX('Policy Characteristics'!F:F,MATCH($C279,'Policy Characteristics'!$C:$C,0)))</f>
        <v>0</v>
      </c>
      <c r="M279" s="254">
        <f>IF(ISBLANK(INDEX('Policy Characteristics'!G:G,MATCH($C279,'Policy Characteristics'!$C:$C,0))),"",INDEX('Policy Characteristics'!G:G,MATCH($C279,'Policy Characteristics'!$C:$C,0)))</f>
        <v>1</v>
      </c>
      <c r="N279" s="254">
        <f>IF(ISBLANK(INDEX('Policy Characteristics'!H:H,MATCH($C279,'Policy Characteristics'!$C:$C,0))),"",INDEX('Policy Characteristics'!H:H,MATCH($C279,'Policy Characteristics'!$C:$C,0)))</f>
        <v>1</v>
      </c>
      <c r="O279" s="254" t="str">
        <f>IF(ISBLANK(INDEX('Policy Characteristics'!I:I,MATCH($C279,'Policy Characteristics'!$C:$C,0))),"",INDEX('Policy Characteristics'!I:I,MATCH($C279,'Policy Characteristics'!$C:$C,0)))</f>
        <v>on/off</v>
      </c>
      <c r="P279" s="254"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254" t="str">
        <f>IF(ISBLANK(INDEX('Policy Characteristics'!K:K,MATCH($C279,'Policy Characteristics'!$C:$C,0))),"",INDEX('Policy Characteristics'!K:K,MATCH($C279,'Policy Characteristics'!$C:$C,0)))</f>
        <v/>
      </c>
      <c r="R279" s="254" t="str">
        <f>IF(ISBLANK(INDEX('Policy Characteristics'!L:L,MATCH($C279,'Policy Characteristics'!$C:$C,0))),"",INDEX('Policy Characteristics'!L:L,MATCH($C279,'Policy Characteristics'!$C:$C,0)))</f>
        <v/>
      </c>
    </row>
    <row r="280" spans="1:18" s="4" customFormat="1">
      <c r="A280" s="254" t="str">
        <f>IF(ISBLANK(INDEX('Policy Characteristics'!A:A,MATCH($C280,'Policy Characteristics'!$C:$C,0))),"",INDEX('Policy Characteristics'!A:A,MATCH($C280,'Policy Characteristics'!$C:$C,0)))</f>
        <v>Electricity Supply</v>
      </c>
      <c r="B280" s="262" t="str">
        <f>IF(ISBLANK(INDEX('Policy Characteristics'!B:B,MATCH($C280,'Policy Characteristics'!$C:$C,0))),"",INDEX('Policy Characteristics'!B:B,MATCH($C280,'Policy Characteristics'!$C:$C,0)))</f>
        <v>Ban New Power Plant Retrofits</v>
      </c>
      <c r="C280" s="254" t="str">
        <f t="shared" ref="C280:C301" si="19">C$278</f>
        <v>Boolean Ban New Power Plant Retrofits</v>
      </c>
      <c r="D280" s="6" t="s">
        <v>3465</v>
      </c>
      <c r="E280" s="45"/>
      <c r="F280" s="6" t="s">
        <v>3403</v>
      </c>
      <c r="G280" s="45"/>
      <c r="H280" s="43">
        <v>2438</v>
      </c>
      <c r="I280" s="324" t="s">
        <v>41</v>
      </c>
      <c r="J280" s="255" t="str">
        <f>IF(ISBLANK(INDEX('Policy Characteristics'!D:D,MATCH($C280,'Policy Characteristics'!$C:$C,0))),"",INDEX('Policy Characteristics'!D:D,MATCH($C280,'Policy Characteristics'!$C:$C,0)))</f>
        <v>Ban New Power Plant Retrofits</v>
      </c>
      <c r="K280" s="254" t="str">
        <f>IF(ISBLANK(INDEX('Policy Characteristics'!E:E,MATCH($C280,'Policy Characteristics'!$C:$C,0))),"",INDEX('Policy Characteristics'!E:E,MATCH($C280,'Policy Characteristics'!$C:$C,0)))</f>
        <v>elec ban new power plant retrofits</v>
      </c>
      <c r="L280" s="254">
        <f>IF(ISBLANK(INDEX('Policy Characteristics'!F:F,MATCH($C280,'Policy Characteristics'!$C:$C,0))),"",INDEX('Policy Characteristics'!F:F,MATCH($C280,'Policy Characteristics'!$C:$C,0)))</f>
        <v>0</v>
      </c>
      <c r="M280" s="254">
        <f>IF(ISBLANK(INDEX('Policy Characteristics'!G:G,MATCH($C280,'Policy Characteristics'!$C:$C,0))),"",INDEX('Policy Characteristics'!G:G,MATCH($C280,'Policy Characteristics'!$C:$C,0)))</f>
        <v>1</v>
      </c>
      <c r="N280" s="254">
        <f>IF(ISBLANK(INDEX('Policy Characteristics'!H:H,MATCH($C280,'Policy Characteristics'!$C:$C,0))),"",INDEX('Policy Characteristics'!H:H,MATCH($C280,'Policy Characteristics'!$C:$C,0)))</f>
        <v>1</v>
      </c>
      <c r="O280" s="254" t="str">
        <f>IF(ISBLANK(INDEX('Policy Characteristics'!I:I,MATCH($C280,'Policy Characteristics'!$C:$C,0))),"",INDEX('Policy Characteristics'!I:I,MATCH($C280,'Policy Characteristics'!$C:$C,0)))</f>
        <v>on/off</v>
      </c>
      <c r="P280" s="254"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254" t="str">
        <f>IF(ISBLANK(INDEX('Policy Characteristics'!K:K,MATCH($C280,'Policy Characteristics'!$C:$C,0))),"",INDEX('Policy Characteristics'!K:K,MATCH($C280,'Policy Characteristics'!$C:$C,0)))</f>
        <v/>
      </c>
      <c r="R280" s="254" t="str">
        <f>IF(ISBLANK(INDEX('Policy Characteristics'!L:L,MATCH($C280,'Policy Characteristics'!$C:$C,0))),"",INDEX('Policy Characteristics'!L:L,MATCH($C280,'Policy Characteristics'!$C:$C,0)))</f>
        <v/>
      </c>
    </row>
    <row r="281" spans="1:18" s="4" customFormat="1">
      <c r="A281" s="254" t="str">
        <f>IF(ISBLANK(INDEX('Policy Characteristics'!A:A,MATCH($C281,'Policy Characteristics'!$C:$C,0))),"",INDEX('Policy Characteristics'!A:A,MATCH($C281,'Policy Characteristics'!$C:$C,0)))</f>
        <v>Electricity Supply</v>
      </c>
      <c r="B281" s="262" t="str">
        <f>IF(ISBLANK(INDEX('Policy Characteristics'!B:B,MATCH($C281,'Policy Characteristics'!$C:$C,0))),"",INDEX('Policy Characteristics'!B:B,MATCH($C281,'Policy Characteristics'!$C:$C,0)))</f>
        <v>Ban New Power Plant Retrofits</v>
      </c>
      <c r="C281" s="254" t="str">
        <f t="shared" si="19"/>
        <v>Boolean Ban New Power Plant Retrofits</v>
      </c>
      <c r="D281" s="6" t="s">
        <v>72</v>
      </c>
      <c r="E281" s="45"/>
      <c r="F281" s="6" t="s">
        <v>3475</v>
      </c>
      <c r="G281" s="45"/>
      <c r="H281" s="43">
        <v>2439</v>
      </c>
      <c r="I281" s="324" t="s">
        <v>41</v>
      </c>
      <c r="J281" s="255" t="str">
        <f>IF(ISBLANK(INDEX('Policy Characteristics'!D:D,MATCH($C281,'Policy Characteristics'!$C:$C,0))),"",INDEX('Policy Characteristics'!D:D,MATCH($C281,'Policy Characteristics'!$C:$C,0)))</f>
        <v>Ban New Power Plant Retrofits</v>
      </c>
      <c r="K281" s="254" t="str">
        <f>IF(ISBLANK(INDEX('Policy Characteristics'!E:E,MATCH($C281,'Policy Characteristics'!$C:$C,0))),"",INDEX('Policy Characteristics'!E:E,MATCH($C281,'Policy Characteristics'!$C:$C,0)))</f>
        <v>elec ban new power plant retrofits</v>
      </c>
      <c r="L281" s="254">
        <f>IF(ISBLANK(INDEX('Policy Characteristics'!F:F,MATCH($C281,'Policy Characteristics'!$C:$C,0))),"",INDEX('Policy Characteristics'!F:F,MATCH($C281,'Policy Characteristics'!$C:$C,0)))</f>
        <v>0</v>
      </c>
      <c r="M281" s="254">
        <f>IF(ISBLANK(INDEX('Policy Characteristics'!G:G,MATCH($C281,'Policy Characteristics'!$C:$C,0))),"",INDEX('Policy Characteristics'!G:G,MATCH($C281,'Policy Characteristics'!$C:$C,0)))</f>
        <v>1</v>
      </c>
      <c r="N281" s="254">
        <f>IF(ISBLANK(INDEX('Policy Characteristics'!H:H,MATCH($C281,'Policy Characteristics'!$C:$C,0))),"",INDEX('Policy Characteristics'!H:H,MATCH($C281,'Policy Characteristics'!$C:$C,0)))</f>
        <v>1</v>
      </c>
      <c r="O281" s="254" t="str">
        <f>IF(ISBLANK(INDEX('Policy Characteristics'!I:I,MATCH($C281,'Policy Characteristics'!$C:$C,0))),"",INDEX('Policy Characteristics'!I:I,MATCH($C281,'Policy Characteristics'!$C:$C,0)))</f>
        <v>on/off</v>
      </c>
      <c r="P281" s="254"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254" t="str">
        <f>IF(ISBLANK(INDEX('Policy Characteristics'!K:K,MATCH($C281,'Policy Characteristics'!$C:$C,0))),"",INDEX('Policy Characteristics'!K:K,MATCH($C281,'Policy Characteristics'!$C:$C,0)))</f>
        <v/>
      </c>
      <c r="R281" s="254" t="str">
        <f>IF(ISBLANK(INDEX('Policy Characteristics'!L:L,MATCH($C281,'Policy Characteristics'!$C:$C,0))),"",INDEX('Policy Characteristics'!L:L,MATCH($C281,'Policy Characteristics'!$C:$C,0)))</f>
        <v/>
      </c>
    </row>
    <row r="282" spans="1:18" s="4" customFormat="1">
      <c r="A282" s="254" t="str">
        <f>IF(ISBLANK(INDEX('Policy Characteristics'!A:A,MATCH($C282,'Policy Characteristics'!$C:$C,0))),"",INDEX('Policy Characteristics'!A:A,MATCH($C282,'Policy Characteristics'!$C:$C,0)))</f>
        <v>Electricity Supply</v>
      </c>
      <c r="B282" s="262" t="str">
        <f>IF(ISBLANK(INDEX('Policy Characteristics'!B:B,MATCH($C282,'Policy Characteristics'!$C:$C,0))),"",INDEX('Policy Characteristics'!B:B,MATCH($C282,'Policy Characteristics'!$C:$C,0)))</f>
        <v>Ban New Power Plant Retrofits</v>
      </c>
      <c r="C282" s="254" t="str">
        <f t="shared" si="19"/>
        <v>Boolean Ban New Power Plant Retrofits</v>
      </c>
      <c r="D282" s="6" t="s">
        <v>73</v>
      </c>
      <c r="E282" s="45"/>
      <c r="F282" s="6" t="s">
        <v>85</v>
      </c>
      <c r="G282" s="45"/>
      <c r="H282" s="43">
        <v>2440</v>
      </c>
      <c r="I282" s="324" t="s">
        <v>41</v>
      </c>
      <c r="J282" s="255" t="str">
        <f>IF(ISBLANK(INDEX('Policy Characteristics'!D:D,MATCH($C282,'Policy Characteristics'!$C:$C,0))),"",INDEX('Policy Characteristics'!D:D,MATCH($C282,'Policy Characteristics'!$C:$C,0)))</f>
        <v>Ban New Power Plant Retrofits</v>
      </c>
      <c r="K282" s="254" t="str">
        <f>IF(ISBLANK(INDEX('Policy Characteristics'!E:E,MATCH($C282,'Policy Characteristics'!$C:$C,0))),"",INDEX('Policy Characteristics'!E:E,MATCH($C282,'Policy Characteristics'!$C:$C,0)))</f>
        <v>elec ban new power plant retrofits</v>
      </c>
      <c r="L282" s="254">
        <f>IF(ISBLANK(INDEX('Policy Characteristics'!F:F,MATCH($C282,'Policy Characteristics'!$C:$C,0))),"",INDEX('Policy Characteristics'!F:F,MATCH($C282,'Policy Characteristics'!$C:$C,0)))</f>
        <v>0</v>
      </c>
      <c r="M282" s="254">
        <f>IF(ISBLANK(INDEX('Policy Characteristics'!G:G,MATCH($C282,'Policy Characteristics'!$C:$C,0))),"",INDEX('Policy Characteristics'!G:G,MATCH($C282,'Policy Characteristics'!$C:$C,0)))</f>
        <v>1</v>
      </c>
      <c r="N282" s="254">
        <f>IF(ISBLANK(INDEX('Policy Characteristics'!H:H,MATCH($C282,'Policy Characteristics'!$C:$C,0))),"",INDEX('Policy Characteristics'!H:H,MATCH($C282,'Policy Characteristics'!$C:$C,0)))</f>
        <v>1</v>
      </c>
      <c r="O282" s="254" t="str">
        <f>IF(ISBLANK(INDEX('Policy Characteristics'!I:I,MATCH($C282,'Policy Characteristics'!$C:$C,0))),"",INDEX('Policy Characteristics'!I:I,MATCH($C282,'Policy Characteristics'!$C:$C,0)))</f>
        <v>on/off</v>
      </c>
      <c r="P282" s="254"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254" t="str">
        <f>IF(ISBLANK(INDEX('Policy Characteristics'!K:K,MATCH($C282,'Policy Characteristics'!$C:$C,0))),"",INDEX('Policy Characteristics'!K:K,MATCH($C282,'Policy Characteristics'!$C:$C,0)))</f>
        <v/>
      </c>
      <c r="R282" s="254" t="str">
        <f>IF(ISBLANK(INDEX('Policy Characteristics'!L:L,MATCH($C282,'Policy Characteristics'!$C:$C,0))),"",INDEX('Policy Characteristics'!L:L,MATCH($C282,'Policy Characteristics'!$C:$C,0)))</f>
        <v/>
      </c>
    </row>
    <row r="283" spans="1:18" s="4" customFormat="1">
      <c r="A283" s="254" t="str">
        <f>IF(ISBLANK(INDEX('Policy Characteristics'!A:A,MATCH($C283,'Policy Characteristics'!$C:$C,0))),"",INDEX('Policy Characteristics'!A:A,MATCH($C283,'Policy Characteristics'!$C:$C,0)))</f>
        <v>Electricity Supply</v>
      </c>
      <c r="B283" s="262" t="str">
        <f>IF(ISBLANK(INDEX('Policy Characteristics'!B:B,MATCH($C283,'Policy Characteristics'!$C:$C,0))),"",INDEX('Policy Characteristics'!B:B,MATCH($C283,'Policy Characteristics'!$C:$C,0)))</f>
        <v>Ban New Power Plant Retrofits</v>
      </c>
      <c r="C283" s="254" t="str">
        <f t="shared" si="19"/>
        <v>Boolean Ban New Power Plant Retrofits</v>
      </c>
      <c r="D283" s="6" t="s">
        <v>435</v>
      </c>
      <c r="E283" s="45"/>
      <c r="F283" s="6" t="s">
        <v>438</v>
      </c>
      <c r="G283" s="45"/>
      <c r="H283" s="43">
        <v>2441</v>
      </c>
      <c r="I283" s="324" t="s">
        <v>41</v>
      </c>
      <c r="J283" s="255" t="str">
        <f>IF(ISBLANK(INDEX('Policy Characteristics'!D:D,MATCH($C283,'Policy Characteristics'!$C:$C,0))),"",INDEX('Policy Characteristics'!D:D,MATCH($C283,'Policy Characteristics'!$C:$C,0)))</f>
        <v>Ban New Power Plant Retrofits</v>
      </c>
      <c r="K283" s="254" t="str">
        <f>IF(ISBLANK(INDEX('Policy Characteristics'!E:E,MATCH($C283,'Policy Characteristics'!$C:$C,0))),"",INDEX('Policy Characteristics'!E:E,MATCH($C283,'Policy Characteristics'!$C:$C,0)))</f>
        <v>elec ban new power plant retrofits</v>
      </c>
      <c r="L283" s="254">
        <f>IF(ISBLANK(INDEX('Policy Characteristics'!F:F,MATCH($C283,'Policy Characteristics'!$C:$C,0))),"",INDEX('Policy Characteristics'!F:F,MATCH($C283,'Policy Characteristics'!$C:$C,0)))</f>
        <v>0</v>
      </c>
      <c r="M283" s="254">
        <f>IF(ISBLANK(INDEX('Policy Characteristics'!G:G,MATCH($C283,'Policy Characteristics'!$C:$C,0))),"",INDEX('Policy Characteristics'!G:G,MATCH($C283,'Policy Characteristics'!$C:$C,0)))</f>
        <v>1</v>
      </c>
      <c r="N283" s="254">
        <f>IF(ISBLANK(INDEX('Policy Characteristics'!H:H,MATCH($C283,'Policy Characteristics'!$C:$C,0))),"",INDEX('Policy Characteristics'!H:H,MATCH($C283,'Policy Characteristics'!$C:$C,0)))</f>
        <v>1</v>
      </c>
      <c r="O283" s="254" t="str">
        <f>IF(ISBLANK(INDEX('Policy Characteristics'!I:I,MATCH($C283,'Policy Characteristics'!$C:$C,0))),"",INDEX('Policy Characteristics'!I:I,MATCH($C283,'Policy Characteristics'!$C:$C,0)))</f>
        <v>on/off</v>
      </c>
      <c r="P283" s="254"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254" t="str">
        <f>IF(ISBLANK(INDEX('Policy Characteristics'!K:K,MATCH($C283,'Policy Characteristics'!$C:$C,0))),"",INDEX('Policy Characteristics'!K:K,MATCH($C283,'Policy Characteristics'!$C:$C,0)))</f>
        <v/>
      </c>
      <c r="R283" s="254" t="str">
        <f>IF(ISBLANK(INDEX('Policy Characteristics'!L:L,MATCH($C283,'Policy Characteristics'!$C:$C,0))),"",INDEX('Policy Characteristics'!L:L,MATCH($C283,'Policy Characteristics'!$C:$C,0)))</f>
        <v/>
      </c>
    </row>
    <row r="284" spans="1:18" s="4" customFormat="1">
      <c r="A284" s="254" t="str">
        <f>IF(ISBLANK(INDEX('Policy Characteristics'!A:A,MATCH($C284,'Policy Characteristics'!$C:$C,0))),"",INDEX('Policy Characteristics'!A:A,MATCH($C284,'Policy Characteristics'!$C:$C,0)))</f>
        <v>Electricity Supply</v>
      </c>
      <c r="B284" s="262" t="str">
        <f>IF(ISBLANK(INDEX('Policy Characteristics'!B:B,MATCH($C284,'Policy Characteristics'!$C:$C,0))),"",INDEX('Policy Characteristics'!B:B,MATCH($C284,'Policy Characteristics'!$C:$C,0)))</f>
        <v>Ban New Power Plant Retrofits</v>
      </c>
      <c r="C284" s="254" t="str">
        <f t="shared" si="19"/>
        <v>Boolean Ban New Power Plant Retrofits</v>
      </c>
      <c r="D284" s="6" t="s">
        <v>74</v>
      </c>
      <c r="E284" s="45"/>
      <c r="F284" s="6" t="s">
        <v>86</v>
      </c>
      <c r="G284" s="45"/>
      <c r="H284" s="43">
        <v>2442</v>
      </c>
      <c r="I284" s="324" t="s">
        <v>41</v>
      </c>
      <c r="J284" s="255" t="str">
        <f>IF(ISBLANK(INDEX('Policy Characteristics'!D:D,MATCH($C284,'Policy Characteristics'!$C:$C,0))),"",INDEX('Policy Characteristics'!D:D,MATCH($C284,'Policy Characteristics'!$C:$C,0)))</f>
        <v>Ban New Power Plant Retrofits</v>
      </c>
      <c r="K284" s="254" t="str">
        <f>IF(ISBLANK(INDEX('Policy Characteristics'!E:E,MATCH($C284,'Policy Characteristics'!$C:$C,0))),"",INDEX('Policy Characteristics'!E:E,MATCH($C284,'Policy Characteristics'!$C:$C,0)))</f>
        <v>elec ban new power plant retrofits</v>
      </c>
      <c r="L284" s="254">
        <f>IF(ISBLANK(INDEX('Policy Characteristics'!F:F,MATCH($C284,'Policy Characteristics'!$C:$C,0))),"",INDEX('Policy Characteristics'!F:F,MATCH($C284,'Policy Characteristics'!$C:$C,0)))</f>
        <v>0</v>
      </c>
      <c r="M284" s="254">
        <f>IF(ISBLANK(INDEX('Policy Characteristics'!G:G,MATCH($C284,'Policy Characteristics'!$C:$C,0))),"",INDEX('Policy Characteristics'!G:G,MATCH($C284,'Policy Characteristics'!$C:$C,0)))</f>
        <v>1</v>
      </c>
      <c r="N284" s="254">
        <f>IF(ISBLANK(INDEX('Policy Characteristics'!H:H,MATCH($C284,'Policy Characteristics'!$C:$C,0))),"",INDEX('Policy Characteristics'!H:H,MATCH($C284,'Policy Characteristics'!$C:$C,0)))</f>
        <v>1</v>
      </c>
      <c r="O284" s="254" t="str">
        <f>IF(ISBLANK(INDEX('Policy Characteristics'!I:I,MATCH($C284,'Policy Characteristics'!$C:$C,0))),"",INDEX('Policy Characteristics'!I:I,MATCH($C284,'Policy Characteristics'!$C:$C,0)))</f>
        <v>on/off</v>
      </c>
      <c r="P284" s="254"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254" t="str">
        <f>IF(ISBLANK(INDEX('Policy Characteristics'!K:K,MATCH($C284,'Policy Characteristics'!$C:$C,0))),"",INDEX('Policy Characteristics'!K:K,MATCH($C284,'Policy Characteristics'!$C:$C,0)))</f>
        <v/>
      </c>
      <c r="R284" s="254" t="str">
        <f>IF(ISBLANK(INDEX('Policy Characteristics'!L:L,MATCH($C284,'Policy Characteristics'!$C:$C,0))),"",INDEX('Policy Characteristics'!L:L,MATCH($C284,'Policy Characteristics'!$C:$C,0)))</f>
        <v/>
      </c>
    </row>
    <row r="285" spans="1:18" s="4" customFormat="1">
      <c r="A285" s="254" t="str">
        <f>IF(ISBLANK(INDEX('Policy Characteristics'!A:A,MATCH($C285,'Policy Characteristics'!$C:$C,0))),"",INDEX('Policy Characteristics'!A:A,MATCH($C285,'Policy Characteristics'!$C:$C,0)))</f>
        <v>Electricity Supply</v>
      </c>
      <c r="B285" s="262" t="str">
        <f>IF(ISBLANK(INDEX('Policy Characteristics'!B:B,MATCH($C285,'Policy Characteristics'!$C:$C,0))),"",INDEX('Policy Characteristics'!B:B,MATCH($C285,'Policy Characteristics'!$C:$C,0)))</f>
        <v>Ban New Power Plant Retrofits</v>
      </c>
      <c r="C285" s="254" t="str">
        <f t="shared" si="19"/>
        <v>Boolean Ban New Power Plant Retrofits</v>
      </c>
      <c r="D285" s="6" t="s">
        <v>75</v>
      </c>
      <c r="E285" s="45"/>
      <c r="F285" s="6" t="s">
        <v>87</v>
      </c>
      <c r="G285" s="45"/>
      <c r="H285" s="43">
        <v>2443</v>
      </c>
      <c r="I285" s="324" t="s">
        <v>41</v>
      </c>
      <c r="J285" s="255" t="str">
        <f>IF(ISBLANK(INDEX('Policy Characteristics'!D:D,MATCH($C285,'Policy Characteristics'!$C:$C,0))),"",INDEX('Policy Characteristics'!D:D,MATCH($C285,'Policy Characteristics'!$C:$C,0)))</f>
        <v>Ban New Power Plant Retrofits</v>
      </c>
      <c r="K285" s="254" t="str">
        <f>IF(ISBLANK(INDEX('Policy Characteristics'!E:E,MATCH($C285,'Policy Characteristics'!$C:$C,0))),"",INDEX('Policy Characteristics'!E:E,MATCH($C285,'Policy Characteristics'!$C:$C,0)))</f>
        <v>elec ban new power plant retrofits</v>
      </c>
      <c r="L285" s="254">
        <f>IF(ISBLANK(INDEX('Policy Characteristics'!F:F,MATCH($C285,'Policy Characteristics'!$C:$C,0))),"",INDEX('Policy Characteristics'!F:F,MATCH($C285,'Policy Characteristics'!$C:$C,0)))</f>
        <v>0</v>
      </c>
      <c r="M285" s="254">
        <f>IF(ISBLANK(INDEX('Policy Characteristics'!G:G,MATCH($C285,'Policy Characteristics'!$C:$C,0))),"",INDEX('Policy Characteristics'!G:G,MATCH($C285,'Policy Characteristics'!$C:$C,0)))</f>
        <v>1</v>
      </c>
      <c r="N285" s="254">
        <f>IF(ISBLANK(INDEX('Policy Characteristics'!H:H,MATCH($C285,'Policy Characteristics'!$C:$C,0))),"",INDEX('Policy Characteristics'!H:H,MATCH($C285,'Policy Characteristics'!$C:$C,0)))</f>
        <v>1</v>
      </c>
      <c r="O285" s="254" t="str">
        <f>IF(ISBLANK(INDEX('Policy Characteristics'!I:I,MATCH($C285,'Policy Characteristics'!$C:$C,0))),"",INDEX('Policy Characteristics'!I:I,MATCH($C285,'Policy Characteristics'!$C:$C,0)))</f>
        <v>on/off</v>
      </c>
      <c r="P285" s="254"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254" t="str">
        <f>IF(ISBLANK(INDEX('Policy Characteristics'!K:K,MATCH($C285,'Policy Characteristics'!$C:$C,0))),"",INDEX('Policy Characteristics'!K:K,MATCH($C285,'Policy Characteristics'!$C:$C,0)))</f>
        <v/>
      </c>
      <c r="R285" s="254" t="str">
        <f>IF(ISBLANK(INDEX('Policy Characteristics'!L:L,MATCH($C285,'Policy Characteristics'!$C:$C,0))),"",INDEX('Policy Characteristics'!L:L,MATCH($C285,'Policy Characteristics'!$C:$C,0)))</f>
        <v/>
      </c>
    </row>
    <row r="286" spans="1:18" s="4" customFormat="1">
      <c r="A286" s="254" t="str">
        <f>IF(ISBLANK(INDEX('Policy Characteristics'!A:A,MATCH($C286,'Policy Characteristics'!$C:$C,0))),"",INDEX('Policy Characteristics'!A:A,MATCH($C286,'Policy Characteristics'!$C:$C,0)))</f>
        <v>Electricity Supply</v>
      </c>
      <c r="B286" s="262" t="str">
        <f>IF(ISBLANK(INDEX('Policy Characteristics'!B:B,MATCH($C286,'Policy Characteristics'!$C:$C,0))),"",INDEX('Policy Characteristics'!B:B,MATCH($C286,'Policy Characteristics'!$C:$C,0)))</f>
        <v>Ban New Power Plant Retrofits</v>
      </c>
      <c r="C286" s="254" t="str">
        <f t="shared" si="19"/>
        <v>Boolean Ban New Power Plant Retrofits</v>
      </c>
      <c r="D286" s="6" t="s">
        <v>76</v>
      </c>
      <c r="E286" s="45"/>
      <c r="F286" s="6" t="s">
        <v>88</v>
      </c>
      <c r="G286" s="45"/>
      <c r="H286" s="43">
        <v>2444</v>
      </c>
      <c r="I286" s="324" t="s">
        <v>41</v>
      </c>
      <c r="J286" s="255" t="str">
        <f>IF(ISBLANK(INDEX('Policy Characteristics'!D:D,MATCH($C286,'Policy Characteristics'!$C:$C,0))),"",INDEX('Policy Characteristics'!D:D,MATCH($C286,'Policy Characteristics'!$C:$C,0)))</f>
        <v>Ban New Power Plant Retrofits</v>
      </c>
      <c r="K286" s="254" t="str">
        <f>IF(ISBLANK(INDEX('Policy Characteristics'!E:E,MATCH($C286,'Policy Characteristics'!$C:$C,0))),"",INDEX('Policy Characteristics'!E:E,MATCH($C286,'Policy Characteristics'!$C:$C,0)))</f>
        <v>elec ban new power plant retrofits</v>
      </c>
      <c r="L286" s="254">
        <f>IF(ISBLANK(INDEX('Policy Characteristics'!F:F,MATCH($C286,'Policy Characteristics'!$C:$C,0))),"",INDEX('Policy Characteristics'!F:F,MATCH($C286,'Policy Characteristics'!$C:$C,0)))</f>
        <v>0</v>
      </c>
      <c r="M286" s="254">
        <f>IF(ISBLANK(INDEX('Policy Characteristics'!G:G,MATCH($C286,'Policy Characteristics'!$C:$C,0))),"",INDEX('Policy Characteristics'!G:G,MATCH($C286,'Policy Characteristics'!$C:$C,0)))</f>
        <v>1</v>
      </c>
      <c r="N286" s="254">
        <f>IF(ISBLANK(INDEX('Policy Characteristics'!H:H,MATCH($C286,'Policy Characteristics'!$C:$C,0))),"",INDEX('Policy Characteristics'!H:H,MATCH($C286,'Policy Characteristics'!$C:$C,0)))</f>
        <v>1</v>
      </c>
      <c r="O286" s="254" t="str">
        <f>IF(ISBLANK(INDEX('Policy Characteristics'!I:I,MATCH($C286,'Policy Characteristics'!$C:$C,0))),"",INDEX('Policy Characteristics'!I:I,MATCH($C286,'Policy Characteristics'!$C:$C,0)))</f>
        <v>on/off</v>
      </c>
      <c r="P286" s="254"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254" t="str">
        <f>IF(ISBLANK(INDEX('Policy Characteristics'!K:K,MATCH($C286,'Policy Characteristics'!$C:$C,0))),"",INDEX('Policy Characteristics'!K:K,MATCH($C286,'Policy Characteristics'!$C:$C,0)))</f>
        <v/>
      </c>
      <c r="R286" s="254" t="str">
        <f>IF(ISBLANK(INDEX('Policy Characteristics'!L:L,MATCH($C286,'Policy Characteristics'!$C:$C,0))),"",INDEX('Policy Characteristics'!L:L,MATCH($C286,'Policy Characteristics'!$C:$C,0)))</f>
        <v/>
      </c>
    </row>
    <row r="287" spans="1:18" s="4" customFormat="1">
      <c r="A287" s="254" t="str">
        <f>IF(ISBLANK(INDEX('Policy Characteristics'!A:A,MATCH($C287,'Policy Characteristics'!$C:$C,0))),"",INDEX('Policy Characteristics'!A:A,MATCH($C287,'Policy Characteristics'!$C:$C,0)))</f>
        <v>Electricity Supply</v>
      </c>
      <c r="B287" s="262" t="str">
        <f>IF(ISBLANK(INDEX('Policy Characteristics'!B:B,MATCH($C287,'Policy Characteristics'!$C:$C,0))),"",INDEX('Policy Characteristics'!B:B,MATCH($C287,'Policy Characteristics'!$C:$C,0)))</f>
        <v>Ban New Power Plant Retrofits</v>
      </c>
      <c r="C287" s="254" t="str">
        <f t="shared" si="19"/>
        <v>Boolean Ban New Power Plant Retrofits</v>
      </c>
      <c r="D287" s="6" t="s">
        <v>2406</v>
      </c>
      <c r="E287" s="45"/>
      <c r="F287" s="6" t="s">
        <v>423</v>
      </c>
      <c r="G287" s="45"/>
      <c r="H287" s="43">
        <v>2445</v>
      </c>
      <c r="I287" s="324" t="s">
        <v>41</v>
      </c>
      <c r="J287" s="255" t="str">
        <f>IF(ISBLANK(INDEX('Policy Characteristics'!D:D,MATCH($C287,'Policy Characteristics'!$C:$C,0))),"",INDEX('Policy Characteristics'!D:D,MATCH($C287,'Policy Characteristics'!$C:$C,0)))</f>
        <v>Ban New Power Plant Retrofits</v>
      </c>
      <c r="K287" s="254" t="str">
        <f>IF(ISBLANK(INDEX('Policy Characteristics'!E:E,MATCH($C287,'Policy Characteristics'!$C:$C,0))),"",INDEX('Policy Characteristics'!E:E,MATCH($C287,'Policy Characteristics'!$C:$C,0)))</f>
        <v>elec ban new power plant retrofits</v>
      </c>
      <c r="L287" s="254">
        <f>IF(ISBLANK(INDEX('Policy Characteristics'!F:F,MATCH($C287,'Policy Characteristics'!$C:$C,0))),"",INDEX('Policy Characteristics'!F:F,MATCH($C287,'Policy Characteristics'!$C:$C,0)))</f>
        <v>0</v>
      </c>
      <c r="M287" s="254">
        <f>IF(ISBLANK(INDEX('Policy Characteristics'!G:G,MATCH($C287,'Policy Characteristics'!$C:$C,0))),"",INDEX('Policy Characteristics'!G:G,MATCH($C287,'Policy Characteristics'!$C:$C,0)))</f>
        <v>1</v>
      </c>
      <c r="N287" s="254">
        <f>IF(ISBLANK(INDEX('Policy Characteristics'!H:H,MATCH($C287,'Policy Characteristics'!$C:$C,0))),"",INDEX('Policy Characteristics'!H:H,MATCH($C287,'Policy Characteristics'!$C:$C,0)))</f>
        <v>1</v>
      </c>
      <c r="O287" s="254" t="str">
        <f>IF(ISBLANK(INDEX('Policy Characteristics'!I:I,MATCH($C287,'Policy Characteristics'!$C:$C,0))),"",INDEX('Policy Characteristics'!I:I,MATCH($C287,'Policy Characteristics'!$C:$C,0)))</f>
        <v>on/off</v>
      </c>
      <c r="P287" s="254"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254" t="str">
        <f>IF(ISBLANK(INDEX('Policy Characteristics'!K:K,MATCH($C287,'Policy Characteristics'!$C:$C,0))),"",INDEX('Policy Characteristics'!K:K,MATCH($C287,'Policy Characteristics'!$C:$C,0)))</f>
        <v/>
      </c>
      <c r="R287" s="254" t="str">
        <f>IF(ISBLANK(INDEX('Policy Characteristics'!L:L,MATCH($C287,'Policy Characteristics'!$C:$C,0))),"",INDEX('Policy Characteristics'!L:L,MATCH($C287,'Policy Characteristics'!$C:$C,0)))</f>
        <v/>
      </c>
    </row>
    <row r="288" spans="1:18" s="4" customFormat="1">
      <c r="A288" s="254" t="str">
        <f>IF(ISBLANK(INDEX('Policy Characteristics'!A:A,MATCH($C288,'Policy Characteristics'!$C:$C,0))),"",INDEX('Policy Characteristics'!A:A,MATCH($C288,'Policy Characteristics'!$C:$C,0)))</f>
        <v>Electricity Supply</v>
      </c>
      <c r="B288" s="262" t="str">
        <f>IF(ISBLANK(INDEX('Policy Characteristics'!B:B,MATCH($C288,'Policy Characteristics'!$C:$C,0))),"",INDEX('Policy Characteristics'!B:B,MATCH($C288,'Policy Characteristics'!$C:$C,0)))</f>
        <v>Ban New Power Plant Retrofits</v>
      </c>
      <c r="C288" s="254" t="str">
        <f t="shared" si="19"/>
        <v>Boolean Ban New Power Plant Retrofits</v>
      </c>
      <c r="D288" s="6" t="s">
        <v>295</v>
      </c>
      <c r="E288" s="45"/>
      <c r="F288" s="6" t="s">
        <v>297</v>
      </c>
      <c r="G288" s="45"/>
      <c r="H288" s="43">
        <v>2446</v>
      </c>
      <c r="I288" s="324" t="s">
        <v>41</v>
      </c>
      <c r="J288" s="255" t="str">
        <f>IF(ISBLANK(INDEX('Policy Characteristics'!D:D,MATCH($C288,'Policy Characteristics'!$C:$C,0))),"",INDEX('Policy Characteristics'!D:D,MATCH($C288,'Policy Characteristics'!$C:$C,0)))</f>
        <v>Ban New Power Plant Retrofits</v>
      </c>
      <c r="K288" s="254" t="str">
        <f>IF(ISBLANK(INDEX('Policy Characteristics'!E:E,MATCH($C288,'Policy Characteristics'!$C:$C,0))),"",INDEX('Policy Characteristics'!E:E,MATCH($C288,'Policy Characteristics'!$C:$C,0)))</f>
        <v>elec ban new power plant retrofits</v>
      </c>
      <c r="L288" s="254">
        <f>IF(ISBLANK(INDEX('Policy Characteristics'!F:F,MATCH($C288,'Policy Characteristics'!$C:$C,0))),"",INDEX('Policy Characteristics'!F:F,MATCH($C288,'Policy Characteristics'!$C:$C,0)))</f>
        <v>0</v>
      </c>
      <c r="M288" s="254">
        <f>IF(ISBLANK(INDEX('Policy Characteristics'!G:G,MATCH($C288,'Policy Characteristics'!$C:$C,0))),"",INDEX('Policy Characteristics'!G:G,MATCH($C288,'Policy Characteristics'!$C:$C,0)))</f>
        <v>1</v>
      </c>
      <c r="N288" s="254">
        <f>IF(ISBLANK(INDEX('Policy Characteristics'!H:H,MATCH($C288,'Policy Characteristics'!$C:$C,0))),"",INDEX('Policy Characteristics'!H:H,MATCH($C288,'Policy Characteristics'!$C:$C,0)))</f>
        <v>1</v>
      </c>
      <c r="O288" s="254" t="str">
        <f>IF(ISBLANK(INDEX('Policy Characteristics'!I:I,MATCH($C288,'Policy Characteristics'!$C:$C,0))),"",INDEX('Policy Characteristics'!I:I,MATCH($C288,'Policy Characteristics'!$C:$C,0)))</f>
        <v>on/off</v>
      </c>
      <c r="P288" s="254"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254" t="str">
        <f>IF(ISBLANK(INDEX('Policy Characteristics'!K:K,MATCH($C288,'Policy Characteristics'!$C:$C,0))),"",INDEX('Policy Characteristics'!K:K,MATCH($C288,'Policy Characteristics'!$C:$C,0)))</f>
        <v/>
      </c>
      <c r="R288" s="254" t="str">
        <f>IF(ISBLANK(INDEX('Policy Characteristics'!L:L,MATCH($C288,'Policy Characteristics'!$C:$C,0))),"",INDEX('Policy Characteristics'!L:L,MATCH($C288,'Policy Characteristics'!$C:$C,0)))</f>
        <v/>
      </c>
    </row>
    <row r="289" spans="1:18" s="4" customFormat="1">
      <c r="A289" s="254" t="str">
        <f>IF(ISBLANK(INDEX('Policy Characteristics'!A:A,MATCH($C289,'Policy Characteristics'!$C:$C,0))),"",INDEX('Policy Characteristics'!A:A,MATCH($C289,'Policy Characteristics'!$C:$C,0)))</f>
        <v>Electricity Supply</v>
      </c>
      <c r="B289" s="262" t="str">
        <f>IF(ISBLANK(INDEX('Policy Characteristics'!B:B,MATCH($C289,'Policy Characteristics'!$C:$C,0))),"",INDEX('Policy Characteristics'!B:B,MATCH($C289,'Policy Characteristics'!$C:$C,0)))</f>
        <v>Ban New Power Plant Retrofits</v>
      </c>
      <c r="C289" s="254" t="str">
        <f t="shared" si="19"/>
        <v>Boolean Ban New Power Plant Retrofits</v>
      </c>
      <c r="D289" s="6" t="s">
        <v>296</v>
      </c>
      <c r="E289" s="45"/>
      <c r="F289" s="6" t="s">
        <v>298</v>
      </c>
      <c r="G289" s="45"/>
      <c r="H289" s="43">
        <v>2447</v>
      </c>
      <c r="I289" s="324" t="s">
        <v>41</v>
      </c>
      <c r="J289" s="255" t="str">
        <f>IF(ISBLANK(INDEX('Policy Characteristics'!D:D,MATCH($C289,'Policy Characteristics'!$C:$C,0))),"",INDEX('Policy Characteristics'!D:D,MATCH($C289,'Policy Characteristics'!$C:$C,0)))</f>
        <v>Ban New Power Plant Retrofits</v>
      </c>
      <c r="K289" s="254" t="str">
        <f>IF(ISBLANK(INDEX('Policy Characteristics'!E:E,MATCH($C289,'Policy Characteristics'!$C:$C,0))),"",INDEX('Policy Characteristics'!E:E,MATCH($C289,'Policy Characteristics'!$C:$C,0)))</f>
        <v>elec ban new power plant retrofits</v>
      </c>
      <c r="L289" s="254">
        <f>IF(ISBLANK(INDEX('Policy Characteristics'!F:F,MATCH($C289,'Policy Characteristics'!$C:$C,0))),"",INDEX('Policy Characteristics'!F:F,MATCH($C289,'Policy Characteristics'!$C:$C,0)))</f>
        <v>0</v>
      </c>
      <c r="M289" s="254">
        <f>IF(ISBLANK(INDEX('Policy Characteristics'!G:G,MATCH($C289,'Policy Characteristics'!$C:$C,0))),"",INDEX('Policy Characteristics'!G:G,MATCH($C289,'Policy Characteristics'!$C:$C,0)))</f>
        <v>1</v>
      </c>
      <c r="N289" s="254">
        <f>IF(ISBLANK(INDEX('Policy Characteristics'!H:H,MATCH($C289,'Policy Characteristics'!$C:$C,0))),"",INDEX('Policy Characteristics'!H:H,MATCH($C289,'Policy Characteristics'!$C:$C,0)))</f>
        <v>1</v>
      </c>
      <c r="O289" s="254" t="str">
        <f>IF(ISBLANK(INDEX('Policy Characteristics'!I:I,MATCH($C289,'Policy Characteristics'!$C:$C,0))),"",INDEX('Policy Characteristics'!I:I,MATCH($C289,'Policy Characteristics'!$C:$C,0)))</f>
        <v>on/off</v>
      </c>
      <c r="P289" s="254"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254" t="str">
        <f>IF(ISBLANK(INDEX('Policy Characteristics'!K:K,MATCH($C289,'Policy Characteristics'!$C:$C,0))),"",INDEX('Policy Characteristics'!K:K,MATCH($C289,'Policy Characteristics'!$C:$C,0)))</f>
        <v/>
      </c>
      <c r="R289" s="254" t="str">
        <f>IF(ISBLANK(INDEX('Policy Characteristics'!L:L,MATCH($C289,'Policy Characteristics'!$C:$C,0))),"",INDEX('Policy Characteristics'!L:L,MATCH($C289,'Policy Characteristics'!$C:$C,0)))</f>
        <v/>
      </c>
    </row>
    <row r="290" spans="1:18" s="4" customFormat="1">
      <c r="A290" s="254" t="str">
        <f>IF(ISBLANK(INDEX('Policy Characteristics'!A:A,MATCH($C290,'Policy Characteristics'!$C:$C,0))),"",INDEX('Policy Characteristics'!A:A,MATCH($C290,'Policy Characteristics'!$C:$C,0)))</f>
        <v>Electricity Supply</v>
      </c>
      <c r="B290" s="262" t="str">
        <f>IF(ISBLANK(INDEX('Policy Characteristics'!B:B,MATCH($C290,'Policy Characteristics'!$C:$C,0))),"",INDEX('Policy Characteristics'!B:B,MATCH($C290,'Policy Characteristics'!$C:$C,0)))</f>
        <v>Ban New Power Plant Retrofits</v>
      </c>
      <c r="C290" s="254" t="str">
        <f t="shared" si="19"/>
        <v>Boolean Ban New Power Plant Retrofits</v>
      </c>
      <c r="D290" s="6" t="s">
        <v>431</v>
      </c>
      <c r="E290" s="45"/>
      <c r="F290" s="6" t="s">
        <v>430</v>
      </c>
      <c r="G290" s="45"/>
      <c r="H290" s="43">
        <v>2448</v>
      </c>
      <c r="I290" s="324" t="s">
        <v>41</v>
      </c>
      <c r="J290" s="255" t="str">
        <f>IF(ISBLANK(INDEX('Policy Characteristics'!D:D,MATCH($C290,'Policy Characteristics'!$C:$C,0))),"",INDEX('Policy Characteristics'!D:D,MATCH($C290,'Policy Characteristics'!$C:$C,0)))</f>
        <v>Ban New Power Plant Retrofits</v>
      </c>
      <c r="K290" s="254" t="str">
        <f>IF(ISBLANK(INDEX('Policy Characteristics'!E:E,MATCH($C290,'Policy Characteristics'!$C:$C,0))),"",INDEX('Policy Characteristics'!E:E,MATCH($C290,'Policy Characteristics'!$C:$C,0)))</f>
        <v>elec ban new power plant retrofits</v>
      </c>
      <c r="L290" s="254">
        <f>IF(ISBLANK(INDEX('Policy Characteristics'!F:F,MATCH($C290,'Policy Characteristics'!$C:$C,0))),"",INDEX('Policy Characteristics'!F:F,MATCH($C290,'Policy Characteristics'!$C:$C,0)))</f>
        <v>0</v>
      </c>
      <c r="M290" s="254">
        <f>IF(ISBLANK(INDEX('Policy Characteristics'!G:G,MATCH($C290,'Policy Characteristics'!$C:$C,0))),"",INDEX('Policy Characteristics'!G:G,MATCH($C290,'Policy Characteristics'!$C:$C,0)))</f>
        <v>1</v>
      </c>
      <c r="N290" s="254">
        <f>IF(ISBLANK(INDEX('Policy Characteristics'!H:H,MATCH($C290,'Policy Characteristics'!$C:$C,0))),"",INDEX('Policy Characteristics'!H:H,MATCH($C290,'Policy Characteristics'!$C:$C,0)))</f>
        <v>1</v>
      </c>
      <c r="O290" s="254" t="str">
        <f>IF(ISBLANK(INDEX('Policy Characteristics'!I:I,MATCH($C290,'Policy Characteristics'!$C:$C,0))),"",INDEX('Policy Characteristics'!I:I,MATCH($C290,'Policy Characteristics'!$C:$C,0)))</f>
        <v>on/off</v>
      </c>
      <c r="P290" s="254"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254" t="str">
        <f>IF(ISBLANK(INDEX('Policy Characteristics'!K:K,MATCH($C290,'Policy Characteristics'!$C:$C,0))),"",INDEX('Policy Characteristics'!K:K,MATCH($C290,'Policy Characteristics'!$C:$C,0)))</f>
        <v/>
      </c>
      <c r="R290" s="254" t="str">
        <f>IF(ISBLANK(INDEX('Policy Characteristics'!L:L,MATCH($C290,'Policy Characteristics'!$C:$C,0))),"",INDEX('Policy Characteristics'!L:L,MATCH($C290,'Policy Characteristics'!$C:$C,0)))</f>
        <v/>
      </c>
    </row>
    <row r="291" spans="1:18" s="4" customFormat="1">
      <c r="A291" s="254" t="str">
        <f>IF(ISBLANK(INDEX('Policy Characteristics'!A:A,MATCH($C291,'Policy Characteristics'!$C:$C,0))),"",INDEX('Policy Characteristics'!A:A,MATCH($C291,'Policy Characteristics'!$C:$C,0)))</f>
        <v>Electricity Supply</v>
      </c>
      <c r="B291" s="262" t="str">
        <f>IF(ISBLANK(INDEX('Policy Characteristics'!B:B,MATCH($C291,'Policy Characteristics'!$C:$C,0))),"",INDEX('Policy Characteristics'!B:B,MATCH($C291,'Policy Characteristics'!$C:$C,0)))</f>
        <v>Ban New Power Plant Retrofits</v>
      </c>
      <c r="C291" s="254" t="str">
        <f t="shared" si="19"/>
        <v>Boolean Ban New Power Plant Retrofits</v>
      </c>
      <c r="D291" s="6" t="s">
        <v>440</v>
      </c>
      <c r="E291" s="45"/>
      <c r="F291" s="6" t="s">
        <v>441</v>
      </c>
      <c r="G291" s="45"/>
      <c r="H291" s="43">
        <v>2449</v>
      </c>
      <c r="I291" s="324" t="s">
        <v>41</v>
      </c>
      <c r="J291" s="255" t="str">
        <f>IF(ISBLANK(INDEX('Policy Characteristics'!D:D,MATCH($C291,'Policy Characteristics'!$C:$C,0))),"",INDEX('Policy Characteristics'!D:D,MATCH($C291,'Policy Characteristics'!$C:$C,0)))</f>
        <v>Ban New Power Plant Retrofits</v>
      </c>
      <c r="K291" s="254" t="str">
        <f>IF(ISBLANK(INDEX('Policy Characteristics'!E:E,MATCH($C291,'Policy Characteristics'!$C:$C,0))),"",INDEX('Policy Characteristics'!E:E,MATCH($C291,'Policy Characteristics'!$C:$C,0)))</f>
        <v>elec ban new power plant retrofits</v>
      </c>
      <c r="L291" s="254">
        <f>IF(ISBLANK(INDEX('Policy Characteristics'!F:F,MATCH($C291,'Policy Characteristics'!$C:$C,0))),"",INDEX('Policy Characteristics'!F:F,MATCH($C291,'Policy Characteristics'!$C:$C,0)))</f>
        <v>0</v>
      </c>
      <c r="M291" s="254">
        <f>IF(ISBLANK(INDEX('Policy Characteristics'!G:G,MATCH($C291,'Policy Characteristics'!$C:$C,0))),"",INDEX('Policy Characteristics'!G:G,MATCH($C291,'Policy Characteristics'!$C:$C,0)))</f>
        <v>1</v>
      </c>
      <c r="N291" s="254">
        <f>IF(ISBLANK(INDEX('Policy Characteristics'!H:H,MATCH($C291,'Policy Characteristics'!$C:$C,0))),"",INDEX('Policy Characteristics'!H:H,MATCH($C291,'Policy Characteristics'!$C:$C,0)))</f>
        <v>1</v>
      </c>
      <c r="O291" s="254" t="str">
        <f>IF(ISBLANK(INDEX('Policy Characteristics'!I:I,MATCH($C291,'Policy Characteristics'!$C:$C,0))),"",INDEX('Policy Characteristics'!I:I,MATCH($C291,'Policy Characteristics'!$C:$C,0)))</f>
        <v>on/off</v>
      </c>
      <c r="P291" s="254"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254" t="str">
        <f>IF(ISBLANK(INDEX('Policy Characteristics'!K:K,MATCH($C291,'Policy Characteristics'!$C:$C,0))),"",INDEX('Policy Characteristics'!K:K,MATCH($C291,'Policy Characteristics'!$C:$C,0)))</f>
        <v/>
      </c>
      <c r="R291" s="254" t="str">
        <f>IF(ISBLANK(INDEX('Policy Characteristics'!L:L,MATCH($C291,'Policy Characteristics'!$C:$C,0))),"",INDEX('Policy Characteristics'!L:L,MATCH($C291,'Policy Characteristics'!$C:$C,0)))</f>
        <v/>
      </c>
    </row>
    <row r="292" spans="1:18" s="4" customFormat="1">
      <c r="A292" s="254" t="str">
        <f>IF(ISBLANK(INDEX('Policy Characteristics'!A:A,MATCH($C292,'Policy Characteristics'!$C:$C,0))),"",INDEX('Policy Characteristics'!A:A,MATCH($C292,'Policy Characteristics'!$C:$C,0)))</f>
        <v>Electricity Supply</v>
      </c>
      <c r="B292" s="262" t="str">
        <f>IF(ISBLANK(INDEX('Policy Characteristics'!B:B,MATCH($C292,'Policy Characteristics'!$C:$C,0))),"",INDEX('Policy Characteristics'!B:B,MATCH($C292,'Policy Characteristics'!$C:$C,0)))</f>
        <v>Ban New Power Plant Retrofits</v>
      </c>
      <c r="C292" s="254" t="str">
        <f t="shared" si="19"/>
        <v>Boolean Ban New Power Plant Retrofits</v>
      </c>
      <c r="D292" s="6" t="s">
        <v>2726</v>
      </c>
      <c r="E292" s="45"/>
      <c r="F292" s="6" t="s">
        <v>2450</v>
      </c>
      <c r="G292" s="45"/>
      <c r="H292" s="43">
        <v>2450</v>
      </c>
      <c r="I292" s="324" t="s">
        <v>41</v>
      </c>
      <c r="J292" s="255" t="str">
        <f>IF(ISBLANK(INDEX('Policy Characteristics'!D:D,MATCH($C292,'Policy Characteristics'!$C:$C,0))),"",INDEX('Policy Characteristics'!D:D,MATCH($C292,'Policy Characteristics'!$C:$C,0)))</f>
        <v>Ban New Power Plant Retrofits</v>
      </c>
      <c r="K292" s="254" t="str">
        <f>IF(ISBLANK(INDEX('Policy Characteristics'!E:E,MATCH($C292,'Policy Characteristics'!$C:$C,0))),"",INDEX('Policy Characteristics'!E:E,MATCH($C292,'Policy Characteristics'!$C:$C,0)))</f>
        <v>elec ban new power plant retrofits</v>
      </c>
      <c r="L292" s="254">
        <f>IF(ISBLANK(INDEX('Policy Characteristics'!F:F,MATCH($C292,'Policy Characteristics'!$C:$C,0))),"",INDEX('Policy Characteristics'!F:F,MATCH($C292,'Policy Characteristics'!$C:$C,0)))</f>
        <v>0</v>
      </c>
      <c r="M292" s="254">
        <f>IF(ISBLANK(INDEX('Policy Characteristics'!G:G,MATCH($C292,'Policy Characteristics'!$C:$C,0))),"",INDEX('Policy Characteristics'!G:G,MATCH($C292,'Policy Characteristics'!$C:$C,0)))</f>
        <v>1</v>
      </c>
      <c r="N292" s="254">
        <f>IF(ISBLANK(INDEX('Policy Characteristics'!H:H,MATCH($C292,'Policy Characteristics'!$C:$C,0))),"",INDEX('Policy Characteristics'!H:H,MATCH($C292,'Policy Characteristics'!$C:$C,0)))</f>
        <v>1</v>
      </c>
      <c r="O292" s="254" t="str">
        <f>IF(ISBLANK(INDEX('Policy Characteristics'!I:I,MATCH($C292,'Policy Characteristics'!$C:$C,0))),"",INDEX('Policy Characteristics'!I:I,MATCH($C292,'Policy Characteristics'!$C:$C,0)))</f>
        <v>on/off</v>
      </c>
      <c r="P292" s="254"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254" t="str">
        <f>IF(ISBLANK(INDEX('Policy Characteristics'!K:K,MATCH($C292,'Policy Characteristics'!$C:$C,0))),"",INDEX('Policy Characteristics'!K:K,MATCH($C292,'Policy Characteristics'!$C:$C,0)))</f>
        <v/>
      </c>
      <c r="R292" s="254" t="str">
        <f>IF(ISBLANK(INDEX('Policy Characteristics'!L:L,MATCH($C292,'Policy Characteristics'!$C:$C,0))),"",INDEX('Policy Characteristics'!L:L,MATCH($C292,'Policy Characteristics'!$C:$C,0)))</f>
        <v/>
      </c>
    </row>
    <row r="293" spans="1:18" s="4" customFormat="1">
      <c r="A293" s="254" t="str">
        <f>IF(ISBLANK(INDEX('Policy Characteristics'!A:A,MATCH($C293,'Policy Characteristics'!$C:$C,0))),"",INDEX('Policy Characteristics'!A:A,MATCH($C293,'Policy Characteristics'!$C:$C,0)))</f>
        <v>Electricity Supply</v>
      </c>
      <c r="B293" s="262" t="str">
        <f>IF(ISBLANK(INDEX('Policy Characteristics'!B:B,MATCH($C293,'Policy Characteristics'!$C:$C,0))),"",INDEX('Policy Characteristics'!B:B,MATCH($C293,'Policy Characteristics'!$C:$C,0)))</f>
        <v>Ban New Power Plant Retrofits</v>
      </c>
      <c r="C293" s="254" t="str">
        <f t="shared" si="19"/>
        <v>Boolean Ban New Power Plant Retrofits</v>
      </c>
      <c r="D293" s="6" t="s">
        <v>2727</v>
      </c>
      <c r="E293" s="45"/>
      <c r="F293" s="6" t="s">
        <v>2570</v>
      </c>
      <c r="G293" s="45"/>
      <c r="H293" s="43">
        <v>2451</v>
      </c>
      <c r="I293" s="324" t="s">
        <v>41</v>
      </c>
      <c r="J293" s="255" t="str">
        <f>IF(ISBLANK(INDEX('Policy Characteristics'!D:D,MATCH($C293,'Policy Characteristics'!$C:$C,0))),"",INDEX('Policy Characteristics'!D:D,MATCH($C293,'Policy Characteristics'!$C:$C,0)))</f>
        <v>Ban New Power Plant Retrofits</v>
      </c>
      <c r="K293" s="254" t="str">
        <f>IF(ISBLANK(INDEX('Policy Characteristics'!E:E,MATCH($C293,'Policy Characteristics'!$C:$C,0))),"",INDEX('Policy Characteristics'!E:E,MATCH($C293,'Policy Characteristics'!$C:$C,0)))</f>
        <v>elec ban new power plant retrofits</v>
      </c>
      <c r="L293" s="254">
        <f>IF(ISBLANK(INDEX('Policy Characteristics'!F:F,MATCH($C293,'Policy Characteristics'!$C:$C,0))),"",INDEX('Policy Characteristics'!F:F,MATCH($C293,'Policy Characteristics'!$C:$C,0)))</f>
        <v>0</v>
      </c>
      <c r="M293" s="254">
        <f>IF(ISBLANK(INDEX('Policy Characteristics'!G:G,MATCH($C293,'Policy Characteristics'!$C:$C,0))),"",INDEX('Policy Characteristics'!G:G,MATCH($C293,'Policy Characteristics'!$C:$C,0)))</f>
        <v>1</v>
      </c>
      <c r="N293" s="254">
        <f>IF(ISBLANK(INDEX('Policy Characteristics'!H:H,MATCH($C293,'Policy Characteristics'!$C:$C,0))),"",INDEX('Policy Characteristics'!H:H,MATCH($C293,'Policy Characteristics'!$C:$C,0)))</f>
        <v>1</v>
      </c>
      <c r="O293" s="254" t="str">
        <f>IF(ISBLANK(INDEX('Policy Characteristics'!I:I,MATCH($C293,'Policy Characteristics'!$C:$C,0))),"",INDEX('Policy Characteristics'!I:I,MATCH($C293,'Policy Characteristics'!$C:$C,0)))</f>
        <v>on/off</v>
      </c>
      <c r="P293" s="254"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254" t="str">
        <f>IF(ISBLANK(INDEX('Policy Characteristics'!K:K,MATCH($C293,'Policy Characteristics'!$C:$C,0))),"",INDEX('Policy Characteristics'!K:K,MATCH($C293,'Policy Characteristics'!$C:$C,0)))</f>
        <v/>
      </c>
      <c r="R293" s="254" t="str">
        <f>IF(ISBLANK(INDEX('Policy Characteristics'!L:L,MATCH($C293,'Policy Characteristics'!$C:$C,0))),"",INDEX('Policy Characteristics'!L:L,MATCH($C293,'Policy Characteristics'!$C:$C,0)))</f>
        <v/>
      </c>
    </row>
    <row r="294" spans="1:18" s="4" customFormat="1">
      <c r="A294" s="254" t="str">
        <f>IF(ISBLANK(INDEX('Policy Characteristics'!A:A,MATCH($C294,'Policy Characteristics'!$C:$C,0))),"",INDEX('Policy Characteristics'!A:A,MATCH($C294,'Policy Characteristics'!$C:$C,0)))</f>
        <v>Electricity Supply</v>
      </c>
      <c r="B294" s="262" t="str">
        <f>IF(ISBLANK(INDEX('Policy Characteristics'!B:B,MATCH($C294,'Policy Characteristics'!$C:$C,0))),"",INDEX('Policy Characteristics'!B:B,MATCH($C294,'Policy Characteristics'!$C:$C,0)))</f>
        <v>Ban New Power Plant Retrofits</v>
      </c>
      <c r="C294" s="254" t="str">
        <f t="shared" si="19"/>
        <v>Boolean Ban New Power Plant Retrofits</v>
      </c>
      <c r="D294" s="6" t="s">
        <v>2728</v>
      </c>
      <c r="E294" s="45"/>
      <c r="F294" s="6" t="s">
        <v>2452</v>
      </c>
      <c r="G294" s="45"/>
      <c r="H294" s="43">
        <v>2452</v>
      </c>
      <c r="I294" s="324" t="s">
        <v>41</v>
      </c>
      <c r="J294" s="255" t="str">
        <f>IF(ISBLANK(INDEX('Policy Characteristics'!D:D,MATCH($C294,'Policy Characteristics'!$C:$C,0))),"",INDEX('Policy Characteristics'!D:D,MATCH($C294,'Policy Characteristics'!$C:$C,0)))</f>
        <v>Ban New Power Plant Retrofits</v>
      </c>
      <c r="K294" s="254" t="str">
        <f>IF(ISBLANK(INDEX('Policy Characteristics'!E:E,MATCH($C294,'Policy Characteristics'!$C:$C,0))),"",INDEX('Policy Characteristics'!E:E,MATCH($C294,'Policy Characteristics'!$C:$C,0)))</f>
        <v>elec ban new power plant retrofits</v>
      </c>
      <c r="L294" s="254">
        <f>IF(ISBLANK(INDEX('Policy Characteristics'!F:F,MATCH($C294,'Policy Characteristics'!$C:$C,0))),"",INDEX('Policy Characteristics'!F:F,MATCH($C294,'Policy Characteristics'!$C:$C,0)))</f>
        <v>0</v>
      </c>
      <c r="M294" s="254">
        <f>IF(ISBLANK(INDEX('Policy Characteristics'!G:G,MATCH($C294,'Policy Characteristics'!$C:$C,0))),"",INDEX('Policy Characteristics'!G:G,MATCH($C294,'Policy Characteristics'!$C:$C,0)))</f>
        <v>1</v>
      </c>
      <c r="N294" s="254">
        <f>IF(ISBLANK(INDEX('Policy Characteristics'!H:H,MATCH($C294,'Policy Characteristics'!$C:$C,0))),"",INDEX('Policy Characteristics'!H:H,MATCH($C294,'Policy Characteristics'!$C:$C,0)))</f>
        <v>1</v>
      </c>
      <c r="O294" s="254" t="str">
        <f>IF(ISBLANK(INDEX('Policy Characteristics'!I:I,MATCH($C294,'Policy Characteristics'!$C:$C,0))),"",INDEX('Policy Characteristics'!I:I,MATCH($C294,'Policy Characteristics'!$C:$C,0)))</f>
        <v>on/off</v>
      </c>
      <c r="P294" s="254"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254" t="str">
        <f>IF(ISBLANK(INDEX('Policy Characteristics'!K:K,MATCH($C294,'Policy Characteristics'!$C:$C,0))),"",INDEX('Policy Characteristics'!K:K,MATCH($C294,'Policy Characteristics'!$C:$C,0)))</f>
        <v/>
      </c>
      <c r="R294" s="254" t="str">
        <f>IF(ISBLANK(INDEX('Policy Characteristics'!L:L,MATCH($C294,'Policy Characteristics'!$C:$C,0))),"",INDEX('Policy Characteristics'!L:L,MATCH($C294,'Policy Characteristics'!$C:$C,0)))</f>
        <v/>
      </c>
    </row>
    <row r="295" spans="1:18" s="4" customFormat="1">
      <c r="A295" s="254" t="str">
        <f>IF(ISBLANK(INDEX('Policy Characteristics'!A:A,MATCH($C295,'Policy Characteristics'!$C:$C,0))),"",INDEX('Policy Characteristics'!A:A,MATCH($C295,'Policy Characteristics'!$C:$C,0)))</f>
        <v>Electricity Supply</v>
      </c>
      <c r="B295" s="262" t="str">
        <f>IF(ISBLANK(INDEX('Policy Characteristics'!B:B,MATCH($C295,'Policy Characteristics'!$C:$C,0))),"",INDEX('Policy Characteristics'!B:B,MATCH($C295,'Policy Characteristics'!$C:$C,0)))</f>
        <v>Ban New Power Plant Retrofits</v>
      </c>
      <c r="C295" s="254" t="str">
        <f t="shared" si="19"/>
        <v>Boolean Ban New Power Plant Retrofits</v>
      </c>
      <c r="D295" s="6" t="s">
        <v>3463</v>
      </c>
      <c r="E295" s="45"/>
      <c r="F295" s="6" t="s">
        <v>3470</v>
      </c>
      <c r="G295" s="45"/>
      <c r="H295" s="43">
        <v>2453</v>
      </c>
      <c r="I295" s="324" t="s">
        <v>40</v>
      </c>
      <c r="J295" s="255" t="str">
        <f>IF(ISBLANK(INDEX('Policy Characteristics'!D:D,MATCH($C295,'Policy Characteristics'!$C:$C,0))),"",INDEX('Policy Characteristics'!D:D,MATCH($C295,'Policy Characteristics'!$C:$C,0)))</f>
        <v>Ban New Power Plant Retrofits</v>
      </c>
      <c r="K295" s="254" t="str">
        <f>IF(ISBLANK(INDEX('Policy Characteristics'!E:E,MATCH($C295,'Policy Characteristics'!$C:$C,0))),"",INDEX('Policy Characteristics'!E:E,MATCH($C295,'Policy Characteristics'!$C:$C,0)))</f>
        <v>elec ban new power plant retrofits</v>
      </c>
      <c r="L295" s="254">
        <f>IF(ISBLANK(INDEX('Policy Characteristics'!F:F,MATCH($C295,'Policy Characteristics'!$C:$C,0))),"",INDEX('Policy Characteristics'!F:F,MATCH($C295,'Policy Characteristics'!$C:$C,0)))</f>
        <v>0</v>
      </c>
      <c r="M295" s="254">
        <f>IF(ISBLANK(INDEX('Policy Characteristics'!G:G,MATCH($C295,'Policy Characteristics'!$C:$C,0))),"",INDEX('Policy Characteristics'!G:G,MATCH($C295,'Policy Characteristics'!$C:$C,0)))</f>
        <v>1</v>
      </c>
      <c r="N295" s="254">
        <f>IF(ISBLANK(INDEX('Policy Characteristics'!H:H,MATCH($C295,'Policy Characteristics'!$C:$C,0))),"",INDEX('Policy Characteristics'!H:H,MATCH($C295,'Policy Characteristics'!$C:$C,0)))</f>
        <v>1</v>
      </c>
      <c r="O295" s="254" t="str">
        <f>IF(ISBLANK(INDEX('Policy Characteristics'!I:I,MATCH($C295,'Policy Characteristics'!$C:$C,0))),"",INDEX('Policy Characteristics'!I:I,MATCH($C295,'Policy Characteristics'!$C:$C,0)))</f>
        <v>on/off</v>
      </c>
      <c r="P295" s="254"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254" t="str">
        <f>IF(ISBLANK(INDEX('Policy Characteristics'!K:K,MATCH($C295,'Policy Characteristics'!$C:$C,0))),"",INDEX('Policy Characteristics'!K:K,MATCH($C295,'Policy Characteristics'!$C:$C,0)))</f>
        <v/>
      </c>
      <c r="R295" s="254" t="str">
        <f>IF(ISBLANK(INDEX('Policy Characteristics'!L:L,MATCH($C295,'Policy Characteristics'!$C:$C,0))),"",INDEX('Policy Characteristics'!L:L,MATCH($C295,'Policy Characteristics'!$C:$C,0)))</f>
        <v/>
      </c>
    </row>
    <row r="296" spans="1:18" s="4" customFormat="1">
      <c r="A296" s="254" t="str">
        <f>IF(ISBLANK(INDEX('Policy Characteristics'!A:A,MATCH($C296,'Policy Characteristics'!$C:$C,0))),"",INDEX('Policy Characteristics'!A:A,MATCH($C296,'Policy Characteristics'!$C:$C,0)))</f>
        <v>Electricity Supply</v>
      </c>
      <c r="B296" s="262" t="str">
        <f>IF(ISBLANK(INDEX('Policy Characteristics'!B:B,MATCH($C296,'Policy Characteristics'!$C:$C,0))),"",INDEX('Policy Characteristics'!B:B,MATCH($C296,'Policy Characteristics'!$C:$C,0)))</f>
        <v>Ban New Power Plant Retrofits</v>
      </c>
      <c r="C296" s="254" t="str">
        <f t="shared" si="19"/>
        <v>Boolean Ban New Power Plant Retrofits</v>
      </c>
      <c r="D296" s="6" t="s">
        <v>3466</v>
      </c>
      <c r="E296" s="45"/>
      <c r="F296" s="6" t="s">
        <v>3471</v>
      </c>
      <c r="G296" s="45"/>
      <c r="H296" s="43">
        <v>2454</v>
      </c>
      <c r="I296" s="324" t="s">
        <v>40</v>
      </c>
      <c r="J296" s="255" t="str">
        <f>IF(ISBLANK(INDEX('Policy Characteristics'!D:D,MATCH($C296,'Policy Characteristics'!$C:$C,0))),"",INDEX('Policy Characteristics'!D:D,MATCH($C296,'Policy Characteristics'!$C:$C,0)))</f>
        <v>Ban New Power Plant Retrofits</v>
      </c>
      <c r="K296" s="254" t="str">
        <f>IF(ISBLANK(INDEX('Policy Characteristics'!E:E,MATCH($C296,'Policy Characteristics'!$C:$C,0))),"",INDEX('Policy Characteristics'!E:E,MATCH($C296,'Policy Characteristics'!$C:$C,0)))</f>
        <v>elec ban new power plant retrofits</v>
      </c>
      <c r="L296" s="254">
        <f>IF(ISBLANK(INDEX('Policy Characteristics'!F:F,MATCH($C296,'Policy Characteristics'!$C:$C,0))),"",INDEX('Policy Characteristics'!F:F,MATCH($C296,'Policy Characteristics'!$C:$C,0)))</f>
        <v>0</v>
      </c>
      <c r="M296" s="254">
        <f>IF(ISBLANK(INDEX('Policy Characteristics'!G:G,MATCH($C296,'Policy Characteristics'!$C:$C,0))),"",INDEX('Policy Characteristics'!G:G,MATCH($C296,'Policy Characteristics'!$C:$C,0)))</f>
        <v>1</v>
      </c>
      <c r="N296" s="254">
        <f>IF(ISBLANK(INDEX('Policy Characteristics'!H:H,MATCH($C296,'Policy Characteristics'!$C:$C,0))),"",INDEX('Policy Characteristics'!H:H,MATCH($C296,'Policy Characteristics'!$C:$C,0)))</f>
        <v>1</v>
      </c>
      <c r="O296" s="254" t="str">
        <f>IF(ISBLANK(INDEX('Policy Characteristics'!I:I,MATCH($C296,'Policy Characteristics'!$C:$C,0))),"",INDEX('Policy Characteristics'!I:I,MATCH($C296,'Policy Characteristics'!$C:$C,0)))</f>
        <v>on/off</v>
      </c>
      <c r="P296" s="254"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254" t="str">
        <f>IF(ISBLANK(INDEX('Policy Characteristics'!K:K,MATCH($C296,'Policy Characteristics'!$C:$C,0))),"",INDEX('Policy Characteristics'!K:K,MATCH($C296,'Policy Characteristics'!$C:$C,0)))</f>
        <v/>
      </c>
      <c r="R296" s="254" t="str">
        <f>IF(ISBLANK(INDEX('Policy Characteristics'!L:L,MATCH($C296,'Policy Characteristics'!$C:$C,0))),"",INDEX('Policy Characteristics'!L:L,MATCH($C296,'Policy Characteristics'!$C:$C,0)))</f>
        <v/>
      </c>
    </row>
    <row r="297" spans="1:18" s="4" customFormat="1">
      <c r="A297" s="254" t="str">
        <f>IF(ISBLANK(INDEX('Policy Characteristics'!A:A,MATCH($C297,'Policy Characteristics'!$C:$C,0))),"",INDEX('Policy Characteristics'!A:A,MATCH($C297,'Policy Characteristics'!$C:$C,0)))</f>
        <v>Electricity Supply</v>
      </c>
      <c r="B297" s="262" t="str">
        <f>IF(ISBLANK(INDEX('Policy Characteristics'!B:B,MATCH($C297,'Policy Characteristics'!$C:$C,0))),"",INDEX('Policy Characteristics'!B:B,MATCH($C297,'Policy Characteristics'!$C:$C,0)))</f>
        <v>Ban New Power Plant Retrofits</v>
      </c>
      <c r="C297" s="254" t="str">
        <f t="shared" si="19"/>
        <v>Boolean Ban New Power Plant Retrofits</v>
      </c>
      <c r="D297" s="6" t="s">
        <v>3467</v>
      </c>
      <c r="E297" s="45"/>
      <c r="F297" s="6" t="s">
        <v>3472</v>
      </c>
      <c r="G297" s="45"/>
      <c r="H297" s="43">
        <v>2455</v>
      </c>
      <c r="I297" s="324" t="s">
        <v>40</v>
      </c>
      <c r="J297" s="255" t="str">
        <f>IF(ISBLANK(INDEX('Policy Characteristics'!D:D,MATCH($C297,'Policy Characteristics'!$C:$C,0))),"",INDEX('Policy Characteristics'!D:D,MATCH($C297,'Policy Characteristics'!$C:$C,0)))</f>
        <v>Ban New Power Plant Retrofits</v>
      </c>
      <c r="K297" s="254" t="str">
        <f>IF(ISBLANK(INDEX('Policy Characteristics'!E:E,MATCH($C297,'Policy Characteristics'!$C:$C,0))),"",INDEX('Policy Characteristics'!E:E,MATCH($C297,'Policy Characteristics'!$C:$C,0)))</f>
        <v>elec ban new power plant retrofits</v>
      </c>
      <c r="L297" s="254">
        <f>IF(ISBLANK(INDEX('Policy Characteristics'!F:F,MATCH($C297,'Policy Characteristics'!$C:$C,0))),"",INDEX('Policy Characteristics'!F:F,MATCH($C297,'Policy Characteristics'!$C:$C,0)))</f>
        <v>0</v>
      </c>
      <c r="M297" s="254">
        <f>IF(ISBLANK(INDEX('Policy Characteristics'!G:G,MATCH($C297,'Policy Characteristics'!$C:$C,0))),"",INDEX('Policy Characteristics'!G:G,MATCH($C297,'Policy Characteristics'!$C:$C,0)))</f>
        <v>1</v>
      </c>
      <c r="N297" s="254">
        <f>IF(ISBLANK(INDEX('Policy Characteristics'!H:H,MATCH($C297,'Policy Characteristics'!$C:$C,0))),"",INDEX('Policy Characteristics'!H:H,MATCH($C297,'Policy Characteristics'!$C:$C,0)))</f>
        <v>1</v>
      </c>
      <c r="O297" s="254" t="str">
        <f>IF(ISBLANK(INDEX('Policy Characteristics'!I:I,MATCH($C297,'Policy Characteristics'!$C:$C,0))),"",INDEX('Policy Characteristics'!I:I,MATCH($C297,'Policy Characteristics'!$C:$C,0)))</f>
        <v>on/off</v>
      </c>
      <c r="P297" s="254"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254" t="str">
        <f>IF(ISBLANK(INDEX('Policy Characteristics'!K:K,MATCH($C297,'Policy Characteristics'!$C:$C,0))),"",INDEX('Policy Characteristics'!K:K,MATCH($C297,'Policy Characteristics'!$C:$C,0)))</f>
        <v/>
      </c>
      <c r="R297" s="254" t="str">
        <f>IF(ISBLANK(INDEX('Policy Characteristics'!L:L,MATCH($C297,'Policy Characteristics'!$C:$C,0))),"",INDEX('Policy Characteristics'!L:L,MATCH($C297,'Policy Characteristics'!$C:$C,0)))</f>
        <v/>
      </c>
    </row>
    <row r="298" spans="1:18" s="4" customFormat="1">
      <c r="A298" s="254" t="str">
        <f>IF(ISBLANK(INDEX('Policy Characteristics'!A:A,MATCH($C298,'Policy Characteristics'!$C:$C,0))),"",INDEX('Policy Characteristics'!A:A,MATCH($C298,'Policy Characteristics'!$C:$C,0)))</f>
        <v>Electricity Supply</v>
      </c>
      <c r="B298" s="262" t="str">
        <f>IF(ISBLANK(INDEX('Policy Characteristics'!B:B,MATCH($C298,'Policy Characteristics'!$C:$C,0))),"",INDEX('Policy Characteristics'!B:B,MATCH($C298,'Policy Characteristics'!$C:$C,0)))</f>
        <v>Ban New Power Plant Retrofits</v>
      </c>
      <c r="C298" s="254" t="str">
        <f t="shared" si="19"/>
        <v>Boolean Ban New Power Plant Retrofits</v>
      </c>
      <c r="D298" s="6" t="s">
        <v>3468</v>
      </c>
      <c r="E298" s="45"/>
      <c r="F298" s="6" t="s">
        <v>3473</v>
      </c>
      <c r="G298" s="45"/>
      <c r="H298" s="43">
        <v>2456</v>
      </c>
      <c r="I298" s="324" t="s">
        <v>40</v>
      </c>
      <c r="J298" s="255" t="str">
        <f>IF(ISBLANK(INDEX('Policy Characteristics'!D:D,MATCH($C298,'Policy Characteristics'!$C:$C,0))),"",INDEX('Policy Characteristics'!D:D,MATCH($C298,'Policy Characteristics'!$C:$C,0)))</f>
        <v>Ban New Power Plant Retrofits</v>
      </c>
      <c r="K298" s="254" t="str">
        <f>IF(ISBLANK(INDEX('Policy Characteristics'!E:E,MATCH($C298,'Policy Characteristics'!$C:$C,0))),"",INDEX('Policy Characteristics'!E:E,MATCH($C298,'Policy Characteristics'!$C:$C,0)))</f>
        <v>elec ban new power plant retrofits</v>
      </c>
      <c r="L298" s="254">
        <f>IF(ISBLANK(INDEX('Policy Characteristics'!F:F,MATCH($C298,'Policy Characteristics'!$C:$C,0))),"",INDEX('Policy Characteristics'!F:F,MATCH($C298,'Policy Characteristics'!$C:$C,0)))</f>
        <v>0</v>
      </c>
      <c r="M298" s="254">
        <f>IF(ISBLANK(INDEX('Policy Characteristics'!G:G,MATCH($C298,'Policy Characteristics'!$C:$C,0))),"",INDEX('Policy Characteristics'!G:G,MATCH($C298,'Policy Characteristics'!$C:$C,0)))</f>
        <v>1</v>
      </c>
      <c r="N298" s="254">
        <f>IF(ISBLANK(INDEX('Policy Characteristics'!H:H,MATCH($C298,'Policy Characteristics'!$C:$C,0))),"",INDEX('Policy Characteristics'!H:H,MATCH($C298,'Policy Characteristics'!$C:$C,0)))</f>
        <v>1</v>
      </c>
      <c r="O298" s="254" t="str">
        <f>IF(ISBLANK(INDEX('Policy Characteristics'!I:I,MATCH($C298,'Policy Characteristics'!$C:$C,0))),"",INDEX('Policy Characteristics'!I:I,MATCH($C298,'Policy Characteristics'!$C:$C,0)))</f>
        <v>on/off</v>
      </c>
      <c r="P298" s="254"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254" t="str">
        <f>IF(ISBLANK(INDEX('Policy Characteristics'!K:K,MATCH($C298,'Policy Characteristics'!$C:$C,0))),"",INDEX('Policy Characteristics'!K:K,MATCH($C298,'Policy Characteristics'!$C:$C,0)))</f>
        <v/>
      </c>
      <c r="R298" s="254" t="str">
        <f>IF(ISBLANK(INDEX('Policy Characteristics'!L:L,MATCH($C298,'Policy Characteristics'!$C:$C,0))),"",INDEX('Policy Characteristics'!L:L,MATCH($C298,'Policy Characteristics'!$C:$C,0)))</f>
        <v/>
      </c>
    </row>
    <row r="299" spans="1:18" s="4" customFormat="1">
      <c r="A299" s="254" t="str">
        <f>IF(ISBLANK(INDEX('Policy Characteristics'!A:A,MATCH($C299,'Policy Characteristics'!$C:$C,0))),"",INDEX('Policy Characteristics'!A:A,MATCH($C299,'Policy Characteristics'!$C:$C,0)))</f>
        <v>Electricity Supply</v>
      </c>
      <c r="B299" s="262" t="str">
        <f>IF(ISBLANK(INDEX('Policy Characteristics'!B:B,MATCH($C299,'Policy Characteristics'!$C:$C,0))),"",INDEX('Policy Characteristics'!B:B,MATCH($C299,'Policy Characteristics'!$C:$C,0)))</f>
        <v>Ban New Power Plant Retrofits</v>
      </c>
      <c r="C299" s="254" t="str">
        <f t="shared" si="19"/>
        <v>Boolean Ban New Power Plant Retrofits</v>
      </c>
      <c r="D299" s="6" t="s">
        <v>3469</v>
      </c>
      <c r="E299" s="45"/>
      <c r="F299" s="6" t="s">
        <v>3474</v>
      </c>
      <c r="G299" s="45"/>
      <c r="H299" s="43">
        <v>2457</v>
      </c>
      <c r="I299" s="324" t="s">
        <v>41</v>
      </c>
      <c r="J299" s="255" t="str">
        <f>IF(ISBLANK(INDEX('Policy Characteristics'!D:D,MATCH($C299,'Policy Characteristics'!$C:$C,0))),"",INDEX('Policy Characteristics'!D:D,MATCH($C299,'Policy Characteristics'!$C:$C,0)))</f>
        <v>Ban New Power Plant Retrofits</v>
      </c>
      <c r="K299" s="254" t="str">
        <f>IF(ISBLANK(INDEX('Policy Characteristics'!E:E,MATCH($C299,'Policy Characteristics'!$C:$C,0))),"",INDEX('Policy Characteristics'!E:E,MATCH($C299,'Policy Characteristics'!$C:$C,0)))</f>
        <v>elec ban new power plant retrofits</v>
      </c>
      <c r="L299" s="254">
        <f>IF(ISBLANK(INDEX('Policy Characteristics'!F:F,MATCH($C299,'Policy Characteristics'!$C:$C,0))),"",INDEX('Policy Characteristics'!F:F,MATCH($C299,'Policy Characteristics'!$C:$C,0)))</f>
        <v>0</v>
      </c>
      <c r="M299" s="254">
        <f>IF(ISBLANK(INDEX('Policy Characteristics'!G:G,MATCH($C299,'Policy Characteristics'!$C:$C,0))),"",INDEX('Policy Characteristics'!G:G,MATCH($C299,'Policy Characteristics'!$C:$C,0)))</f>
        <v>1</v>
      </c>
      <c r="N299" s="254">
        <f>IF(ISBLANK(INDEX('Policy Characteristics'!H:H,MATCH($C299,'Policy Characteristics'!$C:$C,0))),"",INDEX('Policy Characteristics'!H:H,MATCH($C299,'Policy Characteristics'!$C:$C,0)))</f>
        <v>1</v>
      </c>
      <c r="O299" s="254" t="str">
        <f>IF(ISBLANK(INDEX('Policy Characteristics'!I:I,MATCH($C299,'Policy Characteristics'!$C:$C,0))),"",INDEX('Policy Characteristics'!I:I,MATCH($C299,'Policy Characteristics'!$C:$C,0)))</f>
        <v>on/off</v>
      </c>
      <c r="P299" s="254"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254" t="str">
        <f>IF(ISBLANK(INDEX('Policy Characteristics'!K:K,MATCH($C299,'Policy Characteristics'!$C:$C,0))),"",INDEX('Policy Characteristics'!K:K,MATCH($C299,'Policy Characteristics'!$C:$C,0)))</f>
        <v/>
      </c>
      <c r="R299" s="254" t="str">
        <f>IF(ISBLANK(INDEX('Policy Characteristics'!L:L,MATCH($C299,'Policy Characteristics'!$C:$C,0))),"",INDEX('Policy Characteristics'!L:L,MATCH($C299,'Policy Characteristics'!$C:$C,0)))</f>
        <v/>
      </c>
    </row>
    <row r="300" spans="1:18" s="4" customFormat="1">
      <c r="A300" s="254" t="str">
        <f>IF(ISBLANK(INDEX('Policy Characteristics'!A:A,MATCH($C300,'Policy Characteristics'!$C:$C,0))),"",INDEX('Policy Characteristics'!A:A,MATCH($C300,'Policy Characteristics'!$C:$C,0)))</f>
        <v>Electricity Supply</v>
      </c>
      <c r="B300" s="262" t="str">
        <f>IF(ISBLANK(INDEX('Policy Characteristics'!B:B,MATCH($C300,'Policy Characteristics'!$C:$C,0))),"",INDEX('Policy Characteristics'!B:B,MATCH($C300,'Policy Characteristics'!$C:$C,0)))</f>
        <v>Ban New Power Plant Retrofits</v>
      </c>
      <c r="C300" s="254" t="str">
        <f t="shared" si="19"/>
        <v>Boolean Ban New Power Plant Retrofits</v>
      </c>
      <c r="D300" s="6" t="s">
        <v>3555</v>
      </c>
      <c r="E300" s="45"/>
      <c r="F300" s="6" t="s">
        <v>3553</v>
      </c>
      <c r="G300" s="45"/>
      <c r="H300" s="43">
        <v>2458</v>
      </c>
      <c r="I300" s="324" t="s">
        <v>41</v>
      </c>
      <c r="J300" s="255" t="str">
        <f>IF(ISBLANK(INDEX('Policy Characteristics'!D:D,MATCH($C300,'Policy Characteristics'!$C:$C,0))),"",INDEX('Policy Characteristics'!D:D,MATCH($C300,'Policy Characteristics'!$C:$C,0)))</f>
        <v>Ban New Power Plant Retrofits</v>
      </c>
      <c r="K300" s="254" t="str">
        <f>IF(ISBLANK(INDEX('Policy Characteristics'!E:E,MATCH($C300,'Policy Characteristics'!$C:$C,0))),"",INDEX('Policy Characteristics'!E:E,MATCH($C300,'Policy Characteristics'!$C:$C,0)))</f>
        <v>elec ban new power plant retrofits</v>
      </c>
      <c r="L300" s="254">
        <f>IF(ISBLANK(INDEX('Policy Characteristics'!F:F,MATCH($C300,'Policy Characteristics'!$C:$C,0))),"",INDEX('Policy Characteristics'!F:F,MATCH($C300,'Policy Characteristics'!$C:$C,0)))</f>
        <v>0</v>
      </c>
      <c r="M300" s="254">
        <f>IF(ISBLANK(INDEX('Policy Characteristics'!G:G,MATCH($C300,'Policy Characteristics'!$C:$C,0))),"",INDEX('Policy Characteristics'!G:G,MATCH($C300,'Policy Characteristics'!$C:$C,0)))</f>
        <v>1</v>
      </c>
      <c r="N300" s="254">
        <f>IF(ISBLANK(INDEX('Policy Characteristics'!H:H,MATCH($C300,'Policy Characteristics'!$C:$C,0))),"",INDEX('Policy Characteristics'!H:H,MATCH($C300,'Policy Characteristics'!$C:$C,0)))</f>
        <v>1</v>
      </c>
      <c r="O300" s="254" t="str">
        <f>IF(ISBLANK(INDEX('Policy Characteristics'!I:I,MATCH($C300,'Policy Characteristics'!$C:$C,0))),"",INDEX('Policy Characteristics'!I:I,MATCH($C300,'Policy Characteristics'!$C:$C,0)))</f>
        <v>on/off</v>
      </c>
      <c r="P300" s="254"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254" t="str">
        <f>IF(ISBLANK(INDEX('Policy Characteristics'!K:K,MATCH($C300,'Policy Characteristics'!$C:$C,0))),"",INDEX('Policy Characteristics'!K:K,MATCH($C300,'Policy Characteristics'!$C:$C,0)))</f>
        <v/>
      </c>
      <c r="R300" s="254" t="str">
        <f>IF(ISBLANK(INDEX('Policy Characteristics'!L:L,MATCH($C300,'Policy Characteristics'!$C:$C,0))),"",INDEX('Policy Characteristics'!L:L,MATCH($C300,'Policy Characteristics'!$C:$C,0)))</f>
        <v/>
      </c>
    </row>
    <row r="301" spans="1:18" s="4" customFormat="1">
      <c r="A301" s="254" t="str">
        <f>IF(ISBLANK(INDEX('Policy Characteristics'!A:A,MATCH($C301,'Policy Characteristics'!$C:$C,0))),"",INDEX('Policy Characteristics'!A:A,MATCH($C301,'Policy Characteristics'!$C:$C,0)))</f>
        <v>Electricity Supply</v>
      </c>
      <c r="B301" s="262" t="str">
        <f>IF(ISBLANK(INDEX('Policy Characteristics'!B:B,MATCH($C301,'Policy Characteristics'!$C:$C,0))),"",INDEX('Policy Characteristics'!B:B,MATCH($C301,'Policy Characteristics'!$C:$C,0)))</f>
        <v>Ban New Power Plant Retrofits</v>
      </c>
      <c r="C301" s="254" t="str">
        <f t="shared" si="19"/>
        <v>Boolean Ban New Power Plant Retrofits</v>
      </c>
      <c r="D301" s="6" t="s">
        <v>3556</v>
      </c>
      <c r="E301" s="45"/>
      <c r="F301" s="6" t="s">
        <v>3554</v>
      </c>
      <c r="G301" s="45"/>
      <c r="H301" s="43">
        <v>2459</v>
      </c>
      <c r="I301" s="324" t="s">
        <v>41</v>
      </c>
      <c r="J301" s="255" t="str">
        <f>IF(ISBLANK(INDEX('Policy Characteristics'!D:D,MATCH($C301,'Policy Characteristics'!$C:$C,0))),"",INDEX('Policy Characteristics'!D:D,MATCH($C301,'Policy Characteristics'!$C:$C,0)))</f>
        <v>Ban New Power Plant Retrofits</v>
      </c>
      <c r="K301" s="254" t="str">
        <f>IF(ISBLANK(INDEX('Policy Characteristics'!E:E,MATCH($C301,'Policy Characteristics'!$C:$C,0))),"",INDEX('Policy Characteristics'!E:E,MATCH($C301,'Policy Characteristics'!$C:$C,0)))</f>
        <v>elec ban new power plant retrofits</v>
      </c>
      <c r="L301" s="254">
        <f>IF(ISBLANK(INDEX('Policy Characteristics'!F:F,MATCH($C301,'Policy Characteristics'!$C:$C,0))),"",INDEX('Policy Characteristics'!F:F,MATCH($C301,'Policy Characteristics'!$C:$C,0)))</f>
        <v>0</v>
      </c>
      <c r="M301" s="254">
        <f>IF(ISBLANK(INDEX('Policy Characteristics'!G:G,MATCH($C301,'Policy Characteristics'!$C:$C,0))),"",INDEX('Policy Characteristics'!G:G,MATCH($C301,'Policy Characteristics'!$C:$C,0)))</f>
        <v>1</v>
      </c>
      <c r="N301" s="254">
        <f>IF(ISBLANK(INDEX('Policy Characteristics'!H:H,MATCH($C301,'Policy Characteristics'!$C:$C,0))),"",INDEX('Policy Characteristics'!H:H,MATCH($C301,'Policy Characteristics'!$C:$C,0)))</f>
        <v>1</v>
      </c>
      <c r="O301" s="254" t="str">
        <f>IF(ISBLANK(INDEX('Policy Characteristics'!I:I,MATCH($C301,'Policy Characteristics'!$C:$C,0))),"",INDEX('Policy Characteristics'!I:I,MATCH($C301,'Policy Characteristics'!$C:$C,0)))</f>
        <v>on/off</v>
      </c>
      <c r="P301" s="254"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254" t="str">
        <f>IF(ISBLANK(INDEX('Policy Characteristics'!K:K,MATCH($C301,'Policy Characteristics'!$C:$C,0))),"",INDEX('Policy Characteristics'!K:K,MATCH($C301,'Policy Characteristics'!$C:$C,0)))</f>
        <v/>
      </c>
      <c r="R301" s="254" t="str">
        <f>IF(ISBLANK(INDEX('Policy Characteristics'!L:L,MATCH($C301,'Policy Characteristics'!$C:$C,0))),"",INDEX('Policy Characteristics'!L:L,MATCH($C301,'Policy Characteristics'!$C:$C,0)))</f>
        <v/>
      </c>
    </row>
    <row r="302" spans="1:18" s="4" customFormat="1">
      <c r="A302" s="254" t="str">
        <f>IF(ISBLANK(INDEX('Policy Characteristics'!A:A,MATCH($C302,'Policy Characteristics'!$C:$C,0))),"",INDEX('Policy Characteristics'!A:A,MATCH($C302,'Policy Characteristics'!$C:$C,0)))</f>
        <v>Electricity Supply</v>
      </c>
      <c r="B302" s="262" t="str">
        <f>IF(ISBLANK(INDEX('Policy Characteristics'!B:B,MATCH($C302,'Policy Characteristics'!$C:$C,0))),"",INDEX('Policy Characteristics'!B:B,MATCH($C302,'Policy Characteristics'!$C:$C,0)))</f>
        <v>Clean Electricity Standard</v>
      </c>
      <c r="C302" t="s">
        <v>2718</v>
      </c>
      <c r="D302" s="45"/>
      <c r="E302" s="45"/>
      <c r="F302" s="45"/>
      <c r="G302" s="45"/>
      <c r="H302" s="43">
        <v>508</v>
      </c>
      <c r="I302" s="324" t="s">
        <v>40</v>
      </c>
      <c r="J302" s="255" t="str">
        <f>IF(ISBLANK(INDEX('Policy Characteristics'!D:D,MATCH($C302,'Policy Characteristics'!$C:$C,0))),"",INDEX('Policy Characteristics'!D:D,MATCH($C302,'Policy Characteristics'!$C:$C,0)))</f>
        <v>Clean Electricity Standard</v>
      </c>
      <c r="K302" s="254" t="str">
        <f>IF(ISBLANK(INDEX('Policy Characteristics'!E:E,MATCH($C302,'Policy Characteristics'!$C:$C,0))),"",INDEX('Policy Characteristics'!E:E,MATCH($C302,'Policy Characteristics'!$C:$C,0)))</f>
        <v>elec renewable portfolio standards</v>
      </c>
      <c r="L302" s="261">
        <f>IF(ISBLANK(INDEX('Policy Characteristics'!F:F,MATCH($C302,'Policy Characteristics'!$C:$C,0))),"",INDEX('Policy Characteristics'!F:F,MATCH($C302,'Policy Characteristics'!$C:$C,0)))</f>
        <v>0</v>
      </c>
      <c r="M302" s="261">
        <f>IF(ISBLANK(INDEX('Policy Characteristics'!G:G,MATCH($C302,'Policy Characteristics'!$C:$C,0))),"",INDEX('Policy Characteristics'!G:G,MATCH($C302,'Policy Characteristics'!$C:$C,0)))</f>
        <v>1</v>
      </c>
      <c r="N302" s="261">
        <f>IF(ISBLANK(INDEX('Policy Characteristics'!H:H,MATCH($C302,'Policy Characteristics'!$C:$C,0))),"",INDEX('Policy Characteristics'!H:H,MATCH($C302,'Policy Characteristics'!$C:$C,0)))</f>
        <v>0.01</v>
      </c>
      <c r="O302" s="254" t="str">
        <f>IF(ISBLANK(INDEX('Policy Characteristics'!I:I,MATCH($C302,'Policy Characteristics'!$C:$C,0))),"",INDEX('Policy Characteristics'!I:I,MATCH($C302,'Policy Characteristics'!$C:$C,0)))</f>
        <v>% of electricity generation</v>
      </c>
      <c r="P302" s="254" t="str">
        <f>IF(ISBLANK(INDEX('Policy Characteristics'!J:J,MATCH($C302,'Policy Characteristics'!$C:$C,0))),"",INDEX('Policy Characteristics'!J:J,MATCH($C302,'Policy Characteristics'!$C:$C,0)))</f>
        <v>**Description:** This policy specifies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47% in 2050 as a generation-weighted national average. By default, the implementation schedule is set to start at roughly 43% in 2023, matching the BAU share of clean electricity in that year. If you set this policy to a value less than 100%, you should be sure to adjust the 2023 implementation schedule value accordingly. For example, if your chosen lever setting is 80%, the fraction of policy achieved in 2023 should be 43% * 80% (or 34.4%), and the fraction of policy achieved in 2050 should be 100%. Also note that the model incorporates a cap on the CES credit price. If the CES credit price hits this $/MWh amount in a given year, the model will not deploy any additional CES qualifying resources. You can change the maximum CES credit price in the Clean Electricity Standard Alternative Compliance Payment lever.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302" s="254" t="str">
        <f>IF(ISBLANK(INDEX('Policy Characteristics'!K:K,MATCH($C302,'Policy Characteristics'!$C:$C,0))),"",INDEX('Policy Characteristics'!K:K,MATCH($C302,'Policy Characteristics'!$C:$C,0)))</f>
        <v>electricity-sector-main.html#ces</v>
      </c>
      <c r="R302" s="254" t="str">
        <f>IF(ISBLANK(INDEX('Policy Characteristics'!L:L,MATCH($C302,'Policy Characteristics'!$C:$C,0))),"",INDEX('Policy Characteristics'!L:L,MATCH($C302,'Policy Characteristics'!$C:$C,0)))</f>
        <v>clean-energy-standard.html</v>
      </c>
    </row>
    <row r="303" spans="1:18" s="4" customFormat="1" ht="29">
      <c r="A303" s="254" t="str">
        <f>IF(ISBLANK(INDEX('Policy Characteristics'!A:A,MATCH($C303,'Policy Characteristics'!$C:$C,0))),"",INDEX('Policy Characteristics'!A:A,MATCH($C303,'Policy Characteristics'!$C:$C,0)))</f>
        <v>Electricity Supply</v>
      </c>
      <c r="B303" s="262" t="str">
        <f>IF(ISBLANK(INDEX('Policy Characteristics'!B:B,MATCH($C303,'Policy Characteristics'!$C:$C,0))),"",INDEX('Policy Characteristics'!B:B,MATCH($C303,'Policy Characteristics'!$C:$C,0)))</f>
        <v>Clean Electricity Standard Foresight</v>
      </c>
      <c r="C303" s="1" t="s">
        <v>3518</v>
      </c>
      <c r="D303" s="45"/>
      <c r="E303" s="45"/>
      <c r="F303" s="45"/>
      <c r="G303" s="45"/>
      <c r="H303" s="43">
        <v>2234</v>
      </c>
      <c r="I303" s="324" t="s">
        <v>41</v>
      </c>
      <c r="J303" s="255" t="str">
        <f>IF(ISBLANK(INDEX('Policy Characteristics'!D:D,MATCH($C303,'Policy Characteristics'!$C:$C,0))),"",INDEX('Policy Characteristics'!D:D,MATCH($C303,'Policy Characteristics'!$C:$C,0)))</f>
        <v/>
      </c>
      <c r="K303" s="254" t="str">
        <f>IF(ISBLANK(INDEX('Policy Characteristics'!E:E,MATCH($C303,'Policy Characteristics'!$C:$C,0))),"",INDEX('Policy Characteristics'!E:E,MATCH($C303,'Policy Characteristics'!$C:$C,0)))</f>
        <v/>
      </c>
      <c r="L303" s="359">
        <f>IF(ISBLANK(INDEX('Policy Characteristics'!F:F,MATCH($C303,'Policy Characteristics'!$C:$C,0))),"",INDEX('Policy Characteristics'!F:F,MATCH($C303,'Policy Characteristics'!$C:$C,0)))</f>
        <v>0</v>
      </c>
      <c r="M303" s="359">
        <f>IF(ISBLANK(INDEX('Policy Characteristics'!G:G,MATCH($C303,'Policy Characteristics'!$C:$C,0))),"",INDEX('Policy Characteristics'!G:G,MATCH($C303,'Policy Characteristics'!$C:$C,0)))</f>
        <v>1</v>
      </c>
      <c r="N303" s="359">
        <f>IF(ISBLANK(INDEX('Policy Characteristics'!H:H,MATCH($C303,'Policy Characteristics'!$C:$C,0))),"",INDEX('Policy Characteristics'!H:H,MATCH($C303,'Policy Characteristics'!$C:$C,0)))</f>
        <v>1</v>
      </c>
      <c r="O303" s="254" t="str">
        <f>IF(ISBLANK(INDEX('Policy Characteristics'!I:I,MATCH($C303,'Policy Characteristics'!$C:$C,0))),"",INDEX('Policy Characteristics'!I:I,MATCH($C303,'Policy Characteristics'!$C:$C,0)))</f>
        <v>on/off</v>
      </c>
      <c r="P303" s="254"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254" t="str">
        <f>IF(ISBLANK(INDEX('Policy Characteristics'!K:K,MATCH($C303,'Policy Characteristics'!$C:$C,0))),"",INDEX('Policy Characteristics'!K:K,MATCH($C303,'Policy Characteristics'!$C:$C,0)))</f>
        <v/>
      </c>
      <c r="R303" s="254" t="str">
        <f>IF(ISBLANK(INDEX('Policy Characteristics'!L:L,MATCH($C303,'Policy Characteristics'!$C:$C,0))),"",INDEX('Policy Characteristics'!L:L,MATCH($C303,'Policy Characteristics'!$C:$C,0)))</f>
        <v/>
      </c>
    </row>
    <row r="304" spans="1:18" s="4" customFormat="1">
      <c r="A304" s="254" t="str">
        <f>IF(ISBLANK(INDEX('Policy Characteristics'!A:A,MATCH($C304,'Policy Characteristics'!$C:$C,0))),"",INDEX('Policy Characteristics'!A:A,MATCH($C304,'Policy Characteristics'!$C:$C,0)))</f>
        <v>Electricity Supply</v>
      </c>
      <c r="B304" s="262" t="str">
        <f>IF(ISBLANK(INDEX('Policy Characteristics'!B:B,MATCH($C304,'Policy Characteristics'!$C:$C,0))),"",INDEX('Policy Characteristics'!B:B,MATCH($C304,'Policy Characteristics'!$C:$C,0)))</f>
        <v xml:space="preserve">Lift the Clean Electricity Standard Alternative Compliance Payment </v>
      </c>
      <c r="C304" s="1" t="s">
        <v>3736</v>
      </c>
      <c r="D304" s="45"/>
      <c r="E304" s="45"/>
      <c r="F304" s="45"/>
      <c r="G304" s="45"/>
      <c r="H304" s="43">
        <v>2285</v>
      </c>
      <c r="I304" s="324" t="s">
        <v>40</v>
      </c>
      <c r="J304" s="255" t="str">
        <f>IF(ISBLANK(INDEX('Policy Characteristics'!D:D,MATCH($C304,'Policy Characteristics'!$C:$C,0))),"",INDEX('Policy Characteristics'!D:D,MATCH($C304,'Policy Characteristics'!$C:$C,0)))</f>
        <v>Clean Electricity Standard</v>
      </c>
      <c r="K304" s="254" t="str">
        <f>IF(ISBLANK(INDEX('Policy Characteristics'!E:E,MATCH($C304,'Policy Characteristics'!$C:$C,0))),"",INDEX('Policy Characteristics'!E:E,MATCH($C304,'Policy Characteristics'!$C:$C,0)))</f>
        <v>elec non BAU RACP</v>
      </c>
      <c r="L304" s="359">
        <f>IF(ISBLANK(INDEX('Policy Characteristics'!F:F,MATCH($C304,'Policy Characteristics'!$C:$C,0))),"",INDEX('Policy Characteristics'!F:F,MATCH($C304,'Policy Characteristics'!$C:$C,0)))</f>
        <v>0</v>
      </c>
      <c r="M304" s="359">
        <f>IF(ISBLANK(INDEX('Policy Characteristics'!G:G,MATCH($C304,'Policy Characteristics'!$C:$C,0))),"",INDEX('Policy Characteristics'!G:G,MATCH($C304,'Policy Characteristics'!$C:$C,0)))</f>
        <v>1</v>
      </c>
      <c r="N304" s="359">
        <f>IF(ISBLANK(INDEX('Policy Characteristics'!H:H,MATCH($C304,'Policy Characteristics'!$C:$C,0))),"",INDEX('Policy Characteristics'!H:H,MATCH($C304,'Policy Characteristics'!$C:$C,0)))</f>
        <v>1</v>
      </c>
      <c r="O304" s="254" t="str">
        <f>IF(ISBLANK(INDEX('Policy Characteristics'!I:I,MATCH($C304,'Policy Characteristics'!$C:$C,0))),"",INDEX('Policy Characteristics'!I:I,MATCH($C304,'Policy Characteristics'!$C:$C,0)))</f>
        <v>on/off</v>
      </c>
      <c r="P304" s="254" t="str">
        <f>IF(ISBLANK(INDEX('Policy Characteristics'!J:J,MATCH($C304,'Policy Characteristics'!$C:$C,0))),"",INDEX('Policy Characteristics'!J:J,MATCH($C304,'Policy Characteristics'!$C:$C,0)))</f>
        <v>**Description:**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v>
      </c>
      <c r="Q304" s="254" t="str">
        <f>IF(ISBLANK(INDEX('Policy Characteristics'!K:K,MATCH($C304,'Policy Characteristics'!$C:$C,0))),"",INDEX('Policy Characteristics'!K:K,MATCH($C304,'Policy Characteristics'!$C:$C,0)))</f>
        <v/>
      </c>
      <c r="R304" s="254" t="str">
        <f>IF(ISBLANK(INDEX('Policy Characteristics'!L:L,MATCH($C304,'Policy Characteristics'!$C:$C,0))),"",INDEX('Policy Characteristics'!L:L,MATCH($C304,'Policy Characteristics'!$C:$C,0)))</f>
        <v/>
      </c>
    </row>
    <row r="305" spans="1:18" s="2" customFormat="1">
      <c r="A305" s="254" t="str">
        <f>IF(ISBLANK(INDEX('Policy Characteristics'!A:A,MATCH($C305,'Policy Characteristics'!$C:$C,0))),"",INDEX('Policy Characteristics'!A:A,MATCH($C305,'Policy Characteristics'!$C:$C,0)))</f>
        <v>Electricity Supply</v>
      </c>
      <c r="B305" s="262" t="str">
        <f>IF(ISBLANK(INDEX('Policy Characteristics'!B:B,MATCH($C305,'Policy Characteristics'!$C:$C,0))),"",INDEX('Policy Characteristics'!B:B,MATCH($C305,'Policy Characteristics'!$C:$C,0)))</f>
        <v>Change Electricity Exports</v>
      </c>
      <c r="C305" s="317" t="s">
        <v>259</v>
      </c>
      <c r="D305" s="6"/>
      <c r="E305" s="6"/>
      <c r="F305" s="6"/>
      <c r="G305" s="6"/>
      <c r="H305" s="47">
        <v>148</v>
      </c>
      <c r="I305" s="324" t="s">
        <v>40</v>
      </c>
      <c r="J305" s="255" t="str">
        <f>IF(ISBLANK(INDEX('Policy Characteristics'!D:D,MATCH($C305,'Policy Characteristics'!$C:$C,0))),"",INDEX('Policy Characteristics'!D:D,MATCH($C305,'Policy Characteristics'!$C:$C,0)))</f>
        <v>Electricity Imports and Exports</v>
      </c>
      <c r="K305" s="254" t="str">
        <f>IF(ISBLANK(INDEX('Policy Characteristics'!E:E,MATCH($C305,'Policy Characteristics'!$C:$C,0))),"",INDEX('Policy Characteristics'!E:E,MATCH($C305,'Policy Characteristics'!$C:$C,0)))</f>
        <v>elec change exports</v>
      </c>
      <c r="L305" s="261">
        <f>IF(ISBLANK(INDEX('Policy Characteristics'!F:F,MATCH($C305,'Policy Characteristics'!$C:$C,0))),"",INDEX('Policy Characteristics'!F:F,MATCH($C305,'Policy Characteristics'!$C:$C,0)))</f>
        <v>-0.5</v>
      </c>
      <c r="M305" s="261">
        <f>IF(ISBLANK(INDEX('Policy Characteristics'!G:G,MATCH($C305,'Policy Characteristics'!$C:$C,0))),"",INDEX('Policy Characteristics'!G:G,MATCH($C305,'Policy Characteristics'!$C:$C,0)))</f>
        <v>1</v>
      </c>
      <c r="N305" s="261">
        <f>IF(ISBLANK(INDEX('Policy Characteristics'!H:H,MATCH($C305,'Policy Characteristics'!$C:$C,0))),"",INDEX('Policy Characteristics'!H:H,MATCH($C305,'Policy Characteristics'!$C:$C,0)))</f>
        <v>0.02</v>
      </c>
      <c r="O305" s="254" t="str">
        <f>IF(ISBLANK(INDEX('Policy Characteristics'!I:I,MATCH($C305,'Policy Characteristics'!$C:$C,0))),"",INDEX('Policy Characteristics'!I:I,MATCH($C305,'Policy Characteristics'!$C:$C,0)))</f>
        <v>% change in exports</v>
      </c>
      <c r="P305" s="254"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v>
      </c>
      <c r="Q305" s="254" t="str">
        <f>IF(ISBLANK(INDEX('Policy Characteristics'!K:K,MATCH($C305,'Policy Characteristics'!$C:$C,0))),"",INDEX('Policy Characteristics'!K:K,MATCH($C305,'Policy Characteristics'!$C:$C,0)))</f>
        <v>electricity-sector-main.html#elec-exports</v>
      </c>
      <c r="R305" s="254" t="str">
        <f>IF(ISBLANK(INDEX('Policy Characteristics'!L:L,MATCH($C305,'Policy Characteristics'!$C:$C,0))),"",INDEX('Policy Characteristics'!L:L,MATCH($C305,'Policy Characteristics'!$C:$C,0)))</f>
        <v>electricity-imports-exports.html</v>
      </c>
    </row>
    <row r="306" spans="1:18" s="2" customFormat="1">
      <c r="A306" s="254" t="str">
        <f>IF(ISBLANK(INDEX('Policy Characteristics'!A:A,MATCH($C306,'Policy Characteristics'!$C:$C,0))),"",INDEX('Policy Characteristics'!A:A,MATCH($C306,'Policy Characteristics'!$C:$C,0)))</f>
        <v>Electricity Supply</v>
      </c>
      <c r="B306" s="262" t="str">
        <f>IF(ISBLANK(INDEX('Policy Characteristics'!B:B,MATCH($C306,'Policy Characteristics'!$C:$C,0))),"",INDEX('Policy Characteristics'!B:B,MATCH($C306,'Policy Characteristics'!$C:$C,0)))</f>
        <v>Change Electricity Imports</v>
      </c>
      <c r="C306" s="317" t="s">
        <v>258</v>
      </c>
      <c r="D306" s="45" t="s">
        <v>434</v>
      </c>
      <c r="E306" s="45"/>
      <c r="F306" s="45" t="s">
        <v>433</v>
      </c>
      <c r="G306" s="6"/>
      <c r="H306" s="47">
        <v>149</v>
      </c>
      <c r="I306" s="324" t="s">
        <v>40</v>
      </c>
      <c r="J306" s="255" t="str">
        <f>IF(ISBLANK(INDEX('Policy Characteristics'!D:D,MATCH($C306,'Policy Characteristics'!$C:$C,0))),"",INDEX('Policy Characteristics'!D:D,MATCH($C306,'Policy Characteristics'!$C:$C,0)))</f>
        <v>Electricity Imports and Exports</v>
      </c>
      <c r="K306" s="254" t="str">
        <f>IF(ISBLANK(INDEX('Policy Characteristics'!E:E,MATCH($C306,'Policy Characteristics'!$C:$C,0))),"",INDEX('Policy Characteristics'!E:E,MATCH($C306,'Policy Characteristics'!$C:$C,0)))</f>
        <v>elec change imports</v>
      </c>
      <c r="L306" s="261">
        <f>IF(ISBLANK(INDEX('Policy Characteristics'!F:F,MATCH($C306,'Policy Characteristics'!$C:$C,0))),"",INDEX('Policy Characteristics'!F:F,MATCH($C306,'Policy Characteristics'!$C:$C,0)))</f>
        <v>-0.5</v>
      </c>
      <c r="M306" s="261">
        <f>IF(ISBLANK(INDEX('Policy Characteristics'!G:G,MATCH($C306,'Policy Characteristics'!$C:$C,0))),"",INDEX('Policy Characteristics'!G:G,MATCH($C306,'Policy Characteristics'!$C:$C,0)))</f>
        <v>1</v>
      </c>
      <c r="N306" s="261">
        <f>IF(ISBLANK(INDEX('Policy Characteristics'!H:H,MATCH($C306,'Policy Characteristics'!$C:$C,0))),"",INDEX('Policy Characteristics'!H:H,MATCH($C306,'Policy Characteristics'!$C:$C,0)))</f>
        <v>0.02</v>
      </c>
      <c r="O306" s="254" t="str">
        <f>IF(ISBLANK(INDEX('Policy Characteristics'!I:I,MATCH($C306,'Policy Characteristics'!$C:$C,0))),"",INDEX('Policy Characteristics'!I:I,MATCH($C306,'Policy Characteristics'!$C:$C,0)))</f>
        <v>% change in imports</v>
      </c>
      <c r="P306" s="254"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6" s="254" t="str">
        <f>IF(ISBLANK(INDEX('Policy Characteristics'!K:K,MATCH($C306,'Policy Characteristics'!$C:$C,0))),"",INDEX('Policy Characteristics'!K:K,MATCH($C306,'Policy Characteristics'!$C:$C,0)))</f>
        <v>electricity-sector-main.html#elec-imports</v>
      </c>
      <c r="R306" s="254" t="str">
        <f>IF(ISBLANK(INDEX('Policy Characteristics'!L:L,MATCH($C306,'Policy Characteristics'!$C:$C,0))),"",INDEX('Policy Characteristics'!L:L,MATCH($C306,'Policy Characteristics'!$C:$C,0)))</f>
        <v>electricity-imports-exports.html</v>
      </c>
    </row>
    <row r="307" spans="1:18" s="2" customFormat="1">
      <c r="A307" s="254" t="str">
        <f>IF(ISBLANK(INDEX('Policy Characteristics'!A:A,MATCH($C307,'Policy Characteristics'!$C:$C,0))),"",INDEX('Policy Characteristics'!A:A,MATCH($C307,'Policy Characteristics'!$C:$C,0)))</f>
        <v>Electricity Supply</v>
      </c>
      <c r="B307" s="262" t="str">
        <f>IF(ISBLANK(INDEX('Policy Characteristics'!B:B,MATCH($C307,'Policy Characteristics'!$C:$C,0))),"",INDEX('Policy Characteristics'!B:B,MATCH($C307,'Policy Characteristics'!$C:$C,0)))</f>
        <v>Change Electricity Imports</v>
      </c>
      <c r="C307" s="254" t="str">
        <f t="shared" ref="C307:C329" si="20">C$306</f>
        <v>Percent Change in Electricity Imports</v>
      </c>
      <c r="D307" s="6" t="s">
        <v>3464</v>
      </c>
      <c r="E307" s="45"/>
      <c r="F307" s="6" t="s">
        <v>3402</v>
      </c>
      <c r="G307" s="6"/>
      <c r="H307" s="47">
        <v>526</v>
      </c>
      <c r="I307" s="324" t="s">
        <v>40</v>
      </c>
      <c r="J307" s="255" t="str">
        <f>IF(ISBLANK(INDEX('Policy Characteristics'!D:D,MATCH($C307,'Policy Characteristics'!$C:$C,0))),"",INDEX('Policy Characteristics'!D:D,MATCH($C307,'Policy Characteristics'!$C:$C,0)))</f>
        <v>Electricity Imports and Exports</v>
      </c>
      <c r="K307" s="254" t="str">
        <f>IF(ISBLANK(INDEX('Policy Characteristics'!E:E,MATCH($C307,'Policy Characteristics'!$C:$C,0))),"",INDEX('Policy Characteristics'!E:E,MATCH($C307,'Policy Characteristics'!$C:$C,0)))</f>
        <v>elec change imports</v>
      </c>
      <c r="L307" s="261">
        <f>IF(ISBLANK(INDEX('Policy Characteristics'!F:F,MATCH($C307,'Policy Characteristics'!$C:$C,0))),"",INDEX('Policy Characteristics'!F:F,MATCH($C307,'Policy Characteristics'!$C:$C,0)))</f>
        <v>-0.5</v>
      </c>
      <c r="M307" s="261">
        <f>IF(ISBLANK(INDEX('Policy Characteristics'!G:G,MATCH($C307,'Policy Characteristics'!$C:$C,0))),"",INDEX('Policy Characteristics'!G:G,MATCH($C307,'Policy Characteristics'!$C:$C,0)))</f>
        <v>1</v>
      </c>
      <c r="N307" s="261">
        <f>IF(ISBLANK(INDEX('Policy Characteristics'!H:H,MATCH($C307,'Policy Characteristics'!$C:$C,0))),"",INDEX('Policy Characteristics'!H:H,MATCH($C307,'Policy Characteristics'!$C:$C,0)))</f>
        <v>0.02</v>
      </c>
      <c r="O307" s="254" t="str">
        <f>IF(ISBLANK(INDEX('Policy Characteristics'!I:I,MATCH($C307,'Policy Characteristics'!$C:$C,0))),"",INDEX('Policy Characteristics'!I:I,MATCH($C307,'Policy Characteristics'!$C:$C,0)))</f>
        <v>% change in imports</v>
      </c>
      <c r="P307" s="254"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7" s="254" t="str">
        <f>IF(ISBLANK(INDEX('Policy Characteristics'!K:K,MATCH($C307,'Policy Characteristics'!$C:$C,0))),"",INDEX('Policy Characteristics'!K:K,MATCH($C307,'Policy Characteristics'!$C:$C,0)))</f>
        <v>electricity-sector-main.html#elec-imports</v>
      </c>
      <c r="R307" s="254" t="str">
        <f>IF(ISBLANK(INDEX('Policy Characteristics'!L:L,MATCH($C307,'Policy Characteristics'!$C:$C,0))),"",INDEX('Policy Characteristics'!L:L,MATCH($C307,'Policy Characteristics'!$C:$C,0)))</f>
        <v>electricity-imports-exports.html</v>
      </c>
    </row>
    <row r="308" spans="1:18" s="2" customFormat="1">
      <c r="A308" s="254" t="str">
        <f>IF(ISBLANK(INDEX('Policy Characteristics'!A:A,MATCH($C308,'Policy Characteristics'!$C:$C,0))),"",INDEX('Policy Characteristics'!A:A,MATCH($C308,'Policy Characteristics'!$C:$C,0)))</f>
        <v>Electricity Supply</v>
      </c>
      <c r="B308" s="262" t="str">
        <f>IF(ISBLANK(INDEX('Policy Characteristics'!B:B,MATCH($C308,'Policy Characteristics'!$C:$C,0))),"",INDEX('Policy Characteristics'!B:B,MATCH($C308,'Policy Characteristics'!$C:$C,0)))</f>
        <v>Change Electricity Imports</v>
      </c>
      <c r="C308" s="254" t="str">
        <f t="shared" si="20"/>
        <v>Percent Change in Electricity Imports</v>
      </c>
      <c r="D308" s="6" t="s">
        <v>3465</v>
      </c>
      <c r="E308" s="45"/>
      <c r="F308" s="6" t="s">
        <v>3403</v>
      </c>
      <c r="G308" s="6"/>
      <c r="H308" s="47">
        <v>1753</v>
      </c>
      <c r="I308" s="324" t="s">
        <v>40</v>
      </c>
      <c r="J308" s="255" t="str">
        <f>IF(ISBLANK(INDEX('Policy Characteristics'!D:D,MATCH($C308,'Policy Characteristics'!$C:$C,0))),"",INDEX('Policy Characteristics'!D:D,MATCH($C308,'Policy Characteristics'!$C:$C,0)))</f>
        <v>Electricity Imports and Exports</v>
      </c>
      <c r="K308" s="254" t="str">
        <f>IF(ISBLANK(INDEX('Policy Characteristics'!E:E,MATCH($C308,'Policy Characteristics'!$C:$C,0))),"",INDEX('Policy Characteristics'!E:E,MATCH($C308,'Policy Characteristics'!$C:$C,0)))</f>
        <v>elec change imports</v>
      </c>
      <c r="L308" s="261">
        <f>IF(ISBLANK(INDEX('Policy Characteristics'!F:F,MATCH($C308,'Policy Characteristics'!$C:$C,0))),"",INDEX('Policy Characteristics'!F:F,MATCH($C308,'Policy Characteristics'!$C:$C,0)))</f>
        <v>-0.5</v>
      </c>
      <c r="M308" s="261">
        <f>IF(ISBLANK(INDEX('Policy Characteristics'!G:G,MATCH($C308,'Policy Characteristics'!$C:$C,0))),"",INDEX('Policy Characteristics'!G:G,MATCH($C308,'Policy Characteristics'!$C:$C,0)))</f>
        <v>1</v>
      </c>
      <c r="N308" s="261">
        <f>IF(ISBLANK(INDEX('Policy Characteristics'!H:H,MATCH($C308,'Policy Characteristics'!$C:$C,0))),"",INDEX('Policy Characteristics'!H:H,MATCH($C308,'Policy Characteristics'!$C:$C,0)))</f>
        <v>0.02</v>
      </c>
      <c r="O308" s="254" t="str">
        <f>IF(ISBLANK(INDEX('Policy Characteristics'!I:I,MATCH($C308,'Policy Characteristics'!$C:$C,0))),"",INDEX('Policy Characteristics'!I:I,MATCH($C308,'Policy Characteristics'!$C:$C,0)))</f>
        <v>% change in imports</v>
      </c>
      <c r="P308" s="254"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8" s="254" t="str">
        <f>IF(ISBLANK(INDEX('Policy Characteristics'!K:K,MATCH($C308,'Policy Characteristics'!$C:$C,0))),"",INDEX('Policy Characteristics'!K:K,MATCH($C308,'Policy Characteristics'!$C:$C,0)))</f>
        <v>electricity-sector-main.html#elec-imports</v>
      </c>
      <c r="R308" s="254" t="str">
        <f>IF(ISBLANK(INDEX('Policy Characteristics'!L:L,MATCH($C308,'Policy Characteristics'!$C:$C,0))),"",INDEX('Policy Characteristics'!L:L,MATCH($C308,'Policy Characteristics'!$C:$C,0)))</f>
        <v>electricity-imports-exports.html</v>
      </c>
    </row>
    <row r="309" spans="1:18" s="2" customFormat="1">
      <c r="A309" s="254" t="str">
        <f>IF(ISBLANK(INDEX('Policy Characteristics'!A:A,MATCH($C309,'Policy Characteristics'!$C:$C,0))),"",INDEX('Policy Characteristics'!A:A,MATCH($C309,'Policy Characteristics'!$C:$C,0)))</f>
        <v>Electricity Supply</v>
      </c>
      <c r="B309" s="262" t="str">
        <f>IF(ISBLANK(INDEX('Policy Characteristics'!B:B,MATCH($C309,'Policy Characteristics'!$C:$C,0))),"",INDEX('Policy Characteristics'!B:B,MATCH($C309,'Policy Characteristics'!$C:$C,0)))</f>
        <v>Change Electricity Imports</v>
      </c>
      <c r="C309" s="254" t="str">
        <f t="shared" si="20"/>
        <v>Percent Change in Electricity Imports</v>
      </c>
      <c r="D309" s="6" t="s">
        <v>72</v>
      </c>
      <c r="E309" s="45"/>
      <c r="F309" s="6" t="s">
        <v>3475</v>
      </c>
      <c r="G309" s="6"/>
      <c r="H309" s="47">
        <v>527</v>
      </c>
      <c r="I309" s="324" t="s">
        <v>40</v>
      </c>
      <c r="J309" s="255" t="str">
        <f>IF(ISBLANK(INDEX('Policy Characteristics'!D:D,MATCH($C309,'Policy Characteristics'!$C:$C,0))),"",INDEX('Policy Characteristics'!D:D,MATCH($C309,'Policy Characteristics'!$C:$C,0)))</f>
        <v>Electricity Imports and Exports</v>
      </c>
      <c r="K309" s="254" t="str">
        <f>IF(ISBLANK(INDEX('Policy Characteristics'!E:E,MATCH($C309,'Policy Characteristics'!$C:$C,0))),"",INDEX('Policy Characteristics'!E:E,MATCH($C309,'Policy Characteristics'!$C:$C,0)))</f>
        <v>elec change imports</v>
      </c>
      <c r="L309" s="261">
        <f>IF(ISBLANK(INDEX('Policy Characteristics'!F:F,MATCH($C309,'Policy Characteristics'!$C:$C,0))),"",INDEX('Policy Characteristics'!F:F,MATCH($C309,'Policy Characteristics'!$C:$C,0)))</f>
        <v>-0.5</v>
      </c>
      <c r="M309" s="261">
        <f>IF(ISBLANK(INDEX('Policy Characteristics'!G:G,MATCH($C309,'Policy Characteristics'!$C:$C,0))),"",INDEX('Policy Characteristics'!G:G,MATCH($C309,'Policy Characteristics'!$C:$C,0)))</f>
        <v>1</v>
      </c>
      <c r="N309" s="261">
        <f>IF(ISBLANK(INDEX('Policy Characteristics'!H:H,MATCH($C309,'Policy Characteristics'!$C:$C,0))),"",INDEX('Policy Characteristics'!H:H,MATCH($C309,'Policy Characteristics'!$C:$C,0)))</f>
        <v>0.02</v>
      </c>
      <c r="O309" s="254" t="str">
        <f>IF(ISBLANK(INDEX('Policy Characteristics'!I:I,MATCH($C309,'Policy Characteristics'!$C:$C,0))),"",INDEX('Policy Characteristics'!I:I,MATCH($C309,'Policy Characteristics'!$C:$C,0)))</f>
        <v>% change in imports</v>
      </c>
      <c r="P309" s="254"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9" s="254" t="str">
        <f>IF(ISBLANK(INDEX('Policy Characteristics'!K:K,MATCH($C309,'Policy Characteristics'!$C:$C,0))),"",INDEX('Policy Characteristics'!K:K,MATCH($C309,'Policy Characteristics'!$C:$C,0)))</f>
        <v>electricity-sector-main.html#elec-imports</v>
      </c>
      <c r="R309" s="254" t="str">
        <f>IF(ISBLANK(INDEX('Policy Characteristics'!L:L,MATCH($C309,'Policy Characteristics'!$C:$C,0))),"",INDEX('Policy Characteristics'!L:L,MATCH($C309,'Policy Characteristics'!$C:$C,0)))</f>
        <v>electricity-imports-exports.html</v>
      </c>
    </row>
    <row r="310" spans="1:18" s="2" customFormat="1">
      <c r="A310" s="254" t="str">
        <f>IF(ISBLANK(INDEX('Policy Characteristics'!A:A,MATCH($C310,'Policy Characteristics'!$C:$C,0))),"",INDEX('Policy Characteristics'!A:A,MATCH($C310,'Policy Characteristics'!$C:$C,0)))</f>
        <v>Electricity Supply</v>
      </c>
      <c r="B310" s="262" t="str">
        <f>IF(ISBLANK(INDEX('Policy Characteristics'!B:B,MATCH($C310,'Policy Characteristics'!$C:$C,0))),"",INDEX('Policy Characteristics'!B:B,MATCH($C310,'Policy Characteristics'!$C:$C,0)))</f>
        <v>Change Electricity Imports</v>
      </c>
      <c r="C310" s="254" t="str">
        <f t="shared" si="20"/>
        <v>Percent Change in Electricity Imports</v>
      </c>
      <c r="D310" s="6" t="s">
        <v>73</v>
      </c>
      <c r="E310" s="45"/>
      <c r="F310" s="6" t="s">
        <v>85</v>
      </c>
      <c r="G310" s="6"/>
      <c r="H310" s="47">
        <v>528</v>
      </c>
      <c r="I310" s="324" t="s">
        <v>40</v>
      </c>
      <c r="J310" s="255" t="str">
        <f>IF(ISBLANK(INDEX('Policy Characteristics'!D:D,MATCH($C310,'Policy Characteristics'!$C:$C,0))),"",INDEX('Policy Characteristics'!D:D,MATCH($C310,'Policy Characteristics'!$C:$C,0)))</f>
        <v>Electricity Imports and Exports</v>
      </c>
      <c r="K310" s="254" t="str">
        <f>IF(ISBLANK(INDEX('Policy Characteristics'!E:E,MATCH($C310,'Policy Characteristics'!$C:$C,0))),"",INDEX('Policy Characteristics'!E:E,MATCH($C310,'Policy Characteristics'!$C:$C,0)))</f>
        <v>elec change imports</v>
      </c>
      <c r="L310" s="261">
        <f>IF(ISBLANK(INDEX('Policy Characteristics'!F:F,MATCH($C310,'Policy Characteristics'!$C:$C,0))),"",INDEX('Policy Characteristics'!F:F,MATCH($C310,'Policy Characteristics'!$C:$C,0)))</f>
        <v>-0.5</v>
      </c>
      <c r="M310" s="261">
        <f>IF(ISBLANK(INDEX('Policy Characteristics'!G:G,MATCH($C310,'Policy Characteristics'!$C:$C,0))),"",INDEX('Policy Characteristics'!G:G,MATCH($C310,'Policy Characteristics'!$C:$C,0)))</f>
        <v>1</v>
      </c>
      <c r="N310" s="261">
        <f>IF(ISBLANK(INDEX('Policy Characteristics'!H:H,MATCH($C310,'Policy Characteristics'!$C:$C,0))),"",INDEX('Policy Characteristics'!H:H,MATCH($C310,'Policy Characteristics'!$C:$C,0)))</f>
        <v>0.02</v>
      </c>
      <c r="O310" s="254" t="str">
        <f>IF(ISBLANK(INDEX('Policy Characteristics'!I:I,MATCH($C310,'Policy Characteristics'!$C:$C,0))),"",INDEX('Policy Characteristics'!I:I,MATCH($C310,'Policy Characteristics'!$C:$C,0)))</f>
        <v>% change in imports</v>
      </c>
      <c r="P310" s="254"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0" s="254" t="str">
        <f>IF(ISBLANK(INDEX('Policy Characteristics'!K:K,MATCH($C310,'Policy Characteristics'!$C:$C,0))),"",INDEX('Policy Characteristics'!K:K,MATCH($C310,'Policy Characteristics'!$C:$C,0)))</f>
        <v>electricity-sector-main.html#elec-imports</v>
      </c>
      <c r="R310" s="254" t="str">
        <f>IF(ISBLANK(INDEX('Policy Characteristics'!L:L,MATCH($C310,'Policy Characteristics'!$C:$C,0))),"",INDEX('Policy Characteristics'!L:L,MATCH($C310,'Policy Characteristics'!$C:$C,0)))</f>
        <v>electricity-imports-exports.html</v>
      </c>
    </row>
    <row r="311" spans="1:18" s="2" customFormat="1">
      <c r="A311" s="254" t="str">
        <f>IF(ISBLANK(INDEX('Policy Characteristics'!A:A,MATCH($C311,'Policy Characteristics'!$C:$C,0))),"",INDEX('Policy Characteristics'!A:A,MATCH($C311,'Policy Characteristics'!$C:$C,0)))</f>
        <v>Electricity Supply</v>
      </c>
      <c r="B311" s="262" t="str">
        <f>IF(ISBLANK(INDEX('Policy Characteristics'!B:B,MATCH($C311,'Policy Characteristics'!$C:$C,0))),"",INDEX('Policy Characteristics'!B:B,MATCH($C311,'Policy Characteristics'!$C:$C,0)))</f>
        <v>Change Electricity Imports</v>
      </c>
      <c r="C311" s="254" t="str">
        <f t="shared" si="20"/>
        <v>Percent Change in Electricity Imports</v>
      </c>
      <c r="D311" s="6" t="s">
        <v>435</v>
      </c>
      <c r="E311" s="45"/>
      <c r="F311" s="6" t="s">
        <v>438</v>
      </c>
      <c r="G311" s="6"/>
      <c r="H311" s="47">
        <v>529</v>
      </c>
      <c r="I311" s="324" t="s">
        <v>40</v>
      </c>
      <c r="J311" s="255" t="str">
        <f>IF(ISBLANK(INDEX('Policy Characteristics'!D:D,MATCH($C311,'Policy Characteristics'!$C:$C,0))),"",INDEX('Policy Characteristics'!D:D,MATCH($C311,'Policy Characteristics'!$C:$C,0)))</f>
        <v>Electricity Imports and Exports</v>
      </c>
      <c r="K311" s="254" t="str">
        <f>IF(ISBLANK(INDEX('Policy Characteristics'!E:E,MATCH($C311,'Policy Characteristics'!$C:$C,0))),"",INDEX('Policy Characteristics'!E:E,MATCH($C311,'Policy Characteristics'!$C:$C,0)))</f>
        <v>elec change imports</v>
      </c>
      <c r="L311" s="261">
        <f>IF(ISBLANK(INDEX('Policy Characteristics'!F:F,MATCH($C311,'Policy Characteristics'!$C:$C,0))),"",INDEX('Policy Characteristics'!F:F,MATCH($C311,'Policy Characteristics'!$C:$C,0)))</f>
        <v>-0.5</v>
      </c>
      <c r="M311" s="261">
        <f>IF(ISBLANK(INDEX('Policy Characteristics'!G:G,MATCH($C311,'Policy Characteristics'!$C:$C,0))),"",INDEX('Policy Characteristics'!G:G,MATCH($C311,'Policy Characteristics'!$C:$C,0)))</f>
        <v>1</v>
      </c>
      <c r="N311" s="261">
        <f>IF(ISBLANK(INDEX('Policy Characteristics'!H:H,MATCH($C311,'Policy Characteristics'!$C:$C,0))),"",INDEX('Policy Characteristics'!H:H,MATCH($C311,'Policy Characteristics'!$C:$C,0)))</f>
        <v>0.02</v>
      </c>
      <c r="O311" s="254" t="str">
        <f>IF(ISBLANK(INDEX('Policy Characteristics'!I:I,MATCH($C311,'Policy Characteristics'!$C:$C,0))),"",INDEX('Policy Characteristics'!I:I,MATCH($C311,'Policy Characteristics'!$C:$C,0)))</f>
        <v>% change in imports</v>
      </c>
      <c r="P311" s="254"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1" s="254" t="str">
        <f>IF(ISBLANK(INDEX('Policy Characteristics'!K:K,MATCH($C311,'Policy Characteristics'!$C:$C,0))),"",INDEX('Policy Characteristics'!K:K,MATCH($C311,'Policy Characteristics'!$C:$C,0)))</f>
        <v>electricity-sector-main.html#elec-imports</v>
      </c>
      <c r="R311" s="254" t="str">
        <f>IF(ISBLANK(INDEX('Policy Characteristics'!L:L,MATCH($C311,'Policy Characteristics'!$C:$C,0))),"",INDEX('Policy Characteristics'!L:L,MATCH($C311,'Policy Characteristics'!$C:$C,0)))</f>
        <v>electricity-imports-exports.html</v>
      </c>
    </row>
    <row r="312" spans="1:18" s="2" customFormat="1">
      <c r="A312" s="254" t="str">
        <f>IF(ISBLANK(INDEX('Policy Characteristics'!A:A,MATCH($C312,'Policy Characteristics'!$C:$C,0))),"",INDEX('Policy Characteristics'!A:A,MATCH($C312,'Policy Characteristics'!$C:$C,0)))</f>
        <v>Electricity Supply</v>
      </c>
      <c r="B312" s="262" t="str">
        <f>IF(ISBLANK(INDEX('Policy Characteristics'!B:B,MATCH($C312,'Policy Characteristics'!$C:$C,0))),"",INDEX('Policy Characteristics'!B:B,MATCH($C312,'Policy Characteristics'!$C:$C,0)))</f>
        <v>Change Electricity Imports</v>
      </c>
      <c r="C312" s="254" t="str">
        <f t="shared" si="20"/>
        <v>Percent Change in Electricity Imports</v>
      </c>
      <c r="D312" s="6" t="s">
        <v>74</v>
      </c>
      <c r="E312" s="45"/>
      <c r="F312" s="6" t="s">
        <v>86</v>
      </c>
      <c r="G312" s="6"/>
      <c r="H312" s="47">
        <v>530</v>
      </c>
      <c r="I312" s="324" t="s">
        <v>40</v>
      </c>
      <c r="J312" s="255" t="str">
        <f>IF(ISBLANK(INDEX('Policy Characteristics'!D:D,MATCH($C312,'Policy Characteristics'!$C:$C,0))),"",INDEX('Policy Characteristics'!D:D,MATCH($C312,'Policy Characteristics'!$C:$C,0)))</f>
        <v>Electricity Imports and Exports</v>
      </c>
      <c r="K312" s="254" t="str">
        <f>IF(ISBLANK(INDEX('Policy Characteristics'!E:E,MATCH($C312,'Policy Characteristics'!$C:$C,0))),"",INDEX('Policy Characteristics'!E:E,MATCH($C312,'Policy Characteristics'!$C:$C,0)))</f>
        <v>elec change imports</v>
      </c>
      <c r="L312" s="261">
        <f>IF(ISBLANK(INDEX('Policy Characteristics'!F:F,MATCH($C312,'Policy Characteristics'!$C:$C,0))),"",INDEX('Policy Characteristics'!F:F,MATCH($C312,'Policy Characteristics'!$C:$C,0)))</f>
        <v>-0.5</v>
      </c>
      <c r="M312" s="261">
        <f>IF(ISBLANK(INDEX('Policy Characteristics'!G:G,MATCH($C312,'Policy Characteristics'!$C:$C,0))),"",INDEX('Policy Characteristics'!G:G,MATCH($C312,'Policy Characteristics'!$C:$C,0)))</f>
        <v>1</v>
      </c>
      <c r="N312" s="261">
        <f>IF(ISBLANK(INDEX('Policy Characteristics'!H:H,MATCH($C312,'Policy Characteristics'!$C:$C,0))),"",INDEX('Policy Characteristics'!H:H,MATCH($C312,'Policy Characteristics'!$C:$C,0)))</f>
        <v>0.02</v>
      </c>
      <c r="O312" s="254" t="str">
        <f>IF(ISBLANK(INDEX('Policy Characteristics'!I:I,MATCH($C312,'Policy Characteristics'!$C:$C,0))),"",INDEX('Policy Characteristics'!I:I,MATCH($C312,'Policy Characteristics'!$C:$C,0)))</f>
        <v>% change in imports</v>
      </c>
      <c r="P312" s="254"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2" s="254" t="str">
        <f>IF(ISBLANK(INDEX('Policy Characteristics'!K:K,MATCH($C312,'Policy Characteristics'!$C:$C,0))),"",INDEX('Policy Characteristics'!K:K,MATCH($C312,'Policy Characteristics'!$C:$C,0)))</f>
        <v>electricity-sector-main.html#elec-imports</v>
      </c>
      <c r="R312" s="254" t="str">
        <f>IF(ISBLANK(INDEX('Policy Characteristics'!L:L,MATCH($C312,'Policy Characteristics'!$C:$C,0))),"",INDEX('Policy Characteristics'!L:L,MATCH($C312,'Policy Characteristics'!$C:$C,0)))</f>
        <v>electricity-imports-exports.html</v>
      </c>
    </row>
    <row r="313" spans="1:18" s="2" customFormat="1">
      <c r="A313" s="254" t="str">
        <f>IF(ISBLANK(INDEX('Policy Characteristics'!A:A,MATCH($C313,'Policy Characteristics'!$C:$C,0))),"",INDEX('Policy Characteristics'!A:A,MATCH($C313,'Policy Characteristics'!$C:$C,0)))</f>
        <v>Electricity Supply</v>
      </c>
      <c r="B313" s="262" t="str">
        <f>IF(ISBLANK(INDEX('Policy Characteristics'!B:B,MATCH($C313,'Policy Characteristics'!$C:$C,0))),"",INDEX('Policy Characteristics'!B:B,MATCH($C313,'Policy Characteristics'!$C:$C,0)))</f>
        <v>Change Electricity Imports</v>
      </c>
      <c r="C313" s="254" t="str">
        <f t="shared" si="20"/>
        <v>Percent Change in Electricity Imports</v>
      </c>
      <c r="D313" s="6" t="s">
        <v>75</v>
      </c>
      <c r="E313" s="45"/>
      <c r="F313" s="6" t="s">
        <v>87</v>
      </c>
      <c r="G313" s="6"/>
      <c r="H313" s="47">
        <v>531</v>
      </c>
      <c r="I313" s="324" t="s">
        <v>41</v>
      </c>
      <c r="J313" s="255" t="str">
        <f>IF(ISBLANK(INDEX('Policy Characteristics'!D:D,MATCH($C313,'Policy Characteristics'!$C:$C,0))),"",INDEX('Policy Characteristics'!D:D,MATCH($C313,'Policy Characteristics'!$C:$C,0)))</f>
        <v>Electricity Imports and Exports</v>
      </c>
      <c r="K313" s="254" t="str">
        <f>IF(ISBLANK(INDEX('Policy Characteristics'!E:E,MATCH($C313,'Policy Characteristics'!$C:$C,0))),"",INDEX('Policy Characteristics'!E:E,MATCH($C313,'Policy Characteristics'!$C:$C,0)))</f>
        <v>elec change imports</v>
      </c>
      <c r="L313" s="261">
        <f>IF(ISBLANK(INDEX('Policy Characteristics'!F:F,MATCH($C313,'Policy Characteristics'!$C:$C,0))),"",INDEX('Policy Characteristics'!F:F,MATCH($C313,'Policy Characteristics'!$C:$C,0)))</f>
        <v>-0.5</v>
      </c>
      <c r="M313" s="261">
        <f>IF(ISBLANK(INDEX('Policy Characteristics'!G:G,MATCH($C313,'Policy Characteristics'!$C:$C,0))),"",INDEX('Policy Characteristics'!G:G,MATCH($C313,'Policy Characteristics'!$C:$C,0)))</f>
        <v>1</v>
      </c>
      <c r="N313" s="261">
        <f>IF(ISBLANK(INDEX('Policy Characteristics'!H:H,MATCH($C313,'Policy Characteristics'!$C:$C,0))),"",INDEX('Policy Characteristics'!H:H,MATCH($C313,'Policy Characteristics'!$C:$C,0)))</f>
        <v>0.02</v>
      </c>
      <c r="O313" s="254" t="str">
        <f>IF(ISBLANK(INDEX('Policy Characteristics'!I:I,MATCH($C313,'Policy Characteristics'!$C:$C,0))),"",INDEX('Policy Characteristics'!I:I,MATCH($C313,'Policy Characteristics'!$C:$C,0)))</f>
        <v>% change in imports</v>
      </c>
      <c r="P313" s="254"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3" s="254" t="str">
        <f>IF(ISBLANK(INDEX('Policy Characteristics'!K:K,MATCH($C313,'Policy Characteristics'!$C:$C,0))),"",INDEX('Policy Characteristics'!K:K,MATCH($C313,'Policy Characteristics'!$C:$C,0)))</f>
        <v>electricity-sector-main.html#elec-imports</v>
      </c>
      <c r="R313" s="254" t="str">
        <f>IF(ISBLANK(INDEX('Policy Characteristics'!L:L,MATCH($C313,'Policy Characteristics'!$C:$C,0))),"",INDEX('Policy Characteristics'!L:L,MATCH($C313,'Policy Characteristics'!$C:$C,0)))</f>
        <v>electricity-imports-exports.html</v>
      </c>
    </row>
    <row r="314" spans="1:18" s="2" customFormat="1">
      <c r="A314" s="254" t="str">
        <f>IF(ISBLANK(INDEX('Policy Characteristics'!A:A,MATCH($C314,'Policy Characteristics'!$C:$C,0))),"",INDEX('Policy Characteristics'!A:A,MATCH($C314,'Policy Characteristics'!$C:$C,0)))</f>
        <v>Electricity Supply</v>
      </c>
      <c r="B314" s="262" t="str">
        <f>IF(ISBLANK(INDEX('Policy Characteristics'!B:B,MATCH($C314,'Policy Characteristics'!$C:$C,0))),"",INDEX('Policy Characteristics'!B:B,MATCH($C314,'Policy Characteristics'!$C:$C,0)))</f>
        <v>Change Electricity Imports</v>
      </c>
      <c r="C314" s="254" t="str">
        <f t="shared" si="20"/>
        <v>Percent Change in Electricity Imports</v>
      </c>
      <c r="D314" s="6" t="s">
        <v>76</v>
      </c>
      <c r="E314" s="45"/>
      <c r="F314" s="6" t="s">
        <v>88</v>
      </c>
      <c r="G314" s="6"/>
      <c r="H314" s="47">
        <v>532</v>
      </c>
      <c r="I314" s="324" t="s">
        <v>40</v>
      </c>
      <c r="J314" s="255" t="str">
        <f>IF(ISBLANK(INDEX('Policy Characteristics'!D:D,MATCH($C314,'Policy Characteristics'!$C:$C,0))),"",INDEX('Policy Characteristics'!D:D,MATCH($C314,'Policy Characteristics'!$C:$C,0)))</f>
        <v>Electricity Imports and Exports</v>
      </c>
      <c r="K314" s="254" t="str">
        <f>IF(ISBLANK(INDEX('Policy Characteristics'!E:E,MATCH($C314,'Policy Characteristics'!$C:$C,0))),"",INDEX('Policy Characteristics'!E:E,MATCH($C314,'Policy Characteristics'!$C:$C,0)))</f>
        <v>elec change imports</v>
      </c>
      <c r="L314" s="261">
        <f>IF(ISBLANK(INDEX('Policy Characteristics'!F:F,MATCH($C314,'Policy Characteristics'!$C:$C,0))),"",INDEX('Policy Characteristics'!F:F,MATCH($C314,'Policy Characteristics'!$C:$C,0)))</f>
        <v>-0.5</v>
      </c>
      <c r="M314" s="261">
        <f>IF(ISBLANK(INDEX('Policy Characteristics'!G:G,MATCH($C314,'Policy Characteristics'!$C:$C,0))),"",INDEX('Policy Characteristics'!G:G,MATCH($C314,'Policy Characteristics'!$C:$C,0)))</f>
        <v>1</v>
      </c>
      <c r="N314" s="261">
        <f>IF(ISBLANK(INDEX('Policy Characteristics'!H:H,MATCH($C314,'Policy Characteristics'!$C:$C,0))),"",INDEX('Policy Characteristics'!H:H,MATCH($C314,'Policy Characteristics'!$C:$C,0)))</f>
        <v>0.02</v>
      </c>
      <c r="O314" s="254" t="str">
        <f>IF(ISBLANK(INDEX('Policy Characteristics'!I:I,MATCH($C314,'Policy Characteristics'!$C:$C,0))),"",INDEX('Policy Characteristics'!I:I,MATCH($C314,'Policy Characteristics'!$C:$C,0)))</f>
        <v>% change in imports</v>
      </c>
      <c r="P314" s="254"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4" s="254" t="str">
        <f>IF(ISBLANK(INDEX('Policy Characteristics'!K:K,MATCH($C314,'Policy Characteristics'!$C:$C,0))),"",INDEX('Policy Characteristics'!K:K,MATCH($C314,'Policy Characteristics'!$C:$C,0)))</f>
        <v>electricity-sector-main.html#elec-imports</v>
      </c>
      <c r="R314" s="254" t="str">
        <f>IF(ISBLANK(INDEX('Policy Characteristics'!L:L,MATCH($C314,'Policy Characteristics'!$C:$C,0))),"",INDEX('Policy Characteristics'!L:L,MATCH($C314,'Policy Characteristics'!$C:$C,0)))</f>
        <v>electricity-imports-exports.html</v>
      </c>
    </row>
    <row r="315" spans="1:18" s="2" customFormat="1">
      <c r="A315" s="254" t="str">
        <f>IF(ISBLANK(INDEX('Policy Characteristics'!A:A,MATCH($C315,'Policy Characteristics'!$C:$C,0))),"",INDEX('Policy Characteristics'!A:A,MATCH($C315,'Policy Characteristics'!$C:$C,0)))</f>
        <v>Electricity Supply</v>
      </c>
      <c r="B315" s="262" t="str">
        <f>IF(ISBLANK(INDEX('Policy Characteristics'!B:B,MATCH($C315,'Policy Characteristics'!$C:$C,0))),"",INDEX('Policy Characteristics'!B:B,MATCH($C315,'Policy Characteristics'!$C:$C,0)))</f>
        <v>Change Electricity Imports</v>
      </c>
      <c r="C315" s="254" t="str">
        <f t="shared" si="20"/>
        <v>Percent Change in Electricity Imports</v>
      </c>
      <c r="D315" s="6" t="s">
        <v>2406</v>
      </c>
      <c r="E315" s="45"/>
      <c r="F315" s="6" t="s">
        <v>423</v>
      </c>
      <c r="G315" s="6"/>
      <c r="H315" s="47">
        <v>533</v>
      </c>
      <c r="I315" s="324" t="s">
        <v>41</v>
      </c>
      <c r="J315" s="255" t="str">
        <f>IF(ISBLANK(INDEX('Policy Characteristics'!D:D,MATCH($C315,'Policy Characteristics'!$C:$C,0))),"",INDEX('Policy Characteristics'!D:D,MATCH($C315,'Policy Characteristics'!$C:$C,0)))</f>
        <v>Electricity Imports and Exports</v>
      </c>
      <c r="K315" s="254" t="str">
        <f>IF(ISBLANK(INDEX('Policy Characteristics'!E:E,MATCH($C315,'Policy Characteristics'!$C:$C,0))),"",INDEX('Policy Characteristics'!E:E,MATCH($C315,'Policy Characteristics'!$C:$C,0)))</f>
        <v>elec change imports</v>
      </c>
      <c r="L315" s="261">
        <f>IF(ISBLANK(INDEX('Policy Characteristics'!F:F,MATCH($C315,'Policy Characteristics'!$C:$C,0))),"",INDEX('Policy Characteristics'!F:F,MATCH($C315,'Policy Characteristics'!$C:$C,0)))</f>
        <v>-0.5</v>
      </c>
      <c r="M315" s="261">
        <f>IF(ISBLANK(INDEX('Policy Characteristics'!G:G,MATCH($C315,'Policy Characteristics'!$C:$C,0))),"",INDEX('Policy Characteristics'!G:G,MATCH($C315,'Policy Characteristics'!$C:$C,0)))</f>
        <v>1</v>
      </c>
      <c r="N315" s="261">
        <f>IF(ISBLANK(INDEX('Policy Characteristics'!H:H,MATCH($C315,'Policy Characteristics'!$C:$C,0))),"",INDEX('Policy Characteristics'!H:H,MATCH($C315,'Policy Characteristics'!$C:$C,0)))</f>
        <v>0.02</v>
      </c>
      <c r="O315" s="254" t="str">
        <f>IF(ISBLANK(INDEX('Policy Characteristics'!I:I,MATCH($C315,'Policy Characteristics'!$C:$C,0))),"",INDEX('Policy Characteristics'!I:I,MATCH($C315,'Policy Characteristics'!$C:$C,0)))</f>
        <v>% change in imports</v>
      </c>
      <c r="P315" s="254"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5" s="254" t="str">
        <f>IF(ISBLANK(INDEX('Policy Characteristics'!K:K,MATCH($C315,'Policy Characteristics'!$C:$C,0))),"",INDEX('Policy Characteristics'!K:K,MATCH($C315,'Policy Characteristics'!$C:$C,0)))</f>
        <v>electricity-sector-main.html#elec-imports</v>
      </c>
      <c r="R315" s="254" t="str">
        <f>IF(ISBLANK(INDEX('Policy Characteristics'!L:L,MATCH($C315,'Policy Characteristics'!$C:$C,0))),"",INDEX('Policy Characteristics'!L:L,MATCH($C315,'Policy Characteristics'!$C:$C,0)))</f>
        <v>electricity-imports-exports.html</v>
      </c>
    </row>
    <row r="316" spans="1:18" s="2" customFormat="1">
      <c r="A316" s="254" t="str">
        <f>IF(ISBLANK(INDEX('Policy Characteristics'!A:A,MATCH($C316,'Policy Characteristics'!$C:$C,0))),"",INDEX('Policy Characteristics'!A:A,MATCH($C316,'Policy Characteristics'!$C:$C,0)))</f>
        <v>Electricity Supply</v>
      </c>
      <c r="B316" s="262" t="str">
        <f>IF(ISBLANK(INDEX('Policy Characteristics'!B:B,MATCH($C316,'Policy Characteristics'!$C:$C,0))),"",INDEX('Policy Characteristics'!B:B,MATCH($C316,'Policy Characteristics'!$C:$C,0)))</f>
        <v>Change Electricity Imports</v>
      </c>
      <c r="C316" s="254" t="str">
        <f t="shared" si="20"/>
        <v>Percent Change in Electricity Imports</v>
      </c>
      <c r="D316" s="6" t="s">
        <v>295</v>
      </c>
      <c r="E316" s="45"/>
      <c r="F316" s="6" t="s">
        <v>297</v>
      </c>
      <c r="G316" s="6"/>
      <c r="H316" s="47">
        <v>534</v>
      </c>
      <c r="I316" s="324" t="s">
        <v>40</v>
      </c>
      <c r="J316" s="255" t="str">
        <f>IF(ISBLANK(INDEX('Policy Characteristics'!D:D,MATCH($C316,'Policy Characteristics'!$C:$C,0))),"",INDEX('Policy Characteristics'!D:D,MATCH($C316,'Policy Characteristics'!$C:$C,0)))</f>
        <v>Electricity Imports and Exports</v>
      </c>
      <c r="K316" s="254" t="str">
        <f>IF(ISBLANK(INDEX('Policy Characteristics'!E:E,MATCH($C316,'Policy Characteristics'!$C:$C,0))),"",INDEX('Policy Characteristics'!E:E,MATCH($C316,'Policy Characteristics'!$C:$C,0)))</f>
        <v>elec change imports</v>
      </c>
      <c r="L316" s="261">
        <f>IF(ISBLANK(INDEX('Policy Characteristics'!F:F,MATCH($C316,'Policy Characteristics'!$C:$C,0))),"",INDEX('Policy Characteristics'!F:F,MATCH($C316,'Policy Characteristics'!$C:$C,0)))</f>
        <v>-0.5</v>
      </c>
      <c r="M316" s="261">
        <f>IF(ISBLANK(INDEX('Policy Characteristics'!G:G,MATCH($C316,'Policy Characteristics'!$C:$C,0))),"",INDEX('Policy Characteristics'!G:G,MATCH($C316,'Policy Characteristics'!$C:$C,0)))</f>
        <v>1</v>
      </c>
      <c r="N316" s="261">
        <f>IF(ISBLANK(INDEX('Policy Characteristics'!H:H,MATCH($C316,'Policy Characteristics'!$C:$C,0))),"",INDEX('Policy Characteristics'!H:H,MATCH($C316,'Policy Characteristics'!$C:$C,0)))</f>
        <v>0.02</v>
      </c>
      <c r="O316" s="254" t="str">
        <f>IF(ISBLANK(INDEX('Policy Characteristics'!I:I,MATCH($C316,'Policy Characteristics'!$C:$C,0))),"",INDEX('Policy Characteristics'!I:I,MATCH($C316,'Policy Characteristics'!$C:$C,0)))</f>
        <v>% change in imports</v>
      </c>
      <c r="P316" s="254"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6" s="254" t="str">
        <f>IF(ISBLANK(INDEX('Policy Characteristics'!K:K,MATCH($C316,'Policy Characteristics'!$C:$C,0))),"",INDEX('Policy Characteristics'!K:K,MATCH($C316,'Policy Characteristics'!$C:$C,0)))</f>
        <v>electricity-sector-main.html#elec-imports</v>
      </c>
      <c r="R316" s="254" t="str">
        <f>IF(ISBLANK(INDEX('Policy Characteristics'!L:L,MATCH($C316,'Policy Characteristics'!$C:$C,0))),"",INDEX('Policy Characteristics'!L:L,MATCH($C316,'Policy Characteristics'!$C:$C,0)))</f>
        <v>electricity-imports-exports.html</v>
      </c>
    </row>
    <row r="317" spans="1:18" s="2" customFormat="1">
      <c r="A317" s="254" t="str">
        <f>IF(ISBLANK(INDEX('Policy Characteristics'!A:A,MATCH($C317,'Policy Characteristics'!$C:$C,0))),"",INDEX('Policy Characteristics'!A:A,MATCH($C317,'Policy Characteristics'!$C:$C,0)))</f>
        <v>Electricity Supply</v>
      </c>
      <c r="B317" s="262" t="str">
        <f>IF(ISBLANK(INDEX('Policy Characteristics'!B:B,MATCH($C317,'Policy Characteristics'!$C:$C,0))),"",INDEX('Policy Characteristics'!B:B,MATCH($C317,'Policy Characteristics'!$C:$C,0)))</f>
        <v>Change Electricity Imports</v>
      </c>
      <c r="C317" s="254" t="str">
        <f t="shared" si="20"/>
        <v>Percent Change in Electricity Imports</v>
      </c>
      <c r="D317" s="6" t="s">
        <v>296</v>
      </c>
      <c r="E317" s="45"/>
      <c r="F317" s="6" t="s">
        <v>298</v>
      </c>
      <c r="G317" s="6"/>
      <c r="H317" s="47">
        <v>535</v>
      </c>
      <c r="I317" s="324" t="s">
        <v>41</v>
      </c>
      <c r="J317" s="255" t="str">
        <f>IF(ISBLANK(INDEX('Policy Characteristics'!D:D,MATCH($C317,'Policy Characteristics'!$C:$C,0))),"",INDEX('Policy Characteristics'!D:D,MATCH($C317,'Policy Characteristics'!$C:$C,0)))</f>
        <v>Electricity Imports and Exports</v>
      </c>
      <c r="K317" s="254" t="str">
        <f>IF(ISBLANK(INDEX('Policy Characteristics'!E:E,MATCH($C317,'Policy Characteristics'!$C:$C,0))),"",INDEX('Policy Characteristics'!E:E,MATCH($C317,'Policy Characteristics'!$C:$C,0)))</f>
        <v>elec change imports</v>
      </c>
      <c r="L317" s="261">
        <f>IF(ISBLANK(INDEX('Policy Characteristics'!F:F,MATCH($C317,'Policy Characteristics'!$C:$C,0))),"",INDEX('Policy Characteristics'!F:F,MATCH($C317,'Policy Characteristics'!$C:$C,0)))</f>
        <v>-0.5</v>
      </c>
      <c r="M317" s="261">
        <f>IF(ISBLANK(INDEX('Policy Characteristics'!G:G,MATCH($C317,'Policy Characteristics'!$C:$C,0))),"",INDEX('Policy Characteristics'!G:G,MATCH($C317,'Policy Characteristics'!$C:$C,0)))</f>
        <v>1</v>
      </c>
      <c r="N317" s="261">
        <f>IF(ISBLANK(INDEX('Policy Characteristics'!H:H,MATCH($C317,'Policy Characteristics'!$C:$C,0))),"",INDEX('Policy Characteristics'!H:H,MATCH($C317,'Policy Characteristics'!$C:$C,0)))</f>
        <v>0.02</v>
      </c>
      <c r="O317" s="254" t="str">
        <f>IF(ISBLANK(INDEX('Policy Characteristics'!I:I,MATCH($C317,'Policy Characteristics'!$C:$C,0))),"",INDEX('Policy Characteristics'!I:I,MATCH($C317,'Policy Characteristics'!$C:$C,0)))</f>
        <v>% change in imports</v>
      </c>
      <c r="P317" s="254"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7" s="254" t="str">
        <f>IF(ISBLANK(INDEX('Policy Characteristics'!K:K,MATCH($C317,'Policy Characteristics'!$C:$C,0))),"",INDEX('Policy Characteristics'!K:K,MATCH($C317,'Policy Characteristics'!$C:$C,0)))</f>
        <v>electricity-sector-main.html#elec-imports</v>
      </c>
      <c r="R317" s="254" t="str">
        <f>IF(ISBLANK(INDEX('Policy Characteristics'!L:L,MATCH($C317,'Policy Characteristics'!$C:$C,0))),"",INDEX('Policy Characteristics'!L:L,MATCH($C317,'Policy Characteristics'!$C:$C,0)))</f>
        <v>electricity-imports-exports.html</v>
      </c>
    </row>
    <row r="318" spans="1:18" s="2" customFormat="1">
      <c r="A318" s="254" t="str">
        <f>IF(ISBLANK(INDEX('Policy Characteristics'!A:A,MATCH($C318,'Policy Characteristics'!$C:$C,0))),"",INDEX('Policy Characteristics'!A:A,MATCH($C318,'Policy Characteristics'!$C:$C,0)))</f>
        <v>Electricity Supply</v>
      </c>
      <c r="B318" s="262" t="str">
        <f>IF(ISBLANK(INDEX('Policy Characteristics'!B:B,MATCH($C318,'Policy Characteristics'!$C:$C,0))),"",INDEX('Policy Characteristics'!B:B,MATCH($C318,'Policy Characteristics'!$C:$C,0)))</f>
        <v>Change Electricity Imports</v>
      </c>
      <c r="C318" s="254" t="str">
        <f t="shared" si="20"/>
        <v>Percent Change in Electricity Imports</v>
      </c>
      <c r="D318" s="6" t="s">
        <v>431</v>
      </c>
      <c r="E318" s="45"/>
      <c r="F318" s="6" t="s">
        <v>430</v>
      </c>
      <c r="G318" s="6"/>
      <c r="H318" s="47">
        <v>536</v>
      </c>
      <c r="I318" s="324" t="s">
        <v>41</v>
      </c>
      <c r="J318" s="255" t="str">
        <f>IF(ISBLANK(INDEX('Policy Characteristics'!D:D,MATCH($C318,'Policy Characteristics'!$C:$C,0))),"",INDEX('Policy Characteristics'!D:D,MATCH($C318,'Policy Characteristics'!$C:$C,0)))</f>
        <v>Electricity Imports and Exports</v>
      </c>
      <c r="K318" s="254" t="str">
        <f>IF(ISBLANK(INDEX('Policy Characteristics'!E:E,MATCH($C318,'Policy Characteristics'!$C:$C,0))),"",INDEX('Policy Characteristics'!E:E,MATCH($C318,'Policy Characteristics'!$C:$C,0)))</f>
        <v>elec change imports</v>
      </c>
      <c r="L318" s="261">
        <f>IF(ISBLANK(INDEX('Policy Characteristics'!F:F,MATCH($C318,'Policy Characteristics'!$C:$C,0))),"",INDEX('Policy Characteristics'!F:F,MATCH($C318,'Policy Characteristics'!$C:$C,0)))</f>
        <v>-0.5</v>
      </c>
      <c r="M318" s="261">
        <f>IF(ISBLANK(INDEX('Policy Characteristics'!G:G,MATCH($C318,'Policy Characteristics'!$C:$C,0))),"",INDEX('Policy Characteristics'!G:G,MATCH($C318,'Policy Characteristics'!$C:$C,0)))</f>
        <v>1</v>
      </c>
      <c r="N318" s="261">
        <f>IF(ISBLANK(INDEX('Policy Characteristics'!H:H,MATCH($C318,'Policy Characteristics'!$C:$C,0))),"",INDEX('Policy Characteristics'!H:H,MATCH($C318,'Policy Characteristics'!$C:$C,0)))</f>
        <v>0.02</v>
      </c>
      <c r="O318" s="254" t="str">
        <f>IF(ISBLANK(INDEX('Policy Characteristics'!I:I,MATCH($C318,'Policy Characteristics'!$C:$C,0))),"",INDEX('Policy Characteristics'!I:I,MATCH($C318,'Policy Characteristics'!$C:$C,0)))</f>
        <v>% change in imports</v>
      </c>
      <c r="P318" s="254"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8" s="254" t="str">
        <f>IF(ISBLANK(INDEX('Policy Characteristics'!K:K,MATCH($C318,'Policy Characteristics'!$C:$C,0))),"",INDEX('Policy Characteristics'!K:K,MATCH($C318,'Policy Characteristics'!$C:$C,0)))</f>
        <v>electricity-sector-main.html#elec-imports</v>
      </c>
      <c r="R318" s="254" t="str">
        <f>IF(ISBLANK(INDEX('Policy Characteristics'!L:L,MATCH($C318,'Policy Characteristics'!$C:$C,0))),"",INDEX('Policy Characteristics'!L:L,MATCH($C318,'Policy Characteristics'!$C:$C,0)))</f>
        <v>electricity-imports-exports.html</v>
      </c>
    </row>
    <row r="319" spans="1:18" s="2" customFormat="1">
      <c r="A319" s="254" t="str">
        <f>IF(ISBLANK(INDEX('Policy Characteristics'!A:A,MATCH($C319,'Policy Characteristics'!$C:$C,0))),"",INDEX('Policy Characteristics'!A:A,MATCH($C319,'Policy Characteristics'!$C:$C,0)))</f>
        <v>Electricity Supply</v>
      </c>
      <c r="B319" s="262" t="str">
        <f>IF(ISBLANK(INDEX('Policy Characteristics'!B:B,MATCH($C319,'Policy Characteristics'!$C:$C,0))),"",INDEX('Policy Characteristics'!B:B,MATCH($C319,'Policy Characteristics'!$C:$C,0)))</f>
        <v>Change Electricity Imports</v>
      </c>
      <c r="C319" s="254" t="str">
        <f t="shared" si="20"/>
        <v>Percent Change in Electricity Imports</v>
      </c>
      <c r="D319" s="6" t="s">
        <v>440</v>
      </c>
      <c r="E319" s="45"/>
      <c r="F319" s="6" t="s">
        <v>441</v>
      </c>
      <c r="G319" s="6"/>
      <c r="H319" s="47">
        <v>537</v>
      </c>
      <c r="I319" s="324" t="s">
        <v>41</v>
      </c>
      <c r="J319" s="255" t="str">
        <f>IF(ISBLANK(INDEX('Policy Characteristics'!D:D,MATCH($C319,'Policy Characteristics'!$C:$C,0))),"",INDEX('Policy Characteristics'!D:D,MATCH($C319,'Policy Characteristics'!$C:$C,0)))</f>
        <v>Electricity Imports and Exports</v>
      </c>
      <c r="K319" s="254" t="str">
        <f>IF(ISBLANK(INDEX('Policy Characteristics'!E:E,MATCH($C319,'Policy Characteristics'!$C:$C,0))),"",INDEX('Policy Characteristics'!E:E,MATCH($C319,'Policy Characteristics'!$C:$C,0)))</f>
        <v>elec change imports</v>
      </c>
      <c r="L319" s="261">
        <f>IF(ISBLANK(INDEX('Policy Characteristics'!F:F,MATCH($C319,'Policy Characteristics'!$C:$C,0))),"",INDEX('Policy Characteristics'!F:F,MATCH($C319,'Policy Characteristics'!$C:$C,0)))</f>
        <v>-0.5</v>
      </c>
      <c r="M319" s="261">
        <f>IF(ISBLANK(INDEX('Policy Characteristics'!G:G,MATCH($C319,'Policy Characteristics'!$C:$C,0))),"",INDEX('Policy Characteristics'!G:G,MATCH($C319,'Policy Characteristics'!$C:$C,0)))</f>
        <v>1</v>
      </c>
      <c r="N319" s="261">
        <f>IF(ISBLANK(INDEX('Policy Characteristics'!H:H,MATCH($C319,'Policy Characteristics'!$C:$C,0))),"",INDEX('Policy Characteristics'!H:H,MATCH($C319,'Policy Characteristics'!$C:$C,0)))</f>
        <v>0.02</v>
      </c>
      <c r="O319" s="254" t="str">
        <f>IF(ISBLANK(INDEX('Policy Characteristics'!I:I,MATCH($C319,'Policy Characteristics'!$C:$C,0))),"",INDEX('Policy Characteristics'!I:I,MATCH($C319,'Policy Characteristics'!$C:$C,0)))</f>
        <v>% change in imports</v>
      </c>
      <c r="P319" s="254"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9" s="254" t="str">
        <f>IF(ISBLANK(INDEX('Policy Characteristics'!K:K,MATCH($C319,'Policy Characteristics'!$C:$C,0))),"",INDEX('Policy Characteristics'!K:K,MATCH($C319,'Policy Characteristics'!$C:$C,0)))</f>
        <v>electricity-sector-main.html#elec-imports</v>
      </c>
      <c r="R319" s="254" t="str">
        <f>IF(ISBLANK(INDEX('Policy Characteristics'!L:L,MATCH($C319,'Policy Characteristics'!$C:$C,0))),"",INDEX('Policy Characteristics'!L:L,MATCH($C319,'Policy Characteristics'!$C:$C,0)))</f>
        <v>electricity-imports-exports.html</v>
      </c>
    </row>
    <row r="320" spans="1:18" s="2" customFormat="1">
      <c r="A320" s="254" t="str">
        <f>IF(ISBLANK(INDEX('Policy Characteristics'!A:A,MATCH($C320,'Policy Characteristics'!$C:$C,0))),"",INDEX('Policy Characteristics'!A:A,MATCH($C320,'Policy Characteristics'!$C:$C,0)))</f>
        <v>Electricity Supply</v>
      </c>
      <c r="B320" s="262" t="str">
        <f>IF(ISBLANK(INDEX('Policy Characteristics'!B:B,MATCH($C320,'Policy Characteristics'!$C:$C,0))),"",INDEX('Policy Characteristics'!B:B,MATCH($C320,'Policy Characteristics'!$C:$C,0)))</f>
        <v>Change Electricity Imports</v>
      </c>
      <c r="C320" s="254" t="str">
        <f t="shared" si="20"/>
        <v>Percent Change in Electricity Imports</v>
      </c>
      <c r="D320" s="6" t="s">
        <v>2726</v>
      </c>
      <c r="E320" s="45"/>
      <c r="F320" s="6" t="s">
        <v>2450</v>
      </c>
      <c r="G320" s="6"/>
      <c r="H320" s="47">
        <v>538</v>
      </c>
      <c r="I320" s="324" t="s">
        <v>41</v>
      </c>
      <c r="J320" s="255" t="str">
        <f>IF(ISBLANK(INDEX('Policy Characteristics'!D:D,MATCH($C320,'Policy Characteristics'!$C:$C,0))),"",INDEX('Policy Characteristics'!D:D,MATCH($C320,'Policy Characteristics'!$C:$C,0)))</f>
        <v>Electricity Imports and Exports</v>
      </c>
      <c r="K320" s="254" t="str">
        <f>IF(ISBLANK(INDEX('Policy Characteristics'!E:E,MATCH($C320,'Policy Characteristics'!$C:$C,0))),"",INDEX('Policy Characteristics'!E:E,MATCH($C320,'Policy Characteristics'!$C:$C,0)))</f>
        <v>elec change imports</v>
      </c>
      <c r="L320" s="261">
        <f>IF(ISBLANK(INDEX('Policy Characteristics'!F:F,MATCH($C320,'Policy Characteristics'!$C:$C,0))),"",INDEX('Policy Characteristics'!F:F,MATCH($C320,'Policy Characteristics'!$C:$C,0)))</f>
        <v>-0.5</v>
      </c>
      <c r="M320" s="261">
        <f>IF(ISBLANK(INDEX('Policy Characteristics'!G:G,MATCH($C320,'Policy Characteristics'!$C:$C,0))),"",INDEX('Policy Characteristics'!G:G,MATCH($C320,'Policy Characteristics'!$C:$C,0)))</f>
        <v>1</v>
      </c>
      <c r="N320" s="261">
        <f>IF(ISBLANK(INDEX('Policy Characteristics'!H:H,MATCH($C320,'Policy Characteristics'!$C:$C,0))),"",INDEX('Policy Characteristics'!H:H,MATCH($C320,'Policy Characteristics'!$C:$C,0)))</f>
        <v>0.02</v>
      </c>
      <c r="O320" s="254" t="str">
        <f>IF(ISBLANK(INDEX('Policy Characteristics'!I:I,MATCH($C320,'Policy Characteristics'!$C:$C,0))),"",INDEX('Policy Characteristics'!I:I,MATCH($C320,'Policy Characteristics'!$C:$C,0)))</f>
        <v>% change in imports</v>
      </c>
      <c r="P320" s="254"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0" s="254" t="str">
        <f>IF(ISBLANK(INDEX('Policy Characteristics'!K:K,MATCH($C320,'Policy Characteristics'!$C:$C,0))),"",INDEX('Policy Characteristics'!K:K,MATCH($C320,'Policy Characteristics'!$C:$C,0)))</f>
        <v>electricity-sector-main.html#elec-imports</v>
      </c>
      <c r="R320" s="254" t="str">
        <f>IF(ISBLANK(INDEX('Policy Characteristics'!L:L,MATCH($C320,'Policy Characteristics'!$C:$C,0))),"",INDEX('Policy Characteristics'!L:L,MATCH($C320,'Policy Characteristics'!$C:$C,0)))</f>
        <v>electricity-imports-exports.html</v>
      </c>
    </row>
    <row r="321" spans="1:19" s="2" customFormat="1">
      <c r="A321" s="254" t="str">
        <f>IF(ISBLANK(INDEX('Policy Characteristics'!A:A,MATCH($C321,'Policy Characteristics'!$C:$C,0))),"",INDEX('Policy Characteristics'!A:A,MATCH($C321,'Policy Characteristics'!$C:$C,0)))</f>
        <v>Electricity Supply</v>
      </c>
      <c r="B321" s="262" t="str">
        <f>IF(ISBLANK(INDEX('Policy Characteristics'!B:B,MATCH($C321,'Policy Characteristics'!$C:$C,0))),"",INDEX('Policy Characteristics'!B:B,MATCH($C321,'Policy Characteristics'!$C:$C,0)))</f>
        <v>Change Electricity Imports</v>
      </c>
      <c r="C321" s="254" t="str">
        <f t="shared" si="20"/>
        <v>Percent Change in Electricity Imports</v>
      </c>
      <c r="D321" s="6" t="s">
        <v>2727</v>
      </c>
      <c r="E321" s="45"/>
      <c r="F321" s="6" t="s">
        <v>2570</v>
      </c>
      <c r="G321" s="6"/>
      <c r="H321" s="47">
        <v>539</v>
      </c>
      <c r="I321" s="324" t="s">
        <v>41</v>
      </c>
      <c r="J321" s="255" t="str">
        <f>IF(ISBLANK(INDEX('Policy Characteristics'!D:D,MATCH($C321,'Policy Characteristics'!$C:$C,0))),"",INDEX('Policy Characteristics'!D:D,MATCH($C321,'Policy Characteristics'!$C:$C,0)))</f>
        <v>Electricity Imports and Exports</v>
      </c>
      <c r="K321" s="254" t="str">
        <f>IF(ISBLANK(INDEX('Policy Characteristics'!E:E,MATCH($C321,'Policy Characteristics'!$C:$C,0))),"",INDEX('Policy Characteristics'!E:E,MATCH($C321,'Policy Characteristics'!$C:$C,0)))</f>
        <v>elec change imports</v>
      </c>
      <c r="L321" s="261">
        <f>IF(ISBLANK(INDEX('Policy Characteristics'!F:F,MATCH($C321,'Policy Characteristics'!$C:$C,0))),"",INDEX('Policy Characteristics'!F:F,MATCH($C321,'Policy Characteristics'!$C:$C,0)))</f>
        <v>-0.5</v>
      </c>
      <c r="M321" s="261">
        <f>IF(ISBLANK(INDEX('Policy Characteristics'!G:G,MATCH($C321,'Policy Characteristics'!$C:$C,0))),"",INDEX('Policy Characteristics'!G:G,MATCH($C321,'Policy Characteristics'!$C:$C,0)))</f>
        <v>1</v>
      </c>
      <c r="N321" s="261">
        <f>IF(ISBLANK(INDEX('Policy Characteristics'!H:H,MATCH($C321,'Policy Characteristics'!$C:$C,0))),"",INDEX('Policy Characteristics'!H:H,MATCH($C321,'Policy Characteristics'!$C:$C,0)))</f>
        <v>0.02</v>
      </c>
      <c r="O321" s="254" t="str">
        <f>IF(ISBLANK(INDEX('Policy Characteristics'!I:I,MATCH($C321,'Policy Characteristics'!$C:$C,0))),"",INDEX('Policy Characteristics'!I:I,MATCH($C321,'Policy Characteristics'!$C:$C,0)))</f>
        <v>% change in imports</v>
      </c>
      <c r="P321" s="254"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1" s="254" t="str">
        <f>IF(ISBLANK(INDEX('Policy Characteristics'!K:K,MATCH($C321,'Policy Characteristics'!$C:$C,0))),"",INDEX('Policy Characteristics'!K:K,MATCH($C321,'Policy Characteristics'!$C:$C,0)))</f>
        <v>electricity-sector-main.html#elec-imports</v>
      </c>
      <c r="R321" s="254" t="str">
        <f>IF(ISBLANK(INDEX('Policy Characteristics'!L:L,MATCH($C321,'Policy Characteristics'!$C:$C,0))),"",INDEX('Policy Characteristics'!L:L,MATCH($C321,'Policy Characteristics'!$C:$C,0)))</f>
        <v>electricity-imports-exports.html</v>
      </c>
    </row>
    <row r="322" spans="1:19" s="2" customFormat="1">
      <c r="A322" s="254" t="str">
        <f>IF(ISBLANK(INDEX('Policy Characteristics'!A:A,MATCH($C322,'Policy Characteristics'!$C:$C,0))),"",INDEX('Policy Characteristics'!A:A,MATCH($C322,'Policy Characteristics'!$C:$C,0)))</f>
        <v>Electricity Supply</v>
      </c>
      <c r="B322" s="262" t="str">
        <f>IF(ISBLANK(INDEX('Policy Characteristics'!B:B,MATCH($C322,'Policy Characteristics'!$C:$C,0))),"",INDEX('Policy Characteristics'!B:B,MATCH($C322,'Policy Characteristics'!$C:$C,0)))</f>
        <v>Change Electricity Imports</v>
      </c>
      <c r="C322" s="254" t="str">
        <f t="shared" si="20"/>
        <v>Percent Change in Electricity Imports</v>
      </c>
      <c r="D322" s="6" t="s">
        <v>2728</v>
      </c>
      <c r="E322" s="45"/>
      <c r="F322" s="6" t="s">
        <v>2452</v>
      </c>
      <c r="G322" s="6"/>
      <c r="H322" s="47">
        <v>540</v>
      </c>
      <c r="I322" s="324" t="s">
        <v>41</v>
      </c>
      <c r="J322" s="255" t="str">
        <f>IF(ISBLANK(INDEX('Policy Characteristics'!D:D,MATCH($C322,'Policy Characteristics'!$C:$C,0))),"",INDEX('Policy Characteristics'!D:D,MATCH($C322,'Policy Characteristics'!$C:$C,0)))</f>
        <v>Electricity Imports and Exports</v>
      </c>
      <c r="K322" s="254" t="str">
        <f>IF(ISBLANK(INDEX('Policy Characteristics'!E:E,MATCH($C322,'Policy Characteristics'!$C:$C,0))),"",INDEX('Policy Characteristics'!E:E,MATCH($C322,'Policy Characteristics'!$C:$C,0)))</f>
        <v>elec change imports</v>
      </c>
      <c r="L322" s="261">
        <f>IF(ISBLANK(INDEX('Policy Characteristics'!F:F,MATCH($C322,'Policy Characteristics'!$C:$C,0))),"",INDEX('Policy Characteristics'!F:F,MATCH($C322,'Policy Characteristics'!$C:$C,0)))</f>
        <v>-0.5</v>
      </c>
      <c r="M322" s="261">
        <f>IF(ISBLANK(INDEX('Policy Characteristics'!G:G,MATCH($C322,'Policy Characteristics'!$C:$C,0))),"",INDEX('Policy Characteristics'!G:G,MATCH($C322,'Policy Characteristics'!$C:$C,0)))</f>
        <v>1</v>
      </c>
      <c r="N322" s="261">
        <f>IF(ISBLANK(INDEX('Policy Characteristics'!H:H,MATCH($C322,'Policy Characteristics'!$C:$C,0))),"",INDEX('Policy Characteristics'!H:H,MATCH($C322,'Policy Characteristics'!$C:$C,0)))</f>
        <v>0.02</v>
      </c>
      <c r="O322" s="254" t="str">
        <f>IF(ISBLANK(INDEX('Policy Characteristics'!I:I,MATCH($C322,'Policy Characteristics'!$C:$C,0))),"",INDEX('Policy Characteristics'!I:I,MATCH($C322,'Policy Characteristics'!$C:$C,0)))</f>
        <v>% change in imports</v>
      </c>
      <c r="P322" s="254"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2" s="254" t="str">
        <f>IF(ISBLANK(INDEX('Policy Characteristics'!K:K,MATCH($C322,'Policy Characteristics'!$C:$C,0))),"",INDEX('Policy Characteristics'!K:K,MATCH($C322,'Policy Characteristics'!$C:$C,0)))</f>
        <v>electricity-sector-main.html#elec-imports</v>
      </c>
      <c r="R322" s="254" t="str">
        <f>IF(ISBLANK(INDEX('Policy Characteristics'!L:L,MATCH($C322,'Policy Characteristics'!$C:$C,0))),"",INDEX('Policy Characteristics'!L:L,MATCH($C322,'Policy Characteristics'!$C:$C,0)))</f>
        <v>electricity-imports-exports.html</v>
      </c>
    </row>
    <row r="323" spans="1:19" s="2" customFormat="1">
      <c r="A323" s="254" t="str">
        <f>IF(ISBLANK(INDEX('Policy Characteristics'!A:A,MATCH($C323,'Policy Characteristics'!$C:$C,0))),"",INDEX('Policy Characteristics'!A:A,MATCH($C323,'Policy Characteristics'!$C:$C,0)))</f>
        <v>Electricity Supply</v>
      </c>
      <c r="B323" s="262" t="str">
        <f>IF(ISBLANK(INDEX('Policy Characteristics'!B:B,MATCH($C323,'Policy Characteristics'!$C:$C,0))),"",INDEX('Policy Characteristics'!B:B,MATCH($C323,'Policy Characteristics'!$C:$C,0)))</f>
        <v>Change Electricity Imports</v>
      </c>
      <c r="C323" s="254" t="str">
        <f t="shared" si="20"/>
        <v>Percent Change in Electricity Imports</v>
      </c>
      <c r="D323" s="6" t="s">
        <v>3463</v>
      </c>
      <c r="E323" s="45"/>
      <c r="F323" s="6" t="s">
        <v>3470</v>
      </c>
      <c r="G323" s="6"/>
      <c r="H323" s="47">
        <v>1754</v>
      </c>
      <c r="I323" s="324" t="s">
        <v>41</v>
      </c>
      <c r="J323" s="255" t="str">
        <f>IF(ISBLANK(INDEX('Policy Characteristics'!D:D,MATCH($C323,'Policy Characteristics'!$C:$C,0))),"",INDEX('Policy Characteristics'!D:D,MATCH($C323,'Policy Characteristics'!$C:$C,0)))</f>
        <v>Electricity Imports and Exports</v>
      </c>
      <c r="K323" s="254" t="str">
        <f>IF(ISBLANK(INDEX('Policy Characteristics'!E:E,MATCH($C323,'Policy Characteristics'!$C:$C,0))),"",INDEX('Policy Characteristics'!E:E,MATCH($C323,'Policy Characteristics'!$C:$C,0)))</f>
        <v>elec change imports</v>
      </c>
      <c r="L323" s="261">
        <f>IF(ISBLANK(INDEX('Policy Characteristics'!F:F,MATCH($C323,'Policy Characteristics'!$C:$C,0))),"",INDEX('Policy Characteristics'!F:F,MATCH($C323,'Policy Characteristics'!$C:$C,0)))</f>
        <v>-0.5</v>
      </c>
      <c r="M323" s="261">
        <f>IF(ISBLANK(INDEX('Policy Characteristics'!G:G,MATCH($C323,'Policy Characteristics'!$C:$C,0))),"",INDEX('Policy Characteristics'!G:G,MATCH($C323,'Policy Characteristics'!$C:$C,0)))</f>
        <v>1</v>
      </c>
      <c r="N323" s="261">
        <f>IF(ISBLANK(INDEX('Policy Characteristics'!H:H,MATCH($C323,'Policy Characteristics'!$C:$C,0))),"",INDEX('Policy Characteristics'!H:H,MATCH($C323,'Policy Characteristics'!$C:$C,0)))</f>
        <v>0.02</v>
      </c>
      <c r="O323" s="254" t="str">
        <f>IF(ISBLANK(INDEX('Policy Characteristics'!I:I,MATCH($C323,'Policy Characteristics'!$C:$C,0))),"",INDEX('Policy Characteristics'!I:I,MATCH($C323,'Policy Characteristics'!$C:$C,0)))</f>
        <v>% change in imports</v>
      </c>
      <c r="P323" s="254"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3" s="254" t="str">
        <f>IF(ISBLANK(INDEX('Policy Characteristics'!K:K,MATCH($C323,'Policy Characteristics'!$C:$C,0))),"",INDEX('Policy Characteristics'!K:K,MATCH($C323,'Policy Characteristics'!$C:$C,0)))</f>
        <v>electricity-sector-main.html#elec-imports</v>
      </c>
      <c r="R323" s="254" t="str">
        <f>IF(ISBLANK(INDEX('Policy Characteristics'!L:L,MATCH($C323,'Policy Characteristics'!$C:$C,0))),"",INDEX('Policy Characteristics'!L:L,MATCH($C323,'Policy Characteristics'!$C:$C,0)))</f>
        <v>electricity-imports-exports.html</v>
      </c>
    </row>
    <row r="324" spans="1:19" s="2" customFormat="1">
      <c r="A324" s="254" t="str">
        <f>IF(ISBLANK(INDEX('Policy Characteristics'!A:A,MATCH($C324,'Policy Characteristics'!$C:$C,0))),"",INDEX('Policy Characteristics'!A:A,MATCH($C324,'Policy Characteristics'!$C:$C,0)))</f>
        <v>Electricity Supply</v>
      </c>
      <c r="B324" s="262" t="str">
        <f>IF(ISBLANK(INDEX('Policy Characteristics'!B:B,MATCH($C324,'Policy Characteristics'!$C:$C,0))),"",INDEX('Policy Characteristics'!B:B,MATCH($C324,'Policy Characteristics'!$C:$C,0)))</f>
        <v>Change Electricity Imports</v>
      </c>
      <c r="C324" s="254" t="str">
        <f t="shared" si="20"/>
        <v>Percent Change in Electricity Imports</v>
      </c>
      <c r="D324" s="6" t="s">
        <v>3466</v>
      </c>
      <c r="E324" s="45"/>
      <c r="F324" s="6" t="s">
        <v>3471</v>
      </c>
      <c r="G324" s="6"/>
      <c r="H324" s="47">
        <v>1755</v>
      </c>
      <c r="I324" s="324" t="s">
        <v>41</v>
      </c>
      <c r="J324" s="255" t="str">
        <f>IF(ISBLANK(INDEX('Policy Characteristics'!D:D,MATCH($C324,'Policy Characteristics'!$C:$C,0))),"",INDEX('Policy Characteristics'!D:D,MATCH($C324,'Policy Characteristics'!$C:$C,0)))</f>
        <v>Electricity Imports and Exports</v>
      </c>
      <c r="K324" s="254" t="str">
        <f>IF(ISBLANK(INDEX('Policy Characteristics'!E:E,MATCH($C324,'Policy Characteristics'!$C:$C,0))),"",INDEX('Policy Characteristics'!E:E,MATCH($C324,'Policy Characteristics'!$C:$C,0)))</f>
        <v>elec change imports</v>
      </c>
      <c r="L324" s="261">
        <f>IF(ISBLANK(INDEX('Policy Characteristics'!F:F,MATCH($C324,'Policy Characteristics'!$C:$C,0))),"",INDEX('Policy Characteristics'!F:F,MATCH($C324,'Policy Characteristics'!$C:$C,0)))</f>
        <v>-0.5</v>
      </c>
      <c r="M324" s="261">
        <f>IF(ISBLANK(INDEX('Policy Characteristics'!G:G,MATCH($C324,'Policy Characteristics'!$C:$C,0))),"",INDEX('Policy Characteristics'!G:G,MATCH($C324,'Policy Characteristics'!$C:$C,0)))</f>
        <v>1</v>
      </c>
      <c r="N324" s="261">
        <f>IF(ISBLANK(INDEX('Policy Characteristics'!H:H,MATCH($C324,'Policy Characteristics'!$C:$C,0))),"",INDEX('Policy Characteristics'!H:H,MATCH($C324,'Policy Characteristics'!$C:$C,0)))</f>
        <v>0.02</v>
      </c>
      <c r="O324" s="254" t="str">
        <f>IF(ISBLANK(INDEX('Policy Characteristics'!I:I,MATCH($C324,'Policy Characteristics'!$C:$C,0))),"",INDEX('Policy Characteristics'!I:I,MATCH($C324,'Policy Characteristics'!$C:$C,0)))</f>
        <v>% change in imports</v>
      </c>
      <c r="P324" s="254"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4" s="254" t="str">
        <f>IF(ISBLANK(INDEX('Policy Characteristics'!K:K,MATCH($C324,'Policy Characteristics'!$C:$C,0))),"",INDEX('Policy Characteristics'!K:K,MATCH($C324,'Policy Characteristics'!$C:$C,0)))</f>
        <v>electricity-sector-main.html#elec-imports</v>
      </c>
      <c r="R324" s="254" t="str">
        <f>IF(ISBLANK(INDEX('Policy Characteristics'!L:L,MATCH($C324,'Policy Characteristics'!$C:$C,0))),"",INDEX('Policy Characteristics'!L:L,MATCH($C324,'Policy Characteristics'!$C:$C,0)))</f>
        <v>electricity-imports-exports.html</v>
      </c>
    </row>
    <row r="325" spans="1:19" s="2" customFormat="1">
      <c r="A325" s="254" t="str">
        <f>IF(ISBLANK(INDEX('Policy Characteristics'!A:A,MATCH($C325,'Policy Characteristics'!$C:$C,0))),"",INDEX('Policy Characteristics'!A:A,MATCH($C325,'Policy Characteristics'!$C:$C,0)))</f>
        <v>Electricity Supply</v>
      </c>
      <c r="B325" s="262" t="str">
        <f>IF(ISBLANK(INDEX('Policy Characteristics'!B:B,MATCH($C325,'Policy Characteristics'!$C:$C,0))),"",INDEX('Policy Characteristics'!B:B,MATCH($C325,'Policy Characteristics'!$C:$C,0)))</f>
        <v>Change Electricity Imports</v>
      </c>
      <c r="C325" s="254" t="str">
        <f t="shared" si="20"/>
        <v>Percent Change in Electricity Imports</v>
      </c>
      <c r="D325" s="6" t="s">
        <v>3467</v>
      </c>
      <c r="E325" s="45"/>
      <c r="F325" s="6" t="s">
        <v>3472</v>
      </c>
      <c r="G325" s="6"/>
      <c r="H325" s="47">
        <v>1756</v>
      </c>
      <c r="I325" s="324" t="s">
        <v>41</v>
      </c>
      <c r="J325" s="255" t="str">
        <f>IF(ISBLANK(INDEX('Policy Characteristics'!D:D,MATCH($C325,'Policy Characteristics'!$C:$C,0))),"",INDEX('Policy Characteristics'!D:D,MATCH($C325,'Policy Characteristics'!$C:$C,0)))</f>
        <v>Electricity Imports and Exports</v>
      </c>
      <c r="K325" s="254" t="str">
        <f>IF(ISBLANK(INDEX('Policy Characteristics'!E:E,MATCH($C325,'Policy Characteristics'!$C:$C,0))),"",INDEX('Policy Characteristics'!E:E,MATCH($C325,'Policy Characteristics'!$C:$C,0)))</f>
        <v>elec change imports</v>
      </c>
      <c r="L325" s="261">
        <f>IF(ISBLANK(INDEX('Policy Characteristics'!F:F,MATCH($C325,'Policy Characteristics'!$C:$C,0))),"",INDEX('Policy Characteristics'!F:F,MATCH($C325,'Policy Characteristics'!$C:$C,0)))</f>
        <v>-0.5</v>
      </c>
      <c r="M325" s="261">
        <f>IF(ISBLANK(INDEX('Policy Characteristics'!G:G,MATCH($C325,'Policy Characteristics'!$C:$C,0))),"",INDEX('Policy Characteristics'!G:G,MATCH($C325,'Policy Characteristics'!$C:$C,0)))</f>
        <v>1</v>
      </c>
      <c r="N325" s="261">
        <f>IF(ISBLANK(INDEX('Policy Characteristics'!H:H,MATCH($C325,'Policy Characteristics'!$C:$C,0))),"",INDEX('Policy Characteristics'!H:H,MATCH($C325,'Policy Characteristics'!$C:$C,0)))</f>
        <v>0.02</v>
      </c>
      <c r="O325" s="254" t="str">
        <f>IF(ISBLANK(INDEX('Policy Characteristics'!I:I,MATCH($C325,'Policy Characteristics'!$C:$C,0))),"",INDEX('Policy Characteristics'!I:I,MATCH($C325,'Policy Characteristics'!$C:$C,0)))</f>
        <v>% change in imports</v>
      </c>
      <c r="P325" s="254"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5" s="254" t="str">
        <f>IF(ISBLANK(INDEX('Policy Characteristics'!K:K,MATCH($C325,'Policy Characteristics'!$C:$C,0))),"",INDEX('Policy Characteristics'!K:K,MATCH($C325,'Policy Characteristics'!$C:$C,0)))</f>
        <v>electricity-sector-main.html#elec-imports</v>
      </c>
      <c r="R325" s="254" t="str">
        <f>IF(ISBLANK(INDEX('Policy Characteristics'!L:L,MATCH($C325,'Policy Characteristics'!$C:$C,0))),"",INDEX('Policy Characteristics'!L:L,MATCH($C325,'Policy Characteristics'!$C:$C,0)))</f>
        <v>electricity-imports-exports.html</v>
      </c>
    </row>
    <row r="326" spans="1:19" s="2" customFormat="1">
      <c r="A326" s="254" t="str">
        <f>IF(ISBLANK(INDEX('Policy Characteristics'!A:A,MATCH($C326,'Policy Characteristics'!$C:$C,0))),"",INDEX('Policy Characteristics'!A:A,MATCH($C326,'Policy Characteristics'!$C:$C,0)))</f>
        <v>Electricity Supply</v>
      </c>
      <c r="B326" s="262" t="str">
        <f>IF(ISBLANK(INDEX('Policy Characteristics'!B:B,MATCH($C326,'Policy Characteristics'!$C:$C,0))),"",INDEX('Policy Characteristics'!B:B,MATCH($C326,'Policy Characteristics'!$C:$C,0)))</f>
        <v>Change Electricity Imports</v>
      </c>
      <c r="C326" s="254" t="str">
        <f t="shared" si="20"/>
        <v>Percent Change in Electricity Imports</v>
      </c>
      <c r="D326" s="6" t="s">
        <v>3468</v>
      </c>
      <c r="E326" s="45"/>
      <c r="F326" s="6" t="s">
        <v>3473</v>
      </c>
      <c r="G326" s="6"/>
      <c r="H326" s="47">
        <v>1757</v>
      </c>
      <c r="I326" s="324" t="s">
        <v>41</v>
      </c>
      <c r="J326" s="255" t="str">
        <f>IF(ISBLANK(INDEX('Policy Characteristics'!D:D,MATCH($C326,'Policy Characteristics'!$C:$C,0))),"",INDEX('Policy Characteristics'!D:D,MATCH($C326,'Policy Characteristics'!$C:$C,0)))</f>
        <v>Electricity Imports and Exports</v>
      </c>
      <c r="K326" s="254" t="str">
        <f>IF(ISBLANK(INDEX('Policy Characteristics'!E:E,MATCH($C326,'Policy Characteristics'!$C:$C,0))),"",INDEX('Policy Characteristics'!E:E,MATCH($C326,'Policy Characteristics'!$C:$C,0)))</f>
        <v>elec change imports</v>
      </c>
      <c r="L326" s="261">
        <f>IF(ISBLANK(INDEX('Policy Characteristics'!F:F,MATCH($C326,'Policy Characteristics'!$C:$C,0))),"",INDEX('Policy Characteristics'!F:F,MATCH($C326,'Policy Characteristics'!$C:$C,0)))</f>
        <v>-0.5</v>
      </c>
      <c r="M326" s="261">
        <f>IF(ISBLANK(INDEX('Policy Characteristics'!G:G,MATCH($C326,'Policy Characteristics'!$C:$C,0))),"",INDEX('Policy Characteristics'!G:G,MATCH($C326,'Policy Characteristics'!$C:$C,0)))</f>
        <v>1</v>
      </c>
      <c r="N326" s="261">
        <f>IF(ISBLANK(INDEX('Policy Characteristics'!H:H,MATCH($C326,'Policy Characteristics'!$C:$C,0))),"",INDEX('Policy Characteristics'!H:H,MATCH($C326,'Policy Characteristics'!$C:$C,0)))</f>
        <v>0.02</v>
      </c>
      <c r="O326" s="254" t="str">
        <f>IF(ISBLANK(INDEX('Policy Characteristics'!I:I,MATCH($C326,'Policy Characteristics'!$C:$C,0))),"",INDEX('Policy Characteristics'!I:I,MATCH($C326,'Policy Characteristics'!$C:$C,0)))</f>
        <v>% change in imports</v>
      </c>
      <c r="P326" s="254"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6" s="254" t="str">
        <f>IF(ISBLANK(INDEX('Policy Characteristics'!K:K,MATCH($C326,'Policy Characteristics'!$C:$C,0))),"",INDEX('Policy Characteristics'!K:K,MATCH($C326,'Policy Characteristics'!$C:$C,0)))</f>
        <v>electricity-sector-main.html#elec-imports</v>
      </c>
      <c r="R326" s="254" t="str">
        <f>IF(ISBLANK(INDEX('Policy Characteristics'!L:L,MATCH($C326,'Policy Characteristics'!$C:$C,0))),"",INDEX('Policy Characteristics'!L:L,MATCH($C326,'Policy Characteristics'!$C:$C,0)))</f>
        <v>electricity-imports-exports.html</v>
      </c>
    </row>
    <row r="327" spans="1:19" s="2" customFormat="1">
      <c r="A327" s="254" t="str">
        <f>IF(ISBLANK(INDEX('Policy Characteristics'!A:A,MATCH($C327,'Policy Characteristics'!$C:$C,0))),"",INDEX('Policy Characteristics'!A:A,MATCH($C327,'Policy Characteristics'!$C:$C,0)))</f>
        <v>Electricity Supply</v>
      </c>
      <c r="B327" s="262" t="str">
        <f>IF(ISBLANK(INDEX('Policy Characteristics'!B:B,MATCH($C327,'Policy Characteristics'!$C:$C,0))),"",INDEX('Policy Characteristics'!B:B,MATCH($C327,'Policy Characteristics'!$C:$C,0)))</f>
        <v>Change Electricity Imports</v>
      </c>
      <c r="C327" s="254" t="str">
        <f t="shared" si="20"/>
        <v>Percent Change in Electricity Imports</v>
      </c>
      <c r="D327" s="6" t="s">
        <v>3469</v>
      </c>
      <c r="E327" s="45"/>
      <c r="F327" s="6" t="s">
        <v>3474</v>
      </c>
      <c r="G327" s="6"/>
      <c r="H327" s="47">
        <v>1758</v>
      </c>
      <c r="I327" s="324" t="s">
        <v>41</v>
      </c>
      <c r="J327" s="255" t="str">
        <f>IF(ISBLANK(INDEX('Policy Characteristics'!D:D,MATCH($C327,'Policy Characteristics'!$C:$C,0))),"",INDEX('Policy Characteristics'!D:D,MATCH($C327,'Policy Characteristics'!$C:$C,0)))</f>
        <v>Electricity Imports and Exports</v>
      </c>
      <c r="K327" s="254" t="str">
        <f>IF(ISBLANK(INDEX('Policy Characteristics'!E:E,MATCH($C327,'Policy Characteristics'!$C:$C,0))),"",INDEX('Policy Characteristics'!E:E,MATCH($C327,'Policy Characteristics'!$C:$C,0)))</f>
        <v>elec change imports</v>
      </c>
      <c r="L327" s="261">
        <f>IF(ISBLANK(INDEX('Policy Characteristics'!F:F,MATCH($C327,'Policy Characteristics'!$C:$C,0))),"",INDEX('Policy Characteristics'!F:F,MATCH($C327,'Policy Characteristics'!$C:$C,0)))</f>
        <v>-0.5</v>
      </c>
      <c r="M327" s="261">
        <f>IF(ISBLANK(INDEX('Policy Characteristics'!G:G,MATCH($C327,'Policy Characteristics'!$C:$C,0))),"",INDEX('Policy Characteristics'!G:G,MATCH($C327,'Policy Characteristics'!$C:$C,0)))</f>
        <v>1</v>
      </c>
      <c r="N327" s="261">
        <f>IF(ISBLANK(INDEX('Policy Characteristics'!H:H,MATCH($C327,'Policy Characteristics'!$C:$C,0))),"",INDEX('Policy Characteristics'!H:H,MATCH($C327,'Policy Characteristics'!$C:$C,0)))</f>
        <v>0.02</v>
      </c>
      <c r="O327" s="254" t="str">
        <f>IF(ISBLANK(INDEX('Policy Characteristics'!I:I,MATCH($C327,'Policy Characteristics'!$C:$C,0))),"",INDEX('Policy Characteristics'!I:I,MATCH($C327,'Policy Characteristics'!$C:$C,0)))</f>
        <v>% change in imports</v>
      </c>
      <c r="P327" s="254"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7" s="254" t="str">
        <f>IF(ISBLANK(INDEX('Policy Characteristics'!K:K,MATCH($C327,'Policy Characteristics'!$C:$C,0))),"",INDEX('Policy Characteristics'!K:K,MATCH($C327,'Policy Characteristics'!$C:$C,0)))</f>
        <v>electricity-sector-main.html#elec-imports</v>
      </c>
      <c r="R327" s="254" t="str">
        <f>IF(ISBLANK(INDEX('Policy Characteristics'!L:L,MATCH($C327,'Policy Characteristics'!$C:$C,0))),"",INDEX('Policy Characteristics'!L:L,MATCH($C327,'Policy Characteristics'!$C:$C,0)))</f>
        <v>electricity-imports-exports.html</v>
      </c>
    </row>
    <row r="328" spans="1:19" s="2" customFormat="1">
      <c r="A328" s="254" t="str">
        <f>IF(ISBLANK(INDEX('Policy Characteristics'!A:A,MATCH($C328,'Policy Characteristics'!$C:$C,0))),"",INDEX('Policy Characteristics'!A:A,MATCH($C328,'Policy Characteristics'!$C:$C,0)))</f>
        <v>Electricity Supply</v>
      </c>
      <c r="B328" s="262" t="str">
        <f>IF(ISBLANK(INDEX('Policy Characteristics'!B:B,MATCH($C328,'Policy Characteristics'!$C:$C,0))),"",INDEX('Policy Characteristics'!B:B,MATCH($C328,'Policy Characteristics'!$C:$C,0)))</f>
        <v>Change Electricity Imports</v>
      </c>
      <c r="C328" s="254" t="str">
        <f t="shared" si="20"/>
        <v>Percent Change in Electricity Imports</v>
      </c>
      <c r="D328" s="6" t="s">
        <v>3555</v>
      </c>
      <c r="E328" s="45"/>
      <c r="F328" s="6" t="s">
        <v>3553</v>
      </c>
      <c r="G328" s="6"/>
      <c r="H328" s="47">
        <v>1759</v>
      </c>
      <c r="I328" s="324" t="s">
        <v>41</v>
      </c>
      <c r="J328" s="255" t="str">
        <f>IF(ISBLANK(INDEX('Policy Characteristics'!D:D,MATCH($C328,'Policy Characteristics'!$C:$C,0))),"",INDEX('Policy Characteristics'!D:D,MATCH($C328,'Policy Characteristics'!$C:$C,0)))</f>
        <v>Electricity Imports and Exports</v>
      </c>
      <c r="K328" s="254" t="str">
        <f>IF(ISBLANK(INDEX('Policy Characteristics'!E:E,MATCH($C328,'Policy Characteristics'!$C:$C,0))),"",INDEX('Policy Characteristics'!E:E,MATCH($C328,'Policy Characteristics'!$C:$C,0)))</f>
        <v>elec change imports</v>
      </c>
      <c r="L328" s="261">
        <f>IF(ISBLANK(INDEX('Policy Characteristics'!F:F,MATCH($C328,'Policy Characteristics'!$C:$C,0))),"",INDEX('Policy Characteristics'!F:F,MATCH($C328,'Policy Characteristics'!$C:$C,0)))</f>
        <v>-0.5</v>
      </c>
      <c r="M328" s="261">
        <f>IF(ISBLANK(INDEX('Policy Characteristics'!G:G,MATCH($C328,'Policy Characteristics'!$C:$C,0))),"",INDEX('Policy Characteristics'!G:G,MATCH($C328,'Policy Characteristics'!$C:$C,0)))</f>
        <v>1</v>
      </c>
      <c r="N328" s="261">
        <f>IF(ISBLANK(INDEX('Policy Characteristics'!H:H,MATCH($C328,'Policy Characteristics'!$C:$C,0))),"",INDEX('Policy Characteristics'!H:H,MATCH($C328,'Policy Characteristics'!$C:$C,0)))</f>
        <v>0.02</v>
      </c>
      <c r="O328" s="254" t="str">
        <f>IF(ISBLANK(INDEX('Policy Characteristics'!I:I,MATCH($C328,'Policy Characteristics'!$C:$C,0))),"",INDEX('Policy Characteristics'!I:I,MATCH($C328,'Policy Characteristics'!$C:$C,0)))</f>
        <v>% change in imports</v>
      </c>
      <c r="P328" s="254"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8" s="254" t="str">
        <f>IF(ISBLANK(INDEX('Policy Characteristics'!K:K,MATCH($C328,'Policy Characteristics'!$C:$C,0))),"",INDEX('Policy Characteristics'!K:K,MATCH($C328,'Policy Characteristics'!$C:$C,0)))</f>
        <v>electricity-sector-main.html#elec-imports</v>
      </c>
      <c r="R328" s="254" t="str">
        <f>IF(ISBLANK(INDEX('Policy Characteristics'!L:L,MATCH($C328,'Policy Characteristics'!$C:$C,0))),"",INDEX('Policy Characteristics'!L:L,MATCH($C328,'Policy Characteristics'!$C:$C,0)))</f>
        <v>electricity-imports-exports.html</v>
      </c>
    </row>
    <row r="329" spans="1:19" s="2" customFormat="1">
      <c r="A329" s="254" t="str">
        <f>IF(ISBLANK(INDEX('Policy Characteristics'!A:A,MATCH($C329,'Policy Characteristics'!$C:$C,0))),"",INDEX('Policy Characteristics'!A:A,MATCH($C329,'Policy Characteristics'!$C:$C,0)))</f>
        <v>Electricity Supply</v>
      </c>
      <c r="B329" s="262" t="str">
        <f>IF(ISBLANK(INDEX('Policy Characteristics'!B:B,MATCH($C329,'Policy Characteristics'!$C:$C,0))),"",INDEX('Policy Characteristics'!B:B,MATCH($C329,'Policy Characteristics'!$C:$C,0)))</f>
        <v>Change Electricity Imports</v>
      </c>
      <c r="C329" s="254" t="str">
        <f t="shared" si="20"/>
        <v>Percent Change in Electricity Imports</v>
      </c>
      <c r="D329" s="6" t="s">
        <v>3556</v>
      </c>
      <c r="E329" s="45"/>
      <c r="F329" s="6" t="s">
        <v>3554</v>
      </c>
      <c r="G329" s="6"/>
      <c r="H329" s="47">
        <v>2237</v>
      </c>
      <c r="I329" s="324" t="s">
        <v>41</v>
      </c>
      <c r="J329" s="255" t="str">
        <f>IF(ISBLANK(INDEX('Policy Characteristics'!D:D,MATCH($C329,'Policy Characteristics'!$C:$C,0))),"",INDEX('Policy Characteristics'!D:D,MATCH($C329,'Policy Characteristics'!$C:$C,0)))</f>
        <v>Electricity Imports and Exports</v>
      </c>
      <c r="K329" s="254" t="str">
        <f>IF(ISBLANK(INDEX('Policy Characteristics'!E:E,MATCH($C329,'Policy Characteristics'!$C:$C,0))),"",INDEX('Policy Characteristics'!E:E,MATCH($C329,'Policy Characteristics'!$C:$C,0)))</f>
        <v>elec change imports</v>
      </c>
      <c r="L329" s="261">
        <f>IF(ISBLANK(INDEX('Policy Characteristics'!F:F,MATCH($C329,'Policy Characteristics'!$C:$C,0))),"",INDEX('Policy Characteristics'!F:F,MATCH($C329,'Policy Characteristics'!$C:$C,0)))</f>
        <v>-0.5</v>
      </c>
      <c r="M329" s="261">
        <f>IF(ISBLANK(INDEX('Policy Characteristics'!G:G,MATCH($C329,'Policy Characteristics'!$C:$C,0))),"",INDEX('Policy Characteristics'!G:G,MATCH($C329,'Policy Characteristics'!$C:$C,0)))</f>
        <v>1</v>
      </c>
      <c r="N329" s="261">
        <f>IF(ISBLANK(INDEX('Policy Characteristics'!H:H,MATCH($C329,'Policy Characteristics'!$C:$C,0))),"",INDEX('Policy Characteristics'!H:H,MATCH($C329,'Policy Characteristics'!$C:$C,0)))</f>
        <v>0.02</v>
      </c>
      <c r="O329" s="254" t="str">
        <f>IF(ISBLANK(INDEX('Policy Characteristics'!I:I,MATCH($C329,'Policy Characteristics'!$C:$C,0))),"",INDEX('Policy Characteristics'!I:I,MATCH($C329,'Policy Characteristics'!$C:$C,0)))</f>
        <v>% change in imports</v>
      </c>
      <c r="P329" s="254"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9" s="254" t="str">
        <f>IF(ISBLANK(INDEX('Policy Characteristics'!K:K,MATCH($C329,'Policy Characteristics'!$C:$C,0))),"",INDEX('Policy Characteristics'!K:K,MATCH($C329,'Policy Characteristics'!$C:$C,0)))</f>
        <v>electricity-sector-main.html#elec-imports</v>
      </c>
      <c r="R329" s="254" t="str">
        <f>IF(ISBLANK(INDEX('Policy Characteristics'!L:L,MATCH($C329,'Policy Characteristics'!$C:$C,0))),"",INDEX('Policy Characteristics'!L:L,MATCH($C329,'Policy Characteristics'!$C:$C,0)))</f>
        <v>electricity-imports-exports.html</v>
      </c>
    </row>
    <row r="330" spans="1:19">
      <c r="A330" s="254" t="str">
        <f>IF(ISBLANK(INDEX('Policy Characteristics'!A:A,MATCH($C330,'Policy Characteristics'!$C:$C,0))),"",INDEX('Policy Characteristics'!A:A,MATCH($C330,'Policy Characteristics'!$C:$C,0)))</f>
        <v>Electricity Supply</v>
      </c>
      <c r="B330" s="262" t="str">
        <f>IF(ISBLANK(INDEX('Policy Characteristics'!B:B,MATCH($C330,'Policy Characteristics'!$C:$C,0))),"",INDEX('Policy Characteristics'!B:B,MATCH($C330,'Policy Characteristics'!$C:$C,0)))</f>
        <v>Non BAU Guaranteed Dispatch</v>
      </c>
      <c r="C330" t="s">
        <v>288</v>
      </c>
      <c r="D330" s="45"/>
      <c r="E330" s="45"/>
      <c r="F330" s="45"/>
      <c r="G330" s="45"/>
      <c r="H330" s="43">
        <v>619</v>
      </c>
      <c r="I330" s="324" t="s">
        <v>41</v>
      </c>
      <c r="J330" s="255" t="str">
        <f>IF(ISBLANK(INDEX('Policy Characteristics'!D:D,MATCH($C330,'Policy Characteristics'!$C:$C,0))),"",INDEX('Policy Characteristics'!D:D,MATCH($C330,'Policy Characteristics'!$C:$C,0)))</f>
        <v>Non BAU Guaranteed Dispatch</v>
      </c>
      <c r="K330" s="254" t="str">
        <f>IF(ISBLANK(INDEX('Policy Characteristics'!E:E,MATCH($C330,'Policy Characteristics'!$C:$C,0))),"",INDEX('Policy Characteristics'!E:E,MATCH($C330,'Policy Characteristics'!$C:$C,0)))</f>
        <v>elec non BAU guaranteed dispatch</v>
      </c>
      <c r="L330" s="261">
        <f>IF(ISBLANK(INDEX('Policy Characteristics'!F:F,MATCH($C330,'Policy Characteristics'!$C:$C,0))),"",INDEX('Policy Characteristics'!F:F,MATCH($C330,'Policy Characteristics'!$C:$C,0)))</f>
        <v>0</v>
      </c>
      <c r="M330" s="261">
        <f>IF(ISBLANK(INDEX('Policy Characteristics'!G:G,MATCH($C330,'Policy Characteristics'!$C:$C,0))),"",INDEX('Policy Characteristics'!G:G,MATCH($C330,'Policy Characteristics'!$C:$C,0)))</f>
        <v>1</v>
      </c>
      <c r="N330" s="261">
        <f>IF(ISBLANK(INDEX('Policy Characteristics'!H:H,MATCH($C330,'Policy Characteristics'!$C:$C,0))),"",INDEX('Policy Characteristics'!H:H,MATCH($C330,'Policy Characteristics'!$C:$C,0)))</f>
        <v>1</v>
      </c>
      <c r="O330" s="254" t="str">
        <f>IF(ISBLANK(INDEX('Policy Characteristics'!I:I,MATCH($C330,'Policy Characteristics'!$C:$C,0))),"",INDEX('Policy Characteristics'!I:I,MATCH($C330,'Policy Characteristics'!$C:$C,0)))</f>
        <v>on/off</v>
      </c>
      <c r="P330" s="254" t="str">
        <f>IF(ISBLANK(INDEX('Policy Characteristics'!J:J,MATCH($C330,'Policy Characteristics'!$C:$C,0))),"",INDEX('Policy Characteristics'!J:J,MATCH($C330,'Policy Characteristics'!$C:$C,0)))</f>
        <v/>
      </c>
      <c r="Q330" s="254" t="str">
        <f>IF(ISBLANK(INDEX('Policy Characteristics'!K:K,MATCH($C330,'Policy Characteristics'!$C:$C,0))),"",INDEX('Policy Characteristics'!K:K,MATCH($C330,'Policy Characteristics'!$C:$C,0)))</f>
        <v/>
      </c>
      <c r="R330" s="254" t="str">
        <f>IF(ISBLANK(INDEX('Policy Characteristics'!L:L,MATCH($C330,'Policy Characteristics'!$C:$C,0))),"",INDEX('Policy Characteristics'!L:L,MATCH($C330,'Policy Characteristics'!$C:$C,0)))</f>
        <v/>
      </c>
    </row>
    <row r="331" spans="1:19">
      <c r="A331" s="254" t="str">
        <f>IF(ISBLANK(INDEX('Policy Characteristics'!A:A,MATCH($C331,'Policy Characteristics'!$C:$C,0))),"",INDEX('Policy Characteristics'!A:A,MATCH($C331,'Policy Characteristics'!$C:$C,0)))</f>
        <v>Electricity Supply</v>
      </c>
      <c r="B331" s="262" t="str">
        <f>IF(ISBLANK(INDEX('Policy Characteristics'!B:B,MATCH($C331,'Policy Characteristics'!$C:$C,0))),"",INDEX('Policy Characteristics'!B:B,MATCH($C331,'Policy Characteristics'!$C:$C,0)))</f>
        <v>Decrease Cost of Capital</v>
      </c>
      <c r="C331" s="1" t="s">
        <v>3458</v>
      </c>
      <c r="D331" s="45" t="s">
        <v>434</v>
      </c>
      <c r="E331" s="45"/>
      <c r="F331" s="45" t="s">
        <v>433</v>
      </c>
      <c r="G331" s="6"/>
      <c r="H331" s="43">
        <v>1730</v>
      </c>
      <c r="I331" s="325" t="s">
        <v>41</v>
      </c>
      <c r="J331" s="255" t="str">
        <f>IF(ISBLANK(INDEX('Policy Characteristics'!D:D,MATCH($C331,'Policy Characteristics'!$C:$C,0))),"",INDEX('Policy Characteristics'!D:D,MATCH($C331,'Policy Characteristics'!$C:$C,0)))</f>
        <v>Decrease Electricity Sector Cost of Capital</v>
      </c>
      <c r="K331" s="254" t="str">
        <f>IF(ISBLANK(INDEX('Policy Characteristics'!E:E,MATCH($C331,'Policy Characteristics'!$C:$C,0))),"",INDEX('Policy Characteristics'!E:E,MATCH($C331,'Policy Characteristics'!$C:$C,0)))</f>
        <v>elec power plant cost of capital</v>
      </c>
      <c r="L331" s="254">
        <f>IF(ISBLANK(INDEX('Policy Characteristics'!F:F,MATCH($C331,'Policy Characteristics'!$C:$C,0))),"",INDEX('Policy Characteristics'!F:F,MATCH($C331,'Policy Characteristics'!$C:$C,0)))</f>
        <v>0</v>
      </c>
      <c r="M331" s="405">
        <f>IF(ISBLANK(INDEX('Policy Characteristics'!G:G,MATCH($C331,'Policy Characteristics'!$C:$C,0))),"",INDEX('Policy Characteristics'!G:G,MATCH($C331,'Policy Characteristics'!$C:$C,0)))</f>
        <v>1</v>
      </c>
      <c r="N331" s="254">
        <f>IF(ISBLANK(INDEX('Policy Characteristics'!H:H,MATCH($C331,'Policy Characteristics'!$C:$C,0))),"",INDEX('Policy Characteristics'!H:H,MATCH($C331,'Policy Characteristics'!$C:$C,0)))</f>
        <v>1</v>
      </c>
      <c r="O331" s="254" t="str">
        <f>IF(ISBLANK(INDEX('Policy Characteristics'!I:I,MATCH($C331,'Policy Characteristics'!$C:$C,0))),"",INDEX('Policy Characteristics'!I:I,MATCH($C331,'Policy Characteristics'!$C:$C,0)))</f>
        <v>% decrease</v>
      </c>
      <c r="P331" s="254"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254" t="str">
        <f>IF(ISBLANK(INDEX('Policy Characteristics'!K:K,MATCH($C331,'Policy Characteristics'!$C:$C,0))),"",INDEX('Policy Characteristics'!K:K,MATCH($C331,'Policy Characteristics'!$C:$C,0)))</f>
        <v/>
      </c>
      <c r="R331" s="254" t="str">
        <f>IF(ISBLANK(INDEX('Policy Characteristics'!L:L,MATCH($C331,'Policy Characteristics'!$C:$C,0))),"",INDEX('Policy Characteristics'!L:L,MATCH($C331,'Policy Characteristics'!$C:$C,0)))</f>
        <v/>
      </c>
      <c r="S331" s="314"/>
    </row>
    <row r="332" spans="1:19">
      <c r="A332" s="254" t="str">
        <f>IF(ISBLANK(INDEX('Policy Characteristics'!A:A,MATCH($C332,'Policy Characteristics'!$C:$C,0))),"",INDEX('Policy Characteristics'!A:A,MATCH($C332,'Policy Characteristics'!$C:$C,0)))</f>
        <v>Electricity Supply</v>
      </c>
      <c r="B332" s="262" t="str">
        <f>IF(ISBLANK(INDEX('Policy Characteristics'!B:B,MATCH($C332,'Policy Characteristics'!$C:$C,0))),"",INDEX('Policy Characteristics'!B:B,MATCH($C332,'Policy Characteristics'!$C:$C,0)))</f>
        <v>Decrease Cost of Capital</v>
      </c>
      <c r="C332" s="254" t="str">
        <f t="shared" ref="C332:C354" si="21">$C$331</f>
        <v>Percentage Decrease in Cost of Capital for Power Plants</v>
      </c>
      <c r="D332" s="6" t="s">
        <v>3464</v>
      </c>
      <c r="E332" s="45"/>
      <c r="F332" s="6" t="s">
        <v>3402</v>
      </c>
      <c r="G332" s="6"/>
      <c r="H332" s="43">
        <v>1731</v>
      </c>
      <c r="I332" s="325" t="s">
        <v>41</v>
      </c>
      <c r="J332" s="255" t="str">
        <f>IF(ISBLANK(INDEX('Policy Characteristics'!D:D,MATCH($C332,'Policy Characteristics'!$C:$C,0))),"",INDEX('Policy Characteristics'!D:D,MATCH($C332,'Policy Characteristics'!$C:$C,0)))</f>
        <v>Decrease Electricity Sector Cost of Capital</v>
      </c>
      <c r="K332" s="254" t="str">
        <f>IF(ISBLANK(INDEX('Policy Characteristics'!E:E,MATCH($C332,'Policy Characteristics'!$C:$C,0))),"",INDEX('Policy Characteristics'!E:E,MATCH($C332,'Policy Characteristics'!$C:$C,0)))</f>
        <v>elec power plant cost of capital</v>
      </c>
      <c r="L332" s="254">
        <f>IF(ISBLANK(INDEX('Policy Characteristics'!F:F,MATCH($C332,'Policy Characteristics'!$C:$C,0))),"",INDEX('Policy Characteristics'!F:F,MATCH($C332,'Policy Characteristics'!$C:$C,0)))</f>
        <v>0</v>
      </c>
      <c r="M332" s="405">
        <f>IF(ISBLANK(INDEX('Policy Characteristics'!G:G,MATCH($C332,'Policy Characteristics'!$C:$C,0))),"",INDEX('Policy Characteristics'!G:G,MATCH($C332,'Policy Characteristics'!$C:$C,0)))</f>
        <v>1</v>
      </c>
      <c r="N332" s="254">
        <f>IF(ISBLANK(INDEX('Policy Characteristics'!H:H,MATCH($C332,'Policy Characteristics'!$C:$C,0))),"",INDEX('Policy Characteristics'!H:H,MATCH($C332,'Policy Characteristics'!$C:$C,0)))</f>
        <v>1</v>
      </c>
      <c r="O332" s="254" t="str">
        <f>IF(ISBLANK(INDEX('Policy Characteristics'!I:I,MATCH($C332,'Policy Characteristics'!$C:$C,0))),"",INDEX('Policy Characteristics'!I:I,MATCH($C332,'Policy Characteristics'!$C:$C,0)))</f>
        <v>% decrease</v>
      </c>
      <c r="P332" s="254"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254" t="str">
        <f>IF(ISBLANK(INDEX('Policy Characteristics'!K:K,MATCH($C332,'Policy Characteristics'!$C:$C,0))),"",INDEX('Policy Characteristics'!K:K,MATCH($C332,'Policy Characteristics'!$C:$C,0)))</f>
        <v/>
      </c>
      <c r="R332" s="254" t="str">
        <f>IF(ISBLANK(INDEX('Policy Characteristics'!L:L,MATCH($C332,'Policy Characteristics'!$C:$C,0))),"",INDEX('Policy Characteristics'!L:L,MATCH($C332,'Policy Characteristics'!$C:$C,0)))</f>
        <v/>
      </c>
      <c r="S332" s="314"/>
    </row>
    <row r="333" spans="1:19">
      <c r="A333" s="254" t="str">
        <f>IF(ISBLANK(INDEX('Policy Characteristics'!A:A,MATCH($C333,'Policy Characteristics'!$C:$C,0))),"",INDEX('Policy Characteristics'!A:A,MATCH($C333,'Policy Characteristics'!$C:$C,0)))</f>
        <v>Electricity Supply</v>
      </c>
      <c r="B333" s="262" t="str">
        <f>IF(ISBLANK(INDEX('Policy Characteristics'!B:B,MATCH($C333,'Policy Characteristics'!$C:$C,0))),"",INDEX('Policy Characteristics'!B:B,MATCH($C333,'Policy Characteristics'!$C:$C,0)))</f>
        <v>Decrease Cost of Capital</v>
      </c>
      <c r="C333" s="254" t="str">
        <f t="shared" si="21"/>
        <v>Percentage Decrease in Cost of Capital for Power Plants</v>
      </c>
      <c r="D333" s="6" t="s">
        <v>3465</v>
      </c>
      <c r="E333" s="45"/>
      <c r="F333" s="6" t="s">
        <v>3403</v>
      </c>
      <c r="G333" s="6"/>
      <c r="H333" s="43">
        <v>1803</v>
      </c>
      <c r="I333" s="325" t="s">
        <v>41</v>
      </c>
      <c r="J333" s="255" t="str">
        <f>IF(ISBLANK(INDEX('Policy Characteristics'!D:D,MATCH($C333,'Policy Characteristics'!$C:$C,0))),"",INDEX('Policy Characteristics'!D:D,MATCH($C333,'Policy Characteristics'!$C:$C,0)))</f>
        <v>Decrease Electricity Sector Cost of Capital</v>
      </c>
      <c r="K333" s="254" t="str">
        <f>IF(ISBLANK(INDEX('Policy Characteristics'!E:E,MATCH($C333,'Policy Characteristics'!$C:$C,0))),"",INDEX('Policy Characteristics'!E:E,MATCH($C333,'Policy Characteristics'!$C:$C,0)))</f>
        <v>elec power plant cost of capital</v>
      </c>
      <c r="L333" s="254">
        <f>IF(ISBLANK(INDEX('Policy Characteristics'!F:F,MATCH($C333,'Policy Characteristics'!$C:$C,0))),"",INDEX('Policy Characteristics'!F:F,MATCH($C333,'Policy Characteristics'!$C:$C,0)))</f>
        <v>0</v>
      </c>
      <c r="M333" s="405">
        <f>IF(ISBLANK(INDEX('Policy Characteristics'!G:G,MATCH($C333,'Policy Characteristics'!$C:$C,0))),"",INDEX('Policy Characteristics'!G:G,MATCH($C333,'Policy Characteristics'!$C:$C,0)))</f>
        <v>1</v>
      </c>
      <c r="N333" s="254">
        <f>IF(ISBLANK(INDEX('Policy Characteristics'!H:H,MATCH($C333,'Policy Characteristics'!$C:$C,0))),"",INDEX('Policy Characteristics'!H:H,MATCH($C333,'Policy Characteristics'!$C:$C,0)))</f>
        <v>1</v>
      </c>
      <c r="O333" s="254" t="str">
        <f>IF(ISBLANK(INDEX('Policy Characteristics'!I:I,MATCH($C333,'Policy Characteristics'!$C:$C,0))),"",INDEX('Policy Characteristics'!I:I,MATCH($C333,'Policy Characteristics'!$C:$C,0)))</f>
        <v>% decrease</v>
      </c>
      <c r="P333" s="254"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254" t="str">
        <f>IF(ISBLANK(INDEX('Policy Characteristics'!K:K,MATCH($C333,'Policy Characteristics'!$C:$C,0))),"",INDEX('Policy Characteristics'!K:K,MATCH($C333,'Policy Characteristics'!$C:$C,0)))</f>
        <v/>
      </c>
      <c r="R333" s="254" t="str">
        <f>IF(ISBLANK(INDEX('Policy Characteristics'!L:L,MATCH($C333,'Policy Characteristics'!$C:$C,0))),"",INDEX('Policy Characteristics'!L:L,MATCH($C333,'Policy Characteristics'!$C:$C,0)))</f>
        <v/>
      </c>
      <c r="S333" s="314"/>
    </row>
    <row r="334" spans="1:19">
      <c r="A334" s="254" t="str">
        <f>IF(ISBLANK(INDEX('Policy Characteristics'!A:A,MATCH($C334,'Policy Characteristics'!$C:$C,0))),"",INDEX('Policy Characteristics'!A:A,MATCH($C334,'Policy Characteristics'!$C:$C,0)))</f>
        <v>Electricity Supply</v>
      </c>
      <c r="B334" s="262" t="str">
        <f>IF(ISBLANK(INDEX('Policy Characteristics'!B:B,MATCH($C334,'Policy Characteristics'!$C:$C,0))),"",INDEX('Policy Characteristics'!B:B,MATCH($C334,'Policy Characteristics'!$C:$C,0)))</f>
        <v>Decrease Cost of Capital</v>
      </c>
      <c r="C334" s="254" t="str">
        <f t="shared" si="21"/>
        <v>Percentage Decrease in Cost of Capital for Power Plants</v>
      </c>
      <c r="D334" s="6" t="s">
        <v>72</v>
      </c>
      <c r="E334" s="45"/>
      <c r="F334" s="6" t="s">
        <v>3475</v>
      </c>
      <c r="G334" s="6"/>
      <c r="H334" s="43">
        <v>1732</v>
      </c>
      <c r="I334" s="325" t="s">
        <v>41</v>
      </c>
      <c r="J334" s="255" t="str">
        <f>IF(ISBLANK(INDEX('Policy Characteristics'!D:D,MATCH($C334,'Policy Characteristics'!$C:$C,0))),"",INDEX('Policy Characteristics'!D:D,MATCH($C334,'Policy Characteristics'!$C:$C,0)))</f>
        <v>Decrease Electricity Sector Cost of Capital</v>
      </c>
      <c r="K334" s="254" t="str">
        <f>IF(ISBLANK(INDEX('Policy Characteristics'!E:E,MATCH($C334,'Policy Characteristics'!$C:$C,0))),"",INDEX('Policy Characteristics'!E:E,MATCH($C334,'Policy Characteristics'!$C:$C,0)))</f>
        <v>elec power plant cost of capital</v>
      </c>
      <c r="L334" s="254">
        <f>IF(ISBLANK(INDEX('Policy Characteristics'!F:F,MATCH($C334,'Policy Characteristics'!$C:$C,0))),"",INDEX('Policy Characteristics'!F:F,MATCH($C334,'Policy Characteristics'!$C:$C,0)))</f>
        <v>0</v>
      </c>
      <c r="M334" s="405">
        <f>IF(ISBLANK(INDEX('Policy Characteristics'!G:G,MATCH($C334,'Policy Characteristics'!$C:$C,0))),"",INDEX('Policy Characteristics'!G:G,MATCH($C334,'Policy Characteristics'!$C:$C,0)))</f>
        <v>1</v>
      </c>
      <c r="N334" s="254">
        <f>IF(ISBLANK(INDEX('Policy Characteristics'!H:H,MATCH($C334,'Policy Characteristics'!$C:$C,0))),"",INDEX('Policy Characteristics'!H:H,MATCH($C334,'Policy Characteristics'!$C:$C,0)))</f>
        <v>1</v>
      </c>
      <c r="O334" s="254" t="str">
        <f>IF(ISBLANK(INDEX('Policy Characteristics'!I:I,MATCH($C334,'Policy Characteristics'!$C:$C,0))),"",INDEX('Policy Characteristics'!I:I,MATCH($C334,'Policy Characteristics'!$C:$C,0)))</f>
        <v>% decrease</v>
      </c>
      <c r="P334" s="254"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254" t="str">
        <f>IF(ISBLANK(INDEX('Policy Characteristics'!K:K,MATCH($C334,'Policy Characteristics'!$C:$C,0))),"",INDEX('Policy Characteristics'!K:K,MATCH($C334,'Policy Characteristics'!$C:$C,0)))</f>
        <v/>
      </c>
      <c r="R334" s="254" t="str">
        <f>IF(ISBLANK(INDEX('Policy Characteristics'!L:L,MATCH($C334,'Policy Characteristics'!$C:$C,0))),"",INDEX('Policy Characteristics'!L:L,MATCH($C334,'Policy Characteristics'!$C:$C,0)))</f>
        <v/>
      </c>
      <c r="S334" s="314"/>
    </row>
    <row r="335" spans="1:19">
      <c r="A335" s="254" t="str">
        <f>IF(ISBLANK(INDEX('Policy Characteristics'!A:A,MATCH($C335,'Policy Characteristics'!$C:$C,0))),"",INDEX('Policy Characteristics'!A:A,MATCH($C335,'Policy Characteristics'!$C:$C,0)))</f>
        <v>Electricity Supply</v>
      </c>
      <c r="B335" s="262" t="str">
        <f>IF(ISBLANK(INDEX('Policy Characteristics'!B:B,MATCH($C335,'Policy Characteristics'!$C:$C,0))),"",INDEX('Policy Characteristics'!B:B,MATCH($C335,'Policy Characteristics'!$C:$C,0)))</f>
        <v>Decrease Cost of Capital</v>
      </c>
      <c r="C335" s="254" t="str">
        <f t="shared" si="21"/>
        <v>Percentage Decrease in Cost of Capital for Power Plants</v>
      </c>
      <c r="D335" s="6" t="s">
        <v>73</v>
      </c>
      <c r="E335" s="45"/>
      <c r="F335" s="6" t="s">
        <v>85</v>
      </c>
      <c r="G335" s="6"/>
      <c r="H335" s="43">
        <v>1733</v>
      </c>
      <c r="I335" s="325" t="s">
        <v>40</v>
      </c>
      <c r="J335" s="255" t="str">
        <f>IF(ISBLANK(INDEX('Policy Characteristics'!D:D,MATCH($C335,'Policy Characteristics'!$C:$C,0))),"",INDEX('Policy Characteristics'!D:D,MATCH($C335,'Policy Characteristics'!$C:$C,0)))</f>
        <v>Decrease Electricity Sector Cost of Capital</v>
      </c>
      <c r="K335" s="254" t="str">
        <f>IF(ISBLANK(INDEX('Policy Characteristics'!E:E,MATCH($C335,'Policy Characteristics'!$C:$C,0))),"",INDEX('Policy Characteristics'!E:E,MATCH($C335,'Policy Characteristics'!$C:$C,0)))</f>
        <v>elec power plant cost of capital</v>
      </c>
      <c r="L335" s="254">
        <f>IF(ISBLANK(INDEX('Policy Characteristics'!F:F,MATCH($C335,'Policy Characteristics'!$C:$C,0))),"",INDEX('Policy Characteristics'!F:F,MATCH($C335,'Policy Characteristics'!$C:$C,0)))</f>
        <v>0</v>
      </c>
      <c r="M335" s="405">
        <f>IF(ISBLANK(INDEX('Policy Characteristics'!G:G,MATCH($C335,'Policy Characteristics'!$C:$C,0))),"",INDEX('Policy Characteristics'!G:G,MATCH($C335,'Policy Characteristics'!$C:$C,0)))</f>
        <v>1</v>
      </c>
      <c r="N335" s="254">
        <f>IF(ISBLANK(INDEX('Policy Characteristics'!H:H,MATCH($C335,'Policy Characteristics'!$C:$C,0))),"",INDEX('Policy Characteristics'!H:H,MATCH($C335,'Policy Characteristics'!$C:$C,0)))</f>
        <v>1</v>
      </c>
      <c r="O335" s="254" t="str">
        <f>IF(ISBLANK(INDEX('Policy Characteristics'!I:I,MATCH($C335,'Policy Characteristics'!$C:$C,0))),"",INDEX('Policy Characteristics'!I:I,MATCH($C335,'Policy Characteristics'!$C:$C,0)))</f>
        <v>% decrease</v>
      </c>
      <c r="P335" s="254"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254" t="str">
        <f>IF(ISBLANK(INDEX('Policy Characteristics'!K:K,MATCH($C335,'Policy Characteristics'!$C:$C,0))),"",INDEX('Policy Characteristics'!K:K,MATCH($C335,'Policy Characteristics'!$C:$C,0)))</f>
        <v/>
      </c>
      <c r="R335" s="254" t="str">
        <f>IF(ISBLANK(INDEX('Policy Characteristics'!L:L,MATCH($C335,'Policy Characteristics'!$C:$C,0))),"",INDEX('Policy Characteristics'!L:L,MATCH($C335,'Policy Characteristics'!$C:$C,0)))</f>
        <v/>
      </c>
      <c r="S335" s="314"/>
    </row>
    <row r="336" spans="1:19">
      <c r="A336" s="254" t="str">
        <f>IF(ISBLANK(INDEX('Policy Characteristics'!A:A,MATCH($C336,'Policy Characteristics'!$C:$C,0))),"",INDEX('Policy Characteristics'!A:A,MATCH($C336,'Policy Characteristics'!$C:$C,0)))</f>
        <v>Electricity Supply</v>
      </c>
      <c r="B336" s="262" t="str">
        <f>IF(ISBLANK(INDEX('Policy Characteristics'!B:B,MATCH($C336,'Policy Characteristics'!$C:$C,0))),"",INDEX('Policy Characteristics'!B:B,MATCH($C336,'Policy Characteristics'!$C:$C,0)))</f>
        <v>Decrease Cost of Capital</v>
      </c>
      <c r="C336" s="254" t="str">
        <f t="shared" si="21"/>
        <v>Percentage Decrease in Cost of Capital for Power Plants</v>
      </c>
      <c r="D336" s="6" t="s">
        <v>435</v>
      </c>
      <c r="E336" s="45"/>
      <c r="F336" s="6" t="s">
        <v>438</v>
      </c>
      <c r="G336" s="6"/>
      <c r="H336" s="43">
        <v>1734</v>
      </c>
      <c r="I336" s="325" t="s">
        <v>40</v>
      </c>
      <c r="J336" s="255" t="str">
        <f>IF(ISBLANK(INDEX('Policy Characteristics'!D:D,MATCH($C336,'Policy Characteristics'!$C:$C,0))),"",INDEX('Policy Characteristics'!D:D,MATCH($C336,'Policy Characteristics'!$C:$C,0)))</f>
        <v>Decrease Electricity Sector Cost of Capital</v>
      </c>
      <c r="K336" s="254" t="str">
        <f>IF(ISBLANK(INDEX('Policy Characteristics'!E:E,MATCH($C336,'Policy Characteristics'!$C:$C,0))),"",INDEX('Policy Characteristics'!E:E,MATCH($C336,'Policy Characteristics'!$C:$C,0)))</f>
        <v>elec power plant cost of capital</v>
      </c>
      <c r="L336" s="254">
        <f>IF(ISBLANK(INDEX('Policy Characteristics'!F:F,MATCH($C336,'Policy Characteristics'!$C:$C,0))),"",INDEX('Policy Characteristics'!F:F,MATCH($C336,'Policy Characteristics'!$C:$C,0)))</f>
        <v>0</v>
      </c>
      <c r="M336" s="405">
        <f>IF(ISBLANK(INDEX('Policy Characteristics'!G:G,MATCH($C336,'Policy Characteristics'!$C:$C,0))),"",INDEX('Policy Characteristics'!G:G,MATCH($C336,'Policy Characteristics'!$C:$C,0)))</f>
        <v>1</v>
      </c>
      <c r="N336" s="254">
        <f>IF(ISBLANK(INDEX('Policy Characteristics'!H:H,MATCH($C336,'Policy Characteristics'!$C:$C,0))),"",INDEX('Policy Characteristics'!H:H,MATCH($C336,'Policy Characteristics'!$C:$C,0)))</f>
        <v>1</v>
      </c>
      <c r="O336" s="254" t="str">
        <f>IF(ISBLANK(INDEX('Policy Characteristics'!I:I,MATCH($C336,'Policy Characteristics'!$C:$C,0))),"",INDEX('Policy Characteristics'!I:I,MATCH($C336,'Policy Characteristics'!$C:$C,0)))</f>
        <v>% decrease</v>
      </c>
      <c r="P336" s="254"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254" t="str">
        <f>IF(ISBLANK(INDEX('Policy Characteristics'!K:K,MATCH($C336,'Policy Characteristics'!$C:$C,0))),"",INDEX('Policy Characteristics'!K:K,MATCH($C336,'Policy Characteristics'!$C:$C,0)))</f>
        <v/>
      </c>
      <c r="R336" s="254" t="str">
        <f>IF(ISBLANK(INDEX('Policy Characteristics'!L:L,MATCH($C336,'Policy Characteristics'!$C:$C,0))),"",INDEX('Policy Characteristics'!L:L,MATCH($C336,'Policy Characteristics'!$C:$C,0)))</f>
        <v/>
      </c>
      <c r="S336" s="314"/>
    </row>
    <row r="337" spans="1:19">
      <c r="A337" s="254" t="str">
        <f>IF(ISBLANK(INDEX('Policy Characteristics'!A:A,MATCH($C337,'Policy Characteristics'!$C:$C,0))),"",INDEX('Policy Characteristics'!A:A,MATCH($C337,'Policy Characteristics'!$C:$C,0)))</f>
        <v>Electricity Supply</v>
      </c>
      <c r="B337" s="262" t="str">
        <f>IF(ISBLANK(INDEX('Policy Characteristics'!B:B,MATCH($C337,'Policy Characteristics'!$C:$C,0))),"",INDEX('Policy Characteristics'!B:B,MATCH($C337,'Policy Characteristics'!$C:$C,0)))</f>
        <v>Decrease Cost of Capital</v>
      </c>
      <c r="C337" s="254" t="str">
        <f t="shared" si="21"/>
        <v>Percentage Decrease in Cost of Capital for Power Plants</v>
      </c>
      <c r="D337" s="6" t="s">
        <v>74</v>
      </c>
      <c r="E337" s="45"/>
      <c r="F337" s="6" t="s">
        <v>86</v>
      </c>
      <c r="G337" s="6"/>
      <c r="H337" s="43">
        <v>1735</v>
      </c>
      <c r="I337" s="325" t="s">
        <v>40</v>
      </c>
      <c r="J337" s="255" t="str">
        <f>IF(ISBLANK(INDEX('Policy Characteristics'!D:D,MATCH($C337,'Policy Characteristics'!$C:$C,0))),"",INDEX('Policy Characteristics'!D:D,MATCH($C337,'Policy Characteristics'!$C:$C,0)))</f>
        <v>Decrease Electricity Sector Cost of Capital</v>
      </c>
      <c r="K337" s="254" t="str">
        <f>IF(ISBLANK(INDEX('Policy Characteristics'!E:E,MATCH($C337,'Policy Characteristics'!$C:$C,0))),"",INDEX('Policy Characteristics'!E:E,MATCH($C337,'Policy Characteristics'!$C:$C,0)))</f>
        <v>elec power plant cost of capital</v>
      </c>
      <c r="L337" s="254">
        <f>IF(ISBLANK(INDEX('Policy Characteristics'!F:F,MATCH($C337,'Policy Characteristics'!$C:$C,0))),"",INDEX('Policy Characteristics'!F:F,MATCH($C337,'Policy Characteristics'!$C:$C,0)))</f>
        <v>0</v>
      </c>
      <c r="M337" s="405">
        <f>IF(ISBLANK(INDEX('Policy Characteristics'!G:G,MATCH($C337,'Policy Characteristics'!$C:$C,0))),"",INDEX('Policy Characteristics'!G:G,MATCH($C337,'Policy Characteristics'!$C:$C,0)))</f>
        <v>1</v>
      </c>
      <c r="N337" s="254">
        <f>IF(ISBLANK(INDEX('Policy Characteristics'!H:H,MATCH($C337,'Policy Characteristics'!$C:$C,0))),"",INDEX('Policy Characteristics'!H:H,MATCH($C337,'Policy Characteristics'!$C:$C,0)))</f>
        <v>1</v>
      </c>
      <c r="O337" s="254" t="str">
        <f>IF(ISBLANK(INDEX('Policy Characteristics'!I:I,MATCH($C337,'Policy Characteristics'!$C:$C,0))),"",INDEX('Policy Characteristics'!I:I,MATCH($C337,'Policy Characteristics'!$C:$C,0)))</f>
        <v>% decrease</v>
      </c>
      <c r="P337" s="254"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254" t="str">
        <f>IF(ISBLANK(INDEX('Policy Characteristics'!K:K,MATCH($C337,'Policy Characteristics'!$C:$C,0))),"",INDEX('Policy Characteristics'!K:K,MATCH($C337,'Policy Characteristics'!$C:$C,0)))</f>
        <v/>
      </c>
      <c r="R337" s="254" t="str">
        <f>IF(ISBLANK(INDEX('Policy Characteristics'!L:L,MATCH($C337,'Policy Characteristics'!$C:$C,0))),"",INDEX('Policy Characteristics'!L:L,MATCH($C337,'Policy Characteristics'!$C:$C,0)))</f>
        <v/>
      </c>
      <c r="S337" s="314"/>
    </row>
    <row r="338" spans="1:19">
      <c r="A338" s="254" t="str">
        <f>IF(ISBLANK(INDEX('Policy Characteristics'!A:A,MATCH($C338,'Policy Characteristics'!$C:$C,0))),"",INDEX('Policy Characteristics'!A:A,MATCH($C338,'Policy Characteristics'!$C:$C,0)))</f>
        <v>Electricity Supply</v>
      </c>
      <c r="B338" s="262" t="str">
        <f>IF(ISBLANK(INDEX('Policy Characteristics'!B:B,MATCH($C338,'Policy Characteristics'!$C:$C,0))),"",INDEX('Policy Characteristics'!B:B,MATCH($C338,'Policy Characteristics'!$C:$C,0)))</f>
        <v>Decrease Cost of Capital</v>
      </c>
      <c r="C338" s="254" t="str">
        <f t="shared" si="21"/>
        <v>Percentage Decrease in Cost of Capital for Power Plants</v>
      </c>
      <c r="D338" s="6" t="s">
        <v>75</v>
      </c>
      <c r="E338" s="45"/>
      <c r="F338" s="6" t="s">
        <v>87</v>
      </c>
      <c r="G338" s="6"/>
      <c r="H338" s="43">
        <v>1736</v>
      </c>
      <c r="I338" s="325" t="s">
        <v>40</v>
      </c>
      <c r="J338" s="255" t="str">
        <f>IF(ISBLANK(INDEX('Policy Characteristics'!D:D,MATCH($C338,'Policy Characteristics'!$C:$C,0))),"",INDEX('Policy Characteristics'!D:D,MATCH($C338,'Policy Characteristics'!$C:$C,0)))</f>
        <v>Decrease Electricity Sector Cost of Capital</v>
      </c>
      <c r="K338" s="254" t="str">
        <f>IF(ISBLANK(INDEX('Policy Characteristics'!E:E,MATCH($C338,'Policy Characteristics'!$C:$C,0))),"",INDEX('Policy Characteristics'!E:E,MATCH($C338,'Policy Characteristics'!$C:$C,0)))</f>
        <v>elec power plant cost of capital</v>
      </c>
      <c r="L338" s="254">
        <f>IF(ISBLANK(INDEX('Policy Characteristics'!F:F,MATCH($C338,'Policy Characteristics'!$C:$C,0))),"",INDEX('Policy Characteristics'!F:F,MATCH($C338,'Policy Characteristics'!$C:$C,0)))</f>
        <v>0</v>
      </c>
      <c r="M338" s="405">
        <f>IF(ISBLANK(INDEX('Policy Characteristics'!G:G,MATCH($C338,'Policy Characteristics'!$C:$C,0))),"",INDEX('Policy Characteristics'!G:G,MATCH($C338,'Policy Characteristics'!$C:$C,0)))</f>
        <v>1</v>
      </c>
      <c r="N338" s="254">
        <f>IF(ISBLANK(INDEX('Policy Characteristics'!H:H,MATCH($C338,'Policy Characteristics'!$C:$C,0))),"",INDEX('Policy Characteristics'!H:H,MATCH($C338,'Policy Characteristics'!$C:$C,0)))</f>
        <v>1</v>
      </c>
      <c r="O338" s="254" t="str">
        <f>IF(ISBLANK(INDEX('Policy Characteristics'!I:I,MATCH($C338,'Policy Characteristics'!$C:$C,0))),"",INDEX('Policy Characteristics'!I:I,MATCH($C338,'Policy Characteristics'!$C:$C,0)))</f>
        <v>% decrease</v>
      </c>
      <c r="P338" s="254"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254" t="str">
        <f>IF(ISBLANK(INDEX('Policy Characteristics'!K:K,MATCH($C338,'Policy Characteristics'!$C:$C,0))),"",INDEX('Policy Characteristics'!K:K,MATCH($C338,'Policy Characteristics'!$C:$C,0)))</f>
        <v/>
      </c>
      <c r="R338" s="254" t="str">
        <f>IF(ISBLANK(INDEX('Policy Characteristics'!L:L,MATCH($C338,'Policy Characteristics'!$C:$C,0))),"",INDEX('Policy Characteristics'!L:L,MATCH($C338,'Policy Characteristics'!$C:$C,0)))</f>
        <v/>
      </c>
      <c r="S338" s="314"/>
    </row>
    <row r="339" spans="1:19">
      <c r="A339" s="254" t="str">
        <f>IF(ISBLANK(INDEX('Policy Characteristics'!A:A,MATCH($C339,'Policy Characteristics'!$C:$C,0))),"",INDEX('Policy Characteristics'!A:A,MATCH($C339,'Policy Characteristics'!$C:$C,0)))</f>
        <v>Electricity Supply</v>
      </c>
      <c r="B339" s="262" t="str">
        <f>IF(ISBLANK(INDEX('Policy Characteristics'!B:B,MATCH($C339,'Policy Characteristics'!$C:$C,0))),"",INDEX('Policy Characteristics'!B:B,MATCH($C339,'Policy Characteristics'!$C:$C,0)))</f>
        <v>Decrease Cost of Capital</v>
      </c>
      <c r="C339" s="254" t="str">
        <f t="shared" si="21"/>
        <v>Percentage Decrease in Cost of Capital for Power Plants</v>
      </c>
      <c r="D339" s="6" t="s">
        <v>76</v>
      </c>
      <c r="E339" s="45"/>
      <c r="F339" s="6" t="s">
        <v>88</v>
      </c>
      <c r="G339" s="6"/>
      <c r="H339" s="43">
        <v>1737</v>
      </c>
      <c r="I339" s="325" t="s">
        <v>40</v>
      </c>
      <c r="J339" s="255" t="str">
        <f>IF(ISBLANK(INDEX('Policy Characteristics'!D:D,MATCH($C339,'Policy Characteristics'!$C:$C,0))),"",INDEX('Policy Characteristics'!D:D,MATCH($C339,'Policy Characteristics'!$C:$C,0)))</f>
        <v>Decrease Electricity Sector Cost of Capital</v>
      </c>
      <c r="K339" s="254" t="str">
        <f>IF(ISBLANK(INDEX('Policy Characteristics'!E:E,MATCH($C339,'Policy Characteristics'!$C:$C,0))),"",INDEX('Policy Characteristics'!E:E,MATCH($C339,'Policy Characteristics'!$C:$C,0)))</f>
        <v>elec power plant cost of capital</v>
      </c>
      <c r="L339" s="254">
        <f>IF(ISBLANK(INDEX('Policy Characteristics'!F:F,MATCH($C339,'Policy Characteristics'!$C:$C,0))),"",INDEX('Policy Characteristics'!F:F,MATCH($C339,'Policy Characteristics'!$C:$C,0)))</f>
        <v>0</v>
      </c>
      <c r="M339" s="405">
        <f>IF(ISBLANK(INDEX('Policy Characteristics'!G:G,MATCH($C339,'Policy Characteristics'!$C:$C,0))),"",INDEX('Policy Characteristics'!G:G,MATCH($C339,'Policy Characteristics'!$C:$C,0)))</f>
        <v>1</v>
      </c>
      <c r="N339" s="254">
        <f>IF(ISBLANK(INDEX('Policy Characteristics'!H:H,MATCH($C339,'Policy Characteristics'!$C:$C,0))),"",INDEX('Policy Characteristics'!H:H,MATCH($C339,'Policy Characteristics'!$C:$C,0)))</f>
        <v>1</v>
      </c>
      <c r="O339" s="254" t="str">
        <f>IF(ISBLANK(INDEX('Policy Characteristics'!I:I,MATCH($C339,'Policy Characteristics'!$C:$C,0))),"",INDEX('Policy Characteristics'!I:I,MATCH($C339,'Policy Characteristics'!$C:$C,0)))</f>
        <v>% decrease</v>
      </c>
      <c r="P339" s="254"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254" t="str">
        <f>IF(ISBLANK(INDEX('Policy Characteristics'!K:K,MATCH($C339,'Policy Characteristics'!$C:$C,0))),"",INDEX('Policy Characteristics'!K:K,MATCH($C339,'Policy Characteristics'!$C:$C,0)))</f>
        <v/>
      </c>
      <c r="R339" s="254" t="str">
        <f>IF(ISBLANK(INDEX('Policy Characteristics'!L:L,MATCH($C339,'Policy Characteristics'!$C:$C,0))),"",INDEX('Policy Characteristics'!L:L,MATCH($C339,'Policy Characteristics'!$C:$C,0)))</f>
        <v/>
      </c>
      <c r="S339" s="314"/>
    </row>
    <row r="340" spans="1:19">
      <c r="A340" s="254" t="str">
        <f>IF(ISBLANK(INDEX('Policy Characteristics'!A:A,MATCH($C340,'Policy Characteristics'!$C:$C,0))),"",INDEX('Policy Characteristics'!A:A,MATCH($C340,'Policy Characteristics'!$C:$C,0)))</f>
        <v>Electricity Supply</v>
      </c>
      <c r="B340" s="262" t="str">
        <f>IF(ISBLANK(INDEX('Policy Characteristics'!B:B,MATCH($C340,'Policy Characteristics'!$C:$C,0))),"",INDEX('Policy Characteristics'!B:B,MATCH($C340,'Policy Characteristics'!$C:$C,0)))</f>
        <v>Decrease Cost of Capital</v>
      </c>
      <c r="C340" s="254" t="str">
        <f t="shared" si="21"/>
        <v>Percentage Decrease in Cost of Capital for Power Plants</v>
      </c>
      <c r="D340" s="6" t="s">
        <v>2406</v>
      </c>
      <c r="E340" s="45"/>
      <c r="F340" s="6" t="s">
        <v>423</v>
      </c>
      <c r="G340" s="6"/>
      <c r="H340" s="43">
        <v>1738</v>
      </c>
      <c r="I340" s="325" t="s">
        <v>40</v>
      </c>
      <c r="J340" s="255" t="str">
        <f>IF(ISBLANK(INDEX('Policy Characteristics'!D:D,MATCH($C340,'Policy Characteristics'!$C:$C,0))),"",INDEX('Policy Characteristics'!D:D,MATCH($C340,'Policy Characteristics'!$C:$C,0)))</f>
        <v>Decrease Electricity Sector Cost of Capital</v>
      </c>
      <c r="K340" s="254" t="str">
        <f>IF(ISBLANK(INDEX('Policy Characteristics'!E:E,MATCH($C340,'Policy Characteristics'!$C:$C,0))),"",INDEX('Policy Characteristics'!E:E,MATCH($C340,'Policy Characteristics'!$C:$C,0)))</f>
        <v>elec power plant cost of capital</v>
      </c>
      <c r="L340" s="254">
        <f>IF(ISBLANK(INDEX('Policy Characteristics'!F:F,MATCH($C340,'Policy Characteristics'!$C:$C,0))),"",INDEX('Policy Characteristics'!F:F,MATCH($C340,'Policy Characteristics'!$C:$C,0)))</f>
        <v>0</v>
      </c>
      <c r="M340" s="405">
        <f>IF(ISBLANK(INDEX('Policy Characteristics'!G:G,MATCH($C340,'Policy Characteristics'!$C:$C,0))),"",INDEX('Policy Characteristics'!G:G,MATCH($C340,'Policy Characteristics'!$C:$C,0)))</f>
        <v>1</v>
      </c>
      <c r="N340" s="254">
        <f>IF(ISBLANK(INDEX('Policy Characteristics'!H:H,MATCH($C340,'Policy Characteristics'!$C:$C,0))),"",INDEX('Policy Characteristics'!H:H,MATCH($C340,'Policy Characteristics'!$C:$C,0)))</f>
        <v>1</v>
      </c>
      <c r="O340" s="254" t="str">
        <f>IF(ISBLANK(INDEX('Policy Characteristics'!I:I,MATCH($C340,'Policy Characteristics'!$C:$C,0))),"",INDEX('Policy Characteristics'!I:I,MATCH($C340,'Policy Characteristics'!$C:$C,0)))</f>
        <v>% decrease</v>
      </c>
      <c r="P340" s="254"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254" t="str">
        <f>IF(ISBLANK(INDEX('Policy Characteristics'!K:K,MATCH($C340,'Policy Characteristics'!$C:$C,0))),"",INDEX('Policy Characteristics'!K:K,MATCH($C340,'Policy Characteristics'!$C:$C,0)))</f>
        <v/>
      </c>
      <c r="R340" s="254" t="str">
        <f>IF(ISBLANK(INDEX('Policy Characteristics'!L:L,MATCH($C340,'Policy Characteristics'!$C:$C,0))),"",INDEX('Policy Characteristics'!L:L,MATCH($C340,'Policy Characteristics'!$C:$C,0)))</f>
        <v/>
      </c>
      <c r="S340" s="314"/>
    </row>
    <row r="341" spans="1:19">
      <c r="A341" s="254" t="str">
        <f>IF(ISBLANK(INDEX('Policy Characteristics'!A:A,MATCH($C341,'Policy Characteristics'!$C:$C,0))),"",INDEX('Policy Characteristics'!A:A,MATCH($C341,'Policy Characteristics'!$C:$C,0)))</f>
        <v>Electricity Supply</v>
      </c>
      <c r="B341" s="262" t="str">
        <f>IF(ISBLANK(INDEX('Policy Characteristics'!B:B,MATCH($C341,'Policy Characteristics'!$C:$C,0))),"",INDEX('Policy Characteristics'!B:B,MATCH($C341,'Policy Characteristics'!$C:$C,0)))</f>
        <v>Decrease Cost of Capital</v>
      </c>
      <c r="C341" s="254" t="str">
        <f t="shared" si="21"/>
        <v>Percentage Decrease in Cost of Capital for Power Plants</v>
      </c>
      <c r="D341" s="6" t="s">
        <v>295</v>
      </c>
      <c r="E341" s="45"/>
      <c r="F341" s="6" t="s">
        <v>297</v>
      </c>
      <c r="G341" s="6"/>
      <c r="H341" s="43">
        <v>1739</v>
      </c>
      <c r="I341" s="325" t="s">
        <v>41</v>
      </c>
      <c r="J341" s="255" t="str">
        <f>IF(ISBLANK(INDEX('Policy Characteristics'!D:D,MATCH($C341,'Policy Characteristics'!$C:$C,0))),"",INDEX('Policy Characteristics'!D:D,MATCH($C341,'Policy Characteristics'!$C:$C,0)))</f>
        <v>Decrease Electricity Sector Cost of Capital</v>
      </c>
      <c r="K341" s="254" t="str">
        <f>IF(ISBLANK(INDEX('Policy Characteristics'!E:E,MATCH($C341,'Policy Characteristics'!$C:$C,0))),"",INDEX('Policy Characteristics'!E:E,MATCH($C341,'Policy Characteristics'!$C:$C,0)))</f>
        <v>elec power plant cost of capital</v>
      </c>
      <c r="L341" s="254">
        <f>IF(ISBLANK(INDEX('Policy Characteristics'!F:F,MATCH($C341,'Policy Characteristics'!$C:$C,0))),"",INDEX('Policy Characteristics'!F:F,MATCH($C341,'Policy Characteristics'!$C:$C,0)))</f>
        <v>0</v>
      </c>
      <c r="M341" s="405">
        <f>IF(ISBLANK(INDEX('Policy Characteristics'!G:G,MATCH($C341,'Policy Characteristics'!$C:$C,0))),"",INDEX('Policy Characteristics'!G:G,MATCH($C341,'Policy Characteristics'!$C:$C,0)))</f>
        <v>1</v>
      </c>
      <c r="N341" s="254">
        <f>IF(ISBLANK(INDEX('Policy Characteristics'!H:H,MATCH($C341,'Policy Characteristics'!$C:$C,0))),"",INDEX('Policy Characteristics'!H:H,MATCH($C341,'Policy Characteristics'!$C:$C,0)))</f>
        <v>1</v>
      </c>
      <c r="O341" s="254" t="str">
        <f>IF(ISBLANK(INDEX('Policy Characteristics'!I:I,MATCH($C341,'Policy Characteristics'!$C:$C,0))),"",INDEX('Policy Characteristics'!I:I,MATCH($C341,'Policy Characteristics'!$C:$C,0)))</f>
        <v>% decrease</v>
      </c>
      <c r="P341" s="254"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254" t="str">
        <f>IF(ISBLANK(INDEX('Policy Characteristics'!K:K,MATCH($C341,'Policy Characteristics'!$C:$C,0))),"",INDEX('Policy Characteristics'!K:K,MATCH($C341,'Policy Characteristics'!$C:$C,0)))</f>
        <v/>
      </c>
      <c r="R341" s="254" t="str">
        <f>IF(ISBLANK(INDEX('Policy Characteristics'!L:L,MATCH($C341,'Policy Characteristics'!$C:$C,0))),"",INDEX('Policy Characteristics'!L:L,MATCH($C341,'Policy Characteristics'!$C:$C,0)))</f>
        <v/>
      </c>
      <c r="S341" s="314"/>
    </row>
    <row r="342" spans="1:19">
      <c r="A342" s="254" t="str">
        <f>IF(ISBLANK(INDEX('Policy Characteristics'!A:A,MATCH($C342,'Policy Characteristics'!$C:$C,0))),"",INDEX('Policy Characteristics'!A:A,MATCH($C342,'Policy Characteristics'!$C:$C,0)))</f>
        <v>Electricity Supply</v>
      </c>
      <c r="B342" s="262" t="str">
        <f>IF(ISBLANK(INDEX('Policy Characteristics'!B:B,MATCH($C342,'Policy Characteristics'!$C:$C,0))),"",INDEX('Policy Characteristics'!B:B,MATCH($C342,'Policy Characteristics'!$C:$C,0)))</f>
        <v>Decrease Cost of Capital</v>
      </c>
      <c r="C342" s="254" t="str">
        <f t="shared" si="21"/>
        <v>Percentage Decrease in Cost of Capital for Power Plants</v>
      </c>
      <c r="D342" s="6" t="s">
        <v>296</v>
      </c>
      <c r="E342" s="45"/>
      <c r="F342" s="6" t="s">
        <v>298</v>
      </c>
      <c r="G342" s="6"/>
      <c r="H342" s="43">
        <v>1740</v>
      </c>
      <c r="I342" s="325" t="s">
        <v>41</v>
      </c>
      <c r="J342" s="255" t="str">
        <f>IF(ISBLANK(INDEX('Policy Characteristics'!D:D,MATCH($C342,'Policy Characteristics'!$C:$C,0))),"",INDEX('Policy Characteristics'!D:D,MATCH($C342,'Policy Characteristics'!$C:$C,0)))</f>
        <v>Decrease Electricity Sector Cost of Capital</v>
      </c>
      <c r="K342" s="254" t="str">
        <f>IF(ISBLANK(INDEX('Policy Characteristics'!E:E,MATCH($C342,'Policy Characteristics'!$C:$C,0))),"",INDEX('Policy Characteristics'!E:E,MATCH($C342,'Policy Characteristics'!$C:$C,0)))</f>
        <v>elec power plant cost of capital</v>
      </c>
      <c r="L342" s="254">
        <f>IF(ISBLANK(INDEX('Policy Characteristics'!F:F,MATCH($C342,'Policy Characteristics'!$C:$C,0))),"",INDEX('Policy Characteristics'!F:F,MATCH($C342,'Policy Characteristics'!$C:$C,0)))</f>
        <v>0</v>
      </c>
      <c r="M342" s="405">
        <f>IF(ISBLANK(INDEX('Policy Characteristics'!G:G,MATCH($C342,'Policy Characteristics'!$C:$C,0))),"",INDEX('Policy Characteristics'!G:G,MATCH($C342,'Policy Characteristics'!$C:$C,0)))</f>
        <v>1</v>
      </c>
      <c r="N342" s="254">
        <f>IF(ISBLANK(INDEX('Policy Characteristics'!H:H,MATCH($C342,'Policy Characteristics'!$C:$C,0))),"",INDEX('Policy Characteristics'!H:H,MATCH($C342,'Policy Characteristics'!$C:$C,0)))</f>
        <v>1</v>
      </c>
      <c r="O342" s="254" t="str">
        <f>IF(ISBLANK(INDEX('Policy Characteristics'!I:I,MATCH($C342,'Policy Characteristics'!$C:$C,0))),"",INDEX('Policy Characteristics'!I:I,MATCH($C342,'Policy Characteristics'!$C:$C,0)))</f>
        <v>% decrease</v>
      </c>
      <c r="P342" s="254"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254" t="str">
        <f>IF(ISBLANK(INDEX('Policy Characteristics'!K:K,MATCH($C342,'Policy Characteristics'!$C:$C,0))),"",INDEX('Policy Characteristics'!K:K,MATCH($C342,'Policy Characteristics'!$C:$C,0)))</f>
        <v/>
      </c>
      <c r="R342" s="254" t="str">
        <f>IF(ISBLANK(INDEX('Policy Characteristics'!L:L,MATCH($C342,'Policy Characteristics'!$C:$C,0))),"",INDEX('Policy Characteristics'!L:L,MATCH($C342,'Policy Characteristics'!$C:$C,0)))</f>
        <v/>
      </c>
      <c r="S342" s="314"/>
    </row>
    <row r="343" spans="1:19">
      <c r="A343" s="254" t="str">
        <f>IF(ISBLANK(INDEX('Policy Characteristics'!A:A,MATCH($C343,'Policy Characteristics'!$C:$C,0))),"",INDEX('Policy Characteristics'!A:A,MATCH($C343,'Policy Characteristics'!$C:$C,0)))</f>
        <v>Electricity Supply</v>
      </c>
      <c r="B343" s="262" t="str">
        <f>IF(ISBLANK(INDEX('Policy Characteristics'!B:B,MATCH($C343,'Policy Characteristics'!$C:$C,0))),"",INDEX('Policy Characteristics'!B:B,MATCH($C343,'Policy Characteristics'!$C:$C,0)))</f>
        <v>Decrease Cost of Capital</v>
      </c>
      <c r="C343" s="254" t="str">
        <f t="shared" si="21"/>
        <v>Percentage Decrease in Cost of Capital for Power Plants</v>
      </c>
      <c r="D343" s="6" t="s">
        <v>431</v>
      </c>
      <c r="E343" s="45"/>
      <c r="F343" s="6" t="s">
        <v>430</v>
      </c>
      <c r="G343" s="6"/>
      <c r="H343" s="43">
        <v>1741</v>
      </c>
      <c r="I343" s="325" t="s">
        <v>41</v>
      </c>
      <c r="J343" s="255" t="str">
        <f>IF(ISBLANK(INDEX('Policy Characteristics'!D:D,MATCH($C343,'Policy Characteristics'!$C:$C,0))),"",INDEX('Policy Characteristics'!D:D,MATCH($C343,'Policy Characteristics'!$C:$C,0)))</f>
        <v>Decrease Electricity Sector Cost of Capital</v>
      </c>
      <c r="K343" s="254" t="str">
        <f>IF(ISBLANK(INDEX('Policy Characteristics'!E:E,MATCH($C343,'Policy Characteristics'!$C:$C,0))),"",INDEX('Policy Characteristics'!E:E,MATCH($C343,'Policy Characteristics'!$C:$C,0)))</f>
        <v>elec power plant cost of capital</v>
      </c>
      <c r="L343" s="254">
        <f>IF(ISBLANK(INDEX('Policy Characteristics'!F:F,MATCH($C343,'Policy Characteristics'!$C:$C,0))),"",INDEX('Policy Characteristics'!F:F,MATCH($C343,'Policy Characteristics'!$C:$C,0)))</f>
        <v>0</v>
      </c>
      <c r="M343" s="405">
        <f>IF(ISBLANK(INDEX('Policy Characteristics'!G:G,MATCH($C343,'Policy Characteristics'!$C:$C,0))),"",INDEX('Policy Characteristics'!G:G,MATCH($C343,'Policy Characteristics'!$C:$C,0)))</f>
        <v>1</v>
      </c>
      <c r="N343" s="254">
        <f>IF(ISBLANK(INDEX('Policy Characteristics'!H:H,MATCH($C343,'Policy Characteristics'!$C:$C,0))),"",INDEX('Policy Characteristics'!H:H,MATCH($C343,'Policy Characteristics'!$C:$C,0)))</f>
        <v>1</v>
      </c>
      <c r="O343" s="254" t="str">
        <f>IF(ISBLANK(INDEX('Policy Characteristics'!I:I,MATCH($C343,'Policy Characteristics'!$C:$C,0))),"",INDEX('Policy Characteristics'!I:I,MATCH($C343,'Policy Characteristics'!$C:$C,0)))</f>
        <v>% decrease</v>
      </c>
      <c r="P343" s="254"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254" t="str">
        <f>IF(ISBLANK(INDEX('Policy Characteristics'!K:K,MATCH($C343,'Policy Characteristics'!$C:$C,0))),"",INDEX('Policy Characteristics'!K:K,MATCH($C343,'Policy Characteristics'!$C:$C,0)))</f>
        <v/>
      </c>
      <c r="R343" s="254" t="str">
        <f>IF(ISBLANK(INDEX('Policy Characteristics'!L:L,MATCH($C343,'Policy Characteristics'!$C:$C,0))),"",INDEX('Policy Characteristics'!L:L,MATCH($C343,'Policy Characteristics'!$C:$C,0)))</f>
        <v/>
      </c>
      <c r="S343" s="314"/>
    </row>
    <row r="344" spans="1:19">
      <c r="A344" s="254" t="str">
        <f>IF(ISBLANK(INDEX('Policy Characteristics'!A:A,MATCH($C344,'Policy Characteristics'!$C:$C,0))),"",INDEX('Policy Characteristics'!A:A,MATCH($C344,'Policy Characteristics'!$C:$C,0)))</f>
        <v>Electricity Supply</v>
      </c>
      <c r="B344" s="262" t="str">
        <f>IF(ISBLANK(INDEX('Policy Characteristics'!B:B,MATCH($C344,'Policy Characteristics'!$C:$C,0))),"",INDEX('Policy Characteristics'!B:B,MATCH($C344,'Policy Characteristics'!$C:$C,0)))</f>
        <v>Decrease Cost of Capital</v>
      </c>
      <c r="C344" s="254" t="str">
        <f t="shared" si="21"/>
        <v>Percentage Decrease in Cost of Capital for Power Plants</v>
      </c>
      <c r="D344" s="6" t="s">
        <v>440</v>
      </c>
      <c r="E344" s="45"/>
      <c r="F344" s="6" t="s">
        <v>441</v>
      </c>
      <c r="G344" s="6"/>
      <c r="H344" s="43">
        <v>1742</v>
      </c>
      <c r="I344" s="325" t="s">
        <v>40</v>
      </c>
      <c r="J344" s="255" t="str">
        <f>IF(ISBLANK(INDEX('Policy Characteristics'!D:D,MATCH($C344,'Policy Characteristics'!$C:$C,0))),"",INDEX('Policy Characteristics'!D:D,MATCH($C344,'Policy Characteristics'!$C:$C,0)))</f>
        <v>Decrease Electricity Sector Cost of Capital</v>
      </c>
      <c r="K344" s="254" t="str">
        <f>IF(ISBLANK(INDEX('Policy Characteristics'!E:E,MATCH($C344,'Policy Characteristics'!$C:$C,0))),"",INDEX('Policy Characteristics'!E:E,MATCH($C344,'Policy Characteristics'!$C:$C,0)))</f>
        <v>elec power plant cost of capital</v>
      </c>
      <c r="L344" s="254">
        <f>IF(ISBLANK(INDEX('Policy Characteristics'!F:F,MATCH($C344,'Policy Characteristics'!$C:$C,0))),"",INDEX('Policy Characteristics'!F:F,MATCH($C344,'Policy Characteristics'!$C:$C,0)))</f>
        <v>0</v>
      </c>
      <c r="M344" s="405">
        <f>IF(ISBLANK(INDEX('Policy Characteristics'!G:G,MATCH($C344,'Policy Characteristics'!$C:$C,0))),"",INDEX('Policy Characteristics'!G:G,MATCH($C344,'Policy Characteristics'!$C:$C,0)))</f>
        <v>1</v>
      </c>
      <c r="N344" s="254">
        <f>IF(ISBLANK(INDEX('Policy Characteristics'!H:H,MATCH($C344,'Policy Characteristics'!$C:$C,0))),"",INDEX('Policy Characteristics'!H:H,MATCH($C344,'Policy Characteristics'!$C:$C,0)))</f>
        <v>1</v>
      </c>
      <c r="O344" s="254" t="str">
        <f>IF(ISBLANK(INDEX('Policy Characteristics'!I:I,MATCH($C344,'Policy Characteristics'!$C:$C,0))),"",INDEX('Policy Characteristics'!I:I,MATCH($C344,'Policy Characteristics'!$C:$C,0)))</f>
        <v>% decrease</v>
      </c>
      <c r="P344" s="254"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254" t="str">
        <f>IF(ISBLANK(INDEX('Policy Characteristics'!K:K,MATCH($C344,'Policy Characteristics'!$C:$C,0))),"",INDEX('Policy Characteristics'!K:K,MATCH($C344,'Policy Characteristics'!$C:$C,0)))</f>
        <v/>
      </c>
      <c r="R344" s="254" t="str">
        <f>IF(ISBLANK(INDEX('Policy Characteristics'!L:L,MATCH($C344,'Policy Characteristics'!$C:$C,0))),"",INDEX('Policy Characteristics'!L:L,MATCH($C344,'Policy Characteristics'!$C:$C,0)))</f>
        <v/>
      </c>
      <c r="S344" s="314"/>
    </row>
    <row r="345" spans="1:19">
      <c r="A345" s="254" t="str">
        <f>IF(ISBLANK(INDEX('Policy Characteristics'!A:A,MATCH($C345,'Policy Characteristics'!$C:$C,0))),"",INDEX('Policy Characteristics'!A:A,MATCH($C345,'Policy Characteristics'!$C:$C,0)))</f>
        <v>Electricity Supply</v>
      </c>
      <c r="B345" s="262" t="str">
        <f>IF(ISBLANK(INDEX('Policy Characteristics'!B:B,MATCH($C345,'Policy Characteristics'!$C:$C,0))),"",INDEX('Policy Characteristics'!B:B,MATCH($C345,'Policy Characteristics'!$C:$C,0)))</f>
        <v>Decrease Cost of Capital</v>
      </c>
      <c r="C345" s="254" t="str">
        <f t="shared" si="21"/>
        <v>Percentage Decrease in Cost of Capital for Power Plants</v>
      </c>
      <c r="D345" s="6" t="s">
        <v>2726</v>
      </c>
      <c r="E345" s="45"/>
      <c r="F345" s="6" t="s">
        <v>2450</v>
      </c>
      <c r="G345" s="6"/>
      <c r="H345" s="43">
        <v>1743</v>
      </c>
      <c r="I345" s="325" t="s">
        <v>41</v>
      </c>
      <c r="J345" s="255" t="str">
        <f>IF(ISBLANK(INDEX('Policy Characteristics'!D:D,MATCH($C345,'Policy Characteristics'!$C:$C,0))),"",INDEX('Policy Characteristics'!D:D,MATCH($C345,'Policy Characteristics'!$C:$C,0)))</f>
        <v>Decrease Electricity Sector Cost of Capital</v>
      </c>
      <c r="K345" s="254" t="str">
        <f>IF(ISBLANK(INDEX('Policy Characteristics'!E:E,MATCH($C345,'Policy Characteristics'!$C:$C,0))),"",INDEX('Policy Characteristics'!E:E,MATCH($C345,'Policy Characteristics'!$C:$C,0)))</f>
        <v>elec power plant cost of capital</v>
      </c>
      <c r="L345" s="254">
        <f>IF(ISBLANK(INDEX('Policy Characteristics'!F:F,MATCH($C345,'Policy Characteristics'!$C:$C,0))),"",INDEX('Policy Characteristics'!F:F,MATCH($C345,'Policy Characteristics'!$C:$C,0)))</f>
        <v>0</v>
      </c>
      <c r="M345" s="405">
        <f>IF(ISBLANK(INDEX('Policy Characteristics'!G:G,MATCH($C345,'Policy Characteristics'!$C:$C,0))),"",INDEX('Policy Characteristics'!G:G,MATCH($C345,'Policy Characteristics'!$C:$C,0)))</f>
        <v>1</v>
      </c>
      <c r="N345" s="254">
        <f>IF(ISBLANK(INDEX('Policy Characteristics'!H:H,MATCH($C345,'Policy Characteristics'!$C:$C,0))),"",INDEX('Policy Characteristics'!H:H,MATCH($C345,'Policy Characteristics'!$C:$C,0)))</f>
        <v>1</v>
      </c>
      <c r="O345" s="254" t="str">
        <f>IF(ISBLANK(INDEX('Policy Characteristics'!I:I,MATCH($C345,'Policy Characteristics'!$C:$C,0))),"",INDEX('Policy Characteristics'!I:I,MATCH($C345,'Policy Characteristics'!$C:$C,0)))</f>
        <v>% decrease</v>
      </c>
      <c r="P345" s="254"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254" t="str">
        <f>IF(ISBLANK(INDEX('Policy Characteristics'!K:K,MATCH($C345,'Policy Characteristics'!$C:$C,0))),"",INDEX('Policy Characteristics'!K:K,MATCH($C345,'Policy Characteristics'!$C:$C,0)))</f>
        <v/>
      </c>
      <c r="R345" s="254" t="str">
        <f>IF(ISBLANK(INDEX('Policy Characteristics'!L:L,MATCH($C345,'Policy Characteristics'!$C:$C,0))),"",INDEX('Policy Characteristics'!L:L,MATCH($C345,'Policy Characteristics'!$C:$C,0)))</f>
        <v/>
      </c>
      <c r="S345" s="314"/>
    </row>
    <row r="346" spans="1:19">
      <c r="A346" s="254" t="str">
        <f>IF(ISBLANK(INDEX('Policy Characteristics'!A:A,MATCH($C346,'Policy Characteristics'!$C:$C,0))),"",INDEX('Policy Characteristics'!A:A,MATCH($C346,'Policy Characteristics'!$C:$C,0)))</f>
        <v>Electricity Supply</v>
      </c>
      <c r="B346" s="262" t="str">
        <f>IF(ISBLANK(INDEX('Policy Characteristics'!B:B,MATCH($C346,'Policy Characteristics'!$C:$C,0))),"",INDEX('Policy Characteristics'!B:B,MATCH($C346,'Policy Characteristics'!$C:$C,0)))</f>
        <v>Decrease Cost of Capital</v>
      </c>
      <c r="C346" s="254" t="str">
        <f t="shared" si="21"/>
        <v>Percentage Decrease in Cost of Capital for Power Plants</v>
      </c>
      <c r="D346" s="6" t="s">
        <v>2727</v>
      </c>
      <c r="E346" s="45"/>
      <c r="F346" s="6" t="s">
        <v>2570</v>
      </c>
      <c r="G346" s="6"/>
      <c r="H346" s="43">
        <v>1744</v>
      </c>
      <c r="I346" s="325" t="s">
        <v>41</v>
      </c>
      <c r="J346" s="255" t="str">
        <f>IF(ISBLANK(INDEX('Policy Characteristics'!D:D,MATCH($C346,'Policy Characteristics'!$C:$C,0))),"",INDEX('Policy Characteristics'!D:D,MATCH($C346,'Policy Characteristics'!$C:$C,0)))</f>
        <v>Decrease Electricity Sector Cost of Capital</v>
      </c>
      <c r="K346" s="254" t="str">
        <f>IF(ISBLANK(INDEX('Policy Characteristics'!E:E,MATCH($C346,'Policy Characteristics'!$C:$C,0))),"",INDEX('Policy Characteristics'!E:E,MATCH($C346,'Policy Characteristics'!$C:$C,0)))</f>
        <v>elec power plant cost of capital</v>
      </c>
      <c r="L346" s="254">
        <f>IF(ISBLANK(INDEX('Policy Characteristics'!F:F,MATCH($C346,'Policy Characteristics'!$C:$C,0))),"",INDEX('Policy Characteristics'!F:F,MATCH($C346,'Policy Characteristics'!$C:$C,0)))</f>
        <v>0</v>
      </c>
      <c r="M346" s="405">
        <f>IF(ISBLANK(INDEX('Policy Characteristics'!G:G,MATCH($C346,'Policy Characteristics'!$C:$C,0))),"",INDEX('Policy Characteristics'!G:G,MATCH($C346,'Policy Characteristics'!$C:$C,0)))</f>
        <v>1</v>
      </c>
      <c r="N346" s="254">
        <f>IF(ISBLANK(INDEX('Policy Characteristics'!H:H,MATCH($C346,'Policy Characteristics'!$C:$C,0))),"",INDEX('Policy Characteristics'!H:H,MATCH($C346,'Policy Characteristics'!$C:$C,0)))</f>
        <v>1</v>
      </c>
      <c r="O346" s="254" t="str">
        <f>IF(ISBLANK(INDEX('Policy Characteristics'!I:I,MATCH($C346,'Policy Characteristics'!$C:$C,0))),"",INDEX('Policy Characteristics'!I:I,MATCH($C346,'Policy Characteristics'!$C:$C,0)))</f>
        <v>% decrease</v>
      </c>
      <c r="P346" s="254"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254" t="str">
        <f>IF(ISBLANK(INDEX('Policy Characteristics'!K:K,MATCH($C346,'Policy Characteristics'!$C:$C,0))),"",INDEX('Policy Characteristics'!K:K,MATCH($C346,'Policy Characteristics'!$C:$C,0)))</f>
        <v/>
      </c>
      <c r="R346" s="254" t="str">
        <f>IF(ISBLANK(INDEX('Policy Characteristics'!L:L,MATCH($C346,'Policy Characteristics'!$C:$C,0))),"",INDEX('Policy Characteristics'!L:L,MATCH($C346,'Policy Characteristics'!$C:$C,0)))</f>
        <v/>
      </c>
      <c r="S346" s="314"/>
    </row>
    <row r="347" spans="1:19">
      <c r="A347" s="254" t="str">
        <f>IF(ISBLANK(INDEX('Policy Characteristics'!A:A,MATCH($C347,'Policy Characteristics'!$C:$C,0))),"",INDEX('Policy Characteristics'!A:A,MATCH($C347,'Policy Characteristics'!$C:$C,0)))</f>
        <v>Electricity Supply</v>
      </c>
      <c r="B347" s="262" t="str">
        <f>IF(ISBLANK(INDEX('Policy Characteristics'!B:B,MATCH($C347,'Policy Characteristics'!$C:$C,0))),"",INDEX('Policy Characteristics'!B:B,MATCH($C347,'Policy Characteristics'!$C:$C,0)))</f>
        <v>Decrease Cost of Capital</v>
      </c>
      <c r="C347" s="254" t="str">
        <f t="shared" si="21"/>
        <v>Percentage Decrease in Cost of Capital for Power Plants</v>
      </c>
      <c r="D347" s="6" t="s">
        <v>2728</v>
      </c>
      <c r="E347" s="45"/>
      <c r="F347" s="6" t="s">
        <v>2452</v>
      </c>
      <c r="G347" s="6"/>
      <c r="H347" s="43">
        <v>1745</v>
      </c>
      <c r="I347" s="325" t="s">
        <v>41</v>
      </c>
      <c r="J347" s="255" t="str">
        <f>IF(ISBLANK(INDEX('Policy Characteristics'!D:D,MATCH($C347,'Policy Characteristics'!$C:$C,0))),"",INDEX('Policy Characteristics'!D:D,MATCH($C347,'Policy Characteristics'!$C:$C,0)))</f>
        <v>Decrease Electricity Sector Cost of Capital</v>
      </c>
      <c r="K347" s="254" t="str">
        <f>IF(ISBLANK(INDEX('Policy Characteristics'!E:E,MATCH($C347,'Policy Characteristics'!$C:$C,0))),"",INDEX('Policy Characteristics'!E:E,MATCH($C347,'Policy Characteristics'!$C:$C,0)))</f>
        <v>elec power plant cost of capital</v>
      </c>
      <c r="L347" s="254">
        <f>IF(ISBLANK(INDEX('Policy Characteristics'!F:F,MATCH($C347,'Policy Characteristics'!$C:$C,0))),"",INDEX('Policy Characteristics'!F:F,MATCH($C347,'Policy Characteristics'!$C:$C,0)))</f>
        <v>0</v>
      </c>
      <c r="M347" s="405">
        <f>IF(ISBLANK(INDEX('Policy Characteristics'!G:G,MATCH($C347,'Policy Characteristics'!$C:$C,0))),"",INDEX('Policy Characteristics'!G:G,MATCH($C347,'Policy Characteristics'!$C:$C,0)))</f>
        <v>1</v>
      </c>
      <c r="N347" s="254">
        <f>IF(ISBLANK(INDEX('Policy Characteristics'!H:H,MATCH($C347,'Policy Characteristics'!$C:$C,0))),"",INDEX('Policy Characteristics'!H:H,MATCH($C347,'Policy Characteristics'!$C:$C,0)))</f>
        <v>1</v>
      </c>
      <c r="O347" s="254" t="str">
        <f>IF(ISBLANK(INDEX('Policy Characteristics'!I:I,MATCH($C347,'Policy Characteristics'!$C:$C,0))),"",INDEX('Policy Characteristics'!I:I,MATCH($C347,'Policy Characteristics'!$C:$C,0)))</f>
        <v>% decrease</v>
      </c>
      <c r="P347" s="254"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254" t="str">
        <f>IF(ISBLANK(INDEX('Policy Characteristics'!K:K,MATCH($C347,'Policy Characteristics'!$C:$C,0))),"",INDEX('Policy Characteristics'!K:K,MATCH($C347,'Policy Characteristics'!$C:$C,0)))</f>
        <v/>
      </c>
      <c r="R347" s="254" t="str">
        <f>IF(ISBLANK(INDEX('Policy Characteristics'!L:L,MATCH($C347,'Policy Characteristics'!$C:$C,0))),"",INDEX('Policy Characteristics'!L:L,MATCH($C347,'Policy Characteristics'!$C:$C,0)))</f>
        <v/>
      </c>
      <c r="S347" s="314"/>
    </row>
    <row r="348" spans="1:19">
      <c r="A348" s="254" t="str">
        <f>IF(ISBLANK(INDEX('Policy Characteristics'!A:A,MATCH($C348,'Policy Characteristics'!$C:$C,0))),"",INDEX('Policy Characteristics'!A:A,MATCH($C348,'Policy Characteristics'!$C:$C,0)))</f>
        <v>Electricity Supply</v>
      </c>
      <c r="B348" s="262" t="str">
        <f>IF(ISBLANK(INDEX('Policy Characteristics'!B:B,MATCH($C348,'Policy Characteristics'!$C:$C,0))),"",INDEX('Policy Characteristics'!B:B,MATCH($C348,'Policy Characteristics'!$C:$C,0)))</f>
        <v>Decrease Cost of Capital</v>
      </c>
      <c r="C348" s="254" t="str">
        <f t="shared" si="21"/>
        <v>Percentage Decrease in Cost of Capital for Power Plants</v>
      </c>
      <c r="D348" s="6" t="s">
        <v>3463</v>
      </c>
      <c r="E348" s="45"/>
      <c r="F348" s="6" t="s">
        <v>3470</v>
      </c>
      <c r="G348" s="6"/>
      <c r="H348" s="43">
        <v>1804</v>
      </c>
      <c r="I348" s="325" t="s">
        <v>40</v>
      </c>
      <c r="J348" s="255" t="str">
        <f>IF(ISBLANK(INDEX('Policy Characteristics'!D:D,MATCH($C348,'Policy Characteristics'!$C:$C,0))),"",INDEX('Policy Characteristics'!D:D,MATCH($C348,'Policy Characteristics'!$C:$C,0)))</f>
        <v>Decrease Electricity Sector Cost of Capital</v>
      </c>
      <c r="K348" s="254" t="str">
        <f>IF(ISBLANK(INDEX('Policy Characteristics'!E:E,MATCH($C348,'Policy Characteristics'!$C:$C,0))),"",INDEX('Policy Characteristics'!E:E,MATCH($C348,'Policy Characteristics'!$C:$C,0)))</f>
        <v>elec power plant cost of capital</v>
      </c>
      <c r="L348" s="254">
        <f>IF(ISBLANK(INDEX('Policy Characteristics'!F:F,MATCH($C348,'Policy Characteristics'!$C:$C,0))),"",INDEX('Policy Characteristics'!F:F,MATCH($C348,'Policy Characteristics'!$C:$C,0)))</f>
        <v>0</v>
      </c>
      <c r="M348" s="405">
        <f>IF(ISBLANK(INDEX('Policy Characteristics'!G:G,MATCH($C348,'Policy Characteristics'!$C:$C,0))),"",INDEX('Policy Characteristics'!G:G,MATCH($C348,'Policy Characteristics'!$C:$C,0)))</f>
        <v>1</v>
      </c>
      <c r="N348" s="254">
        <f>IF(ISBLANK(INDEX('Policy Characteristics'!H:H,MATCH($C348,'Policy Characteristics'!$C:$C,0))),"",INDEX('Policy Characteristics'!H:H,MATCH($C348,'Policy Characteristics'!$C:$C,0)))</f>
        <v>1</v>
      </c>
      <c r="O348" s="254" t="str">
        <f>IF(ISBLANK(INDEX('Policy Characteristics'!I:I,MATCH($C348,'Policy Characteristics'!$C:$C,0))),"",INDEX('Policy Characteristics'!I:I,MATCH($C348,'Policy Characteristics'!$C:$C,0)))</f>
        <v>% decrease</v>
      </c>
      <c r="P348" s="254"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254" t="str">
        <f>IF(ISBLANK(INDEX('Policy Characteristics'!K:K,MATCH($C348,'Policy Characteristics'!$C:$C,0))),"",INDEX('Policy Characteristics'!K:K,MATCH($C348,'Policy Characteristics'!$C:$C,0)))</f>
        <v/>
      </c>
      <c r="R348" s="254" t="str">
        <f>IF(ISBLANK(INDEX('Policy Characteristics'!L:L,MATCH($C348,'Policy Characteristics'!$C:$C,0))),"",INDEX('Policy Characteristics'!L:L,MATCH($C348,'Policy Characteristics'!$C:$C,0)))</f>
        <v/>
      </c>
      <c r="S348" s="314"/>
    </row>
    <row r="349" spans="1:19">
      <c r="A349" s="254" t="str">
        <f>IF(ISBLANK(INDEX('Policy Characteristics'!A:A,MATCH($C349,'Policy Characteristics'!$C:$C,0))),"",INDEX('Policy Characteristics'!A:A,MATCH($C349,'Policy Characteristics'!$C:$C,0)))</f>
        <v>Electricity Supply</v>
      </c>
      <c r="B349" s="262" t="str">
        <f>IF(ISBLANK(INDEX('Policy Characteristics'!B:B,MATCH($C349,'Policy Characteristics'!$C:$C,0))),"",INDEX('Policy Characteristics'!B:B,MATCH($C349,'Policy Characteristics'!$C:$C,0)))</f>
        <v>Decrease Cost of Capital</v>
      </c>
      <c r="C349" s="254" t="str">
        <f t="shared" si="21"/>
        <v>Percentage Decrease in Cost of Capital for Power Plants</v>
      </c>
      <c r="D349" s="6" t="s">
        <v>3466</v>
      </c>
      <c r="E349" s="45"/>
      <c r="F349" s="6" t="s">
        <v>3471</v>
      </c>
      <c r="G349" s="6"/>
      <c r="H349" s="43">
        <v>1805</v>
      </c>
      <c r="I349" s="325" t="s">
        <v>40</v>
      </c>
      <c r="J349" s="255" t="str">
        <f>IF(ISBLANK(INDEX('Policy Characteristics'!D:D,MATCH($C349,'Policy Characteristics'!$C:$C,0))),"",INDEX('Policy Characteristics'!D:D,MATCH($C349,'Policy Characteristics'!$C:$C,0)))</f>
        <v>Decrease Electricity Sector Cost of Capital</v>
      </c>
      <c r="K349" s="254" t="str">
        <f>IF(ISBLANK(INDEX('Policy Characteristics'!E:E,MATCH($C349,'Policy Characteristics'!$C:$C,0))),"",INDEX('Policy Characteristics'!E:E,MATCH($C349,'Policy Characteristics'!$C:$C,0)))</f>
        <v>elec power plant cost of capital</v>
      </c>
      <c r="L349" s="254">
        <f>IF(ISBLANK(INDEX('Policy Characteristics'!F:F,MATCH($C349,'Policy Characteristics'!$C:$C,0))),"",INDEX('Policy Characteristics'!F:F,MATCH($C349,'Policy Characteristics'!$C:$C,0)))</f>
        <v>0</v>
      </c>
      <c r="M349" s="405">
        <f>IF(ISBLANK(INDEX('Policy Characteristics'!G:G,MATCH($C349,'Policy Characteristics'!$C:$C,0))),"",INDEX('Policy Characteristics'!G:G,MATCH($C349,'Policy Characteristics'!$C:$C,0)))</f>
        <v>1</v>
      </c>
      <c r="N349" s="254">
        <f>IF(ISBLANK(INDEX('Policy Characteristics'!H:H,MATCH($C349,'Policy Characteristics'!$C:$C,0))),"",INDEX('Policy Characteristics'!H:H,MATCH($C349,'Policy Characteristics'!$C:$C,0)))</f>
        <v>1</v>
      </c>
      <c r="O349" s="254" t="str">
        <f>IF(ISBLANK(INDEX('Policy Characteristics'!I:I,MATCH($C349,'Policy Characteristics'!$C:$C,0))),"",INDEX('Policy Characteristics'!I:I,MATCH($C349,'Policy Characteristics'!$C:$C,0)))</f>
        <v>% decrease</v>
      </c>
      <c r="P349" s="254"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254" t="str">
        <f>IF(ISBLANK(INDEX('Policy Characteristics'!K:K,MATCH($C349,'Policy Characteristics'!$C:$C,0))),"",INDEX('Policy Characteristics'!K:K,MATCH($C349,'Policy Characteristics'!$C:$C,0)))</f>
        <v/>
      </c>
      <c r="R349" s="254" t="str">
        <f>IF(ISBLANK(INDEX('Policy Characteristics'!L:L,MATCH($C349,'Policy Characteristics'!$C:$C,0))),"",INDEX('Policy Characteristics'!L:L,MATCH($C349,'Policy Characteristics'!$C:$C,0)))</f>
        <v/>
      </c>
      <c r="S349" s="314"/>
    </row>
    <row r="350" spans="1:19">
      <c r="A350" s="254" t="str">
        <f>IF(ISBLANK(INDEX('Policy Characteristics'!A:A,MATCH($C350,'Policy Characteristics'!$C:$C,0))),"",INDEX('Policy Characteristics'!A:A,MATCH($C350,'Policy Characteristics'!$C:$C,0)))</f>
        <v>Electricity Supply</v>
      </c>
      <c r="B350" s="262" t="str">
        <f>IF(ISBLANK(INDEX('Policy Characteristics'!B:B,MATCH($C350,'Policy Characteristics'!$C:$C,0))),"",INDEX('Policy Characteristics'!B:B,MATCH($C350,'Policy Characteristics'!$C:$C,0)))</f>
        <v>Decrease Cost of Capital</v>
      </c>
      <c r="C350" s="254" t="str">
        <f t="shared" si="21"/>
        <v>Percentage Decrease in Cost of Capital for Power Plants</v>
      </c>
      <c r="D350" s="6" t="s">
        <v>3467</v>
      </c>
      <c r="E350" s="45"/>
      <c r="F350" s="6" t="s">
        <v>3472</v>
      </c>
      <c r="G350" s="6"/>
      <c r="H350" s="43">
        <v>1806</v>
      </c>
      <c r="I350" s="325" t="s">
        <v>40</v>
      </c>
      <c r="J350" s="255" t="str">
        <f>IF(ISBLANK(INDEX('Policy Characteristics'!D:D,MATCH($C350,'Policy Characteristics'!$C:$C,0))),"",INDEX('Policy Characteristics'!D:D,MATCH($C350,'Policy Characteristics'!$C:$C,0)))</f>
        <v>Decrease Electricity Sector Cost of Capital</v>
      </c>
      <c r="K350" s="254" t="str">
        <f>IF(ISBLANK(INDEX('Policy Characteristics'!E:E,MATCH($C350,'Policy Characteristics'!$C:$C,0))),"",INDEX('Policy Characteristics'!E:E,MATCH($C350,'Policy Characteristics'!$C:$C,0)))</f>
        <v>elec power plant cost of capital</v>
      </c>
      <c r="L350" s="254">
        <f>IF(ISBLANK(INDEX('Policy Characteristics'!F:F,MATCH($C350,'Policy Characteristics'!$C:$C,0))),"",INDEX('Policy Characteristics'!F:F,MATCH($C350,'Policy Characteristics'!$C:$C,0)))</f>
        <v>0</v>
      </c>
      <c r="M350" s="405">
        <f>IF(ISBLANK(INDEX('Policy Characteristics'!G:G,MATCH($C350,'Policy Characteristics'!$C:$C,0))),"",INDEX('Policy Characteristics'!G:G,MATCH($C350,'Policy Characteristics'!$C:$C,0)))</f>
        <v>1</v>
      </c>
      <c r="N350" s="254">
        <f>IF(ISBLANK(INDEX('Policy Characteristics'!H:H,MATCH($C350,'Policy Characteristics'!$C:$C,0))),"",INDEX('Policy Characteristics'!H:H,MATCH($C350,'Policy Characteristics'!$C:$C,0)))</f>
        <v>1</v>
      </c>
      <c r="O350" s="254" t="str">
        <f>IF(ISBLANK(INDEX('Policy Characteristics'!I:I,MATCH($C350,'Policy Characteristics'!$C:$C,0))),"",INDEX('Policy Characteristics'!I:I,MATCH($C350,'Policy Characteristics'!$C:$C,0)))</f>
        <v>% decrease</v>
      </c>
      <c r="P350" s="254"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254" t="str">
        <f>IF(ISBLANK(INDEX('Policy Characteristics'!K:K,MATCH($C350,'Policy Characteristics'!$C:$C,0))),"",INDEX('Policy Characteristics'!K:K,MATCH($C350,'Policy Characteristics'!$C:$C,0)))</f>
        <v/>
      </c>
      <c r="R350" s="254" t="str">
        <f>IF(ISBLANK(INDEX('Policy Characteristics'!L:L,MATCH($C350,'Policy Characteristics'!$C:$C,0))),"",INDEX('Policy Characteristics'!L:L,MATCH($C350,'Policy Characteristics'!$C:$C,0)))</f>
        <v/>
      </c>
      <c r="S350" s="314"/>
    </row>
    <row r="351" spans="1:19">
      <c r="A351" s="254" t="str">
        <f>IF(ISBLANK(INDEX('Policy Characteristics'!A:A,MATCH($C351,'Policy Characteristics'!$C:$C,0))),"",INDEX('Policy Characteristics'!A:A,MATCH($C351,'Policy Characteristics'!$C:$C,0)))</f>
        <v>Electricity Supply</v>
      </c>
      <c r="B351" s="262" t="str">
        <f>IF(ISBLANK(INDEX('Policy Characteristics'!B:B,MATCH($C351,'Policy Characteristics'!$C:$C,0))),"",INDEX('Policy Characteristics'!B:B,MATCH($C351,'Policy Characteristics'!$C:$C,0)))</f>
        <v>Decrease Cost of Capital</v>
      </c>
      <c r="C351" s="254" t="str">
        <f t="shared" si="21"/>
        <v>Percentage Decrease in Cost of Capital for Power Plants</v>
      </c>
      <c r="D351" s="6" t="s">
        <v>3468</v>
      </c>
      <c r="E351" s="45"/>
      <c r="F351" s="6" t="s">
        <v>3473</v>
      </c>
      <c r="G351" s="6"/>
      <c r="H351" s="43">
        <v>1807</v>
      </c>
      <c r="I351" s="325" t="s">
        <v>40</v>
      </c>
      <c r="J351" s="255" t="str">
        <f>IF(ISBLANK(INDEX('Policy Characteristics'!D:D,MATCH($C351,'Policy Characteristics'!$C:$C,0))),"",INDEX('Policy Characteristics'!D:D,MATCH($C351,'Policy Characteristics'!$C:$C,0)))</f>
        <v>Decrease Electricity Sector Cost of Capital</v>
      </c>
      <c r="K351" s="254" t="str">
        <f>IF(ISBLANK(INDEX('Policy Characteristics'!E:E,MATCH($C351,'Policy Characteristics'!$C:$C,0))),"",INDEX('Policy Characteristics'!E:E,MATCH($C351,'Policy Characteristics'!$C:$C,0)))</f>
        <v>elec power plant cost of capital</v>
      </c>
      <c r="L351" s="254">
        <f>IF(ISBLANK(INDEX('Policy Characteristics'!F:F,MATCH($C351,'Policy Characteristics'!$C:$C,0))),"",INDEX('Policy Characteristics'!F:F,MATCH($C351,'Policy Characteristics'!$C:$C,0)))</f>
        <v>0</v>
      </c>
      <c r="M351" s="405">
        <f>IF(ISBLANK(INDEX('Policy Characteristics'!G:G,MATCH($C351,'Policy Characteristics'!$C:$C,0))),"",INDEX('Policy Characteristics'!G:G,MATCH($C351,'Policy Characteristics'!$C:$C,0)))</f>
        <v>1</v>
      </c>
      <c r="N351" s="254">
        <f>IF(ISBLANK(INDEX('Policy Characteristics'!H:H,MATCH($C351,'Policy Characteristics'!$C:$C,0))),"",INDEX('Policy Characteristics'!H:H,MATCH($C351,'Policy Characteristics'!$C:$C,0)))</f>
        <v>1</v>
      </c>
      <c r="O351" s="254" t="str">
        <f>IF(ISBLANK(INDEX('Policy Characteristics'!I:I,MATCH($C351,'Policy Characteristics'!$C:$C,0))),"",INDEX('Policy Characteristics'!I:I,MATCH($C351,'Policy Characteristics'!$C:$C,0)))</f>
        <v>% decrease</v>
      </c>
      <c r="P351" s="254"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254" t="str">
        <f>IF(ISBLANK(INDEX('Policy Characteristics'!K:K,MATCH($C351,'Policy Characteristics'!$C:$C,0))),"",INDEX('Policy Characteristics'!K:K,MATCH($C351,'Policy Characteristics'!$C:$C,0)))</f>
        <v/>
      </c>
      <c r="R351" s="254" t="str">
        <f>IF(ISBLANK(INDEX('Policy Characteristics'!L:L,MATCH($C351,'Policy Characteristics'!$C:$C,0))),"",INDEX('Policy Characteristics'!L:L,MATCH($C351,'Policy Characteristics'!$C:$C,0)))</f>
        <v/>
      </c>
      <c r="S351" s="314"/>
    </row>
    <row r="352" spans="1:19">
      <c r="A352" s="254" t="str">
        <f>IF(ISBLANK(INDEX('Policy Characteristics'!A:A,MATCH($C352,'Policy Characteristics'!$C:$C,0))),"",INDEX('Policy Characteristics'!A:A,MATCH($C352,'Policy Characteristics'!$C:$C,0)))</f>
        <v>Electricity Supply</v>
      </c>
      <c r="B352" s="262" t="str">
        <f>IF(ISBLANK(INDEX('Policy Characteristics'!B:B,MATCH($C352,'Policy Characteristics'!$C:$C,0))),"",INDEX('Policy Characteristics'!B:B,MATCH($C352,'Policy Characteristics'!$C:$C,0)))</f>
        <v>Decrease Cost of Capital</v>
      </c>
      <c r="C352" s="254" t="str">
        <f t="shared" si="21"/>
        <v>Percentage Decrease in Cost of Capital for Power Plants</v>
      </c>
      <c r="D352" s="6" t="s">
        <v>3469</v>
      </c>
      <c r="E352" s="45"/>
      <c r="F352" s="6" t="s">
        <v>3474</v>
      </c>
      <c r="G352" s="6"/>
      <c r="H352" s="43">
        <v>1808</v>
      </c>
      <c r="I352" s="325" t="s">
        <v>40</v>
      </c>
      <c r="J352" s="255" t="str">
        <f>IF(ISBLANK(INDEX('Policy Characteristics'!D:D,MATCH($C352,'Policy Characteristics'!$C:$C,0))),"",INDEX('Policy Characteristics'!D:D,MATCH($C352,'Policy Characteristics'!$C:$C,0)))</f>
        <v>Decrease Electricity Sector Cost of Capital</v>
      </c>
      <c r="K352" s="254" t="str">
        <f>IF(ISBLANK(INDEX('Policy Characteristics'!E:E,MATCH($C352,'Policy Characteristics'!$C:$C,0))),"",INDEX('Policy Characteristics'!E:E,MATCH($C352,'Policy Characteristics'!$C:$C,0)))</f>
        <v>elec power plant cost of capital</v>
      </c>
      <c r="L352" s="254">
        <f>IF(ISBLANK(INDEX('Policy Characteristics'!F:F,MATCH($C352,'Policy Characteristics'!$C:$C,0))),"",INDEX('Policy Characteristics'!F:F,MATCH($C352,'Policy Characteristics'!$C:$C,0)))</f>
        <v>0</v>
      </c>
      <c r="M352" s="405">
        <f>IF(ISBLANK(INDEX('Policy Characteristics'!G:G,MATCH($C352,'Policy Characteristics'!$C:$C,0))),"",INDEX('Policy Characteristics'!G:G,MATCH($C352,'Policy Characteristics'!$C:$C,0)))</f>
        <v>1</v>
      </c>
      <c r="N352" s="254">
        <f>IF(ISBLANK(INDEX('Policy Characteristics'!H:H,MATCH($C352,'Policy Characteristics'!$C:$C,0))),"",INDEX('Policy Characteristics'!H:H,MATCH($C352,'Policy Characteristics'!$C:$C,0)))</f>
        <v>1</v>
      </c>
      <c r="O352" s="254" t="str">
        <f>IF(ISBLANK(INDEX('Policy Characteristics'!I:I,MATCH($C352,'Policy Characteristics'!$C:$C,0))),"",INDEX('Policy Characteristics'!I:I,MATCH($C352,'Policy Characteristics'!$C:$C,0)))</f>
        <v>% decrease</v>
      </c>
      <c r="P352" s="254"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254" t="str">
        <f>IF(ISBLANK(INDEX('Policy Characteristics'!K:K,MATCH($C352,'Policy Characteristics'!$C:$C,0))),"",INDEX('Policy Characteristics'!K:K,MATCH($C352,'Policy Characteristics'!$C:$C,0)))</f>
        <v/>
      </c>
      <c r="R352" s="254" t="str">
        <f>IF(ISBLANK(INDEX('Policy Characteristics'!L:L,MATCH($C352,'Policy Characteristics'!$C:$C,0))),"",INDEX('Policy Characteristics'!L:L,MATCH($C352,'Policy Characteristics'!$C:$C,0)))</f>
        <v/>
      </c>
      <c r="S352" s="314"/>
    </row>
    <row r="353" spans="1:19">
      <c r="A353" s="254" t="str">
        <f>IF(ISBLANK(INDEX('Policy Characteristics'!A:A,MATCH($C353,'Policy Characteristics'!$C:$C,0))),"",INDEX('Policy Characteristics'!A:A,MATCH($C353,'Policy Characteristics'!$C:$C,0)))</f>
        <v>Electricity Supply</v>
      </c>
      <c r="B353" s="262" t="str">
        <f>IF(ISBLANK(INDEX('Policy Characteristics'!B:B,MATCH($C353,'Policy Characteristics'!$C:$C,0))),"",INDEX('Policy Characteristics'!B:B,MATCH($C353,'Policy Characteristics'!$C:$C,0)))</f>
        <v>Decrease Cost of Capital</v>
      </c>
      <c r="C353" s="254" t="str">
        <f t="shared" si="21"/>
        <v>Percentage Decrease in Cost of Capital for Power Plants</v>
      </c>
      <c r="D353" s="6" t="s">
        <v>3555</v>
      </c>
      <c r="E353" s="45"/>
      <c r="F353" s="6" t="s">
        <v>3553</v>
      </c>
      <c r="G353" s="6"/>
      <c r="H353" s="43">
        <v>1809</v>
      </c>
      <c r="I353" s="325" t="s">
        <v>40</v>
      </c>
      <c r="J353" s="255" t="str">
        <f>IF(ISBLANK(INDEX('Policy Characteristics'!D:D,MATCH($C353,'Policy Characteristics'!$C:$C,0))),"",INDEX('Policy Characteristics'!D:D,MATCH($C353,'Policy Characteristics'!$C:$C,0)))</f>
        <v>Decrease Electricity Sector Cost of Capital</v>
      </c>
      <c r="K353" s="254" t="str">
        <f>IF(ISBLANK(INDEX('Policy Characteristics'!E:E,MATCH($C353,'Policy Characteristics'!$C:$C,0))),"",INDEX('Policy Characteristics'!E:E,MATCH($C353,'Policy Characteristics'!$C:$C,0)))</f>
        <v>elec power plant cost of capital</v>
      </c>
      <c r="L353" s="254">
        <f>IF(ISBLANK(INDEX('Policy Characteristics'!F:F,MATCH($C353,'Policy Characteristics'!$C:$C,0))),"",INDEX('Policy Characteristics'!F:F,MATCH($C353,'Policy Characteristics'!$C:$C,0)))</f>
        <v>0</v>
      </c>
      <c r="M353" s="405">
        <f>IF(ISBLANK(INDEX('Policy Characteristics'!G:G,MATCH($C353,'Policy Characteristics'!$C:$C,0))),"",INDEX('Policy Characteristics'!G:G,MATCH($C353,'Policy Characteristics'!$C:$C,0)))</f>
        <v>1</v>
      </c>
      <c r="N353" s="254">
        <f>IF(ISBLANK(INDEX('Policy Characteristics'!H:H,MATCH($C353,'Policy Characteristics'!$C:$C,0))),"",INDEX('Policy Characteristics'!H:H,MATCH($C353,'Policy Characteristics'!$C:$C,0)))</f>
        <v>1</v>
      </c>
      <c r="O353" s="254" t="str">
        <f>IF(ISBLANK(INDEX('Policy Characteristics'!I:I,MATCH($C353,'Policy Characteristics'!$C:$C,0))),"",INDEX('Policy Characteristics'!I:I,MATCH($C353,'Policy Characteristics'!$C:$C,0)))</f>
        <v>% decrease</v>
      </c>
      <c r="P353" s="254"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254" t="str">
        <f>IF(ISBLANK(INDEX('Policy Characteristics'!K:K,MATCH($C353,'Policy Characteristics'!$C:$C,0))),"",INDEX('Policy Characteristics'!K:K,MATCH($C353,'Policy Characteristics'!$C:$C,0)))</f>
        <v/>
      </c>
      <c r="R353" s="254" t="str">
        <f>IF(ISBLANK(INDEX('Policy Characteristics'!L:L,MATCH($C353,'Policy Characteristics'!$C:$C,0))),"",INDEX('Policy Characteristics'!L:L,MATCH($C353,'Policy Characteristics'!$C:$C,0)))</f>
        <v/>
      </c>
      <c r="S353" s="314"/>
    </row>
    <row r="354" spans="1:19">
      <c r="A354" s="254" t="str">
        <f>IF(ISBLANK(INDEX('Policy Characteristics'!A:A,MATCH($C354,'Policy Characteristics'!$C:$C,0))),"",INDEX('Policy Characteristics'!A:A,MATCH($C354,'Policy Characteristics'!$C:$C,0)))</f>
        <v>Electricity Supply</v>
      </c>
      <c r="B354" s="262" t="str">
        <f>IF(ISBLANK(INDEX('Policy Characteristics'!B:B,MATCH($C354,'Policy Characteristics'!$C:$C,0))),"",INDEX('Policy Characteristics'!B:B,MATCH($C354,'Policy Characteristics'!$C:$C,0)))</f>
        <v>Decrease Cost of Capital</v>
      </c>
      <c r="C354" s="254" t="str">
        <f t="shared" si="21"/>
        <v>Percentage Decrease in Cost of Capital for Power Plants</v>
      </c>
      <c r="D354" s="6" t="s">
        <v>3556</v>
      </c>
      <c r="E354" s="45"/>
      <c r="F354" s="6" t="s">
        <v>3554</v>
      </c>
      <c r="G354" s="6"/>
      <c r="H354" s="43">
        <v>2238</v>
      </c>
      <c r="I354" s="325" t="s">
        <v>40</v>
      </c>
      <c r="J354" s="255" t="str">
        <f>IF(ISBLANK(INDEX('Policy Characteristics'!D:D,MATCH($C354,'Policy Characteristics'!$C:$C,0))),"",INDEX('Policy Characteristics'!D:D,MATCH($C354,'Policy Characteristics'!$C:$C,0)))</f>
        <v>Decrease Electricity Sector Cost of Capital</v>
      </c>
      <c r="K354" s="254" t="str">
        <f>IF(ISBLANK(INDEX('Policy Characteristics'!E:E,MATCH($C354,'Policy Characteristics'!$C:$C,0))),"",INDEX('Policy Characteristics'!E:E,MATCH($C354,'Policy Characteristics'!$C:$C,0)))</f>
        <v>elec power plant cost of capital</v>
      </c>
      <c r="L354" s="254">
        <f>IF(ISBLANK(INDEX('Policy Characteristics'!F:F,MATCH($C354,'Policy Characteristics'!$C:$C,0))),"",INDEX('Policy Characteristics'!F:F,MATCH($C354,'Policy Characteristics'!$C:$C,0)))</f>
        <v>0</v>
      </c>
      <c r="M354" s="405">
        <f>IF(ISBLANK(INDEX('Policy Characteristics'!G:G,MATCH($C354,'Policy Characteristics'!$C:$C,0))),"",INDEX('Policy Characteristics'!G:G,MATCH($C354,'Policy Characteristics'!$C:$C,0)))</f>
        <v>1</v>
      </c>
      <c r="N354" s="254">
        <f>IF(ISBLANK(INDEX('Policy Characteristics'!H:H,MATCH($C354,'Policy Characteristics'!$C:$C,0))),"",INDEX('Policy Characteristics'!H:H,MATCH($C354,'Policy Characteristics'!$C:$C,0)))</f>
        <v>1</v>
      </c>
      <c r="O354" s="254" t="str">
        <f>IF(ISBLANK(INDEX('Policy Characteristics'!I:I,MATCH($C354,'Policy Characteristics'!$C:$C,0))),"",INDEX('Policy Characteristics'!I:I,MATCH($C354,'Policy Characteristics'!$C:$C,0)))</f>
        <v>% decrease</v>
      </c>
      <c r="P354" s="254"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254"/>
      <c r="R354" s="254"/>
      <c r="S354" s="314"/>
    </row>
    <row r="355" spans="1:19">
      <c r="A355" s="254" t="str">
        <f>IF(ISBLANK(INDEX('Policy Characteristics'!A:A,MATCH($C355,'Policy Characteristics'!$C:$C,0))),"",INDEX('Policy Characteristics'!A:A,MATCH($C355,'Policy Characteristics'!$C:$C,0)))</f>
        <v>Electricity Supply</v>
      </c>
      <c r="B355" s="262" t="str">
        <f>IF(ISBLANK(INDEX('Policy Characteristics'!B:B,MATCH($C355,'Policy Characteristics'!$C:$C,0))),"",INDEX('Policy Characteristics'!B:B,MATCH($C355,'Policy Characteristics'!$C:$C,0)))</f>
        <v>Demand Response</v>
      </c>
      <c r="C355" t="s">
        <v>24</v>
      </c>
      <c r="D355" s="45"/>
      <c r="E355" s="45"/>
      <c r="F355" s="45"/>
      <c r="G355" s="45"/>
      <c r="H355" s="43">
        <v>30</v>
      </c>
      <c r="I355" s="324" t="s">
        <v>40</v>
      </c>
      <c r="J355" s="255" t="str">
        <f>IF(ISBLANK(INDEX('Policy Characteristics'!D:D,MATCH($C355,'Policy Characteristics'!$C:$C,0))),"",INDEX('Policy Characteristics'!D:D,MATCH($C355,'Policy Characteristics'!$C:$C,0)))</f>
        <v>Demand Response</v>
      </c>
      <c r="K355" s="254" t="str">
        <f>IF(ISBLANK(INDEX('Policy Characteristics'!E:E,MATCH($C355,'Policy Characteristics'!$C:$C,0))),"",INDEX('Policy Characteristics'!E:E,MATCH($C355,'Policy Characteristics'!$C:$C,0)))</f>
        <v>elec demand response</v>
      </c>
      <c r="L355" s="261">
        <f>IF(ISBLANK(INDEX('Policy Characteristics'!F:F,MATCH($C355,'Policy Characteristics'!$C:$C,0))),"",INDEX('Policy Characteristics'!F:F,MATCH($C355,'Policy Characteristics'!$C:$C,0)))</f>
        <v>0</v>
      </c>
      <c r="M355" s="261">
        <f>IF(ISBLANK(INDEX('Policy Characteristics'!G:G,MATCH($C355,'Policy Characteristics'!$C:$C,0))),"",INDEX('Policy Characteristics'!G:G,MATCH($C355,'Policy Characteristics'!$C:$C,0)))</f>
        <v>1</v>
      </c>
      <c r="N355" s="261">
        <f>IF(ISBLANK(INDEX('Policy Characteristics'!H:H,MATCH($C355,'Policy Characteristics'!$C:$C,0))),"",INDEX('Policy Characteristics'!H:H,MATCH($C355,'Policy Characteristics'!$C:$C,0)))</f>
        <v>0.01</v>
      </c>
      <c r="O355" s="254" t="str">
        <f>IF(ISBLANK(INDEX('Policy Characteristics'!I:I,MATCH($C355,'Policy Characteristics'!$C:$C,0))),"",INDEX('Policy Characteristics'!I:I,MATCH($C355,'Policy Characteristics'!$C:$C,0)))</f>
        <v>% of potential achieved</v>
      </c>
      <c r="P355" s="254"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 A 100% setting provides for an additional 390 GW of demand response capacity in 2050 (on top of a BAU quantity of 59 GW).</v>
      </c>
      <c r="Q355" s="254" t="str">
        <f>IF(ISBLANK(INDEX('Policy Characteristics'!K:K,MATCH($C355,'Policy Characteristics'!$C:$C,0))),"",INDEX('Policy Characteristics'!K:K,MATCH($C355,'Policy Characteristics'!$C:$C,0)))</f>
        <v>electricity-sector-main.html#dr</v>
      </c>
      <c r="R355" s="254" t="str">
        <f>IF(ISBLANK(INDEX('Policy Characteristics'!L:L,MATCH($C355,'Policy Characteristics'!$C:$C,0))),"",INDEX('Policy Characteristics'!L:L,MATCH($C355,'Policy Characteristics'!$C:$C,0)))</f>
        <v>demand-response.html</v>
      </c>
    </row>
    <row r="356" spans="1:19">
      <c r="A356" s="254" t="str">
        <f>IF(ISBLANK(INDEX('Policy Characteristics'!A:A,MATCH($C356,'Policy Characteristics'!$C:$C,0))),"",INDEX('Policy Characteristics'!A:A,MATCH($C356,'Policy Characteristics'!$C:$C,0)))</f>
        <v>Electricity Supply</v>
      </c>
      <c r="B356" s="262" t="str">
        <f>IF(ISBLANK(INDEX('Policy Characteristics'!B:B,MATCH($C356,'Policy Characteristics'!$C:$C,0))),"",INDEX('Policy Characteristics'!B:B,MATCH($C356,'Policy Characteristics'!$C:$C,0)))</f>
        <v>Early Retirement of Power Plants</v>
      </c>
      <c r="C356" t="s">
        <v>123</v>
      </c>
      <c r="D356" s="45" t="s">
        <v>434</v>
      </c>
      <c r="E356" s="45"/>
      <c r="F356" s="45" t="s">
        <v>433</v>
      </c>
      <c r="G356" s="45"/>
      <c r="H356" s="43">
        <v>31</v>
      </c>
      <c r="I356" s="324" t="s">
        <v>40</v>
      </c>
      <c r="J356" s="255" t="str">
        <f>IF(ISBLANK(INDEX('Policy Characteristics'!D:D,MATCH($C356,'Policy Characteristics'!$C:$C,0))),"",INDEX('Policy Characteristics'!D:D,MATCH($C356,'Policy Characteristics'!$C:$C,0)))</f>
        <v>Early Retirement of Power Plants</v>
      </c>
      <c r="K356" s="254" t="str">
        <f>IF(ISBLANK(INDEX('Policy Characteristics'!E:E,MATCH($C356,'Policy Characteristics'!$C:$C,0))),"",INDEX('Policy Characteristics'!E:E,MATCH($C356,'Policy Characteristics'!$C:$C,0)))</f>
        <v>elec early retirement</v>
      </c>
      <c r="L356" s="254">
        <f>IF(ISBLANK(INDEX('Policy Characteristics'!F:F,MATCH($C356,'Policy Characteristics'!$C:$C,0))),"",INDEX('Policy Characteristics'!F:F,MATCH($C356,'Policy Characteristics'!$C:$C,0)))</f>
        <v>0</v>
      </c>
      <c r="M356" s="254">
        <f>IF(ISBLANK(INDEX('Policy Characteristics'!G:G,MATCH($C356,'Policy Characteristics'!$C:$C,0))),"",INDEX('Policy Characteristics'!G:G,MATCH($C356,'Policy Characteristics'!$C:$C,0)))</f>
        <v>25000</v>
      </c>
      <c r="N356" s="254">
        <f>IF(ISBLANK(INDEX('Policy Characteristics'!H:H,MATCH($C356,'Policy Characteristics'!$C:$C,0))),"",INDEX('Policy Characteristics'!H:H,MATCH($C356,'Policy Characteristics'!$C:$C,0)))</f>
        <v>500</v>
      </c>
      <c r="O356" s="254" t="str">
        <f>IF(ISBLANK(INDEX('Policy Characteristics'!I:I,MATCH($C356,'Policy Characteristics'!$C:$C,0))),"",INDEX('Policy Characteristics'!I:I,MATCH($C356,'Policy Characteristics'!$C:$C,0)))</f>
        <v>MW/year</v>
      </c>
      <c r="P356" s="254" t="str">
        <f>IF(ISBLANK(INDEX('Policy Characteristics'!J:J,MATCH($C356,'Policy Characteristics'!$C:$C,0))),"",INDEX('Policy Characteristics'!J:J,MATCH($C356,'Policy Characteristics'!$C:$C,0)))</f>
        <v xml:space="preserve">**Description:** This policy causes the specified quantity of otherwise non-retiring capacity of the selected type(s) to be retired each year. </v>
      </c>
      <c r="Q356" s="254" t="str">
        <f>IF(ISBLANK(INDEX('Policy Characteristics'!K:K,MATCH($C356,'Policy Characteristics'!$C:$C,0))),"",INDEX('Policy Characteristics'!K:K,MATCH($C356,'Policy Characteristics'!$C:$C,0)))</f>
        <v>electricity-sector-main.html#early-ret</v>
      </c>
      <c r="R356" s="254" t="str">
        <f>IF(ISBLANK(INDEX('Policy Characteristics'!L:L,MATCH($C356,'Policy Characteristics'!$C:$C,0))),"",INDEX('Policy Characteristics'!L:L,MATCH($C356,'Policy Characteristics'!$C:$C,0)))</f>
        <v>early-retirement-of-power-plants.html</v>
      </c>
    </row>
    <row r="357" spans="1:19">
      <c r="A357" s="254" t="str">
        <f>IF(ISBLANK(INDEX('Policy Characteristics'!A:A,MATCH($C357,'Policy Characteristics'!$C:$C,0))),"",INDEX('Policy Characteristics'!A:A,MATCH($C357,'Policy Characteristics'!$C:$C,0)))</f>
        <v>Electricity Supply</v>
      </c>
      <c r="B357" s="262" t="str">
        <f>IF(ISBLANK(INDEX('Policy Characteristics'!B:B,MATCH($C357,'Policy Characteristics'!$C:$C,0))),"",INDEX('Policy Characteristics'!B:B,MATCH($C357,'Policy Characteristics'!$C:$C,0)))</f>
        <v>Early Retirement of Power Plants</v>
      </c>
      <c r="C357" t="s">
        <v>123</v>
      </c>
      <c r="D357" s="6" t="s">
        <v>3464</v>
      </c>
      <c r="E357" s="45"/>
      <c r="F357" s="6" t="s">
        <v>3402</v>
      </c>
      <c r="G357" s="45"/>
      <c r="H357" s="43">
        <v>1760</v>
      </c>
      <c r="I357" s="324" t="s">
        <v>40</v>
      </c>
      <c r="J357" s="255" t="str">
        <f>IF(ISBLANK(INDEX('Policy Characteristics'!D:D,MATCH($C357,'Policy Characteristics'!$C:$C,0))),"",INDEX('Policy Characteristics'!D:D,MATCH($C357,'Policy Characteristics'!$C:$C,0)))</f>
        <v>Early Retirement of Power Plants</v>
      </c>
      <c r="K357" s="254" t="str">
        <f>IF(ISBLANK(INDEX('Policy Characteristics'!E:E,MATCH($C357,'Policy Characteristics'!$C:$C,0))),"",INDEX('Policy Characteristics'!E:E,MATCH($C357,'Policy Characteristics'!$C:$C,0)))</f>
        <v>elec early retirement</v>
      </c>
      <c r="L357" s="254">
        <f>IF(ISBLANK(INDEX('Policy Characteristics'!F:F,MATCH($C357,'Policy Characteristics'!$C:$C,0))),"",INDEX('Policy Characteristics'!F:F,MATCH($C357,'Policy Characteristics'!$C:$C,0)))</f>
        <v>0</v>
      </c>
      <c r="M357" s="254">
        <f>IF(ISBLANK(INDEX('Policy Characteristics'!G:G,MATCH($C357,'Policy Characteristics'!$C:$C,0))),"",INDEX('Policy Characteristics'!G:G,MATCH($C357,'Policy Characteristics'!$C:$C,0)))</f>
        <v>25000</v>
      </c>
      <c r="N357" s="254">
        <f>IF(ISBLANK(INDEX('Policy Characteristics'!H:H,MATCH($C357,'Policy Characteristics'!$C:$C,0))),"",INDEX('Policy Characteristics'!H:H,MATCH($C357,'Policy Characteristics'!$C:$C,0)))</f>
        <v>500</v>
      </c>
      <c r="O357" s="254" t="str">
        <f>IF(ISBLANK(INDEX('Policy Characteristics'!I:I,MATCH($C357,'Policy Characteristics'!$C:$C,0))),"",INDEX('Policy Characteristics'!I:I,MATCH($C357,'Policy Characteristics'!$C:$C,0)))</f>
        <v>MW/year</v>
      </c>
      <c r="P357" s="254" t="str">
        <f>IF(ISBLANK(INDEX('Policy Characteristics'!J:J,MATCH($C357,'Policy Characteristics'!$C:$C,0))),"",INDEX('Policy Characteristics'!J:J,MATCH($C357,'Policy Characteristics'!$C:$C,0)))</f>
        <v xml:space="preserve">**Description:** This policy causes the specified quantity of otherwise non-retiring capacity of the selected type(s) to be retired each year. </v>
      </c>
      <c r="Q357" s="254" t="str">
        <f>IF(ISBLANK(INDEX('Policy Characteristics'!K:K,MATCH($C357,'Policy Characteristics'!$C:$C,0))),"",INDEX('Policy Characteristics'!K:K,MATCH($C357,'Policy Characteristics'!$C:$C,0)))</f>
        <v>electricity-sector-main.html#early-ret</v>
      </c>
      <c r="R357" s="254" t="str">
        <f>IF(ISBLANK(INDEX('Policy Characteristics'!L:L,MATCH($C357,'Policy Characteristics'!$C:$C,0))),"",INDEX('Policy Characteristics'!L:L,MATCH($C357,'Policy Characteristics'!$C:$C,0)))</f>
        <v>early-retirement-of-power-plants.html</v>
      </c>
    </row>
    <row r="358" spans="1:19">
      <c r="A358" s="254" t="str">
        <f>IF(ISBLANK(INDEX('Policy Characteristics'!A:A,MATCH($C358,'Policy Characteristics'!$C:$C,0))),"",INDEX('Policy Characteristics'!A:A,MATCH($C358,'Policy Characteristics'!$C:$C,0)))</f>
        <v>Electricity Supply</v>
      </c>
      <c r="B358" s="262" t="str">
        <f>IF(ISBLANK(INDEX('Policy Characteristics'!B:B,MATCH($C358,'Policy Characteristics'!$C:$C,0))),"",INDEX('Policy Characteristics'!B:B,MATCH($C358,'Policy Characteristics'!$C:$C,0)))</f>
        <v>Early Retirement of Power Plants</v>
      </c>
      <c r="C358" s="254" t="str">
        <f t="shared" ref="C358:C379" si="22">C$356</f>
        <v>Annual Additional Capacity Retired due to Early Retirement Policy</v>
      </c>
      <c r="D358" s="6" t="s">
        <v>3465</v>
      </c>
      <c r="E358" s="45"/>
      <c r="F358" s="6" t="s">
        <v>3403</v>
      </c>
      <c r="G358" s="45"/>
      <c r="H358" s="43">
        <v>620</v>
      </c>
      <c r="I358" s="324" t="s">
        <v>40</v>
      </c>
      <c r="J358" s="255" t="str">
        <f>IF(ISBLANK(INDEX('Policy Characteristics'!D:D,MATCH($C358,'Policy Characteristics'!$C:$C,0))),"",INDEX('Policy Characteristics'!D:D,MATCH($C358,'Policy Characteristics'!$C:$C,0)))</f>
        <v>Early Retirement of Power Plants</v>
      </c>
      <c r="K358" s="254" t="str">
        <f>IF(ISBLANK(INDEX('Policy Characteristics'!E:E,MATCH($C358,'Policy Characteristics'!$C:$C,0))),"",INDEX('Policy Characteristics'!E:E,MATCH($C358,'Policy Characteristics'!$C:$C,0)))</f>
        <v>elec early retirement</v>
      </c>
      <c r="L358" s="254">
        <f>IF(ISBLANK(INDEX('Policy Characteristics'!F:F,MATCH($C358,'Policy Characteristics'!$C:$C,0))),"",INDEX('Policy Characteristics'!F:F,MATCH($C358,'Policy Characteristics'!$C:$C,0)))</f>
        <v>0</v>
      </c>
      <c r="M358" s="254">
        <f>IF(ISBLANK(INDEX('Policy Characteristics'!G:G,MATCH($C358,'Policy Characteristics'!$C:$C,0))),"",INDEX('Policy Characteristics'!G:G,MATCH($C358,'Policy Characteristics'!$C:$C,0)))</f>
        <v>25000</v>
      </c>
      <c r="N358" s="254">
        <f>IF(ISBLANK(INDEX('Policy Characteristics'!H:H,MATCH($C358,'Policy Characteristics'!$C:$C,0))),"",INDEX('Policy Characteristics'!H:H,MATCH($C358,'Policy Characteristics'!$C:$C,0)))</f>
        <v>500</v>
      </c>
      <c r="O358" s="254" t="str">
        <f>IF(ISBLANK(INDEX('Policy Characteristics'!I:I,MATCH($C358,'Policy Characteristics'!$C:$C,0))),"",INDEX('Policy Characteristics'!I:I,MATCH($C358,'Policy Characteristics'!$C:$C,0)))</f>
        <v>MW/year</v>
      </c>
      <c r="P358" s="254" t="str">
        <f>IF(ISBLANK(INDEX('Policy Characteristics'!J:J,MATCH($C358,'Policy Characteristics'!$C:$C,0))),"",INDEX('Policy Characteristics'!J:J,MATCH($C358,'Policy Characteristics'!$C:$C,0)))</f>
        <v xml:space="preserve">**Description:** This policy causes the specified quantity of otherwise non-retiring capacity of the selected type(s) to be retired each year. </v>
      </c>
      <c r="Q358" s="254" t="str">
        <f>IF(ISBLANK(INDEX('Policy Characteristics'!K:K,MATCH($C358,'Policy Characteristics'!$C:$C,0))),"",INDEX('Policy Characteristics'!K:K,MATCH($C358,'Policy Characteristics'!$C:$C,0)))</f>
        <v>electricity-sector-main.html#early-ret</v>
      </c>
      <c r="R358" s="254" t="str">
        <f>IF(ISBLANK(INDEX('Policy Characteristics'!L:L,MATCH($C358,'Policy Characteristics'!$C:$C,0))),"",INDEX('Policy Characteristics'!L:L,MATCH($C358,'Policy Characteristics'!$C:$C,0)))</f>
        <v>early-retirement-of-power-plants.html</v>
      </c>
    </row>
    <row r="359" spans="1:19">
      <c r="A359" s="254" t="str">
        <f>IF(ISBLANK(INDEX('Policy Characteristics'!A:A,MATCH($C359,'Policy Characteristics'!$C:$C,0))),"",INDEX('Policy Characteristics'!A:A,MATCH($C359,'Policy Characteristics'!$C:$C,0)))</f>
        <v>Electricity Supply</v>
      </c>
      <c r="B359" s="262" t="str">
        <f>IF(ISBLANK(INDEX('Policy Characteristics'!B:B,MATCH($C359,'Policy Characteristics'!$C:$C,0))),"",INDEX('Policy Characteristics'!B:B,MATCH($C359,'Policy Characteristics'!$C:$C,0)))</f>
        <v>Early Retirement of Power Plants</v>
      </c>
      <c r="C359" s="254" t="str">
        <f t="shared" si="22"/>
        <v>Annual Additional Capacity Retired due to Early Retirement Policy</v>
      </c>
      <c r="D359" s="6" t="s">
        <v>72</v>
      </c>
      <c r="E359" s="45"/>
      <c r="F359" s="6" t="s">
        <v>3475</v>
      </c>
      <c r="G359" s="45"/>
      <c r="H359" s="43">
        <v>32</v>
      </c>
      <c r="I359" s="324" t="s">
        <v>40</v>
      </c>
      <c r="J359" s="255" t="str">
        <f>IF(ISBLANK(INDEX('Policy Characteristics'!D:D,MATCH($C359,'Policy Characteristics'!$C:$C,0))),"",INDEX('Policy Characteristics'!D:D,MATCH($C359,'Policy Characteristics'!$C:$C,0)))</f>
        <v>Early Retirement of Power Plants</v>
      </c>
      <c r="K359" s="254" t="str">
        <f>IF(ISBLANK(INDEX('Policy Characteristics'!E:E,MATCH($C359,'Policy Characteristics'!$C:$C,0))),"",INDEX('Policy Characteristics'!E:E,MATCH($C359,'Policy Characteristics'!$C:$C,0)))</f>
        <v>elec early retirement</v>
      </c>
      <c r="L359" s="254">
        <f>IF(ISBLANK(INDEX('Policy Characteristics'!F:F,MATCH($C359,'Policy Characteristics'!$C:$C,0))),"",INDEX('Policy Characteristics'!F:F,MATCH($C359,'Policy Characteristics'!$C:$C,0)))</f>
        <v>0</v>
      </c>
      <c r="M359" s="254">
        <f>IF(ISBLANK(INDEX('Policy Characteristics'!G:G,MATCH($C359,'Policy Characteristics'!$C:$C,0))),"",INDEX('Policy Characteristics'!G:G,MATCH($C359,'Policy Characteristics'!$C:$C,0)))</f>
        <v>25000</v>
      </c>
      <c r="N359" s="254">
        <f>IF(ISBLANK(INDEX('Policy Characteristics'!H:H,MATCH($C359,'Policy Characteristics'!$C:$C,0))),"",INDEX('Policy Characteristics'!H:H,MATCH($C359,'Policy Characteristics'!$C:$C,0)))</f>
        <v>500</v>
      </c>
      <c r="O359" s="254" t="str">
        <f>IF(ISBLANK(INDEX('Policy Characteristics'!I:I,MATCH($C359,'Policy Characteristics'!$C:$C,0))),"",INDEX('Policy Characteristics'!I:I,MATCH($C359,'Policy Characteristics'!$C:$C,0)))</f>
        <v>MW/year</v>
      </c>
      <c r="P359" s="254" t="str">
        <f>IF(ISBLANK(INDEX('Policy Characteristics'!J:J,MATCH($C359,'Policy Characteristics'!$C:$C,0))),"",INDEX('Policy Characteristics'!J:J,MATCH($C359,'Policy Characteristics'!$C:$C,0)))</f>
        <v xml:space="preserve">**Description:** This policy causes the specified quantity of otherwise non-retiring capacity of the selected type(s) to be retired each year. </v>
      </c>
      <c r="Q359" s="254" t="str">
        <f>IF(ISBLANK(INDEX('Policy Characteristics'!K:K,MATCH($C359,'Policy Characteristics'!$C:$C,0))),"",INDEX('Policy Characteristics'!K:K,MATCH($C359,'Policy Characteristics'!$C:$C,0)))</f>
        <v>electricity-sector-main.html#early-ret</v>
      </c>
      <c r="R359" s="254" t="str">
        <f>IF(ISBLANK(INDEX('Policy Characteristics'!L:L,MATCH($C359,'Policy Characteristics'!$C:$C,0))),"",INDEX('Policy Characteristics'!L:L,MATCH($C359,'Policy Characteristics'!$C:$C,0)))</f>
        <v>early-retirement-of-power-plants.html</v>
      </c>
    </row>
    <row r="360" spans="1:19">
      <c r="A360" s="254" t="str">
        <f>IF(ISBLANK(INDEX('Policy Characteristics'!A:A,MATCH($C360,'Policy Characteristics'!$C:$C,0))),"",INDEX('Policy Characteristics'!A:A,MATCH($C360,'Policy Characteristics'!$C:$C,0)))</f>
        <v>Electricity Supply</v>
      </c>
      <c r="B360" s="262" t="str">
        <f>IF(ISBLANK(INDEX('Policy Characteristics'!B:B,MATCH($C360,'Policy Characteristics'!$C:$C,0))),"",INDEX('Policy Characteristics'!B:B,MATCH($C360,'Policy Characteristics'!$C:$C,0)))</f>
        <v>Early Retirement of Power Plants</v>
      </c>
      <c r="C360" s="254" t="str">
        <f t="shared" si="22"/>
        <v>Annual Additional Capacity Retired due to Early Retirement Policy</v>
      </c>
      <c r="D360" s="6" t="s">
        <v>73</v>
      </c>
      <c r="E360" s="45"/>
      <c r="F360" s="6" t="s">
        <v>85</v>
      </c>
      <c r="G360" s="45"/>
      <c r="H360" s="43">
        <v>621</v>
      </c>
      <c r="I360" s="324" t="s">
        <v>41</v>
      </c>
      <c r="J360" s="255" t="str">
        <f>IF(ISBLANK(INDEX('Policy Characteristics'!D:D,MATCH($C360,'Policy Characteristics'!$C:$C,0))),"",INDEX('Policy Characteristics'!D:D,MATCH($C360,'Policy Characteristics'!$C:$C,0)))</f>
        <v>Early Retirement of Power Plants</v>
      </c>
      <c r="K360" s="254" t="str">
        <f>IF(ISBLANK(INDEX('Policy Characteristics'!E:E,MATCH($C360,'Policy Characteristics'!$C:$C,0))),"",INDEX('Policy Characteristics'!E:E,MATCH($C360,'Policy Characteristics'!$C:$C,0)))</f>
        <v>elec early retirement</v>
      </c>
      <c r="L360" s="254">
        <f>IF(ISBLANK(INDEX('Policy Characteristics'!F:F,MATCH($C360,'Policy Characteristics'!$C:$C,0))),"",INDEX('Policy Characteristics'!F:F,MATCH($C360,'Policy Characteristics'!$C:$C,0)))</f>
        <v>0</v>
      </c>
      <c r="M360" s="254">
        <f>IF(ISBLANK(INDEX('Policy Characteristics'!G:G,MATCH($C360,'Policy Characteristics'!$C:$C,0))),"",INDEX('Policy Characteristics'!G:G,MATCH($C360,'Policy Characteristics'!$C:$C,0)))</f>
        <v>25000</v>
      </c>
      <c r="N360" s="254">
        <f>IF(ISBLANK(INDEX('Policy Characteristics'!H:H,MATCH($C360,'Policy Characteristics'!$C:$C,0))),"",INDEX('Policy Characteristics'!H:H,MATCH($C360,'Policy Characteristics'!$C:$C,0)))</f>
        <v>500</v>
      </c>
      <c r="O360" s="254" t="str">
        <f>IF(ISBLANK(INDEX('Policy Characteristics'!I:I,MATCH($C360,'Policy Characteristics'!$C:$C,0))),"",INDEX('Policy Characteristics'!I:I,MATCH($C360,'Policy Characteristics'!$C:$C,0)))</f>
        <v>MW/year</v>
      </c>
      <c r="P360" s="254" t="str">
        <f>IF(ISBLANK(INDEX('Policy Characteristics'!J:J,MATCH($C360,'Policy Characteristics'!$C:$C,0))),"",INDEX('Policy Characteristics'!J:J,MATCH($C360,'Policy Characteristics'!$C:$C,0)))</f>
        <v xml:space="preserve">**Description:** This policy causes the specified quantity of otherwise non-retiring capacity of the selected type(s) to be retired each year. </v>
      </c>
      <c r="Q360" s="254" t="str">
        <f>IF(ISBLANK(INDEX('Policy Characteristics'!K:K,MATCH($C360,'Policy Characteristics'!$C:$C,0))),"",INDEX('Policy Characteristics'!K:K,MATCH($C360,'Policy Characteristics'!$C:$C,0)))</f>
        <v>electricity-sector-main.html#early-ret</v>
      </c>
      <c r="R360" s="254" t="str">
        <f>IF(ISBLANK(INDEX('Policy Characteristics'!L:L,MATCH($C360,'Policy Characteristics'!$C:$C,0))),"",INDEX('Policy Characteristics'!L:L,MATCH($C360,'Policy Characteristics'!$C:$C,0)))</f>
        <v>early-retirement-of-power-plants.html</v>
      </c>
    </row>
    <row r="361" spans="1:19">
      <c r="A361" s="254" t="str">
        <f>IF(ISBLANK(INDEX('Policy Characteristics'!A:A,MATCH($C361,'Policy Characteristics'!$C:$C,0))),"",INDEX('Policy Characteristics'!A:A,MATCH($C361,'Policy Characteristics'!$C:$C,0)))</f>
        <v>Electricity Supply</v>
      </c>
      <c r="B361" s="262" t="str">
        <f>IF(ISBLANK(INDEX('Policy Characteristics'!B:B,MATCH($C361,'Policy Characteristics'!$C:$C,0))),"",INDEX('Policy Characteristics'!B:B,MATCH($C361,'Policy Characteristics'!$C:$C,0)))</f>
        <v>Early Retirement of Power Plants</v>
      </c>
      <c r="C361" s="254" t="str">
        <f t="shared" si="22"/>
        <v>Annual Additional Capacity Retired due to Early Retirement Policy</v>
      </c>
      <c r="D361" s="6" t="s">
        <v>435</v>
      </c>
      <c r="E361" s="45"/>
      <c r="F361" s="6" t="s">
        <v>438</v>
      </c>
      <c r="G361" s="45"/>
      <c r="H361" s="43">
        <v>622</v>
      </c>
      <c r="I361" s="324" t="s">
        <v>41</v>
      </c>
      <c r="J361" s="255" t="str">
        <f>IF(ISBLANK(INDEX('Policy Characteristics'!D:D,MATCH($C361,'Policy Characteristics'!$C:$C,0))),"",INDEX('Policy Characteristics'!D:D,MATCH($C361,'Policy Characteristics'!$C:$C,0)))</f>
        <v>Early Retirement of Power Plants</v>
      </c>
      <c r="K361" s="254" t="str">
        <f>IF(ISBLANK(INDEX('Policy Characteristics'!E:E,MATCH($C361,'Policy Characteristics'!$C:$C,0))),"",INDEX('Policy Characteristics'!E:E,MATCH($C361,'Policy Characteristics'!$C:$C,0)))</f>
        <v>elec early retirement</v>
      </c>
      <c r="L361" s="254">
        <f>IF(ISBLANK(INDEX('Policy Characteristics'!F:F,MATCH($C361,'Policy Characteristics'!$C:$C,0))),"",INDEX('Policy Characteristics'!F:F,MATCH($C361,'Policy Characteristics'!$C:$C,0)))</f>
        <v>0</v>
      </c>
      <c r="M361" s="254">
        <f>IF(ISBLANK(INDEX('Policy Characteristics'!G:G,MATCH($C361,'Policy Characteristics'!$C:$C,0))),"",INDEX('Policy Characteristics'!G:G,MATCH($C361,'Policy Characteristics'!$C:$C,0)))</f>
        <v>25000</v>
      </c>
      <c r="N361" s="254">
        <f>IF(ISBLANK(INDEX('Policy Characteristics'!H:H,MATCH($C361,'Policy Characteristics'!$C:$C,0))),"",INDEX('Policy Characteristics'!H:H,MATCH($C361,'Policy Characteristics'!$C:$C,0)))</f>
        <v>500</v>
      </c>
      <c r="O361" s="254" t="str">
        <f>IF(ISBLANK(INDEX('Policy Characteristics'!I:I,MATCH($C361,'Policy Characteristics'!$C:$C,0))),"",INDEX('Policy Characteristics'!I:I,MATCH($C361,'Policy Characteristics'!$C:$C,0)))</f>
        <v>MW/year</v>
      </c>
      <c r="P361" s="254" t="str">
        <f>IF(ISBLANK(INDEX('Policy Characteristics'!J:J,MATCH($C361,'Policy Characteristics'!$C:$C,0))),"",INDEX('Policy Characteristics'!J:J,MATCH($C361,'Policy Characteristics'!$C:$C,0)))</f>
        <v xml:space="preserve">**Description:** This policy causes the specified quantity of otherwise non-retiring capacity of the selected type(s) to be retired each year. </v>
      </c>
      <c r="Q361" s="254" t="str">
        <f>IF(ISBLANK(INDEX('Policy Characteristics'!K:K,MATCH($C361,'Policy Characteristics'!$C:$C,0))),"",INDEX('Policy Characteristics'!K:K,MATCH($C361,'Policy Characteristics'!$C:$C,0)))</f>
        <v>electricity-sector-main.html#early-ret</v>
      </c>
      <c r="R361" s="254" t="str">
        <f>IF(ISBLANK(INDEX('Policy Characteristics'!L:L,MATCH($C361,'Policy Characteristics'!$C:$C,0))),"",INDEX('Policy Characteristics'!L:L,MATCH($C361,'Policy Characteristics'!$C:$C,0)))</f>
        <v>early-retirement-of-power-plants.html</v>
      </c>
    </row>
    <row r="362" spans="1:19">
      <c r="A362" s="254" t="str">
        <f>IF(ISBLANK(INDEX('Policy Characteristics'!A:A,MATCH($C362,'Policy Characteristics'!$C:$C,0))),"",INDEX('Policy Characteristics'!A:A,MATCH($C362,'Policy Characteristics'!$C:$C,0)))</f>
        <v>Electricity Supply</v>
      </c>
      <c r="B362" s="262" t="str">
        <f>IF(ISBLANK(INDEX('Policy Characteristics'!B:B,MATCH($C362,'Policy Characteristics'!$C:$C,0))),"",INDEX('Policy Characteristics'!B:B,MATCH($C362,'Policy Characteristics'!$C:$C,0)))</f>
        <v>Early Retirement of Power Plants</v>
      </c>
      <c r="C362" s="254" t="str">
        <f t="shared" si="22"/>
        <v>Annual Additional Capacity Retired due to Early Retirement Policy</v>
      </c>
      <c r="D362" s="6" t="s">
        <v>74</v>
      </c>
      <c r="E362" s="45"/>
      <c r="F362" s="6" t="s">
        <v>86</v>
      </c>
      <c r="G362" s="45"/>
      <c r="H362" s="43">
        <v>623</v>
      </c>
      <c r="I362" s="324" t="s">
        <v>41</v>
      </c>
      <c r="J362" s="255" t="str">
        <f>IF(ISBLANK(INDEX('Policy Characteristics'!D:D,MATCH($C362,'Policy Characteristics'!$C:$C,0))),"",INDEX('Policy Characteristics'!D:D,MATCH($C362,'Policy Characteristics'!$C:$C,0)))</f>
        <v>Early Retirement of Power Plants</v>
      </c>
      <c r="K362" s="254" t="str">
        <f>IF(ISBLANK(INDEX('Policy Characteristics'!E:E,MATCH($C362,'Policy Characteristics'!$C:$C,0))),"",INDEX('Policy Characteristics'!E:E,MATCH($C362,'Policy Characteristics'!$C:$C,0)))</f>
        <v>elec early retirement</v>
      </c>
      <c r="L362" s="254">
        <f>IF(ISBLANK(INDEX('Policy Characteristics'!F:F,MATCH($C362,'Policy Characteristics'!$C:$C,0))),"",INDEX('Policy Characteristics'!F:F,MATCH($C362,'Policy Characteristics'!$C:$C,0)))</f>
        <v>0</v>
      </c>
      <c r="M362" s="254">
        <f>IF(ISBLANK(INDEX('Policy Characteristics'!G:G,MATCH($C362,'Policy Characteristics'!$C:$C,0))),"",INDEX('Policy Characteristics'!G:G,MATCH($C362,'Policy Characteristics'!$C:$C,0)))</f>
        <v>25000</v>
      </c>
      <c r="N362" s="254">
        <f>IF(ISBLANK(INDEX('Policy Characteristics'!H:H,MATCH($C362,'Policy Characteristics'!$C:$C,0))),"",INDEX('Policy Characteristics'!H:H,MATCH($C362,'Policy Characteristics'!$C:$C,0)))</f>
        <v>500</v>
      </c>
      <c r="O362" s="254" t="str">
        <f>IF(ISBLANK(INDEX('Policy Characteristics'!I:I,MATCH($C362,'Policy Characteristics'!$C:$C,0))),"",INDEX('Policy Characteristics'!I:I,MATCH($C362,'Policy Characteristics'!$C:$C,0)))</f>
        <v>MW/year</v>
      </c>
      <c r="P362" s="254" t="str">
        <f>IF(ISBLANK(INDEX('Policy Characteristics'!J:J,MATCH($C362,'Policy Characteristics'!$C:$C,0))),"",INDEX('Policy Characteristics'!J:J,MATCH($C362,'Policy Characteristics'!$C:$C,0)))</f>
        <v xml:space="preserve">**Description:** This policy causes the specified quantity of otherwise non-retiring capacity of the selected type(s) to be retired each year. </v>
      </c>
      <c r="Q362" s="254" t="str">
        <f>IF(ISBLANK(INDEX('Policy Characteristics'!K:K,MATCH($C362,'Policy Characteristics'!$C:$C,0))),"",INDEX('Policy Characteristics'!K:K,MATCH($C362,'Policy Characteristics'!$C:$C,0)))</f>
        <v>electricity-sector-main.html#early-ret</v>
      </c>
      <c r="R362" s="254" t="str">
        <f>IF(ISBLANK(INDEX('Policy Characteristics'!L:L,MATCH($C362,'Policy Characteristics'!$C:$C,0))),"",INDEX('Policy Characteristics'!L:L,MATCH($C362,'Policy Characteristics'!$C:$C,0)))</f>
        <v>early-retirement-of-power-plants.html</v>
      </c>
    </row>
    <row r="363" spans="1:19">
      <c r="A363" s="254" t="str">
        <f>IF(ISBLANK(INDEX('Policy Characteristics'!A:A,MATCH($C363,'Policy Characteristics'!$C:$C,0))),"",INDEX('Policy Characteristics'!A:A,MATCH($C363,'Policy Characteristics'!$C:$C,0)))</f>
        <v>Electricity Supply</v>
      </c>
      <c r="B363" s="262" t="str">
        <f>IF(ISBLANK(INDEX('Policy Characteristics'!B:B,MATCH($C363,'Policy Characteristics'!$C:$C,0))),"",INDEX('Policy Characteristics'!B:B,MATCH($C363,'Policy Characteristics'!$C:$C,0)))</f>
        <v>Early Retirement of Power Plants</v>
      </c>
      <c r="C363" s="254" t="str">
        <f t="shared" si="22"/>
        <v>Annual Additional Capacity Retired due to Early Retirement Policy</v>
      </c>
      <c r="D363" s="6" t="s">
        <v>75</v>
      </c>
      <c r="E363" s="45"/>
      <c r="F363" s="6" t="s">
        <v>87</v>
      </c>
      <c r="G363" s="45"/>
      <c r="H363" s="43">
        <v>624</v>
      </c>
      <c r="I363" s="324" t="s">
        <v>41</v>
      </c>
      <c r="J363" s="255" t="str">
        <f>IF(ISBLANK(INDEX('Policy Characteristics'!D:D,MATCH($C363,'Policy Characteristics'!$C:$C,0))),"",INDEX('Policy Characteristics'!D:D,MATCH($C363,'Policy Characteristics'!$C:$C,0)))</f>
        <v>Early Retirement of Power Plants</v>
      </c>
      <c r="K363" s="254" t="str">
        <f>IF(ISBLANK(INDEX('Policy Characteristics'!E:E,MATCH($C363,'Policy Characteristics'!$C:$C,0))),"",INDEX('Policy Characteristics'!E:E,MATCH($C363,'Policy Characteristics'!$C:$C,0)))</f>
        <v>elec early retirement</v>
      </c>
      <c r="L363" s="254">
        <f>IF(ISBLANK(INDEX('Policy Characteristics'!F:F,MATCH($C363,'Policy Characteristics'!$C:$C,0))),"",INDEX('Policy Characteristics'!F:F,MATCH($C363,'Policy Characteristics'!$C:$C,0)))</f>
        <v>0</v>
      </c>
      <c r="M363" s="254">
        <f>IF(ISBLANK(INDEX('Policy Characteristics'!G:G,MATCH($C363,'Policy Characteristics'!$C:$C,0))),"",INDEX('Policy Characteristics'!G:G,MATCH($C363,'Policy Characteristics'!$C:$C,0)))</f>
        <v>25000</v>
      </c>
      <c r="N363" s="254">
        <f>IF(ISBLANK(INDEX('Policy Characteristics'!H:H,MATCH($C363,'Policy Characteristics'!$C:$C,0))),"",INDEX('Policy Characteristics'!H:H,MATCH($C363,'Policy Characteristics'!$C:$C,0)))</f>
        <v>500</v>
      </c>
      <c r="O363" s="254" t="str">
        <f>IF(ISBLANK(INDEX('Policy Characteristics'!I:I,MATCH($C363,'Policy Characteristics'!$C:$C,0))),"",INDEX('Policy Characteristics'!I:I,MATCH($C363,'Policy Characteristics'!$C:$C,0)))</f>
        <v>MW/year</v>
      </c>
      <c r="P363" s="254" t="str">
        <f>IF(ISBLANK(INDEX('Policy Characteristics'!J:J,MATCH($C363,'Policy Characteristics'!$C:$C,0))),"",INDEX('Policy Characteristics'!J:J,MATCH($C363,'Policy Characteristics'!$C:$C,0)))</f>
        <v xml:space="preserve">**Description:** This policy causes the specified quantity of otherwise non-retiring capacity of the selected type(s) to be retired each year. </v>
      </c>
      <c r="Q363" s="254" t="str">
        <f>IF(ISBLANK(INDEX('Policy Characteristics'!K:K,MATCH($C363,'Policy Characteristics'!$C:$C,0))),"",INDEX('Policy Characteristics'!K:K,MATCH($C363,'Policy Characteristics'!$C:$C,0)))</f>
        <v>electricity-sector-main.html#early-ret</v>
      </c>
      <c r="R363" s="254" t="str">
        <f>IF(ISBLANK(INDEX('Policy Characteristics'!L:L,MATCH($C363,'Policy Characteristics'!$C:$C,0))),"",INDEX('Policy Characteristics'!L:L,MATCH($C363,'Policy Characteristics'!$C:$C,0)))</f>
        <v>early-retirement-of-power-plants.html</v>
      </c>
    </row>
    <row r="364" spans="1:19">
      <c r="A364" s="254" t="str">
        <f>IF(ISBLANK(INDEX('Policy Characteristics'!A:A,MATCH($C364,'Policy Characteristics'!$C:$C,0))),"",INDEX('Policy Characteristics'!A:A,MATCH($C364,'Policy Characteristics'!$C:$C,0)))</f>
        <v>Electricity Supply</v>
      </c>
      <c r="B364" s="262" t="str">
        <f>IF(ISBLANK(INDEX('Policy Characteristics'!B:B,MATCH($C364,'Policy Characteristics'!$C:$C,0))),"",INDEX('Policy Characteristics'!B:B,MATCH($C364,'Policy Characteristics'!$C:$C,0)))</f>
        <v>Early Retirement of Power Plants</v>
      </c>
      <c r="C364" s="254" t="str">
        <f t="shared" si="22"/>
        <v>Annual Additional Capacity Retired due to Early Retirement Policy</v>
      </c>
      <c r="D364" s="6" t="s">
        <v>76</v>
      </c>
      <c r="E364" s="45"/>
      <c r="F364" s="6" t="s">
        <v>88</v>
      </c>
      <c r="G364" s="45"/>
      <c r="H364" s="43">
        <v>625</v>
      </c>
      <c r="I364" s="324" t="s">
        <v>41</v>
      </c>
      <c r="J364" s="255" t="str">
        <f>IF(ISBLANK(INDEX('Policy Characteristics'!D:D,MATCH($C364,'Policy Characteristics'!$C:$C,0))),"",INDEX('Policy Characteristics'!D:D,MATCH($C364,'Policy Characteristics'!$C:$C,0)))</f>
        <v>Early Retirement of Power Plants</v>
      </c>
      <c r="K364" s="254" t="str">
        <f>IF(ISBLANK(INDEX('Policy Characteristics'!E:E,MATCH($C364,'Policy Characteristics'!$C:$C,0))),"",INDEX('Policy Characteristics'!E:E,MATCH($C364,'Policy Characteristics'!$C:$C,0)))</f>
        <v>elec early retirement</v>
      </c>
      <c r="L364" s="254">
        <f>IF(ISBLANK(INDEX('Policy Characteristics'!F:F,MATCH($C364,'Policy Characteristics'!$C:$C,0))),"",INDEX('Policy Characteristics'!F:F,MATCH($C364,'Policy Characteristics'!$C:$C,0)))</f>
        <v>0</v>
      </c>
      <c r="M364" s="254">
        <f>IF(ISBLANK(INDEX('Policy Characteristics'!G:G,MATCH($C364,'Policy Characteristics'!$C:$C,0))),"",INDEX('Policy Characteristics'!G:G,MATCH($C364,'Policy Characteristics'!$C:$C,0)))</f>
        <v>25000</v>
      </c>
      <c r="N364" s="254">
        <f>IF(ISBLANK(INDEX('Policy Characteristics'!H:H,MATCH($C364,'Policy Characteristics'!$C:$C,0))),"",INDEX('Policy Characteristics'!H:H,MATCH($C364,'Policy Characteristics'!$C:$C,0)))</f>
        <v>500</v>
      </c>
      <c r="O364" s="254" t="str">
        <f>IF(ISBLANK(INDEX('Policy Characteristics'!I:I,MATCH($C364,'Policy Characteristics'!$C:$C,0))),"",INDEX('Policy Characteristics'!I:I,MATCH($C364,'Policy Characteristics'!$C:$C,0)))</f>
        <v>MW/year</v>
      </c>
      <c r="P364" s="254" t="str">
        <f>IF(ISBLANK(INDEX('Policy Characteristics'!J:J,MATCH($C364,'Policy Characteristics'!$C:$C,0))),"",INDEX('Policy Characteristics'!J:J,MATCH($C364,'Policy Characteristics'!$C:$C,0)))</f>
        <v xml:space="preserve">**Description:** This policy causes the specified quantity of otherwise non-retiring capacity of the selected type(s) to be retired each year. </v>
      </c>
      <c r="Q364" s="254" t="str">
        <f>IF(ISBLANK(INDEX('Policy Characteristics'!K:K,MATCH($C364,'Policy Characteristics'!$C:$C,0))),"",INDEX('Policy Characteristics'!K:K,MATCH($C364,'Policy Characteristics'!$C:$C,0)))</f>
        <v>electricity-sector-main.html#early-ret</v>
      </c>
      <c r="R364" s="254" t="str">
        <f>IF(ISBLANK(INDEX('Policy Characteristics'!L:L,MATCH($C364,'Policy Characteristics'!$C:$C,0))),"",INDEX('Policy Characteristics'!L:L,MATCH($C364,'Policy Characteristics'!$C:$C,0)))</f>
        <v>early-retirement-of-power-plants.html</v>
      </c>
    </row>
    <row r="365" spans="1:19">
      <c r="A365" s="254" t="str">
        <f>IF(ISBLANK(INDEX('Policy Characteristics'!A:A,MATCH($C365,'Policy Characteristics'!$C:$C,0))),"",INDEX('Policy Characteristics'!A:A,MATCH($C365,'Policy Characteristics'!$C:$C,0)))</f>
        <v>Electricity Supply</v>
      </c>
      <c r="B365" s="262" t="str">
        <f>IF(ISBLANK(INDEX('Policy Characteristics'!B:B,MATCH($C365,'Policy Characteristics'!$C:$C,0))),"",INDEX('Policy Characteristics'!B:B,MATCH($C365,'Policy Characteristics'!$C:$C,0)))</f>
        <v>Early Retirement of Power Plants</v>
      </c>
      <c r="C365" s="254" t="str">
        <f t="shared" si="22"/>
        <v>Annual Additional Capacity Retired due to Early Retirement Policy</v>
      </c>
      <c r="D365" s="6" t="s">
        <v>2406</v>
      </c>
      <c r="E365" s="45"/>
      <c r="F365" s="6" t="s">
        <v>423</v>
      </c>
      <c r="G365" s="45"/>
      <c r="H365" s="43">
        <v>626</v>
      </c>
      <c r="I365" s="324" t="s">
        <v>41</v>
      </c>
      <c r="J365" s="255" t="str">
        <f>IF(ISBLANK(INDEX('Policy Characteristics'!D:D,MATCH($C365,'Policy Characteristics'!$C:$C,0))),"",INDEX('Policy Characteristics'!D:D,MATCH($C365,'Policy Characteristics'!$C:$C,0)))</f>
        <v>Early Retirement of Power Plants</v>
      </c>
      <c r="K365" s="254" t="str">
        <f>IF(ISBLANK(INDEX('Policy Characteristics'!E:E,MATCH($C365,'Policy Characteristics'!$C:$C,0))),"",INDEX('Policy Characteristics'!E:E,MATCH($C365,'Policy Characteristics'!$C:$C,0)))</f>
        <v>elec early retirement</v>
      </c>
      <c r="L365" s="254">
        <f>IF(ISBLANK(INDEX('Policy Characteristics'!F:F,MATCH($C365,'Policy Characteristics'!$C:$C,0))),"",INDEX('Policy Characteristics'!F:F,MATCH($C365,'Policy Characteristics'!$C:$C,0)))</f>
        <v>0</v>
      </c>
      <c r="M365" s="254">
        <f>IF(ISBLANK(INDEX('Policy Characteristics'!G:G,MATCH($C365,'Policy Characteristics'!$C:$C,0))),"",INDEX('Policy Characteristics'!G:G,MATCH($C365,'Policy Characteristics'!$C:$C,0)))</f>
        <v>25000</v>
      </c>
      <c r="N365" s="254">
        <f>IF(ISBLANK(INDEX('Policy Characteristics'!H:H,MATCH($C365,'Policy Characteristics'!$C:$C,0))),"",INDEX('Policy Characteristics'!H:H,MATCH($C365,'Policy Characteristics'!$C:$C,0)))</f>
        <v>500</v>
      </c>
      <c r="O365" s="254" t="str">
        <f>IF(ISBLANK(INDEX('Policy Characteristics'!I:I,MATCH($C365,'Policy Characteristics'!$C:$C,0))),"",INDEX('Policy Characteristics'!I:I,MATCH($C365,'Policy Characteristics'!$C:$C,0)))</f>
        <v>MW/year</v>
      </c>
      <c r="P365" s="254" t="str">
        <f>IF(ISBLANK(INDEX('Policy Characteristics'!J:J,MATCH($C365,'Policy Characteristics'!$C:$C,0))),"",INDEX('Policy Characteristics'!J:J,MATCH($C365,'Policy Characteristics'!$C:$C,0)))</f>
        <v xml:space="preserve">**Description:** This policy causes the specified quantity of otherwise non-retiring capacity of the selected type(s) to be retired each year. </v>
      </c>
      <c r="Q365" s="254" t="str">
        <f>IF(ISBLANK(INDEX('Policy Characteristics'!K:K,MATCH($C365,'Policy Characteristics'!$C:$C,0))),"",INDEX('Policy Characteristics'!K:K,MATCH($C365,'Policy Characteristics'!$C:$C,0)))</f>
        <v>electricity-sector-main.html#early-ret</v>
      </c>
      <c r="R365" s="254" t="str">
        <f>IF(ISBLANK(INDEX('Policy Characteristics'!L:L,MATCH($C365,'Policy Characteristics'!$C:$C,0))),"",INDEX('Policy Characteristics'!L:L,MATCH($C365,'Policy Characteristics'!$C:$C,0)))</f>
        <v>early-retirement-of-power-plants.html</v>
      </c>
    </row>
    <row r="366" spans="1:19">
      <c r="A366" s="254" t="str">
        <f>IF(ISBLANK(INDEX('Policy Characteristics'!A:A,MATCH($C366,'Policy Characteristics'!$C:$C,0))),"",INDEX('Policy Characteristics'!A:A,MATCH($C366,'Policy Characteristics'!$C:$C,0)))</f>
        <v>Electricity Supply</v>
      </c>
      <c r="B366" s="262" t="str">
        <f>IF(ISBLANK(INDEX('Policy Characteristics'!B:B,MATCH($C366,'Policy Characteristics'!$C:$C,0))),"",INDEX('Policy Characteristics'!B:B,MATCH($C366,'Policy Characteristics'!$C:$C,0)))</f>
        <v>Early Retirement of Power Plants</v>
      </c>
      <c r="C366" s="254" t="str">
        <f t="shared" si="22"/>
        <v>Annual Additional Capacity Retired due to Early Retirement Policy</v>
      </c>
      <c r="D366" s="6" t="s">
        <v>295</v>
      </c>
      <c r="E366" s="45"/>
      <c r="F366" s="6" t="s">
        <v>297</v>
      </c>
      <c r="G366" s="45"/>
      <c r="H366" s="43">
        <v>627</v>
      </c>
      <c r="I366" s="324" t="s">
        <v>41</v>
      </c>
      <c r="J366" s="255" t="str">
        <f>IF(ISBLANK(INDEX('Policy Characteristics'!D:D,MATCH($C366,'Policy Characteristics'!$C:$C,0))),"",INDEX('Policy Characteristics'!D:D,MATCH($C366,'Policy Characteristics'!$C:$C,0)))</f>
        <v>Early Retirement of Power Plants</v>
      </c>
      <c r="K366" s="254" t="str">
        <f>IF(ISBLANK(INDEX('Policy Characteristics'!E:E,MATCH($C366,'Policy Characteristics'!$C:$C,0))),"",INDEX('Policy Characteristics'!E:E,MATCH($C366,'Policy Characteristics'!$C:$C,0)))</f>
        <v>elec early retirement</v>
      </c>
      <c r="L366" s="254">
        <f>IF(ISBLANK(INDEX('Policy Characteristics'!F:F,MATCH($C366,'Policy Characteristics'!$C:$C,0))),"",INDEX('Policy Characteristics'!F:F,MATCH($C366,'Policy Characteristics'!$C:$C,0)))</f>
        <v>0</v>
      </c>
      <c r="M366" s="254">
        <f>IF(ISBLANK(INDEX('Policy Characteristics'!G:G,MATCH($C366,'Policy Characteristics'!$C:$C,0))),"",INDEX('Policy Characteristics'!G:G,MATCH($C366,'Policy Characteristics'!$C:$C,0)))</f>
        <v>25000</v>
      </c>
      <c r="N366" s="254">
        <f>IF(ISBLANK(INDEX('Policy Characteristics'!H:H,MATCH($C366,'Policy Characteristics'!$C:$C,0))),"",INDEX('Policy Characteristics'!H:H,MATCH($C366,'Policy Characteristics'!$C:$C,0)))</f>
        <v>500</v>
      </c>
      <c r="O366" s="254" t="str">
        <f>IF(ISBLANK(INDEX('Policy Characteristics'!I:I,MATCH($C366,'Policy Characteristics'!$C:$C,0))),"",INDEX('Policy Characteristics'!I:I,MATCH($C366,'Policy Characteristics'!$C:$C,0)))</f>
        <v>MW/year</v>
      </c>
      <c r="P366" s="254" t="str">
        <f>IF(ISBLANK(INDEX('Policy Characteristics'!J:J,MATCH($C366,'Policy Characteristics'!$C:$C,0))),"",INDEX('Policy Characteristics'!J:J,MATCH($C366,'Policy Characteristics'!$C:$C,0)))</f>
        <v xml:space="preserve">**Description:** This policy causes the specified quantity of otherwise non-retiring capacity of the selected type(s) to be retired each year. </v>
      </c>
      <c r="Q366" s="254" t="str">
        <f>IF(ISBLANK(INDEX('Policy Characteristics'!K:K,MATCH($C366,'Policy Characteristics'!$C:$C,0))),"",INDEX('Policy Characteristics'!K:K,MATCH($C366,'Policy Characteristics'!$C:$C,0)))</f>
        <v>electricity-sector-main.html#early-ret</v>
      </c>
      <c r="R366" s="254" t="str">
        <f>IF(ISBLANK(INDEX('Policy Characteristics'!L:L,MATCH($C366,'Policy Characteristics'!$C:$C,0))),"",INDEX('Policy Characteristics'!L:L,MATCH($C366,'Policy Characteristics'!$C:$C,0)))</f>
        <v>early-retirement-of-power-plants.html</v>
      </c>
    </row>
    <row r="367" spans="1:19">
      <c r="A367" s="254" t="str">
        <f>IF(ISBLANK(INDEX('Policy Characteristics'!A:A,MATCH($C367,'Policy Characteristics'!$C:$C,0))),"",INDEX('Policy Characteristics'!A:A,MATCH($C367,'Policy Characteristics'!$C:$C,0)))</f>
        <v>Electricity Supply</v>
      </c>
      <c r="B367" s="262" t="str">
        <f>IF(ISBLANK(INDEX('Policy Characteristics'!B:B,MATCH($C367,'Policy Characteristics'!$C:$C,0))),"",INDEX('Policy Characteristics'!B:B,MATCH($C367,'Policy Characteristics'!$C:$C,0)))</f>
        <v>Early Retirement of Power Plants</v>
      </c>
      <c r="C367" s="254" t="str">
        <f t="shared" si="22"/>
        <v>Annual Additional Capacity Retired due to Early Retirement Policy</v>
      </c>
      <c r="D367" s="6" t="s">
        <v>296</v>
      </c>
      <c r="E367" s="45"/>
      <c r="F367" s="6" t="s">
        <v>298</v>
      </c>
      <c r="G367" s="45"/>
      <c r="H367" s="43">
        <v>628</v>
      </c>
      <c r="I367" s="324" t="s">
        <v>40</v>
      </c>
      <c r="J367" s="255" t="str">
        <f>IF(ISBLANK(INDEX('Policy Characteristics'!D:D,MATCH($C367,'Policy Characteristics'!$C:$C,0))),"",INDEX('Policy Characteristics'!D:D,MATCH($C367,'Policy Characteristics'!$C:$C,0)))</f>
        <v>Early Retirement of Power Plants</v>
      </c>
      <c r="K367" s="254" t="str">
        <f>IF(ISBLANK(INDEX('Policy Characteristics'!E:E,MATCH($C367,'Policy Characteristics'!$C:$C,0))),"",INDEX('Policy Characteristics'!E:E,MATCH($C367,'Policy Characteristics'!$C:$C,0)))</f>
        <v>elec early retirement</v>
      </c>
      <c r="L367" s="254">
        <f>IF(ISBLANK(INDEX('Policy Characteristics'!F:F,MATCH($C367,'Policy Characteristics'!$C:$C,0))),"",INDEX('Policy Characteristics'!F:F,MATCH($C367,'Policy Characteristics'!$C:$C,0)))</f>
        <v>0</v>
      </c>
      <c r="M367" s="254">
        <f>IF(ISBLANK(INDEX('Policy Characteristics'!G:G,MATCH($C367,'Policy Characteristics'!$C:$C,0))),"",INDEX('Policy Characteristics'!G:G,MATCH($C367,'Policy Characteristics'!$C:$C,0)))</f>
        <v>25000</v>
      </c>
      <c r="N367" s="254">
        <f>IF(ISBLANK(INDEX('Policy Characteristics'!H:H,MATCH($C367,'Policy Characteristics'!$C:$C,0))),"",INDEX('Policy Characteristics'!H:H,MATCH($C367,'Policy Characteristics'!$C:$C,0)))</f>
        <v>500</v>
      </c>
      <c r="O367" s="254" t="str">
        <f>IF(ISBLANK(INDEX('Policy Characteristics'!I:I,MATCH($C367,'Policy Characteristics'!$C:$C,0))),"",INDEX('Policy Characteristics'!I:I,MATCH($C367,'Policy Characteristics'!$C:$C,0)))</f>
        <v>MW/year</v>
      </c>
      <c r="P367" s="254" t="str">
        <f>IF(ISBLANK(INDEX('Policy Characteristics'!J:J,MATCH($C367,'Policy Characteristics'!$C:$C,0))),"",INDEX('Policy Characteristics'!J:J,MATCH($C367,'Policy Characteristics'!$C:$C,0)))</f>
        <v xml:space="preserve">**Description:** This policy causes the specified quantity of otherwise non-retiring capacity of the selected type(s) to be retired each year. </v>
      </c>
      <c r="Q367" s="254" t="str">
        <f>IF(ISBLANK(INDEX('Policy Characteristics'!K:K,MATCH($C367,'Policy Characteristics'!$C:$C,0))),"",INDEX('Policy Characteristics'!K:K,MATCH($C367,'Policy Characteristics'!$C:$C,0)))</f>
        <v>electricity-sector-main.html#early-ret</v>
      </c>
      <c r="R367" s="254" t="str">
        <f>IF(ISBLANK(INDEX('Policy Characteristics'!L:L,MATCH($C367,'Policy Characteristics'!$C:$C,0))),"",INDEX('Policy Characteristics'!L:L,MATCH($C367,'Policy Characteristics'!$C:$C,0)))</f>
        <v>early-retirement-of-power-plants.html</v>
      </c>
    </row>
    <row r="368" spans="1:19">
      <c r="A368" s="254" t="str">
        <f>IF(ISBLANK(INDEX('Policy Characteristics'!A:A,MATCH($C368,'Policy Characteristics'!$C:$C,0))),"",INDEX('Policy Characteristics'!A:A,MATCH($C368,'Policy Characteristics'!$C:$C,0)))</f>
        <v>Electricity Supply</v>
      </c>
      <c r="B368" s="262" t="str">
        <f>IF(ISBLANK(INDEX('Policy Characteristics'!B:B,MATCH($C368,'Policy Characteristics'!$C:$C,0))),"",INDEX('Policy Characteristics'!B:B,MATCH($C368,'Policy Characteristics'!$C:$C,0)))</f>
        <v>Early Retirement of Power Plants</v>
      </c>
      <c r="C368" s="254" t="str">
        <f t="shared" si="22"/>
        <v>Annual Additional Capacity Retired due to Early Retirement Policy</v>
      </c>
      <c r="D368" s="6" t="s">
        <v>431</v>
      </c>
      <c r="E368" s="45"/>
      <c r="F368" s="6" t="s">
        <v>430</v>
      </c>
      <c r="G368" s="45"/>
      <c r="H368" s="43">
        <v>590</v>
      </c>
      <c r="I368" s="324" t="s">
        <v>40</v>
      </c>
      <c r="J368" s="255" t="str">
        <f>IF(ISBLANK(INDEX('Policy Characteristics'!D:D,MATCH($C368,'Policy Characteristics'!$C:$C,0))),"",INDEX('Policy Characteristics'!D:D,MATCH($C368,'Policy Characteristics'!$C:$C,0)))</f>
        <v>Early Retirement of Power Plants</v>
      </c>
      <c r="K368" s="254" t="str">
        <f>IF(ISBLANK(INDEX('Policy Characteristics'!E:E,MATCH($C368,'Policy Characteristics'!$C:$C,0))),"",INDEX('Policy Characteristics'!E:E,MATCH($C368,'Policy Characteristics'!$C:$C,0)))</f>
        <v>elec early retirement</v>
      </c>
      <c r="L368" s="254">
        <f>IF(ISBLANK(INDEX('Policy Characteristics'!F:F,MATCH($C368,'Policy Characteristics'!$C:$C,0))),"",INDEX('Policy Characteristics'!F:F,MATCH($C368,'Policy Characteristics'!$C:$C,0)))</f>
        <v>0</v>
      </c>
      <c r="M368" s="254">
        <f>IF(ISBLANK(INDEX('Policy Characteristics'!G:G,MATCH($C368,'Policy Characteristics'!$C:$C,0))),"",INDEX('Policy Characteristics'!G:G,MATCH($C368,'Policy Characteristics'!$C:$C,0)))</f>
        <v>25000</v>
      </c>
      <c r="N368" s="254">
        <f>IF(ISBLANK(INDEX('Policy Characteristics'!H:H,MATCH($C368,'Policy Characteristics'!$C:$C,0))),"",INDEX('Policy Characteristics'!H:H,MATCH($C368,'Policy Characteristics'!$C:$C,0)))</f>
        <v>500</v>
      </c>
      <c r="O368" s="254" t="str">
        <f>IF(ISBLANK(INDEX('Policy Characteristics'!I:I,MATCH($C368,'Policy Characteristics'!$C:$C,0))),"",INDEX('Policy Characteristics'!I:I,MATCH($C368,'Policy Characteristics'!$C:$C,0)))</f>
        <v>MW/year</v>
      </c>
      <c r="P368" s="254" t="str">
        <f>IF(ISBLANK(INDEX('Policy Characteristics'!J:J,MATCH($C368,'Policy Characteristics'!$C:$C,0))),"",INDEX('Policy Characteristics'!J:J,MATCH($C368,'Policy Characteristics'!$C:$C,0)))</f>
        <v xml:space="preserve">**Description:** This policy causes the specified quantity of otherwise non-retiring capacity of the selected type(s) to be retired each year. </v>
      </c>
      <c r="Q368" s="254" t="str">
        <f>IF(ISBLANK(INDEX('Policy Characteristics'!K:K,MATCH($C368,'Policy Characteristics'!$C:$C,0))),"",INDEX('Policy Characteristics'!K:K,MATCH($C368,'Policy Characteristics'!$C:$C,0)))</f>
        <v>electricity-sector-main.html#early-ret</v>
      </c>
      <c r="R368" s="254" t="str">
        <f>IF(ISBLANK(INDEX('Policy Characteristics'!L:L,MATCH($C368,'Policy Characteristics'!$C:$C,0))),"",INDEX('Policy Characteristics'!L:L,MATCH($C368,'Policy Characteristics'!$C:$C,0)))</f>
        <v>early-retirement-of-power-plants.html</v>
      </c>
    </row>
    <row r="369" spans="1:18">
      <c r="A369" s="254" t="str">
        <f>IF(ISBLANK(INDEX('Policy Characteristics'!A:A,MATCH($C369,'Policy Characteristics'!$C:$C,0))),"",INDEX('Policy Characteristics'!A:A,MATCH($C369,'Policy Characteristics'!$C:$C,0)))</f>
        <v>Electricity Supply</v>
      </c>
      <c r="B369" s="262" t="str">
        <f>IF(ISBLANK(INDEX('Policy Characteristics'!B:B,MATCH($C369,'Policy Characteristics'!$C:$C,0))),"",INDEX('Policy Characteristics'!B:B,MATCH($C369,'Policy Characteristics'!$C:$C,0)))</f>
        <v>Early Retirement of Power Plants</v>
      </c>
      <c r="C369" s="254" t="str">
        <f t="shared" si="22"/>
        <v>Annual Additional Capacity Retired due to Early Retirement Policy</v>
      </c>
      <c r="D369" s="6" t="s">
        <v>440</v>
      </c>
      <c r="E369" s="45"/>
      <c r="F369" s="6" t="s">
        <v>441</v>
      </c>
      <c r="G369" s="45"/>
      <c r="H369" s="43">
        <v>629</v>
      </c>
      <c r="I369" s="324" t="s">
        <v>41</v>
      </c>
      <c r="J369" s="255" t="str">
        <f>IF(ISBLANK(INDEX('Policy Characteristics'!D:D,MATCH($C369,'Policy Characteristics'!$C:$C,0))),"",INDEX('Policy Characteristics'!D:D,MATCH($C369,'Policy Characteristics'!$C:$C,0)))</f>
        <v>Early Retirement of Power Plants</v>
      </c>
      <c r="K369" s="254" t="str">
        <f>IF(ISBLANK(INDEX('Policy Characteristics'!E:E,MATCH($C369,'Policy Characteristics'!$C:$C,0))),"",INDEX('Policy Characteristics'!E:E,MATCH($C369,'Policy Characteristics'!$C:$C,0)))</f>
        <v>elec early retirement</v>
      </c>
      <c r="L369" s="254">
        <f>IF(ISBLANK(INDEX('Policy Characteristics'!F:F,MATCH($C369,'Policy Characteristics'!$C:$C,0))),"",INDEX('Policy Characteristics'!F:F,MATCH($C369,'Policy Characteristics'!$C:$C,0)))</f>
        <v>0</v>
      </c>
      <c r="M369" s="254">
        <f>IF(ISBLANK(INDEX('Policy Characteristics'!G:G,MATCH($C369,'Policy Characteristics'!$C:$C,0))),"",INDEX('Policy Characteristics'!G:G,MATCH($C369,'Policy Characteristics'!$C:$C,0)))</f>
        <v>25000</v>
      </c>
      <c r="N369" s="254">
        <f>IF(ISBLANK(INDEX('Policy Characteristics'!H:H,MATCH($C369,'Policy Characteristics'!$C:$C,0))),"",INDEX('Policy Characteristics'!H:H,MATCH($C369,'Policy Characteristics'!$C:$C,0)))</f>
        <v>500</v>
      </c>
      <c r="O369" s="254" t="str">
        <f>IF(ISBLANK(INDEX('Policy Characteristics'!I:I,MATCH($C369,'Policy Characteristics'!$C:$C,0))),"",INDEX('Policy Characteristics'!I:I,MATCH($C369,'Policy Characteristics'!$C:$C,0)))</f>
        <v>MW/year</v>
      </c>
      <c r="P369" s="254" t="str">
        <f>IF(ISBLANK(INDEX('Policy Characteristics'!J:J,MATCH($C369,'Policy Characteristics'!$C:$C,0))),"",INDEX('Policy Characteristics'!J:J,MATCH($C369,'Policy Characteristics'!$C:$C,0)))</f>
        <v xml:space="preserve">**Description:** This policy causes the specified quantity of otherwise non-retiring capacity of the selected type(s) to be retired each year. </v>
      </c>
      <c r="Q369" s="254" t="str">
        <f>IF(ISBLANK(INDEX('Policy Characteristics'!K:K,MATCH($C369,'Policy Characteristics'!$C:$C,0))),"",INDEX('Policy Characteristics'!K:K,MATCH($C369,'Policy Characteristics'!$C:$C,0)))</f>
        <v>electricity-sector-main.html#early-ret</v>
      </c>
      <c r="R369" s="254" t="str">
        <f>IF(ISBLANK(INDEX('Policy Characteristics'!L:L,MATCH($C369,'Policy Characteristics'!$C:$C,0))),"",INDEX('Policy Characteristics'!L:L,MATCH($C369,'Policy Characteristics'!$C:$C,0)))</f>
        <v>early-retirement-of-power-plants.html</v>
      </c>
    </row>
    <row r="370" spans="1:18">
      <c r="A370" s="254" t="str">
        <f>IF(ISBLANK(INDEX('Policy Characteristics'!A:A,MATCH($C370,'Policy Characteristics'!$C:$C,0))),"",INDEX('Policy Characteristics'!A:A,MATCH($C370,'Policy Characteristics'!$C:$C,0)))</f>
        <v>Electricity Supply</v>
      </c>
      <c r="B370" s="262" t="str">
        <f>IF(ISBLANK(INDEX('Policy Characteristics'!B:B,MATCH($C370,'Policy Characteristics'!$C:$C,0))),"",INDEX('Policy Characteristics'!B:B,MATCH($C370,'Policy Characteristics'!$C:$C,0)))</f>
        <v>Early Retirement of Power Plants</v>
      </c>
      <c r="C370" s="254" t="str">
        <f t="shared" si="22"/>
        <v>Annual Additional Capacity Retired due to Early Retirement Policy</v>
      </c>
      <c r="D370" s="6" t="s">
        <v>2726</v>
      </c>
      <c r="E370" s="45"/>
      <c r="F370" s="6" t="s">
        <v>2450</v>
      </c>
      <c r="G370" s="45"/>
      <c r="H370" s="43">
        <v>630</v>
      </c>
      <c r="I370" s="324" t="s">
        <v>41</v>
      </c>
      <c r="J370" s="255" t="str">
        <f>IF(ISBLANK(INDEX('Policy Characteristics'!D:D,MATCH($C370,'Policy Characteristics'!$C:$C,0))),"",INDEX('Policy Characteristics'!D:D,MATCH($C370,'Policy Characteristics'!$C:$C,0)))</f>
        <v>Early Retirement of Power Plants</v>
      </c>
      <c r="K370" s="254" t="str">
        <f>IF(ISBLANK(INDEX('Policy Characteristics'!E:E,MATCH($C370,'Policy Characteristics'!$C:$C,0))),"",INDEX('Policy Characteristics'!E:E,MATCH($C370,'Policy Characteristics'!$C:$C,0)))</f>
        <v>elec early retirement</v>
      </c>
      <c r="L370" s="254">
        <f>IF(ISBLANK(INDEX('Policy Characteristics'!F:F,MATCH($C370,'Policy Characteristics'!$C:$C,0))),"",INDEX('Policy Characteristics'!F:F,MATCH($C370,'Policy Characteristics'!$C:$C,0)))</f>
        <v>0</v>
      </c>
      <c r="M370" s="254">
        <f>IF(ISBLANK(INDEX('Policy Characteristics'!G:G,MATCH($C370,'Policy Characteristics'!$C:$C,0))),"",INDEX('Policy Characteristics'!G:G,MATCH($C370,'Policy Characteristics'!$C:$C,0)))</f>
        <v>25000</v>
      </c>
      <c r="N370" s="254">
        <f>IF(ISBLANK(INDEX('Policy Characteristics'!H:H,MATCH($C370,'Policy Characteristics'!$C:$C,0))),"",INDEX('Policy Characteristics'!H:H,MATCH($C370,'Policy Characteristics'!$C:$C,0)))</f>
        <v>500</v>
      </c>
      <c r="O370" s="254" t="str">
        <f>IF(ISBLANK(INDEX('Policy Characteristics'!I:I,MATCH($C370,'Policy Characteristics'!$C:$C,0))),"",INDEX('Policy Characteristics'!I:I,MATCH($C370,'Policy Characteristics'!$C:$C,0)))</f>
        <v>MW/year</v>
      </c>
      <c r="P370" s="254" t="str">
        <f>IF(ISBLANK(INDEX('Policy Characteristics'!J:J,MATCH($C370,'Policy Characteristics'!$C:$C,0))),"",INDEX('Policy Characteristics'!J:J,MATCH($C370,'Policy Characteristics'!$C:$C,0)))</f>
        <v xml:space="preserve">**Description:** This policy causes the specified quantity of otherwise non-retiring capacity of the selected type(s) to be retired each year. </v>
      </c>
      <c r="Q370" s="254" t="str">
        <f>IF(ISBLANK(INDEX('Policy Characteristics'!K:K,MATCH($C370,'Policy Characteristics'!$C:$C,0))),"",INDEX('Policy Characteristics'!K:K,MATCH($C370,'Policy Characteristics'!$C:$C,0)))</f>
        <v>electricity-sector-main.html#early-ret</v>
      </c>
      <c r="R370" s="254" t="str">
        <f>IF(ISBLANK(INDEX('Policy Characteristics'!L:L,MATCH($C370,'Policy Characteristics'!$C:$C,0))),"",INDEX('Policy Characteristics'!L:L,MATCH($C370,'Policy Characteristics'!$C:$C,0)))</f>
        <v>early-retirement-of-power-plants.html</v>
      </c>
    </row>
    <row r="371" spans="1:18">
      <c r="A371" s="254" t="str">
        <f>IF(ISBLANK(INDEX('Policy Characteristics'!A:A,MATCH($C371,'Policy Characteristics'!$C:$C,0))),"",INDEX('Policy Characteristics'!A:A,MATCH($C371,'Policy Characteristics'!$C:$C,0)))</f>
        <v>Electricity Supply</v>
      </c>
      <c r="B371" s="262" t="str">
        <f>IF(ISBLANK(INDEX('Policy Characteristics'!B:B,MATCH($C371,'Policy Characteristics'!$C:$C,0))),"",INDEX('Policy Characteristics'!B:B,MATCH($C371,'Policy Characteristics'!$C:$C,0)))</f>
        <v>Early Retirement of Power Plants</v>
      </c>
      <c r="C371" s="254" t="str">
        <f t="shared" si="22"/>
        <v>Annual Additional Capacity Retired due to Early Retirement Policy</v>
      </c>
      <c r="D371" s="6" t="s">
        <v>2727</v>
      </c>
      <c r="E371" s="45"/>
      <c r="F371" s="6" t="s">
        <v>2570</v>
      </c>
      <c r="G371" s="45"/>
      <c r="H371" s="43">
        <v>631</v>
      </c>
      <c r="I371" s="324" t="s">
        <v>41</v>
      </c>
      <c r="J371" s="255" t="str">
        <f>IF(ISBLANK(INDEX('Policy Characteristics'!D:D,MATCH($C371,'Policy Characteristics'!$C:$C,0))),"",INDEX('Policy Characteristics'!D:D,MATCH($C371,'Policy Characteristics'!$C:$C,0)))</f>
        <v>Early Retirement of Power Plants</v>
      </c>
      <c r="K371" s="254" t="str">
        <f>IF(ISBLANK(INDEX('Policy Characteristics'!E:E,MATCH($C371,'Policy Characteristics'!$C:$C,0))),"",INDEX('Policy Characteristics'!E:E,MATCH($C371,'Policy Characteristics'!$C:$C,0)))</f>
        <v>elec early retirement</v>
      </c>
      <c r="L371" s="254">
        <f>IF(ISBLANK(INDEX('Policy Characteristics'!F:F,MATCH($C371,'Policy Characteristics'!$C:$C,0))),"",INDEX('Policy Characteristics'!F:F,MATCH($C371,'Policy Characteristics'!$C:$C,0)))</f>
        <v>0</v>
      </c>
      <c r="M371" s="254">
        <f>IF(ISBLANK(INDEX('Policy Characteristics'!G:G,MATCH($C371,'Policy Characteristics'!$C:$C,0))),"",INDEX('Policy Characteristics'!G:G,MATCH($C371,'Policy Characteristics'!$C:$C,0)))</f>
        <v>25000</v>
      </c>
      <c r="N371" s="254">
        <f>IF(ISBLANK(INDEX('Policy Characteristics'!H:H,MATCH($C371,'Policy Characteristics'!$C:$C,0))),"",INDEX('Policy Characteristics'!H:H,MATCH($C371,'Policy Characteristics'!$C:$C,0)))</f>
        <v>500</v>
      </c>
      <c r="O371" s="254" t="str">
        <f>IF(ISBLANK(INDEX('Policy Characteristics'!I:I,MATCH($C371,'Policy Characteristics'!$C:$C,0))),"",INDEX('Policy Characteristics'!I:I,MATCH($C371,'Policy Characteristics'!$C:$C,0)))</f>
        <v>MW/year</v>
      </c>
      <c r="P371" s="254" t="str">
        <f>IF(ISBLANK(INDEX('Policy Characteristics'!J:J,MATCH($C371,'Policy Characteristics'!$C:$C,0))),"",INDEX('Policy Characteristics'!J:J,MATCH($C371,'Policy Characteristics'!$C:$C,0)))</f>
        <v xml:space="preserve">**Description:** This policy causes the specified quantity of otherwise non-retiring capacity of the selected type(s) to be retired each year. </v>
      </c>
      <c r="Q371" s="254" t="str">
        <f>IF(ISBLANK(INDEX('Policy Characteristics'!K:K,MATCH($C371,'Policy Characteristics'!$C:$C,0))),"",INDEX('Policy Characteristics'!K:K,MATCH($C371,'Policy Characteristics'!$C:$C,0)))</f>
        <v>electricity-sector-main.html#early-ret</v>
      </c>
      <c r="R371" s="254" t="str">
        <f>IF(ISBLANK(INDEX('Policy Characteristics'!L:L,MATCH($C371,'Policy Characteristics'!$C:$C,0))),"",INDEX('Policy Characteristics'!L:L,MATCH($C371,'Policy Characteristics'!$C:$C,0)))</f>
        <v>early-retirement-of-power-plants.html</v>
      </c>
    </row>
    <row r="372" spans="1:18">
      <c r="A372" s="254" t="str">
        <f>IF(ISBLANK(INDEX('Policy Characteristics'!A:A,MATCH($C372,'Policy Characteristics'!$C:$C,0))),"",INDEX('Policy Characteristics'!A:A,MATCH($C372,'Policy Characteristics'!$C:$C,0)))</f>
        <v>Electricity Supply</v>
      </c>
      <c r="B372" s="262" t="str">
        <f>IF(ISBLANK(INDEX('Policy Characteristics'!B:B,MATCH($C372,'Policy Characteristics'!$C:$C,0))),"",INDEX('Policy Characteristics'!B:B,MATCH($C372,'Policy Characteristics'!$C:$C,0)))</f>
        <v>Early Retirement of Power Plants</v>
      </c>
      <c r="C372" s="254" t="str">
        <f t="shared" si="22"/>
        <v>Annual Additional Capacity Retired due to Early Retirement Policy</v>
      </c>
      <c r="D372" s="6" t="s">
        <v>2728</v>
      </c>
      <c r="E372" s="45"/>
      <c r="F372" s="6" t="s">
        <v>2452</v>
      </c>
      <c r="G372" s="45"/>
      <c r="H372" s="43">
        <v>632</v>
      </c>
      <c r="I372" s="324" t="s">
        <v>41</v>
      </c>
      <c r="J372" s="255" t="str">
        <f>IF(ISBLANK(INDEX('Policy Characteristics'!D:D,MATCH($C372,'Policy Characteristics'!$C:$C,0))),"",INDEX('Policy Characteristics'!D:D,MATCH($C372,'Policy Characteristics'!$C:$C,0)))</f>
        <v>Early Retirement of Power Plants</v>
      </c>
      <c r="K372" s="254" t="str">
        <f>IF(ISBLANK(INDEX('Policy Characteristics'!E:E,MATCH($C372,'Policy Characteristics'!$C:$C,0))),"",INDEX('Policy Characteristics'!E:E,MATCH($C372,'Policy Characteristics'!$C:$C,0)))</f>
        <v>elec early retirement</v>
      </c>
      <c r="L372" s="254">
        <f>IF(ISBLANK(INDEX('Policy Characteristics'!F:F,MATCH($C372,'Policy Characteristics'!$C:$C,0))),"",INDEX('Policy Characteristics'!F:F,MATCH($C372,'Policy Characteristics'!$C:$C,0)))</f>
        <v>0</v>
      </c>
      <c r="M372" s="254">
        <f>IF(ISBLANK(INDEX('Policy Characteristics'!G:G,MATCH($C372,'Policy Characteristics'!$C:$C,0))),"",INDEX('Policy Characteristics'!G:G,MATCH($C372,'Policy Characteristics'!$C:$C,0)))</f>
        <v>25000</v>
      </c>
      <c r="N372" s="254">
        <f>IF(ISBLANK(INDEX('Policy Characteristics'!H:H,MATCH($C372,'Policy Characteristics'!$C:$C,0))),"",INDEX('Policy Characteristics'!H:H,MATCH($C372,'Policy Characteristics'!$C:$C,0)))</f>
        <v>500</v>
      </c>
      <c r="O372" s="254" t="str">
        <f>IF(ISBLANK(INDEX('Policy Characteristics'!I:I,MATCH($C372,'Policy Characteristics'!$C:$C,0))),"",INDEX('Policy Characteristics'!I:I,MATCH($C372,'Policy Characteristics'!$C:$C,0)))</f>
        <v>MW/year</v>
      </c>
      <c r="P372" s="254" t="str">
        <f>IF(ISBLANK(INDEX('Policy Characteristics'!J:J,MATCH($C372,'Policy Characteristics'!$C:$C,0))),"",INDEX('Policy Characteristics'!J:J,MATCH($C372,'Policy Characteristics'!$C:$C,0)))</f>
        <v xml:space="preserve">**Description:** This policy causes the specified quantity of otherwise non-retiring capacity of the selected type(s) to be retired each year. </v>
      </c>
      <c r="Q372" s="254" t="str">
        <f>IF(ISBLANK(INDEX('Policy Characteristics'!K:K,MATCH($C372,'Policy Characteristics'!$C:$C,0))),"",INDEX('Policy Characteristics'!K:K,MATCH($C372,'Policy Characteristics'!$C:$C,0)))</f>
        <v>electricity-sector-main.html#early-ret</v>
      </c>
      <c r="R372" s="254" t="str">
        <f>IF(ISBLANK(INDEX('Policy Characteristics'!L:L,MATCH($C372,'Policy Characteristics'!$C:$C,0))),"",INDEX('Policy Characteristics'!L:L,MATCH($C372,'Policy Characteristics'!$C:$C,0)))</f>
        <v>early-retirement-of-power-plants.html</v>
      </c>
    </row>
    <row r="373" spans="1:18">
      <c r="A373" s="254" t="str">
        <f>IF(ISBLANK(INDEX('Policy Characteristics'!A:A,MATCH($C373,'Policy Characteristics'!$C:$C,0))),"",INDEX('Policy Characteristics'!A:A,MATCH($C373,'Policy Characteristics'!$C:$C,0)))</f>
        <v>Electricity Supply</v>
      </c>
      <c r="B373" s="262" t="str">
        <f>IF(ISBLANK(INDEX('Policy Characteristics'!B:B,MATCH($C373,'Policy Characteristics'!$C:$C,0))),"",INDEX('Policy Characteristics'!B:B,MATCH($C373,'Policy Characteristics'!$C:$C,0)))</f>
        <v>Early Retirement of Power Plants</v>
      </c>
      <c r="C373" s="254" t="str">
        <f t="shared" si="22"/>
        <v>Annual Additional Capacity Retired due to Early Retirement Policy</v>
      </c>
      <c r="D373" s="6" t="s">
        <v>3463</v>
      </c>
      <c r="E373" s="45"/>
      <c r="F373" s="6" t="s">
        <v>3470</v>
      </c>
      <c r="G373" s="45"/>
      <c r="H373" s="43">
        <v>1761</v>
      </c>
      <c r="I373" s="324" t="s">
        <v>41</v>
      </c>
      <c r="J373" s="255" t="str">
        <f>IF(ISBLANK(INDEX('Policy Characteristics'!D:D,MATCH($C373,'Policy Characteristics'!$C:$C,0))),"",INDEX('Policy Characteristics'!D:D,MATCH($C373,'Policy Characteristics'!$C:$C,0)))</f>
        <v>Early Retirement of Power Plants</v>
      </c>
      <c r="K373" s="254" t="str">
        <f>IF(ISBLANK(INDEX('Policy Characteristics'!E:E,MATCH($C373,'Policy Characteristics'!$C:$C,0))),"",INDEX('Policy Characteristics'!E:E,MATCH($C373,'Policy Characteristics'!$C:$C,0)))</f>
        <v>elec early retirement</v>
      </c>
      <c r="L373" s="254">
        <f>IF(ISBLANK(INDEX('Policy Characteristics'!F:F,MATCH($C373,'Policy Characteristics'!$C:$C,0))),"",INDEX('Policy Characteristics'!F:F,MATCH($C373,'Policy Characteristics'!$C:$C,0)))</f>
        <v>0</v>
      </c>
      <c r="M373" s="254">
        <f>IF(ISBLANK(INDEX('Policy Characteristics'!G:G,MATCH($C373,'Policy Characteristics'!$C:$C,0))),"",INDEX('Policy Characteristics'!G:G,MATCH($C373,'Policy Characteristics'!$C:$C,0)))</f>
        <v>25000</v>
      </c>
      <c r="N373" s="254">
        <f>IF(ISBLANK(INDEX('Policy Characteristics'!H:H,MATCH($C373,'Policy Characteristics'!$C:$C,0))),"",INDEX('Policy Characteristics'!H:H,MATCH($C373,'Policy Characteristics'!$C:$C,0)))</f>
        <v>500</v>
      </c>
      <c r="O373" s="254" t="str">
        <f>IF(ISBLANK(INDEX('Policy Characteristics'!I:I,MATCH($C373,'Policy Characteristics'!$C:$C,0))),"",INDEX('Policy Characteristics'!I:I,MATCH($C373,'Policy Characteristics'!$C:$C,0)))</f>
        <v>MW/year</v>
      </c>
      <c r="P373" s="254" t="str">
        <f>IF(ISBLANK(INDEX('Policy Characteristics'!J:J,MATCH($C373,'Policy Characteristics'!$C:$C,0))),"",INDEX('Policy Characteristics'!J:J,MATCH($C373,'Policy Characteristics'!$C:$C,0)))</f>
        <v xml:space="preserve">**Description:** This policy causes the specified quantity of otherwise non-retiring capacity of the selected type(s) to be retired each year. </v>
      </c>
      <c r="Q373" s="254" t="str">
        <f>IF(ISBLANK(INDEX('Policy Characteristics'!K:K,MATCH($C373,'Policy Characteristics'!$C:$C,0))),"",INDEX('Policy Characteristics'!K:K,MATCH($C373,'Policy Characteristics'!$C:$C,0)))</f>
        <v>electricity-sector-main.html#early-ret</v>
      </c>
      <c r="R373" s="254" t="str">
        <f>IF(ISBLANK(INDEX('Policy Characteristics'!L:L,MATCH($C373,'Policy Characteristics'!$C:$C,0))),"",INDEX('Policy Characteristics'!L:L,MATCH($C373,'Policy Characteristics'!$C:$C,0)))</f>
        <v>early-retirement-of-power-plants.html</v>
      </c>
    </row>
    <row r="374" spans="1:18">
      <c r="A374" s="254" t="str">
        <f>IF(ISBLANK(INDEX('Policy Characteristics'!A:A,MATCH($C374,'Policy Characteristics'!$C:$C,0))),"",INDEX('Policy Characteristics'!A:A,MATCH($C374,'Policy Characteristics'!$C:$C,0)))</f>
        <v>Electricity Supply</v>
      </c>
      <c r="B374" s="262" t="str">
        <f>IF(ISBLANK(INDEX('Policy Characteristics'!B:B,MATCH($C374,'Policy Characteristics'!$C:$C,0))),"",INDEX('Policy Characteristics'!B:B,MATCH($C374,'Policy Characteristics'!$C:$C,0)))</f>
        <v>Early Retirement of Power Plants</v>
      </c>
      <c r="C374" s="254" t="str">
        <f t="shared" si="22"/>
        <v>Annual Additional Capacity Retired due to Early Retirement Policy</v>
      </c>
      <c r="D374" s="6" t="s">
        <v>3466</v>
      </c>
      <c r="E374" s="45"/>
      <c r="F374" s="6" t="s">
        <v>3471</v>
      </c>
      <c r="G374" s="45"/>
      <c r="H374" s="43">
        <v>1762</v>
      </c>
      <c r="I374" s="324" t="s">
        <v>41</v>
      </c>
      <c r="J374" s="255" t="str">
        <f>IF(ISBLANK(INDEX('Policy Characteristics'!D:D,MATCH($C374,'Policy Characteristics'!$C:$C,0))),"",INDEX('Policy Characteristics'!D:D,MATCH($C374,'Policy Characteristics'!$C:$C,0)))</f>
        <v>Early Retirement of Power Plants</v>
      </c>
      <c r="K374" s="254" t="str">
        <f>IF(ISBLANK(INDEX('Policy Characteristics'!E:E,MATCH($C374,'Policy Characteristics'!$C:$C,0))),"",INDEX('Policy Characteristics'!E:E,MATCH($C374,'Policy Characteristics'!$C:$C,0)))</f>
        <v>elec early retirement</v>
      </c>
      <c r="L374" s="254">
        <f>IF(ISBLANK(INDEX('Policy Characteristics'!F:F,MATCH($C374,'Policy Characteristics'!$C:$C,0))),"",INDEX('Policy Characteristics'!F:F,MATCH($C374,'Policy Characteristics'!$C:$C,0)))</f>
        <v>0</v>
      </c>
      <c r="M374" s="254">
        <f>IF(ISBLANK(INDEX('Policy Characteristics'!G:G,MATCH($C374,'Policy Characteristics'!$C:$C,0))),"",INDEX('Policy Characteristics'!G:G,MATCH($C374,'Policy Characteristics'!$C:$C,0)))</f>
        <v>25000</v>
      </c>
      <c r="N374" s="254">
        <f>IF(ISBLANK(INDEX('Policy Characteristics'!H:H,MATCH($C374,'Policy Characteristics'!$C:$C,0))),"",INDEX('Policy Characteristics'!H:H,MATCH($C374,'Policy Characteristics'!$C:$C,0)))</f>
        <v>500</v>
      </c>
      <c r="O374" s="254" t="str">
        <f>IF(ISBLANK(INDEX('Policy Characteristics'!I:I,MATCH($C374,'Policy Characteristics'!$C:$C,0))),"",INDEX('Policy Characteristics'!I:I,MATCH($C374,'Policy Characteristics'!$C:$C,0)))</f>
        <v>MW/year</v>
      </c>
      <c r="P374" s="254" t="str">
        <f>IF(ISBLANK(INDEX('Policy Characteristics'!J:J,MATCH($C374,'Policy Characteristics'!$C:$C,0))),"",INDEX('Policy Characteristics'!J:J,MATCH($C374,'Policy Characteristics'!$C:$C,0)))</f>
        <v xml:space="preserve">**Description:** This policy causes the specified quantity of otherwise non-retiring capacity of the selected type(s) to be retired each year. </v>
      </c>
      <c r="Q374" s="254" t="str">
        <f>IF(ISBLANK(INDEX('Policy Characteristics'!K:K,MATCH($C374,'Policy Characteristics'!$C:$C,0))),"",INDEX('Policy Characteristics'!K:K,MATCH($C374,'Policy Characteristics'!$C:$C,0)))</f>
        <v>electricity-sector-main.html#early-ret</v>
      </c>
      <c r="R374" s="254" t="str">
        <f>IF(ISBLANK(INDEX('Policy Characteristics'!L:L,MATCH($C374,'Policy Characteristics'!$C:$C,0))),"",INDEX('Policy Characteristics'!L:L,MATCH($C374,'Policy Characteristics'!$C:$C,0)))</f>
        <v>early-retirement-of-power-plants.html</v>
      </c>
    </row>
    <row r="375" spans="1:18">
      <c r="A375" s="254" t="str">
        <f>IF(ISBLANK(INDEX('Policy Characteristics'!A:A,MATCH($C375,'Policy Characteristics'!$C:$C,0))),"",INDEX('Policy Characteristics'!A:A,MATCH($C375,'Policy Characteristics'!$C:$C,0)))</f>
        <v>Electricity Supply</v>
      </c>
      <c r="B375" s="262" t="str">
        <f>IF(ISBLANK(INDEX('Policy Characteristics'!B:B,MATCH($C375,'Policy Characteristics'!$C:$C,0))),"",INDEX('Policy Characteristics'!B:B,MATCH($C375,'Policy Characteristics'!$C:$C,0)))</f>
        <v>Early Retirement of Power Plants</v>
      </c>
      <c r="C375" s="254" t="str">
        <f t="shared" si="22"/>
        <v>Annual Additional Capacity Retired due to Early Retirement Policy</v>
      </c>
      <c r="D375" s="6" t="s">
        <v>3467</v>
      </c>
      <c r="E375" s="45"/>
      <c r="F375" s="6" t="s">
        <v>3472</v>
      </c>
      <c r="G375" s="45"/>
      <c r="H375" s="43">
        <v>1763</v>
      </c>
      <c r="I375" s="324" t="s">
        <v>41</v>
      </c>
      <c r="J375" s="255" t="str">
        <f>IF(ISBLANK(INDEX('Policy Characteristics'!D:D,MATCH($C375,'Policy Characteristics'!$C:$C,0))),"",INDEX('Policy Characteristics'!D:D,MATCH($C375,'Policy Characteristics'!$C:$C,0)))</f>
        <v>Early Retirement of Power Plants</v>
      </c>
      <c r="K375" s="254" t="str">
        <f>IF(ISBLANK(INDEX('Policy Characteristics'!E:E,MATCH($C375,'Policy Characteristics'!$C:$C,0))),"",INDEX('Policy Characteristics'!E:E,MATCH($C375,'Policy Characteristics'!$C:$C,0)))</f>
        <v>elec early retirement</v>
      </c>
      <c r="L375" s="254">
        <f>IF(ISBLANK(INDEX('Policy Characteristics'!F:F,MATCH($C375,'Policy Characteristics'!$C:$C,0))),"",INDEX('Policy Characteristics'!F:F,MATCH($C375,'Policy Characteristics'!$C:$C,0)))</f>
        <v>0</v>
      </c>
      <c r="M375" s="254">
        <f>IF(ISBLANK(INDEX('Policy Characteristics'!G:G,MATCH($C375,'Policy Characteristics'!$C:$C,0))),"",INDEX('Policy Characteristics'!G:G,MATCH($C375,'Policy Characteristics'!$C:$C,0)))</f>
        <v>25000</v>
      </c>
      <c r="N375" s="254">
        <f>IF(ISBLANK(INDEX('Policy Characteristics'!H:H,MATCH($C375,'Policy Characteristics'!$C:$C,0))),"",INDEX('Policy Characteristics'!H:H,MATCH($C375,'Policy Characteristics'!$C:$C,0)))</f>
        <v>500</v>
      </c>
      <c r="O375" s="254" t="str">
        <f>IF(ISBLANK(INDEX('Policy Characteristics'!I:I,MATCH($C375,'Policy Characteristics'!$C:$C,0))),"",INDEX('Policy Characteristics'!I:I,MATCH($C375,'Policy Characteristics'!$C:$C,0)))</f>
        <v>MW/year</v>
      </c>
      <c r="P375" s="254" t="str">
        <f>IF(ISBLANK(INDEX('Policy Characteristics'!J:J,MATCH($C375,'Policy Characteristics'!$C:$C,0))),"",INDEX('Policy Characteristics'!J:J,MATCH($C375,'Policy Characteristics'!$C:$C,0)))</f>
        <v xml:space="preserve">**Description:** This policy causes the specified quantity of otherwise non-retiring capacity of the selected type(s) to be retired each year. </v>
      </c>
      <c r="Q375" s="254" t="str">
        <f>IF(ISBLANK(INDEX('Policy Characteristics'!K:K,MATCH($C375,'Policy Characteristics'!$C:$C,0))),"",INDEX('Policy Characteristics'!K:K,MATCH($C375,'Policy Characteristics'!$C:$C,0)))</f>
        <v>electricity-sector-main.html#early-ret</v>
      </c>
      <c r="R375" s="254" t="str">
        <f>IF(ISBLANK(INDEX('Policy Characteristics'!L:L,MATCH($C375,'Policy Characteristics'!$C:$C,0))),"",INDEX('Policy Characteristics'!L:L,MATCH($C375,'Policy Characteristics'!$C:$C,0)))</f>
        <v>early-retirement-of-power-plants.html</v>
      </c>
    </row>
    <row r="376" spans="1:18">
      <c r="A376" s="254" t="str">
        <f>IF(ISBLANK(INDEX('Policy Characteristics'!A:A,MATCH($C376,'Policy Characteristics'!$C:$C,0))),"",INDEX('Policy Characteristics'!A:A,MATCH($C376,'Policy Characteristics'!$C:$C,0)))</f>
        <v>Electricity Supply</v>
      </c>
      <c r="B376" s="262" t="str">
        <f>IF(ISBLANK(INDEX('Policy Characteristics'!B:B,MATCH($C376,'Policy Characteristics'!$C:$C,0))),"",INDEX('Policy Characteristics'!B:B,MATCH($C376,'Policy Characteristics'!$C:$C,0)))</f>
        <v>Early Retirement of Power Plants</v>
      </c>
      <c r="C376" s="254" t="str">
        <f t="shared" si="22"/>
        <v>Annual Additional Capacity Retired due to Early Retirement Policy</v>
      </c>
      <c r="D376" s="6" t="s">
        <v>3468</v>
      </c>
      <c r="E376" s="45"/>
      <c r="F376" s="6" t="s">
        <v>3473</v>
      </c>
      <c r="G376" s="45"/>
      <c r="H376" s="43">
        <v>1764</v>
      </c>
      <c r="I376" s="324" t="s">
        <v>41</v>
      </c>
      <c r="J376" s="255" t="str">
        <f>IF(ISBLANK(INDEX('Policy Characteristics'!D:D,MATCH($C376,'Policy Characteristics'!$C:$C,0))),"",INDEX('Policy Characteristics'!D:D,MATCH($C376,'Policy Characteristics'!$C:$C,0)))</f>
        <v>Early Retirement of Power Plants</v>
      </c>
      <c r="K376" s="254" t="str">
        <f>IF(ISBLANK(INDEX('Policy Characteristics'!E:E,MATCH($C376,'Policy Characteristics'!$C:$C,0))),"",INDEX('Policy Characteristics'!E:E,MATCH($C376,'Policy Characteristics'!$C:$C,0)))</f>
        <v>elec early retirement</v>
      </c>
      <c r="L376" s="254">
        <f>IF(ISBLANK(INDEX('Policy Characteristics'!F:F,MATCH($C376,'Policy Characteristics'!$C:$C,0))),"",INDEX('Policy Characteristics'!F:F,MATCH($C376,'Policy Characteristics'!$C:$C,0)))</f>
        <v>0</v>
      </c>
      <c r="M376" s="254">
        <f>IF(ISBLANK(INDEX('Policy Characteristics'!G:G,MATCH($C376,'Policy Characteristics'!$C:$C,0))),"",INDEX('Policy Characteristics'!G:G,MATCH($C376,'Policy Characteristics'!$C:$C,0)))</f>
        <v>25000</v>
      </c>
      <c r="N376" s="254">
        <f>IF(ISBLANK(INDEX('Policy Characteristics'!H:H,MATCH($C376,'Policy Characteristics'!$C:$C,0))),"",INDEX('Policy Characteristics'!H:H,MATCH($C376,'Policy Characteristics'!$C:$C,0)))</f>
        <v>500</v>
      </c>
      <c r="O376" s="254" t="str">
        <f>IF(ISBLANK(INDEX('Policy Characteristics'!I:I,MATCH($C376,'Policy Characteristics'!$C:$C,0))),"",INDEX('Policy Characteristics'!I:I,MATCH($C376,'Policy Characteristics'!$C:$C,0)))</f>
        <v>MW/year</v>
      </c>
      <c r="P376" s="254" t="str">
        <f>IF(ISBLANK(INDEX('Policy Characteristics'!J:J,MATCH($C376,'Policy Characteristics'!$C:$C,0))),"",INDEX('Policy Characteristics'!J:J,MATCH($C376,'Policy Characteristics'!$C:$C,0)))</f>
        <v xml:space="preserve">**Description:** This policy causes the specified quantity of otherwise non-retiring capacity of the selected type(s) to be retired each year. </v>
      </c>
      <c r="Q376" s="254" t="str">
        <f>IF(ISBLANK(INDEX('Policy Characteristics'!K:K,MATCH($C376,'Policy Characteristics'!$C:$C,0))),"",INDEX('Policy Characteristics'!K:K,MATCH($C376,'Policy Characteristics'!$C:$C,0)))</f>
        <v>electricity-sector-main.html#early-ret</v>
      </c>
      <c r="R376" s="254" t="str">
        <f>IF(ISBLANK(INDEX('Policy Characteristics'!L:L,MATCH($C376,'Policy Characteristics'!$C:$C,0))),"",INDEX('Policy Characteristics'!L:L,MATCH($C376,'Policy Characteristics'!$C:$C,0)))</f>
        <v>early-retirement-of-power-plants.html</v>
      </c>
    </row>
    <row r="377" spans="1:18">
      <c r="A377" s="254" t="str">
        <f>IF(ISBLANK(INDEX('Policy Characteristics'!A:A,MATCH($C377,'Policy Characteristics'!$C:$C,0))),"",INDEX('Policy Characteristics'!A:A,MATCH($C377,'Policy Characteristics'!$C:$C,0)))</f>
        <v>Electricity Supply</v>
      </c>
      <c r="B377" s="262" t="str">
        <f>IF(ISBLANK(INDEX('Policy Characteristics'!B:B,MATCH($C377,'Policy Characteristics'!$C:$C,0))),"",INDEX('Policy Characteristics'!B:B,MATCH($C377,'Policy Characteristics'!$C:$C,0)))</f>
        <v>Early Retirement of Power Plants</v>
      </c>
      <c r="C377" s="254" t="str">
        <f t="shared" si="22"/>
        <v>Annual Additional Capacity Retired due to Early Retirement Policy</v>
      </c>
      <c r="D377" s="6" t="s">
        <v>3469</v>
      </c>
      <c r="E377" s="45"/>
      <c r="F377" s="6" t="s">
        <v>3474</v>
      </c>
      <c r="G377" s="45"/>
      <c r="H377" s="43">
        <v>1765</v>
      </c>
      <c r="I377" s="324" t="s">
        <v>41</v>
      </c>
      <c r="J377" s="255" t="str">
        <f>IF(ISBLANK(INDEX('Policy Characteristics'!D:D,MATCH($C377,'Policy Characteristics'!$C:$C,0))),"",INDEX('Policy Characteristics'!D:D,MATCH($C377,'Policy Characteristics'!$C:$C,0)))</f>
        <v>Early Retirement of Power Plants</v>
      </c>
      <c r="K377" s="254" t="str">
        <f>IF(ISBLANK(INDEX('Policy Characteristics'!E:E,MATCH($C377,'Policy Characteristics'!$C:$C,0))),"",INDEX('Policy Characteristics'!E:E,MATCH($C377,'Policy Characteristics'!$C:$C,0)))</f>
        <v>elec early retirement</v>
      </c>
      <c r="L377" s="254">
        <f>IF(ISBLANK(INDEX('Policy Characteristics'!F:F,MATCH($C377,'Policy Characteristics'!$C:$C,0))),"",INDEX('Policy Characteristics'!F:F,MATCH($C377,'Policy Characteristics'!$C:$C,0)))</f>
        <v>0</v>
      </c>
      <c r="M377" s="254">
        <f>IF(ISBLANK(INDEX('Policy Characteristics'!G:G,MATCH($C377,'Policy Characteristics'!$C:$C,0))),"",INDEX('Policy Characteristics'!G:G,MATCH($C377,'Policy Characteristics'!$C:$C,0)))</f>
        <v>25000</v>
      </c>
      <c r="N377" s="254">
        <f>IF(ISBLANK(INDEX('Policy Characteristics'!H:H,MATCH($C377,'Policy Characteristics'!$C:$C,0))),"",INDEX('Policy Characteristics'!H:H,MATCH($C377,'Policy Characteristics'!$C:$C,0)))</f>
        <v>500</v>
      </c>
      <c r="O377" s="254" t="str">
        <f>IF(ISBLANK(INDEX('Policy Characteristics'!I:I,MATCH($C377,'Policy Characteristics'!$C:$C,0))),"",INDEX('Policy Characteristics'!I:I,MATCH($C377,'Policy Characteristics'!$C:$C,0)))</f>
        <v>MW/year</v>
      </c>
      <c r="P377" s="254" t="str">
        <f>IF(ISBLANK(INDEX('Policy Characteristics'!J:J,MATCH($C377,'Policy Characteristics'!$C:$C,0))),"",INDEX('Policy Characteristics'!J:J,MATCH($C377,'Policy Characteristics'!$C:$C,0)))</f>
        <v xml:space="preserve">**Description:** This policy causes the specified quantity of otherwise non-retiring capacity of the selected type(s) to be retired each year. </v>
      </c>
      <c r="Q377" s="254" t="str">
        <f>IF(ISBLANK(INDEX('Policy Characteristics'!K:K,MATCH($C377,'Policy Characteristics'!$C:$C,0))),"",INDEX('Policy Characteristics'!K:K,MATCH($C377,'Policy Characteristics'!$C:$C,0)))</f>
        <v>electricity-sector-main.html#early-ret</v>
      </c>
      <c r="R377" s="254" t="str">
        <f>IF(ISBLANK(INDEX('Policy Characteristics'!L:L,MATCH($C377,'Policy Characteristics'!$C:$C,0))),"",INDEX('Policy Characteristics'!L:L,MATCH($C377,'Policy Characteristics'!$C:$C,0)))</f>
        <v>early-retirement-of-power-plants.html</v>
      </c>
    </row>
    <row r="378" spans="1:18">
      <c r="A378" s="254" t="str">
        <f>IF(ISBLANK(INDEX('Policy Characteristics'!A:A,MATCH($C378,'Policy Characteristics'!$C:$C,0))),"",INDEX('Policy Characteristics'!A:A,MATCH($C378,'Policy Characteristics'!$C:$C,0)))</f>
        <v>Electricity Supply</v>
      </c>
      <c r="B378" s="262" t="str">
        <f>IF(ISBLANK(INDEX('Policy Characteristics'!B:B,MATCH($C378,'Policy Characteristics'!$C:$C,0))),"",INDEX('Policy Characteristics'!B:B,MATCH($C378,'Policy Characteristics'!$C:$C,0)))</f>
        <v>Early Retirement of Power Plants</v>
      </c>
      <c r="C378" s="254" t="str">
        <f t="shared" si="22"/>
        <v>Annual Additional Capacity Retired due to Early Retirement Policy</v>
      </c>
      <c r="D378" s="6" t="s">
        <v>3555</v>
      </c>
      <c r="E378" s="45"/>
      <c r="F378" s="6" t="s">
        <v>3553</v>
      </c>
      <c r="G378" s="45"/>
      <c r="H378" s="43">
        <v>1766</v>
      </c>
      <c r="I378" s="324" t="s">
        <v>41</v>
      </c>
      <c r="J378" s="255" t="str">
        <f>IF(ISBLANK(INDEX('Policy Characteristics'!D:D,MATCH($C378,'Policy Characteristics'!$C:$C,0))),"",INDEX('Policy Characteristics'!D:D,MATCH($C378,'Policy Characteristics'!$C:$C,0)))</f>
        <v>Early Retirement of Power Plants</v>
      </c>
      <c r="K378" s="254" t="str">
        <f>IF(ISBLANK(INDEX('Policy Characteristics'!E:E,MATCH($C378,'Policy Characteristics'!$C:$C,0))),"",INDEX('Policy Characteristics'!E:E,MATCH($C378,'Policy Characteristics'!$C:$C,0)))</f>
        <v>elec early retirement</v>
      </c>
      <c r="L378" s="254">
        <f>IF(ISBLANK(INDEX('Policy Characteristics'!F:F,MATCH($C378,'Policy Characteristics'!$C:$C,0))),"",INDEX('Policy Characteristics'!F:F,MATCH($C378,'Policy Characteristics'!$C:$C,0)))</f>
        <v>0</v>
      </c>
      <c r="M378" s="254">
        <f>IF(ISBLANK(INDEX('Policy Characteristics'!G:G,MATCH($C378,'Policy Characteristics'!$C:$C,0))),"",INDEX('Policy Characteristics'!G:G,MATCH($C378,'Policy Characteristics'!$C:$C,0)))</f>
        <v>25000</v>
      </c>
      <c r="N378" s="254">
        <f>IF(ISBLANK(INDEX('Policy Characteristics'!H:H,MATCH($C378,'Policy Characteristics'!$C:$C,0))),"",INDEX('Policy Characteristics'!H:H,MATCH($C378,'Policy Characteristics'!$C:$C,0)))</f>
        <v>500</v>
      </c>
      <c r="O378" s="254" t="str">
        <f>IF(ISBLANK(INDEX('Policy Characteristics'!I:I,MATCH($C378,'Policy Characteristics'!$C:$C,0))),"",INDEX('Policy Characteristics'!I:I,MATCH($C378,'Policy Characteristics'!$C:$C,0)))</f>
        <v>MW/year</v>
      </c>
      <c r="P378" s="254" t="str">
        <f>IF(ISBLANK(INDEX('Policy Characteristics'!J:J,MATCH($C378,'Policy Characteristics'!$C:$C,0))),"",INDEX('Policy Characteristics'!J:J,MATCH($C378,'Policy Characteristics'!$C:$C,0)))</f>
        <v xml:space="preserve">**Description:** This policy causes the specified quantity of otherwise non-retiring capacity of the selected type(s) to be retired each year. </v>
      </c>
      <c r="Q378" s="254" t="str">
        <f>IF(ISBLANK(INDEX('Policy Characteristics'!K:K,MATCH($C378,'Policy Characteristics'!$C:$C,0))),"",INDEX('Policy Characteristics'!K:K,MATCH($C378,'Policy Characteristics'!$C:$C,0)))</f>
        <v>electricity-sector-main.html#early-ret</v>
      </c>
      <c r="R378" s="254" t="str">
        <f>IF(ISBLANK(INDEX('Policy Characteristics'!L:L,MATCH($C378,'Policy Characteristics'!$C:$C,0))),"",INDEX('Policy Characteristics'!L:L,MATCH($C378,'Policy Characteristics'!$C:$C,0)))</f>
        <v>early-retirement-of-power-plants.html</v>
      </c>
    </row>
    <row r="379" spans="1:18">
      <c r="A379" s="254" t="str">
        <f>IF(ISBLANK(INDEX('Policy Characteristics'!A:A,MATCH($C379,'Policy Characteristics'!$C:$C,0))),"",INDEX('Policy Characteristics'!A:A,MATCH($C379,'Policy Characteristics'!$C:$C,0)))</f>
        <v>Electricity Supply</v>
      </c>
      <c r="B379" s="262" t="str">
        <f>IF(ISBLANK(INDEX('Policy Characteristics'!B:B,MATCH($C379,'Policy Characteristics'!$C:$C,0))),"",INDEX('Policy Characteristics'!B:B,MATCH($C379,'Policy Characteristics'!$C:$C,0)))</f>
        <v>Early Retirement of Power Plants</v>
      </c>
      <c r="C379" s="254" t="str">
        <f t="shared" si="22"/>
        <v>Annual Additional Capacity Retired due to Early Retirement Policy</v>
      </c>
      <c r="D379" s="6" t="s">
        <v>3556</v>
      </c>
      <c r="E379" s="45"/>
      <c r="F379" s="6" t="s">
        <v>3554</v>
      </c>
      <c r="G379" s="45"/>
      <c r="H379" s="43">
        <v>2239</v>
      </c>
      <c r="I379" s="324" t="s">
        <v>41</v>
      </c>
      <c r="J379" s="255" t="str">
        <f>IF(ISBLANK(INDEX('Policy Characteristics'!D:D,MATCH($C379,'Policy Characteristics'!$C:$C,0))),"",INDEX('Policy Characteristics'!D:D,MATCH($C379,'Policy Characteristics'!$C:$C,0)))</f>
        <v>Early Retirement of Power Plants</v>
      </c>
      <c r="K379" s="254" t="str">
        <f>IF(ISBLANK(INDEX('Policy Characteristics'!E:E,MATCH($C379,'Policy Characteristics'!$C:$C,0))),"",INDEX('Policy Characteristics'!E:E,MATCH($C379,'Policy Characteristics'!$C:$C,0)))</f>
        <v>elec early retirement</v>
      </c>
      <c r="L379" s="254">
        <f>IF(ISBLANK(INDEX('Policy Characteristics'!F:F,MATCH($C379,'Policy Characteristics'!$C:$C,0))),"",INDEX('Policy Characteristics'!F:F,MATCH($C379,'Policy Characteristics'!$C:$C,0)))</f>
        <v>0</v>
      </c>
      <c r="M379" s="254">
        <f>IF(ISBLANK(INDEX('Policy Characteristics'!G:G,MATCH($C379,'Policy Characteristics'!$C:$C,0))),"",INDEX('Policy Characteristics'!G:G,MATCH($C379,'Policy Characteristics'!$C:$C,0)))</f>
        <v>25000</v>
      </c>
      <c r="N379" s="254">
        <f>IF(ISBLANK(INDEX('Policy Characteristics'!H:H,MATCH($C379,'Policy Characteristics'!$C:$C,0))),"",INDEX('Policy Characteristics'!H:H,MATCH($C379,'Policy Characteristics'!$C:$C,0)))</f>
        <v>500</v>
      </c>
      <c r="O379" s="254" t="str">
        <f>IF(ISBLANK(INDEX('Policy Characteristics'!I:I,MATCH($C379,'Policy Characteristics'!$C:$C,0))),"",INDEX('Policy Characteristics'!I:I,MATCH($C379,'Policy Characteristics'!$C:$C,0)))</f>
        <v>MW/year</v>
      </c>
      <c r="P379" s="254" t="str">
        <f>IF(ISBLANK(INDEX('Policy Characteristics'!J:J,MATCH($C379,'Policy Characteristics'!$C:$C,0))),"",INDEX('Policy Characteristics'!J:J,MATCH($C379,'Policy Characteristics'!$C:$C,0)))</f>
        <v xml:space="preserve">**Description:** This policy causes the specified quantity of otherwise non-retiring capacity of the selected type(s) to be retired each year. </v>
      </c>
      <c r="Q379" s="254" t="str">
        <f>IF(ISBLANK(INDEX('Policy Characteristics'!K:K,MATCH($C379,'Policy Characteristics'!$C:$C,0))),"",INDEX('Policy Characteristics'!K:K,MATCH($C379,'Policy Characteristics'!$C:$C,0)))</f>
        <v>electricity-sector-main.html#early-ret</v>
      </c>
      <c r="R379" s="254" t="str">
        <f>IF(ISBLANK(INDEX('Policy Characteristics'!L:L,MATCH($C379,'Policy Characteristics'!$C:$C,0))),"",INDEX('Policy Characteristics'!L:L,MATCH($C379,'Policy Characteristics'!$C:$C,0)))</f>
        <v>early-retirement-of-power-plants.html</v>
      </c>
    </row>
    <row r="380" spans="1:18">
      <c r="A380" s="254" t="str">
        <f>IF(ISBLANK(INDEX('Policy Characteristics'!A:A,MATCH($C380,'Policy Characteristics'!$C:$C,0))),"",INDEX('Policy Characteristics'!A:A,MATCH($C380,'Policy Characteristics'!$C:$C,0)))</f>
        <v>Electricity Supply</v>
      </c>
      <c r="B380" s="262" t="str">
        <f>IF(ISBLANK(INDEX('Policy Characteristics'!B:B,MATCH($C380,'Policy Characteristics'!$C:$C,0))),"",INDEX('Policy Characteristics'!B:B,MATCH($C380,'Policy Characteristics'!$C:$C,0)))</f>
        <v>Non BAU Capacity Retirement Schedule</v>
      </c>
      <c r="C380" t="s">
        <v>2996</v>
      </c>
      <c r="D380" s="45" t="s">
        <v>434</v>
      </c>
      <c r="E380" s="45"/>
      <c r="F380" s="45" t="s">
        <v>433</v>
      </c>
      <c r="G380" s="45"/>
      <c r="H380" s="43">
        <v>860</v>
      </c>
      <c r="I380" s="324" t="s">
        <v>40</v>
      </c>
      <c r="J380" s="255" t="str">
        <f>IF(ISBLANK(INDEX('Policy Characteristics'!D:D,MATCH($C380,'Policy Characteristics'!$C:$C,0))),"",INDEX('Policy Characteristics'!D:D,MATCH($C380,'Policy Characteristics'!$C:$C,0)))</f>
        <v>Non BAU Capacity Retirement Schedule</v>
      </c>
      <c r="K380" s="254" t="str">
        <f>IF(ISBLANK(INDEX('Policy Characteristics'!E:E,MATCH($C380,'Policy Characteristics'!$C:$C,0))),"",INDEX('Policy Characteristics'!E:E,MATCH($C380,'Policy Characteristics'!$C:$C,0)))</f>
        <v/>
      </c>
      <c r="L380" s="254">
        <f>IF(ISBLANK(INDEX('Policy Characteristics'!F:F,MATCH($C380,'Policy Characteristics'!$C:$C,0))),"",INDEX('Policy Characteristics'!F:F,MATCH($C380,'Policy Characteristics'!$C:$C,0)))</f>
        <v>0</v>
      </c>
      <c r="M380" s="254">
        <f>IF(ISBLANK(INDEX('Policy Characteristics'!G:G,MATCH($C380,'Policy Characteristics'!$C:$C,0))),"",INDEX('Policy Characteristics'!G:G,MATCH($C380,'Policy Characteristics'!$C:$C,0)))</f>
        <v>1</v>
      </c>
      <c r="N380" s="254">
        <f>IF(ISBLANK(INDEX('Policy Characteristics'!H:H,MATCH($C380,'Policy Characteristics'!$C:$C,0))),"",INDEX('Policy Characteristics'!H:H,MATCH($C380,'Policy Characteristics'!$C:$C,0)))</f>
        <v>1</v>
      </c>
      <c r="O380" s="254" t="str">
        <f>IF(ISBLANK(INDEX('Policy Characteristics'!I:I,MATCH($C380,'Policy Characteristics'!$C:$C,0))),"",INDEX('Policy Characteristics'!I:I,MATCH($C380,'Policy Characteristics'!$C:$C,0)))</f>
        <v>on/off</v>
      </c>
      <c r="P380" s="254"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254" t="str">
        <f>IF(ISBLANK(INDEX('Policy Characteristics'!K:K,MATCH($C380,'Policy Characteristics'!$C:$C,0))),"",INDEX('Policy Characteristics'!K:K,MATCH($C380,'Policy Characteristics'!$C:$C,0)))</f>
        <v/>
      </c>
      <c r="R380" s="254" t="str">
        <f>IF(ISBLANK(INDEX('Policy Characteristics'!L:L,MATCH($C380,'Policy Characteristics'!$C:$C,0))),"",INDEX('Policy Characteristics'!L:L,MATCH($C380,'Policy Characteristics'!$C:$C,0)))</f>
        <v/>
      </c>
    </row>
    <row r="381" spans="1:18">
      <c r="A381" s="254" t="str">
        <f>IF(ISBLANK(INDEX('Policy Characteristics'!A:A,MATCH($C381,'Policy Characteristics'!$C:$C,0))),"",INDEX('Policy Characteristics'!A:A,MATCH($C381,'Policy Characteristics'!$C:$C,0)))</f>
        <v>Electricity Supply</v>
      </c>
      <c r="B381" s="262" t="str">
        <f>IF(ISBLANK(INDEX('Policy Characteristics'!B:B,MATCH($C381,'Policy Characteristics'!$C:$C,0))),"",INDEX('Policy Characteristics'!B:B,MATCH($C381,'Policy Characteristics'!$C:$C,0)))</f>
        <v>Non BAU Capacity Retirement Schedule</v>
      </c>
      <c r="C381" s="254" t="str">
        <f t="shared" ref="C381:C403" si="23">C$380</f>
        <v>Boolean Use Non BAU Capacity Retirement Schedule</v>
      </c>
      <c r="D381" s="6" t="s">
        <v>3464</v>
      </c>
      <c r="E381" s="45"/>
      <c r="F381" s="6" t="s">
        <v>3402</v>
      </c>
      <c r="G381" s="45"/>
      <c r="H381" s="43">
        <v>861</v>
      </c>
      <c r="I381" s="324" t="s">
        <v>41</v>
      </c>
      <c r="J381" s="255" t="str">
        <f>IF(ISBLANK(INDEX('Policy Characteristics'!D:D,MATCH($C381,'Policy Characteristics'!$C:$C,0))),"",INDEX('Policy Characteristics'!D:D,MATCH($C381,'Policy Characteristics'!$C:$C,0)))</f>
        <v>Non BAU Capacity Retirement Schedule</v>
      </c>
      <c r="K381" s="254" t="str">
        <f>IF(ISBLANK(INDEX('Policy Characteristics'!E:E,MATCH($C381,'Policy Characteristics'!$C:$C,0))),"",INDEX('Policy Characteristics'!E:E,MATCH($C381,'Policy Characteristics'!$C:$C,0)))</f>
        <v/>
      </c>
      <c r="L381" s="254">
        <f>IF(ISBLANK(INDEX('Policy Characteristics'!F:F,MATCH($C381,'Policy Characteristics'!$C:$C,0))),"",INDEX('Policy Characteristics'!F:F,MATCH($C381,'Policy Characteristics'!$C:$C,0)))</f>
        <v>0</v>
      </c>
      <c r="M381" s="254">
        <f>IF(ISBLANK(INDEX('Policy Characteristics'!G:G,MATCH($C381,'Policy Characteristics'!$C:$C,0))),"",INDEX('Policy Characteristics'!G:G,MATCH($C381,'Policy Characteristics'!$C:$C,0)))</f>
        <v>1</v>
      </c>
      <c r="N381" s="254">
        <f>IF(ISBLANK(INDEX('Policy Characteristics'!H:H,MATCH($C381,'Policy Characteristics'!$C:$C,0))),"",INDEX('Policy Characteristics'!H:H,MATCH($C381,'Policy Characteristics'!$C:$C,0)))</f>
        <v>1</v>
      </c>
      <c r="O381" s="254" t="str">
        <f>IF(ISBLANK(INDEX('Policy Characteristics'!I:I,MATCH($C381,'Policy Characteristics'!$C:$C,0))),"",INDEX('Policy Characteristics'!I:I,MATCH($C381,'Policy Characteristics'!$C:$C,0)))</f>
        <v>on/off</v>
      </c>
      <c r="P381" s="254"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254" t="str">
        <f>IF(ISBLANK(INDEX('Policy Characteristics'!K:K,MATCH($C381,'Policy Characteristics'!$C:$C,0))),"",INDEX('Policy Characteristics'!K:K,MATCH($C381,'Policy Characteristics'!$C:$C,0)))</f>
        <v/>
      </c>
      <c r="R381" s="254" t="str">
        <f>IF(ISBLANK(INDEX('Policy Characteristics'!L:L,MATCH($C381,'Policy Characteristics'!$C:$C,0))),"",INDEX('Policy Characteristics'!L:L,MATCH($C381,'Policy Characteristics'!$C:$C,0)))</f>
        <v/>
      </c>
    </row>
    <row r="382" spans="1:18">
      <c r="A382" s="254" t="str">
        <f>IF(ISBLANK(INDEX('Policy Characteristics'!A:A,MATCH($C382,'Policy Characteristics'!$C:$C,0))),"",INDEX('Policy Characteristics'!A:A,MATCH($C382,'Policy Characteristics'!$C:$C,0)))</f>
        <v>Electricity Supply</v>
      </c>
      <c r="B382" s="262" t="str">
        <f>IF(ISBLANK(INDEX('Policy Characteristics'!B:B,MATCH($C382,'Policy Characteristics'!$C:$C,0))),"",INDEX('Policy Characteristics'!B:B,MATCH($C382,'Policy Characteristics'!$C:$C,0)))</f>
        <v>Non BAU Capacity Retirement Schedule</v>
      </c>
      <c r="C382" s="254" t="str">
        <f t="shared" si="23"/>
        <v>Boolean Use Non BAU Capacity Retirement Schedule</v>
      </c>
      <c r="D382" s="6" t="s">
        <v>3465</v>
      </c>
      <c r="E382" s="45"/>
      <c r="F382" s="6" t="s">
        <v>3403</v>
      </c>
      <c r="G382" s="45"/>
      <c r="H382" s="43">
        <v>1767</v>
      </c>
      <c r="I382" s="324" t="s">
        <v>41</v>
      </c>
      <c r="J382" s="255" t="str">
        <f>IF(ISBLANK(INDEX('Policy Characteristics'!D:D,MATCH($C382,'Policy Characteristics'!$C:$C,0))),"",INDEX('Policy Characteristics'!D:D,MATCH($C382,'Policy Characteristics'!$C:$C,0)))</f>
        <v>Non BAU Capacity Retirement Schedule</v>
      </c>
      <c r="K382" s="254" t="str">
        <f>IF(ISBLANK(INDEX('Policy Characteristics'!E:E,MATCH($C382,'Policy Characteristics'!$C:$C,0))),"",INDEX('Policy Characteristics'!E:E,MATCH($C382,'Policy Characteristics'!$C:$C,0)))</f>
        <v/>
      </c>
      <c r="L382" s="254">
        <f>IF(ISBLANK(INDEX('Policy Characteristics'!F:F,MATCH($C382,'Policy Characteristics'!$C:$C,0))),"",INDEX('Policy Characteristics'!F:F,MATCH($C382,'Policy Characteristics'!$C:$C,0)))</f>
        <v>0</v>
      </c>
      <c r="M382" s="254">
        <f>IF(ISBLANK(INDEX('Policy Characteristics'!G:G,MATCH($C382,'Policy Characteristics'!$C:$C,0))),"",INDEX('Policy Characteristics'!G:G,MATCH($C382,'Policy Characteristics'!$C:$C,0)))</f>
        <v>1</v>
      </c>
      <c r="N382" s="254">
        <f>IF(ISBLANK(INDEX('Policy Characteristics'!H:H,MATCH($C382,'Policy Characteristics'!$C:$C,0))),"",INDEX('Policy Characteristics'!H:H,MATCH($C382,'Policy Characteristics'!$C:$C,0)))</f>
        <v>1</v>
      </c>
      <c r="O382" s="254" t="str">
        <f>IF(ISBLANK(INDEX('Policy Characteristics'!I:I,MATCH($C382,'Policy Characteristics'!$C:$C,0))),"",INDEX('Policy Characteristics'!I:I,MATCH($C382,'Policy Characteristics'!$C:$C,0)))</f>
        <v>on/off</v>
      </c>
      <c r="P382" s="254"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254" t="str">
        <f>IF(ISBLANK(INDEX('Policy Characteristics'!K:K,MATCH($C382,'Policy Characteristics'!$C:$C,0))),"",INDEX('Policy Characteristics'!K:K,MATCH($C382,'Policy Characteristics'!$C:$C,0)))</f>
        <v/>
      </c>
      <c r="R382" s="254" t="str">
        <f>IF(ISBLANK(INDEX('Policy Characteristics'!L:L,MATCH($C382,'Policy Characteristics'!$C:$C,0))),"",INDEX('Policy Characteristics'!L:L,MATCH($C382,'Policy Characteristics'!$C:$C,0)))</f>
        <v/>
      </c>
    </row>
    <row r="383" spans="1:18">
      <c r="A383" s="254" t="str">
        <f>IF(ISBLANK(INDEX('Policy Characteristics'!A:A,MATCH($C383,'Policy Characteristics'!$C:$C,0))),"",INDEX('Policy Characteristics'!A:A,MATCH($C383,'Policy Characteristics'!$C:$C,0)))</f>
        <v>Electricity Supply</v>
      </c>
      <c r="B383" s="262" t="str">
        <f>IF(ISBLANK(INDEX('Policy Characteristics'!B:B,MATCH($C383,'Policy Characteristics'!$C:$C,0))),"",INDEX('Policy Characteristics'!B:B,MATCH($C383,'Policy Characteristics'!$C:$C,0)))</f>
        <v>Non BAU Capacity Retirement Schedule</v>
      </c>
      <c r="C383" s="254" t="str">
        <f t="shared" si="23"/>
        <v>Boolean Use Non BAU Capacity Retirement Schedule</v>
      </c>
      <c r="D383" s="6" t="s">
        <v>72</v>
      </c>
      <c r="E383" s="45"/>
      <c r="F383" s="6" t="s">
        <v>3475</v>
      </c>
      <c r="G383" s="45"/>
      <c r="H383" s="43">
        <v>862</v>
      </c>
      <c r="I383" s="324" t="s">
        <v>41</v>
      </c>
      <c r="J383" s="255" t="str">
        <f>IF(ISBLANK(INDEX('Policy Characteristics'!D:D,MATCH($C383,'Policy Characteristics'!$C:$C,0))),"",INDEX('Policy Characteristics'!D:D,MATCH($C383,'Policy Characteristics'!$C:$C,0)))</f>
        <v>Non BAU Capacity Retirement Schedule</v>
      </c>
      <c r="K383" s="254" t="str">
        <f>IF(ISBLANK(INDEX('Policy Characteristics'!E:E,MATCH($C383,'Policy Characteristics'!$C:$C,0))),"",INDEX('Policy Characteristics'!E:E,MATCH($C383,'Policy Characteristics'!$C:$C,0)))</f>
        <v/>
      </c>
      <c r="L383" s="254">
        <f>IF(ISBLANK(INDEX('Policy Characteristics'!F:F,MATCH($C383,'Policy Characteristics'!$C:$C,0))),"",INDEX('Policy Characteristics'!F:F,MATCH($C383,'Policy Characteristics'!$C:$C,0)))</f>
        <v>0</v>
      </c>
      <c r="M383" s="254">
        <f>IF(ISBLANK(INDEX('Policy Characteristics'!G:G,MATCH($C383,'Policy Characteristics'!$C:$C,0))),"",INDEX('Policy Characteristics'!G:G,MATCH($C383,'Policy Characteristics'!$C:$C,0)))</f>
        <v>1</v>
      </c>
      <c r="N383" s="254">
        <f>IF(ISBLANK(INDEX('Policy Characteristics'!H:H,MATCH($C383,'Policy Characteristics'!$C:$C,0))),"",INDEX('Policy Characteristics'!H:H,MATCH($C383,'Policy Characteristics'!$C:$C,0)))</f>
        <v>1</v>
      </c>
      <c r="O383" s="254" t="str">
        <f>IF(ISBLANK(INDEX('Policy Characteristics'!I:I,MATCH($C383,'Policy Characteristics'!$C:$C,0))),"",INDEX('Policy Characteristics'!I:I,MATCH($C383,'Policy Characteristics'!$C:$C,0)))</f>
        <v>on/off</v>
      </c>
      <c r="P383" s="254"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254" t="str">
        <f>IF(ISBLANK(INDEX('Policy Characteristics'!K:K,MATCH($C383,'Policy Characteristics'!$C:$C,0))),"",INDEX('Policy Characteristics'!K:K,MATCH($C383,'Policy Characteristics'!$C:$C,0)))</f>
        <v/>
      </c>
      <c r="R383" s="254" t="str">
        <f>IF(ISBLANK(INDEX('Policy Characteristics'!L:L,MATCH($C383,'Policy Characteristics'!$C:$C,0))),"",INDEX('Policy Characteristics'!L:L,MATCH($C383,'Policy Characteristics'!$C:$C,0)))</f>
        <v/>
      </c>
    </row>
    <row r="384" spans="1:18">
      <c r="A384" s="254" t="str">
        <f>IF(ISBLANK(INDEX('Policy Characteristics'!A:A,MATCH($C384,'Policy Characteristics'!$C:$C,0))),"",INDEX('Policy Characteristics'!A:A,MATCH($C384,'Policy Characteristics'!$C:$C,0)))</f>
        <v>Electricity Supply</v>
      </c>
      <c r="B384" s="262" t="str">
        <f>IF(ISBLANK(INDEX('Policy Characteristics'!B:B,MATCH($C384,'Policy Characteristics'!$C:$C,0))),"",INDEX('Policy Characteristics'!B:B,MATCH($C384,'Policy Characteristics'!$C:$C,0)))</f>
        <v>Non BAU Capacity Retirement Schedule</v>
      </c>
      <c r="C384" s="254" t="str">
        <f t="shared" si="23"/>
        <v>Boolean Use Non BAU Capacity Retirement Schedule</v>
      </c>
      <c r="D384" s="6" t="s">
        <v>73</v>
      </c>
      <c r="E384" s="45"/>
      <c r="F384" s="6" t="s">
        <v>85</v>
      </c>
      <c r="G384" s="45"/>
      <c r="H384" s="43">
        <v>863</v>
      </c>
      <c r="I384" s="324" t="s">
        <v>41</v>
      </c>
      <c r="J384" s="255" t="str">
        <f>IF(ISBLANK(INDEX('Policy Characteristics'!D:D,MATCH($C384,'Policy Characteristics'!$C:$C,0))),"",INDEX('Policy Characteristics'!D:D,MATCH($C384,'Policy Characteristics'!$C:$C,0)))</f>
        <v>Non BAU Capacity Retirement Schedule</v>
      </c>
      <c r="K384" s="254" t="str">
        <f>IF(ISBLANK(INDEX('Policy Characteristics'!E:E,MATCH($C384,'Policy Characteristics'!$C:$C,0))),"",INDEX('Policy Characteristics'!E:E,MATCH($C384,'Policy Characteristics'!$C:$C,0)))</f>
        <v/>
      </c>
      <c r="L384" s="254">
        <f>IF(ISBLANK(INDEX('Policy Characteristics'!F:F,MATCH($C384,'Policy Characteristics'!$C:$C,0))),"",INDEX('Policy Characteristics'!F:F,MATCH($C384,'Policy Characteristics'!$C:$C,0)))</f>
        <v>0</v>
      </c>
      <c r="M384" s="254">
        <f>IF(ISBLANK(INDEX('Policy Characteristics'!G:G,MATCH($C384,'Policy Characteristics'!$C:$C,0))),"",INDEX('Policy Characteristics'!G:G,MATCH($C384,'Policy Characteristics'!$C:$C,0)))</f>
        <v>1</v>
      </c>
      <c r="N384" s="254">
        <f>IF(ISBLANK(INDEX('Policy Characteristics'!H:H,MATCH($C384,'Policy Characteristics'!$C:$C,0))),"",INDEX('Policy Characteristics'!H:H,MATCH($C384,'Policy Characteristics'!$C:$C,0)))</f>
        <v>1</v>
      </c>
      <c r="O384" s="254" t="str">
        <f>IF(ISBLANK(INDEX('Policy Characteristics'!I:I,MATCH($C384,'Policy Characteristics'!$C:$C,0))),"",INDEX('Policy Characteristics'!I:I,MATCH($C384,'Policy Characteristics'!$C:$C,0)))</f>
        <v>on/off</v>
      </c>
      <c r="P384" s="254"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254" t="str">
        <f>IF(ISBLANK(INDEX('Policy Characteristics'!K:K,MATCH($C384,'Policy Characteristics'!$C:$C,0))),"",INDEX('Policy Characteristics'!K:K,MATCH($C384,'Policy Characteristics'!$C:$C,0)))</f>
        <v/>
      </c>
      <c r="R384" s="254" t="str">
        <f>IF(ISBLANK(INDEX('Policy Characteristics'!L:L,MATCH($C384,'Policy Characteristics'!$C:$C,0))),"",INDEX('Policy Characteristics'!L:L,MATCH($C384,'Policy Characteristics'!$C:$C,0)))</f>
        <v/>
      </c>
    </row>
    <row r="385" spans="1:18">
      <c r="A385" s="254" t="str">
        <f>IF(ISBLANK(INDEX('Policy Characteristics'!A:A,MATCH($C385,'Policy Characteristics'!$C:$C,0))),"",INDEX('Policy Characteristics'!A:A,MATCH($C385,'Policy Characteristics'!$C:$C,0)))</f>
        <v>Electricity Supply</v>
      </c>
      <c r="B385" s="262" t="str">
        <f>IF(ISBLANK(INDEX('Policy Characteristics'!B:B,MATCH($C385,'Policy Characteristics'!$C:$C,0))),"",INDEX('Policy Characteristics'!B:B,MATCH($C385,'Policy Characteristics'!$C:$C,0)))</f>
        <v>Non BAU Capacity Retirement Schedule</v>
      </c>
      <c r="C385" s="254" t="str">
        <f t="shared" si="23"/>
        <v>Boolean Use Non BAU Capacity Retirement Schedule</v>
      </c>
      <c r="D385" s="6" t="s">
        <v>435</v>
      </c>
      <c r="E385" s="45"/>
      <c r="F385" s="6" t="s">
        <v>438</v>
      </c>
      <c r="G385" s="45"/>
      <c r="H385" s="43">
        <v>864</v>
      </c>
      <c r="I385" s="324" t="s">
        <v>41</v>
      </c>
      <c r="J385" s="255" t="str">
        <f>IF(ISBLANK(INDEX('Policy Characteristics'!D:D,MATCH($C385,'Policy Characteristics'!$C:$C,0))),"",INDEX('Policy Characteristics'!D:D,MATCH($C385,'Policy Characteristics'!$C:$C,0)))</f>
        <v>Non BAU Capacity Retirement Schedule</v>
      </c>
      <c r="K385" s="254" t="str">
        <f>IF(ISBLANK(INDEX('Policy Characteristics'!E:E,MATCH($C385,'Policy Characteristics'!$C:$C,0))),"",INDEX('Policy Characteristics'!E:E,MATCH($C385,'Policy Characteristics'!$C:$C,0)))</f>
        <v/>
      </c>
      <c r="L385" s="254">
        <f>IF(ISBLANK(INDEX('Policy Characteristics'!F:F,MATCH($C385,'Policy Characteristics'!$C:$C,0))),"",INDEX('Policy Characteristics'!F:F,MATCH($C385,'Policy Characteristics'!$C:$C,0)))</f>
        <v>0</v>
      </c>
      <c r="M385" s="254">
        <f>IF(ISBLANK(INDEX('Policy Characteristics'!G:G,MATCH($C385,'Policy Characteristics'!$C:$C,0))),"",INDEX('Policy Characteristics'!G:G,MATCH($C385,'Policy Characteristics'!$C:$C,0)))</f>
        <v>1</v>
      </c>
      <c r="N385" s="254">
        <f>IF(ISBLANK(INDEX('Policy Characteristics'!H:H,MATCH($C385,'Policy Characteristics'!$C:$C,0))),"",INDEX('Policy Characteristics'!H:H,MATCH($C385,'Policy Characteristics'!$C:$C,0)))</f>
        <v>1</v>
      </c>
      <c r="O385" s="254" t="str">
        <f>IF(ISBLANK(INDEX('Policy Characteristics'!I:I,MATCH($C385,'Policy Characteristics'!$C:$C,0))),"",INDEX('Policy Characteristics'!I:I,MATCH($C385,'Policy Characteristics'!$C:$C,0)))</f>
        <v>on/off</v>
      </c>
      <c r="P385" s="254"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254" t="str">
        <f>IF(ISBLANK(INDEX('Policy Characteristics'!K:K,MATCH($C385,'Policy Characteristics'!$C:$C,0))),"",INDEX('Policy Characteristics'!K:K,MATCH($C385,'Policy Characteristics'!$C:$C,0)))</f>
        <v/>
      </c>
      <c r="R385" s="254" t="str">
        <f>IF(ISBLANK(INDEX('Policy Characteristics'!L:L,MATCH($C385,'Policy Characteristics'!$C:$C,0))),"",INDEX('Policy Characteristics'!L:L,MATCH($C385,'Policy Characteristics'!$C:$C,0)))</f>
        <v/>
      </c>
    </row>
    <row r="386" spans="1:18">
      <c r="A386" s="254" t="str">
        <f>IF(ISBLANK(INDEX('Policy Characteristics'!A:A,MATCH($C386,'Policy Characteristics'!$C:$C,0))),"",INDEX('Policy Characteristics'!A:A,MATCH($C386,'Policy Characteristics'!$C:$C,0)))</f>
        <v>Electricity Supply</v>
      </c>
      <c r="B386" s="262" t="str">
        <f>IF(ISBLANK(INDEX('Policy Characteristics'!B:B,MATCH($C386,'Policy Characteristics'!$C:$C,0))),"",INDEX('Policy Characteristics'!B:B,MATCH($C386,'Policy Characteristics'!$C:$C,0)))</f>
        <v>Non BAU Capacity Retirement Schedule</v>
      </c>
      <c r="C386" s="254" t="str">
        <f t="shared" si="23"/>
        <v>Boolean Use Non BAU Capacity Retirement Schedule</v>
      </c>
      <c r="D386" s="6" t="s">
        <v>74</v>
      </c>
      <c r="E386" s="45"/>
      <c r="F386" s="6" t="s">
        <v>86</v>
      </c>
      <c r="G386" s="45"/>
      <c r="H386" s="43">
        <v>865</v>
      </c>
      <c r="I386" s="324" t="s">
        <v>41</v>
      </c>
      <c r="J386" s="255" t="str">
        <f>IF(ISBLANK(INDEX('Policy Characteristics'!D:D,MATCH($C386,'Policy Characteristics'!$C:$C,0))),"",INDEX('Policy Characteristics'!D:D,MATCH($C386,'Policy Characteristics'!$C:$C,0)))</f>
        <v>Non BAU Capacity Retirement Schedule</v>
      </c>
      <c r="K386" s="254" t="str">
        <f>IF(ISBLANK(INDEX('Policy Characteristics'!E:E,MATCH($C386,'Policy Characteristics'!$C:$C,0))),"",INDEX('Policy Characteristics'!E:E,MATCH($C386,'Policy Characteristics'!$C:$C,0)))</f>
        <v/>
      </c>
      <c r="L386" s="254">
        <f>IF(ISBLANK(INDEX('Policy Characteristics'!F:F,MATCH($C386,'Policy Characteristics'!$C:$C,0))),"",INDEX('Policy Characteristics'!F:F,MATCH($C386,'Policy Characteristics'!$C:$C,0)))</f>
        <v>0</v>
      </c>
      <c r="M386" s="254">
        <f>IF(ISBLANK(INDEX('Policy Characteristics'!G:G,MATCH($C386,'Policy Characteristics'!$C:$C,0))),"",INDEX('Policy Characteristics'!G:G,MATCH($C386,'Policy Characteristics'!$C:$C,0)))</f>
        <v>1</v>
      </c>
      <c r="N386" s="254">
        <f>IF(ISBLANK(INDEX('Policy Characteristics'!H:H,MATCH($C386,'Policy Characteristics'!$C:$C,0))),"",INDEX('Policy Characteristics'!H:H,MATCH($C386,'Policy Characteristics'!$C:$C,0)))</f>
        <v>1</v>
      </c>
      <c r="O386" s="254" t="str">
        <f>IF(ISBLANK(INDEX('Policy Characteristics'!I:I,MATCH($C386,'Policy Characteristics'!$C:$C,0))),"",INDEX('Policy Characteristics'!I:I,MATCH($C386,'Policy Characteristics'!$C:$C,0)))</f>
        <v>on/off</v>
      </c>
      <c r="P386" s="254"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254" t="str">
        <f>IF(ISBLANK(INDEX('Policy Characteristics'!K:K,MATCH($C386,'Policy Characteristics'!$C:$C,0))),"",INDEX('Policy Characteristics'!K:K,MATCH($C386,'Policy Characteristics'!$C:$C,0)))</f>
        <v/>
      </c>
      <c r="R386" s="254" t="str">
        <f>IF(ISBLANK(INDEX('Policy Characteristics'!L:L,MATCH($C386,'Policy Characteristics'!$C:$C,0))),"",INDEX('Policy Characteristics'!L:L,MATCH($C386,'Policy Characteristics'!$C:$C,0)))</f>
        <v/>
      </c>
    </row>
    <row r="387" spans="1:18">
      <c r="A387" s="254" t="str">
        <f>IF(ISBLANK(INDEX('Policy Characteristics'!A:A,MATCH($C387,'Policy Characteristics'!$C:$C,0))),"",INDEX('Policy Characteristics'!A:A,MATCH($C387,'Policy Characteristics'!$C:$C,0)))</f>
        <v>Electricity Supply</v>
      </c>
      <c r="B387" s="262" t="str">
        <f>IF(ISBLANK(INDEX('Policy Characteristics'!B:B,MATCH($C387,'Policy Characteristics'!$C:$C,0))),"",INDEX('Policy Characteristics'!B:B,MATCH($C387,'Policy Characteristics'!$C:$C,0)))</f>
        <v>Non BAU Capacity Retirement Schedule</v>
      </c>
      <c r="C387" s="254" t="str">
        <f t="shared" si="23"/>
        <v>Boolean Use Non BAU Capacity Retirement Schedule</v>
      </c>
      <c r="D387" s="6" t="s">
        <v>75</v>
      </c>
      <c r="E387" s="45"/>
      <c r="F387" s="6" t="s">
        <v>87</v>
      </c>
      <c r="G387" s="45"/>
      <c r="H387" s="43">
        <v>866</v>
      </c>
      <c r="I387" s="324" t="s">
        <v>41</v>
      </c>
      <c r="J387" s="255" t="str">
        <f>IF(ISBLANK(INDEX('Policy Characteristics'!D:D,MATCH($C387,'Policy Characteristics'!$C:$C,0))),"",INDEX('Policy Characteristics'!D:D,MATCH($C387,'Policy Characteristics'!$C:$C,0)))</f>
        <v>Non BAU Capacity Retirement Schedule</v>
      </c>
      <c r="K387" s="254" t="str">
        <f>IF(ISBLANK(INDEX('Policy Characteristics'!E:E,MATCH($C387,'Policy Characteristics'!$C:$C,0))),"",INDEX('Policy Characteristics'!E:E,MATCH($C387,'Policy Characteristics'!$C:$C,0)))</f>
        <v/>
      </c>
      <c r="L387" s="254">
        <f>IF(ISBLANK(INDEX('Policy Characteristics'!F:F,MATCH($C387,'Policy Characteristics'!$C:$C,0))),"",INDEX('Policy Characteristics'!F:F,MATCH($C387,'Policy Characteristics'!$C:$C,0)))</f>
        <v>0</v>
      </c>
      <c r="M387" s="254">
        <f>IF(ISBLANK(INDEX('Policy Characteristics'!G:G,MATCH($C387,'Policy Characteristics'!$C:$C,0))),"",INDEX('Policy Characteristics'!G:G,MATCH($C387,'Policy Characteristics'!$C:$C,0)))</f>
        <v>1</v>
      </c>
      <c r="N387" s="254">
        <f>IF(ISBLANK(INDEX('Policy Characteristics'!H:H,MATCH($C387,'Policy Characteristics'!$C:$C,0))),"",INDEX('Policy Characteristics'!H:H,MATCH($C387,'Policy Characteristics'!$C:$C,0)))</f>
        <v>1</v>
      </c>
      <c r="O387" s="254" t="str">
        <f>IF(ISBLANK(INDEX('Policy Characteristics'!I:I,MATCH($C387,'Policy Characteristics'!$C:$C,0))),"",INDEX('Policy Characteristics'!I:I,MATCH($C387,'Policy Characteristics'!$C:$C,0)))</f>
        <v>on/off</v>
      </c>
      <c r="P387" s="254"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254" t="str">
        <f>IF(ISBLANK(INDEX('Policy Characteristics'!K:K,MATCH($C387,'Policy Characteristics'!$C:$C,0))),"",INDEX('Policy Characteristics'!K:K,MATCH($C387,'Policy Characteristics'!$C:$C,0)))</f>
        <v/>
      </c>
      <c r="R387" s="254" t="str">
        <f>IF(ISBLANK(INDEX('Policy Characteristics'!L:L,MATCH($C387,'Policy Characteristics'!$C:$C,0))),"",INDEX('Policy Characteristics'!L:L,MATCH($C387,'Policy Characteristics'!$C:$C,0)))</f>
        <v/>
      </c>
    </row>
    <row r="388" spans="1:18">
      <c r="A388" s="254" t="str">
        <f>IF(ISBLANK(INDEX('Policy Characteristics'!A:A,MATCH($C388,'Policy Characteristics'!$C:$C,0))),"",INDEX('Policy Characteristics'!A:A,MATCH($C388,'Policy Characteristics'!$C:$C,0)))</f>
        <v>Electricity Supply</v>
      </c>
      <c r="B388" s="262" t="str">
        <f>IF(ISBLANK(INDEX('Policy Characteristics'!B:B,MATCH($C388,'Policy Characteristics'!$C:$C,0))),"",INDEX('Policy Characteristics'!B:B,MATCH($C388,'Policy Characteristics'!$C:$C,0)))</f>
        <v>Non BAU Capacity Retirement Schedule</v>
      </c>
      <c r="C388" s="254" t="str">
        <f t="shared" si="23"/>
        <v>Boolean Use Non BAU Capacity Retirement Schedule</v>
      </c>
      <c r="D388" s="6" t="s">
        <v>76</v>
      </c>
      <c r="E388" s="45"/>
      <c r="F388" s="6" t="s">
        <v>88</v>
      </c>
      <c r="G388" s="45"/>
      <c r="H388" s="43">
        <v>867</v>
      </c>
      <c r="I388" s="324" t="s">
        <v>41</v>
      </c>
      <c r="J388" s="255" t="str">
        <f>IF(ISBLANK(INDEX('Policy Characteristics'!D:D,MATCH($C388,'Policy Characteristics'!$C:$C,0))),"",INDEX('Policy Characteristics'!D:D,MATCH($C388,'Policy Characteristics'!$C:$C,0)))</f>
        <v>Non BAU Capacity Retirement Schedule</v>
      </c>
      <c r="K388" s="254" t="str">
        <f>IF(ISBLANK(INDEX('Policy Characteristics'!E:E,MATCH($C388,'Policy Characteristics'!$C:$C,0))),"",INDEX('Policy Characteristics'!E:E,MATCH($C388,'Policy Characteristics'!$C:$C,0)))</f>
        <v/>
      </c>
      <c r="L388" s="254">
        <f>IF(ISBLANK(INDEX('Policy Characteristics'!F:F,MATCH($C388,'Policy Characteristics'!$C:$C,0))),"",INDEX('Policy Characteristics'!F:F,MATCH($C388,'Policy Characteristics'!$C:$C,0)))</f>
        <v>0</v>
      </c>
      <c r="M388" s="254">
        <f>IF(ISBLANK(INDEX('Policy Characteristics'!G:G,MATCH($C388,'Policy Characteristics'!$C:$C,0))),"",INDEX('Policy Characteristics'!G:G,MATCH($C388,'Policy Characteristics'!$C:$C,0)))</f>
        <v>1</v>
      </c>
      <c r="N388" s="254">
        <f>IF(ISBLANK(INDEX('Policy Characteristics'!H:H,MATCH($C388,'Policy Characteristics'!$C:$C,0))),"",INDEX('Policy Characteristics'!H:H,MATCH($C388,'Policy Characteristics'!$C:$C,0)))</f>
        <v>1</v>
      </c>
      <c r="O388" s="254" t="str">
        <f>IF(ISBLANK(INDEX('Policy Characteristics'!I:I,MATCH($C388,'Policy Characteristics'!$C:$C,0))),"",INDEX('Policy Characteristics'!I:I,MATCH($C388,'Policy Characteristics'!$C:$C,0)))</f>
        <v>on/off</v>
      </c>
      <c r="P388" s="254"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254" t="str">
        <f>IF(ISBLANK(INDEX('Policy Characteristics'!K:K,MATCH($C388,'Policy Characteristics'!$C:$C,0))),"",INDEX('Policy Characteristics'!K:K,MATCH($C388,'Policy Characteristics'!$C:$C,0)))</f>
        <v/>
      </c>
      <c r="R388" s="254" t="str">
        <f>IF(ISBLANK(INDEX('Policy Characteristics'!L:L,MATCH($C388,'Policy Characteristics'!$C:$C,0))),"",INDEX('Policy Characteristics'!L:L,MATCH($C388,'Policy Characteristics'!$C:$C,0)))</f>
        <v/>
      </c>
    </row>
    <row r="389" spans="1:18">
      <c r="A389" s="254" t="str">
        <f>IF(ISBLANK(INDEX('Policy Characteristics'!A:A,MATCH($C389,'Policy Characteristics'!$C:$C,0))),"",INDEX('Policy Characteristics'!A:A,MATCH($C389,'Policy Characteristics'!$C:$C,0)))</f>
        <v>Electricity Supply</v>
      </c>
      <c r="B389" s="262" t="str">
        <f>IF(ISBLANK(INDEX('Policy Characteristics'!B:B,MATCH($C389,'Policy Characteristics'!$C:$C,0))),"",INDEX('Policy Characteristics'!B:B,MATCH($C389,'Policy Characteristics'!$C:$C,0)))</f>
        <v>Non BAU Capacity Retirement Schedule</v>
      </c>
      <c r="C389" s="254" t="str">
        <f t="shared" si="23"/>
        <v>Boolean Use Non BAU Capacity Retirement Schedule</v>
      </c>
      <c r="D389" s="6" t="s">
        <v>2406</v>
      </c>
      <c r="E389" s="45"/>
      <c r="F389" s="6" t="s">
        <v>423</v>
      </c>
      <c r="G389" s="45"/>
      <c r="H389" s="43">
        <v>868</v>
      </c>
      <c r="I389" s="324" t="s">
        <v>41</v>
      </c>
      <c r="J389" s="255" t="str">
        <f>IF(ISBLANK(INDEX('Policy Characteristics'!D:D,MATCH($C389,'Policy Characteristics'!$C:$C,0))),"",INDEX('Policy Characteristics'!D:D,MATCH($C389,'Policy Characteristics'!$C:$C,0)))</f>
        <v>Non BAU Capacity Retirement Schedule</v>
      </c>
      <c r="K389" s="254" t="str">
        <f>IF(ISBLANK(INDEX('Policy Characteristics'!E:E,MATCH($C389,'Policy Characteristics'!$C:$C,0))),"",INDEX('Policy Characteristics'!E:E,MATCH($C389,'Policy Characteristics'!$C:$C,0)))</f>
        <v/>
      </c>
      <c r="L389" s="254">
        <f>IF(ISBLANK(INDEX('Policy Characteristics'!F:F,MATCH($C389,'Policy Characteristics'!$C:$C,0))),"",INDEX('Policy Characteristics'!F:F,MATCH($C389,'Policy Characteristics'!$C:$C,0)))</f>
        <v>0</v>
      </c>
      <c r="M389" s="254">
        <f>IF(ISBLANK(INDEX('Policy Characteristics'!G:G,MATCH($C389,'Policy Characteristics'!$C:$C,0))),"",INDEX('Policy Characteristics'!G:G,MATCH($C389,'Policy Characteristics'!$C:$C,0)))</f>
        <v>1</v>
      </c>
      <c r="N389" s="254">
        <f>IF(ISBLANK(INDEX('Policy Characteristics'!H:H,MATCH($C389,'Policy Characteristics'!$C:$C,0))),"",INDEX('Policy Characteristics'!H:H,MATCH($C389,'Policy Characteristics'!$C:$C,0)))</f>
        <v>1</v>
      </c>
      <c r="O389" s="254" t="str">
        <f>IF(ISBLANK(INDEX('Policy Characteristics'!I:I,MATCH($C389,'Policy Characteristics'!$C:$C,0))),"",INDEX('Policy Characteristics'!I:I,MATCH($C389,'Policy Characteristics'!$C:$C,0)))</f>
        <v>on/off</v>
      </c>
      <c r="P389" s="254"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254" t="str">
        <f>IF(ISBLANK(INDEX('Policy Characteristics'!K:K,MATCH($C389,'Policy Characteristics'!$C:$C,0))),"",INDEX('Policy Characteristics'!K:K,MATCH($C389,'Policy Characteristics'!$C:$C,0)))</f>
        <v/>
      </c>
      <c r="R389" s="254" t="str">
        <f>IF(ISBLANK(INDEX('Policy Characteristics'!L:L,MATCH($C389,'Policy Characteristics'!$C:$C,0))),"",INDEX('Policy Characteristics'!L:L,MATCH($C389,'Policy Characteristics'!$C:$C,0)))</f>
        <v/>
      </c>
    </row>
    <row r="390" spans="1:18">
      <c r="A390" s="254" t="str">
        <f>IF(ISBLANK(INDEX('Policy Characteristics'!A:A,MATCH($C390,'Policy Characteristics'!$C:$C,0))),"",INDEX('Policy Characteristics'!A:A,MATCH($C390,'Policy Characteristics'!$C:$C,0)))</f>
        <v>Electricity Supply</v>
      </c>
      <c r="B390" s="262" t="str">
        <f>IF(ISBLANK(INDEX('Policy Characteristics'!B:B,MATCH($C390,'Policy Characteristics'!$C:$C,0))),"",INDEX('Policy Characteristics'!B:B,MATCH($C390,'Policy Characteristics'!$C:$C,0)))</f>
        <v>Non BAU Capacity Retirement Schedule</v>
      </c>
      <c r="C390" s="254" t="str">
        <f t="shared" si="23"/>
        <v>Boolean Use Non BAU Capacity Retirement Schedule</v>
      </c>
      <c r="D390" s="6" t="s">
        <v>295</v>
      </c>
      <c r="E390" s="45"/>
      <c r="F390" s="6" t="s">
        <v>297</v>
      </c>
      <c r="G390" s="45"/>
      <c r="H390" s="43">
        <v>869</v>
      </c>
      <c r="I390" s="324" t="s">
        <v>41</v>
      </c>
      <c r="J390" s="255" t="str">
        <f>IF(ISBLANK(INDEX('Policy Characteristics'!D:D,MATCH($C390,'Policy Characteristics'!$C:$C,0))),"",INDEX('Policy Characteristics'!D:D,MATCH($C390,'Policy Characteristics'!$C:$C,0)))</f>
        <v>Non BAU Capacity Retirement Schedule</v>
      </c>
      <c r="K390" s="254" t="str">
        <f>IF(ISBLANK(INDEX('Policy Characteristics'!E:E,MATCH($C390,'Policy Characteristics'!$C:$C,0))),"",INDEX('Policy Characteristics'!E:E,MATCH($C390,'Policy Characteristics'!$C:$C,0)))</f>
        <v/>
      </c>
      <c r="L390" s="254">
        <f>IF(ISBLANK(INDEX('Policy Characteristics'!F:F,MATCH($C390,'Policy Characteristics'!$C:$C,0))),"",INDEX('Policy Characteristics'!F:F,MATCH($C390,'Policy Characteristics'!$C:$C,0)))</f>
        <v>0</v>
      </c>
      <c r="M390" s="254">
        <f>IF(ISBLANK(INDEX('Policy Characteristics'!G:G,MATCH($C390,'Policy Characteristics'!$C:$C,0))),"",INDEX('Policy Characteristics'!G:G,MATCH($C390,'Policy Characteristics'!$C:$C,0)))</f>
        <v>1</v>
      </c>
      <c r="N390" s="254">
        <f>IF(ISBLANK(INDEX('Policy Characteristics'!H:H,MATCH($C390,'Policy Characteristics'!$C:$C,0))),"",INDEX('Policy Characteristics'!H:H,MATCH($C390,'Policy Characteristics'!$C:$C,0)))</f>
        <v>1</v>
      </c>
      <c r="O390" s="254" t="str">
        <f>IF(ISBLANK(INDEX('Policy Characteristics'!I:I,MATCH($C390,'Policy Characteristics'!$C:$C,0))),"",INDEX('Policy Characteristics'!I:I,MATCH($C390,'Policy Characteristics'!$C:$C,0)))</f>
        <v>on/off</v>
      </c>
      <c r="P390" s="254"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254" t="str">
        <f>IF(ISBLANK(INDEX('Policy Characteristics'!K:K,MATCH($C390,'Policy Characteristics'!$C:$C,0))),"",INDEX('Policy Characteristics'!K:K,MATCH($C390,'Policy Characteristics'!$C:$C,0)))</f>
        <v/>
      </c>
      <c r="R390" s="254" t="str">
        <f>IF(ISBLANK(INDEX('Policy Characteristics'!L:L,MATCH($C390,'Policy Characteristics'!$C:$C,0))),"",INDEX('Policy Characteristics'!L:L,MATCH($C390,'Policy Characteristics'!$C:$C,0)))</f>
        <v/>
      </c>
    </row>
    <row r="391" spans="1:18">
      <c r="A391" s="254" t="str">
        <f>IF(ISBLANK(INDEX('Policy Characteristics'!A:A,MATCH($C391,'Policy Characteristics'!$C:$C,0))),"",INDEX('Policy Characteristics'!A:A,MATCH($C391,'Policy Characteristics'!$C:$C,0)))</f>
        <v>Electricity Supply</v>
      </c>
      <c r="B391" s="262" t="str">
        <f>IF(ISBLANK(INDEX('Policy Characteristics'!B:B,MATCH($C391,'Policy Characteristics'!$C:$C,0))),"",INDEX('Policy Characteristics'!B:B,MATCH($C391,'Policy Characteristics'!$C:$C,0)))</f>
        <v>Non BAU Capacity Retirement Schedule</v>
      </c>
      <c r="C391" s="254" t="str">
        <f t="shared" si="23"/>
        <v>Boolean Use Non BAU Capacity Retirement Schedule</v>
      </c>
      <c r="D391" s="6" t="s">
        <v>296</v>
      </c>
      <c r="E391" s="45"/>
      <c r="F391" s="6" t="s">
        <v>298</v>
      </c>
      <c r="G391" s="45"/>
      <c r="H391" s="43">
        <v>870</v>
      </c>
      <c r="I391" s="324" t="s">
        <v>41</v>
      </c>
      <c r="J391" s="255" t="str">
        <f>IF(ISBLANK(INDEX('Policy Characteristics'!D:D,MATCH($C391,'Policy Characteristics'!$C:$C,0))),"",INDEX('Policy Characteristics'!D:D,MATCH($C391,'Policy Characteristics'!$C:$C,0)))</f>
        <v>Non BAU Capacity Retirement Schedule</v>
      </c>
      <c r="K391" s="254" t="str">
        <f>IF(ISBLANK(INDEX('Policy Characteristics'!E:E,MATCH($C391,'Policy Characteristics'!$C:$C,0))),"",INDEX('Policy Characteristics'!E:E,MATCH($C391,'Policy Characteristics'!$C:$C,0)))</f>
        <v/>
      </c>
      <c r="L391" s="254">
        <f>IF(ISBLANK(INDEX('Policy Characteristics'!F:F,MATCH($C391,'Policy Characteristics'!$C:$C,0))),"",INDEX('Policy Characteristics'!F:F,MATCH($C391,'Policy Characteristics'!$C:$C,0)))</f>
        <v>0</v>
      </c>
      <c r="M391" s="254">
        <f>IF(ISBLANK(INDEX('Policy Characteristics'!G:G,MATCH($C391,'Policy Characteristics'!$C:$C,0))),"",INDEX('Policy Characteristics'!G:G,MATCH($C391,'Policy Characteristics'!$C:$C,0)))</f>
        <v>1</v>
      </c>
      <c r="N391" s="254">
        <f>IF(ISBLANK(INDEX('Policy Characteristics'!H:H,MATCH($C391,'Policy Characteristics'!$C:$C,0))),"",INDEX('Policy Characteristics'!H:H,MATCH($C391,'Policy Characteristics'!$C:$C,0)))</f>
        <v>1</v>
      </c>
      <c r="O391" s="254" t="str">
        <f>IF(ISBLANK(INDEX('Policy Characteristics'!I:I,MATCH($C391,'Policy Characteristics'!$C:$C,0))),"",INDEX('Policy Characteristics'!I:I,MATCH($C391,'Policy Characteristics'!$C:$C,0)))</f>
        <v>on/off</v>
      </c>
      <c r="P391" s="254"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254" t="str">
        <f>IF(ISBLANK(INDEX('Policy Characteristics'!K:K,MATCH($C391,'Policy Characteristics'!$C:$C,0))),"",INDEX('Policy Characteristics'!K:K,MATCH($C391,'Policy Characteristics'!$C:$C,0)))</f>
        <v/>
      </c>
      <c r="R391" s="254" t="str">
        <f>IF(ISBLANK(INDEX('Policy Characteristics'!L:L,MATCH($C391,'Policy Characteristics'!$C:$C,0))),"",INDEX('Policy Characteristics'!L:L,MATCH($C391,'Policy Characteristics'!$C:$C,0)))</f>
        <v/>
      </c>
    </row>
    <row r="392" spans="1:18">
      <c r="A392" s="254" t="str">
        <f>IF(ISBLANK(INDEX('Policy Characteristics'!A:A,MATCH($C392,'Policy Characteristics'!$C:$C,0))),"",INDEX('Policy Characteristics'!A:A,MATCH($C392,'Policy Characteristics'!$C:$C,0)))</f>
        <v>Electricity Supply</v>
      </c>
      <c r="B392" s="262" t="str">
        <f>IF(ISBLANK(INDEX('Policy Characteristics'!B:B,MATCH($C392,'Policy Characteristics'!$C:$C,0))),"",INDEX('Policy Characteristics'!B:B,MATCH($C392,'Policy Characteristics'!$C:$C,0)))</f>
        <v>Non BAU Capacity Retirement Schedule</v>
      </c>
      <c r="C392" s="254" t="str">
        <f t="shared" si="23"/>
        <v>Boolean Use Non BAU Capacity Retirement Schedule</v>
      </c>
      <c r="D392" s="6" t="s">
        <v>431</v>
      </c>
      <c r="E392" s="45"/>
      <c r="F392" s="6" t="s">
        <v>430</v>
      </c>
      <c r="G392" s="45"/>
      <c r="H392" s="43">
        <v>871</v>
      </c>
      <c r="I392" s="324" t="s">
        <v>40</v>
      </c>
      <c r="J392" s="255" t="str">
        <f>IF(ISBLANK(INDEX('Policy Characteristics'!D:D,MATCH($C392,'Policy Characteristics'!$C:$C,0))),"",INDEX('Policy Characteristics'!D:D,MATCH($C392,'Policy Characteristics'!$C:$C,0)))</f>
        <v>Non BAU Capacity Retirement Schedule</v>
      </c>
      <c r="K392" s="254" t="str">
        <f>IF(ISBLANK(INDEX('Policy Characteristics'!E:E,MATCH($C392,'Policy Characteristics'!$C:$C,0))),"",INDEX('Policy Characteristics'!E:E,MATCH($C392,'Policy Characteristics'!$C:$C,0)))</f>
        <v/>
      </c>
      <c r="L392" s="254">
        <f>IF(ISBLANK(INDEX('Policy Characteristics'!F:F,MATCH($C392,'Policy Characteristics'!$C:$C,0))),"",INDEX('Policy Characteristics'!F:F,MATCH($C392,'Policy Characteristics'!$C:$C,0)))</f>
        <v>0</v>
      </c>
      <c r="M392" s="254">
        <f>IF(ISBLANK(INDEX('Policy Characteristics'!G:G,MATCH($C392,'Policy Characteristics'!$C:$C,0))),"",INDEX('Policy Characteristics'!G:G,MATCH($C392,'Policy Characteristics'!$C:$C,0)))</f>
        <v>1</v>
      </c>
      <c r="N392" s="254">
        <f>IF(ISBLANK(INDEX('Policy Characteristics'!H:H,MATCH($C392,'Policy Characteristics'!$C:$C,0))),"",INDEX('Policy Characteristics'!H:H,MATCH($C392,'Policy Characteristics'!$C:$C,0)))</f>
        <v>1</v>
      </c>
      <c r="O392" s="254" t="str">
        <f>IF(ISBLANK(INDEX('Policy Characteristics'!I:I,MATCH($C392,'Policy Characteristics'!$C:$C,0))),"",INDEX('Policy Characteristics'!I:I,MATCH($C392,'Policy Characteristics'!$C:$C,0)))</f>
        <v>on/off</v>
      </c>
      <c r="P392" s="254"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254" t="str">
        <f>IF(ISBLANK(INDEX('Policy Characteristics'!K:K,MATCH($C392,'Policy Characteristics'!$C:$C,0))),"",INDEX('Policy Characteristics'!K:K,MATCH($C392,'Policy Characteristics'!$C:$C,0)))</f>
        <v/>
      </c>
      <c r="R392" s="254" t="str">
        <f>IF(ISBLANK(INDEX('Policy Characteristics'!L:L,MATCH($C392,'Policy Characteristics'!$C:$C,0))),"",INDEX('Policy Characteristics'!L:L,MATCH($C392,'Policy Characteristics'!$C:$C,0)))</f>
        <v/>
      </c>
    </row>
    <row r="393" spans="1:18">
      <c r="A393" s="254" t="str">
        <f>IF(ISBLANK(INDEX('Policy Characteristics'!A:A,MATCH($C393,'Policy Characteristics'!$C:$C,0))),"",INDEX('Policy Characteristics'!A:A,MATCH($C393,'Policy Characteristics'!$C:$C,0)))</f>
        <v>Electricity Supply</v>
      </c>
      <c r="B393" s="262" t="str">
        <f>IF(ISBLANK(INDEX('Policy Characteristics'!B:B,MATCH($C393,'Policy Characteristics'!$C:$C,0))),"",INDEX('Policy Characteristics'!B:B,MATCH($C393,'Policy Characteristics'!$C:$C,0)))</f>
        <v>Non BAU Capacity Retirement Schedule</v>
      </c>
      <c r="C393" s="254" t="str">
        <f t="shared" si="23"/>
        <v>Boolean Use Non BAU Capacity Retirement Schedule</v>
      </c>
      <c r="D393" s="6" t="s">
        <v>440</v>
      </c>
      <c r="E393" s="45"/>
      <c r="F393" s="6" t="s">
        <v>441</v>
      </c>
      <c r="G393" s="45"/>
      <c r="H393" s="43">
        <v>872</v>
      </c>
      <c r="I393" s="324" t="s">
        <v>41</v>
      </c>
      <c r="J393" s="255" t="str">
        <f>IF(ISBLANK(INDEX('Policy Characteristics'!D:D,MATCH($C393,'Policy Characteristics'!$C:$C,0))),"",INDEX('Policy Characteristics'!D:D,MATCH($C393,'Policy Characteristics'!$C:$C,0)))</f>
        <v>Non BAU Capacity Retirement Schedule</v>
      </c>
      <c r="K393" s="254" t="str">
        <f>IF(ISBLANK(INDEX('Policy Characteristics'!E:E,MATCH($C393,'Policy Characteristics'!$C:$C,0))),"",INDEX('Policy Characteristics'!E:E,MATCH($C393,'Policy Characteristics'!$C:$C,0)))</f>
        <v/>
      </c>
      <c r="L393" s="254">
        <f>IF(ISBLANK(INDEX('Policy Characteristics'!F:F,MATCH($C393,'Policy Characteristics'!$C:$C,0))),"",INDEX('Policy Characteristics'!F:F,MATCH($C393,'Policy Characteristics'!$C:$C,0)))</f>
        <v>0</v>
      </c>
      <c r="M393" s="254">
        <f>IF(ISBLANK(INDEX('Policy Characteristics'!G:G,MATCH($C393,'Policy Characteristics'!$C:$C,0))),"",INDEX('Policy Characteristics'!G:G,MATCH($C393,'Policy Characteristics'!$C:$C,0)))</f>
        <v>1</v>
      </c>
      <c r="N393" s="254">
        <f>IF(ISBLANK(INDEX('Policy Characteristics'!H:H,MATCH($C393,'Policy Characteristics'!$C:$C,0))),"",INDEX('Policy Characteristics'!H:H,MATCH($C393,'Policy Characteristics'!$C:$C,0)))</f>
        <v>1</v>
      </c>
      <c r="O393" s="254" t="str">
        <f>IF(ISBLANK(INDEX('Policy Characteristics'!I:I,MATCH($C393,'Policy Characteristics'!$C:$C,0))),"",INDEX('Policy Characteristics'!I:I,MATCH($C393,'Policy Characteristics'!$C:$C,0)))</f>
        <v>on/off</v>
      </c>
      <c r="P393" s="254"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254" t="str">
        <f>IF(ISBLANK(INDEX('Policy Characteristics'!K:K,MATCH($C393,'Policy Characteristics'!$C:$C,0))),"",INDEX('Policy Characteristics'!K:K,MATCH($C393,'Policy Characteristics'!$C:$C,0)))</f>
        <v/>
      </c>
      <c r="R393" s="254" t="str">
        <f>IF(ISBLANK(INDEX('Policy Characteristics'!L:L,MATCH($C393,'Policy Characteristics'!$C:$C,0))),"",INDEX('Policy Characteristics'!L:L,MATCH($C393,'Policy Characteristics'!$C:$C,0)))</f>
        <v/>
      </c>
    </row>
    <row r="394" spans="1:18">
      <c r="A394" s="254" t="str">
        <f>IF(ISBLANK(INDEX('Policy Characteristics'!A:A,MATCH($C394,'Policy Characteristics'!$C:$C,0))),"",INDEX('Policy Characteristics'!A:A,MATCH($C394,'Policy Characteristics'!$C:$C,0)))</f>
        <v>Electricity Supply</v>
      </c>
      <c r="B394" s="262" t="str">
        <f>IF(ISBLANK(INDEX('Policy Characteristics'!B:B,MATCH($C394,'Policy Characteristics'!$C:$C,0))),"",INDEX('Policy Characteristics'!B:B,MATCH($C394,'Policy Characteristics'!$C:$C,0)))</f>
        <v>Non BAU Capacity Retirement Schedule</v>
      </c>
      <c r="C394" s="254" t="str">
        <f t="shared" si="23"/>
        <v>Boolean Use Non BAU Capacity Retirement Schedule</v>
      </c>
      <c r="D394" s="6" t="s">
        <v>2726</v>
      </c>
      <c r="E394" s="45"/>
      <c r="F394" s="6" t="s">
        <v>2450</v>
      </c>
      <c r="G394" s="45"/>
      <c r="H394" s="43">
        <v>873</v>
      </c>
      <c r="I394" s="324" t="s">
        <v>41</v>
      </c>
      <c r="J394" s="255" t="str">
        <f>IF(ISBLANK(INDEX('Policy Characteristics'!D:D,MATCH($C394,'Policy Characteristics'!$C:$C,0))),"",INDEX('Policy Characteristics'!D:D,MATCH($C394,'Policy Characteristics'!$C:$C,0)))</f>
        <v>Non BAU Capacity Retirement Schedule</v>
      </c>
      <c r="K394" s="254" t="str">
        <f>IF(ISBLANK(INDEX('Policy Characteristics'!E:E,MATCH($C394,'Policy Characteristics'!$C:$C,0))),"",INDEX('Policy Characteristics'!E:E,MATCH($C394,'Policy Characteristics'!$C:$C,0)))</f>
        <v/>
      </c>
      <c r="L394" s="254">
        <f>IF(ISBLANK(INDEX('Policy Characteristics'!F:F,MATCH($C394,'Policy Characteristics'!$C:$C,0))),"",INDEX('Policy Characteristics'!F:F,MATCH($C394,'Policy Characteristics'!$C:$C,0)))</f>
        <v>0</v>
      </c>
      <c r="M394" s="254">
        <f>IF(ISBLANK(INDEX('Policy Characteristics'!G:G,MATCH($C394,'Policy Characteristics'!$C:$C,0))),"",INDEX('Policy Characteristics'!G:G,MATCH($C394,'Policy Characteristics'!$C:$C,0)))</f>
        <v>1</v>
      </c>
      <c r="N394" s="254">
        <f>IF(ISBLANK(INDEX('Policy Characteristics'!H:H,MATCH($C394,'Policy Characteristics'!$C:$C,0))),"",INDEX('Policy Characteristics'!H:H,MATCH($C394,'Policy Characteristics'!$C:$C,0)))</f>
        <v>1</v>
      </c>
      <c r="O394" s="254" t="str">
        <f>IF(ISBLANK(INDEX('Policy Characteristics'!I:I,MATCH($C394,'Policy Characteristics'!$C:$C,0))),"",INDEX('Policy Characteristics'!I:I,MATCH($C394,'Policy Characteristics'!$C:$C,0)))</f>
        <v>on/off</v>
      </c>
      <c r="P394" s="254"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254" t="str">
        <f>IF(ISBLANK(INDEX('Policy Characteristics'!K:K,MATCH($C394,'Policy Characteristics'!$C:$C,0))),"",INDEX('Policy Characteristics'!K:K,MATCH($C394,'Policy Characteristics'!$C:$C,0)))</f>
        <v/>
      </c>
      <c r="R394" s="254" t="str">
        <f>IF(ISBLANK(INDEX('Policy Characteristics'!L:L,MATCH($C394,'Policy Characteristics'!$C:$C,0))),"",INDEX('Policy Characteristics'!L:L,MATCH($C394,'Policy Characteristics'!$C:$C,0)))</f>
        <v/>
      </c>
    </row>
    <row r="395" spans="1:18">
      <c r="A395" s="254" t="str">
        <f>IF(ISBLANK(INDEX('Policy Characteristics'!A:A,MATCH($C395,'Policy Characteristics'!$C:$C,0))),"",INDEX('Policy Characteristics'!A:A,MATCH($C395,'Policy Characteristics'!$C:$C,0)))</f>
        <v>Electricity Supply</v>
      </c>
      <c r="B395" s="262" t="str">
        <f>IF(ISBLANK(INDEX('Policy Characteristics'!B:B,MATCH($C395,'Policy Characteristics'!$C:$C,0))),"",INDEX('Policy Characteristics'!B:B,MATCH($C395,'Policy Characteristics'!$C:$C,0)))</f>
        <v>Non BAU Capacity Retirement Schedule</v>
      </c>
      <c r="C395" s="254" t="str">
        <f t="shared" si="23"/>
        <v>Boolean Use Non BAU Capacity Retirement Schedule</v>
      </c>
      <c r="D395" s="6" t="s">
        <v>2727</v>
      </c>
      <c r="E395" s="45"/>
      <c r="F395" s="6" t="s">
        <v>2570</v>
      </c>
      <c r="G395" s="45"/>
      <c r="H395" s="43">
        <v>874</v>
      </c>
      <c r="I395" s="324" t="s">
        <v>41</v>
      </c>
      <c r="J395" s="255" t="str">
        <f>IF(ISBLANK(INDEX('Policy Characteristics'!D:D,MATCH($C395,'Policy Characteristics'!$C:$C,0))),"",INDEX('Policy Characteristics'!D:D,MATCH($C395,'Policy Characteristics'!$C:$C,0)))</f>
        <v>Non BAU Capacity Retirement Schedule</v>
      </c>
      <c r="K395" s="254" t="str">
        <f>IF(ISBLANK(INDEX('Policy Characteristics'!E:E,MATCH($C395,'Policy Characteristics'!$C:$C,0))),"",INDEX('Policy Characteristics'!E:E,MATCH($C395,'Policy Characteristics'!$C:$C,0)))</f>
        <v/>
      </c>
      <c r="L395" s="254">
        <f>IF(ISBLANK(INDEX('Policy Characteristics'!F:F,MATCH($C395,'Policy Characteristics'!$C:$C,0))),"",INDEX('Policy Characteristics'!F:F,MATCH($C395,'Policy Characteristics'!$C:$C,0)))</f>
        <v>0</v>
      </c>
      <c r="M395" s="254">
        <f>IF(ISBLANK(INDEX('Policy Characteristics'!G:G,MATCH($C395,'Policy Characteristics'!$C:$C,0))),"",INDEX('Policy Characteristics'!G:G,MATCH($C395,'Policy Characteristics'!$C:$C,0)))</f>
        <v>1</v>
      </c>
      <c r="N395" s="254">
        <f>IF(ISBLANK(INDEX('Policy Characteristics'!H:H,MATCH($C395,'Policy Characteristics'!$C:$C,0))),"",INDEX('Policy Characteristics'!H:H,MATCH($C395,'Policy Characteristics'!$C:$C,0)))</f>
        <v>1</v>
      </c>
      <c r="O395" s="254" t="str">
        <f>IF(ISBLANK(INDEX('Policy Characteristics'!I:I,MATCH($C395,'Policy Characteristics'!$C:$C,0))),"",INDEX('Policy Characteristics'!I:I,MATCH($C395,'Policy Characteristics'!$C:$C,0)))</f>
        <v>on/off</v>
      </c>
      <c r="P395" s="254"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254" t="str">
        <f>IF(ISBLANK(INDEX('Policy Characteristics'!K:K,MATCH($C395,'Policy Characteristics'!$C:$C,0))),"",INDEX('Policy Characteristics'!K:K,MATCH($C395,'Policy Characteristics'!$C:$C,0)))</f>
        <v/>
      </c>
      <c r="R395" s="254" t="str">
        <f>IF(ISBLANK(INDEX('Policy Characteristics'!L:L,MATCH($C395,'Policy Characteristics'!$C:$C,0))),"",INDEX('Policy Characteristics'!L:L,MATCH($C395,'Policy Characteristics'!$C:$C,0)))</f>
        <v/>
      </c>
    </row>
    <row r="396" spans="1:18">
      <c r="A396" s="254" t="str">
        <f>IF(ISBLANK(INDEX('Policy Characteristics'!A:A,MATCH($C396,'Policy Characteristics'!$C:$C,0))),"",INDEX('Policy Characteristics'!A:A,MATCH($C396,'Policy Characteristics'!$C:$C,0)))</f>
        <v>Electricity Supply</v>
      </c>
      <c r="B396" s="262" t="str">
        <f>IF(ISBLANK(INDEX('Policy Characteristics'!B:B,MATCH($C396,'Policy Characteristics'!$C:$C,0))),"",INDEX('Policy Characteristics'!B:B,MATCH($C396,'Policy Characteristics'!$C:$C,0)))</f>
        <v>Non BAU Capacity Retirement Schedule</v>
      </c>
      <c r="C396" s="254" t="str">
        <f t="shared" si="23"/>
        <v>Boolean Use Non BAU Capacity Retirement Schedule</v>
      </c>
      <c r="D396" s="6" t="s">
        <v>2728</v>
      </c>
      <c r="E396" s="45"/>
      <c r="F396" s="6" t="s">
        <v>2452</v>
      </c>
      <c r="G396" s="45"/>
      <c r="H396" s="43">
        <v>875</v>
      </c>
      <c r="I396" s="324" t="s">
        <v>41</v>
      </c>
      <c r="J396" s="255" t="str">
        <f>IF(ISBLANK(INDEX('Policy Characteristics'!D:D,MATCH($C396,'Policy Characteristics'!$C:$C,0))),"",INDEX('Policy Characteristics'!D:D,MATCH($C396,'Policy Characteristics'!$C:$C,0)))</f>
        <v>Non BAU Capacity Retirement Schedule</v>
      </c>
      <c r="K396" s="254" t="str">
        <f>IF(ISBLANK(INDEX('Policy Characteristics'!E:E,MATCH($C396,'Policy Characteristics'!$C:$C,0))),"",INDEX('Policy Characteristics'!E:E,MATCH($C396,'Policy Characteristics'!$C:$C,0)))</f>
        <v/>
      </c>
      <c r="L396" s="254">
        <f>IF(ISBLANK(INDEX('Policy Characteristics'!F:F,MATCH($C396,'Policy Characteristics'!$C:$C,0))),"",INDEX('Policy Characteristics'!F:F,MATCH($C396,'Policy Characteristics'!$C:$C,0)))</f>
        <v>0</v>
      </c>
      <c r="M396" s="254">
        <f>IF(ISBLANK(INDEX('Policy Characteristics'!G:G,MATCH($C396,'Policy Characteristics'!$C:$C,0))),"",INDEX('Policy Characteristics'!G:G,MATCH($C396,'Policy Characteristics'!$C:$C,0)))</f>
        <v>1</v>
      </c>
      <c r="N396" s="254">
        <f>IF(ISBLANK(INDEX('Policy Characteristics'!H:H,MATCH($C396,'Policy Characteristics'!$C:$C,0))),"",INDEX('Policy Characteristics'!H:H,MATCH($C396,'Policy Characteristics'!$C:$C,0)))</f>
        <v>1</v>
      </c>
      <c r="O396" s="254" t="str">
        <f>IF(ISBLANK(INDEX('Policy Characteristics'!I:I,MATCH($C396,'Policy Characteristics'!$C:$C,0))),"",INDEX('Policy Characteristics'!I:I,MATCH($C396,'Policy Characteristics'!$C:$C,0)))</f>
        <v>on/off</v>
      </c>
      <c r="P396" s="254"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254" t="str">
        <f>IF(ISBLANK(INDEX('Policy Characteristics'!K:K,MATCH($C396,'Policy Characteristics'!$C:$C,0))),"",INDEX('Policy Characteristics'!K:K,MATCH($C396,'Policy Characteristics'!$C:$C,0)))</f>
        <v/>
      </c>
      <c r="R396" s="254" t="str">
        <f>IF(ISBLANK(INDEX('Policy Characteristics'!L:L,MATCH($C396,'Policy Characteristics'!$C:$C,0))),"",INDEX('Policy Characteristics'!L:L,MATCH($C396,'Policy Characteristics'!$C:$C,0)))</f>
        <v/>
      </c>
    </row>
    <row r="397" spans="1:18">
      <c r="A397" s="254" t="str">
        <f>IF(ISBLANK(INDEX('Policy Characteristics'!A:A,MATCH($C397,'Policy Characteristics'!$C:$C,0))),"",INDEX('Policy Characteristics'!A:A,MATCH($C397,'Policy Characteristics'!$C:$C,0)))</f>
        <v>Electricity Supply</v>
      </c>
      <c r="B397" s="262" t="str">
        <f>IF(ISBLANK(INDEX('Policy Characteristics'!B:B,MATCH($C397,'Policy Characteristics'!$C:$C,0))),"",INDEX('Policy Characteristics'!B:B,MATCH($C397,'Policy Characteristics'!$C:$C,0)))</f>
        <v>Non BAU Capacity Retirement Schedule</v>
      </c>
      <c r="C397" s="254" t="str">
        <f t="shared" si="23"/>
        <v>Boolean Use Non BAU Capacity Retirement Schedule</v>
      </c>
      <c r="D397" s="6" t="s">
        <v>3463</v>
      </c>
      <c r="E397" s="45"/>
      <c r="F397" s="6" t="s">
        <v>3470</v>
      </c>
      <c r="G397" s="45"/>
      <c r="H397" s="43">
        <v>1768</v>
      </c>
      <c r="I397" s="324" t="s">
        <v>40</v>
      </c>
      <c r="J397" s="255" t="str">
        <f>IF(ISBLANK(INDEX('Policy Characteristics'!D:D,MATCH($C397,'Policy Characteristics'!$C:$C,0))),"",INDEX('Policy Characteristics'!D:D,MATCH($C397,'Policy Characteristics'!$C:$C,0)))</f>
        <v>Non BAU Capacity Retirement Schedule</v>
      </c>
      <c r="K397" s="254" t="str">
        <f>IF(ISBLANK(INDEX('Policy Characteristics'!E:E,MATCH($C397,'Policy Characteristics'!$C:$C,0))),"",INDEX('Policy Characteristics'!E:E,MATCH($C397,'Policy Characteristics'!$C:$C,0)))</f>
        <v/>
      </c>
      <c r="L397" s="254">
        <f>IF(ISBLANK(INDEX('Policy Characteristics'!F:F,MATCH($C397,'Policy Characteristics'!$C:$C,0))),"",INDEX('Policy Characteristics'!F:F,MATCH($C397,'Policy Characteristics'!$C:$C,0)))</f>
        <v>0</v>
      </c>
      <c r="M397" s="254">
        <f>IF(ISBLANK(INDEX('Policy Characteristics'!G:G,MATCH($C397,'Policy Characteristics'!$C:$C,0))),"",INDEX('Policy Characteristics'!G:G,MATCH($C397,'Policy Characteristics'!$C:$C,0)))</f>
        <v>1</v>
      </c>
      <c r="N397" s="254">
        <f>IF(ISBLANK(INDEX('Policy Characteristics'!H:H,MATCH($C397,'Policy Characteristics'!$C:$C,0))),"",INDEX('Policy Characteristics'!H:H,MATCH($C397,'Policy Characteristics'!$C:$C,0)))</f>
        <v>1</v>
      </c>
      <c r="O397" s="254" t="str">
        <f>IF(ISBLANK(INDEX('Policy Characteristics'!I:I,MATCH($C397,'Policy Characteristics'!$C:$C,0))),"",INDEX('Policy Characteristics'!I:I,MATCH($C397,'Policy Characteristics'!$C:$C,0)))</f>
        <v>on/off</v>
      </c>
      <c r="P397" s="254"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254" t="str">
        <f>IF(ISBLANK(INDEX('Policy Characteristics'!K:K,MATCH($C397,'Policy Characteristics'!$C:$C,0))),"",INDEX('Policy Characteristics'!K:K,MATCH($C397,'Policy Characteristics'!$C:$C,0)))</f>
        <v/>
      </c>
      <c r="R397" s="254" t="str">
        <f>IF(ISBLANK(INDEX('Policy Characteristics'!L:L,MATCH($C397,'Policy Characteristics'!$C:$C,0))),"",INDEX('Policy Characteristics'!L:L,MATCH($C397,'Policy Characteristics'!$C:$C,0)))</f>
        <v/>
      </c>
    </row>
    <row r="398" spans="1:18">
      <c r="A398" s="254" t="str">
        <f>IF(ISBLANK(INDEX('Policy Characteristics'!A:A,MATCH($C398,'Policy Characteristics'!$C:$C,0))),"",INDEX('Policy Characteristics'!A:A,MATCH($C398,'Policy Characteristics'!$C:$C,0)))</f>
        <v>Electricity Supply</v>
      </c>
      <c r="B398" s="262" t="str">
        <f>IF(ISBLANK(INDEX('Policy Characteristics'!B:B,MATCH($C398,'Policy Characteristics'!$C:$C,0))),"",INDEX('Policy Characteristics'!B:B,MATCH($C398,'Policy Characteristics'!$C:$C,0)))</f>
        <v>Non BAU Capacity Retirement Schedule</v>
      </c>
      <c r="C398" s="254" t="str">
        <f t="shared" si="23"/>
        <v>Boolean Use Non BAU Capacity Retirement Schedule</v>
      </c>
      <c r="D398" s="6" t="s">
        <v>3466</v>
      </c>
      <c r="E398" s="45"/>
      <c r="F398" s="6" t="s">
        <v>3471</v>
      </c>
      <c r="G398" s="45"/>
      <c r="H398" s="43">
        <v>1769</v>
      </c>
      <c r="I398" s="324" t="s">
        <v>41</v>
      </c>
      <c r="J398" s="255" t="str">
        <f>IF(ISBLANK(INDEX('Policy Characteristics'!D:D,MATCH($C398,'Policy Characteristics'!$C:$C,0))),"",INDEX('Policy Characteristics'!D:D,MATCH($C398,'Policy Characteristics'!$C:$C,0)))</f>
        <v>Non BAU Capacity Retirement Schedule</v>
      </c>
      <c r="K398" s="254" t="str">
        <f>IF(ISBLANK(INDEX('Policy Characteristics'!E:E,MATCH($C398,'Policy Characteristics'!$C:$C,0))),"",INDEX('Policy Characteristics'!E:E,MATCH($C398,'Policy Characteristics'!$C:$C,0)))</f>
        <v/>
      </c>
      <c r="L398" s="254">
        <f>IF(ISBLANK(INDEX('Policy Characteristics'!F:F,MATCH($C398,'Policy Characteristics'!$C:$C,0))),"",INDEX('Policy Characteristics'!F:F,MATCH($C398,'Policy Characteristics'!$C:$C,0)))</f>
        <v>0</v>
      </c>
      <c r="M398" s="254">
        <f>IF(ISBLANK(INDEX('Policy Characteristics'!G:G,MATCH($C398,'Policy Characteristics'!$C:$C,0))),"",INDEX('Policy Characteristics'!G:G,MATCH($C398,'Policy Characteristics'!$C:$C,0)))</f>
        <v>1</v>
      </c>
      <c r="N398" s="254">
        <f>IF(ISBLANK(INDEX('Policy Characteristics'!H:H,MATCH($C398,'Policy Characteristics'!$C:$C,0))),"",INDEX('Policy Characteristics'!H:H,MATCH($C398,'Policy Characteristics'!$C:$C,0)))</f>
        <v>1</v>
      </c>
      <c r="O398" s="254" t="str">
        <f>IF(ISBLANK(INDEX('Policy Characteristics'!I:I,MATCH($C398,'Policy Characteristics'!$C:$C,0))),"",INDEX('Policy Characteristics'!I:I,MATCH($C398,'Policy Characteristics'!$C:$C,0)))</f>
        <v>on/off</v>
      </c>
      <c r="P398" s="254"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254" t="str">
        <f>IF(ISBLANK(INDEX('Policy Characteristics'!K:K,MATCH($C398,'Policy Characteristics'!$C:$C,0))),"",INDEX('Policy Characteristics'!K:K,MATCH($C398,'Policy Characteristics'!$C:$C,0)))</f>
        <v/>
      </c>
      <c r="R398" s="254" t="str">
        <f>IF(ISBLANK(INDEX('Policy Characteristics'!L:L,MATCH($C398,'Policy Characteristics'!$C:$C,0))),"",INDEX('Policy Characteristics'!L:L,MATCH($C398,'Policy Characteristics'!$C:$C,0)))</f>
        <v/>
      </c>
    </row>
    <row r="399" spans="1:18">
      <c r="A399" s="254" t="str">
        <f>IF(ISBLANK(INDEX('Policy Characteristics'!A:A,MATCH($C399,'Policy Characteristics'!$C:$C,0))),"",INDEX('Policy Characteristics'!A:A,MATCH($C399,'Policy Characteristics'!$C:$C,0)))</f>
        <v>Electricity Supply</v>
      </c>
      <c r="B399" s="262" t="str">
        <f>IF(ISBLANK(INDEX('Policy Characteristics'!B:B,MATCH($C399,'Policy Characteristics'!$C:$C,0))),"",INDEX('Policy Characteristics'!B:B,MATCH($C399,'Policy Characteristics'!$C:$C,0)))</f>
        <v>Non BAU Capacity Retirement Schedule</v>
      </c>
      <c r="C399" s="254" t="str">
        <f t="shared" si="23"/>
        <v>Boolean Use Non BAU Capacity Retirement Schedule</v>
      </c>
      <c r="D399" s="6" t="s">
        <v>3467</v>
      </c>
      <c r="E399" s="45"/>
      <c r="F399" s="6" t="s">
        <v>3472</v>
      </c>
      <c r="G399" s="45"/>
      <c r="H399" s="43">
        <v>1770</v>
      </c>
      <c r="I399" s="324" t="s">
        <v>41</v>
      </c>
      <c r="J399" s="255" t="str">
        <f>IF(ISBLANK(INDEX('Policy Characteristics'!D:D,MATCH($C399,'Policy Characteristics'!$C:$C,0))),"",INDEX('Policy Characteristics'!D:D,MATCH($C399,'Policy Characteristics'!$C:$C,0)))</f>
        <v>Non BAU Capacity Retirement Schedule</v>
      </c>
      <c r="K399" s="254" t="str">
        <f>IF(ISBLANK(INDEX('Policy Characteristics'!E:E,MATCH($C399,'Policy Characteristics'!$C:$C,0))),"",INDEX('Policy Characteristics'!E:E,MATCH($C399,'Policy Characteristics'!$C:$C,0)))</f>
        <v/>
      </c>
      <c r="L399" s="254">
        <f>IF(ISBLANK(INDEX('Policy Characteristics'!F:F,MATCH($C399,'Policy Characteristics'!$C:$C,0))),"",INDEX('Policy Characteristics'!F:F,MATCH($C399,'Policy Characteristics'!$C:$C,0)))</f>
        <v>0</v>
      </c>
      <c r="M399" s="254">
        <f>IF(ISBLANK(INDEX('Policy Characteristics'!G:G,MATCH($C399,'Policy Characteristics'!$C:$C,0))),"",INDEX('Policy Characteristics'!G:G,MATCH($C399,'Policy Characteristics'!$C:$C,0)))</f>
        <v>1</v>
      </c>
      <c r="N399" s="254">
        <f>IF(ISBLANK(INDEX('Policy Characteristics'!H:H,MATCH($C399,'Policy Characteristics'!$C:$C,0))),"",INDEX('Policy Characteristics'!H:H,MATCH($C399,'Policy Characteristics'!$C:$C,0)))</f>
        <v>1</v>
      </c>
      <c r="O399" s="254" t="str">
        <f>IF(ISBLANK(INDEX('Policy Characteristics'!I:I,MATCH($C399,'Policy Characteristics'!$C:$C,0))),"",INDEX('Policy Characteristics'!I:I,MATCH($C399,'Policy Characteristics'!$C:$C,0)))</f>
        <v>on/off</v>
      </c>
      <c r="P399" s="254"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254" t="str">
        <f>IF(ISBLANK(INDEX('Policy Characteristics'!K:K,MATCH($C399,'Policy Characteristics'!$C:$C,0))),"",INDEX('Policy Characteristics'!K:K,MATCH($C399,'Policy Characteristics'!$C:$C,0)))</f>
        <v/>
      </c>
      <c r="R399" s="254" t="str">
        <f>IF(ISBLANK(INDEX('Policy Characteristics'!L:L,MATCH($C399,'Policy Characteristics'!$C:$C,0))),"",INDEX('Policy Characteristics'!L:L,MATCH($C399,'Policy Characteristics'!$C:$C,0)))</f>
        <v/>
      </c>
    </row>
    <row r="400" spans="1:18">
      <c r="A400" s="254" t="str">
        <f>IF(ISBLANK(INDEX('Policy Characteristics'!A:A,MATCH($C400,'Policy Characteristics'!$C:$C,0))),"",INDEX('Policy Characteristics'!A:A,MATCH($C400,'Policy Characteristics'!$C:$C,0)))</f>
        <v>Electricity Supply</v>
      </c>
      <c r="B400" s="262" t="str">
        <f>IF(ISBLANK(INDEX('Policy Characteristics'!B:B,MATCH($C400,'Policy Characteristics'!$C:$C,0))),"",INDEX('Policy Characteristics'!B:B,MATCH($C400,'Policy Characteristics'!$C:$C,0)))</f>
        <v>Non BAU Capacity Retirement Schedule</v>
      </c>
      <c r="C400" s="254" t="str">
        <f t="shared" si="23"/>
        <v>Boolean Use Non BAU Capacity Retirement Schedule</v>
      </c>
      <c r="D400" s="6" t="s">
        <v>3468</v>
      </c>
      <c r="E400" s="45"/>
      <c r="F400" s="6" t="s">
        <v>3473</v>
      </c>
      <c r="G400" s="45"/>
      <c r="H400" s="43">
        <v>1771</v>
      </c>
      <c r="I400" s="324" t="s">
        <v>41</v>
      </c>
      <c r="J400" s="255" t="str">
        <f>IF(ISBLANK(INDEX('Policy Characteristics'!D:D,MATCH($C400,'Policy Characteristics'!$C:$C,0))),"",INDEX('Policy Characteristics'!D:D,MATCH($C400,'Policy Characteristics'!$C:$C,0)))</f>
        <v>Non BAU Capacity Retirement Schedule</v>
      </c>
      <c r="K400" s="254" t="str">
        <f>IF(ISBLANK(INDEX('Policy Characteristics'!E:E,MATCH($C400,'Policy Characteristics'!$C:$C,0))),"",INDEX('Policy Characteristics'!E:E,MATCH($C400,'Policy Characteristics'!$C:$C,0)))</f>
        <v/>
      </c>
      <c r="L400" s="254">
        <f>IF(ISBLANK(INDEX('Policy Characteristics'!F:F,MATCH($C400,'Policy Characteristics'!$C:$C,0))),"",INDEX('Policy Characteristics'!F:F,MATCH($C400,'Policy Characteristics'!$C:$C,0)))</f>
        <v>0</v>
      </c>
      <c r="M400" s="254">
        <f>IF(ISBLANK(INDEX('Policy Characteristics'!G:G,MATCH($C400,'Policy Characteristics'!$C:$C,0))),"",INDEX('Policy Characteristics'!G:G,MATCH($C400,'Policy Characteristics'!$C:$C,0)))</f>
        <v>1</v>
      </c>
      <c r="N400" s="254">
        <f>IF(ISBLANK(INDEX('Policy Characteristics'!H:H,MATCH($C400,'Policy Characteristics'!$C:$C,0))),"",INDEX('Policy Characteristics'!H:H,MATCH($C400,'Policy Characteristics'!$C:$C,0)))</f>
        <v>1</v>
      </c>
      <c r="O400" s="254" t="str">
        <f>IF(ISBLANK(INDEX('Policy Characteristics'!I:I,MATCH($C400,'Policy Characteristics'!$C:$C,0))),"",INDEX('Policy Characteristics'!I:I,MATCH($C400,'Policy Characteristics'!$C:$C,0)))</f>
        <v>on/off</v>
      </c>
      <c r="P400" s="254"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254" t="str">
        <f>IF(ISBLANK(INDEX('Policy Characteristics'!K:K,MATCH($C400,'Policy Characteristics'!$C:$C,0))),"",INDEX('Policy Characteristics'!K:K,MATCH($C400,'Policy Characteristics'!$C:$C,0)))</f>
        <v/>
      </c>
      <c r="R400" s="254" t="str">
        <f>IF(ISBLANK(INDEX('Policy Characteristics'!L:L,MATCH($C400,'Policy Characteristics'!$C:$C,0))),"",INDEX('Policy Characteristics'!L:L,MATCH($C400,'Policy Characteristics'!$C:$C,0)))</f>
        <v/>
      </c>
    </row>
    <row r="401" spans="1:18">
      <c r="A401" s="254" t="str">
        <f>IF(ISBLANK(INDEX('Policy Characteristics'!A:A,MATCH($C401,'Policy Characteristics'!$C:$C,0))),"",INDEX('Policy Characteristics'!A:A,MATCH($C401,'Policy Characteristics'!$C:$C,0)))</f>
        <v>Electricity Supply</v>
      </c>
      <c r="B401" s="262" t="str">
        <f>IF(ISBLANK(INDEX('Policy Characteristics'!B:B,MATCH($C401,'Policy Characteristics'!$C:$C,0))),"",INDEX('Policy Characteristics'!B:B,MATCH($C401,'Policy Characteristics'!$C:$C,0)))</f>
        <v>Non BAU Capacity Retirement Schedule</v>
      </c>
      <c r="C401" s="254" t="str">
        <f t="shared" si="23"/>
        <v>Boolean Use Non BAU Capacity Retirement Schedule</v>
      </c>
      <c r="D401" s="6" t="s">
        <v>3469</v>
      </c>
      <c r="E401" s="45"/>
      <c r="F401" s="6" t="s">
        <v>3474</v>
      </c>
      <c r="G401" s="45"/>
      <c r="H401" s="43">
        <v>1772</v>
      </c>
      <c r="I401" s="324" t="s">
        <v>41</v>
      </c>
      <c r="J401" s="255" t="str">
        <f>IF(ISBLANK(INDEX('Policy Characteristics'!D:D,MATCH($C401,'Policy Characteristics'!$C:$C,0))),"",INDEX('Policy Characteristics'!D:D,MATCH($C401,'Policy Characteristics'!$C:$C,0)))</f>
        <v>Non BAU Capacity Retirement Schedule</v>
      </c>
      <c r="K401" s="254" t="str">
        <f>IF(ISBLANK(INDEX('Policy Characteristics'!E:E,MATCH($C401,'Policy Characteristics'!$C:$C,0))),"",INDEX('Policy Characteristics'!E:E,MATCH($C401,'Policy Characteristics'!$C:$C,0)))</f>
        <v/>
      </c>
      <c r="L401" s="254">
        <f>IF(ISBLANK(INDEX('Policy Characteristics'!F:F,MATCH($C401,'Policy Characteristics'!$C:$C,0))),"",INDEX('Policy Characteristics'!F:F,MATCH($C401,'Policy Characteristics'!$C:$C,0)))</f>
        <v>0</v>
      </c>
      <c r="M401" s="254">
        <f>IF(ISBLANK(INDEX('Policy Characteristics'!G:G,MATCH($C401,'Policy Characteristics'!$C:$C,0))),"",INDEX('Policy Characteristics'!G:G,MATCH($C401,'Policy Characteristics'!$C:$C,0)))</f>
        <v>1</v>
      </c>
      <c r="N401" s="254">
        <f>IF(ISBLANK(INDEX('Policy Characteristics'!H:H,MATCH($C401,'Policy Characteristics'!$C:$C,0))),"",INDEX('Policy Characteristics'!H:H,MATCH($C401,'Policy Characteristics'!$C:$C,0)))</f>
        <v>1</v>
      </c>
      <c r="O401" s="254" t="str">
        <f>IF(ISBLANK(INDEX('Policy Characteristics'!I:I,MATCH($C401,'Policy Characteristics'!$C:$C,0))),"",INDEX('Policy Characteristics'!I:I,MATCH($C401,'Policy Characteristics'!$C:$C,0)))</f>
        <v>on/off</v>
      </c>
      <c r="P401" s="254"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254" t="str">
        <f>IF(ISBLANK(INDEX('Policy Characteristics'!K:K,MATCH($C401,'Policy Characteristics'!$C:$C,0))),"",INDEX('Policy Characteristics'!K:K,MATCH($C401,'Policy Characteristics'!$C:$C,0)))</f>
        <v/>
      </c>
      <c r="R401" s="254" t="str">
        <f>IF(ISBLANK(INDEX('Policy Characteristics'!L:L,MATCH($C401,'Policy Characteristics'!$C:$C,0))),"",INDEX('Policy Characteristics'!L:L,MATCH($C401,'Policy Characteristics'!$C:$C,0)))</f>
        <v/>
      </c>
    </row>
    <row r="402" spans="1:18">
      <c r="A402" s="254" t="str">
        <f>IF(ISBLANK(INDEX('Policy Characteristics'!A:A,MATCH($C402,'Policy Characteristics'!$C:$C,0))),"",INDEX('Policy Characteristics'!A:A,MATCH($C402,'Policy Characteristics'!$C:$C,0)))</f>
        <v>Electricity Supply</v>
      </c>
      <c r="B402" s="262" t="str">
        <f>IF(ISBLANK(INDEX('Policy Characteristics'!B:B,MATCH($C402,'Policy Characteristics'!$C:$C,0))),"",INDEX('Policy Characteristics'!B:B,MATCH($C402,'Policy Characteristics'!$C:$C,0)))</f>
        <v>Non BAU Capacity Retirement Schedule</v>
      </c>
      <c r="C402" s="254" t="str">
        <f t="shared" si="23"/>
        <v>Boolean Use Non BAU Capacity Retirement Schedule</v>
      </c>
      <c r="D402" s="6" t="s">
        <v>3555</v>
      </c>
      <c r="E402" s="45"/>
      <c r="F402" s="6" t="s">
        <v>3553</v>
      </c>
      <c r="G402" s="45"/>
      <c r="H402" s="43">
        <v>1773</v>
      </c>
      <c r="I402" s="324" t="s">
        <v>41</v>
      </c>
      <c r="J402" s="255" t="str">
        <f>IF(ISBLANK(INDEX('Policy Characteristics'!D:D,MATCH($C402,'Policy Characteristics'!$C:$C,0))),"",INDEX('Policy Characteristics'!D:D,MATCH($C402,'Policy Characteristics'!$C:$C,0)))</f>
        <v>Non BAU Capacity Retirement Schedule</v>
      </c>
      <c r="K402" s="254" t="str">
        <f>IF(ISBLANK(INDEX('Policy Characteristics'!E:E,MATCH($C402,'Policy Characteristics'!$C:$C,0))),"",INDEX('Policy Characteristics'!E:E,MATCH($C402,'Policy Characteristics'!$C:$C,0)))</f>
        <v/>
      </c>
      <c r="L402" s="254">
        <f>IF(ISBLANK(INDEX('Policy Characteristics'!F:F,MATCH($C402,'Policy Characteristics'!$C:$C,0))),"",INDEX('Policy Characteristics'!F:F,MATCH($C402,'Policy Characteristics'!$C:$C,0)))</f>
        <v>0</v>
      </c>
      <c r="M402" s="254">
        <f>IF(ISBLANK(INDEX('Policy Characteristics'!G:G,MATCH($C402,'Policy Characteristics'!$C:$C,0))),"",INDEX('Policy Characteristics'!G:G,MATCH($C402,'Policy Characteristics'!$C:$C,0)))</f>
        <v>1</v>
      </c>
      <c r="N402" s="254">
        <f>IF(ISBLANK(INDEX('Policy Characteristics'!H:H,MATCH($C402,'Policy Characteristics'!$C:$C,0))),"",INDEX('Policy Characteristics'!H:H,MATCH($C402,'Policy Characteristics'!$C:$C,0)))</f>
        <v>1</v>
      </c>
      <c r="O402" s="254" t="str">
        <f>IF(ISBLANK(INDEX('Policy Characteristics'!I:I,MATCH($C402,'Policy Characteristics'!$C:$C,0))),"",INDEX('Policy Characteristics'!I:I,MATCH($C402,'Policy Characteristics'!$C:$C,0)))</f>
        <v>on/off</v>
      </c>
      <c r="P402" s="254"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254" t="str">
        <f>IF(ISBLANK(INDEX('Policy Characteristics'!K:K,MATCH($C402,'Policy Characteristics'!$C:$C,0))),"",INDEX('Policy Characteristics'!K:K,MATCH($C402,'Policy Characteristics'!$C:$C,0)))</f>
        <v/>
      </c>
      <c r="R402" s="254" t="str">
        <f>IF(ISBLANK(INDEX('Policy Characteristics'!L:L,MATCH($C402,'Policy Characteristics'!$C:$C,0))),"",INDEX('Policy Characteristics'!L:L,MATCH($C402,'Policy Characteristics'!$C:$C,0)))</f>
        <v/>
      </c>
    </row>
    <row r="403" spans="1:18">
      <c r="A403" s="254" t="str">
        <f>IF(ISBLANK(INDEX('Policy Characteristics'!A:A,MATCH($C403,'Policy Characteristics'!$C:$C,0))),"",INDEX('Policy Characteristics'!A:A,MATCH($C403,'Policy Characteristics'!$C:$C,0)))</f>
        <v>Electricity Supply</v>
      </c>
      <c r="B403" s="262" t="str">
        <f>IF(ISBLANK(INDEX('Policy Characteristics'!B:B,MATCH($C403,'Policy Characteristics'!$C:$C,0))),"",INDEX('Policy Characteristics'!B:B,MATCH($C403,'Policy Characteristics'!$C:$C,0)))</f>
        <v>Non BAU Capacity Retirement Schedule</v>
      </c>
      <c r="C403" s="254" t="str">
        <f t="shared" si="23"/>
        <v>Boolean Use Non BAU Capacity Retirement Schedule</v>
      </c>
      <c r="D403" s="6" t="s">
        <v>3556</v>
      </c>
      <c r="E403" s="45"/>
      <c r="F403" s="6" t="s">
        <v>3554</v>
      </c>
      <c r="G403" s="45"/>
      <c r="H403" s="43">
        <v>2240</v>
      </c>
      <c r="I403" s="324" t="s">
        <v>41</v>
      </c>
      <c r="J403" s="255" t="str">
        <f>IF(ISBLANK(INDEX('Policy Characteristics'!D:D,MATCH($C403,'Policy Characteristics'!$C:$C,0))),"",INDEX('Policy Characteristics'!D:D,MATCH($C403,'Policy Characteristics'!$C:$C,0)))</f>
        <v>Non BAU Capacity Retirement Schedule</v>
      </c>
      <c r="K403" s="254" t="str">
        <f>IF(ISBLANK(INDEX('Policy Characteristics'!E:E,MATCH($C403,'Policy Characteristics'!$C:$C,0))),"",INDEX('Policy Characteristics'!E:E,MATCH($C403,'Policy Characteristics'!$C:$C,0)))</f>
        <v/>
      </c>
      <c r="L403" s="254">
        <f>IF(ISBLANK(INDEX('Policy Characteristics'!F:F,MATCH($C403,'Policy Characteristics'!$C:$C,0))),"",INDEX('Policy Characteristics'!F:F,MATCH($C403,'Policy Characteristics'!$C:$C,0)))</f>
        <v>0</v>
      </c>
      <c r="M403" s="254">
        <f>IF(ISBLANK(INDEX('Policy Characteristics'!G:G,MATCH($C403,'Policy Characteristics'!$C:$C,0))),"",INDEX('Policy Characteristics'!G:G,MATCH($C403,'Policy Characteristics'!$C:$C,0)))</f>
        <v>1</v>
      </c>
      <c r="N403" s="254">
        <f>IF(ISBLANK(INDEX('Policy Characteristics'!H:H,MATCH($C403,'Policy Characteristics'!$C:$C,0))),"",INDEX('Policy Characteristics'!H:H,MATCH($C403,'Policy Characteristics'!$C:$C,0)))</f>
        <v>1</v>
      </c>
      <c r="O403" s="254" t="str">
        <f>IF(ISBLANK(INDEX('Policy Characteristics'!I:I,MATCH($C403,'Policy Characteristics'!$C:$C,0))),"",INDEX('Policy Characteristics'!I:I,MATCH($C403,'Policy Characteristics'!$C:$C,0)))</f>
        <v>on/off</v>
      </c>
      <c r="P403" s="254"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254"/>
      <c r="R403" s="254"/>
    </row>
    <row r="404" spans="1:18" s="4" customFormat="1">
      <c r="A404" s="254" t="str">
        <f>IF(ISBLANK(INDEX('Policy Characteristics'!A:A,MATCH($C404,'Policy Characteristics'!$C:$C,0))),"",INDEX('Policy Characteristics'!A:A,MATCH($C404,'Policy Characteristics'!$C:$C,0)))</f>
        <v>Electricity Supply</v>
      </c>
      <c r="B404" s="262" t="str">
        <f>IF(ISBLANK(INDEX('Policy Characteristics'!B:B,MATCH($C404,'Policy Characteristics'!$C:$C,0))),"",INDEX('Policy Characteristics'!B:B,MATCH($C404,'Policy Characteristics'!$C:$C,0)))</f>
        <v>Non BAU Mandated Capacity Construction</v>
      </c>
      <c r="C404" t="s">
        <v>125</v>
      </c>
      <c r="D404" s="45" t="s">
        <v>434</v>
      </c>
      <c r="E404" s="45"/>
      <c r="F404" s="45" t="s">
        <v>433</v>
      </c>
      <c r="G404" s="45"/>
      <c r="H404" s="43">
        <v>633</v>
      </c>
      <c r="I404" s="324" t="s">
        <v>41</v>
      </c>
      <c r="J404" s="255" t="str">
        <f>IF(ISBLANK(INDEX('Policy Characteristics'!D:D,MATCH($C404,'Policy Characteristics'!$C:$C,0))),"",INDEX('Policy Characteristics'!D:D,MATCH($C404,'Policy Characteristics'!$C:$C,0)))</f>
        <v>Non BAU Mandated Capacity Construction</v>
      </c>
      <c r="K404" s="254" t="str">
        <f>IF(ISBLANK(INDEX('Policy Characteristics'!E:E,MATCH($C404,'Policy Characteristics'!$C:$C,0))),"",INDEX('Policy Characteristics'!E:E,MATCH($C404,'Policy Characteristics'!$C:$C,0)))</f>
        <v/>
      </c>
      <c r="L404" s="254">
        <f>IF(ISBLANK(INDEX('Policy Characteristics'!F:F,MATCH($C404,'Policy Characteristics'!$C:$C,0))),"",INDEX('Policy Characteristics'!F:F,MATCH($C404,'Policy Characteristics'!$C:$C,0)))</f>
        <v>0</v>
      </c>
      <c r="M404" s="254">
        <f>IF(ISBLANK(INDEX('Policy Characteristics'!G:G,MATCH($C404,'Policy Characteristics'!$C:$C,0))),"",INDEX('Policy Characteristics'!G:G,MATCH($C404,'Policy Characteristics'!$C:$C,0)))</f>
        <v>1</v>
      </c>
      <c r="N404" s="254">
        <f>IF(ISBLANK(INDEX('Policy Characteristics'!H:H,MATCH($C404,'Policy Characteristics'!$C:$C,0))),"",INDEX('Policy Characteristics'!H:H,MATCH($C404,'Policy Characteristics'!$C:$C,0)))</f>
        <v>1</v>
      </c>
      <c r="O404" s="254" t="str">
        <f>IF(ISBLANK(INDEX('Policy Characteristics'!I:I,MATCH($C404,'Policy Characteristics'!$C:$C,0))),"",INDEX('Policy Characteristics'!I:I,MATCH($C404,'Policy Characteristics'!$C:$C,0)))</f>
        <v>on/off</v>
      </c>
      <c r="P404" s="254"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254" t="str">
        <f>IF(ISBLANK(INDEX('Policy Characteristics'!K:K,MATCH($C404,'Policy Characteristics'!$C:$C,0))),"",INDEX('Policy Characteristics'!K:K,MATCH($C404,'Policy Characteristics'!$C:$C,0)))</f>
        <v/>
      </c>
      <c r="R404" s="254" t="str">
        <f>IF(ISBLANK(INDEX('Policy Characteristics'!L:L,MATCH($C404,'Policy Characteristics'!$C:$C,0))),"",INDEX('Policy Characteristics'!L:L,MATCH($C404,'Policy Characteristics'!$C:$C,0)))</f>
        <v/>
      </c>
    </row>
    <row r="405" spans="1:18" s="4" customFormat="1">
      <c r="A405" s="254" t="str">
        <f>IF(ISBLANK(INDEX('Policy Characteristics'!A:A,MATCH($C405,'Policy Characteristics'!$C:$C,0))),"",INDEX('Policy Characteristics'!A:A,MATCH($C405,'Policy Characteristics'!$C:$C,0)))</f>
        <v>Electricity Supply</v>
      </c>
      <c r="B405" s="262" t="str">
        <f>IF(ISBLANK(INDEX('Policy Characteristics'!B:B,MATCH($C405,'Policy Characteristics'!$C:$C,0))),"",INDEX('Policy Characteristics'!B:B,MATCH($C405,'Policy Characteristics'!$C:$C,0)))</f>
        <v>Non BAU Mandated Capacity Construction</v>
      </c>
      <c r="C405" s="254" t="str">
        <f t="shared" ref="C405:C427" si="24">C$404</f>
        <v>Boolean Use Non BAU Mandated Capacity Construction Schedule</v>
      </c>
      <c r="D405" s="6" t="s">
        <v>3464</v>
      </c>
      <c r="E405" s="45"/>
      <c r="F405" s="6" t="s">
        <v>3402</v>
      </c>
      <c r="G405" s="45"/>
      <c r="H405" s="43">
        <v>634</v>
      </c>
      <c r="I405" s="324" t="s">
        <v>41</v>
      </c>
      <c r="J405" s="255" t="str">
        <f>IF(ISBLANK(INDEX('Policy Characteristics'!D:D,MATCH($C405,'Policy Characteristics'!$C:$C,0))),"",INDEX('Policy Characteristics'!D:D,MATCH($C405,'Policy Characteristics'!$C:$C,0)))</f>
        <v>Non BAU Mandated Capacity Construction</v>
      </c>
      <c r="K405" s="254" t="str">
        <f>IF(ISBLANK(INDEX('Policy Characteristics'!E:E,MATCH($C405,'Policy Characteristics'!$C:$C,0))),"",INDEX('Policy Characteristics'!E:E,MATCH($C405,'Policy Characteristics'!$C:$C,0)))</f>
        <v/>
      </c>
      <c r="L405" s="254">
        <f>IF(ISBLANK(INDEX('Policy Characteristics'!F:F,MATCH($C405,'Policy Characteristics'!$C:$C,0))),"",INDEX('Policy Characteristics'!F:F,MATCH($C405,'Policy Characteristics'!$C:$C,0)))</f>
        <v>0</v>
      </c>
      <c r="M405" s="254">
        <f>IF(ISBLANK(INDEX('Policy Characteristics'!G:G,MATCH($C405,'Policy Characteristics'!$C:$C,0))),"",INDEX('Policy Characteristics'!G:G,MATCH($C405,'Policy Characteristics'!$C:$C,0)))</f>
        <v>1</v>
      </c>
      <c r="N405" s="254">
        <f>IF(ISBLANK(INDEX('Policy Characteristics'!H:H,MATCH($C405,'Policy Characteristics'!$C:$C,0))),"",INDEX('Policy Characteristics'!H:H,MATCH($C405,'Policy Characteristics'!$C:$C,0)))</f>
        <v>1</v>
      </c>
      <c r="O405" s="254" t="str">
        <f>IF(ISBLANK(INDEX('Policy Characteristics'!I:I,MATCH($C405,'Policy Characteristics'!$C:$C,0))),"",INDEX('Policy Characteristics'!I:I,MATCH($C405,'Policy Characteristics'!$C:$C,0)))</f>
        <v>on/off</v>
      </c>
      <c r="P405" s="254"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254" t="str">
        <f>IF(ISBLANK(INDEX('Policy Characteristics'!K:K,MATCH($C405,'Policy Characteristics'!$C:$C,0))),"",INDEX('Policy Characteristics'!K:K,MATCH($C405,'Policy Characteristics'!$C:$C,0)))</f>
        <v/>
      </c>
      <c r="R405" s="254" t="str">
        <f>IF(ISBLANK(INDEX('Policy Characteristics'!L:L,MATCH($C405,'Policy Characteristics'!$C:$C,0))),"",INDEX('Policy Characteristics'!L:L,MATCH($C405,'Policy Characteristics'!$C:$C,0)))</f>
        <v/>
      </c>
    </row>
    <row r="406" spans="1:18" s="4" customFormat="1">
      <c r="A406" s="254" t="str">
        <f>IF(ISBLANK(INDEX('Policy Characteristics'!A:A,MATCH($C406,'Policy Characteristics'!$C:$C,0))),"",INDEX('Policy Characteristics'!A:A,MATCH($C406,'Policy Characteristics'!$C:$C,0)))</f>
        <v>Electricity Supply</v>
      </c>
      <c r="B406" s="262" t="str">
        <f>IF(ISBLANK(INDEX('Policy Characteristics'!B:B,MATCH($C406,'Policy Characteristics'!$C:$C,0))),"",INDEX('Policy Characteristics'!B:B,MATCH($C406,'Policy Characteristics'!$C:$C,0)))</f>
        <v>Non BAU Mandated Capacity Construction</v>
      </c>
      <c r="C406" s="254" t="str">
        <f t="shared" si="24"/>
        <v>Boolean Use Non BAU Mandated Capacity Construction Schedule</v>
      </c>
      <c r="D406" s="6" t="s">
        <v>3465</v>
      </c>
      <c r="E406" s="45"/>
      <c r="F406" s="6" t="s">
        <v>3403</v>
      </c>
      <c r="G406" s="45"/>
      <c r="H406" s="43">
        <v>1774</v>
      </c>
      <c r="I406" s="324" t="s">
        <v>41</v>
      </c>
      <c r="J406" s="255" t="str">
        <f>IF(ISBLANK(INDEX('Policy Characteristics'!D:D,MATCH($C406,'Policy Characteristics'!$C:$C,0))),"",INDEX('Policy Characteristics'!D:D,MATCH($C406,'Policy Characteristics'!$C:$C,0)))</f>
        <v>Non BAU Mandated Capacity Construction</v>
      </c>
      <c r="K406" s="254" t="str">
        <f>IF(ISBLANK(INDEX('Policy Characteristics'!E:E,MATCH($C406,'Policy Characteristics'!$C:$C,0))),"",INDEX('Policy Characteristics'!E:E,MATCH($C406,'Policy Characteristics'!$C:$C,0)))</f>
        <v/>
      </c>
      <c r="L406" s="254">
        <f>IF(ISBLANK(INDEX('Policy Characteristics'!F:F,MATCH($C406,'Policy Characteristics'!$C:$C,0))),"",INDEX('Policy Characteristics'!F:F,MATCH($C406,'Policy Characteristics'!$C:$C,0)))</f>
        <v>0</v>
      </c>
      <c r="M406" s="254">
        <f>IF(ISBLANK(INDEX('Policy Characteristics'!G:G,MATCH($C406,'Policy Characteristics'!$C:$C,0))),"",INDEX('Policy Characteristics'!G:G,MATCH($C406,'Policy Characteristics'!$C:$C,0)))</f>
        <v>1</v>
      </c>
      <c r="N406" s="254">
        <f>IF(ISBLANK(INDEX('Policy Characteristics'!H:H,MATCH($C406,'Policy Characteristics'!$C:$C,0))),"",INDEX('Policy Characteristics'!H:H,MATCH($C406,'Policy Characteristics'!$C:$C,0)))</f>
        <v>1</v>
      </c>
      <c r="O406" s="254" t="str">
        <f>IF(ISBLANK(INDEX('Policy Characteristics'!I:I,MATCH($C406,'Policy Characteristics'!$C:$C,0))),"",INDEX('Policy Characteristics'!I:I,MATCH($C406,'Policy Characteristics'!$C:$C,0)))</f>
        <v>on/off</v>
      </c>
      <c r="P406" s="254"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254" t="str">
        <f>IF(ISBLANK(INDEX('Policy Characteristics'!K:K,MATCH($C406,'Policy Characteristics'!$C:$C,0))),"",INDEX('Policy Characteristics'!K:K,MATCH($C406,'Policy Characteristics'!$C:$C,0)))</f>
        <v/>
      </c>
      <c r="R406" s="254" t="str">
        <f>IF(ISBLANK(INDEX('Policy Characteristics'!L:L,MATCH($C406,'Policy Characteristics'!$C:$C,0))),"",INDEX('Policy Characteristics'!L:L,MATCH($C406,'Policy Characteristics'!$C:$C,0)))</f>
        <v/>
      </c>
    </row>
    <row r="407" spans="1:18" s="4" customFormat="1">
      <c r="A407" s="254" t="str">
        <f>IF(ISBLANK(INDEX('Policy Characteristics'!A:A,MATCH($C407,'Policy Characteristics'!$C:$C,0))),"",INDEX('Policy Characteristics'!A:A,MATCH($C407,'Policy Characteristics'!$C:$C,0)))</f>
        <v>Electricity Supply</v>
      </c>
      <c r="B407" s="262" t="str">
        <f>IF(ISBLANK(INDEX('Policy Characteristics'!B:B,MATCH($C407,'Policy Characteristics'!$C:$C,0))),"",INDEX('Policy Characteristics'!B:B,MATCH($C407,'Policy Characteristics'!$C:$C,0)))</f>
        <v>Non BAU Mandated Capacity Construction</v>
      </c>
      <c r="C407" s="254" t="str">
        <f t="shared" si="24"/>
        <v>Boolean Use Non BAU Mandated Capacity Construction Schedule</v>
      </c>
      <c r="D407" s="6" t="s">
        <v>72</v>
      </c>
      <c r="E407" s="45"/>
      <c r="F407" s="6" t="s">
        <v>3475</v>
      </c>
      <c r="G407" s="45"/>
      <c r="H407" s="43">
        <v>635</v>
      </c>
      <c r="I407" s="324" t="s">
        <v>41</v>
      </c>
      <c r="J407" s="255" t="str">
        <f>IF(ISBLANK(INDEX('Policy Characteristics'!D:D,MATCH($C407,'Policy Characteristics'!$C:$C,0))),"",INDEX('Policy Characteristics'!D:D,MATCH($C407,'Policy Characteristics'!$C:$C,0)))</f>
        <v>Non BAU Mandated Capacity Construction</v>
      </c>
      <c r="K407" s="254" t="str">
        <f>IF(ISBLANK(INDEX('Policy Characteristics'!E:E,MATCH($C407,'Policy Characteristics'!$C:$C,0))),"",INDEX('Policy Characteristics'!E:E,MATCH($C407,'Policy Characteristics'!$C:$C,0)))</f>
        <v/>
      </c>
      <c r="L407" s="254">
        <f>IF(ISBLANK(INDEX('Policy Characteristics'!F:F,MATCH($C407,'Policy Characteristics'!$C:$C,0))),"",INDEX('Policy Characteristics'!F:F,MATCH($C407,'Policy Characteristics'!$C:$C,0)))</f>
        <v>0</v>
      </c>
      <c r="M407" s="254">
        <f>IF(ISBLANK(INDEX('Policy Characteristics'!G:G,MATCH($C407,'Policy Characteristics'!$C:$C,0))),"",INDEX('Policy Characteristics'!G:G,MATCH($C407,'Policy Characteristics'!$C:$C,0)))</f>
        <v>1</v>
      </c>
      <c r="N407" s="254">
        <f>IF(ISBLANK(INDEX('Policy Characteristics'!H:H,MATCH($C407,'Policy Characteristics'!$C:$C,0))),"",INDEX('Policy Characteristics'!H:H,MATCH($C407,'Policy Characteristics'!$C:$C,0)))</f>
        <v>1</v>
      </c>
      <c r="O407" s="254" t="str">
        <f>IF(ISBLANK(INDEX('Policy Characteristics'!I:I,MATCH($C407,'Policy Characteristics'!$C:$C,0))),"",INDEX('Policy Characteristics'!I:I,MATCH($C407,'Policy Characteristics'!$C:$C,0)))</f>
        <v>on/off</v>
      </c>
      <c r="P407" s="254"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254" t="str">
        <f>IF(ISBLANK(INDEX('Policy Characteristics'!K:K,MATCH($C407,'Policy Characteristics'!$C:$C,0))),"",INDEX('Policy Characteristics'!K:K,MATCH($C407,'Policy Characteristics'!$C:$C,0)))</f>
        <v/>
      </c>
      <c r="R407" s="254" t="str">
        <f>IF(ISBLANK(INDEX('Policy Characteristics'!L:L,MATCH($C407,'Policy Characteristics'!$C:$C,0))),"",INDEX('Policy Characteristics'!L:L,MATCH($C407,'Policy Characteristics'!$C:$C,0)))</f>
        <v/>
      </c>
    </row>
    <row r="408" spans="1:18" s="4" customFormat="1">
      <c r="A408" s="254" t="str">
        <f>IF(ISBLANK(INDEX('Policy Characteristics'!A:A,MATCH($C408,'Policy Characteristics'!$C:$C,0))),"",INDEX('Policy Characteristics'!A:A,MATCH($C408,'Policy Characteristics'!$C:$C,0)))</f>
        <v>Electricity Supply</v>
      </c>
      <c r="B408" s="262" t="str">
        <f>IF(ISBLANK(INDEX('Policy Characteristics'!B:B,MATCH($C408,'Policy Characteristics'!$C:$C,0))),"",INDEX('Policy Characteristics'!B:B,MATCH($C408,'Policy Characteristics'!$C:$C,0)))</f>
        <v>Non BAU Mandated Capacity Construction</v>
      </c>
      <c r="C408" s="254" t="str">
        <f t="shared" si="24"/>
        <v>Boolean Use Non BAU Mandated Capacity Construction Schedule</v>
      </c>
      <c r="D408" s="6" t="s">
        <v>73</v>
      </c>
      <c r="E408" s="45"/>
      <c r="F408" s="6" t="s">
        <v>85</v>
      </c>
      <c r="G408" s="45"/>
      <c r="H408" s="43">
        <v>636</v>
      </c>
      <c r="I408" s="324" t="s">
        <v>41</v>
      </c>
      <c r="J408" s="255" t="str">
        <f>IF(ISBLANK(INDEX('Policy Characteristics'!D:D,MATCH($C408,'Policy Characteristics'!$C:$C,0))),"",INDEX('Policy Characteristics'!D:D,MATCH($C408,'Policy Characteristics'!$C:$C,0)))</f>
        <v>Non BAU Mandated Capacity Construction</v>
      </c>
      <c r="K408" s="254" t="str">
        <f>IF(ISBLANK(INDEX('Policy Characteristics'!E:E,MATCH($C408,'Policy Characteristics'!$C:$C,0))),"",INDEX('Policy Characteristics'!E:E,MATCH($C408,'Policy Characteristics'!$C:$C,0)))</f>
        <v/>
      </c>
      <c r="L408" s="254">
        <f>IF(ISBLANK(INDEX('Policy Characteristics'!F:F,MATCH($C408,'Policy Characteristics'!$C:$C,0))),"",INDEX('Policy Characteristics'!F:F,MATCH($C408,'Policy Characteristics'!$C:$C,0)))</f>
        <v>0</v>
      </c>
      <c r="M408" s="254">
        <f>IF(ISBLANK(INDEX('Policy Characteristics'!G:G,MATCH($C408,'Policy Characteristics'!$C:$C,0))),"",INDEX('Policy Characteristics'!G:G,MATCH($C408,'Policy Characteristics'!$C:$C,0)))</f>
        <v>1</v>
      </c>
      <c r="N408" s="254">
        <f>IF(ISBLANK(INDEX('Policy Characteristics'!H:H,MATCH($C408,'Policy Characteristics'!$C:$C,0))),"",INDEX('Policy Characteristics'!H:H,MATCH($C408,'Policy Characteristics'!$C:$C,0)))</f>
        <v>1</v>
      </c>
      <c r="O408" s="254" t="str">
        <f>IF(ISBLANK(INDEX('Policy Characteristics'!I:I,MATCH($C408,'Policy Characteristics'!$C:$C,0))),"",INDEX('Policy Characteristics'!I:I,MATCH($C408,'Policy Characteristics'!$C:$C,0)))</f>
        <v>on/off</v>
      </c>
      <c r="P408" s="254"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254" t="str">
        <f>IF(ISBLANK(INDEX('Policy Characteristics'!K:K,MATCH($C408,'Policy Characteristics'!$C:$C,0))),"",INDEX('Policy Characteristics'!K:K,MATCH($C408,'Policy Characteristics'!$C:$C,0)))</f>
        <v/>
      </c>
      <c r="R408" s="254" t="str">
        <f>IF(ISBLANK(INDEX('Policy Characteristics'!L:L,MATCH($C408,'Policy Characteristics'!$C:$C,0))),"",INDEX('Policy Characteristics'!L:L,MATCH($C408,'Policy Characteristics'!$C:$C,0)))</f>
        <v/>
      </c>
    </row>
    <row r="409" spans="1:18" s="4" customFormat="1">
      <c r="A409" s="254" t="str">
        <f>IF(ISBLANK(INDEX('Policy Characteristics'!A:A,MATCH($C409,'Policy Characteristics'!$C:$C,0))),"",INDEX('Policy Characteristics'!A:A,MATCH($C409,'Policy Characteristics'!$C:$C,0)))</f>
        <v>Electricity Supply</v>
      </c>
      <c r="B409" s="262" t="str">
        <f>IF(ISBLANK(INDEX('Policy Characteristics'!B:B,MATCH($C409,'Policy Characteristics'!$C:$C,0))),"",INDEX('Policy Characteristics'!B:B,MATCH($C409,'Policy Characteristics'!$C:$C,0)))</f>
        <v>Non BAU Mandated Capacity Construction</v>
      </c>
      <c r="C409" s="254" t="str">
        <f t="shared" si="24"/>
        <v>Boolean Use Non BAU Mandated Capacity Construction Schedule</v>
      </c>
      <c r="D409" s="6" t="s">
        <v>435</v>
      </c>
      <c r="E409" s="45"/>
      <c r="F409" s="6" t="s">
        <v>438</v>
      </c>
      <c r="G409" s="45"/>
      <c r="H409" s="43">
        <v>637</v>
      </c>
      <c r="I409" s="324" t="s">
        <v>41</v>
      </c>
      <c r="J409" s="255" t="str">
        <f>IF(ISBLANK(INDEX('Policy Characteristics'!D:D,MATCH($C409,'Policy Characteristics'!$C:$C,0))),"",INDEX('Policy Characteristics'!D:D,MATCH($C409,'Policy Characteristics'!$C:$C,0)))</f>
        <v>Non BAU Mandated Capacity Construction</v>
      </c>
      <c r="K409" s="254" t="str">
        <f>IF(ISBLANK(INDEX('Policy Characteristics'!E:E,MATCH($C409,'Policy Characteristics'!$C:$C,0))),"",INDEX('Policy Characteristics'!E:E,MATCH($C409,'Policy Characteristics'!$C:$C,0)))</f>
        <v/>
      </c>
      <c r="L409" s="254">
        <f>IF(ISBLANK(INDEX('Policy Characteristics'!F:F,MATCH($C409,'Policy Characteristics'!$C:$C,0))),"",INDEX('Policy Characteristics'!F:F,MATCH($C409,'Policy Characteristics'!$C:$C,0)))</f>
        <v>0</v>
      </c>
      <c r="M409" s="254">
        <f>IF(ISBLANK(INDEX('Policy Characteristics'!G:G,MATCH($C409,'Policy Characteristics'!$C:$C,0))),"",INDEX('Policy Characteristics'!G:G,MATCH($C409,'Policy Characteristics'!$C:$C,0)))</f>
        <v>1</v>
      </c>
      <c r="N409" s="254">
        <f>IF(ISBLANK(INDEX('Policy Characteristics'!H:H,MATCH($C409,'Policy Characteristics'!$C:$C,0))),"",INDEX('Policy Characteristics'!H:H,MATCH($C409,'Policy Characteristics'!$C:$C,0)))</f>
        <v>1</v>
      </c>
      <c r="O409" s="254" t="str">
        <f>IF(ISBLANK(INDEX('Policy Characteristics'!I:I,MATCH($C409,'Policy Characteristics'!$C:$C,0))),"",INDEX('Policy Characteristics'!I:I,MATCH($C409,'Policy Characteristics'!$C:$C,0)))</f>
        <v>on/off</v>
      </c>
      <c r="P409" s="254"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254" t="str">
        <f>IF(ISBLANK(INDEX('Policy Characteristics'!K:K,MATCH($C409,'Policy Characteristics'!$C:$C,0))),"",INDEX('Policy Characteristics'!K:K,MATCH($C409,'Policy Characteristics'!$C:$C,0)))</f>
        <v/>
      </c>
      <c r="R409" s="254" t="str">
        <f>IF(ISBLANK(INDEX('Policy Characteristics'!L:L,MATCH($C409,'Policy Characteristics'!$C:$C,0))),"",INDEX('Policy Characteristics'!L:L,MATCH($C409,'Policy Characteristics'!$C:$C,0)))</f>
        <v/>
      </c>
    </row>
    <row r="410" spans="1:18" s="4" customFormat="1">
      <c r="A410" s="254" t="str">
        <f>IF(ISBLANK(INDEX('Policy Characteristics'!A:A,MATCH($C410,'Policy Characteristics'!$C:$C,0))),"",INDEX('Policy Characteristics'!A:A,MATCH($C410,'Policy Characteristics'!$C:$C,0)))</f>
        <v>Electricity Supply</v>
      </c>
      <c r="B410" s="262" t="str">
        <f>IF(ISBLANK(INDEX('Policy Characteristics'!B:B,MATCH($C410,'Policy Characteristics'!$C:$C,0))),"",INDEX('Policy Characteristics'!B:B,MATCH($C410,'Policy Characteristics'!$C:$C,0)))</f>
        <v>Non BAU Mandated Capacity Construction</v>
      </c>
      <c r="C410" s="254" t="str">
        <f t="shared" si="24"/>
        <v>Boolean Use Non BAU Mandated Capacity Construction Schedule</v>
      </c>
      <c r="D410" s="6" t="s">
        <v>74</v>
      </c>
      <c r="E410" s="45"/>
      <c r="F410" s="6" t="s">
        <v>86</v>
      </c>
      <c r="G410" s="45"/>
      <c r="H410" s="43">
        <v>638</v>
      </c>
      <c r="I410" s="324" t="s">
        <v>41</v>
      </c>
      <c r="J410" s="255" t="str">
        <f>IF(ISBLANK(INDEX('Policy Characteristics'!D:D,MATCH($C410,'Policy Characteristics'!$C:$C,0))),"",INDEX('Policy Characteristics'!D:D,MATCH($C410,'Policy Characteristics'!$C:$C,0)))</f>
        <v>Non BAU Mandated Capacity Construction</v>
      </c>
      <c r="K410" s="254" t="str">
        <f>IF(ISBLANK(INDEX('Policy Characteristics'!E:E,MATCH($C410,'Policy Characteristics'!$C:$C,0))),"",INDEX('Policy Characteristics'!E:E,MATCH($C410,'Policy Characteristics'!$C:$C,0)))</f>
        <v/>
      </c>
      <c r="L410" s="254">
        <f>IF(ISBLANK(INDEX('Policy Characteristics'!F:F,MATCH($C410,'Policy Characteristics'!$C:$C,0))),"",INDEX('Policy Characteristics'!F:F,MATCH($C410,'Policy Characteristics'!$C:$C,0)))</f>
        <v>0</v>
      </c>
      <c r="M410" s="254">
        <f>IF(ISBLANK(INDEX('Policy Characteristics'!G:G,MATCH($C410,'Policy Characteristics'!$C:$C,0))),"",INDEX('Policy Characteristics'!G:G,MATCH($C410,'Policy Characteristics'!$C:$C,0)))</f>
        <v>1</v>
      </c>
      <c r="N410" s="254">
        <f>IF(ISBLANK(INDEX('Policy Characteristics'!H:H,MATCH($C410,'Policy Characteristics'!$C:$C,0))),"",INDEX('Policy Characteristics'!H:H,MATCH($C410,'Policy Characteristics'!$C:$C,0)))</f>
        <v>1</v>
      </c>
      <c r="O410" s="254" t="str">
        <f>IF(ISBLANK(INDEX('Policy Characteristics'!I:I,MATCH($C410,'Policy Characteristics'!$C:$C,0))),"",INDEX('Policy Characteristics'!I:I,MATCH($C410,'Policy Characteristics'!$C:$C,0)))</f>
        <v>on/off</v>
      </c>
      <c r="P410" s="254"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254" t="str">
        <f>IF(ISBLANK(INDEX('Policy Characteristics'!K:K,MATCH($C410,'Policy Characteristics'!$C:$C,0))),"",INDEX('Policy Characteristics'!K:K,MATCH($C410,'Policy Characteristics'!$C:$C,0)))</f>
        <v/>
      </c>
      <c r="R410" s="254" t="str">
        <f>IF(ISBLANK(INDEX('Policy Characteristics'!L:L,MATCH($C410,'Policy Characteristics'!$C:$C,0))),"",INDEX('Policy Characteristics'!L:L,MATCH($C410,'Policy Characteristics'!$C:$C,0)))</f>
        <v/>
      </c>
    </row>
    <row r="411" spans="1:18" s="4" customFormat="1">
      <c r="A411" s="254" t="str">
        <f>IF(ISBLANK(INDEX('Policy Characteristics'!A:A,MATCH($C411,'Policy Characteristics'!$C:$C,0))),"",INDEX('Policy Characteristics'!A:A,MATCH($C411,'Policy Characteristics'!$C:$C,0)))</f>
        <v>Electricity Supply</v>
      </c>
      <c r="B411" s="262" t="str">
        <f>IF(ISBLANK(INDEX('Policy Characteristics'!B:B,MATCH($C411,'Policy Characteristics'!$C:$C,0))),"",INDEX('Policy Characteristics'!B:B,MATCH($C411,'Policy Characteristics'!$C:$C,0)))</f>
        <v>Non BAU Mandated Capacity Construction</v>
      </c>
      <c r="C411" s="254" t="str">
        <f t="shared" si="24"/>
        <v>Boolean Use Non BAU Mandated Capacity Construction Schedule</v>
      </c>
      <c r="D411" s="6" t="s">
        <v>75</v>
      </c>
      <c r="E411" s="45"/>
      <c r="F411" s="6" t="s">
        <v>87</v>
      </c>
      <c r="G411" s="45"/>
      <c r="H411" s="43">
        <v>639</v>
      </c>
      <c r="I411" s="324" t="s">
        <v>41</v>
      </c>
      <c r="J411" s="255" t="str">
        <f>IF(ISBLANK(INDEX('Policy Characteristics'!D:D,MATCH($C411,'Policy Characteristics'!$C:$C,0))),"",INDEX('Policy Characteristics'!D:D,MATCH($C411,'Policy Characteristics'!$C:$C,0)))</f>
        <v>Non BAU Mandated Capacity Construction</v>
      </c>
      <c r="K411" s="254" t="str">
        <f>IF(ISBLANK(INDEX('Policy Characteristics'!E:E,MATCH($C411,'Policy Characteristics'!$C:$C,0))),"",INDEX('Policy Characteristics'!E:E,MATCH($C411,'Policy Characteristics'!$C:$C,0)))</f>
        <v/>
      </c>
      <c r="L411" s="254">
        <f>IF(ISBLANK(INDEX('Policy Characteristics'!F:F,MATCH($C411,'Policy Characteristics'!$C:$C,0))),"",INDEX('Policy Characteristics'!F:F,MATCH($C411,'Policy Characteristics'!$C:$C,0)))</f>
        <v>0</v>
      </c>
      <c r="M411" s="254">
        <f>IF(ISBLANK(INDEX('Policy Characteristics'!G:G,MATCH($C411,'Policy Characteristics'!$C:$C,0))),"",INDEX('Policy Characteristics'!G:G,MATCH($C411,'Policy Characteristics'!$C:$C,0)))</f>
        <v>1</v>
      </c>
      <c r="N411" s="254">
        <f>IF(ISBLANK(INDEX('Policy Characteristics'!H:H,MATCH($C411,'Policy Characteristics'!$C:$C,0))),"",INDEX('Policy Characteristics'!H:H,MATCH($C411,'Policy Characteristics'!$C:$C,0)))</f>
        <v>1</v>
      </c>
      <c r="O411" s="254" t="str">
        <f>IF(ISBLANK(INDEX('Policy Characteristics'!I:I,MATCH($C411,'Policy Characteristics'!$C:$C,0))),"",INDEX('Policy Characteristics'!I:I,MATCH($C411,'Policy Characteristics'!$C:$C,0)))</f>
        <v>on/off</v>
      </c>
      <c r="P411" s="254"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254" t="str">
        <f>IF(ISBLANK(INDEX('Policy Characteristics'!K:K,MATCH($C411,'Policy Characteristics'!$C:$C,0))),"",INDEX('Policy Characteristics'!K:K,MATCH($C411,'Policy Characteristics'!$C:$C,0)))</f>
        <v/>
      </c>
      <c r="R411" s="254" t="str">
        <f>IF(ISBLANK(INDEX('Policy Characteristics'!L:L,MATCH($C411,'Policy Characteristics'!$C:$C,0))),"",INDEX('Policy Characteristics'!L:L,MATCH($C411,'Policy Characteristics'!$C:$C,0)))</f>
        <v/>
      </c>
    </row>
    <row r="412" spans="1:18" s="4" customFormat="1">
      <c r="A412" s="254" t="str">
        <f>IF(ISBLANK(INDEX('Policy Characteristics'!A:A,MATCH($C412,'Policy Characteristics'!$C:$C,0))),"",INDEX('Policy Characteristics'!A:A,MATCH($C412,'Policy Characteristics'!$C:$C,0)))</f>
        <v>Electricity Supply</v>
      </c>
      <c r="B412" s="262" t="str">
        <f>IF(ISBLANK(INDEX('Policy Characteristics'!B:B,MATCH($C412,'Policy Characteristics'!$C:$C,0))),"",INDEX('Policy Characteristics'!B:B,MATCH($C412,'Policy Characteristics'!$C:$C,0)))</f>
        <v>Non BAU Mandated Capacity Construction</v>
      </c>
      <c r="C412" s="254" t="str">
        <f t="shared" si="24"/>
        <v>Boolean Use Non BAU Mandated Capacity Construction Schedule</v>
      </c>
      <c r="D412" s="6" t="s">
        <v>76</v>
      </c>
      <c r="E412" s="45"/>
      <c r="F412" s="6" t="s">
        <v>88</v>
      </c>
      <c r="G412" s="45"/>
      <c r="H412" s="43">
        <v>640</v>
      </c>
      <c r="I412" s="324" t="s">
        <v>41</v>
      </c>
      <c r="J412" s="255" t="str">
        <f>IF(ISBLANK(INDEX('Policy Characteristics'!D:D,MATCH($C412,'Policy Characteristics'!$C:$C,0))),"",INDEX('Policy Characteristics'!D:D,MATCH($C412,'Policy Characteristics'!$C:$C,0)))</f>
        <v>Non BAU Mandated Capacity Construction</v>
      </c>
      <c r="K412" s="254" t="str">
        <f>IF(ISBLANK(INDEX('Policy Characteristics'!E:E,MATCH($C412,'Policy Characteristics'!$C:$C,0))),"",INDEX('Policy Characteristics'!E:E,MATCH($C412,'Policy Characteristics'!$C:$C,0)))</f>
        <v/>
      </c>
      <c r="L412" s="254">
        <f>IF(ISBLANK(INDEX('Policy Characteristics'!F:F,MATCH($C412,'Policy Characteristics'!$C:$C,0))),"",INDEX('Policy Characteristics'!F:F,MATCH($C412,'Policy Characteristics'!$C:$C,0)))</f>
        <v>0</v>
      </c>
      <c r="M412" s="254">
        <f>IF(ISBLANK(INDEX('Policy Characteristics'!G:G,MATCH($C412,'Policy Characteristics'!$C:$C,0))),"",INDEX('Policy Characteristics'!G:G,MATCH($C412,'Policy Characteristics'!$C:$C,0)))</f>
        <v>1</v>
      </c>
      <c r="N412" s="254">
        <f>IF(ISBLANK(INDEX('Policy Characteristics'!H:H,MATCH($C412,'Policy Characteristics'!$C:$C,0))),"",INDEX('Policy Characteristics'!H:H,MATCH($C412,'Policy Characteristics'!$C:$C,0)))</f>
        <v>1</v>
      </c>
      <c r="O412" s="254" t="str">
        <f>IF(ISBLANK(INDEX('Policy Characteristics'!I:I,MATCH($C412,'Policy Characteristics'!$C:$C,0))),"",INDEX('Policy Characteristics'!I:I,MATCH($C412,'Policy Characteristics'!$C:$C,0)))</f>
        <v>on/off</v>
      </c>
      <c r="P412" s="254"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254" t="str">
        <f>IF(ISBLANK(INDEX('Policy Characteristics'!K:K,MATCH($C412,'Policy Characteristics'!$C:$C,0))),"",INDEX('Policy Characteristics'!K:K,MATCH($C412,'Policy Characteristics'!$C:$C,0)))</f>
        <v/>
      </c>
      <c r="R412" s="254" t="str">
        <f>IF(ISBLANK(INDEX('Policy Characteristics'!L:L,MATCH($C412,'Policy Characteristics'!$C:$C,0))),"",INDEX('Policy Characteristics'!L:L,MATCH($C412,'Policy Characteristics'!$C:$C,0)))</f>
        <v/>
      </c>
    </row>
    <row r="413" spans="1:18" s="4" customFormat="1">
      <c r="A413" s="254" t="str">
        <f>IF(ISBLANK(INDEX('Policy Characteristics'!A:A,MATCH($C413,'Policy Characteristics'!$C:$C,0))),"",INDEX('Policy Characteristics'!A:A,MATCH($C413,'Policy Characteristics'!$C:$C,0)))</f>
        <v>Electricity Supply</v>
      </c>
      <c r="B413" s="262" t="str">
        <f>IF(ISBLANK(INDEX('Policy Characteristics'!B:B,MATCH($C413,'Policy Characteristics'!$C:$C,0))),"",INDEX('Policy Characteristics'!B:B,MATCH($C413,'Policy Characteristics'!$C:$C,0)))</f>
        <v>Non BAU Mandated Capacity Construction</v>
      </c>
      <c r="C413" s="254" t="str">
        <f t="shared" si="24"/>
        <v>Boolean Use Non BAU Mandated Capacity Construction Schedule</v>
      </c>
      <c r="D413" s="6" t="s">
        <v>2406</v>
      </c>
      <c r="E413" s="45"/>
      <c r="F413" s="6" t="s">
        <v>423</v>
      </c>
      <c r="G413" s="45"/>
      <c r="H413" s="43">
        <v>641</v>
      </c>
      <c r="I413" s="324" t="s">
        <v>41</v>
      </c>
      <c r="J413" s="255" t="str">
        <f>IF(ISBLANK(INDEX('Policy Characteristics'!D:D,MATCH($C413,'Policy Characteristics'!$C:$C,0))),"",INDEX('Policy Characteristics'!D:D,MATCH($C413,'Policy Characteristics'!$C:$C,0)))</f>
        <v>Non BAU Mandated Capacity Construction</v>
      </c>
      <c r="K413" s="254" t="str">
        <f>IF(ISBLANK(INDEX('Policy Characteristics'!E:E,MATCH($C413,'Policy Characteristics'!$C:$C,0))),"",INDEX('Policy Characteristics'!E:E,MATCH($C413,'Policy Characteristics'!$C:$C,0)))</f>
        <v/>
      </c>
      <c r="L413" s="254">
        <f>IF(ISBLANK(INDEX('Policy Characteristics'!F:F,MATCH($C413,'Policy Characteristics'!$C:$C,0))),"",INDEX('Policy Characteristics'!F:F,MATCH($C413,'Policy Characteristics'!$C:$C,0)))</f>
        <v>0</v>
      </c>
      <c r="M413" s="254">
        <f>IF(ISBLANK(INDEX('Policy Characteristics'!G:G,MATCH($C413,'Policy Characteristics'!$C:$C,0))),"",INDEX('Policy Characteristics'!G:G,MATCH($C413,'Policy Characteristics'!$C:$C,0)))</f>
        <v>1</v>
      </c>
      <c r="N413" s="254">
        <f>IF(ISBLANK(INDEX('Policy Characteristics'!H:H,MATCH($C413,'Policy Characteristics'!$C:$C,0))),"",INDEX('Policy Characteristics'!H:H,MATCH($C413,'Policy Characteristics'!$C:$C,0)))</f>
        <v>1</v>
      </c>
      <c r="O413" s="254" t="str">
        <f>IF(ISBLANK(INDEX('Policy Characteristics'!I:I,MATCH($C413,'Policy Characteristics'!$C:$C,0))),"",INDEX('Policy Characteristics'!I:I,MATCH($C413,'Policy Characteristics'!$C:$C,0)))</f>
        <v>on/off</v>
      </c>
      <c r="P413" s="254"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254" t="str">
        <f>IF(ISBLANK(INDEX('Policy Characteristics'!K:K,MATCH($C413,'Policy Characteristics'!$C:$C,0))),"",INDEX('Policy Characteristics'!K:K,MATCH($C413,'Policy Characteristics'!$C:$C,0)))</f>
        <v/>
      </c>
      <c r="R413" s="254" t="str">
        <f>IF(ISBLANK(INDEX('Policy Characteristics'!L:L,MATCH($C413,'Policy Characteristics'!$C:$C,0))),"",INDEX('Policy Characteristics'!L:L,MATCH($C413,'Policy Characteristics'!$C:$C,0)))</f>
        <v/>
      </c>
    </row>
    <row r="414" spans="1:18" s="4" customFormat="1">
      <c r="A414" s="254" t="str">
        <f>IF(ISBLANK(INDEX('Policy Characteristics'!A:A,MATCH($C414,'Policy Characteristics'!$C:$C,0))),"",INDEX('Policy Characteristics'!A:A,MATCH($C414,'Policy Characteristics'!$C:$C,0)))</f>
        <v>Electricity Supply</v>
      </c>
      <c r="B414" s="262" t="str">
        <f>IF(ISBLANK(INDEX('Policy Characteristics'!B:B,MATCH($C414,'Policy Characteristics'!$C:$C,0))),"",INDEX('Policy Characteristics'!B:B,MATCH($C414,'Policy Characteristics'!$C:$C,0)))</f>
        <v>Non BAU Mandated Capacity Construction</v>
      </c>
      <c r="C414" s="254" t="str">
        <f t="shared" si="24"/>
        <v>Boolean Use Non BAU Mandated Capacity Construction Schedule</v>
      </c>
      <c r="D414" s="6" t="s">
        <v>295</v>
      </c>
      <c r="E414" s="45"/>
      <c r="F414" s="6" t="s">
        <v>297</v>
      </c>
      <c r="G414" s="45"/>
      <c r="H414" s="43">
        <v>642</v>
      </c>
      <c r="I414" s="324" t="s">
        <v>41</v>
      </c>
      <c r="J414" s="255" t="str">
        <f>IF(ISBLANK(INDEX('Policy Characteristics'!D:D,MATCH($C414,'Policy Characteristics'!$C:$C,0))),"",INDEX('Policy Characteristics'!D:D,MATCH($C414,'Policy Characteristics'!$C:$C,0)))</f>
        <v>Non BAU Mandated Capacity Construction</v>
      </c>
      <c r="K414" s="254" t="str">
        <f>IF(ISBLANK(INDEX('Policy Characteristics'!E:E,MATCH($C414,'Policy Characteristics'!$C:$C,0))),"",INDEX('Policy Characteristics'!E:E,MATCH($C414,'Policy Characteristics'!$C:$C,0)))</f>
        <v/>
      </c>
      <c r="L414" s="254">
        <f>IF(ISBLANK(INDEX('Policy Characteristics'!F:F,MATCH($C414,'Policy Characteristics'!$C:$C,0))),"",INDEX('Policy Characteristics'!F:F,MATCH($C414,'Policy Characteristics'!$C:$C,0)))</f>
        <v>0</v>
      </c>
      <c r="M414" s="254">
        <f>IF(ISBLANK(INDEX('Policy Characteristics'!G:G,MATCH($C414,'Policy Characteristics'!$C:$C,0))),"",INDEX('Policy Characteristics'!G:G,MATCH($C414,'Policy Characteristics'!$C:$C,0)))</f>
        <v>1</v>
      </c>
      <c r="N414" s="254">
        <f>IF(ISBLANK(INDEX('Policy Characteristics'!H:H,MATCH($C414,'Policy Characteristics'!$C:$C,0))),"",INDEX('Policy Characteristics'!H:H,MATCH($C414,'Policy Characteristics'!$C:$C,0)))</f>
        <v>1</v>
      </c>
      <c r="O414" s="254" t="str">
        <f>IF(ISBLANK(INDEX('Policy Characteristics'!I:I,MATCH($C414,'Policy Characteristics'!$C:$C,0))),"",INDEX('Policy Characteristics'!I:I,MATCH($C414,'Policy Characteristics'!$C:$C,0)))</f>
        <v>on/off</v>
      </c>
      <c r="P414" s="254"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254" t="str">
        <f>IF(ISBLANK(INDEX('Policy Characteristics'!K:K,MATCH($C414,'Policy Characteristics'!$C:$C,0))),"",INDEX('Policy Characteristics'!K:K,MATCH($C414,'Policy Characteristics'!$C:$C,0)))</f>
        <v/>
      </c>
      <c r="R414" s="254" t="str">
        <f>IF(ISBLANK(INDEX('Policy Characteristics'!L:L,MATCH($C414,'Policy Characteristics'!$C:$C,0))),"",INDEX('Policy Characteristics'!L:L,MATCH($C414,'Policy Characteristics'!$C:$C,0)))</f>
        <v/>
      </c>
    </row>
    <row r="415" spans="1:18" s="4" customFormat="1">
      <c r="A415" s="254" t="str">
        <f>IF(ISBLANK(INDEX('Policy Characteristics'!A:A,MATCH($C415,'Policy Characteristics'!$C:$C,0))),"",INDEX('Policy Characteristics'!A:A,MATCH($C415,'Policy Characteristics'!$C:$C,0)))</f>
        <v>Electricity Supply</v>
      </c>
      <c r="B415" s="262" t="str">
        <f>IF(ISBLANK(INDEX('Policy Characteristics'!B:B,MATCH($C415,'Policy Characteristics'!$C:$C,0))),"",INDEX('Policy Characteristics'!B:B,MATCH($C415,'Policy Characteristics'!$C:$C,0)))</f>
        <v>Non BAU Mandated Capacity Construction</v>
      </c>
      <c r="C415" s="254" t="str">
        <f t="shared" si="24"/>
        <v>Boolean Use Non BAU Mandated Capacity Construction Schedule</v>
      </c>
      <c r="D415" s="6" t="s">
        <v>296</v>
      </c>
      <c r="E415" s="45"/>
      <c r="F415" s="6" t="s">
        <v>298</v>
      </c>
      <c r="G415" s="45"/>
      <c r="H415" s="43">
        <v>643</v>
      </c>
      <c r="I415" s="324" t="s">
        <v>41</v>
      </c>
      <c r="J415" s="255" t="str">
        <f>IF(ISBLANK(INDEX('Policy Characteristics'!D:D,MATCH($C415,'Policy Characteristics'!$C:$C,0))),"",INDEX('Policy Characteristics'!D:D,MATCH($C415,'Policy Characteristics'!$C:$C,0)))</f>
        <v>Non BAU Mandated Capacity Construction</v>
      </c>
      <c r="K415" s="254" t="str">
        <f>IF(ISBLANK(INDEX('Policy Characteristics'!E:E,MATCH($C415,'Policy Characteristics'!$C:$C,0))),"",INDEX('Policy Characteristics'!E:E,MATCH($C415,'Policy Characteristics'!$C:$C,0)))</f>
        <v/>
      </c>
      <c r="L415" s="254">
        <f>IF(ISBLANK(INDEX('Policy Characteristics'!F:F,MATCH($C415,'Policy Characteristics'!$C:$C,0))),"",INDEX('Policy Characteristics'!F:F,MATCH($C415,'Policy Characteristics'!$C:$C,0)))</f>
        <v>0</v>
      </c>
      <c r="M415" s="254">
        <f>IF(ISBLANK(INDEX('Policy Characteristics'!G:G,MATCH($C415,'Policy Characteristics'!$C:$C,0))),"",INDEX('Policy Characteristics'!G:G,MATCH($C415,'Policy Characteristics'!$C:$C,0)))</f>
        <v>1</v>
      </c>
      <c r="N415" s="254">
        <f>IF(ISBLANK(INDEX('Policy Characteristics'!H:H,MATCH($C415,'Policy Characteristics'!$C:$C,0))),"",INDEX('Policy Characteristics'!H:H,MATCH($C415,'Policy Characteristics'!$C:$C,0)))</f>
        <v>1</v>
      </c>
      <c r="O415" s="254" t="str">
        <f>IF(ISBLANK(INDEX('Policy Characteristics'!I:I,MATCH($C415,'Policy Characteristics'!$C:$C,0))),"",INDEX('Policy Characteristics'!I:I,MATCH($C415,'Policy Characteristics'!$C:$C,0)))</f>
        <v>on/off</v>
      </c>
      <c r="P415" s="254"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254" t="str">
        <f>IF(ISBLANK(INDEX('Policy Characteristics'!K:K,MATCH($C415,'Policy Characteristics'!$C:$C,0))),"",INDEX('Policy Characteristics'!K:K,MATCH($C415,'Policy Characteristics'!$C:$C,0)))</f>
        <v/>
      </c>
      <c r="R415" s="254" t="str">
        <f>IF(ISBLANK(INDEX('Policy Characteristics'!L:L,MATCH($C415,'Policy Characteristics'!$C:$C,0))),"",INDEX('Policy Characteristics'!L:L,MATCH($C415,'Policy Characteristics'!$C:$C,0)))</f>
        <v/>
      </c>
    </row>
    <row r="416" spans="1:18" s="4" customFormat="1">
      <c r="A416" s="254" t="str">
        <f>IF(ISBLANK(INDEX('Policy Characteristics'!A:A,MATCH($C416,'Policy Characteristics'!$C:$C,0))),"",INDEX('Policy Characteristics'!A:A,MATCH($C416,'Policy Characteristics'!$C:$C,0)))</f>
        <v>Electricity Supply</v>
      </c>
      <c r="B416" s="262" t="str">
        <f>IF(ISBLANK(INDEX('Policy Characteristics'!B:B,MATCH($C416,'Policy Characteristics'!$C:$C,0))),"",INDEX('Policy Characteristics'!B:B,MATCH($C416,'Policy Characteristics'!$C:$C,0)))</f>
        <v>Non BAU Mandated Capacity Construction</v>
      </c>
      <c r="C416" s="254" t="str">
        <f t="shared" si="24"/>
        <v>Boolean Use Non BAU Mandated Capacity Construction Schedule</v>
      </c>
      <c r="D416" s="6" t="s">
        <v>431</v>
      </c>
      <c r="E416" s="45"/>
      <c r="F416" s="6" t="s">
        <v>430</v>
      </c>
      <c r="G416" s="45"/>
      <c r="H416" s="43">
        <v>644</v>
      </c>
      <c r="I416" s="324" t="s">
        <v>41</v>
      </c>
      <c r="J416" s="255" t="str">
        <f>IF(ISBLANK(INDEX('Policy Characteristics'!D:D,MATCH($C416,'Policy Characteristics'!$C:$C,0))),"",INDEX('Policy Characteristics'!D:D,MATCH($C416,'Policy Characteristics'!$C:$C,0)))</f>
        <v>Non BAU Mandated Capacity Construction</v>
      </c>
      <c r="K416" s="254" t="str">
        <f>IF(ISBLANK(INDEX('Policy Characteristics'!E:E,MATCH($C416,'Policy Characteristics'!$C:$C,0))),"",INDEX('Policy Characteristics'!E:E,MATCH($C416,'Policy Characteristics'!$C:$C,0)))</f>
        <v/>
      </c>
      <c r="L416" s="254">
        <f>IF(ISBLANK(INDEX('Policy Characteristics'!F:F,MATCH($C416,'Policy Characteristics'!$C:$C,0))),"",INDEX('Policy Characteristics'!F:F,MATCH($C416,'Policy Characteristics'!$C:$C,0)))</f>
        <v>0</v>
      </c>
      <c r="M416" s="254">
        <f>IF(ISBLANK(INDEX('Policy Characteristics'!G:G,MATCH($C416,'Policy Characteristics'!$C:$C,0))),"",INDEX('Policy Characteristics'!G:G,MATCH($C416,'Policy Characteristics'!$C:$C,0)))</f>
        <v>1</v>
      </c>
      <c r="N416" s="254">
        <f>IF(ISBLANK(INDEX('Policy Characteristics'!H:H,MATCH($C416,'Policy Characteristics'!$C:$C,0))),"",INDEX('Policy Characteristics'!H:H,MATCH($C416,'Policy Characteristics'!$C:$C,0)))</f>
        <v>1</v>
      </c>
      <c r="O416" s="254" t="str">
        <f>IF(ISBLANK(INDEX('Policy Characteristics'!I:I,MATCH($C416,'Policy Characteristics'!$C:$C,0))),"",INDEX('Policy Characteristics'!I:I,MATCH($C416,'Policy Characteristics'!$C:$C,0)))</f>
        <v>on/off</v>
      </c>
      <c r="P416" s="254"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254" t="str">
        <f>IF(ISBLANK(INDEX('Policy Characteristics'!K:K,MATCH($C416,'Policy Characteristics'!$C:$C,0))),"",INDEX('Policy Characteristics'!K:K,MATCH($C416,'Policy Characteristics'!$C:$C,0)))</f>
        <v/>
      </c>
      <c r="R416" s="254" t="str">
        <f>IF(ISBLANK(INDEX('Policy Characteristics'!L:L,MATCH($C416,'Policy Characteristics'!$C:$C,0))),"",INDEX('Policy Characteristics'!L:L,MATCH($C416,'Policy Characteristics'!$C:$C,0)))</f>
        <v/>
      </c>
    </row>
    <row r="417" spans="1:18" s="4" customFormat="1">
      <c r="A417" s="254" t="str">
        <f>IF(ISBLANK(INDEX('Policy Characteristics'!A:A,MATCH($C417,'Policy Characteristics'!$C:$C,0))),"",INDEX('Policy Characteristics'!A:A,MATCH($C417,'Policy Characteristics'!$C:$C,0)))</f>
        <v>Electricity Supply</v>
      </c>
      <c r="B417" s="262" t="str">
        <f>IF(ISBLANK(INDEX('Policy Characteristics'!B:B,MATCH($C417,'Policy Characteristics'!$C:$C,0))),"",INDEX('Policy Characteristics'!B:B,MATCH($C417,'Policy Characteristics'!$C:$C,0)))</f>
        <v>Non BAU Mandated Capacity Construction</v>
      </c>
      <c r="C417" s="254" t="str">
        <f t="shared" si="24"/>
        <v>Boolean Use Non BAU Mandated Capacity Construction Schedule</v>
      </c>
      <c r="D417" s="6" t="s">
        <v>440</v>
      </c>
      <c r="E417" s="45"/>
      <c r="F417" s="6" t="s">
        <v>441</v>
      </c>
      <c r="G417" s="45"/>
      <c r="H417" s="43">
        <v>645</v>
      </c>
      <c r="I417" s="324" t="s">
        <v>40</v>
      </c>
      <c r="J417" s="255" t="str">
        <f>IF(ISBLANK(INDEX('Policy Characteristics'!D:D,MATCH($C417,'Policy Characteristics'!$C:$C,0))),"",INDEX('Policy Characteristics'!D:D,MATCH($C417,'Policy Characteristics'!$C:$C,0)))</f>
        <v>Non BAU Mandated Capacity Construction</v>
      </c>
      <c r="K417" s="254" t="str">
        <f>IF(ISBLANK(INDEX('Policy Characteristics'!E:E,MATCH($C417,'Policy Characteristics'!$C:$C,0))),"",INDEX('Policy Characteristics'!E:E,MATCH($C417,'Policy Characteristics'!$C:$C,0)))</f>
        <v/>
      </c>
      <c r="L417" s="254">
        <f>IF(ISBLANK(INDEX('Policy Characteristics'!F:F,MATCH($C417,'Policy Characteristics'!$C:$C,0))),"",INDEX('Policy Characteristics'!F:F,MATCH($C417,'Policy Characteristics'!$C:$C,0)))</f>
        <v>0</v>
      </c>
      <c r="M417" s="254">
        <f>IF(ISBLANK(INDEX('Policy Characteristics'!G:G,MATCH($C417,'Policy Characteristics'!$C:$C,0))),"",INDEX('Policy Characteristics'!G:G,MATCH($C417,'Policy Characteristics'!$C:$C,0)))</f>
        <v>1</v>
      </c>
      <c r="N417" s="254">
        <f>IF(ISBLANK(INDEX('Policy Characteristics'!H:H,MATCH($C417,'Policy Characteristics'!$C:$C,0))),"",INDEX('Policy Characteristics'!H:H,MATCH($C417,'Policy Characteristics'!$C:$C,0)))</f>
        <v>1</v>
      </c>
      <c r="O417" s="254" t="str">
        <f>IF(ISBLANK(INDEX('Policy Characteristics'!I:I,MATCH($C417,'Policy Characteristics'!$C:$C,0))),"",INDEX('Policy Characteristics'!I:I,MATCH($C417,'Policy Characteristics'!$C:$C,0)))</f>
        <v>on/off</v>
      </c>
      <c r="P417" s="254"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254" t="str">
        <f>IF(ISBLANK(INDEX('Policy Characteristics'!K:K,MATCH($C417,'Policy Characteristics'!$C:$C,0))),"",INDEX('Policy Characteristics'!K:K,MATCH($C417,'Policy Characteristics'!$C:$C,0)))</f>
        <v/>
      </c>
      <c r="R417" s="254" t="str">
        <f>IF(ISBLANK(INDEX('Policy Characteristics'!L:L,MATCH($C417,'Policy Characteristics'!$C:$C,0))),"",INDEX('Policy Characteristics'!L:L,MATCH($C417,'Policy Characteristics'!$C:$C,0)))</f>
        <v/>
      </c>
    </row>
    <row r="418" spans="1:18" s="4" customFormat="1">
      <c r="A418" s="254" t="str">
        <f>IF(ISBLANK(INDEX('Policy Characteristics'!A:A,MATCH($C418,'Policy Characteristics'!$C:$C,0))),"",INDEX('Policy Characteristics'!A:A,MATCH($C418,'Policy Characteristics'!$C:$C,0)))</f>
        <v>Electricity Supply</v>
      </c>
      <c r="B418" s="262" t="str">
        <f>IF(ISBLANK(INDEX('Policy Characteristics'!B:B,MATCH($C418,'Policy Characteristics'!$C:$C,0))),"",INDEX('Policy Characteristics'!B:B,MATCH($C418,'Policy Characteristics'!$C:$C,0)))</f>
        <v>Non BAU Mandated Capacity Construction</v>
      </c>
      <c r="C418" s="254" t="str">
        <f t="shared" si="24"/>
        <v>Boolean Use Non BAU Mandated Capacity Construction Schedule</v>
      </c>
      <c r="D418" s="6" t="s">
        <v>2726</v>
      </c>
      <c r="E418" s="45"/>
      <c r="F418" s="6" t="s">
        <v>2450</v>
      </c>
      <c r="G418" s="45"/>
      <c r="H418" s="43">
        <v>646</v>
      </c>
      <c r="I418" s="324" t="s">
        <v>41</v>
      </c>
      <c r="J418" s="255" t="str">
        <f>IF(ISBLANK(INDEX('Policy Characteristics'!D:D,MATCH($C418,'Policy Characteristics'!$C:$C,0))),"",INDEX('Policy Characteristics'!D:D,MATCH($C418,'Policy Characteristics'!$C:$C,0)))</f>
        <v>Non BAU Mandated Capacity Construction</v>
      </c>
      <c r="K418" s="254" t="str">
        <f>IF(ISBLANK(INDEX('Policy Characteristics'!E:E,MATCH($C418,'Policy Characteristics'!$C:$C,0))),"",INDEX('Policy Characteristics'!E:E,MATCH($C418,'Policy Characteristics'!$C:$C,0)))</f>
        <v/>
      </c>
      <c r="L418" s="254">
        <f>IF(ISBLANK(INDEX('Policy Characteristics'!F:F,MATCH($C418,'Policy Characteristics'!$C:$C,0))),"",INDEX('Policy Characteristics'!F:F,MATCH($C418,'Policy Characteristics'!$C:$C,0)))</f>
        <v>0</v>
      </c>
      <c r="M418" s="254">
        <f>IF(ISBLANK(INDEX('Policy Characteristics'!G:G,MATCH($C418,'Policy Characteristics'!$C:$C,0))),"",INDEX('Policy Characteristics'!G:G,MATCH($C418,'Policy Characteristics'!$C:$C,0)))</f>
        <v>1</v>
      </c>
      <c r="N418" s="254">
        <f>IF(ISBLANK(INDEX('Policy Characteristics'!H:H,MATCH($C418,'Policy Characteristics'!$C:$C,0))),"",INDEX('Policy Characteristics'!H:H,MATCH($C418,'Policy Characteristics'!$C:$C,0)))</f>
        <v>1</v>
      </c>
      <c r="O418" s="254" t="str">
        <f>IF(ISBLANK(INDEX('Policy Characteristics'!I:I,MATCH($C418,'Policy Characteristics'!$C:$C,0))),"",INDEX('Policy Characteristics'!I:I,MATCH($C418,'Policy Characteristics'!$C:$C,0)))</f>
        <v>on/off</v>
      </c>
      <c r="P418" s="254"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254" t="str">
        <f>IF(ISBLANK(INDEX('Policy Characteristics'!K:K,MATCH($C418,'Policy Characteristics'!$C:$C,0))),"",INDEX('Policy Characteristics'!K:K,MATCH($C418,'Policy Characteristics'!$C:$C,0)))</f>
        <v/>
      </c>
      <c r="R418" s="254" t="str">
        <f>IF(ISBLANK(INDEX('Policy Characteristics'!L:L,MATCH($C418,'Policy Characteristics'!$C:$C,0))),"",INDEX('Policy Characteristics'!L:L,MATCH($C418,'Policy Characteristics'!$C:$C,0)))</f>
        <v/>
      </c>
    </row>
    <row r="419" spans="1:18" s="4" customFormat="1">
      <c r="A419" s="254" t="str">
        <f>IF(ISBLANK(INDEX('Policy Characteristics'!A:A,MATCH($C419,'Policy Characteristics'!$C:$C,0))),"",INDEX('Policy Characteristics'!A:A,MATCH($C419,'Policy Characteristics'!$C:$C,0)))</f>
        <v>Electricity Supply</v>
      </c>
      <c r="B419" s="262" t="str">
        <f>IF(ISBLANK(INDEX('Policy Characteristics'!B:B,MATCH($C419,'Policy Characteristics'!$C:$C,0))),"",INDEX('Policy Characteristics'!B:B,MATCH($C419,'Policy Characteristics'!$C:$C,0)))</f>
        <v>Non BAU Mandated Capacity Construction</v>
      </c>
      <c r="C419" s="254" t="str">
        <f t="shared" si="24"/>
        <v>Boolean Use Non BAU Mandated Capacity Construction Schedule</v>
      </c>
      <c r="D419" s="6" t="s">
        <v>2727</v>
      </c>
      <c r="E419" s="45"/>
      <c r="F419" s="6" t="s">
        <v>2570</v>
      </c>
      <c r="G419" s="45"/>
      <c r="H419" s="43">
        <v>647</v>
      </c>
      <c r="I419" s="324" t="s">
        <v>41</v>
      </c>
      <c r="J419" s="255" t="str">
        <f>IF(ISBLANK(INDEX('Policy Characteristics'!D:D,MATCH($C419,'Policy Characteristics'!$C:$C,0))),"",INDEX('Policy Characteristics'!D:D,MATCH($C419,'Policy Characteristics'!$C:$C,0)))</f>
        <v>Non BAU Mandated Capacity Construction</v>
      </c>
      <c r="K419" s="254" t="str">
        <f>IF(ISBLANK(INDEX('Policy Characteristics'!E:E,MATCH($C419,'Policy Characteristics'!$C:$C,0))),"",INDEX('Policy Characteristics'!E:E,MATCH($C419,'Policy Characteristics'!$C:$C,0)))</f>
        <v/>
      </c>
      <c r="L419" s="254">
        <f>IF(ISBLANK(INDEX('Policy Characteristics'!F:F,MATCH($C419,'Policy Characteristics'!$C:$C,0))),"",INDEX('Policy Characteristics'!F:F,MATCH($C419,'Policy Characteristics'!$C:$C,0)))</f>
        <v>0</v>
      </c>
      <c r="M419" s="254">
        <f>IF(ISBLANK(INDEX('Policy Characteristics'!G:G,MATCH($C419,'Policy Characteristics'!$C:$C,0))),"",INDEX('Policy Characteristics'!G:G,MATCH($C419,'Policy Characteristics'!$C:$C,0)))</f>
        <v>1</v>
      </c>
      <c r="N419" s="254">
        <f>IF(ISBLANK(INDEX('Policy Characteristics'!H:H,MATCH($C419,'Policy Characteristics'!$C:$C,0))),"",INDEX('Policy Characteristics'!H:H,MATCH($C419,'Policy Characteristics'!$C:$C,0)))</f>
        <v>1</v>
      </c>
      <c r="O419" s="254" t="str">
        <f>IF(ISBLANK(INDEX('Policy Characteristics'!I:I,MATCH($C419,'Policy Characteristics'!$C:$C,0))),"",INDEX('Policy Characteristics'!I:I,MATCH($C419,'Policy Characteristics'!$C:$C,0)))</f>
        <v>on/off</v>
      </c>
      <c r="P419" s="254"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254" t="str">
        <f>IF(ISBLANK(INDEX('Policy Characteristics'!K:K,MATCH($C419,'Policy Characteristics'!$C:$C,0))),"",INDEX('Policy Characteristics'!K:K,MATCH($C419,'Policy Characteristics'!$C:$C,0)))</f>
        <v/>
      </c>
      <c r="R419" s="254" t="str">
        <f>IF(ISBLANK(INDEX('Policy Characteristics'!L:L,MATCH($C419,'Policy Characteristics'!$C:$C,0))),"",INDEX('Policy Characteristics'!L:L,MATCH($C419,'Policy Characteristics'!$C:$C,0)))</f>
        <v/>
      </c>
    </row>
    <row r="420" spans="1:18" s="4" customFormat="1">
      <c r="A420" s="254" t="str">
        <f>IF(ISBLANK(INDEX('Policy Characteristics'!A:A,MATCH($C420,'Policy Characteristics'!$C:$C,0))),"",INDEX('Policy Characteristics'!A:A,MATCH($C420,'Policy Characteristics'!$C:$C,0)))</f>
        <v>Electricity Supply</v>
      </c>
      <c r="B420" s="262" t="str">
        <f>IF(ISBLANK(INDEX('Policy Characteristics'!B:B,MATCH($C420,'Policy Characteristics'!$C:$C,0))),"",INDEX('Policy Characteristics'!B:B,MATCH($C420,'Policy Characteristics'!$C:$C,0)))</f>
        <v>Non BAU Mandated Capacity Construction</v>
      </c>
      <c r="C420" s="254" t="str">
        <f t="shared" si="24"/>
        <v>Boolean Use Non BAU Mandated Capacity Construction Schedule</v>
      </c>
      <c r="D420" s="6" t="s">
        <v>2728</v>
      </c>
      <c r="E420" s="45"/>
      <c r="F420" s="6" t="s">
        <v>2452</v>
      </c>
      <c r="G420" s="45"/>
      <c r="H420" s="43">
        <v>648</v>
      </c>
      <c r="I420" s="324" t="s">
        <v>41</v>
      </c>
      <c r="J420" s="255" t="str">
        <f>IF(ISBLANK(INDEX('Policy Characteristics'!D:D,MATCH($C420,'Policy Characteristics'!$C:$C,0))),"",INDEX('Policy Characteristics'!D:D,MATCH($C420,'Policy Characteristics'!$C:$C,0)))</f>
        <v>Non BAU Mandated Capacity Construction</v>
      </c>
      <c r="K420" s="254" t="str">
        <f>IF(ISBLANK(INDEX('Policy Characteristics'!E:E,MATCH($C420,'Policy Characteristics'!$C:$C,0))),"",INDEX('Policy Characteristics'!E:E,MATCH($C420,'Policy Characteristics'!$C:$C,0)))</f>
        <v/>
      </c>
      <c r="L420" s="254">
        <f>IF(ISBLANK(INDEX('Policy Characteristics'!F:F,MATCH($C420,'Policy Characteristics'!$C:$C,0))),"",INDEX('Policy Characteristics'!F:F,MATCH($C420,'Policy Characteristics'!$C:$C,0)))</f>
        <v>0</v>
      </c>
      <c r="M420" s="254">
        <f>IF(ISBLANK(INDEX('Policy Characteristics'!G:G,MATCH($C420,'Policy Characteristics'!$C:$C,0))),"",INDEX('Policy Characteristics'!G:G,MATCH($C420,'Policy Characteristics'!$C:$C,0)))</f>
        <v>1</v>
      </c>
      <c r="N420" s="254">
        <f>IF(ISBLANK(INDEX('Policy Characteristics'!H:H,MATCH($C420,'Policy Characteristics'!$C:$C,0))),"",INDEX('Policy Characteristics'!H:H,MATCH($C420,'Policy Characteristics'!$C:$C,0)))</f>
        <v>1</v>
      </c>
      <c r="O420" s="254" t="str">
        <f>IF(ISBLANK(INDEX('Policy Characteristics'!I:I,MATCH($C420,'Policy Characteristics'!$C:$C,0))),"",INDEX('Policy Characteristics'!I:I,MATCH($C420,'Policy Characteristics'!$C:$C,0)))</f>
        <v>on/off</v>
      </c>
      <c r="P420" s="254"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254" t="str">
        <f>IF(ISBLANK(INDEX('Policy Characteristics'!K:K,MATCH($C420,'Policy Characteristics'!$C:$C,0))),"",INDEX('Policy Characteristics'!K:K,MATCH($C420,'Policy Characteristics'!$C:$C,0)))</f>
        <v/>
      </c>
      <c r="R420" s="254" t="str">
        <f>IF(ISBLANK(INDEX('Policy Characteristics'!L:L,MATCH($C420,'Policy Characteristics'!$C:$C,0))),"",INDEX('Policy Characteristics'!L:L,MATCH($C420,'Policy Characteristics'!$C:$C,0)))</f>
        <v/>
      </c>
    </row>
    <row r="421" spans="1:18" s="4" customFormat="1">
      <c r="A421" s="254" t="str">
        <f>IF(ISBLANK(INDEX('Policy Characteristics'!A:A,MATCH($C421,'Policy Characteristics'!$C:$C,0))),"",INDEX('Policy Characteristics'!A:A,MATCH($C421,'Policy Characteristics'!$C:$C,0)))</f>
        <v>Electricity Supply</v>
      </c>
      <c r="B421" s="262" t="str">
        <f>IF(ISBLANK(INDEX('Policy Characteristics'!B:B,MATCH($C421,'Policy Characteristics'!$C:$C,0))),"",INDEX('Policy Characteristics'!B:B,MATCH($C421,'Policy Characteristics'!$C:$C,0)))</f>
        <v>Non BAU Mandated Capacity Construction</v>
      </c>
      <c r="C421" s="254" t="str">
        <f t="shared" si="24"/>
        <v>Boolean Use Non BAU Mandated Capacity Construction Schedule</v>
      </c>
      <c r="D421" s="6" t="s">
        <v>3463</v>
      </c>
      <c r="E421" s="45"/>
      <c r="F421" s="6" t="s">
        <v>3470</v>
      </c>
      <c r="G421" s="45"/>
      <c r="H421" s="43">
        <v>1775</v>
      </c>
      <c r="I421" s="324" t="s">
        <v>41</v>
      </c>
      <c r="J421" s="255" t="str">
        <f>IF(ISBLANK(INDEX('Policy Characteristics'!D:D,MATCH($C421,'Policy Characteristics'!$C:$C,0))),"",INDEX('Policy Characteristics'!D:D,MATCH($C421,'Policy Characteristics'!$C:$C,0)))</f>
        <v>Non BAU Mandated Capacity Construction</v>
      </c>
      <c r="K421" s="254" t="str">
        <f>IF(ISBLANK(INDEX('Policy Characteristics'!E:E,MATCH($C421,'Policy Characteristics'!$C:$C,0))),"",INDEX('Policy Characteristics'!E:E,MATCH($C421,'Policy Characteristics'!$C:$C,0)))</f>
        <v/>
      </c>
      <c r="L421" s="254">
        <f>IF(ISBLANK(INDEX('Policy Characteristics'!F:F,MATCH($C421,'Policy Characteristics'!$C:$C,0))),"",INDEX('Policy Characteristics'!F:F,MATCH($C421,'Policy Characteristics'!$C:$C,0)))</f>
        <v>0</v>
      </c>
      <c r="M421" s="254">
        <f>IF(ISBLANK(INDEX('Policy Characteristics'!G:G,MATCH($C421,'Policy Characteristics'!$C:$C,0))),"",INDEX('Policy Characteristics'!G:G,MATCH($C421,'Policy Characteristics'!$C:$C,0)))</f>
        <v>1</v>
      </c>
      <c r="N421" s="254">
        <f>IF(ISBLANK(INDEX('Policy Characteristics'!H:H,MATCH($C421,'Policy Characteristics'!$C:$C,0))),"",INDEX('Policy Characteristics'!H:H,MATCH($C421,'Policy Characteristics'!$C:$C,0)))</f>
        <v>1</v>
      </c>
      <c r="O421" s="254" t="str">
        <f>IF(ISBLANK(INDEX('Policy Characteristics'!I:I,MATCH($C421,'Policy Characteristics'!$C:$C,0))),"",INDEX('Policy Characteristics'!I:I,MATCH($C421,'Policy Characteristics'!$C:$C,0)))</f>
        <v>on/off</v>
      </c>
      <c r="P421" s="254"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254" t="str">
        <f>IF(ISBLANK(INDEX('Policy Characteristics'!K:K,MATCH($C421,'Policy Characteristics'!$C:$C,0))),"",INDEX('Policy Characteristics'!K:K,MATCH($C421,'Policy Characteristics'!$C:$C,0)))</f>
        <v/>
      </c>
      <c r="R421" s="254" t="str">
        <f>IF(ISBLANK(INDEX('Policy Characteristics'!L:L,MATCH($C421,'Policy Characteristics'!$C:$C,0))),"",INDEX('Policy Characteristics'!L:L,MATCH($C421,'Policy Characteristics'!$C:$C,0)))</f>
        <v/>
      </c>
    </row>
    <row r="422" spans="1:18" s="4" customFormat="1">
      <c r="A422" s="254" t="str">
        <f>IF(ISBLANK(INDEX('Policy Characteristics'!A:A,MATCH($C422,'Policy Characteristics'!$C:$C,0))),"",INDEX('Policy Characteristics'!A:A,MATCH($C422,'Policy Characteristics'!$C:$C,0)))</f>
        <v>Electricity Supply</v>
      </c>
      <c r="B422" s="262" t="str">
        <f>IF(ISBLANK(INDEX('Policy Characteristics'!B:B,MATCH($C422,'Policy Characteristics'!$C:$C,0))),"",INDEX('Policy Characteristics'!B:B,MATCH($C422,'Policy Characteristics'!$C:$C,0)))</f>
        <v>Non BAU Mandated Capacity Construction</v>
      </c>
      <c r="C422" s="254" t="str">
        <f t="shared" si="24"/>
        <v>Boolean Use Non BAU Mandated Capacity Construction Schedule</v>
      </c>
      <c r="D422" s="6" t="s">
        <v>3466</v>
      </c>
      <c r="E422" s="45"/>
      <c r="F422" s="6" t="s">
        <v>3471</v>
      </c>
      <c r="G422" s="45"/>
      <c r="H422" s="43">
        <v>1776</v>
      </c>
      <c r="I422" s="324" t="s">
        <v>41</v>
      </c>
      <c r="J422" s="255" t="str">
        <f>IF(ISBLANK(INDEX('Policy Characteristics'!D:D,MATCH($C422,'Policy Characteristics'!$C:$C,0))),"",INDEX('Policy Characteristics'!D:D,MATCH($C422,'Policy Characteristics'!$C:$C,0)))</f>
        <v>Non BAU Mandated Capacity Construction</v>
      </c>
      <c r="K422" s="254" t="str">
        <f>IF(ISBLANK(INDEX('Policy Characteristics'!E:E,MATCH($C422,'Policy Characteristics'!$C:$C,0))),"",INDEX('Policy Characteristics'!E:E,MATCH($C422,'Policy Characteristics'!$C:$C,0)))</f>
        <v/>
      </c>
      <c r="L422" s="254">
        <f>IF(ISBLANK(INDEX('Policy Characteristics'!F:F,MATCH($C422,'Policy Characteristics'!$C:$C,0))),"",INDEX('Policy Characteristics'!F:F,MATCH($C422,'Policy Characteristics'!$C:$C,0)))</f>
        <v>0</v>
      </c>
      <c r="M422" s="254">
        <f>IF(ISBLANK(INDEX('Policy Characteristics'!G:G,MATCH($C422,'Policy Characteristics'!$C:$C,0))),"",INDEX('Policy Characteristics'!G:G,MATCH($C422,'Policy Characteristics'!$C:$C,0)))</f>
        <v>1</v>
      </c>
      <c r="N422" s="254">
        <f>IF(ISBLANK(INDEX('Policy Characteristics'!H:H,MATCH($C422,'Policy Characteristics'!$C:$C,0))),"",INDEX('Policy Characteristics'!H:H,MATCH($C422,'Policy Characteristics'!$C:$C,0)))</f>
        <v>1</v>
      </c>
      <c r="O422" s="254" t="str">
        <f>IF(ISBLANK(INDEX('Policy Characteristics'!I:I,MATCH($C422,'Policy Characteristics'!$C:$C,0))),"",INDEX('Policy Characteristics'!I:I,MATCH($C422,'Policy Characteristics'!$C:$C,0)))</f>
        <v>on/off</v>
      </c>
      <c r="P422" s="254"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254" t="str">
        <f>IF(ISBLANK(INDEX('Policy Characteristics'!K:K,MATCH($C422,'Policy Characteristics'!$C:$C,0))),"",INDEX('Policy Characteristics'!K:K,MATCH($C422,'Policy Characteristics'!$C:$C,0)))</f>
        <v/>
      </c>
      <c r="R422" s="254" t="str">
        <f>IF(ISBLANK(INDEX('Policy Characteristics'!L:L,MATCH($C422,'Policy Characteristics'!$C:$C,0))),"",INDEX('Policy Characteristics'!L:L,MATCH($C422,'Policy Characteristics'!$C:$C,0)))</f>
        <v/>
      </c>
    </row>
    <row r="423" spans="1:18" s="4" customFormat="1">
      <c r="A423" s="254" t="str">
        <f>IF(ISBLANK(INDEX('Policy Characteristics'!A:A,MATCH($C423,'Policy Characteristics'!$C:$C,0))),"",INDEX('Policy Characteristics'!A:A,MATCH($C423,'Policy Characteristics'!$C:$C,0)))</f>
        <v>Electricity Supply</v>
      </c>
      <c r="B423" s="262" t="str">
        <f>IF(ISBLANK(INDEX('Policy Characteristics'!B:B,MATCH($C423,'Policy Characteristics'!$C:$C,0))),"",INDEX('Policy Characteristics'!B:B,MATCH($C423,'Policy Characteristics'!$C:$C,0)))</f>
        <v>Non BAU Mandated Capacity Construction</v>
      </c>
      <c r="C423" s="254" t="str">
        <f t="shared" si="24"/>
        <v>Boolean Use Non BAU Mandated Capacity Construction Schedule</v>
      </c>
      <c r="D423" s="6" t="s">
        <v>3467</v>
      </c>
      <c r="E423" s="45"/>
      <c r="F423" s="6" t="s">
        <v>3472</v>
      </c>
      <c r="G423" s="45"/>
      <c r="H423" s="43">
        <v>1777</v>
      </c>
      <c r="I423" s="324" t="s">
        <v>41</v>
      </c>
      <c r="J423" s="255" t="str">
        <f>IF(ISBLANK(INDEX('Policy Characteristics'!D:D,MATCH($C423,'Policy Characteristics'!$C:$C,0))),"",INDEX('Policy Characteristics'!D:D,MATCH($C423,'Policy Characteristics'!$C:$C,0)))</f>
        <v>Non BAU Mandated Capacity Construction</v>
      </c>
      <c r="K423" s="254" t="str">
        <f>IF(ISBLANK(INDEX('Policy Characteristics'!E:E,MATCH($C423,'Policy Characteristics'!$C:$C,0))),"",INDEX('Policy Characteristics'!E:E,MATCH($C423,'Policy Characteristics'!$C:$C,0)))</f>
        <v/>
      </c>
      <c r="L423" s="254">
        <f>IF(ISBLANK(INDEX('Policy Characteristics'!F:F,MATCH($C423,'Policy Characteristics'!$C:$C,0))),"",INDEX('Policy Characteristics'!F:F,MATCH($C423,'Policy Characteristics'!$C:$C,0)))</f>
        <v>0</v>
      </c>
      <c r="M423" s="254">
        <f>IF(ISBLANK(INDEX('Policy Characteristics'!G:G,MATCH($C423,'Policy Characteristics'!$C:$C,0))),"",INDEX('Policy Characteristics'!G:G,MATCH($C423,'Policy Characteristics'!$C:$C,0)))</f>
        <v>1</v>
      </c>
      <c r="N423" s="254">
        <f>IF(ISBLANK(INDEX('Policy Characteristics'!H:H,MATCH($C423,'Policy Characteristics'!$C:$C,0))),"",INDEX('Policy Characteristics'!H:H,MATCH($C423,'Policy Characteristics'!$C:$C,0)))</f>
        <v>1</v>
      </c>
      <c r="O423" s="254" t="str">
        <f>IF(ISBLANK(INDEX('Policy Characteristics'!I:I,MATCH($C423,'Policy Characteristics'!$C:$C,0))),"",INDEX('Policy Characteristics'!I:I,MATCH($C423,'Policy Characteristics'!$C:$C,0)))</f>
        <v>on/off</v>
      </c>
      <c r="P423" s="254"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254" t="str">
        <f>IF(ISBLANK(INDEX('Policy Characteristics'!K:K,MATCH($C423,'Policy Characteristics'!$C:$C,0))),"",INDEX('Policy Characteristics'!K:K,MATCH($C423,'Policy Characteristics'!$C:$C,0)))</f>
        <v/>
      </c>
      <c r="R423" s="254" t="str">
        <f>IF(ISBLANK(INDEX('Policy Characteristics'!L:L,MATCH($C423,'Policy Characteristics'!$C:$C,0))),"",INDEX('Policy Characteristics'!L:L,MATCH($C423,'Policy Characteristics'!$C:$C,0)))</f>
        <v/>
      </c>
    </row>
    <row r="424" spans="1:18" s="4" customFormat="1">
      <c r="A424" s="254" t="str">
        <f>IF(ISBLANK(INDEX('Policy Characteristics'!A:A,MATCH($C424,'Policy Characteristics'!$C:$C,0))),"",INDEX('Policy Characteristics'!A:A,MATCH($C424,'Policy Characteristics'!$C:$C,0)))</f>
        <v>Electricity Supply</v>
      </c>
      <c r="B424" s="262" t="str">
        <f>IF(ISBLANK(INDEX('Policy Characteristics'!B:B,MATCH($C424,'Policy Characteristics'!$C:$C,0))),"",INDEX('Policy Characteristics'!B:B,MATCH($C424,'Policy Characteristics'!$C:$C,0)))</f>
        <v>Non BAU Mandated Capacity Construction</v>
      </c>
      <c r="C424" s="254" t="str">
        <f t="shared" si="24"/>
        <v>Boolean Use Non BAU Mandated Capacity Construction Schedule</v>
      </c>
      <c r="D424" s="6" t="s">
        <v>3468</v>
      </c>
      <c r="E424" s="45"/>
      <c r="F424" s="6" t="s">
        <v>3473</v>
      </c>
      <c r="G424" s="45"/>
      <c r="H424" s="43">
        <v>1778</v>
      </c>
      <c r="I424" s="324" t="s">
        <v>41</v>
      </c>
      <c r="J424" s="255" t="str">
        <f>IF(ISBLANK(INDEX('Policy Characteristics'!D:D,MATCH($C424,'Policy Characteristics'!$C:$C,0))),"",INDEX('Policy Characteristics'!D:D,MATCH($C424,'Policy Characteristics'!$C:$C,0)))</f>
        <v>Non BAU Mandated Capacity Construction</v>
      </c>
      <c r="K424" s="254" t="str">
        <f>IF(ISBLANK(INDEX('Policy Characteristics'!E:E,MATCH($C424,'Policy Characteristics'!$C:$C,0))),"",INDEX('Policy Characteristics'!E:E,MATCH($C424,'Policy Characteristics'!$C:$C,0)))</f>
        <v/>
      </c>
      <c r="L424" s="254">
        <f>IF(ISBLANK(INDEX('Policy Characteristics'!F:F,MATCH($C424,'Policy Characteristics'!$C:$C,0))),"",INDEX('Policy Characteristics'!F:F,MATCH($C424,'Policy Characteristics'!$C:$C,0)))</f>
        <v>0</v>
      </c>
      <c r="M424" s="254">
        <f>IF(ISBLANK(INDEX('Policy Characteristics'!G:G,MATCH($C424,'Policy Characteristics'!$C:$C,0))),"",INDEX('Policy Characteristics'!G:G,MATCH($C424,'Policy Characteristics'!$C:$C,0)))</f>
        <v>1</v>
      </c>
      <c r="N424" s="254">
        <f>IF(ISBLANK(INDEX('Policy Characteristics'!H:H,MATCH($C424,'Policy Characteristics'!$C:$C,0))),"",INDEX('Policy Characteristics'!H:H,MATCH($C424,'Policy Characteristics'!$C:$C,0)))</f>
        <v>1</v>
      </c>
      <c r="O424" s="254" t="str">
        <f>IF(ISBLANK(INDEX('Policy Characteristics'!I:I,MATCH($C424,'Policy Characteristics'!$C:$C,0))),"",INDEX('Policy Characteristics'!I:I,MATCH($C424,'Policy Characteristics'!$C:$C,0)))</f>
        <v>on/off</v>
      </c>
      <c r="P424" s="254"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254" t="str">
        <f>IF(ISBLANK(INDEX('Policy Characteristics'!K:K,MATCH($C424,'Policy Characteristics'!$C:$C,0))),"",INDEX('Policy Characteristics'!K:K,MATCH($C424,'Policy Characteristics'!$C:$C,0)))</f>
        <v/>
      </c>
      <c r="R424" s="254" t="str">
        <f>IF(ISBLANK(INDEX('Policy Characteristics'!L:L,MATCH($C424,'Policy Characteristics'!$C:$C,0))),"",INDEX('Policy Characteristics'!L:L,MATCH($C424,'Policy Characteristics'!$C:$C,0)))</f>
        <v/>
      </c>
    </row>
    <row r="425" spans="1:18" s="4" customFormat="1">
      <c r="A425" s="254" t="str">
        <f>IF(ISBLANK(INDEX('Policy Characteristics'!A:A,MATCH($C425,'Policy Characteristics'!$C:$C,0))),"",INDEX('Policy Characteristics'!A:A,MATCH($C425,'Policy Characteristics'!$C:$C,0)))</f>
        <v>Electricity Supply</v>
      </c>
      <c r="B425" s="262" t="str">
        <f>IF(ISBLANK(INDEX('Policy Characteristics'!B:B,MATCH($C425,'Policy Characteristics'!$C:$C,0))),"",INDEX('Policy Characteristics'!B:B,MATCH($C425,'Policy Characteristics'!$C:$C,0)))</f>
        <v>Non BAU Mandated Capacity Construction</v>
      </c>
      <c r="C425" s="254" t="str">
        <f t="shared" si="24"/>
        <v>Boolean Use Non BAU Mandated Capacity Construction Schedule</v>
      </c>
      <c r="D425" s="6" t="s">
        <v>3469</v>
      </c>
      <c r="E425" s="45"/>
      <c r="F425" s="6" t="s">
        <v>3474</v>
      </c>
      <c r="G425" s="45"/>
      <c r="H425" s="43">
        <v>1779</v>
      </c>
      <c r="I425" s="324" t="s">
        <v>41</v>
      </c>
      <c r="J425" s="255" t="str">
        <f>IF(ISBLANK(INDEX('Policy Characteristics'!D:D,MATCH($C425,'Policy Characteristics'!$C:$C,0))),"",INDEX('Policy Characteristics'!D:D,MATCH($C425,'Policy Characteristics'!$C:$C,0)))</f>
        <v>Non BAU Mandated Capacity Construction</v>
      </c>
      <c r="K425" s="254" t="str">
        <f>IF(ISBLANK(INDEX('Policy Characteristics'!E:E,MATCH($C425,'Policy Characteristics'!$C:$C,0))),"",INDEX('Policy Characteristics'!E:E,MATCH($C425,'Policy Characteristics'!$C:$C,0)))</f>
        <v/>
      </c>
      <c r="L425" s="254">
        <f>IF(ISBLANK(INDEX('Policy Characteristics'!F:F,MATCH($C425,'Policy Characteristics'!$C:$C,0))),"",INDEX('Policy Characteristics'!F:F,MATCH($C425,'Policy Characteristics'!$C:$C,0)))</f>
        <v>0</v>
      </c>
      <c r="M425" s="254">
        <f>IF(ISBLANK(INDEX('Policy Characteristics'!G:G,MATCH($C425,'Policy Characteristics'!$C:$C,0))),"",INDEX('Policy Characteristics'!G:G,MATCH($C425,'Policy Characteristics'!$C:$C,0)))</f>
        <v>1</v>
      </c>
      <c r="N425" s="254">
        <f>IF(ISBLANK(INDEX('Policy Characteristics'!H:H,MATCH($C425,'Policy Characteristics'!$C:$C,0))),"",INDEX('Policy Characteristics'!H:H,MATCH($C425,'Policy Characteristics'!$C:$C,0)))</f>
        <v>1</v>
      </c>
      <c r="O425" s="254" t="str">
        <f>IF(ISBLANK(INDEX('Policy Characteristics'!I:I,MATCH($C425,'Policy Characteristics'!$C:$C,0))),"",INDEX('Policy Characteristics'!I:I,MATCH($C425,'Policy Characteristics'!$C:$C,0)))</f>
        <v>on/off</v>
      </c>
      <c r="P425" s="254"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254" t="str">
        <f>IF(ISBLANK(INDEX('Policy Characteristics'!K:K,MATCH($C425,'Policy Characteristics'!$C:$C,0))),"",INDEX('Policy Characteristics'!K:K,MATCH($C425,'Policy Characteristics'!$C:$C,0)))</f>
        <v/>
      </c>
      <c r="R425" s="254" t="str">
        <f>IF(ISBLANK(INDEX('Policy Characteristics'!L:L,MATCH($C425,'Policy Characteristics'!$C:$C,0))),"",INDEX('Policy Characteristics'!L:L,MATCH($C425,'Policy Characteristics'!$C:$C,0)))</f>
        <v/>
      </c>
    </row>
    <row r="426" spans="1:18" s="4" customFormat="1">
      <c r="A426" s="254" t="str">
        <f>IF(ISBLANK(INDEX('Policy Characteristics'!A:A,MATCH($C426,'Policy Characteristics'!$C:$C,0))),"",INDEX('Policy Characteristics'!A:A,MATCH($C426,'Policy Characteristics'!$C:$C,0)))</f>
        <v>Electricity Supply</v>
      </c>
      <c r="B426" s="262" t="str">
        <f>IF(ISBLANK(INDEX('Policy Characteristics'!B:B,MATCH($C426,'Policy Characteristics'!$C:$C,0))),"",INDEX('Policy Characteristics'!B:B,MATCH($C426,'Policy Characteristics'!$C:$C,0)))</f>
        <v>Non BAU Mandated Capacity Construction</v>
      </c>
      <c r="C426" s="254" t="str">
        <f t="shared" si="24"/>
        <v>Boolean Use Non BAU Mandated Capacity Construction Schedule</v>
      </c>
      <c r="D426" s="6" t="s">
        <v>3555</v>
      </c>
      <c r="E426" s="45"/>
      <c r="F426" s="6" t="s">
        <v>3553</v>
      </c>
      <c r="G426" s="45"/>
      <c r="H426" s="43">
        <v>1780</v>
      </c>
      <c r="I426" s="324" t="s">
        <v>41</v>
      </c>
      <c r="J426" s="255" t="str">
        <f>IF(ISBLANK(INDEX('Policy Characteristics'!D:D,MATCH($C426,'Policy Characteristics'!$C:$C,0))),"",INDEX('Policy Characteristics'!D:D,MATCH($C426,'Policy Characteristics'!$C:$C,0)))</f>
        <v>Non BAU Mandated Capacity Construction</v>
      </c>
      <c r="K426" s="254" t="str">
        <f>IF(ISBLANK(INDEX('Policy Characteristics'!E:E,MATCH($C426,'Policy Characteristics'!$C:$C,0))),"",INDEX('Policy Characteristics'!E:E,MATCH($C426,'Policy Characteristics'!$C:$C,0)))</f>
        <v/>
      </c>
      <c r="L426" s="254">
        <f>IF(ISBLANK(INDEX('Policy Characteristics'!F:F,MATCH($C426,'Policy Characteristics'!$C:$C,0))),"",INDEX('Policy Characteristics'!F:F,MATCH($C426,'Policy Characteristics'!$C:$C,0)))</f>
        <v>0</v>
      </c>
      <c r="M426" s="254">
        <f>IF(ISBLANK(INDEX('Policy Characteristics'!G:G,MATCH($C426,'Policy Characteristics'!$C:$C,0))),"",INDEX('Policy Characteristics'!G:G,MATCH($C426,'Policy Characteristics'!$C:$C,0)))</f>
        <v>1</v>
      </c>
      <c r="N426" s="254">
        <f>IF(ISBLANK(INDEX('Policy Characteristics'!H:H,MATCH($C426,'Policy Characteristics'!$C:$C,0))),"",INDEX('Policy Characteristics'!H:H,MATCH($C426,'Policy Characteristics'!$C:$C,0)))</f>
        <v>1</v>
      </c>
      <c r="O426" s="254" t="str">
        <f>IF(ISBLANK(INDEX('Policy Characteristics'!I:I,MATCH($C426,'Policy Characteristics'!$C:$C,0))),"",INDEX('Policy Characteristics'!I:I,MATCH($C426,'Policy Characteristics'!$C:$C,0)))</f>
        <v>on/off</v>
      </c>
      <c r="P426" s="254"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254" t="str">
        <f>IF(ISBLANK(INDEX('Policy Characteristics'!K:K,MATCH($C426,'Policy Characteristics'!$C:$C,0))),"",INDEX('Policy Characteristics'!K:K,MATCH($C426,'Policy Characteristics'!$C:$C,0)))</f>
        <v/>
      </c>
      <c r="R426" s="254" t="str">
        <f>IF(ISBLANK(INDEX('Policy Characteristics'!L:L,MATCH($C426,'Policy Characteristics'!$C:$C,0))),"",INDEX('Policy Characteristics'!L:L,MATCH($C426,'Policy Characteristics'!$C:$C,0)))</f>
        <v/>
      </c>
    </row>
    <row r="427" spans="1:18" s="4" customFormat="1">
      <c r="A427" s="254" t="str">
        <f>IF(ISBLANK(INDEX('Policy Characteristics'!A:A,MATCH($C427,'Policy Characteristics'!$C:$C,0))),"",INDEX('Policy Characteristics'!A:A,MATCH($C427,'Policy Characteristics'!$C:$C,0)))</f>
        <v>Electricity Supply</v>
      </c>
      <c r="B427" s="262" t="str">
        <f>IF(ISBLANK(INDEX('Policy Characteristics'!B:B,MATCH($C427,'Policy Characteristics'!$C:$C,0))),"",INDEX('Policy Characteristics'!B:B,MATCH($C427,'Policy Characteristics'!$C:$C,0)))</f>
        <v>Non BAU Mandated Capacity Construction</v>
      </c>
      <c r="C427" s="254" t="str">
        <f t="shared" si="24"/>
        <v>Boolean Use Non BAU Mandated Capacity Construction Schedule</v>
      </c>
      <c r="D427" s="6" t="s">
        <v>3556</v>
      </c>
      <c r="E427" s="45"/>
      <c r="F427" s="6" t="s">
        <v>3554</v>
      </c>
      <c r="G427" s="45"/>
      <c r="H427" s="43">
        <v>2241</v>
      </c>
      <c r="I427" s="324" t="s">
        <v>41</v>
      </c>
      <c r="J427" s="255" t="str">
        <f>IF(ISBLANK(INDEX('Policy Characteristics'!D:D,MATCH($C427,'Policy Characteristics'!$C:$C,0))),"",INDEX('Policy Characteristics'!D:D,MATCH($C427,'Policy Characteristics'!$C:$C,0)))</f>
        <v>Non BAU Mandated Capacity Construction</v>
      </c>
      <c r="K427" s="254" t="str">
        <f>IF(ISBLANK(INDEX('Policy Characteristics'!E:E,MATCH($C427,'Policy Characteristics'!$C:$C,0))),"",INDEX('Policy Characteristics'!E:E,MATCH($C427,'Policy Characteristics'!$C:$C,0)))</f>
        <v/>
      </c>
      <c r="L427" s="254">
        <f>IF(ISBLANK(INDEX('Policy Characteristics'!F:F,MATCH($C427,'Policy Characteristics'!$C:$C,0))),"",INDEX('Policy Characteristics'!F:F,MATCH($C427,'Policy Characteristics'!$C:$C,0)))</f>
        <v>0</v>
      </c>
      <c r="M427" s="254">
        <f>IF(ISBLANK(INDEX('Policy Characteristics'!G:G,MATCH($C427,'Policy Characteristics'!$C:$C,0))),"",INDEX('Policy Characteristics'!G:G,MATCH($C427,'Policy Characteristics'!$C:$C,0)))</f>
        <v>1</v>
      </c>
      <c r="N427" s="254">
        <f>IF(ISBLANK(INDEX('Policy Characteristics'!H:H,MATCH($C427,'Policy Characteristics'!$C:$C,0))),"",INDEX('Policy Characteristics'!H:H,MATCH($C427,'Policy Characteristics'!$C:$C,0)))</f>
        <v>1</v>
      </c>
      <c r="O427" s="254" t="str">
        <f>IF(ISBLANK(INDEX('Policy Characteristics'!I:I,MATCH($C427,'Policy Characteristics'!$C:$C,0))),"",INDEX('Policy Characteristics'!I:I,MATCH($C427,'Policy Characteristics'!$C:$C,0)))</f>
        <v>on/off</v>
      </c>
      <c r="P427" s="254"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7" s="254"/>
      <c r="R427" s="254"/>
    </row>
    <row r="428" spans="1:18" s="4" customFormat="1">
      <c r="A428" s="254" t="str">
        <f>IF(ISBLANK(INDEX('Policy Characteristics'!A:A,MATCH($C428,'Policy Characteristics'!$C:$C,0))),"",INDEX('Policy Characteristics'!A:A,MATCH($C428,'Policy Characteristics'!$C:$C,0)))</f>
        <v>Electricity Supply</v>
      </c>
      <c r="B428" s="262" t="str">
        <f>IF(ISBLANK(INDEX('Policy Characteristics'!B:B,MATCH($C428,'Policy Characteristics'!$C:$C,0))),"",INDEX('Policy Characteristics'!B:B,MATCH($C428,'Policy Characteristics'!$C:$C,0)))</f>
        <v>Non BAU Mandated Capacity CCUS Retrofits</v>
      </c>
      <c r="C428" t="s">
        <v>3702</v>
      </c>
      <c r="D428" s="45" t="s">
        <v>434</v>
      </c>
      <c r="E428" s="45"/>
      <c r="F428" s="45" t="s">
        <v>433</v>
      </c>
      <c r="G428" s="45"/>
      <c r="H428" s="43">
        <v>2289</v>
      </c>
      <c r="I428" s="324" t="s">
        <v>41</v>
      </c>
      <c r="J428" s="255" t="str">
        <f>IF(ISBLANK(INDEX('Policy Characteristics'!D:D,MATCH($C428,'Policy Characteristics'!$C:$C,0))),"",INDEX('Policy Characteristics'!D:D,MATCH($C428,'Policy Characteristics'!$C:$C,0)))</f>
        <v>Non BAU Mandated Capacity CCUS Retrofits</v>
      </c>
      <c r="K428" s="254" t="str">
        <f>IF(ISBLANK(INDEX('Policy Characteristics'!E:E,MATCH($C428,'Policy Characteristics'!$C:$C,0))),"",INDEX('Policy Characteristics'!E:E,MATCH($C428,'Policy Characteristics'!$C:$C,0)))</f>
        <v/>
      </c>
      <c r="L428" s="254">
        <f>IF(ISBLANK(INDEX('Policy Characteristics'!F:F,MATCH($C428,'Policy Characteristics'!$C:$C,0))),"",INDEX('Policy Characteristics'!F:F,MATCH($C428,'Policy Characteristics'!$C:$C,0)))</f>
        <v>0</v>
      </c>
      <c r="M428" s="254">
        <f>IF(ISBLANK(INDEX('Policy Characteristics'!G:G,MATCH($C428,'Policy Characteristics'!$C:$C,0))),"",INDEX('Policy Characteristics'!G:G,MATCH($C428,'Policy Characteristics'!$C:$C,0)))</f>
        <v>1</v>
      </c>
      <c r="N428" s="254">
        <f>IF(ISBLANK(INDEX('Policy Characteristics'!H:H,MATCH($C428,'Policy Characteristics'!$C:$C,0))),"",INDEX('Policy Characteristics'!H:H,MATCH($C428,'Policy Characteristics'!$C:$C,0)))</f>
        <v>1</v>
      </c>
      <c r="O428" s="254" t="str">
        <f>IF(ISBLANK(INDEX('Policy Characteristics'!I:I,MATCH($C428,'Policy Characteristics'!$C:$C,0))),"",INDEX('Policy Characteristics'!I:I,MATCH($C428,'Policy Characteristics'!$C:$C,0)))</f>
        <v>on/off</v>
      </c>
      <c r="P428" s="254"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254" t="str">
        <f>IF(ISBLANK(INDEX('Policy Characteristics'!K:K,MATCH($C428,'Policy Characteristics'!$C:$C,0))),"",INDEX('Policy Characteristics'!K:K,MATCH($C428,'Policy Characteristics'!$C:$C,0)))</f>
        <v/>
      </c>
      <c r="R428" s="254" t="str">
        <f>IF(ISBLANK(INDEX('Policy Characteristics'!L:L,MATCH($C428,'Policy Characteristics'!$C:$C,0))),"",INDEX('Policy Characteristics'!L:L,MATCH($C428,'Policy Characteristics'!$C:$C,0)))</f>
        <v/>
      </c>
    </row>
    <row r="429" spans="1:18" s="4" customFormat="1">
      <c r="A429" s="254" t="str">
        <f>IF(ISBLANK(INDEX('Policy Characteristics'!A:A,MATCH($C429,'Policy Characteristics'!$C:$C,0))),"",INDEX('Policy Characteristics'!A:A,MATCH($C429,'Policy Characteristics'!$C:$C,0)))</f>
        <v>Electricity Supply</v>
      </c>
      <c r="B429" s="262" t="str">
        <f>IF(ISBLANK(INDEX('Policy Characteristics'!B:B,MATCH($C429,'Policy Characteristics'!$C:$C,0))),"",INDEX('Policy Characteristics'!B:B,MATCH($C429,'Policy Characteristics'!$C:$C,0)))</f>
        <v>Non BAU Mandated Capacity CCUS Retrofits</v>
      </c>
      <c r="C429" s="254" t="str">
        <f>$C$428</f>
        <v>Boolean Use Non BAU Mandated Capacity Retrofit Schedule</v>
      </c>
      <c r="D429" s="6" t="s">
        <v>3464</v>
      </c>
      <c r="E429" s="45"/>
      <c r="F429" s="6" t="s">
        <v>3402</v>
      </c>
      <c r="G429" s="45"/>
      <c r="H429" s="43">
        <v>2290</v>
      </c>
      <c r="I429" s="324" t="s">
        <v>41</v>
      </c>
      <c r="J429" s="255" t="str">
        <f>IF(ISBLANK(INDEX('Policy Characteristics'!D:D,MATCH($C429,'Policy Characteristics'!$C:$C,0))),"",INDEX('Policy Characteristics'!D:D,MATCH($C429,'Policy Characteristics'!$C:$C,0)))</f>
        <v>Non BAU Mandated Capacity CCUS Retrofits</v>
      </c>
      <c r="K429" s="254" t="str">
        <f>IF(ISBLANK(INDEX('Policy Characteristics'!E:E,MATCH($C429,'Policy Characteristics'!$C:$C,0))),"",INDEX('Policy Characteristics'!E:E,MATCH($C429,'Policy Characteristics'!$C:$C,0)))</f>
        <v/>
      </c>
      <c r="L429" s="254">
        <f>IF(ISBLANK(INDEX('Policy Characteristics'!F:F,MATCH($C429,'Policy Characteristics'!$C:$C,0))),"",INDEX('Policy Characteristics'!F:F,MATCH($C429,'Policy Characteristics'!$C:$C,0)))</f>
        <v>0</v>
      </c>
      <c r="M429" s="254">
        <f>IF(ISBLANK(INDEX('Policy Characteristics'!G:G,MATCH($C429,'Policy Characteristics'!$C:$C,0))),"",INDEX('Policy Characteristics'!G:G,MATCH($C429,'Policy Characteristics'!$C:$C,0)))</f>
        <v>1</v>
      </c>
      <c r="N429" s="254">
        <f>IF(ISBLANK(INDEX('Policy Characteristics'!H:H,MATCH($C429,'Policy Characteristics'!$C:$C,0))),"",INDEX('Policy Characteristics'!H:H,MATCH($C429,'Policy Characteristics'!$C:$C,0)))</f>
        <v>1</v>
      </c>
      <c r="O429" s="254" t="str">
        <f>IF(ISBLANK(INDEX('Policy Characteristics'!I:I,MATCH($C429,'Policy Characteristics'!$C:$C,0))),"",INDEX('Policy Characteristics'!I:I,MATCH($C429,'Policy Characteristics'!$C:$C,0)))</f>
        <v>on/off</v>
      </c>
      <c r="P429" s="254"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254" t="str">
        <f>IF(ISBLANK(INDEX('Policy Characteristics'!K:K,MATCH($C429,'Policy Characteristics'!$C:$C,0))),"",INDEX('Policy Characteristics'!K:K,MATCH($C429,'Policy Characteristics'!$C:$C,0)))</f>
        <v/>
      </c>
      <c r="R429" s="254" t="str">
        <f>IF(ISBLANK(INDEX('Policy Characteristics'!L:L,MATCH($C429,'Policy Characteristics'!$C:$C,0))),"",INDEX('Policy Characteristics'!L:L,MATCH($C429,'Policy Characteristics'!$C:$C,0)))</f>
        <v/>
      </c>
    </row>
    <row r="430" spans="1:18" s="4" customFormat="1">
      <c r="A430" s="254" t="str">
        <f>IF(ISBLANK(INDEX('Policy Characteristics'!A:A,MATCH($C430,'Policy Characteristics'!$C:$C,0))),"",INDEX('Policy Characteristics'!A:A,MATCH($C430,'Policy Characteristics'!$C:$C,0)))</f>
        <v>Electricity Supply</v>
      </c>
      <c r="B430" s="262" t="str">
        <f>IF(ISBLANK(INDEX('Policy Characteristics'!B:B,MATCH($C430,'Policy Characteristics'!$C:$C,0))),"",INDEX('Policy Characteristics'!B:B,MATCH($C430,'Policy Characteristics'!$C:$C,0)))</f>
        <v>Non BAU Mandated Capacity CCUS Retrofits</v>
      </c>
      <c r="C430" s="254" t="str">
        <f t="shared" ref="C430:C451" si="25">$C$428</f>
        <v>Boolean Use Non BAU Mandated Capacity Retrofit Schedule</v>
      </c>
      <c r="D430" s="6" t="s">
        <v>3465</v>
      </c>
      <c r="E430" s="45"/>
      <c r="F430" s="6" t="s">
        <v>3403</v>
      </c>
      <c r="G430" s="45"/>
      <c r="H430" s="43">
        <v>2291</v>
      </c>
      <c r="I430" s="324" t="s">
        <v>41</v>
      </c>
      <c r="J430" s="255" t="str">
        <f>IF(ISBLANK(INDEX('Policy Characteristics'!D:D,MATCH($C430,'Policy Characteristics'!$C:$C,0))),"",INDEX('Policy Characteristics'!D:D,MATCH($C430,'Policy Characteristics'!$C:$C,0)))</f>
        <v>Non BAU Mandated Capacity CCUS Retrofits</v>
      </c>
      <c r="K430" s="254" t="str">
        <f>IF(ISBLANK(INDEX('Policy Characteristics'!E:E,MATCH($C430,'Policy Characteristics'!$C:$C,0))),"",INDEX('Policy Characteristics'!E:E,MATCH($C430,'Policy Characteristics'!$C:$C,0)))</f>
        <v/>
      </c>
      <c r="L430" s="254">
        <f>IF(ISBLANK(INDEX('Policy Characteristics'!F:F,MATCH($C430,'Policy Characteristics'!$C:$C,0))),"",INDEX('Policy Characteristics'!F:F,MATCH($C430,'Policy Characteristics'!$C:$C,0)))</f>
        <v>0</v>
      </c>
      <c r="M430" s="254">
        <f>IF(ISBLANK(INDEX('Policy Characteristics'!G:G,MATCH($C430,'Policy Characteristics'!$C:$C,0))),"",INDEX('Policy Characteristics'!G:G,MATCH($C430,'Policy Characteristics'!$C:$C,0)))</f>
        <v>1</v>
      </c>
      <c r="N430" s="254">
        <f>IF(ISBLANK(INDEX('Policy Characteristics'!H:H,MATCH($C430,'Policy Characteristics'!$C:$C,0))),"",INDEX('Policy Characteristics'!H:H,MATCH($C430,'Policy Characteristics'!$C:$C,0)))</f>
        <v>1</v>
      </c>
      <c r="O430" s="254" t="str">
        <f>IF(ISBLANK(INDEX('Policy Characteristics'!I:I,MATCH($C430,'Policy Characteristics'!$C:$C,0))),"",INDEX('Policy Characteristics'!I:I,MATCH($C430,'Policy Characteristics'!$C:$C,0)))</f>
        <v>on/off</v>
      </c>
      <c r="P430" s="254"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254" t="str">
        <f>IF(ISBLANK(INDEX('Policy Characteristics'!K:K,MATCH($C430,'Policy Characteristics'!$C:$C,0))),"",INDEX('Policy Characteristics'!K:K,MATCH($C430,'Policy Characteristics'!$C:$C,0)))</f>
        <v/>
      </c>
      <c r="R430" s="254" t="str">
        <f>IF(ISBLANK(INDEX('Policy Characteristics'!L:L,MATCH($C430,'Policy Characteristics'!$C:$C,0))),"",INDEX('Policy Characteristics'!L:L,MATCH($C430,'Policy Characteristics'!$C:$C,0)))</f>
        <v/>
      </c>
    </row>
    <row r="431" spans="1:18" s="4" customFormat="1">
      <c r="A431" s="254" t="str">
        <f>IF(ISBLANK(INDEX('Policy Characteristics'!A:A,MATCH($C431,'Policy Characteristics'!$C:$C,0))),"",INDEX('Policy Characteristics'!A:A,MATCH($C431,'Policy Characteristics'!$C:$C,0)))</f>
        <v>Electricity Supply</v>
      </c>
      <c r="B431" s="262" t="str">
        <f>IF(ISBLANK(INDEX('Policy Characteristics'!B:B,MATCH($C431,'Policy Characteristics'!$C:$C,0))),"",INDEX('Policy Characteristics'!B:B,MATCH($C431,'Policy Characteristics'!$C:$C,0)))</f>
        <v>Non BAU Mandated Capacity CCUS Retrofits</v>
      </c>
      <c r="C431" s="254" t="str">
        <f t="shared" si="25"/>
        <v>Boolean Use Non BAU Mandated Capacity Retrofit Schedule</v>
      </c>
      <c r="D431" s="6" t="s">
        <v>72</v>
      </c>
      <c r="E431" s="45"/>
      <c r="F431" s="6" t="s">
        <v>3475</v>
      </c>
      <c r="G431" s="45"/>
      <c r="H431" s="43">
        <v>2292</v>
      </c>
      <c r="I431" s="324" t="s">
        <v>41</v>
      </c>
      <c r="J431" s="255" t="str">
        <f>IF(ISBLANK(INDEX('Policy Characteristics'!D:D,MATCH($C431,'Policy Characteristics'!$C:$C,0))),"",INDEX('Policy Characteristics'!D:D,MATCH($C431,'Policy Characteristics'!$C:$C,0)))</f>
        <v>Non BAU Mandated Capacity CCUS Retrofits</v>
      </c>
      <c r="K431" s="254" t="str">
        <f>IF(ISBLANK(INDEX('Policy Characteristics'!E:E,MATCH($C431,'Policy Characteristics'!$C:$C,0))),"",INDEX('Policy Characteristics'!E:E,MATCH($C431,'Policy Characteristics'!$C:$C,0)))</f>
        <v/>
      </c>
      <c r="L431" s="254">
        <f>IF(ISBLANK(INDEX('Policy Characteristics'!F:F,MATCH($C431,'Policy Characteristics'!$C:$C,0))),"",INDEX('Policy Characteristics'!F:F,MATCH($C431,'Policy Characteristics'!$C:$C,0)))</f>
        <v>0</v>
      </c>
      <c r="M431" s="254">
        <f>IF(ISBLANK(INDEX('Policy Characteristics'!G:G,MATCH($C431,'Policy Characteristics'!$C:$C,0))),"",INDEX('Policy Characteristics'!G:G,MATCH($C431,'Policy Characteristics'!$C:$C,0)))</f>
        <v>1</v>
      </c>
      <c r="N431" s="254">
        <f>IF(ISBLANK(INDEX('Policy Characteristics'!H:H,MATCH($C431,'Policy Characteristics'!$C:$C,0))),"",INDEX('Policy Characteristics'!H:H,MATCH($C431,'Policy Characteristics'!$C:$C,0)))</f>
        <v>1</v>
      </c>
      <c r="O431" s="254" t="str">
        <f>IF(ISBLANK(INDEX('Policy Characteristics'!I:I,MATCH($C431,'Policy Characteristics'!$C:$C,0))),"",INDEX('Policy Characteristics'!I:I,MATCH($C431,'Policy Characteristics'!$C:$C,0)))</f>
        <v>on/off</v>
      </c>
      <c r="P431" s="254"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254" t="str">
        <f>IF(ISBLANK(INDEX('Policy Characteristics'!K:K,MATCH($C431,'Policy Characteristics'!$C:$C,0))),"",INDEX('Policy Characteristics'!K:K,MATCH($C431,'Policy Characteristics'!$C:$C,0)))</f>
        <v/>
      </c>
      <c r="R431" s="254" t="str">
        <f>IF(ISBLANK(INDEX('Policy Characteristics'!L:L,MATCH($C431,'Policy Characteristics'!$C:$C,0))),"",INDEX('Policy Characteristics'!L:L,MATCH($C431,'Policy Characteristics'!$C:$C,0)))</f>
        <v/>
      </c>
    </row>
    <row r="432" spans="1:18" s="4" customFormat="1">
      <c r="A432" s="254" t="str">
        <f>IF(ISBLANK(INDEX('Policy Characteristics'!A:A,MATCH($C432,'Policy Characteristics'!$C:$C,0))),"",INDEX('Policy Characteristics'!A:A,MATCH($C432,'Policy Characteristics'!$C:$C,0)))</f>
        <v>Electricity Supply</v>
      </c>
      <c r="B432" s="262" t="str">
        <f>IF(ISBLANK(INDEX('Policy Characteristics'!B:B,MATCH($C432,'Policy Characteristics'!$C:$C,0))),"",INDEX('Policy Characteristics'!B:B,MATCH($C432,'Policy Characteristics'!$C:$C,0)))</f>
        <v>Non BAU Mandated Capacity CCUS Retrofits</v>
      </c>
      <c r="C432" s="254" t="str">
        <f t="shared" si="25"/>
        <v>Boolean Use Non BAU Mandated Capacity Retrofit Schedule</v>
      </c>
      <c r="D432" s="6" t="s">
        <v>73</v>
      </c>
      <c r="E432" s="45"/>
      <c r="F432" s="6" t="s">
        <v>85</v>
      </c>
      <c r="G432" s="45"/>
      <c r="H432" s="43">
        <v>2293</v>
      </c>
      <c r="I432" s="324" t="s">
        <v>41</v>
      </c>
      <c r="J432" s="255" t="str">
        <f>IF(ISBLANK(INDEX('Policy Characteristics'!D:D,MATCH($C432,'Policy Characteristics'!$C:$C,0))),"",INDEX('Policy Characteristics'!D:D,MATCH($C432,'Policy Characteristics'!$C:$C,0)))</f>
        <v>Non BAU Mandated Capacity CCUS Retrofits</v>
      </c>
      <c r="K432" s="254" t="str">
        <f>IF(ISBLANK(INDEX('Policy Characteristics'!E:E,MATCH($C432,'Policy Characteristics'!$C:$C,0))),"",INDEX('Policy Characteristics'!E:E,MATCH($C432,'Policy Characteristics'!$C:$C,0)))</f>
        <v/>
      </c>
      <c r="L432" s="254">
        <f>IF(ISBLANK(INDEX('Policy Characteristics'!F:F,MATCH($C432,'Policy Characteristics'!$C:$C,0))),"",INDEX('Policy Characteristics'!F:F,MATCH($C432,'Policy Characteristics'!$C:$C,0)))</f>
        <v>0</v>
      </c>
      <c r="M432" s="254">
        <f>IF(ISBLANK(INDEX('Policy Characteristics'!G:G,MATCH($C432,'Policy Characteristics'!$C:$C,0))),"",INDEX('Policy Characteristics'!G:G,MATCH($C432,'Policy Characteristics'!$C:$C,0)))</f>
        <v>1</v>
      </c>
      <c r="N432" s="254">
        <f>IF(ISBLANK(INDEX('Policy Characteristics'!H:H,MATCH($C432,'Policy Characteristics'!$C:$C,0))),"",INDEX('Policy Characteristics'!H:H,MATCH($C432,'Policy Characteristics'!$C:$C,0)))</f>
        <v>1</v>
      </c>
      <c r="O432" s="254" t="str">
        <f>IF(ISBLANK(INDEX('Policy Characteristics'!I:I,MATCH($C432,'Policy Characteristics'!$C:$C,0))),"",INDEX('Policy Characteristics'!I:I,MATCH($C432,'Policy Characteristics'!$C:$C,0)))</f>
        <v>on/off</v>
      </c>
      <c r="P432" s="254"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254" t="str">
        <f>IF(ISBLANK(INDEX('Policy Characteristics'!K:K,MATCH($C432,'Policy Characteristics'!$C:$C,0))),"",INDEX('Policy Characteristics'!K:K,MATCH($C432,'Policy Characteristics'!$C:$C,0)))</f>
        <v/>
      </c>
      <c r="R432" s="254" t="str">
        <f>IF(ISBLANK(INDEX('Policy Characteristics'!L:L,MATCH($C432,'Policy Characteristics'!$C:$C,0))),"",INDEX('Policy Characteristics'!L:L,MATCH($C432,'Policy Characteristics'!$C:$C,0)))</f>
        <v/>
      </c>
    </row>
    <row r="433" spans="1:18" s="4" customFormat="1">
      <c r="A433" s="254" t="str">
        <f>IF(ISBLANK(INDEX('Policy Characteristics'!A:A,MATCH($C433,'Policy Characteristics'!$C:$C,0))),"",INDEX('Policy Characteristics'!A:A,MATCH($C433,'Policy Characteristics'!$C:$C,0)))</f>
        <v>Electricity Supply</v>
      </c>
      <c r="B433" s="262" t="str">
        <f>IF(ISBLANK(INDEX('Policy Characteristics'!B:B,MATCH($C433,'Policy Characteristics'!$C:$C,0))),"",INDEX('Policy Characteristics'!B:B,MATCH($C433,'Policy Characteristics'!$C:$C,0)))</f>
        <v>Non BAU Mandated Capacity CCUS Retrofits</v>
      </c>
      <c r="C433" s="254" t="str">
        <f t="shared" si="25"/>
        <v>Boolean Use Non BAU Mandated Capacity Retrofit Schedule</v>
      </c>
      <c r="D433" s="6" t="s">
        <v>435</v>
      </c>
      <c r="E433" s="45"/>
      <c r="F433" s="6" t="s">
        <v>438</v>
      </c>
      <c r="G433" s="45"/>
      <c r="H433" s="43">
        <v>2294</v>
      </c>
      <c r="I433" s="324" t="s">
        <v>41</v>
      </c>
      <c r="J433" s="255" t="str">
        <f>IF(ISBLANK(INDEX('Policy Characteristics'!D:D,MATCH($C433,'Policy Characteristics'!$C:$C,0))),"",INDEX('Policy Characteristics'!D:D,MATCH($C433,'Policy Characteristics'!$C:$C,0)))</f>
        <v>Non BAU Mandated Capacity CCUS Retrofits</v>
      </c>
      <c r="K433" s="254" t="str">
        <f>IF(ISBLANK(INDEX('Policy Characteristics'!E:E,MATCH($C433,'Policy Characteristics'!$C:$C,0))),"",INDEX('Policy Characteristics'!E:E,MATCH($C433,'Policy Characteristics'!$C:$C,0)))</f>
        <v/>
      </c>
      <c r="L433" s="254">
        <f>IF(ISBLANK(INDEX('Policy Characteristics'!F:F,MATCH($C433,'Policy Characteristics'!$C:$C,0))),"",INDEX('Policy Characteristics'!F:F,MATCH($C433,'Policy Characteristics'!$C:$C,0)))</f>
        <v>0</v>
      </c>
      <c r="M433" s="254">
        <f>IF(ISBLANK(INDEX('Policy Characteristics'!G:G,MATCH($C433,'Policy Characteristics'!$C:$C,0))),"",INDEX('Policy Characteristics'!G:G,MATCH($C433,'Policy Characteristics'!$C:$C,0)))</f>
        <v>1</v>
      </c>
      <c r="N433" s="254">
        <f>IF(ISBLANK(INDEX('Policy Characteristics'!H:H,MATCH($C433,'Policy Characteristics'!$C:$C,0))),"",INDEX('Policy Characteristics'!H:H,MATCH($C433,'Policy Characteristics'!$C:$C,0)))</f>
        <v>1</v>
      </c>
      <c r="O433" s="254" t="str">
        <f>IF(ISBLANK(INDEX('Policy Characteristics'!I:I,MATCH($C433,'Policy Characteristics'!$C:$C,0))),"",INDEX('Policy Characteristics'!I:I,MATCH($C433,'Policy Characteristics'!$C:$C,0)))</f>
        <v>on/off</v>
      </c>
      <c r="P433" s="254"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254" t="str">
        <f>IF(ISBLANK(INDEX('Policy Characteristics'!K:K,MATCH($C433,'Policy Characteristics'!$C:$C,0))),"",INDEX('Policy Characteristics'!K:K,MATCH($C433,'Policy Characteristics'!$C:$C,0)))</f>
        <v/>
      </c>
      <c r="R433" s="254" t="str">
        <f>IF(ISBLANK(INDEX('Policy Characteristics'!L:L,MATCH($C433,'Policy Characteristics'!$C:$C,0))),"",INDEX('Policy Characteristics'!L:L,MATCH($C433,'Policy Characteristics'!$C:$C,0)))</f>
        <v/>
      </c>
    </row>
    <row r="434" spans="1:18" s="4" customFormat="1">
      <c r="A434" s="254" t="str">
        <f>IF(ISBLANK(INDEX('Policy Characteristics'!A:A,MATCH($C434,'Policy Characteristics'!$C:$C,0))),"",INDEX('Policy Characteristics'!A:A,MATCH($C434,'Policy Characteristics'!$C:$C,0)))</f>
        <v>Electricity Supply</v>
      </c>
      <c r="B434" s="262" t="str">
        <f>IF(ISBLANK(INDEX('Policy Characteristics'!B:B,MATCH($C434,'Policy Characteristics'!$C:$C,0))),"",INDEX('Policy Characteristics'!B:B,MATCH($C434,'Policy Characteristics'!$C:$C,0)))</f>
        <v>Non BAU Mandated Capacity CCUS Retrofits</v>
      </c>
      <c r="C434" s="254" t="str">
        <f t="shared" si="25"/>
        <v>Boolean Use Non BAU Mandated Capacity Retrofit Schedule</v>
      </c>
      <c r="D434" s="6" t="s">
        <v>74</v>
      </c>
      <c r="E434" s="45"/>
      <c r="F434" s="6" t="s">
        <v>86</v>
      </c>
      <c r="G434" s="45"/>
      <c r="H434" s="43">
        <v>2295</v>
      </c>
      <c r="I434" s="324" t="s">
        <v>41</v>
      </c>
      <c r="J434" s="255" t="str">
        <f>IF(ISBLANK(INDEX('Policy Characteristics'!D:D,MATCH($C434,'Policy Characteristics'!$C:$C,0))),"",INDEX('Policy Characteristics'!D:D,MATCH($C434,'Policy Characteristics'!$C:$C,0)))</f>
        <v>Non BAU Mandated Capacity CCUS Retrofits</v>
      </c>
      <c r="K434" s="254" t="str">
        <f>IF(ISBLANK(INDEX('Policy Characteristics'!E:E,MATCH($C434,'Policy Characteristics'!$C:$C,0))),"",INDEX('Policy Characteristics'!E:E,MATCH($C434,'Policy Characteristics'!$C:$C,0)))</f>
        <v/>
      </c>
      <c r="L434" s="254">
        <f>IF(ISBLANK(INDEX('Policy Characteristics'!F:F,MATCH($C434,'Policy Characteristics'!$C:$C,0))),"",INDEX('Policy Characteristics'!F:F,MATCH($C434,'Policy Characteristics'!$C:$C,0)))</f>
        <v>0</v>
      </c>
      <c r="M434" s="254">
        <f>IF(ISBLANK(INDEX('Policy Characteristics'!G:G,MATCH($C434,'Policy Characteristics'!$C:$C,0))),"",INDEX('Policy Characteristics'!G:G,MATCH($C434,'Policy Characteristics'!$C:$C,0)))</f>
        <v>1</v>
      </c>
      <c r="N434" s="254">
        <f>IF(ISBLANK(INDEX('Policy Characteristics'!H:H,MATCH($C434,'Policy Characteristics'!$C:$C,0))),"",INDEX('Policy Characteristics'!H:H,MATCH($C434,'Policy Characteristics'!$C:$C,0)))</f>
        <v>1</v>
      </c>
      <c r="O434" s="254" t="str">
        <f>IF(ISBLANK(INDEX('Policy Characteristics'!I:I,MATCH($C434,'Policy Characteristics'!$C:$C,0))),"",INDEX('Policy Characteristics'!I:I,MATCH($C434,'Policy Characteristics'!$C:$C,0)))</f>
        <v>on/off</v>
      </c>
      <c r="P434" s="254"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254" t="str">
        <f>IF(ISBLANK(INDEX('Policy Characteristics'!K:K,MATCH($C434,'Policy Characteristics'!$C:$C,0))),"",INDEX('Policy Characteristics'!K:K,MATCH($C434,'Policy Characteristics'!$C:$C,0)))</f>
        <v/>
      </c>
      <c r="R434" s="254" t="str">
        <f>IF(ISBLANK(INDEX('Policy Characteristics'!L:L,MATCH($C434,'Policy Characteristics'!$C:$C,0))),"",INDEX('Policy Characteristics'!L:L,MATCH($C434,'Policy Characteristics'!$C:$C,0)))</f>
        <v/>
      </c>
    </row>
    <row r="435" spans="1:18" s="4" customFormat="1">
      <c r="A435" s="254" t="str">
        <f>IF(ISBLANK(INDEX('Policy Characteristics'!A:A,MATCH($C435,'Policy Characteristics'!$C:$C,0))),"",INDEX('Policy Characteristics'!A:A,MATCH($C435,'Policy Characteristics'!$C:$C,0)))</f>
        <v>Electricity Supply</v>
      </c>
      <c r="B435" s="262" t="str">
        <f>IF(ISBLANK(INDEX('Policy Characteristics'!B:B,MATCH($C435,'Policy Characteristics'!$C:$C,0))),"",INDEX('Policy Characteristics'!B:B,MATCH($C435,'Policy Characteristics'!$C:$C,0)))</f>
        <v>Non BAU Mandated Capacity CCUS Retrofits</v>
      </c>
      <c r="C435" s="254" t="str">
        <f t="shared" si="25"/>
        <v>Boolean Use Non BAU Mandated Capacity Retrofit Schedule</v>
      </c>
      <c r="D435" s="6" t="s">
        <v>75</v>
      </c>
      <c r="E435" s="45"/>
      <c r="F435" s="6" t="s">
        <v>87</v>
      </c>
      <c r="G435" s="45"/>
      <c r="H435" s="43">
        <v>2296</v>
      </c>
      <c r="I435" s="324" t="s">
        <v>41</v>
      </c>
      <c r="J435" s="255" t="str">
        <f>IF(ISBLANK(INDEX('Policy Characteristics'!D:D,MATCH($C435,'Policy Characteristics'!$C:$C,0))),"",INDEX('Policy Characteristics'!D:D,MATCH($C435,'Policy Characteristics'!$C:$C,0)))</f>
        <v>Non BAU Mandated Capacity CCUS Retrofits</v>
      </c>
      <c r="K435" s="254" t="str">
        <f>IF(ISBLANK(INDEX('Policy Characteristics'!E:E,MATCH($C435,'Policy Characteristics'!$C:$C,0))),"",INDEX('Policy Characteristics'!E:E,MATCH($C435,'Policy Characteristics'!$C:$C,0)))</f>
        <v/>
      </c>
      <c r="L435" s="254">
        <f>IF(ISBLANK(INDEX('Policy Characteristics'!F:F,MATCH($C435,'Policy Characteristics'!$C:$C,0))),"",INDEX('Policy Characteristics'!F:F,MATCH($C435,'Policy Characteristics'!$C:$C,0)))</f>
        <v>0</v>
      </c>
      <c r="M435" s="254">
        <f>IF(ISBLANK(INDEX('Policy Characteristics'!G:G,MATCH($C435,'Policy Characteristics'!$C:$C,0))),"",INDEX('Policy Characteristics'!G:G,MATCH($C435,'Policy Characteristics'!$C:$C,0)))</f>
        <v>1</v>
      </c>
      <c r="N435" s="254">
        <f>IF(ISBLANK(INDEX('Policy Characteristics'!H:H,MATCH($C435,'Policy Characteristics'!$C:$C,0))),"",INDEX('Policy Characteristics'!H:H,MATCH($C435,'Policy Characteristics'!$C:$C,0)))</f>
        <v>1</v>
      </c>
      <c r="O435" s="254" t="str">
        <f>IF(ISBLANK(INDEX('Policy Characteristics'!I:I,MATCH($C435,'Policy Characteristics'!$C:$C,0))),"",INDEX('Policy Characteristics'!I:I,MATCH($C435,'Policy Characteristics'!$C:$C,0)))</f>
        <v>on/off</v>
      </c>
      <c r="P435" s="254"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254" t="str">
        <f>IF(ISBLANK(INDEX('Policy Characteristics'!K:K,MATCH($C435,'Policy Characteristics'!$C:$C,0))),"",INDEX('Policy Characteristics'!K:K,MATCH($C435,'Policy Characteristics'!$C:$C,0)))</f>
        <v/>
      </c>
      <c r="R435" s="254" t="str">
        <f>IF(ISBLANK(INDEX('Policy Characteristics'!L:L,MATCH($C435,'Policy Characteristics'!$C:$C,0))),"",INDEX('Policy Characteristics'!L:L,MATCH($C435,'Policy Characteristics'!$C:$C,0)))</f>
        <v/>
      </c>
    </row>
    <row r="436" spans="1:18" s="4" customFormat="1">
      <c r="A436" s="254" t="str">
        <f>IF(ISBLANK(INDEX('Policy Characteristics'!A:A,MATCH($C436,'Policy Characteristics'!$C:$C,0))),"",INDEX('Policy Characteristics'!A:A,MATCH($C436,'Policy Characteristics'!$C:$C,0)))</f>
        <v>Electricity Supply</v>
      </c>
      <c r="B436" s="262" t="str">
        <f>IF(ISBLANK(INDEX('Policy Characteristics'!B:B,MATCH($C436,'Policy Characteristics'!$C:$C,0))),"",INDEX('Policy Characteristics'!B:B,MATCH($C436,'Policy Characteristics'!$C:$C,0)))</f>
        <v>Non BAU Mandated Capacity CCUS Retrofits</v>
      </c>
      <c r="C436" s="254" t="str">
        <f t="shared" si="25"/>
        <v>Boolean Use Non BAU Mandated Capacity Retrofit Schedule</v>
      </c>
      <c r="D436" s="6" t="s">
        <v>76</v>
      </c>
      <c r="E436" s="45"/>
      <c r="F436" s="6" t="s">
        <v>88</v>
      </c>
      <c r="G436" s="45"/>
      <c r="H436" s="43">
        <v>2297</v>
      </c>
      <c r="I436" s="324" t="s">
        <v>41</v>
      </c>
      <c r="J436" s="255" t="str">
        <f>IF(ISBLANK(INDEX('Policy Characteristics'!D:D,MATCH($C436,'Policy Characteristics'!$C:$C,0))),"",INDEX('Policy Characteristics'!D:D,MATCH($C436,'Policy Characteristics'!$C:$C,0)))</f>
        <v>Non BAU Mandated Capacity CCUS Retrofits</v>
      </c>
      <c r="K436" s="254" t="str">
        <f>IF(ISBLANK(INDEX('Policy Characteristics'!E:E,MATCH($C436,'Policy Characteristics'!$C:$C,0))),"",INDEX('Policy Characteristics'!E:E,MATCH($C436,'Policy Characteristics'!$C:$C,0)))</f>
        <v/>
      </c>
      <c r="L436" s="254">
        <f>IF(ISBLANK(INDEX('Policy Characteristics'!F:F,MATCH($C436,'Policy Characteristics'!$C:$C,0))),"",INDEX('Policy Characteristics'!F:F,MATCH($C436,'Policy Characteristics'!$C:$C,0)))</f>
        <v>0</v>
      </c>
      <c r="M436" s="254">
        <f>IF(ISBLANK(INDEX('Policy Characteristics'!G:G,MATCH($C436,'Policy Characteristics'!$C:$C,0))),"",INDEX('Policy Characteristics'!G:G,MATCH($C436,'Policy Characteristics'!$C:$C,0)))</f>
        <v>1</v>
      </c>
      <c r="N436" s="254">
        <f>IF(ISBLANK(INDEX('Policy Characteristics'!H:H,MATCH($C436,'Policy Characteristics'!$C:$C,0))),"",INDEX('Policy Characteristics'!H:H,MATCH($C436,'Policy Characteristics'!$C:$C,0)))</f>
        <v>1</v>
      </c>
      <c r="O436" s="254" t="str">
        <f>IF(ISBLANK(INDEX('Policy Characteristics'!I:I,MATCH($C436,'Policy Characteristics'!$C:$C,0))),"",INDEX('Policy Characteristics'!I:I,MATCH($C436,'Policy Characteristics'!$C:$C,0)))</f>
        <v>on/off</v>
      </c>
      <c r="P436" s="254"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254" t="str">
        <f>IF(ISBLANK(INDEX('Policy Characteristics'!K:K,MATCH($C436,'Policy Characteristics'!$C:$C,0))),"",INDEX('Policy Characteristics'!K:K,MATCH($C436,'Policy Characteristics'!$C:$C,0)))</f>
        <v/>
      </c>
      <c r="R436" s="254" t="str">
        <f>IF(ISBLANK(INDEX('Policy Characteristics'!L:L,MATCH($C436,'Policy Characteristics'!$C:$C,0))),"",INDEX('Policy Characteristics'!L:L,MATCH($C436,'Policy Characteristics'!$C:$C,0)))</f>
        <v/>
      </c>
    </row>
    <row r="437" spans="1:18" s="4" customFormat="1">
      <c r="A437" s="254" t="str">
        <f>IF(ISBLANK(INDEX('Policy Characteristics'!A:A,MATCH($C437,'Policy Characteristics'!$C:$C,0))),"",INDEX('Policy Characteristics'!A:A,MATCH($C437,'Policy Characteristics'!$C:$C,0)))</f>
        <v>Electricity Supply</v>
      </c>
      <c r="B437" s="262" t="str">
        <f>IF(ISBLANK(INDEX('Policy Characteristics'!B:B,MATCH($C437,'Policy Characteristics'!$C:$C,0))),"",INDEX('Policy Characteristics'!B:B,MATCH($C437,'Policy Characteristics'!$C:$C,0)))</f>
        <v>Non BAU Mandated Capacity CCUS Retrofits</v>
      </c>
      <c r="C437" s="254" t="str">
        <f t="shared" si="25"/>
        <v>Boolean Use Non BAU Mandated Capacity Retrofit Schedule</v>
      </c>
      <c r="D437" s="6" t="s">
        <v>2406</v>
      </c>
      <c r="E437" s="45"/>
      <c r="F437" s="6" t="s">
        <v>423</v>
      </c>
      <c r="G437" s="45"/>
      <c r="H437" s="43">
        <v>2298</v>
      </c>
      <c r="I437" s="324" t="s">
        <v>41</v>
      </c>
      <c r="J437" s="255" t="str">
        <f>IF(ISBLANK(INDEX('Policy Characteristics'!D:D,MATCH($C437,'Policy Characteristics'!$C:$C,0))),"",INDEX('Policy Characteristics'!D:D,MATCH($C437,'Policy Characteristics'!$C:$C,0)))</f>
        <v>Non BAU Mandated Capacity CCUS Retrofits</v>
      </c>
      <c r="K437" s="254" t="str">
        <f>IF(ISBLANK(INDEX('Policy Characteristics'!E:E,MATCH($C437,'Policy Characteristics'!$C:$C,0))),"",INDEX('Policy Characteristics'!E:E,MATCH($C437,'Policy Characteristics'!$C:$C,0)))</f>
        <v/>
      </c>
      <c r="L437" s="254">
        <f>IF(ISBLANK(INDEX('Policy Characteristics'!F:F,MATCH($C437,'Policy Characteristics'!$C:$C,0))),"",INDEX('Policy Characteristics'!F:F,MATCH($C437,'Policy Characteristics'!$C:$C,0)))</f>
        <v>0</v>
      </c>
      <c r="M437" s="254">
        <f>IF(ISBLANK(INDEX('Policy Characteristics'!G:G,MATCH($C437,'Policy Characteristics'!$C:$C,0))),"",INDEX('Policy Characteristics'!G:G,MATCH($C437,'Policy Characteristics'!$C:$C,0)))</f>
        <v>1</v>
      </c>
      <c r="N437" s="254">
        <f>IF(ISBLANK(INDEX('Policy Characteristics'!H:H,MATCH($C437,'Policy Characteristics'!$C:$C,0))),"",INDEX('Policy Characteristics'!H:H,MATCH($C437,'Policy Characteristics'!$C:$C,0)))</f>
        <v>1</v>
      </c>
      <c r="O437" s="254" t="str">
        <f>IF(ISBLANK(INDEX('Policy Characteristics'!I:I,MATCH($C437,'Policy Characteristics'!$C:$C,0))),"",INDEX('Policy Characteristics'!I:I,MATCH($C437,'Policy Characteristics'!$C:$C,0)))</f>
        <v>on/off</v>
      </c>
      <c r="P437" s="254"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254" t="str">
        <f>IF(ISBLANK(INDEX('Policy Characteristics'!K:K,MATCH($C437,'Policy Characteristics'!$C:$C,0))),"",INDEX('Policy Characteristics'!K:K,MATCH($C437,'Policy Characteristics'!$C:$C,0)))</f>
        <v/>
      </c>
      <c r="R437" s="254" t="str">
        <f>IF(ISBLANK(INDEX('Policy Characteristics'!L:L,MATCH($C437,'Policy Characteristics'!$C:$C,0))),"",INDEX('Policy Characteristics'!L:L,MATCH($C437,'Policy Characteristics'!$C:$C,0)))</f>
        <v/>
      </c>
    </row>
    <row r="438" spans="1:18" s="4" customFormat="1">
      <c r="A438" s="254" t="str">
        <f>IF(ISBLANK(INDEX('Policy Characteristics'!A:A,MATCH($C438,'Policy Characteristics'!$C:$C,0))),"",INDEX('Policy Characteristics'!A:A,MATCH($C438,'Policy Characteristics'!$C:$C,0)))</f>
        <v>Electricity Supply</v>
      </c>
      <c r="B438" s="262" t="str">
        <f>IF(ISBLANK(INDEX('Policy Characteristics'!B:B,MATCH($C438,'Policy Characteristics'!$C:$C,0))),"",INDEX('Policy Characteristics'!B:B,MATCH($C438,'Policy Characteristics'!$C:$C,0)))</f>
        <v>Non BAU Mandated Capacity CCUS Retrofits</v>
      </c>
      <c r="C438" s="254" t="str">
        <f t="shared" si="25"/>
        <v>Boolean Use Non BAU Mandated Capacity Retrofit Schedule</v>
      </c>
      <c r="D438" s="6" t="s">
        <v>295</v>
      </c>
      <c r="E438" s="45"/>
      <c r="F438" s="6" t="s">
        <v>297</v>
      </c>
      <c r="G438" s="45"/>
      <c r="H438" s="43">
        <v>2299</v>
      </c>
      <c r="I438" s="324" t="s">
        <v>41</v>
      </c>
      <c r="J438" s="255" t="str">
        <f>IF(ISBLANK(INDEX('Policy Characteristics'!D:D,MATCH($C438,'Policy Characteristics'!$C:$C,0))),"",INDEX('Policy Characteristics'!D:D,MATCH($C438,'Policy Characteristics'!$C:$C,0)))</f>
        <v>Non BAU Mandated Capacity CCUS Retrofits</v>
      </c>
      <c r="K438" s="254" t="str">
        <f>IF(ISBLANK(INDEX('Policy Characteristics'!E:E,MATCH($C438,'Policy Characteristics'!$C:$C,0))),"",INDEX('Policy Characteristics'!E:E,MATCH($C438,'Policy Characteristics'!$C:$C,0)))</f>
        <v/>
      </c>
      <c r="L438" s="254">
        <f>IF(ISBLANK(INDEX('Policy Characteristics'!F:F,MATCH($C438,'Policy Characteristics'!$C:$C,0))),"",INDEX('Policy Characteristics'!F:F,MATCH($C438,'Policy Characteristics'!$C:$C,0)))</f>
        <v>0</v>
      </c>
      <c r="M438" s="254">
        <f>IF(ISBLANK(INDEX('Policy Characteristics'!G:G,MATCH($C438,'Policy Characteristics'!$C:$C,0))),"",INDEX('Policy Characteristics'!G:G,MATCH($C438,'Policy Characteristics'!$C:$C,0)))</f>
        <v>1</v>
      </c>
      <c r="N438" s="254">
        <f>IF(ISBLANK(INDEX('Policy Characteristics'!H:H,MATCH($C438,'Policy Characteristics'!$C:$C,0))),"",INDEX('Policy Characteristics'!H:H,MATCH($C438,'Policy Characteristics'!$C:$C,0)))</f>
        <v>1</v>
      </c>
      <c r="O438" s="254" t="str">
        <f>IF(ISBLANK(INDEX('Policy Characteristics'!I:I,MATCH($C438,'Policy Characteristics'!$C:$C,0))),"",INDEX('Policy Characteristics'!I:I,MATCH($C438,'Policy Characteristics'!$C:$C,0)))</f>
        <v>on/off</v>
      </c>
      <c r="P438" s="254"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254" t="str">
        <f>IF(ISBLANK(INDEX('Policy Characteristics'!K:K,MATCH($C438,'Policy Characteristics'!$C:$C,0))),"",INDEX('Policy Characteristics'!K:K,MATCH($C438,'Policy Characteristics'!$C:$C,0)))</f>
        <v/>
      </c>
      <c r="R438" s="254" t="str">
        <f>IF(ISBLANK(INDEX('Policy Characteristics'!L:L,MATCH($C438,'Policy Characteristics'!$C:$C,0))),"",INDEX('Policy Characteristics'!L:L,MATCH($C438,'Policy Characteristics'!$C:$C,0)))</f>
        <v/>
      </c>
    </row>
    <row r="439" spans="1:18" s="4" customFormat="1">
      <c r="A439" s="254" t="str">
        <f>IF(ISBLANK(INDEX('Policy Characteristics'!A:A,MATCH($C439,'Policy Characteristics'!$C:$C,0))),"",INDEX('Policy Characteristics'!A:A,MATCH($C439,'Policy Characteristics'!$C:$C,0)))</f>
        <v>Electricity Supply</v>
      </c>
      <c r="B439" s="262" t="str">
        <f>IF(ISBLANK(INDEX('Policy Characteristics'!B:B,MATCH($C439,'Policy Characteristics'!$C:$C,0))),"",INDEX('Policy Characteristics'!B:B,MATCH($C439,'Policy Characteristics'!$C:$C,0)))</f>
        <v>Non BAU Mandated Capacity CCUS Retrofits</v>
      </c>
      <c r="C439" s="254" t="str">
        <f t="shared" si="25"/>
        <v>Boolean Use Non BAU Mandated Capacity Retrofit Schedule</v>
      </c>
      <c r="D439" s="6" t="s">
        <v>296</v>
      </c>
      <c r="E439" s="45"/>
      <c r="F439" s="6" t="s">
        <v>298</v>
      </c>
      <c r="G439" s="45"/>
      <c r="H439" s="43">
        <v>2300</v>
      </c>
      <c r="I439" s="324" t="s">
        <v>41</v>
      </c>
      <c r="J439" s="255" t="str">
        <f>IF(ISBLANK(INDEX('Policy Characteristics'!D:D,MATCH($C439,'Policy Characteristics'!$C:$C,0))),"",INDEX('Policy Characteristics'!D:D,MATCH($C439,'Policy Characteristics'!$C:$C,0)))</f>
        <v>Non BAU Mandated Capacity CCUS Retrofits</v>
      </c>
      <c r="K439" s="254" t="str">
        <f>IF(ISBLANK(INDEX('Policy Characteristics'!E:E,MATCH($C439,'Policy Characteristics'!$C:$C,0))),"",INDEX('Policy Characteristics'!E:E,MATCH($C439,'Policy Characteristics'!$C:$C,0)))</f>
        <v/>
      </c>
      <c r="L439" s="254">
        <f>IF(ISBLANK(INDEX('Policy Characteristics'!F:F,MATCH($C439,'Policy Characteristics'!$C:$C,0))),"",INDEX('Policy Characteristics'!F:F,MATCH($C439,'Policy Characteristics'!$C:$C,0)))</f>
        <v>0</v>
      </c>
      <c r="M439" s="254">
        <f>IF(ISBLANK(INDEX('Policy Characteristics'!G:G,MATCH($C439,'Policy Characteristics'!$C:$C,0))),"",INDEX('Policy Characteristics'!G:G,MATCH($C439,'Policy Characteristics'!$C:$C,0)))</f>
        <v>1</v>
      </c>
      <c r="N439" s="254">
        <f>IF(ISBLANK(INDEX('Policy Characteristics'!H:H,MATCH($C439,'Policy Characteristics'!$C:$C,0))),"",INDEX('Policy Characteristics'!H:H,MATCH($C439,'Policy Characteristics'!$C:$C,0)))</f>
        <v>1</v>
      </c>
      <c r="O439" s="254" t="str">
        <f>IF(ISBLANK(INDEX('Policy Characteristics'!I:I,MATCH($C439,'Policy Characteristics'!$C:$C,0))),"",INDEX('Policy Characteristics'!I:I,MATCH($C439,'Policy Characteristics'!$C:$C,0)))</f>
        <v>on/off</v>
      </c>
      <c r="P439" s="254"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254" t="str">
        <f>IF(ISBLANK(INDEX('Policy Characteristics'!K:K,MATCH($C439,'Policy Characteristics'!$C:$C,0))),"",INDEX('Policy Characteristics'!K:K,MATCH($C439,'Policy Characteristics'!$C:$C,0)))</f>
        <v/>
      </c>
      <c r="R439" s="254" t="str">
        <f>IF(ISBLANK(INDEX('Policy Characteristics'!L:L,MATCH($C439,'Policy Characteristics'!$C:$C,0))),"",INDEX('Policy Characteristics'!L:L,MATCH($C439,'Policy Characteristics'!$C:$C,0)))</f>
        <v/>
      </c>
    </row>
    <row r="440" spans="1:18" s="4" customFormat="1">
      <c r="A440" s="254" t="str">
        <f>IF(ISBLANK(INDEX('Policy Characteristics'!A:A,MATCH($C440,'Policy Characteristics'!$C:$C,0))),"",INDEX('Policy Characteristics'!A:A,MATCH($C440,'Policy Characteristics'!$C:$C,0)))</f>
        <v>Electricity Supply</v>
      </c>
      <c r="B440" s="262" t="str">
        <f>IF(ISBLANK(INDEX('Policy Characteristics'!B:B,MATCH($C440,'Policy Characteristics'!$C:$C,0))),"",INDEX('Policy Characteristics'!B:B,MATCH($C440,'Policy Characteristics'!$C:$C,0)))</f>
        <v>Non BAU Mandated Capacity CCUS Retrofits</v>
      </c>
      <c r="C440" s="254" t="str">
        <f t="shared" si="25"/>
        <v>Boolean Use Non BAU Mandated Capacity Retrofit Schedule</v>
      </c>
      <c r="D440" s="6" t="s">
        <v>431</v>
      </c>
      <c r="E440" s="45"/>
      <c r="F440" s="6" t="s">
        <v>430</v>
      </c>
      <c r="G440" s="45"/>
      <c r="H440" s="43">
        <v>2301</v>
      </c>
      <c r="I440" s="324" t="s">
        <v>41</v>
      </c>
      <c r="J440" s="255" t="str">
        <f>IF(ISBLANK(INDEX('Policy Characteristics'!D:D,MATCH($C440,'Policy Characteristics'!$C:$C,0))),"",INDEX('Policy Characteristics'!D:D,MATCH($C440,'Policy Characteristics'!$C:$C,0)))</f>
        <v>Non BAU Mandated Capacity CCUS Retrofits</v>
      </c>
      <c r="K440" s="254" t="str">
        <f>IF(ISBLANK(INDEX('Policy Characteristics'!E:E,MATCH($C440,'Policy Characteristics'!$C:$C,0))),"",INDEX('Policy Characteristics'!E:E,MATCH($C440,'Policy Characteristics'!$C:$C,0)))</f>
        <v/>
      </c>
      <c r="L440" s="254">
        <f>IF(ISBLANK(INDEX('Policy Characteristics'!F:F,MATCH($C440,'Policy Characteristics'!$C:$C,0))),"",INDEX('Policy Characteristics'!F:F,MATCH($C440,'Policy Characteristics'!$C:$C,0)))</f>
        <v>0</v>
      </c>
      <c r="M440" s="254">
        <f>IF(ISBLANK(INDEX('Policy Characteristics'!G:G,MATCH($C440,'Policy Characteristics'!$C:$C,0))),"",INDEX('Policy Characteristics'!G:G,MATCH($C440,'Policy Characteristics'!$C:$C,0)))</f>
        <v>1</v>
      </c>
      <c r="N440" s="254">
        <f>IF(ISBLANK(INDEX('Policy Characteristics'!H:H,MATCH($C440,'Policy Characteristics'!$C:$C,0))),"",INDEX('Policy Characteristics'!H:H,MATCH($C440,'Policy Characteristics'!$C:$C,0)))</f>
        <v>1</v>
      </c>
      <c r="O440" s="254" t="str">
        <f>IF(ISBLANK(INDEX('Policy Characteristics'!I:I,MATCH($C440,'Policy Characteristics'!$C:$C,0))),"",INDEX('Policy Characteristics'!I:I,MATCH($C440,'Policy Characteristics'!$C:$C,0)))</f>
        <v>on/off</v>
      </c>
      <c r="P440" s="254"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254" t="str">
        <f>IF(ISBLANK(INDEX('Policy Characteristics'!K:K,MATCH($C440,'Policy Characteristics'!$C:$C,0))),"",INDEX('Policy Characteristics'!K:K,MATCH($C440,'Policy Characteristics'!$C:$C,0)))</f>
        <v/>
      </c>
      <c r="R440" s="254" t="str">
        <f>IF(ISBLANK(INDEX('Policy Characteristics'!L:L,MATCH($C440,'Policy Characteristics'!$C:$C,0))),"",INDEX('Policy Characteristics'!L:L,MATCH($C440,'Policy Characteristics'!$C:$C,0)))</f>
        <v/>
      </c>
    </row>
    <row r="441" spans="1:18" s="4" customFormat="1">
      <c r="A441" s="254" t="str">
        <f>IF(ISBLANK(INDEX('Policy Characteristics'!A:A,MATCH($C441,'Policy Characteristics'!$C:$C,0))),"",INDEX('Policy Characteristics'!A:A,MATCH($C441,'Policy Characteristics'!$C:$C,0)))</f>
        <v>Electricity Supply</v>
      </c>
      <c r="B441" s="262" t="str">
        <f>IF(ISBLANK(INDEX('Policy Characteristics'!B:B,MATCH($C441,'Policy Characteristics'!$C:$C,0))),"",INDEX('Policy Characteristics'!B:B,MATCH($C441,'Policy Characteristics'!$C:$C,0)))</f>
        <v>Non BAU Mandated Capacity CCUS Retrofits</v>
      </c>
      <c r="C441" s="254" t="str">
        <f t="shared" si="25"/>
        <v>Boolean Use Non BAU Mandated Capacity Retrofit Schedule</v>
      </c>
      <c r="D441" s="6" t="s">
        <v>440</v>
      </c>
      <c r="E441" s="45"/>
      <c r="F441" s="6" t="s">
        <v>441</v>
      </c>
      <c r="G441" s="45"/>
      <c r="H441" s="43">
        <v>2302</v>
      </c>
      <c r="I441" s="324" t="s">
        <v>41</v>
      </c>
      <c r="J441" s="255" t="str">
        <f>IF(ISBLANK(INDEX('Policy Characteristics'!D:D,MATCH($C441,'Policy Characteristics'!$C:$C,0))),"",INDEX('Policy Characteristics'!D:D,MATCH($C441,'Policy Characteristics'!$C:$C,0)))</f>
        <v>Non BAU Mandated Capacity CCUS Retrofits</v>
      </c>
      <c r="K441" s="254" t="str">
        <f>IF(ISBLANK(INDEX('Policy Characteristics'!E:E,MATCH($C441,'Policy Characteristics'!$C:$C,0))),"",INDEX('Policy Characteristics'!E:E,MATCH($C441,'Policy Characteristics'!$C:$C,0)))</f>
        <v/>
      </c>
      <c r="L441" s="254">
        <f>IF(ISBLANK(INDEX('Policy Characteristics'!F:F,MATCH($C441,'Policy Characteristics'!$C:$C,0))),"",INDEX('Policy Characteristics'!F:F,MATCH($C441,'Policy Characteristics'!$C:$C,0)))</f>
        <v>0</v>
      </c>
      <c r="M441" s="254">
        <f>IF(ISBLANK(INDEX('Policy Characteristics'!G:G,MATCH($C441,'Policy Characteristics'!$C:$C,0))),"",INDEX('Policy Characteristics'!G:G,MATCH($C441,'Policy Characteristics'!$C:$C,0)))</f>
        <v>1</v>
      </c>
      <c r="N441" s="254">
        <f>IF(ISBLANK(INDEX('Policy Characteristics'!H:H,MATCH($C441,'Policy Characteristics'!$C:$C,0))),"",INDEX('Policy Characteristics'!H:H,MATCH($C441,'Policy Characteristics'!$C:$C,0)))</f>
        <v>1</v>
      </c>
      <c r="O441" s="254" t="str">
        <f>IF(ISBLANK(INDEX('Policy Characteristics'!I:I,MATCH($C441,'Policy Characteristics'!$C:$C,0))),"",INDEX('Policy Characteristics'!I:I,MATCH($C441,'Policy Characteristics'!$C:$C,0)))</f>
        <v>on/off</v>
      </c>
      <c r="P441" s="254"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254" t="str">
        <f>IF(ISBLANK(INDEX('Policy Characteristics'!K:K,MATCH($C441,'Policy Characteristics'!$C:$C,0))),"",INDEX('Policy Characteristics'!K:K,MATCH($C441,'Policy Characteristics'!$C:$C,0)))</f>
        <v/>
      </c>
      <c r="R441" s="254" t="str">
        <f>IF(ISBLANK(INDEX('Policy Characteristics'!L:L,MATCH($C441,'Policy Characteristics'!$C:$C,0))),"",INDEX('Policy Characteristics'!L:L,MATCH($C441,'Policy Characteristics'!$C:$C,0)))</f>
        <v/>
      </c>
    </row>
    <row r="442" spans="1:18" s="4" customFormat="1">
      <c r="A442" s="254" t="str">
        <f>IF(ISBLANK(INDEX('Policy Characteristics'!A:A,MATCH($C442,'Policy Characteristics'!$C:$C,0))),"",INDEX('Policy Characteristics'!A:A,MATCH($C442,'Policy Characteristics'!$C:$C,0)))</f>
        <v>Electricity Supply</v>
      </c>
      <c r="B442" s="262" t="str">
        <f>IF(ISBLANK(INDEX('Policy Characteristics'!B:B,MATCH($C442,'Policy Characteristics'!$C:$C,0))),"",INDEX('Policy Characteristics'!B:B,MATCH($C442,'Policy Characteristics'!$C:$C,0)))</f>
        <v>Non BAU Mandated Capacity CCUS Retrofits</v>
      </c>
      <c r="C442" s="254" t="str">
        <f t="shared" si="25"/>
        <v>Boolean Use Non BAU Mandated Capacity Retrofit Schedule</v>
      </c>
      <c r="D442" s="6" t="s">
        <v>2726</v>
      </c>
      <c r="E442" s="45"/>
      <c r="F442" s="6" t="s">
        <v>2450</v>
      </c>
      <c r="G442" s="45"/>
      <c r="H442" s="43">
        <v>2303</v>
      </c>
      <c r="I442" s="324" t="s">
        <v>41</v>
      </c>
      <c r="J442" s="255" t="str">
        <f>IF(ISBLANK(INDEX('Policy Characteristics'!D:D,MATCH($C442,'Policy Characteristics'!$C:$C,0))),"",INDEX('Policy Characteristics'!D:D,MATCH($C442,'Policy Characteristics'!$C:$C,0)))</f>
        <v>Non BAU Mandated Capacity CCUS Retrofits</v>
      </c>
      <c r="K442" s="254" t="str">
        <f>IF(ISBLANK(INDEX('Policy Characteristics'!E:E,MATCH($C442,'Policy Characteristics'!$C:$C,0))),"",INDEX('Policy Characteristics'!E:E,MATCH($C442,'Policy Characteristics'!$C:$C,0)))</f>
        <v/>
      </c>
      <c r="L442" s="254">
        <f>IF(ISBLANK(INDEX('Policy Characteristics'!F:F,MATCH($C442,'Policy Characteristics'!$C:$C,0))),"",INDEX('Policy Characteristics'!F:F,MATCH($C442,'Policy Characteristics'!$C:$C,0)))</f>
        <v>0</v>
      </c>
      <c r="M442" s="254">
        <f>IF(ISBLANK(INDEX('Policy Characteristics'!G:G,MATCH($C442,'Policy Characteristics'!$C:$C,0))),"",INDEX('Policy Characteristics'!G:G,MATCH($C442,'Policy Characteristics'!$C:$C,0)))</f>
        <v>1</v>
      </c>
      <c r="N442" s="254">
        <f>IF(ISBLANK(INDEX('Policy Characteristics'!H:H,MATCH($C442,'Policy Characteristics'!$C:$C,0))),"",INDEX('Policy Characteristics'!H:H,MATCH($C442,'Policy Characteristics'!$C:$C,0)))</f>
        <v>1</v>
      </c>
      <c r="O442" s="254" t="str">
        <f>IF(ISBLANK(INDEX('Policy Characteristics'!I:I,MATCH($C442,'Policy Characteristics'!$C:$C,0))),"",INDEX('Policy Characteristics'!I:I,MATCH($C442,'Policy Characteristics'!$C:$C,0)))</f>
        <v>on/off</v>
      </c>
      <c r="P442" s="254"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254" t="str">
        <f>IF(ISBLANK(INDEX('Policy Characteristics'!K:K,MATCH($C442,'Policy Characteristics'!$C:$C,0))),"",INDEX('Policy Characteristics'!K:K,MATCH($C442,'Policy Characteristics'!$C:$C,0)))</f>
        <v/>
      </c>
      <c r="R442" s="254" t="str">
        <f>IF(ISBLANK(INDEX('Policy Characteristics'!L:L,MATCH($C442,'Policy Characteristics'!$C:$C,0))),"",INDEX('Policy Characteristics'!L:L,MATCH($C442,'Policy Characteristics'!$C:$C,0)))</f>
        <v/>
      </c>
    </row>
    <row r="443" spans="1:18" s="4" customFormat="1">
      <c r="A443" s="254" t="str">
        <f>IF(ISBLANK(INDEX('Policy Characteristics'!A:A,MATCH($C443,'Policy Characteristics'!$C:$C,0))),"",INDEX('Policy Characteristics'!A:A,MATCH($C443,'Policy Characteristics'!$C:$C,0)))</f>
        <v>Electricity Supply</v>
      </c>
      <c r="B443" s="262" t="str">
        <f>IF(ISBLANK(INDEX('Policy Characteristics'!B:B,MATCH($C443,'Policy Characteristics'!$C:$C,0))),"",INDEX('Policy Characteristics'!B:B,MATCH($C443,'Policy Characteristics'!$C:$C,0)))</f>
        <v>Non BAU Mandated Capacity CCUS Retrofits</v>
      </c>
      <c r="C443" s="254" t="str">
        <f t="shared" si="25"/>
        <v>Boolean Use Non BAU Mandated Capacity Retrofit Schedule</v>
      </c>
      <c r="D443" s="6" t="s">
        <v>2727</v>
      </c>
      <c r="E443" s="45"/>
      <c r="F443" s="6" t="s">
        <v>2570</v>
      </c>
      <c r="G443" s="45"/>
      <c r="H443" s="43">
        <v>2304</v>
      </c>
      <c r="I443" s="324" t="s">
        <v>41</v>
      </c>
      <c r="J443" s="255" t="str">
        <f>IF(ISBLANK(INDEX('Policy Characteristics'!D:D,MATCH($C443,'Policy Characteristics'!$C:$C,0))),"",INDEX('Policy Characteristics'!D:D,MATCH($C443,'Policy Characteristics'!$C:$C,0)))</f>
        <v>Non BAU Mandated Capacity CCUS Retrofits</v>
      </c>
      <c r="K443" s="254" t="str">
        <f>IF(ISBLANK(INDEX('Policy Characteristics'!E:E,MATCH($C443,'Policy Characteristics'!$C:$C,0))),"",INDEX('Policy Characteristics'!E:E,MATCH($C443,'Policy Characteristics'!$C:$C,0)))</f>
        <v/>
      </c>
      <c r="L443" s="254">
        <f>IF(ISBLANK(INDEX('Policy Characteristics'!F:F,MATCH($C443,'Policy Characteristics'!$C:$C,0))),"",INDEX('Policy Characteristics'!F:F,MATCH($C443,'Policy Characteristics'!$C:$C,0)))</f>
        <v>0</v>
      </c>
      <c r="M443" s="254">
        <f>IF(ISBLANK(INDEX('Policy Characteristics'!G:G,MATCH($C443,'Policy Characteristics'!$C:$C,0))),"",INDEX('Policy Characteristics'!G:G,MATCH($C443,'Policy Characteristics'!$C:$C,0)))</f>
        <v>1</v>
      </c>
      <c r="N443" s="254">
        <f>IF(ISBLANK(INDEX('Policy Characteristics'!H:H,MATCH($C443,'Policy Characteristics'!$C:$C,0))),"",INDEX('Policy Characteristics'!H:H,MATCH($C443,'Policy Characteristics'!$C:$C,0)))</f>
        <v>1</v>
      </c>
      <c r="O443" s="254" t="str">
        <f>IF(ISBLANK(INDEX('Policy Characteristics'!I:I,MATCH($C443,'Policy Characteristics'!$C:$C,0))),"",INDEX('Policy Characteristics'!I:I,MATCH($C443,'Policy Characteristics'!$C:$C,0)))</f>
        <v>on/off</v>
      </c>
      <c r="P443" s="254"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254" t="str">
        <f>IF(ISBLANK(INDEX('Policy Characteristics'!K:K,MATCH($C443,'Policy Characteristics'!$C:$C,0))),"",INDEX('Policy Characteristics'!K:K,MATCH($C443,'Policy Characteristics'!$C:$C,0)))</f>
        <v/>
      </c>
      <c r="R443" s="254" t="str">
        <f>IF(ISBLANK(INDEX('Policy Characteristics'!L:L,MATCH($C443,'Policy Characteristics'!$C:$C,0))),"",INDEX('Policy Characteristics'!L:L,MATCH($C443,'Policy Characteristics'!$C:$C,0)))</f>
        <v/>
      </c>
    </row>
    <row r="444" spans="1:18" s="4" customFormat="1">
      <c r="A444" s="254" t="str">
        <f>IF(ISBLANK(INDEX('Policy Characteristics'!A:A,MATCH($C444,'Policy Characteristics'!$C:$C,0))),"",INDEX('Policy Characteristics'!A:A,MATCH($C444,'Policy Characteristics'!$C:$C,0)))</f>
        <v>Electricity Supply</v>
      </c>
      <c r="B444" s="262" t="str">
        <f>IF(ISBLANK(INDEX('Policy Characteristics'!B:B,MATCH($C444,'Policy Characteristics'!$C:$C,0))),"",INDEX('Policy Characteristics'!B:B,MATCH($C444,'Policy Characteristics'!$C:$C,0)))</f>
        <v>Non BAU Mandated Capacity CCUS Retrofits</v>
      </c>
      <c r="C444" s="254" t="str">
        <f t="shared" si="25"/>
        <v>Boolean Use Non BAU Mandated Capacity Retrofit Schedule</v>
      </c>
      <c r="D444" s="6" t="s">
        <v>2728</v>
      </c>
      <c r="E444" s="45"/>
      <c r="F444" s="6" t="s">
        <v>2452</v>
      </c>
      <c r="G444" s="45"/>
      <c r="H444" s="43">
        <v>2305</v>
      </c>
      <c r="I444" s="324" t="s">
        <v>41</v>
      </c>
      <c r="J444" s="255" t="str">
        <f>IF(ISBLANK(INDEX('Policy Characteristics'!D:D,MATCH($C444,'Policy Characteristics'!$C:$C,0))),"",INDEX('Policy Characteristics'!D:D,MATCH($C444,'Policy Characteristics'!$C:$C,0)))</f>
        <v>Non BAU Mandated Capacity CCUS Retrofits</v>
      </c>
      <c r="K444" s="254" t="str">
        <f>IF(ISBLANK(INDEX('Policy Characteristics'!E:E,MATCH($C444,'Policy Characteristics'!$C:$C,0))),"",INDEX('Policy Characteristics'!E:E,MATCH($C444,'Policy Characteristics'!$C:$C,0)))</f>
        <v/>
      </c>
      <c r="L444" s="254">
        <f>IF(ISBLANK(INDEX('Policy Characteristics'!F:F,MATCH($C444,'Policy Characteristics'!$C:$C,0))),"",INDEX('Policy Characteristics'!F:F,MATCH($C444,'Policy Characteristics'!$C:$C,0)))</f>
        <v>0</v>
      </c>
      <c r="M444" s="254">
        <f>IF(ISBLANK(INDEX('Policy Characteristics'!G:G,MATCH($C444,'Policy Characteristics'!$C:$C,0))),"",INDEX('Policy Characteristics'!G:G,MATCH($C444,'Policy Characteristics'!$C:$C,0)))</f>
        <v>1</v>
      </c>
      <c r="N444" s="254">
        <f>IF(ISBLANK(INDEX('Policy Characteristics'!H:H,MATCH($C444,'Policy Characteristics'!$C:$C,0))),"",INDEX('Policy Characteristics'!H:H,MATCH($C444,'Policy Characteristics'!$C:$C,0)))</f>
        <v>1</v>
      </c>
      <c r="O444" s="254" t="str">
        <f>IF(ISBLANK(INDEX('Policy Characteristics'!I:I,MATCH($C444,'Policy Characteristics'!$C:$C,0))),"",INDEX('Policy Characteristics'!I:I,MATCH($C444,'Policy Characteristics'!$C:$C,0)))</f>
        <v>on/off</v>
      </c>
      <c r="P444" s="254"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254" t="str">
        <f>IF(ISBLANK(INDEX('Policy Characteristics'!K:K,MATCH($C444,'Policy Characteristics'!$C:$C,0))),"",INDEX('Policy Characteristics'!K:K,MATCH($C444,'Policy Characteristics'!$C:$C,0)))</f>
        <v/>
      </c>
      <c r="R444" s="254" t="str">
        <f>IF(ISBLANK(INDEX('Policy Characteristics'!L:L,MATCH($C444,'Policy Characteristics'!$C:$C,0))),"",INDEX('Policy Characteristics'!L:L,MATCH($C444,'Policy Characteristics'!$C:$C,0)))</f>
        <v/>
      </c>
    </row>
    <row r="445" spans="1:18" s="4" customFormat="1">
      <c r="A445" s="254" t="str">
        <f>IF(ISBLANK(INDEX('Policy Characteristics'!A:A,MATCH($C445,'Policy Characteristics'!$C:$C,0))),"",INDEX('Policy Characteristics'!A:A,MATCH($C445,'Policy Characteristics'!$C:$C,0)))</f>
        <v>Electricity Supply</v>
      </c>
      <c r="B445" s="262" t="str">
        <f>IF(ISBLANK(INDEX('Policy Characteristics'!B:B,MATCH($C445,'Policy Characteristics'!$C:$C,0))),"",INDEX('Policy Characteristics'!B:B,MATCH($C445,'Policy Characteristics'!$C:$C,0)))</f>
        <v>Non BAU Mandated Capacity CCUS Retrofits</v>
      </c>
      <c r="C445" s="254" t="str">
        <f t="shared" si="25"/>
        <v>Boolean Use Non BAU Mandated Capacity Retrofit Schedule</v>
      </c>
      <c r="D445" s="6" t="s">
        <v>3463</v>
      </c>
      <c r="E445" s="45"/>
      <c r="F445" s="6" t="s">
        <v>3470</v>
      </c>
      <c r="G445" s="45"/>
      <c r="H445" s="43">
        <v>2306</v>
      </c>
      <c r="I445" s="324" t="s">
        <v>40</v>
      </c>
      <c r="J445" s="255" t="str">
        <f>IF(ISBLANK(INDEX('Policy Characteristics'!D:D,MATCH($C445,'Policy Characteristics'!$C:$C,0))),"",INDEX('Policy Characteristics'!D:D,MATCH($C445,'Policy Characteristics'!$C:$C,0)))</f>
        <v>Non BAU Mandated Capacity CCUS Retrofits</v>
      </c>
      <c r="K445" s="254" t="str">
        <f>IF(ISBLANK(INDEX('Policy Characteristics'!E:E,MATCH($C445,'Policy Characteristics'!$C:$C,0))),"",INDEX('Policy Characteristics'!E:E,MATCH($C445,'Policy Characteristics'!$C:$C,0)))</f>
        <v/>
      </c>
      <c r="L445" s="254">
        <f>IF(ISBLANK(INDEX('Policy Characteristics'!F:F,MATCH($C445,'Policy Characteristics'!$C:$C,0))),"",INDEX('Policy Characteristics'!F:F,MATCH($C445,'Policy Characteristics'!$C:$C,0)))</f>
        <v>0</v>
      </c>
      <c r="M445" s="254">
        <f>IF(ISBLANK(INDEX('Policy Characteristics'!G:G,MATCH($C445,'Policy Characteristics'!$C:$C,0))),"",INDEX('Policy Characteristics'!G:G,MATCH($C445,'Policy Characteristics'!$C:$C,0)))</f>
        <v>1</v>
      </c>
      <c r="N445" s="254">
        <f>IF(ISBLANK(INDEX('Policy Characteristics'!H:H,MATCH($C445,'Policy Characteristics'!$C:$C,0))),"",INDEX('Policy Characteristics'!H:H,MATCH($C445,'Policy Characteristics'!$C:$C,0)))</f>
        <v>1</v>
      </c>
      <c r="O445" s="254" t="str">
        <f>IF(ISBLANK(INDEX('Policy Characteristics'!I:I,MATCH($C445,'Policy Characteristics'!$C:$C,0))),"",INDEX('Policy Characteristics'!I:I,MATCH($C445,'Policy Characteristics'!$C:$C,0)))</f>
        <v>on/off</v>
      </c>
      <c r="P445" s="254"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254" t="str">
        <f>IF(ISBLANK(INDEX('Policy Characteristics'!K:K,MATCH($C445,'Policy Characteristics'!$C:$C,0))),"",INDEX('Policy Characteristics'!K:K,MATCH($C445,'Policy Characteristics'!$C:$C,0)))</f>
        <v/>
      </c>
      <c r="R445" s="254" t="str">
        <f>IF(ISBLANK(INDEX('Policy Characteristics'!L:L,MATCH($C445,'Policy Characteristics'!$C:$C,0))),"",INDEX('Policy Characteristics'!L:L,MATCH($C445,'Policy Characteristics'!$C:$C,0)))</f>
        <v/>
      </c>
    </row>
    <row r="446" spans="1:18" s="4" customFormat="1">
      <c r="A446" s="254" t="str">
        <f>IF(ISBLANK(INDEX('Policy Characteristics'!A:A,MATCH($C446,'Policy Characteristics'!$C:$C,0))),"",INDEX('Policy Characteristics'!A:A,MATCH($C446,'Policy Characteristics'!$C:$C,0)))</f>
        <v>Electricity Supply</v>
      </c>
      <c r="B446" s="262" t="str">
        <f>IF(ISBLANK(INDEX('Policy Characteristics'!B:B,MATCH($C446,'Policy Characteristics'!$C:$C,0))),"",INDEX('Policy Characteristics'!B:B,MATCH($C446,'Policy Characteristics'!$C:$C,0)))</f>
        <v>Non BAU Mandated Capacity CCUS Retrofits</v>
      </c>
      <c r="C446" s="254" t="str">
        <f t="shared" si="25"/>
        <v>Boolean Use Non BAU Mandated Capacity Retrofit Schedule</v>
      </c>
      <c r="D446" s="6" t="s">
        <v>3466</v>
      </c>
      <c r="E446" s="45"/>
      <c r="F446" s="6" t="s">
        <v>3471</v>
      </c>
      <c r="G446" s="45"/>
      <c r="H446" s="43">
        <v>2307</v>
      </c>
      <c r="I446" s="324" t="s">
        <v>41</v>
      </c>
      <c r="J446" s="255" t="str">
        <f>IF(ISBLANK(INDEX('Policy Characteristics'!D:D,MATCH($C446,'Policy Characteristics'!$C:$C,0))),"",INDEX('Policy Characteristics'!D:D,MATCH($C446,'Policy Characteristics'!$C:$C,0)))</f>
        <v>Non BAU Mandated Capacity CCUS Retrofits</v>
      </c>
      <c r="K446" s="254" t="str">
        <f>IF(ISBLANK(INDEX('Policy Characteristics'!E:E,MATCH($C446,'Policy Characteristics'!$C:$C,0))),"",INDEX('Policy Characteristics'!E:E,MATCH($C446,'Policy Characteristics'!$C:$C,0)))</f>
        <v/>
      </c>
      <c r="L446" s="254">
        <f>IF(ISBLANK(INDEX('Policy Characteristics'!F:F,MATCH($C446,'Policy Characteristics'!$C:$C,0))),"",INDEX('Policy Characteristics'!F:F,MATCH($C446,'Policy Characteristics'!$C:$C,0)))</f>
        <v>0</v>
      </c>
      <c r="M446" s="254">
        <f>IF(ISBLANK(INDEX('Policy Characteristics'!G:G,MATCH($C446,'Policy Characteristics'!$C:$C,0))),"",INDEX('Policy Characteristics'!G:G,MATCH($C446,'Policy Characteristics'!$C:$C,0)))</f>
        <v>1</v>
      </c>
      <c r="N446" s="254">
        <f>IF(ISBLANK(INDEX('Policy Characteristics'!H:H,MATCH($C446,'Policy Characteristics'!$C:$C,0))),"",INDEX('Policy Characteristics'!H:H,MATCH($C446,'Policy Characteristics'!$C:$C,0)))</f>
        <v>1</v>
      </c>
      <c r="O446" s="254" t="str">
        <f>IF(ISBLANK(INDEX('Policy Characteristics'!I:I,MATCH($C446,'Policy Characteristics'!$C:$C,0))),"",INDEX('Policy Characteristics'!I:I,MATCH($C446,'Policy Characteristics'!$C:$C,0)))</f>
        <v>on/off</v>
      </c>
      <c r="P446" s="254"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254" t="str">
        <f>IF(ISBLANK(INDEX('Policy Characteristics'!K:K,MATCH($C446,'Policy Characteristics'!$C:$C,0))),"",INDEX('Policy Characteristics'!K:K,MATCH($C446,'Policy Characteristics'!$C:$C,0)))</f>
        <v/>
      </c>
      <c r="R446" s="254" t="str">
        <f>IF(ISBLANK(INDEX('Policy Characteristics'!L:L,MATCH($C446,'Policy Characteristics'!$C:$C,0))),"",INDEX('Policy Characteristics'!L:L,MATCH($C446,'Policy Characteristics'!$C:$C,0)))</f>
        <v/>
      </c>
    </row>
    <row r="447" spans="1:18" s="4" customFormat="1">
      <c r="A447" s="254" t="str">
        <f>IF(ISBLANK(INDEX('Policy Characteristics'!A:A,MATCH($C447,'Policy Characteristics'!$C:$C,0))),"",INDEX('Policy Characteristics'!A:A,MATCH($C447,'Policy Characteristics'!$C:$C,0)))</f>
        <v>Electricity Supply</v>
      </c>
      <c r="B447" s="262" t="str">
        <f>IF(ISBLANK(INDEX('Policy Characteristics'!B:B,MATCH($C447,'Policy Characteristics'!$C:$C,0))),"",INDEX('Policy Characteristics'!B:B,MATCH($C447,'Policy Characteristics'!$C:$C,0)))</f>
        <v>Non BAU Mandated Capacity CCUS Retrofits</v>
      </c>
      <c r="C447" s="254" t="str">
        <f t="shared" si="25"/>
        <v>Boolean Use Non BAU Mandated Capacity Retrofit Schedule</v>
      </c>
      <c r="D447" s="6" t="s">
        <v>3467</v>
      </c>
      <c r="E447" s="45"/>
      <c r="F447" s="6" t="s">
        <v>3472</v>
      </c>
      <c r="G447" s="45"/>
      <c r="H447" s="43">
        <v>2308</v>
      </c>
      <c r="I447" s="324" t="s">
        <v>41</v>
      </c>
      <c r="J447" s="255" t="str">
        <f>IF(ISBLANK(INDEX('Policy Characteristics'!D:D,MATCH($C447,'Policy Characteristics'!$C:$C,0))),"",INDEX('Policy Characteristics'!D:D,MATCH($C447,'Policy Characteristics'!$C:$C,0)))</f>
        <v>Non BAU Mandated Capacity CCUS Retrofits</v>
      </c>
      <c r="K447" s="254" t="str">
        <f>IF(ISBLANK(INDEX('Policy Characteristics'!E:E,MATCH($C447,'Policy Characteristics'!$C:$C,0))),"",INDEX('Policy Characteristics'!E:E,MATCH($C447,'Policy Characteristics'!$C:$C,0)))</f>
        <v/>
      </c>
      <c r="L447" s="254">
        <f>IF(ISBLANK(INDEX('Policy Characteristics'!F:F,MATCH($C447,'Policy Characteristics'!$C:$C,0))),"",INDEX('Policy Characteristics'!F:F,MATCH($C447,'Policy Characteristics'!$C:$C,0)))</f>
        <v>0</v>
      </c>
      <c r="M447" s="254">
        <f>IF(ISBLANK(INDEX('Policy Characteristics'!G:G,MATCH($C447,'Policy Characteristics'!$C:$C,0))),"",INDEX('Policy Characteristics'!G:G,MATCH($C447,'Policy Characteristics'!$C:$C,0)))</f>
        <v>1</v>
      </c>
      <c r="N447" s="254">
        <f>IF(ISBLANK(INDEX('Policy Characteristics'!H:H,MATCH($C447,'Policy Characteristics'!$C:$C,0))),"",INDEX('Policy Characteristics'!H:H,MATCH($C447,'Policy Characteristics'!$C:$C,0)))</f>
        <v>1</v>
      </c>
      <c r="O447" s="254" t="str">
        <f>IF(ISBLANK(INDEX('Policy Characteristics'!I:I,MATCH($C447,'Policy Characteristics'!$C:$C,0))),"",INDEX('Policy Characteristics'!I:I,MATCH($C447,'Policy Characteristics'!$C:$C,0)))</f>
        <v>on/off</v>
      </c>
      <c r="P447" s="254"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254" t="str">
        <f>IF(ISBLANK(INDEX('Policy Characteristics'!K:K,MATCH($C447,'Policy Characteristics'!$C:$C,0))),"",INDEX('Policy Characteristics'!K:K,MATCH($C447,'Policy Characteristics'!$C:$C,0)))</f>
        <v/>
      </c>
      <c r="R447" s="254" t="str">
        <f>IF(ISBLANK(INDEX('Policy Characteristics'!L:L,MATCH($C447,'Policy Characteristics'!$C:$C,0))),"",INDEX('Policy Characteristics'!L:L,MATCH($C447,'Policy Characteristics'!$C:$C,0)))</f>
        <v/>
      </c>
    </row>
    <row r="448" spans="1:18" s="4" customFormat="1">
      <c r="A448" s="254" t="str">
        <f>IF(ISBLANK(INDEX('Policy Characteristics'!A:A,MATCH($C448,'Policy Characteristics'!$C:$C,0))),"",INDEX('Policy Characteristics'!A:A,MATCH($C448,'Policy Characteristics'!$C:$C,0)))</f>
        <v>Electricity Supply</v>
      </c>
      <c r="B448" s="262" t="str">
        <f>IF(ISBLANK(INDEX('Policy Characteristics'!B:B,MATCH($C448,'Policy Characteristics'!$C:$C,0))),"",INDEX('Policy Characteristics'!B:B,MATCH($C448,'Policy Characteristics'!$C:$C,0)))</f>
        <v>Non BAU Mandated Capacity CCUS Retrofits</v>
      </c>
      <c r="C448" s="254" t="str">
        <f t="shared" si="25"/>
        <v>Boolean Use Non BAU Mandated Capacity Retrofit Schedule</v>
      </c>
      <c r="D448" s="6" t="s">
        <v>3468</v>
      </c>
      <c r="E448" s="45"/>
      <c r="F448" s="6" t="s">
        <v>3473</v>
      </c>
      <c r="G448" s="45"/>
      <c r="H448" s="43">
        <v>2309</v>
      </c>
      <c r="I448" s="324" t="s">
        <v>41</v>
      </c>
      <c r="J448" s="255" t="str">
        <f>IF(ISBLANK(INDEX('Policy Characteristics'!D:D,MATCH($C448,'Policy Characteristics'!$C:$C,0))),"",INDEX('Policy Characteristics'!D:D,MATCH($C448,'Policy Characteristics'!$C:$C,0)))</f>
        <v>Non BAU Mandated Capacity CCUS Retrofits</v>
      </c>
      <c r="K448" s="254" t="str">
        <f>IF(ISBLANK(INDEX('Policy Characteristics'!E:E,MATCH($C448,'Policy Characteristics'!$C:$C,0))),"",INDEX('Policy Characteristics'!E:E,MATCH($C448,'Policy Characteristics'!$C:$C,0)))</f>
        <v/>
      </c>
      <c r="L448" s="254">
        <f>IF(ISBLANK(INDEX('Policy Characteristics'!F:F,MATCH($C448,'Policy Characteristics'!$C:$C,0))),"",INDEX('Policy Characteristics'!F:F,MATCH($C448,'Policy Characteristics'!$C:$C,0)))</f>
        <v>0</v>
      </c>
      <c r="M448" s="254">
        <f>IF(ISBLANK(INDEX('Policy Characteristics'!G:G,MATCH($C448,'Policy Characteristics'!$C:$C,0))),"",INDEX('Policy Characteristics'!G:G,MATCH($C448,'Policy Characteristics'!$C:$C,0)))</f>
        <v>1</v>
      </c>
      <c r="N448" s="254">
        <f>IF(ISBLANK(INDEX('Policy Characteristics'!H:H,MATCH($C448,'Policy Characteristics'!$C:$C,0))),"",INDEX('Policy Characteristics'!H:H,MATCH($C448,'Policy Characteristics'!$C:$C,0)))</f>
        <v>1</v>
      </c>
      <c r="O448" s="254" t="str">
        <f>IF(ISBLANK(INDEX('Policy Characteristics'!I:I,MATCH($C448,'Policy Characteristics'!$C:$C,0))),"",INDEX('Policy Characteristics'!I:I,MATCH($C448,'Policy Characteristics'!$C:$C,0)))</f>
        <v>on/off</v>
      </c>
      <c r="P448" s="254"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254" t="str">
        <f>IF(ISBLANK(INDEX('Policy Characteristics'!K:K,MATCH($C448,'Policy Characteristics'!$C:$C,0))),"",INDEX('Policy Characteristics'!K:K,MATCH($C448,'Policy Characteristics'!$C:$C,0)))</f>
        <v/>
      </c>
      <c r="R448" s="254" t="str">
        <f>IF(ISBLANK(INDEX('Policy Characteristics'!L:L,MATCH($C448,'Policy Characteristics'!$C:$C,0))),"",INDEX('Policy Characteristics'!L:L,MATCH($C448,'Policy Characteristics'!$C:$C,0)))</f>
        <v/>
      </c>
    </row>
    <row r="449" spans="1:18" s="4" customFormat="1">
      <c r="A449" s="254" t="str">
        <f>IF(ISBLANK(INDEX('Policy Characteristics'!A:A,MATCH($C449,'Policy Characteristics'!$C:$C,0))),"",INDEX('Policy Characteristics'!A:A,MATCH($C449,'Policy Characteristics'!$C:$C,0)))</f>
        <v>Electricity Supply</v>
      </c>
      <c r="B449" s="262" t="str">
        <f>IF(ISBLANK(INDEX('Policy Characteristics'!B:B,MATCH($C449,'Policy Characteristics'!$C:$C,0))),"",INDEX('Policy Characteristics'!B:B,MATCH($C449,'Policy Characteristics'!$C:$C,0)))</f>
        <v>Non BAU Mandated Capacity CCUS Retrofits</v>
      </c>
      <c r="C449" s="254" t="str">
        <f t="shared" si="25"/>
        <v>Boolean Use Non BAU Mandated Capacity Retrofit Schedule</v>
      </c>
      <c r="D449" s="6" t="s">
        <v>3469</v>
      </c>
      <c r="E449" s="45"/>
      <c r="F449" s="6" t="s">
        <v>3474</v>
      </c>
      <c r="G449" s="45"/>
      <c r="H449" s="43">
        <v>2310</v>
      </c>
      <c r="I449" s="324" t="s">
        <v>41</v>
      </c>
      <c r="J449" s="255" t="str">
        <f>IF(ISBLANK(INDEX('Policy Characteristics'!D:D,MATCH($C449,'Policy Characteristics'!$C:$C,0))),"",INDEX('Policy Characteristics'!D:D,MATCH($C449,'Policy Characteristics'!$C:$C,0)))</f>
        <v>Non BAU Mandated Capacity CCUS Retrofits</v>
      </c>
      <c r="K449" s="254" t="str">
        <f>IF(ISBLANK(INDEX('Policy Characteristics'!E:E,MATCH($C449,'Policy Characteristics'!$C:$C,0))),"",INDEX('Policy Characteristics'!E:E,MATCH($C449,'Policy Characteristics'!$C:$C,0)))</f>
        <v/>
      </c>
      <c r="L449" s="254">
        <f>IF(ISBLANK(INDEX('Policy Characteristics'!F:F,MATCH($C449,'Policy Characteristics'!$C:$C,0))),"",INDEX('Policy Characteristics'!F:F,MATCH($C449,'Policy Characteristics'!$C:$C,0)))</f>
        <v>0</v>
      </c>
      <c r="M449" s="254">
        <f>IF(ISBLANK(INDEX('Policy Characteristics'!G:G,MATCH($C449,'Policy Characteristics'!$C:$C,0))),"",INDEX('Policy Characteristics'!G:G,MATCH($C449,'Policy Characteristics'!$C:$C,0)))</f>
        <v>1</v>
      </c>
      <c r="N449" s="254">
        <f>IF(ISBLANK(INDEX('Policy Characteristics'!H:H,MATCH($C449,'Policy Characteristics'!$C:$C,0))),"",INDEX('Policy Characteristics'!H:H,MATCH($C449,'Policy Characteristics'!$C:$C,0)))</f>
        <v>1</v>
      </c>
      <c r="O449" s="254" t="str">
        <f>IF(ISBLANK(INDEX('Policy Characteristics'!I:I,MATCH($C449,'Policy Characteristics'!$C:$C,0))),"",INDEX('Policy Characteristics'!I:I,MATCH($C449,'Policy Characteristics'!$C:$C,0)))</f>
        <v>on/off</v>
      </c>
      <c r="P449" s="254"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254" t="str">
        <f>IF(ISBLANK(INDEX('Policy Characteristics'!K:K,MATCH($C449,'Policy Characteristics'!$C:$C,0))),"",INDEX('Policy Characteristics'!K:K,MATCH($C449,'Policy Characteristics'!$C:$C,0)))</f>
        <v/>
      </c>
      <c r="R449" s="254" t="str">
        <f>IF(ISBLANK(INDEX('Policy Characteristics'!L:L,MATCH($C449,'Policy Characteristics'!$C:$C,0))),"",INDEX('Policy Characteristics'!L:L,MATCH($C449,'Policy Characteristics'!$C:$C,0)))</f>
        <v/>
      </c>
    </row>
    <row r="450" spans="1:18" s="4" customFormat="1">
      <c r="A450" s="254" t="str">
        <f>IF(ISBLANK(INDEX('Policy Characteristics'!A:A,MATCH($C450,'Policy Characteristics'!$C:$C,0))),"",INDEX('Policy Characteristics'!A:A,MATCH($C450,'Policy Characteristics'!$C:$C,0)))</f>
        <v>Electricity Supply</v>
      </c>
      <c r="B450" s="262" t="str">
        <f>IF(ISBLANK(INDEX('Policy Characteristics'!B:B,MATCH($C450,'Policy Characteristics'!$C:$C,0))),"",INDEX('Policy Characteristics'!B:B,MATCH($C450,'Policy Characteristics'!$C:$C,0)))</f>
        <v>Non BAU Mandated Capacity CCUS Retrofits</v>
      </c>
      <c r="C450" s="254" t="str">
        <f t="shared" si="25"/>
        <v>Boolean Use Non BAU Mandated Capacity Retrofit Schedule</v>
      </c>
      <c r="D450" s="6" t="s">
        <v>3555</v>
      </c>
      <c r="E450" s="45"/>
      <c r="F450" s="6" t="s">
        <v>3553</v>
      </c>
      <c r="G450" s="45"/>
      <c r="H450" s="43">
        <v>2311</v>
      </c>
      <c r="I450" s="324" t="s">
        <v>41</v>
      </c>
      <c r="J450" s="255" t="str">
        <f>IF(ISBLANK(INDEX('Policy Characteristics'!D:D,MATCH($C450,'Policy Characteristics'!$C:$C,0))),"",INDEX('Policy Characteristics'!D:D,MATCH($C450,'Policy Characteristics'!$C:$C,0)))</f>
        <v>Non BAU Mandated Capacity CCUS Retrofits</v>
      </c>
      <c r="K450" s="254" t="str">
        <f>IF(ISBLANK(INDEX('Policy Characteristics'!E:E,MATCH($C450,'Policy Characteristics'!$C:$C,0))),"",INDEX('Policy Characteristics'!E:E,MATCH($C450,'Policy Characteristics'!$C:$C,0)))</f>
        <v/>
      </c>
      <c r="L450" s="254">
        <f>IF(ISBLANK(INDEX('Policy Characteristics'!F:F,MATCH($C450,'Policy Characteristics'!$C:$C,0))),"",INDEX('Policy Characteristics'!F:F,MATCH($C450,'Policy Characteristics'!$C:$C,0)))</f>
        <v>0</v>
      </c>
      <c r="M450" s="254">
        <f>IF(ISBLANK(INDEX('Policy Characteristics'!G:G,MATCH($C450,'Policy Characteristics'!$C:$C,0))),"",INDEX('Policy Characteristics'!G:G,MATCH($C450,'Policy Characteristics'!$C:$C,0)))</f>
        <v>1</v>
      </c>
      <c r="N450" s="254">
        <f>IF(ISBLANK(INDEX('Policy Characteristics'!H:H,MATCH($C450,'Policy Characteristics'!$C:$C,0))),"",INDEX('Policy Characteristics'!H:H,MATCH($C450,'Policy Characteristics'!$C:$C,0)))</f>
        <v>1</v>
      </c>
      <c r="O450" s="254" t="str">
        <f>IF(ISBLANK(INDEX('Policy Characteristics'!I:I,MATCH($C450,'Policy Characteristics'!$C:$C,0))),"",INDEX('Policy Characteristics'!I:I,MATCH($C450,'Policy Characteristics'!$C:$C,0)))</f>
        <v>on/off</v>
      </c>
      <c r="P450" s="254"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254" t="str">
        <f>IF(ISBLANK(INDEX('Policy Characteristics'!K:K,MATCH($C450,'Policy Characteristics'!$C:$C,0))),"",INDEX('Policy Characteristics'!K:K,MATCH($C450,'Policy Characteristics'!$C:$C,0)))</f>
        <v/>
      </c>
      <c r="R450" s="254" t="str">
        <f>IF(ISBLANK(INDEX('Policy Characteristics'!L:L,MATCH($C450,'Policy Characteristics'!$C:$C,0))),"",INDEX('Policy Characteristics'!L:L,MATCH($C450,'Policy Characteristics'!$C:$C,0)))</f>
        <v/>
      </c>
    </row>
    <row r="451" spans="1:18" s="4" customFormat="1">
      <c r="A451" s="254" t="str">
        <f>IF(ISBLANK(INDEX('Policy Characteristics'!A:A,MATCH($C451,'Policy Characteristics'!$C:$C,0))),"",INDEX('Policy Characteristics'!A:A,MATCH($C451,'Policy Characteristics'!$C:$C,0)))</f>
        <v>Electricity Supply</v>
      </c>
      <c r="B451" s="262" t="str">
        <f>IF(ISBLANK(INDEX('Policy Characteristics'!B:B,MATCH($C451,'Policy Characteristics'!$C:$C,0))),"",INDEX('Policy Characteristics'!B:B,MATCH($C451,'Policy Characteristics'!$C:$C,0)))</f>
        <v>Non BAU Mandated Capacity CCUS Retrofits</v>
      </c>
      <c r="C451" s="254" t="str">
        <f t="shared" si="25"/>
        <v>Boolean Use Non BAU Mandated Capacity Retrofit Schedule</v>
      </c>
      <c r="D451" s="6" t="s">
        <v>3556</v>
      </c>
      <c r="E451" s="45"/>
      <c r="F451" s="6" t="s">
        <v>3554</v>
      </c>
      <c r="G451" s="45"/>
      <c r="H451" s="43">
        <v>2312</v>
      </c>
      <c r="I451" s="324" t="s">
        <v>41</v>
      </c>
      <c r="J451" s="255" t="str">
        <f>IF(ISBLANK(INDEX('Policy Characteristics'!D:D,MATCH($C451,'Policy Characteristics'!$C:$C,0))),"",INDEX('Policy Characteristics'!D:D,MATCH($C451,'Policy Characteristics'!$C:$C,0)))</f>
        <v>Non BAU Mandated Capacity CCUS Retrofits</v>
      </c>
      <c r="K451" s="254" t="str">
        <f>IF(ISBLANK(INDEX('Policy Characteristics'!E:E,MATCH($C451,'Policy Characteristics'!$C:$C,0))),"",INDEX('Policy Characteristics'!E:E,MATCH($C451,'Policy Characteristics'!$C:$C,0)))</f>
        <v/>
      </c>
      <c r="L451" s="254">
        <f>IF(ISBLANK(INDEX('Policy Characteristics'!F:F,MATCH($C451,'Policy Characteristics'!$C:$C,0))),"",INDEX('Policy Characteristics'!F:F,MATCH($C451,'Policy Characteristics'!$C:$C,0)))</f>
        <v>0</v>
      </c>
      <c r="M451" s="254">
        <f>IF(ISBLANK(INDEX('Policy Characteristics'!G:G,MATCH($C451,'Policy Characteristics'!$C:$C,0))),"",INDEX('Policy Characteristics'!G:G,MATCH($C451,'Policy Characteristics'!$C:$C,0)))</f>
        <v>1</v>
      </c>
      <c r="N451" s="254">
        <f>IF(ISBLANK(INDEX('Policy Characteristics'!H:H,MATCH($C451,'Policy Characteristics'!$C:$C,0))),"",INDEX('Policy Characteristics'!H:H,MATCH($C451,'Policy Characteristics'!$C:$C,0)))</f>
        <v>1</v>
      </c>
      <c r="O451" s="254" t="str">
        <f>IF(ISBLANK(INDEX('Policy Characteristics'!I:I,MATCH($C451,'Policy Characteristics'!$C:$C,0))),"",INDEX('Policy Characteristics'!I:I,MATCH($C451,'Policy Characteristics'!$C:$C,0)))</f>
        <v>on/off</v>
      </c>
      <c r="P451" s="254"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c r="Q451" s="254"/>
      <c r="R451" s="254"/>
    </row>
    <row r="452" spans="1:18" s="2" customFormat="1">
      <c r="A452" s="254" t="str">
        <f>IF(ISBLANK(INDEX('Policy Characteristics'!A:A,MATCH($C452,'Policy Characteristics'!$C:$C,0))),"",INDEX('Policy Characteristics'!A:A,MATCH($C452,'Policy Characteristics'!$C:$C,0)))</f>
        <v>Electricity Supply</v>
      </c>
      <c r="B452" s="262" t="str">
        <f>IF(ISBLANK(INDEX('Policy Characteristics'!B:B,MATCH($C452,'Policy Characteristics'!$C:$C,0))),"",INDEX('Policy Characteristics'!B:B,MATCH($C452,'Policy Characteristics'!$C:$C,0)))</f>
        <v>Reduce Plant Downtime</v>
      </c>
      <c r="C452" s="1" t="s">
        <v>244</v>
      </c>
      <c r="D452" s="45" t="s">
        <v>434</v>
      </c>
      <c r="E452" s="45"/>
      <c r="F452" s="45" t="s">
        <v>433</v>
      </c>
      <c r="G452" s="6"/>
      <c r="H452" s="47">
        <v>652</v>
      </c>
      <c r="I452" s="325" t="s">
        <v>41</v>
      </c>
      <c r="J452" s="255" t="str">
        <f>IF(ISBLANK(INDEX('Policy Characteristics'!D:D,MATCH($C452,'Policy Characteristics'!$C:$C,0))),"",INDEX('Policy Characteristics'!D:D,MATCH($C452,'Policy Characteristics'!$C:$C,0)))</f>
        <v>Reduce Plant Downtime</v>
      </c>
      <c r="K452" s="254" t="str">
        <f>IF(ISBLANK(INDEX('Policy Characteristics'!E:E,MATCH($C452,'Policy Characteristics'!$C:$C,0))),"",INDEX('Policy Characteristics'!E:E,MATCH($C452,'Policy Characteristics'!$C:$C,0)))</f>
        <v>elec reduce plant downtime</v>
      </c>
      <c r="L452" s="261">
        <f>IF(ISBLANK(INDEX('Policy Characteristics'!F:F,MATCH($C452,'Policy Characteristics'!$C:$C,0))),"",INDEX('Policy Characteristics'!F:F,MATCH($C452,'Policy Characteristics'!$C:$C,0)))</f>
        <v>-0.3</v>
      </c>
      <c r="M452" s="261">
        <f>IF(ISBLANK(INDEX('Policy Characteristics'!G:G,MATCH($C452,'Policy Characteristics'!$C:$C,0))),"",INDEX('Policy Characteristics'!G:G,MATCH($C452,'Policy Characteristics'!$C:$C,0)))</f>
        <v>0.6</v>
      </c>
      <c r="N452" s="261">
        <f>IF(ISBLANK(INDEX('Policy Characteristics'!H:H,MATCH($C452,'Policy Characteristics'!$C:$C,0))),"",INDEX('Policy Characteristics'!H:H,MATCH($C452,'Policy Characteristics'!$C:$C,0)))</f>
        <v>0.01</v>
      </c>
      <c r="O452" s="254" t="str">
        <f>IF(ISBLANK(INDEX('Policy Characteristics'!I:I,MATCH($C452,'Policy Characteristics'!$C:$C,0))),"",INDEX('Policy Characteristics'!I:I,MATCH($C452,'Policy Characteristics'!$C:$C,0)))</f>
        <v>% reduction in downtime</v>
      </c>
      <c r="P452" s="254"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254" t="str">
        <f>IF(ISBLANK(INDEX('Policy Characteristics'!K:K,MATCH($C452,'Policy Characteristics'!$C:$C,0))),"",INDEX('Policy Characteristics'!K:K,MATCH($C452,'Policy Characteristics'!$C:$C,0)))</f>
        <v>electricity-sector-main.html#red-downtime</v>
      </c>
      <c r="R452" s="254" t="str">
        <f>IF(ISBLANK(INDEX('Policy Characteristics'!L:L,MATCH($C452,'Policy Characteristics'!$C:$C,0))),"",INDEX('Policy Characteristics'!L:L,MATCH($C452,'Policy Characteristics'!$C:$C,0)))</f>
        <v>reduce-downtime.html</v>
      </c>
    </row>
    <row r="453" spans="1:18" s="2" customFormat="1">
      <c r="A453" s="254" t="str">
        <f>IF(ISBLANK(INDEX('Policy Characteristics'!A:A,MATCH($C453,'Policy Characteristics'!$C:$C,0))),"",INDEX('Policy Characteristics'!A:A,MATCH($C453,'Policy Characteristics'!$C:$C,0)))</f>
        <v>Electricity Supply</v>
      </c>
      <c r="B453" s="262" t="str">
        <f>IF(ISBLANK(INDEX('Policy Characteristics'!B:B,MATCH($C453,'Policy Characteristics'!$C:$C,0))),"",INDEX('Policy Characteristics'!B:B,MATCH($C453,'Policy Characteristics'!$C:$C,0)))</f>
        <v>Reduce Plant Downtime</v>
      </c>
      <c r="C453" s="318" t="str">
        <f>$C$452</f>
        <v>Percentage Reduction in Plant Downtime</v>
      </c>
      <c r="D453" s="6" t="s">
        <v>3464</v>
      </c>
      <c r="E453" s="45"/>
      <c r="F453" s="6" t="s">
        <v>3402</v>
      </c>
      <c r="G453" s="6"/>
      <c r="H453" s="47">
        <v>654</v>
      </c>
      <c r="I453" s="325" t="s">
        <v>41</v>
      </c>
      <c r="J453" s="255" t="str">
        <f>IF(ISBLANK(INDEX('Policy Characteristics'!D:D,MATCH($C453,'Policy Characteristics'!$C:$C,0))),"",INDEX('Policy Characteristics'!D:D,MATCH($C453,'Policy Characteristics'!$C:$C,0)))</f>
        <v>Reduce Plant Downtime</v>
      </c>
      <c r="K453" s="254" t="str">
        <f>IF(ISBLANK(INDEX('Policy Characteristics'!E:E,MATCH($C453,'Policy Characteristics'!$C:$C,0))),"",INDEX('Policy Characteristics'!E:E,MATCH($C453,'Policy Characteristics'!$C:$C,0)))</f>
        <v>elec reduce plant downtime</v>
      </c>
      <c r="L453" s="261">
        <f>IF(ISBLANK(INDEX('Policy Characteristics'!F:F,MATCH($C453,'Policy Characteristics'!$C:$C,0))),"",INDEX('Policy Characteristics'!F:F,MATCH($C453,'Policy Characteristics'!$C:$C,0)))</f>
        <v>-0.3</v>
      </c>
      <c r="M453" s="261">
        <f>IF(ISBLANK(INDEX('Policy Characteristics'!G:G,MATCH($C453,'Policy Characteristics'!$C:$C,0))),"",INDEX('Policy Characteristics'!G:G,MATCH($C453,'Policy Characteristics'!$C:$C,0)))</f>
        <v>0.6</v>
      </c>
      <c r="N453" s="261">
        <f>IF(ISBLANK(INDEX('Policy Characteristics'!H:H,MATCH($C453,'Policy Characteristics'!$C:$C,0))),"",INDEX('Policy Characteristics'!H:H,MATCH($C453,'Policy Characteristics'!$C:$C,0)))</f>
        <v>0.01</v>
      </c>
      <c r="O453" s="254" t="str">
        <f>IF(ISBLANK(INDEX('Policy Characteristics'!I:I,MATCH($C453,'Policy Characteristics'!$C:$C,0))),"",INDEX('Policy Characteristics'!I:I,MATCH($C453,'Policy Characteristics'!$C:$C,0)))</f>
        <v>% reduction in downtime</v>
      </c>
      <c r="P453" s="254"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254" t="str">
        <f>IF(ISBLANK(INDEX('Policy Characteristics'!K:K,MATCH($C453,'Policy Characteristics'!$C:$C,0))),"",INDEX('Policy Characteristics'!K:K,MATCH($C453,'Policy Characteristics'!$C:$C,0)))</f>
        <v>electricity-sector-main.html#red-downtime</v>
      </c>
      <c r="R453" s="254" t="str">
        <f>IF(ISBLANK(INDEX('Policy Characteristics'!L:L,MATCH($C453,'Policy Characteristics'!$C:$C,0))),"",INDEX('Policy Characteristics'!L:L,MATCH($C453,'Policy Characteristics'!$C:$C,0)))</f>
        <v>reduce-downtime.html</v>
      </c>
    </row>
    <row r="454" spans="1:18" s="2" customFormat="1">
      <c r="A454" s="254" t="str">
        <f>IF(ISBLANK(INDEX('Policy Characteristics'!A:A,MATCH($C454,'Policy Characteristics'!$C:$C,0))),"",INDEX('Policy Characteristics'!A:A,MATCH($C454,'Policy Characteristics'!$C:$C,0)))</f>
        <v>Electricity Supply</v>
      </c>
      <c r="B454" s="262" t="str">
        <f>IF(ISBLANK(INDEX('Policy Characteristics'!B:B,MATCH($C454,'Policy Characteristics'!$C:$C,0))),"",INDEX('Policy Characteristics'!B:B,MATCH($C454,'Policy Characteristics'!$C:$C,0)))</f>
        <v>Reduce Plant Downtime</v>
      </c>
      <c r="C454" s="318" t="str">
        <f t="shared" ref="C454:C475" si="26">$C$452</f>
        <v>Percentage Reduction in Plant Downtime</v>
      </c>
      <c r="D454" s="6" t="s">
        <v>3465</v>
      </c>
      <c r="E454" s="45"/>
      <c r="F454" s="6" t="s">
        <v>3403</v>
      </c>
      <c r="G454" s="6"/>
      <c r="H454" s="47">
        <v>1781</v>
      </c>
      <c r="I454" s="325" t="s">
        <v>40</v>
      </c>
      <c r="J454" s="255" t="str">
        <f>IF(ISBLANK(INDEX('Policy Characteristics'!D:D,MATCH($C454,'Policy Characteristics'!$C:$C,0))),"",INDEX('Policy Characteristics'!D:D,MATCH($C454,'Policy Characteristics'!$C:$C,0)))</f>
        <v>Reduce Plant Downtime</v>
      </c>
      <c r="K454" s="254" t="str">
        <f>IF(ISBLANK(INDEX('Policy Characteristics'!E:E,MATCH($C454,'Policy Characteristics'!$C:$C,0))),"",INDEX('Policy Characteristics'!E:E,MATCH($C454,'Policy Characteristics'!$C:$C,0)))</f>
        <v>elec reduce plant downtime</v>
      </c>
      <c r="L454" s="261">
        <f>IF(ISBLANK(INDEX('Policy Characteristics'!F:F,MATCH($C454,'Policy Characteristics'!$C:$C,0))),"",INDEX('Policy Characteristics'!F:F,MATCH($C454,'Policy Characteristics'!$C:$C,0)))</f>
        <v>-0.3</v>
      </c>
      <c r="M454" s="261">
        <f>IF(ISBLANK(INDEX('Policy Characteristics'!G:G,MATCH($C454,'Policy Characteristics'!$C:$C,0))),"",INDEX('Policy Characteristics'!G:G,MATCH($C454,'Policy Characteristics'!$C:$C,0)))</f>
        <v>0.6</v>
      </c>
      <c r="N454" s="261">
        <f>IF(ISBLANK(INDEX('Policy Characteristics'!H:H,MATCH($C454,'Policy Characteristics'!$C:$C,0))),"",INDEX('Policy Characteristics'!H:H,MATCH($C454,'Policy Characteristics'!$C:$C,0)))</f>
        <v>0.01</v>
      </c>
      <c r="O454" s="254" t="str">
        <f>IF(ISBLANK(INDEX('Policy Characteristics'!I:I,MATCH($C454,'Policy Characteristics'!$C:$C,0))),"",INDEX('Policy Characteristics'!I:I,MATCH($C454,'Policy Characteristics'!$C:$C,0)))</f>
        <v>% reduction in downtime</v>
      </c>
      <c r="P454" s="254"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254" t="str">
        <f>IF(ISBLANK(INDEX('Policy Characteristics'!K:K,MATCH($C454,'Policy Characteristics'!$C:$C,0))),"",INDEX('Policy Characteristics'!K:K,MATCH($C454,'Policy Characteristics'!$C:$C,0)))</f>
        <v>electricity-sector-main.html#red-downtime</v>
      </c>
      <c r="R454" s="254" t="str">
        <f>IF(ISBLANK(INDEX('Policy Characteristics'!L:L,MATCH($C454,'Policy Characteristics'!$C:$C,0))),"",INDEX('Policy Characteristics'!L:L,MATCH($C454,'Policy Characteristics'!$C:$C,0)))</f>
        <v>reduce-downtime.html</v>
      </c>
    </row>
    <row r="455" spans="1:18" s="2" customFormat="1">
      <c r="A455" s="254" t="str">
        <f>IF(ISBLANK(INDEX('Policy Characteristics'!A:A,MATCH($C455,'Policy Characteristics'!$C:$C,0))),"",INDEX('Policy Characteristics'!A:A,MATCH($C455,'Policy Characteristics'!$C:$C,0)))</f>
        <v>Electricity Supply</v>
      </c>
      <c r="B455" s="262" t="str">
        <f>IF(ISBLANK(INDEX('Policy Characteristics'!B:B,MATCH($C455,'Policy Characteristics'!$C:$C,0))),"",INDEX('Policy Characteristics'!B:B,MATCH($C455,'Policy Characteristics'!$C:$C,0)))</f>
        <v>Reduce Plant Downtime</v>
      </c>
      <c r="C455" s="318" t="str">
        <f t="shared" si="26"/>
        <v>Percentage Reduction in Plant Downtime</v>
      </c>
      <c r="D455" s="6" t="s">
        <v>72</v>
      </c>
      <c r="E455" s="45"/>
      <c r="F455" s="6" t="s">
        <v>3475</v>
      </c>
      <c r="G455" s="6"/>
      <c r="H455" s="47">
        <v>657</v>
      </c>
      <c r="I455" s="325" t="s">
        <v>41</v>
      </c>
      <c r="J455" s="255" t="str">
        <f>IF(ISBLANK(INDEX('Policy Characteristics'!D:D,MATCH($C455,'Policy Characteristics'!$C:$C,0))),"",INDEX('Policy Characteristics'!D:D,MATCH($C455,'Policy Characteristics'!$C:$C,0)))</f>
        <v>Reduce Plant Downtime</v>
      </c>
      <c r="K455" s="254" t="str">
        <f>IF(ISBLANK(INDEX('Policy Characteristics'!E:E,MATCH($C455,'Policy Characteristics'!$C:$C,0))),"",INDEX('Policy Characteristics'!E:E,MATCH($C455,'Policy Characteristics'!$C:$C,0)))</f>
        <v>elec reduce plant downtime</v>
      </c>
      <c r="L455" s="261">
        <f>IF(ISBLANK(INDEX('Policy Characteristics'!F:F,MATCH($C455,'Policy Characteristics'!$C:$C,0))),"",INDEX('Policy Characteristics'!F:F,MATCH($C455,'Policy Characteristics'!$C:$C,0)))</f>
        <v>-0.3</v>
      </c>
      <c r="M455" s="261">
        <f>IF(ISBLANK(INDEX('Policy Characteristics'!G:G,MATCH($C455,'Policy Characteristics'!$C:$C,0))),"",INDEX('Policy Characteristics'!G:G,MATCH($C455,'Policy Characteristics'!$C:$C,0)))</f>
        <v>0.6</v>
      </c>
      <c r="N455" s="261">
        <f>IF(ISBLANK(INDEX('Policy Characteristics'!H:H,MATCH($C455,'Policy Characteristics'!$C:$C,0))),"",INDEX('Policy Characteristics'!H:H,MATCH($C455,'Policy Characteristics'!$C:$C,0)))</f>
        <v>0.01</v>
      </c>
      <c r="O455" s="254" t="str">
        <f>IF(ISBLANK(INDEX('Policy Characteristics'!I:I,MATCH($C455,'Policy Characteristics'!$C:$C,0))),"",INDEX('Policy Characteristics'!I:I,MATCH($C455,'Policy Characteristics'!$C:$C,0)))</f>
        <v>% reduction in downtime</v>
      </c>
      <c r="P455" s="254"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254" t="str">
        <f>IF(ISBLANK(INDEX('Policy Characteristics'!K:K,MATCH($C455,'Policy Characteristics'!$C:$C,0))),"",INDEX('Policy Characteristics'!K:K,MATCH($C455,'Policy Characteristics'!$C:$C,0)))</f>
        <v>electricity-sector-main.html#red-downtime</v>
      </c>
      <c r="R455" s="254" t="str">
        <f>IF(ISBLANK(INDEX('Policy Characteristics'!L:L,MATCH($C455,'Policy Characteristics'!$C:$C,0))),"",INDEX('Policy Characteristics'!L:L,MATCH($C455,'Policy Characteristics'!$C:$C,0)))</f>
        <v>reduce-downtime.html</v>
      </c>
    </row>
    <row r="456" spans="1:18" s="2" customFormat="1">
      <c r="A456" s="254" t="str">
        <f>IF(ISBLANK(INDEX('Policy Characteristics'!A:A,MATCH($C456,'Policy Characteristics'!$C:$C,0))),"",INDEX('Policy Characteristics'!A:A,MATCH($C456,'Policy Characteristics'!$C:$C,0)))</f>
        <v>Electricity Supply</v>
      </c>
      <c r="B456" s="262" t="str">
        <f>IF(ISBLANK(INDEX('Policy Characteristics'!B:B,MATCH($C456,'Policy Characteristics'!$C:$C,0))),"",INDEX('Policy Characteristics'!B:B,MATCH($C456,'Policy Characteristics'!$C:$C,0)))</f>
        <v>Reduce Plant Downtime</v>
      </c>
      <c r="C456" s="318" t="str">
        <f t="shared" si="26"/>
        <v>Percentage Reduction in Plant Downtime</v>
      </c>
      <c r="D456" s="6" t="s">
        <v>73</v>
      </c>
      <c r="E456" s="45"/>
      <c r="F456" s="6" t="s">
        <v>85</v>
      </c>
      <c r="G456" s="6"/>
      <c r="H456" s="47">
        <v>660</v>
      </c>
      <c r="I456" s="325" t="s">
        <v>41</v>
      </c>
      <c r="J456" s="255" t="str">
        <f>IF(ISBLANK(INDEX('Policy Characteristics'!D:D,MATCH($C456,'Policy Characteristics'!$C:$C,0))),"",INDEX('Policy Characteristics'!D:D,MATCH($C456,'Policy Characteristics'!$C:$C,0)))</f>
        <v>Reduce Plant Downtime</v>
      </c>
      <c r="K456" s="254" t="str">
        <f>IF(ISBLANK(INDEX('Policy Characteristics'!E:E,MATCH($C456,'Policy Characteristics'!$C:$C,0))),"",INDEX('Policy Characteristics'!E:E,MATCH($C456,'Policy Characteristics'!$C:$C,0)))</f>
        <v>elec reduce plant downtime</v>
      </c>
      <c r="L456" s="261">
        <f>IF(ISBLANK(INDEX('Policy Characteristics'!F:F,MATCH($C456,'Policy Characteristics'!$C:$C,0))),"",INDEX('Policy Characteristics'!F:F,MATCH($C456,'Policy Characteristics'!$C:$C,0)))</f>
        <v>-0.3</v>
      </c>
      <c r="M456" s="261">
        <f>IF(ISBLANK(INDEX('Policy Characteristics'!G:G,MATCH($C456,'Policy Characteristics'!$C:$C,0))),"",INDEX('Policy Characteristics'!G:G,MATCH($C456,'Policy Characteristics'!$C:$C,0)))</f>
        <v>0.6</v>
      </c>
      <c r="N456" s="261">
        <f>IF(ISBLANK(INDEX('Policy Characteristics'!H:H,MATCH($C456,'Policy Characteristics'!$C:$C,0))),"",INDEX('Policy Characteristics'!H:H,MATCH($C456,'Policy Characteristics'!$C:$C,0)))</f>
        <v>0.01</v>
      </c>
      <c r="O456" s="254" t="str">
        <f>IF(ISBLANK(INDEX('Policy Characteristics'!I:I,MATCH($C456,'Policy Characteristics'!$C:$C,0))),"",INDEX('Policy Characteristics'!I:I,MATCH($C456,'Policy Characteristics'!$C:$C,0)))</f>
        <v>% reduction in downtime</v>
      </c>
      <c r="P456" s="254"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254" t="str">
        <f>IF(ISBLANK(INDEX('Policy Characteristics'!K:K,MATCH($C456,'Policy Characteristics'!$C:$C,0))),"",INDEX('Policy Characteristics'!K:K,MATCH($C456,'Policy Characteristics'!$C:$C,0)))</f>
        <v>electricity-sector-main.html#red-downtime</v>
      </c>
      <c r="R456" s="254" t="str">
        <f>IF(ISBLANK(INDEX('Policy Characteristics'!L:L,MATCH($C456,'Policy Characteristics'!$C:$C,0))),"",INDEX('Policy Characteristics'!L:L,MATCH($C456,'Policy Characteristics'!$C:$C,0)))</f>
        <v>reduce-downtime.html</v>
      </c>
    </row>
    <row r="457" spans="1:18" s="2" customFormat="1">
      <c r="A457" s="254" t="str">
        <f>IF(ISBLANK(INDEX('Policy Characteristics'!A:A,MATCH($C457,'Policy Characteristics'!$C:$C,0))),"",INDEX('Policy Characteristics'!A:A,MATCH($C457,'Policy Characteristics'!$C:$C,0)))</f>
        <v>Electricity Supply</v>
      </c>
      <c r="B457" s="262" t="str">
        <f>IF(ISBLANK(INDEX('Policy Characteristics'!B:B,MATCH($C457,'Policy Characteristics'!$C:$C,0))),"",INDEX('Policy Characteristics'!B:B,MATCH($C457,'Policy Characteristics'!$C:$C,0)))</f>
        <v>Reduce Plant Downtime</v>
      </c>
      <c r="C457" s="318" t="str">
        <f t="shared" si="26"/>
        <v>Percentage Reduction in Plant Downtime</v>
      </c>
      <c r="D457" s="6" t="s">
        <v>435</v>
      </c>
      <c r="E457" s="45"/>
      <c r="F457" s="6" t="s">
        <v>438</v>
      </c>
      <c r="G457" s="6"/>
      <c r="H457" s="47">
        <v>143</v>
      </c>
      <c r="I457" s="325" t="s">
        <v>41</v>
      </c>
      <c r="J457" s="255" t="str">
        <f>IF(ISBLANK(INDEX('Policy Characteristics'!D:D,MATCH($C457,'Policy Characteristics'!$C:$C,0))),"",INDEX('Policy Characteristics'!D:D,MATCH($C457,'Policy Characteristics'!$C:$C,0)))</f>
        <v>Reduce Plant Downtime</v>
      </c>
      <c r="K457" s="254" t="str">
        <f>IF(ISBLANK(INDEX('Policy Characteristics'!E:E,MATCH($C457,'Policy Characteristics'!$C:$C,0))),"",INDEX('Policy Characteristics'!E:E,MATCH($C457,'Policy Characteristics'!$C:$C,0)))</f>
        <v>elec reduce plant downtime</v>
      </c>
      <c r="L457" s="261">
        <f>IF(ISBLANK(INDEX('Policy Characteristics'!F:F,MATCH($C457,'Policy Characteristics'!$C:$C,0))),"",INDEX('Policy Characteristics'!F:F,MATCH($C457,'Policy Characteristics'!$C:$C,0)))</f>
        <v>-0.3</v>
      </c>
      <c r="M457" s="261">
        <f>IF(ISBLANK(INDEX('Policy Characteristics'!G:G,MATCH($C457,'Policy Characteristics'!$C:$C,0))),"",INDEX('Policy Characteristics'!G:G,MATCH($C457,'Policy Characteristics'!$C:$C,0)))</f>
        <v>0.6</v>
      </c>
      <c r="N457" s="261">
        <f>IF(ISBLANK(INDEX('Policy Characteristics'!H:H,MATCH($C457,'Policy Characteristics'!$C:$C,0))),"",INDEX('Policy Characteristics'!H:H,MATCH($C457,'Policy Characteristics'!$C:$C,0)))</f>
        <v>0.01</v>
      </c>
      <c r="O457" s="254" t="str">
        <f>IF(ISBLANK(INDEX('Policy Characteristics'!I:I,MATCH($C457,'Policy Characteristics'!$C:$C,0))),"",INDEX('Policy Characteristics'!I:I,MATCH($C457,'Policy Characteristics'!$C:$C,0)))</f>
        <v>% reduction in downtime</v>
      </c>
      <c r="P457" s="254"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254" t="str">
        <f>IF(ISBLANK(INDEX('Policy Characteristics'!K:K,MATCH($C457,'Policy Characteristics'!$C:$C,0))),"",INDEX('Policy Characteristics'!K:K,MATCH($C457,'Policy Characteristics'!$C:$C,0)))</f>
        <v>electricity-sector-main.html#red-downtime</v>
      </c>
      <c r="R457" s="254" t="str">
        <f>IF(ISBLANK(INDEX('Policy Characteristics'!L:L,MATCH($C457,'Policy Characteristics'!$C:$C,0))),"",INDEX('Policy Characteristics'!L:L,MATCH($C457,'Policy Characteristics'!$C:$C,0)))</f>
        <v>reduce-downtime.html</v>
      </c>
    </row>
    <row r="458" spans="1:18" s="2" customFormat="1">
      <c r="A458" s="254" t="str">
        <f>IF(ISBLANK(INDEX('Policy Characteristics'!A:A,MATCH($C458,'Policy Characteristics'!$C:$C,0))),"",INDEX('Policy Characteristics'!A:A,MATCH($C458,'Policy Characteristics'!$C:$C,0)))</f>
        <v>Electricity Supply</v>
      </c>
      <c r="B458" s="262" t="str">
        <f>IF(ISBLANK(INDEX('Policy Characteristics'!B:B,MATCH($C458,'Policy Characteristics'!$C:$C,0))),"",INDEX('Policy Characteristics'!B:B,MATCH($C458,'Policy Characteristics'!$C:$C,0)))</f>
        <v>Reduce Plant Downtime</v>
      </c>
      <c r="C458" s="318" t="str">
        <f t="shared" si="26"/>
        <v>Percentage Reduction in Plant Downtime</v>
      </c>
      <c r="D458" s="6" t="s">
        <v>74</v>
      </c>
      <c r="E458" s="45"/>
      <c r="F458" s="6" t="s">
        <v>86</v>
      </c>
      <c r="G458" s="6"/>
      <c r="H458" s="47">
        <v>144</v>
      </c>
      <c r="I458" s="325" t="s">
        <v>41</v>
      </c>
      <c r="J458" s="255" t="str">
        <f>IF(ISBLANK(INDEX('Policy Characteristics'!D:D,MATCH($C458,'Policy Characteristics'!$C:$C,0))),"",INDEX('Policy Characteristics'!D:D,MATCH($C458,'Policy Characteristics'!$C:$C,0)))</f>
        <v>Reduce Plant Downtime</v>
      </c>
      <c r="K458" s="254" t="str">
        <f>IF(ISBLANK(INDEX('Policy Characteristics'!E:E,MATCH($C458,'Policy Characteristics'!$C:$C,0))),"",INDEX('Policy Characteristics'!E:E,MATCH($C458,'Policy Characteristics'!$C:$C,0)))</f>
        <v>elec reduce plant downtime</v>
      </c>
      <c r="L458" s="261">
        <f>IF(ISBLANK(INDEX('Policy Characteristics'!F:F,MATCH($C458,'Policy Characteristics'!$C:$C,0))),"",INDEX('Policy Characteristics'!F:F,MATCH($C458,'Policy Characteristics'!$C:$C,0)))</f>
        <v>-0.3</v>
      </c>
      <c r="M458" s="261">
        <f>IF(ISBLANK(INDEX('Policy Characteristics'!G:G,MATCH($C458,'Policy Characteristics'!$C:$C,0))),"",INDEX('Policy Characteristics'!G:G,MATCH($C458,'Policy Characteristics'!$C:$C,0)))</f>
        <v>0.6</v>
      </c>
      <c r="N458" s="261">
        <f>IF(ISBLANK(INDEX('Policy Characteristics'!H:H,MATCH($C458,'Policy Characteristics'!$C:$C,0))),"",INDEX('Policy Characteristics'!H:H,MATCH($C458,'Policy Characteristics'!$C:$C,0)))</f>
        <v>0.01</v>
      </c>
      <c r="O458" s="254" t="str">
        <f>IF(ISBLANK(INDEX('Policy Characteristics'!I:I,MATCH($C458,'Policy Characteristics'!$C:$C,0))),"",INDEX('Policy Characteristics'!I:I,MATCH($C458,'Policy Characteristics'!$C:$C,0)))</f>
        <v>% reduction in downtime</v>
      </c>
      <c r="P458" s="254"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254" t="str">
        <f>IF(ISBLANK(INDEX('Policy Characteristics'!K:K,MATCH($C458,'Policy Characteristics'!$C:$C,0))),"",INDEX('Policy Characteristics'!K:K,MATCH($C458,'Policy Characteristics'!$C:$C,0)))</f>
        <v>electricity-sector-main.html#red-downtime</v>
      </c>
      <c r="R458" s="254" t="str">
        <f>IF(ISBLANK(INDEX('Policy Characteristics'!L:L,MATCH($C458,'Policy Characteristics'!$C:$C,0))),"",INDEX('Policy Characteristics'!L:L,MATCH($C458,'Policy Characteristics'!$C:$C,0)))</f>
        <v>reduce-downtime.html</v>
      </c>
    </row>
    <row r="459" spans="1:18" s="2" customFormat="1">
      <c r="A459" s="254" t="str">
        <f>IF(ISBLANK(INDEX('Policy Characteristics'!A:A,MATCH($C459,'Policy Characteristics'!$C:$C,0))),"",INDEX('Policy Characteristics'!A:A,MATCH($C459,'Policy Characteristics'!$C:$C,0)))</f>
        <v>Electricity Supply</v>
      </c>
      <c r="B459" s="262" t="str">
        <f>IF(ISBLANK(INDEX('Policy Characteristics'!B:B,MATCH($C459,'Policy Characteristics'!$C:$C,0))),"",INDEX('Policy Characteristics'!B:B,MATCH($C459,'Policy Characteristics'!$C:$C,0)))</f>
        <v>Reduce Plant Downtime</v>
      </c>
      <c r="C459" s="318" t="str">
        <f t="shared" si="26"/>
        <v>Percentage Reduction in Plant Downtime</v>
      </c>
      <c r="D459" s="6" t="s">
        <v>75</v>
      </c>
      <c r="E459" s="45"/>
      <c r="F459" s="6" t="s">
        <v>87</v>
      </c>
      <c r="G459" s="6"/>
      <c r="H459" s="47">
        <v>667</v>
      </c>
      <c r="I459" s="325" t="s">
        <v>41</v>
      </c>
      <c r="J459" s="255" t="str">
        <f>IF(ISBLANK(INDEX('Policy Characteristics'!D:D,MATCH($C459,'Policy Characteristics'!$C:$C,0))),"",INDEX('Policy Characteristics'!D:D,MATCH($C459,'Policy Characteristics'!$C:$C,0)))</f>
        <v>Reduce Plant Downtime</v>
      </c>
      <c r="K459" s="254" t="str">
        <f>IF(ISBLANK(INDEX('Policy Characteristics'!E:E,MATCH($C459,'Policy Characteristics'!$C:$C,0))),"",INDEX('Policy Characteristics'!E:E,MATCH($C459,'Policy Characteristics'!$C:$C,0)))</f>
        <v>elec reduce plant downtime</v>
      </c>
      <c r="L459" s="261">
        <f>IF(ISBLANK(INDEX('Policy Characteristics'!F:F,MATCH($C459,'Policy Characteristics'!$C:$C,0))),"",INDEX('Policy Characteristics'!F:F,MATCH($C459,'Policy Characteristics'!$C:$C,0)))</f>
        <v>-0.3</v>
      </c>
      <c r="M459" s="261">
        <f>IF(ISBLANK(INDEX('Policy Characteristics'!G:G,MATCH($C459,'Policy Characteristics'!$C:$C,0))),"",INDEX('Policy Characteristics'!G:G,MATCH($C459,'Policy Characteristics'!$C:$C,0)))</f>
        <v>0.6</v>
      </c>
      <c r="N459" s="261">
        <f>IF(ISBLANK(INDEX('Policy Characteristics'!H:H,MATCH($C459,'Policy Characteristics'!$C:$C,0))),"",INDEX('Policy Characteristics'!H:H,MATCH($C459,'Policy Characteristics'!$C:$C,0)))</f>
        <v>0.01</v>
      </c>
      <c r="O459" s="254" t="str">
        <f>IF(ISBLANK(INDEX('Policy Characteristics'!I:I,MATCH($C459,'Policy Characteristics'!$C:$C,0))),"",INDEX('Policy Characteristics'!I:I,MATCH($C459,'Policy Characteristics'!$C:$C,0)))</f>
        <v>% reduction in downtime</v>
      </c>
      <c r="P459" s="254"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254" t="str">
        <f>IF(ISBLANK(INDEX('Policy Characteristics'!K:K,MATCH($C459,'Policy Characteristics'!$C:$C,0))),"",INDEX('Policy Characteristics'!K:K,MATCH($C459,'Policy Characteristics'!$C:$C,0)))</f>
        <v>electricity-sector-main.html#red-downtime</v>
      </c>
      <c r="R459" s="254" t="str">
        <f>IF(ISBLANK(INDEX('Policy Characteristics'!L:L,MATCH($C459,'Policy Characteristics'!$C:$C,0))),"",INDEX('Policy Characteristics'!L:L,MATCH($C459,'Policy Characteristics'!$C:$C,0)))</f>
        <v>reduce-downtime.html</v>
      </c>
    </row>
    <row r="460" spans="1:18" s="2" customFormat="1">
      <c r="A460" s="254" t="str">
        <f>IF(ISBLANK(INDEX('Policy Characteristics'!A:A,MATCH($C460,'Policy Characteristics'!$C:$C,0))),"",INDEX('Policy Characteristics'!A:A,MATCH($C460,'Policy Characteristics'!$C:$C,0)))</f>
        <v>Electricity Supply</v>
      </c>
      <c r="B460" s="262" t="str">
        <f>IF(ISBLANK(INDEX('Policy Characteristics'!B:B,MATCH($C460,'Policy Characteristics'!$C:$C,0))),"",INDEX('Policy Characteristics'!B:B,MATCH($C460,'Policy Characteristics'!$C:$C,0)))</f>
        <v>Reduce Plant Downtime</v>
      </c>
      <c r="C460" s="318" t="str">
        <f t="shared" si="26"/>
        <v>Percentage Reduction in Plant Downtime</v>
      </c>
      <c r="D460" s="6" t="s">
        <v>76</v>
      </c>
      <c r="E460" s="45"/>
      <c r="F460" s="6" t="s">
        <v>88</v>
      </c>
      <c r="G460" s="6"/>
      <c r="H460" s="47">
        <v>670</v>
      </c>
      <c r="I460" s="325" t="s">
        <v>41</v>
      </c>
      <c r="J460" s="255" t="str">
        <f>IF(ISBLANK(INDEX('Policy Characteristics'!D:D,MATCH($C460,'Policy Characteristics'!$C:$C,0))),"",INDEX('Policy Characteristics'!D:D,MATCH($C460,'Policy Characteristics'!$C:$C,0)))</f>
        <v>Reduce Plant Downtime</v>
      </c>
      <c r="K460" s="254" t="str">
        <f>IF(ISBLANK(INDEX('Policy Characteristics'!E:E,MATCH($C460,'Policy Characteristics'!$C:$C,0))),"",INDEX('Policy Characteristics'!E:E,MATCH($C460,'Policy Characteristics'!$C:$C,0)))</f>
        <v>elec reduce plant downtime</v>
      </c>
      <c r="L460" s="261">
        <f>IF(ISBLANK(INDEX('Policy Characteristics'!F:F,MATCH($C460,'Policy Characteristics'!$C:$C,0))),"",INDEX('Policy Characteristics'!F:F,MATCH($C460,'Policy Characteristics'!$C:$C,0)))</f>
        <v>-0.3</v>
      </c>
      <c r="M460" s="261">
        <f>IF(ISBLANK(INDEX('Policy Characteristics'!G:G,MATCH($C460,'Policy Characteristics'!$C:$C,0))),"",INDEX('Policy Characteristics'!G:G,MATCH($C460,'Policy Characteristics'!$C:$C,0)))</f>
        <v>0.6</v>
      </c>
      <c r="N460" s="261">
        <f>IF(ISBLANK(INDEX('Policy Characteristics'!H:H,MATCH($C460,'Policy Characteristics'!$C:$C,0))),"",INDEX('Policy Characteristics'!H:H,MATCH($C460,'Policy Characteristics'!$C:$C,0)))</f>
        <v>0.01</v>
      </c>
      <c r="O460" s="254" t="str">
        <f>IF(ISBLANK(INDEX('Policy Characteristics'!I:I,MATCH($C460,'Policy Characteristics'!$C:$C,0))),"",INDEX('Policy Characteristics'!I:I,MATCH($C460,'Policy Characteristics'!$C:$C,0)))</f>
        <v>% reduction in downtime</v>
      </c>
      <c r="P460" s="254"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254" t="str">
        <f>IF(ISBLANK(INDEX('Policy Characteristics'!K:K,MATCH($C460,'Policy Characteristics'!$C:$C,0))),"",INDEX('Policy Characteristics'!K:K,MATCH($C460,'Policy Characteristics'!$C:$C,0)))</f>
        <v>electricity-sector-main.html#red-downtime</v>
      </c>
      <c r="R460" s="254" t="str">
        <f>IF(ISBLANK(INDEX('Policy Characteristics'!L:L,MATCH($C460,'Policy Characteristics'!$C:$C,0))),"",INDEX('Policy Characteristics'!L:L,MATCH($C460,'Policy Characteristics'!$C:$C,0)))</f>
        <v>reduce-downtime.html</v>
      </c>
    </row>
    <row r="461" spans="1:18" s="2" customFormat="1">
      <c r="A461" s="254" t="str">
        <f>IF(ISBLANK(INDEX('Policy Characteristics'!A:A,MATCH($C461,'Policy Characteristics'!$C:$C,0))),"",INDEX('Policy Characteristics'!A:A,MATCH($C461,'Policy Characteristics'!$C:$C,0)))</f>
        <v>Electricity Supply</v>
      </c>
      <c r="B461" s="262" t="str">
        <f>IF(ISBLANK(INDEX('Policy Characteristics'!B:B,MATCH($C461,'Policy Characteristics'!$C:$C,0))),"",INDEX('Policy Characteristics'!B:B,MATCH($C461,'Policy Characteristics'!$C:$C,0)))</f>
        <v>Reduce Plant Downtime</v>
      </c>
      <c r="C461" s="318" t="str">
        <f t="shared" si="26"/>
        <v>Percentage Reduction in Plant Downtime</v>
      </c>
      <c r="D461" s="6" t="s">
        <v>2406</v>
      </c>
      <c r="E461" s="45"/>
      <c r="F461" s="6" t="s">
        <v>423</v>
      </c>
      <c r="G461" s="6"/>
      <c r="H461" s="47">
        <v>673</v>
      </c>
      <c r="I461" s="325" t="s">
        <v>41</v>
      </c>
      <c r="J461" s="255" t="str">
        <f>IF(ISBLANK(INDEX('Policy Characteristics'!D:D,MATCH($C461,'Policy Characteristics'!$C:$C,0))),"",INDEX('Policy Characteristics'!D:D,MATCH($C461,'Policy Characteristics'!$C:$C,0)))</f>
        <v>Reduce Plant Downtime</v>
      </c>
      <c r="K461" s="254" t="str">
        <f>IF(ISBLANK(INDEX('Policy Characteristics'!E:E,MATCH($C461,'Policy Characteristics'!$C:$C,0))),"",INDEX('Policy Characteristics'!E:E,MATCH($C461,'Policy Characteristics'!$C:$C,0)))</f>
        <v>elec reduce plant downtime</v>
      </c>
      <c r="L461" s="261">
        <f>IF(ISBLANK(INDEX('Policy Characteristics'!F:F,MATCH($C461,'Policy Characteristics'!$C:$C,0))),"",INDEX('Policy Characteristics'!F:F,MATCH($C461,'Policy Characteristics'!$C:$C,0)))</f>
        <v>-0.3</v>
      </c>
      <c r="M461" s="261">
        <f>IF(ISBLANK(INDEX('Policy Characteristics'!G:G,MATCH($C461,'Policy Characteristics'!$C:$C,0))),"",INDEX('Policy Characteristics'!G:G,MATCH($C461,'Policy Characteristics'!$C:$C,0)))</f>
        <v>0.6</v>
      </c>
      <c r="N461" s="261">
        <f>IF(ISBLANK(INDEX('Policy Characteristics'!H:H,MATCH($C461,'Policy Characteristics'!$C:$C,0))),"",INDEX('Policy Characteristics'!H:H,MATCH($C461,'Policy Characteristics'!$C:$C,0)))</f>
        <v>0.01</v>
      </c>
      <c r="O461" s="254" t="str">
        <f>IF(ISBLANK(INDEX('Policy Characteristics'!I:I,MATCH($C461,'Policy Characteristics'!$C:$C,0))),"",INDEX('Policy Characteristics'!I:I,MATCH($C461,'Policy Characteristics'!$C:$C,0)))</f>
        <v>% reduction in downtime</v>
      </c>
      <c r="P461" s="254"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254" t="str">
        <f>IF(ISBLANK(INDEX('Policy Characteristics'!K:K,MATCH($C461,'Policy Characteristics'!$C:$C,0))),"",INDEX('Policy Characteristics'!K:K,MATCH($C461,'Policy Characteristics'!$C:$C,0)))</f>
        <v>electricity-sector-main.html#red-downtime</v>
      </c>
      <c r="R461" s="254" t="str">
        <f>IF(ISBLANK(INDEX('Policy Characteristics'!L:L,MATCH($C461,'Policy Characteristics'!$C:$C,0))),"",INDEX('Policy Characteristics'!L:L,MATCH($C461,'Policy Characteristics'!$C:$C,0)))</f>
        <v>reduce-downtime.html</v>
      </c>
    </row>
    <row r="462" spans="1:18" s="2" customFormat="1">
      <c r="A462" s="254" t="str">
        <f>IF(ISBLANK(INDEX('Policy Characteristics'!A:A,MATCH($C462,'Policy Characteristics'!$C:$C,0))),"",INDEX('Policy Characteristics'!A:A,MATCH($C462,'Policy Characteristics'!$C:$C,0)))</f>
        <v>Electricity Supply</v>
      </c>
      <c r="B462" s="262" t="str">
        <f>IF(ISBLANK(INDEX('Policy Characteristics'!B:B,MATCH($C462,'Policy Characteristics'!$C:$C,0))),"",INDEX('Policy Characteristics'!B:B,MATCH($C462,'Policy Characteristics'!$C:$C,0)))</f>
        <v>Reduce Plant Downtime</v>
      </c>
      <c r="C462" s="318" t="str">
        <f t="shared" si="26"/>
        <v>Percentage Reduction in Plant Downtime</v>
      </c>
      <c r="D462" s="6" t="s">
        <v>295</v>
      </c>
      <c r="E462" s="45"/>
      <c r="F462" s="6" t="s">
        <v>297</v>
      </c>
      <c r="G462" s="6"/>
      <c r="H462" s="47">
        <v>676</v>
      </c>
      <c r="I462" s="325" t="s">
        <v>41</v>
      </c>
      <c r="J462" s="255" t="str">
        <f>IF(ISBLANK(INDEX('Policy Characteristics'!D:D,MATCH($C462,'Policy Characteristics'!$C:$C,0))),"",INDEX('Policy Characteristics'!D:D,MATCH($C462,'Policy Characteristics'!$C:$C,0)))</f>
        <v>Reduce Plant Downtime</v>
      </c>
      <c r="K462" s="254" t="str">
        <f>IF(ISBLANK(INDEX('Policy Characteristics'!E:E,MATCH($C462,'Policy Characteristics'!$C:$C,0))),"",INDEX('Policy Characteristics'!E:E,MATCH($C462,'Policy Characteristics'!$C:$C,0)))</f>
        <v>elec reduce plant downtime</v>
      </c>
      <c r="L462" s="261">
        <f>IF(ISBLANK(INDEX('Policy Characteristics'!F:F,MATCH($C462,'Policy Characteristics'!$C:$C,0))),"",INDEX('Policy Characteristics'!F:F,MATCH($C462,'Policy Characteristics'!$C:$C,0)))</f>
        <v>-0.3</v>
      </c>
      <c r="M462" s="261">
        <f>IF(ISBLANK(INDEX('Policy Characteristics'!G:G,MATCH($C462,'Policy Characteristics'!$C:$C,0))),"",INDEX('Policy Characteristics'!G:G,MATCH($C462,'Policy Characteristics'!$C:$C,0)))</f>
        <v>0.6</v>
      </c>
      <c r="N462" s="261">
        <f>IF(ISBLANK(INDEX('Policy Characteristics'!H:H,MATCH($C462,'Policy Characteristics'!$C:$C,0))),"",INDEX('Policy Characteristics'!H:H,MATCH($C462,'Policy Characteristics'!$C:$C,0)))</f>
        <v>0.01</v>
      </c>
      <c r="O462" s="254" t="str">
        <f>IF(ISBLANK(INDEX('Policy Characteristics'!I:I,MATCH($C462,'Policy Characteristics'!$C:$C,0))),"",INDEX('Policy Characteristics'!I:I,MATCH($C462,'Policy Characteristics'!$C:$C,0)))</f>
        <v>% reduction in downtime</v>
      </c>
      <c r="P462" s="254"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254" t="str">
        <f>IF(ISBLANK(INDEX('Policy Characteristics'!K:K,MATCH($C462,'Policy Characteristics'!$C:$C,0))),"",INDEX('Policy Characteristics'!K:K,MATCH($C462,'Policy Characteristics'!$C:$C,0)))</f>
        <v>electricity-sector-main.html#red-downtime</v>
      </c>
      <c r="R462" s="254" t="str">
        <f>IF(ISBLANK(INDEX('Policy Characteristics'!L:L,MATCH($C462,'Policy Characteristics'!$C:$C,0))),"",INDEX('Policy Characteristics'!L:L,MATCH($C462,'Policy Characteristics'!$C:$C,0)))</f>
        <v>reduce-downtime.html</v>
      </c>
    </row>
    <row r="463" spans="1:18" s="2" customFormat="1">
      <c r="A463" s="254" t="str">
        <f>IF(ISBLANK(INDEX('Policy Characteristics'!A:A,MATCH($C463,'Policy Characteristics'!$C:$C,0))),"",INDEX('Policy Characteristics'!A:A,MATCH($C463,'Policy Characteristics'!$C:$C,0)))</f>
        <v>Electricity Supply</v>
      </c>
      <c r="B463" s="262" t="str">
        <f>IF(ISBLANK(INDEX('Policy Characteristics'!B:B,MATCH($C463,'Policy Characteristics'!$C:$C,0))),"",INDEX('Policy Characteristics'!B:B,MATCH($C463,'Policy Characteristics'!$C:$C,0)))</f>
        <v>Reduce Plant Downtime</v>
      </c>
      <c r="C463" s="318" t="str">
        <f t="shared" si="26"/>
        <v>Percentage Reduction in Plant Downtime</v>
      </c>
      <c r="D463" s="6" t="s">
        <v>296</v>
      </c>
      <c r="E463" s="45"/>
      <c r="F463" s="6" t="s">
        <v>298</v>
      </c>
      <c r="G463" s="6"/>
      <c r="H463" s="47">
        <v>679</v>
      </c>
      <c r="I463" s="325" t="s">
        <v>41</v>
      </c>
      <c r="J463" s="255" t="str">
        <f>IF(ISBLANK(INDEX('Policy Characteristics'!D:D,MATCH($C463,'Policy Characteristics'!$C:$C,0))),"",INDEX('Policy Characteristics'!D:D,MATCH($C463,'Policy Characteristics'!$C:$C,0)))</f>
        <v>Reduce Plant Downtime</v>
      </c>
      <c r="K463" s="254" t="str">
        <f>IF(ISBLANK(INDEX('Policy Characteristics'!E:E,MATCH($C463,'Policy Characteristics'!$C:$C,0))),"",INDEX('Policy Characteristics'!E:E,MATCH($C463,'Policy Characteristics'!$C:$C,0)))</f>
        <v>elec reduce plant downtime</v>
      </c>
      <c r="L463" s="261">
        <f>IF(ISBLANK(INDEX('Policy Characteristics'!F:F,MATCH($C463,'Policy Characteristics'!$C:$C,0))),"",INDEX('Policy Characteristics'!F:F,MATCH($C463,'Policy Characteristics'!$C:$C,0)))</f>
        <v>-0.3</v>
      </c>
      <c r="M463" s="261">
        <f>IF(ISBLANK(INDEX('Policy Characteristics'!G:G,MATCH($C463,'Policy Characteristics'!$C:$C,0))),"",INDEX('Policy Characteristics'!G:G,MATCH($C463,'Policy Characteristics'!$C:$C,0)))</f>
        <v>0.6</v>
      </c>
      <c r="N463" s="261">
        <f>IF(ISBLANK(INDEX('Policy Characteristics'!H:H,MATCH($C463,'Policy Characteristics'!$C:$C,0))),"",INDEX('Policy Characteristics'!H:H,MATCH($C463,'Policy Characteristics'!$C:$C,0)))</f>
        <v>0.01</v>
      </c>
      <c r="O463" s="254" t="str">
        <f>IF(ISBLANK(INDEX('Policy Characteristics'!I:I,MATCH($C463,'Policy Characteristics'!$C:$C,0))),"",INDEX('Policy Characteristics'!I:I,MATCH($C463,'Policy Characteristics'!$C:$C,0)))</f>
        <v>% reduction in downtime</v>
      </c>
      <c r="P463" s="254"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254" t="str">
        <f>IF(ISBLANK(INDEX('Policy Characteristics'!K:K,MATCH($C463,'Policy Characteristics'!$C:$C,0))),"",INDEX('Policy Characteristics'!K:K,MATCH($C463,'Policy Characteristics'!$C:$C,0)))</f>
        <v>electricity-sector-main.html#red-downtime</v>
      </c>
      <c r="R463" s="254" t="str">
        <f>IF(ISBLANK(INDEX('Policy Characteristics'!L:L,MATCH($C463,'Policy Characteristics'!$C:$C,0))),"",INDEX('Policy Characteristics'!L:L,MATCH($C463,'Policy Characteristics'!$C:$C,0)))</f>
        <v>reduce-downtime.html</v>
      </c>
    </row>
    <row r="464" spans="1:18" s="2" customFormat="1">
      <c r="A464" s="254" t="str">
        <f>IF(ISBLANK(INDEX('Policy Characteristics'!A:A,MATCH($C464,'Policy Characteristics'!$C:$C,0))),"",INDEX('Policy Characteristics'!A:A,MATCH($C464,'Policy Characteristics'!$C:$C,0)))</f>
        <v>Electricity Supply</v>
      </c>
      <c r="B464" s="262" t="str">
        <f>IF(ISBLANK(INDEX('Policy Characteristics'!B:B,MATCH($C464,'Policy Characteristics'!$C:$C,0))),"",INDEX('Policy Characteristics'!B:B,MATCH($C464,'Policy Characteristics'!$C:$C,0)))</f>
        <v>Reduce Plant Downtime</v>
      </c>
      <c r="C464" s="318" t="str">
        <f t="shared" si="26"/>
        <v>Percentage Reduction in Plant Downtime</v>
      </c>
      <c r="D464" s="6" t="s">
        <v>431</v>
      </c>
      <c r="E464" s="45"/>
      <c r="F464" s="6" t="s">
        <v>430</v>
      </c>
      <c r="G464" s="6"/>
      <c r="H464" s="47">
        <v>182</v>
      </c>
      <c r="I464" s="325" t="s">
        <v>41</v>
      </c>
      <c r="J464" s="255" t="str">
        <f>IF(ISBLANK(INDEX('Policy Characteristics'!D:D,MATCH($C464,'Policy Characteristics'!$C:$C,0))),"",INDEX('Policy Characteristics'!D:D,MATCH($C464,'Policy Characteristics'!$C:$C,0)))</f>
        <v>Reduce Plant Downtime</v>
      </c>
      <c r="K464" s="254" t="str">
        <f>IF(ISBLANK(INDEX('Policy Characteristics'!E:E,MATCH($C464,'Policy Characteristics'!$C:$C,0))),"",INDEX('Policy Characteristics'!E:E,MATCH($C464,'Policy Characteristics'!$C:$C,0)))</f>
        <v>elec reduce plant downtime</v>
      </c>
      <c r="L464" s="261">
        <f>IF(ISBLANK(INDEX('Policy Characteristics'!F:F,MATCH($C464,'Policy Characteristics'!$C:$C,0))),"",INDEX('Policy Characteristics'!F:F,MATCH($C464,'Policy Characteristics'!$C:$C,0)))</f>
        <v>-0.3</v>
      </c>
      <c r="M464" s="261">
        <f>IF(ISBLANK(INDEX('Policy Characteristics'!G:G,MATCH($C464,'Policy Characteristics'!$C:$C,0))),"",INDEX('Policy Characteristics'!G:G,MATCH($C464,'Policy Characteristics'!$C:$C,0)))</f>
        <v>0.6</v>
      </c>
      <c r="N464" s="261">
        <f>IF(ISBLANK(INDEX('Policy Characteristics'!H:H,MATCH($C464,'Policy Characteristics'!$C:$C,0))),"",INDEX('Policy Characteristics'!H:H,MATCH($C464,'Policy Characteristics'!$C:$C,0)))</f>
        <v>0.01</v>
      </c>
      <c r="O464" s="254" t="str">
        <f>IF(ISBLANK(INDEX('Policy Characteristics'!I:I,MATCH($C464,'Policy Characteristics'!$C:$C,0))),"",INDEX('Policy Characteristics'!I:I,MATCH($C464,'Policy Characteristics'!$C:$C,0)))</f>
        <v>% reduction in downtime</v>
      </c>
      <c r="P464" s="254"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254" t="str">
        <f>IF(ISBLANK(INDEX('Policy Characteristics'!K:K,MATCH($C464,'Policy Characteristics'!$C:$C,0))),"",INDEX('Policy Characteristics'!K:K,MATCH($C464,'Policy Characteristics'!$C:$C,0)))</f>
        <v>electricity-sector-main.html#red-downtime</v>
      </c>
      <c r="R464" s="254" t="str">
        <f>IF(ISBLANK(INDEX('Policy Characteristics'!L:L,MATCH($C464,'Policy Characteristics'!$C:$C,0))),"",INDEX('Policy Characteristics'!L:L,MATCH($C464,'Policy Characteristics'!$C:$C,0)))</f>
        <v>reduce-downtime.html</v>
      </c>
    </row>
    <row r="465" spans="1:18" s="2" customFormat="1">
      <c r="A465" s="254" t="str">
        <f>IF(ISBLANK(INDEX('Policy Characteristics'!A:A,MATCH($C465,'Policy Characteristics'!$C:$C,0))),"",INDEX('Policy Characteristics'!A:A,MATCH($C465,'Policy Characteristics'!$C:$C,0)))</f>
        <v>Electricity Supply</v>
      </c>
      <c r="B465" s="262" t="str">
        <f>IF(ISBLANK(INDEX('Policy Characteristics'!B:B,MATCH($C465,'Policy Characteristics'!$C:$C,0))),"",INDEX('Policy Characteristics'!B:B,MATCH($C465,'Policy Characteristics'!$C:$C,0)))</f>
        <v>Reduce Plant Downtime</v>
      </c>
      <c r="C465" s="318" t="str">
        <f t="shared" si="26"/>
        <v>Percentage Reduction in Plant Downtime</v>
      </c>
      <c r="D465" s="6" t="s">
        <v>440</v>
      </c>
      <c r="E465" s="45"/>
      <c r="F465" s="6" t="s">
        <v>441</v>
      </c>
      <c r="H465" s="47">
        <v>684</v>
      </c>
      <c r="I465" s="325" t="s">
        <v>41</v>
      </c>
      <c r="J465" s="255" t="str">
        <f>IF(ISBLANK(INDEX('Policy Characteristics'!D:D,MATCH($C465,'Policy Characteristics'!$C:$C,0))),"",INDEX('Policy Characteristics'!D:D,MATCH($C465,'Policy Characteristics'!$C:$C,0)))</f>
        <v>Reduce Plant Downtime</v>
      </c>
      <c r="K465" s="254" t="str">
        <f>IF(ISBLANK(INDEX('Policy Characteristics'!E:E,MATCH($C465,'Policy Characteristics'!$C:$C,0))),"",INDEX('Policy Characteristics'!E:E,MATCH($C465,'Policy Characteristics'!$C:$C,0)))</f>
        <v>elec reduce plant downtime</v>
      </c>
      <c r="L465" s="261">
        <f>IF(ISBLANK(INDEX('Policy Characteristics'!F:F,MATCH($C465,'Policy Characteristics'!$C:$C,0))),"",INDEX('Policy Characteristics'!F:F,MATCH($C465,'Policy Characteristics'!$C:$C,0)))</f>
        <v>-0.3</v>
      </c>
      <c r="M465" s="261">
        <f>IF(ISBLANK(INDEX('Policy Characteristics'!G:G,MATCH($C465,'Policy Characteristics'!$C:$C,0))),"",INDEX('Policy Characteristics'!G:G,MATCH($C465,'Policy Characteristics'!$C:$C,0)))</f>
        <v>0.6</v>
      </c>
      <c r="N465" s="261">
        <f>IF(ISBLANK(INDEX('Policy Characteristics'!H:H,MATCH($C465,'Policy Characteristics'!$C:$C,0))),"",INDEX('Policy Characteristics'!H:H,MATCH($C465,'Policy Characteristics'!$C:$C,0)))</f>
        <v>0.01</v>
      </c>
      <c r="O465" s="254" t="str">
        <f>IF(ISBLANK(INDEX('Policy Characteristics'!I:I,MATCH($C465,'Policy Characteristics'!$C:$C,0))),"",INDEX('Policy Characteristics'!I:I,MATCH($C465,'Policy Characteristics'!$C:$C,0)))</f>
        <v>% reduction in downtime</v>
      </c>
      <c r="P465" s="254"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254" t="str">
        <f>IF(ISBLANK(INDEX('Policy Characteristics'!K:K,MATCH($C465,'Policy Characteristics'!$C:$C,0))),"",INDEX('Policy Characteristics'!K:K,MATCH($C465,'Policy Characteristics'!$C:$C,0)))</f>
        <v>electricity-sector-main.html#red-downtime</v>
      </c>
      <c r="R465" s="254" t="str">
        <f>IF(ISBLANK(INDEX('Policy Characteristics'!L:L,MATCH($C465,'Policy Characteristics'!$C:$C,0))),"",INDEX('Policy Characteristics'!L:L,MATCH($C465,'Policy Characteristics'!$C:$C,0)))</f>
        <v>reduce-downtime.html</v>
      </c>
    </row>
    <row r="466" spans="1:18" s="2" customFormat="1">
      <c r="A466" s="254" t="str">
        <f>IF(ISBLANK(INDEX('Policy Characteristics'!A:A,MATCH($C466,'Policy Characteristics'!$C:$C,0))),"",INDEX('Policy Characteristics'!A:A,MATCH($C466,'Policy Characteristics'!$C:$C,0)))</f>
        <v>Electricity Supply</v>
      </c>
      <c r="B466" s="262" t="str">
        <f>IF(ISBLANK(INDEX('Policy Characteristics'!B:B,MATCH($C466,'Policy Characteristics'!$C:$C,0))),"",INDEX('Policy Characteristics'!B:B,MATCH($C466,'Policy Characteristics'!$C:$C,0)))</f>
        <v>Reduce Plant Downtime</v>
      </c>
      <c r="C466" s="318" t="str">
        <f t="shared" si="26"/>
        <v>Percentage Reduction in Plant Downtime</v>
      </c>
      <c r="D466" s="6" t="s">
        <v>2726</v>
      </c>
      <c r="E466" s="45"/>
      <c r="F466" s="6" t="s">
        <v>2450</v>
      </c>
      <c r="G466" s="6"/>
      <c r="H466" s="47">
        <v>687</v>
      </c>
      <c r="I466" s="325" t="s">
        <v>41</v>
      </c>
      <c r="J466" s="255" t="str">
        <f>IF(ISBLANK(INDEX('Policy Characteristics'!D:D,MATCH($C466,'Policy Characteristics'!$C:$C,0))),"",INDEX('Policy Characteristics'!D:D,MATCH($C466,'Policy Characteristics'!$C:$C,0)))</f>
        <v>Reduce Plant Downtime</v>
      </c>
      <c r="K466" s="254" t="str">
        <f>IF(ISBLANK(INDEX('Policy Characteristics'!E:E,MATCH($C466,'Policy Characteristics'!$C:$C,0))),"",INDEX('Policy Characteristics'!E:E,MATCH($C466,'Policy Characteristics'!$C:$C,0)))</f>
        <v>elec reduce plant downtime</v>
      </c>
      <c r="L466" s="261">
        <f>IF(ISBLANK(INDEX('Policy Characteristics'!F:F,MATCH($C466,'Policy Characteristics'!$C:$C,0))),"",INDEX('Policy Characteristics'!F:F,MATCH($C466,'Policy Characteristics'!$C:$C,0)))</f>
        <v>-0.3</v>
      </c>
      <c r="M466" s="261">
        <f>IF(ISBLANK(INDEX('Policy Characteristics'!G:G,MATCH($C466,'Policy Characteristics'!$C:$C,0))),"",INDEX('Policy Characteristics'!G:G,MATCH($C466,'Policy Characteristics'!$C:$C,0)))</f>
        <v>0.6</v>
      </c>
      <c r="N466" s="261">
        <f>IF(ISBLANK(INDEX('Policy Characteristics'!H:H,MATCH($C466,'Policy Characteristics'!$C:$C,0))),"",INDEX('Policy Characteristics'!H:H,MATCH($C466,'Policy Characteristics'!$C:$C,0)))</f>
        <v>0.01</v>
      </c>
      <c r="O466" s="254" t="str">
        <f>IF(ISBLANK(INDEX('Policy Characteristics'!I:I,MATCH($C466,'Policy Characteristics'!$C:$C,0))),"",INDEX('Policy Characteristics'!I:I,MATCH($C466,'Policy Characteristics'!$C:$C,0)))</f>
        <v>% reduction in downtime</v>
      </c>
      <c r="P466" s="254"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254" t="str">
        <f>IF(ISBLANK(INDEX('Policy Characteristics'!K:K,MATCH($C466,'Policy Characteristics'!$C:$C,0))),"",INDEX('Policy Characteristics'!K:K,MATCH($C466,'Policy Characteristics'!$C:$C,0)))</f>
        <v>electricity-sector-main.html#red-downtime</v>
      </c>
      <c r="R466" s="254" t="str">
        <f>IF(ISBLANK(INDEX('Policy Characteristics'!L:L,MATCH($C466,'Policy Characteristics'!$C:$C,0))),"",INDEX('Policy Characteristics'!L:L,MATCH($C466,'Policy Characteristics'!$C:$C,0)))</f>
        <v>reduce-downtime.html</v>
      </c>
    </row>
    <row r="467" spans="1:18" s="2" customFormat="1">
      <c r="A467" s="254" t="str">
        <f>IF(ISBLANK(INDEX('Policy Characteristics'!A:A,MATCH($C467,'Policy Characteristics'!$C:$C,0))),"",INDEX('Policy Characteristics'!A:A,MATCH($C467,'Policy Characteristics'!$C:$C,0)))</f>
        <v>Electricity Supply</v>
      </c>
      <c r="B467" s="262" t="str">
        <f>IF(ISBLANK(INDEX('Policy Characteristics'!B:B,MATCH($C467,'Policy Characteristics'!$C:$C,0))),"",INDEX('Policy Characteristics'!B:B,MATCH($C467,'Policy Characteristics'!$C:$C,0)))</f>
        <v>Reduce Plant Downtime</v>
      </c>
      <c r="C467" s="318" t="str">
        <f t="shared" si="26"/>
        <v>Percentage Reduction in Plant Downtime</v>
      </c>
      <c r="D467" s="6" t="s">
        <v>2727</v>
      </c>
      <c r="E467" s="45"/>
      <c r="F467" s="6" t="s">
        <v>2570</v>
      </c>
      <c r="G467" s="6"/>
      <c r="H467" s="47">
        <v>690</v>
      </c>
      <c r="I467" s="325" t="s">
        <v>41</v>
      </c>
      <c r="J467" s="255" t="str">
        <f>IF(ISBLANK(INDEX('Policy Characteristics'!D:D,MATCH($C467,'Policy Characteristics'!$C:$C,0))),"",INDEX('Policy Characteristics'!D:D,MATCH($C467,'Policy Characteristics'!$C:$C,0)))</f>
        <v>Reduce Plant Downtime</v>
      </c>
      <c r="K467" s="254" t="str">
        <f>IF(ISBLANK(INDEX('Policy Characteristics'!E:E,MATCH($C467,'Policy Characteristics'!$C:$C,0))),"",INDEX('Policy Characteristics'!E:E,MATCH($C467,'Policy Characteristics'!$C:$C,0)))</f>
        <v>elec reduce plant downtime</v>
      </c>
      <c r="L467" s="261">
        <f>IF(ISBLANK(INDEX('Policy Characteristics'!F:F,MATCH($C467,'Policy Characteristics'!$C:$C,0))),"",INDEX('Policy Characteristics'!F:F,MATCH($C467,'Policy Characteristics'!$C:$C,0)))</f>
        <v>-0.3</v>
      </c>
      <c r="M467" s="261">
        <f>IF(ISBLANK(INDEX('Policy Characteristics'!G:G,MATCH($C467,'Policy Characteristics'!$C:$C,0))),"",INDEX('Policy Characteristics'!G:G,MATCH($C467,'Policy Characteristics'!$C:$C,0)))</f>
        <v>0.6</v>
      </c>
      <c r="N467" s="261">
        <f>IF(ISBLANK(INDEX('Policy Characteristics'!H:H,MATCH($C467,'Policy Characteristics'!$C:$C,0))),"",INDEX('Policy Characteristics'!H:H,MATCH($C467,'Policy Characteristics'!$C:$C,0)))</f>
        <v>0.01</v>
      </c>
      <c r="O467" s="254" t="str">
        <f>IF(ISBLANK(INDEX('Policy Characteristics'!I:I,MATCH($C467,'Policy Characteristics'!$C:$C,0))),"",INDEX('Policy Characteristics'!I:I,MATCH($C467,'Policy Characteristics'!$C:$C,0)))</f>
        <v>% reduction in downtime</v>
      </c>
      <c r="P467" s="254"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254" t="str">
        <f>IF(ISBLANK(INDEX('Policy Characteristics'!K:K,MATCH($C467,'Policy Characteristics'!$C:$C,0))),"",INDEX('Policy Characteristics'!K:K,MATCH($C467,'Policy Characteristics'!$C:$C,0)))</f>
        <v>electricity-sector-main.html#red-downtime</v>
      </c>
      <c r="R467" s="254" t="str">
        <f>IF(ISBLANK(INDEX('Policy Characteristics'!L:L,MATCH($C467,'Policy Characteristics'!$C:$C,0))),"",INDEX('Policy Characteristics'!L:L,MATCH($C467,'Policy Characteristics'!$C:$C,0)))</f>
        <v>reduce-downtime.html</v>
      </c>
    </row>
    <row r="468" spans="1:18" s="2" customFormat="1">
      <c r="A468" s="254" t="str">
        <f>IF(ISBLANK(INDEX('Policy Characteristics'!A:A,MATCH($C468,'Policy Characteristics'!$C:$C,0))),"",INDEX('Policy Characteristics'!A:A,MATCH($C468,'Policy Characteristics'!$C:$C,0)))</f>
        <v>Electricity Supply</v>
      </c>
      <c r="B468" s="262" t="str">
        <f>IF(ISBLANK(INDEX('Policy Characteristics'!B:B,MATCH($C468,'Policy Characteristics'!$C:$C,0))),"",INDEX('Policy Characteristics'!B:B,MATCH($C468,'Policy Characteristics'!$C:$C,0)))</f>
        <v>Reduce Plant Downtime</v>
      </c>
      <c r="C468" s="318" t="str">
        <f t="shared" si="26"/>
        <v>Percentage Reduction in Plant Downtime</v>
      </c>
      <c r="D468" s="6" t="s">
        <v>2728</v>
      </c>
      <c r="E468" s="45"/>
      <c r="F468" s="6" t="s">
        <v>2452</v>
      </c>
      <c r="G468" s="6"/>
      <c r="H468" s="47">
        <v>1782</v>
      </c>
      <c r="I468" s="325" t="s">
        <v>41</v>
      </c>
      <c r="J468" s="255" t="str">
        <f>IF(ISBLANK(INDEX('Policy Characteristics'!D:D,MATCH($C468,'Policy Characteristics'!$C:$C,0))),"",INDEX('Policy Characteristics'!D:D,MATCH($C468,'Policy Characteristics'!$C:$C,0)))</f>
        <v>Reduce Plant Downtime</v>
      </c>
      <c r="K468" s="254" t="str">
        <f>IF(ISBLANK(INDEX('Policy Characteristics'!E:E,MATCH($C468,'Policy Characteristics'!$C:$C,0))),"",INDEX('Policy Characteristics'!E:E,MATCH($C468,'Policy Characteristics'!$C:$C,0)))</f>
        <v>elec reduce plant downtime</v>
      </c>
      <c r="L468" s="261">
        <f>IF(ISBLANK(INDEX('Policy Characteristics'!F:F,MATCH($C468,'Policy Characteristics'!$C:$C,0))),"",INDEX('Policy Characteristics'!F:F,MATCH($C468,'Policy Characteristics'!$C:$C,0)))</f>
        <v>-0.3</v>
      </c>
      <c r="M468" s="261">
        <f>IF(ISBLANK(INDEX('Policy Characteristics'!G:G,MATCH($C468,'Policy Characteristics'!$C:$C,0))),"",INDEX('Policy Characteristics'!G:G,MATCH($C468,'Policy Characteristics'!$C:$C,0)))</f>
        <v>0.6</v>
      </c>
      <c r="N468" s="261">
        <f>IF(ISBLANK(INDEX('Policy Characteristics'!H:H,MATCH($C468,'Policy Characteristics'!$C:$C,0))),"",INDEX('Policy Characteristics'!H:H,MATCH($C468,'Policy Characteristics'!$C:$C,0)))</f>
        <v>0.01</v>
      </c>
      <c r="O468" s="254" t="str">
        <f>IF(ISBLANK(INDEX('Policy Characteristics'!I:I,MATCH($C468,'Policy Characteristics'!$C:$C,0))),"",INDEX('Policy Characteristics'!I:I,MATCH($C468,'Policy Characteristics'!$C:$C,0)))</f>
        <v>% reduction in downtime</v>
      </c>
      <c r="P468" s="254"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254" t="str">
        <f>IF(ISBLANK(INDEX('Policy Characteristics'!K:K,MATCH($C468,'Policy Characteristics'!$C:$C,0))),"",INDEX('Policy Characteristics'!K:K,MATCH($C468,'Policy Characteristics'!$C:$C,0)))</f>
        <v>electricity-sector-main.html#red-downtime</v>
      </c>
      <c r="R468" s="254" t="str">
        <f>IF(ISBLANK(INDEX('Policy Characteristics'!L:L,MATCH($C468,'Policy Characteristics'!$C:$C,0))),"",INDEX('Policy Characteristics'!L:L,MATCH($C468,'Policy Characteristics'!$C:$C,0)))</f>
        <v>reduce-downtime.html</v>
      </c>
    </row>
    <row r="469" spans="1:18" s="2" customFormat="1">
      <c r="A469" s="254" t="str">
        <f>IF(ISBLANK(INDEX('Policy Characteristics'!A:A,MATCH($C469,'Policy Characteristics'!$C:$C,0))),"",INDEX('Policy Characteristics'!A:A,MATCH($C469,'Policy Characteristics'!$C:$C,0)))</f>
        <v>Electricity Supply</v>
      </c>
      <c r="B469" s="262" t="str">
        <f>IF(ISBLANK(INDEX('Policy Characteristics'!B:B,MATCH($C469,'Policy Characteristics'!$C:$C,0))),"",INDEX('Policy Characteristics'!B:B,MATCH($C469,'Policy Characteristics'!$C:$C,0)))</f>
        <v>Reduce Plant Downtime</v>
      </c>
      <c r="C469" s="318" t="str">
        <f t="shared" si="26"/>
        <v>Percentage Reduction in Plant Downtime</v>
      </c>
      <c r="D469" s="6" t="s">
        <v>3463</v>
      </c>
      <c r="E469" s="45"/>
      <c r="F469" s="6" t="s">
        <v>3470</v>
      </c>
      <c r="G469" s="6"/>
      <c r="H469" s="47">
        <v>1783</v>
      </c>
      <c r="I469" s="325" t="s">
        <v>41</v>
      </c>
      <c r="J469" s="255" t="str">
        <f>IF(ISBLANK(INDEX('Policy Characteristics'!D:D,MATCH($C469,'Policy Characteristics'!$C:$C,0))),"",INDEX('Policy Characteristics'!D:D,MATCH($C469,'Policy Characteristics'!$C:$C,0)))</f>
        <v>Reduce Plant Downtime</v>
      </c>
      <c r="K469" s="254" t="str">
        <f>IF(ISBLANK(INDEX('Policy Characteristics'!E:E,MATCH($C469,'Policy Characteristics'!$C:$C,0))),"",INDEX('Policy Characteristics'!E:E,MATCH($C469,'Policy Characteristics'!$C:$C,0)))</f>
        <v>elec reduce plant downtime</v>
      </c>
      <c r="L469" s="261">
        <f>IF(ISBLANK(INDEX('Policy Characteristics'!F:F,MATCH($C469,'Policy Characteristics'!$C:$C,0))),"",INDEX('Policy Characteristics'!F:F,MATCH($C469,'Policy Characteristics'!$C:$C,0)))</f>
        <v>-0.3</v>
      </c>
      <c r="M469" s="261">
        <f>IF(ISBLANK(INDEX('Policy Characteristics'!G:G,MATCH($C469,'Policy Characteristics'!$C:$C,0))),"",INDEX('Policy Characteristics'!G:G,MATCH($C469,'Policy Characteristics'!$C:$C,0)))</f>
        <v>0.6</v>
      </c>
      <c r="N469" s="261">
        <f>IF(ISBLANK(INDEX('Policy Characteristics'!H:H,MATCH($C469,'Policy Characteristics'!$C:$C,0))),"",INDEX('Policy Characteristics'!H:H,MATCH($C469,'Policy Characteristics'!$C:$C,0)))</f>
        <v>0.01</v>
      </c>
      <c r="O469" s="254" t="str">
        <f>IF(ISBLANK(INDEX('Policy Characteristics'!I:I,MATCH($C469,'Policy Characteristics'!$C:$C,0))),"",INDEX('Policy Characteristics'!I:I,MATCH($C469,'Policy Characteristics'!$C:$C,0)))</f>
        <v>% reduction in downtime</v>
      </c>
      <c r="P469" s="254"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254" t="str">
        <f>IF(ISBLANK(INDEX('Policy Characteristics'!K:K,MATCH($C469,'Policy Characteristics'!$C:$C,0))),"",INDEX('Policy Characteristics'!K:K,MATCH($C469,'Policy Characteristics'!$C:$C,0)))</f>
        <v>electricity-sector-main.html#red-downtime</v>
      </c>
      <c r="R469" s="254" t="str">
        <f>IF(ISBLANK(INDEX('Policy Characteristics'!L:L,MATCH($C469,'Policy Characteristics'!$C:$C,0))),"",INDEX('Policy Characteristics'!L:L,MATCH($C469,'Policy Characteristics'!$C:$C,0)))</f>
        <v>reduce-downtime.html</v>
      </c>
    </row>
    <row r="470" spans="1:18" s="2" customFormat="1">
      <c r="A470" s="254" t="str">
        <f>IF(ISBLANK(INDEX('Policy Characteristics'!A:A,MATCH($C470,'Policy Characteristics'!$C:$C,0))),"",INDEX('Policy Characteristics'!A:A,MATCH($C470,'Policy Characteristics'!$C:$C,0)))</f>
        <v>Electricity Supply</v>
      </c>
      <c r="B470" s="262" t="str">
        <f>IF(ISBLANK(INDEX('Policy Characteristics'!B:B,MATCH($C470,'Policy Characteristics'!$C:$C,0))),"",INDEX('Policy Characteristics'!B:B,MATCH($C470,'Policy Characteristics'!$C:$C,0)))</f>
        <v>Reduce Plant Downtime</v>
      </c>
      <c r="C470" s="318" t="str">
        <f t="shared" si="26"/>
        <v>Percentage Reduction in Plant Downtime</v>
      </c>
      <c r="D470" s="6" t="s">
        <v>3466</v>
      </c>
      <c r="E470" s="45"/>
      <c r="F470" s="6" t="s">
        <v>3471</v>
      </c>
      <c r="G470" s="6"/>
      <c r="H470" s="47">
        <v>1784</v>
      </c>
      <c r="I470" s="325" t="s">
        <v>41</v>
      </c>
      <c r="J470" s="255" t="str">
        <f>IF(ISBLANK(INDEX('Policy Characteristics'!D:D,MATCH($C470,'Policy Characteristics'!$C:$C,0))),"",INDEX('Policy Characteristics'!D:D,MATCH($C470,'Policy Characteristics'!$C:$C,0)))</f>
        <v>Reduce Plant Downtime</v>
      </c>
      <c r="K470" s="254" t="str">
        <f>IF(ISBLANK(INDEX('Policy Characteristics'!E:E,MATCH($C470,'Policy Characteristics'!$C:$C,0))),"",INDEX('Policy Characteristics'!E:E,MATCH($C470,'Policy Characteristics'!$C:$C,0)))</f>
        <v>elec reduce plant downtime</v>
      </c>
      <c r="L470" s="261">
        <f>IF(ISBLANK(INDEX('Policy Characteristics'!F:F,MATCH($C470,'Policy Characteristics'!$C:$C,0))),"",INDEX('Policy Characteristics'!F:F,MATCH($C470,'Policy Characteristics'!$C:$C,0)))</f>
        <v>-0.3</v>
      </c>
      <c r="M470" s="261">
        <f>IF(ISBLANK(INDEX('Policy Characteristics'!G:G,MATCH($C470,'Policy Characteristics'!$C:$C,0))),"",INDEX('Policy Characteristics'!G:G,MATCH($C470,'Policy Characteristics'!$C:$C,0)))</f>
        <v>0.6</v>
      </c>
      <c r="N470" s="261">
        <f>IF(ISBLANK(INDEX('Policy Characteristics'!H:H,MATCH($C470,'Policy Characteristics'!$C:$C,0))),"",INDEX('Policy Characteristics'!H:H,MATCH($C470,'Policy Characteristics'!$C:$C,0)))</f>
        <v>0.01</v>
      </c>
      <c r="O470" s="254" t="str">
        <f>IF(ISBLANK(INDEX('Policy Characteristics'!I:I,MATCH($C470,'Policy Characteristics'!$C:$C,0))),"",INDEX('Policy Characteristics'!I:I,MATCH($C470,'Policy Characteristics'!$C:$C,0)))</f>
        <v>% reduction in downtime</v>
      </c>
      <c r="P470" s="254"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254" t="str">
        <f>IF(ISBLANK(INDEX('Policy Characteristics'!K:K,MATCH($C470,'Policy Characteristics'!$C:$C,0))),"",INDEX('Policy Characteristics'!K:K,MATCH($C470,'Policy Characteristics'!$C:$C,0)))</f>
        <v>electricity-sector-main.html#red-downtime</v>
      </c>
      <c r="R470" s="254" t="str">
        <f>IF(ISBLANK(INDEX('Policy Characteristics'!L:L,MATCH($C470,'Policy Characteristics'!$C:$C,0))),"",INDEX('Policy Characteristics'!L:L,MATCH($C470,'Policy Characteristics'!$C:$C,0)))</f>
        <v>reduce-downtime.html</v>
      </c>
    </row>
    <row r="471" spans="1:18" s="2" customFormat="1">
      <c r="A471" s="254" t="str">
        <f>IF(ISBLANK(INDEX('Policy Characteristics'!A:A,MATCH($C471,'Policy Characteristics'!$C:$C,0))),"",INDEX('Policy Characteristics'!A:A,MATCH($C471,'Policy Characteristics'!$C:$C,0)))</f>
        <v>Electricity Supply</v>
      </c>
      <c r="B471" s="262" t="str">
        <f>IF(ISBLANK(INDEX('Policy Characteristics'!B:B,MATCH($C471,'Policy Characteristics'!$C:$C,0))),"",INDEX('Policy Characteristics'!B:B,MATCH($C471,'Policy Characteristics'!$C:$C,0)))</f>
        <v>Reduce Plant Downtime</v>
      </c>
      <c r="C471" s="318" t="str">
        <f t="shared" si="26"/>
        <v>Percentage Reduction in Plant Downtime</v>
      </c>
      <c r="D471" s="6" t="s">
        <v>3467</v>
      </c>
      <c r="E471" s="45"/>
      <c r="F471" s="6" t="s">
        <v>3472</v>
      </c>
      <c r="G471" s="6"/>
      <c r="H471" s="47">
        <v>1785</v>
      </c>
      <c r="I471" s="325" t="s">
        <v>41</v>
      </c>
      <c r="J471" s="255" t="str">
        <f>IF(ISBLANK(INDEX('Policy Characteristics'!D:D,MATCH($C471,'Policy Characteristics'!$C:$C,0))),"",INDEX('Policy Characteristics'!D:D,MATCH($C471,'Policy Characteristics'!$C:$C,0)))</f>
        <v>Reduce Plant Downtime</v>
      </c>
      <c r="K471" s="254" t="str">
        <f>IF(ISBLANK(INDEX('Policy Characteristics'!E:E,MATCH($C471,'Policy Characteristics'!$C:$C,0))),"",INDEX('Policy Characteristics'!E:E,MATCH($C471,'Policy Characteristics'!$C:$C,0)))</f>
        <v>elec reduce plant downtime</v>
      </c>
      <c r="L471" s="261">
        <f>IF(ISBLANK(INDEX('Policy Characteristics'!F:F,MATCH($C471,'Policy Characteristics'!$C:$C,0))),"",INDEX('Policy Characteristics'!F:F,MATCH($C471,'Policy Characteristics'!$C:$C,0)))</f>
        <v>-0.3</v>
      </c>
      <c r="M471" s="261">
        <f>IF(ISBLANK(INDEX('Policy Characteristics'!G:G,MATCH($C471,'Policy Characteristics'!$C:$C,0))),"",INDEX('Policy Characteristics'!G:G,MATCH($C471,'Policy Characteristics'!$C:$C,0)))</f>
        <v>0.6</v>
      </c>
      <c r="N471" s="261">
        <f>IF(ISBLANK(INDEX('Policy Characteristics'!H:H,MATCH($C471,'Policy Characteristics'!$C:$C,0))),"",INDEX('Policy Characteristics'!H:H,MATCH($C471,'Policy Characteristics'!$C:$C,0)))</f>
        <v>0.01</v>
      </c>
      <c r="O471" s="254" t="str">
        <f>IF(ISBLANK(INDEX('Policy Characteristics'!I:I,MATCH($C471,'Policy Characteristics'!$C:$C,0))),"",INDEX('Policy Characteristics'!I:I,MATCH($C471,'Policy Characteristics'!$C:$C,0)))</f>
        <v>% reduction in downtime</v>
      </c>
      <c r="P471" s="254"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254" t="str">
        <f>IF(ISBLANK(INDEX('Policy Characteristics'!K:K,MATCH($C471,'Policy Characteristics'!$C:$C,0))),"",INDEX('Policy Characteristics'!K:K,MATCH($C471,'Policy Characteristics'!$C:$C,0)))</f>
        <v>electricity-sector-main.html#red-downtime</v>
      </c>
      <c r="R471" s="254" t="str">
        <f>IF(ISBLANK(INDEX('Policy Characteristics'!L:L,MATCH($C471,'Policy Characteristics'!$C:$C,0))),"",INDEX('Policy Characteristics'!L:L,MATCH($C471,'Policy Characteristics'!$C:$C,0)))</f>
        <v>reduce-downtime.html</v>
      </c>
    </row>
    <row r="472" spans="1:18" s="2" customFormat="1">
      <c r="A472" s="254" t="str">
        <f>IF(ISBLANK(INDEX('Policy Characteristics'!A:A,MATCH($C472,'Policy Characteristics'!$C:$C,0))),"",INDEX('Policy Characteristics'!A:A,MATCH($C472,'Policy Characteristics'!$C:$C,0)))</f>
        <v>Electricity Supply</v>
      </c>
      <c r="B472" s="262" t="str">
        <f>IF(ISBLANK(INDEX('Policy Characteristics'!B:B,MATCH($C472,'Policy Characteristics'!$C:$C,0))),"",INDEX('Policy Characteristics'!B:B,MATCH($C472,'Policy Characteristics'!$C:$C,0)))</f>
        <v>Reduce Plant Downtime</v>
      </c>
      <c r="C472" s="318" t="str">
        <f t="shared" si="26"/>
        <v>Percentage Reduction in Plant Downtime</v>
      </c>
      <c r="D472" s="6" t="s">
        <v>3468</v>
      </c>
      <c r="E472" s="45"/>
      <c r="F472" s="6" t="s">
        <v>3473</v>
      </c>
      <c r="G472" s="6"/>
      <c r="H472" s="47">
        <v>1786</v>
      </c>
      <c r="I472" s="325" t="s">
        <v>41</v>
      </c>
      <c r="J472" s="255" t="str">
        <f>IF(ISBLANK(INDEX('Policy Characteristics'!D:D,MATCH($C472,'Policy Characteristics'!$C:$C,0))),"",INDEX('Policy Characteristics'!D:D,MATCH($C472,'Policy Characteristics'!$C:$C,0)))</f>
        <v>Reduce Plant Downtime</v>
      </c>
      <c r="K472" s="254" t="str">
        <f>IF(ISBLANK(INDEX('Policy Characteristics'!E:E,MATCH($C472,'Policy Characteristics'!$C:$C,0))),"",INDEX('Policy Characteristics'!E:E,MATCH($C472,'Policy Characteristics'!$C:$C,0)))</f>
        <v>elec reduce plant downtime</v>
      </c>
      <c r="L472" s="261">
        <f>IF(ISBLANK(INDEX('Policy Characteristics'!F:F,MATCH($C472,'Policy Characteristics'!$C:$C,0))),"",INDEX('Policy Characteristics'!F:F,MATCH($C472,'Policy Characteristics'!$C:$C,0)))</f>
        <v>-0.3</v>
      </c>
      <c r="M472" s="261">
        <f>IF(ISBLANK(INDEX('Policy Characteristics'!G:G,MATCH($C472,'Policy Characteristics'!$C:$C,0))),"",INDEX('Policy Characteristics'!G:G,MATCH($C472,'Policy Characteristics'!$C:$C,0)))</f>
        <v>0.6</v>
      </c>
      <c r="N472" s="261">
        <f>IF(ISBLANK(INDEX('Policy Characteristics'!H:H,MATCH($C472,'Policy Characteristics'!$C:$C,0))),"",INDEX('Policy Characteristics'!H:H,MATCH($C472,'Policy Characteristics'!$C:$C,0)))</f>
        <v>0.01</v>
      </c>
      <c r="O472" s="254" t="str">
        <f>IF(ISBLANK(INDEX('Policy Characteristics'!I:I,MATCH($C472,'Policy Characteristics'!$C:$C,0))),"",INDEX('Policy Characteristics'!I:I,MATCH($C472,'Policy Characteristics'!$C:$C,0)))</f>
        <v>% reduction in downtime</v>
      </c>
      <c r="P472" s="254"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254" t="str">
        <f>IF(ISBLANK(INDEX('Policy Characteristics'!K:K,MATCH($C472,'Policy Characteristics'!$C:$C,0))),"",INDEX('Policy Characteristics'!K:K,MATCH($C472,'Policy Characteristics'!$C:$C,0)))</f>
        <v>electricity-sector-main.html#red-downtime</v>
      </c>
      <c r="R472" s="254" t="str">
        <f>IF(ISBLANK(INDEX('Policy Characteristics'!L:L,MATCH($C472,'Policy Characteristics'!$C:$C,0))),"",INDEX('Policy Characteristics'!L:L,MATCH($C472,'Policy Characteristics'!$C:$C,0)))</f>
        <v>reduce-downtime.html</v>
      </c>
    </row>
    <row r="473" spans="1:18" s="2" customFormat="1">
      <c r="A473" s="254" t="str">
        <f>IF(ISBLANK(INDEX('Policy Characteristics'!A:A,MATCH($C473,'Policy Characteristics'!$C:$C,0))),"",INDEX('Policy Characteristics'!A:A,MATCH($C473,'Policy Characteristics'!$C:$C,0)))</f>
        <v>Electricity Supply</v>
      </c>
      <c r="B473" s="262" t="str">
        <f>IF(ISBLANK(INDEX('Policy Characteristics'!B:B,MATCH($C473,'Policy Characteristics'!$C:$C,0))),"",INDEX('Policy Characteristics'!B:B,MATCH($C473,'Policy Characteristics'!$C:$C,0)))</f>
        <v>Reduce Plant Downtime</v>
      </c>
      <c r="C473" s="318" t="str">
        <f t="shared" si="26"/>
        <v>Percentage Reduction in Plant Downtime</v>
      </c>
      <c r="D473" s="6" t="s">
        <v>3469</v>
      </c>
      <c r="E473" s="45"/>
      <c r="F473" s="6" t="s">
        <v>3474</v>
      </c>
      <c r="G473" s="6"/>
      <c r="H473" s="47">
        <v>1787</v>
      </c>
      <c r="I473" s="325" t="s">
        <v>41</v>
      </c>
      <c r="J473" s="255" t="str">
        <f>IF(ISBLANK(INDEX('Policy Characteristics'!D:D,MATCH($C473,'Policy Characteristics'!$C:$C,0))),"",INDEX('Policy Characteristics'!D:D,MATCH($C473,'Policy Characteristics'!$C:$C,0)))</f>
        <v>Reduce Plant Downtime</v>
      </c>
      <c r="K473" s="254" t="str">
        <f>IF(ISBLANK(INDEX('Policy Characteristics'!E:E,MATCH($C473,'Policy Characteristics'!$C:$C,0))),"",INDEX('Policy Characteristics'!E:E,MATCH($C473,'Policy Characteristics'!$C:$C,0)))</f>
        <v>elec reduce plant downtime</v>
      </c>
      <c r="L473" s="261">
        <f>IF(ISBLANK(INDEX('Policy Characteristics'!F:F,MATCH($C473,'Policy Characteristics'!$C:$C,0))),"",INDEX('Policy Characteristics'!F:F,MATCH($C473,'Policy Characteristics'!$C:$C,0)))</f>
        <v>-0.3</v>
      </c>
      <c r="M473" s="261">
        <f>IF(ISBLANK(INDEX('Policy Characteristics'!G:G,MATCH($C473,'Policy Characteristics'!$C:$C,0))),"",INDEX('Policy Characteristics'!G:G,MATCH($C473,'Policy Characteristics'!$C:$C,0)))</f>
        <v>0.6</v>
      </c>
      <c r="N473" s="261">
        <f>IF(ISBLANK(INDEX('Policy Characteristics'!H:H,MATCH($C473,'Policy Characteristics'!$C:$C,0))),"",INDEX('Policy Characteristics'!H:H,MATCH($C473,'Policy Characteristics'!$C:$C,0)))</f>
        <v>0.01</v>
      </c>
      <c r="O473" s="254" t="str">
        <f>IF(ISBLANK(INDEX('Policy Characteristics'!I:I,MATCH($C473,'Policy Characteristics'!$C:$C,0))),"",INDEX('Policy Characteristics'!I:I,MATCH($C473,'Policy Characteristics'!$C:$C,0)))</f>
        <v>% reduction in downtime</v>
      </c>
      <c r="P473" s="254"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254" t="str">
        <f>IF(ISBLANK(INDEX('Policy Characteristics'!K:K,MATCH($C473,'Policy Characteristics'!$C:$C,0))),"",INDEX('Policy Characteristics'!K:K,MATCH($C473,'Policy Characteristics'!$C:$C,0)))</f>
        <v>electricity-sector-main.html#red-downtime</v>
      </c>
      <c r="R473" s="254" t="str">
        <f>IF(ISBLANK(INDEX('Policy Characteristics'!L:L,MATCH($C473,'Policy Characteristics'!$C:$C,0))),"",INDEX('Policy Characteristics'!L:L,MATCH($C473,'Policy Characteristics'!$C:$C,0)))</f>
        <v>reduce-downtime.html</v>
      </c>
    </row>
    <row r="474" spans="1:18" s="2" customFormat="1">
      <c r="A474" s="254" t="str">
        <f>IF(ISBLANK(INDEX('Policy Characteristics'!A:A,MATCH($C474,'Policy Characteristics'!$C:$C,0))),"",INDEX('Policy Characteristics'!A:A,MATCH($C474,'Policy Characteristics'!$C:$C,0)))</f>
        <v>Electricity Supply</v>
      </c>
      <c r="B474" s="262" t="str">
        <f>IF(ISBLANK(INDEX('Policy Characteristics'!B:B,MATCH($C474,'Policy Characteristics'!$C:$C,0))),"",INDEX('Policy Characteristics'!B:B,MATCH($C474,'Policy Characteristics'!$C:$C,0)))</f>
        <v>Reduce Plant Downtime</v>
      </c>
      <c r="C474" s="318" t="str">
        <f t="shared" si="26"/>
        <v>Percentage Reduction in Plant Downtime</v>
      </c>
      <c r="D474" s="6" t="s">
        <v>3555</v>
      </c>
      <c r="E474" s="45"/>
      <c r="F474" s="6" t="s">
        <v>3553</v>
      </c>
      <c r="G474" s="6"/>
      <c r="H474" s="47">
        <v>1788</v>
      </c>
      <c r="I474" s="325" t="s">
        <v>41</v>
      </c>
      <c r="J474" s="255" t="str">
        <f>IF(ISBLANK(INDEX('Policy Characteristics'!D:D,MATCH($C474,'Policy Characteristics'!$C:$C,0))),"",INDEX('Policy Characteristics'!D:D,MATCH($C474,'Policy Characteristics'!$C:$C,0)))</f>
        <v>Reduce Plant Downtime</v>
      </c>
      <c r="K474" s="254" t="str">
        <f>IF(ISBLANK(INDEX('Policy Characteristics'!E:E,MATCH($C474,'Policy Characteristics'!$C:$C,0))),"",INDEX('Policy Characteristics'!E:E,MATCH($C474,'Policy Characteristics'!$C:$C,0)))</f>
        <v>elec reduce plant downtime</v>
      </c>
      <c r="L474" s="261">
        <f>IF(ISBLANK(INDEX('Policy Characteristics'!F:F,MATCH($C474,'Policy Characteristics'!$C:$C,0))),"",INDEX('Policy Characteristics'!F:F,MATCH($C474,'Policy Characteristics'!$C:$C,0)))</f>
        <v>-0.3</v>
      </c>
      <c r="M474" s="261">
        <f>IF(ISBLANK(INDEX('Policy Characteristics'!G:G,MATCH($C474,'Policy Characteristics'!$C:$C,0))),"",INDEX('Policy Characteristics'!G:G,MATCH($C474,'Policy Characteristics'!$C:$C,0)))</f>
        <v>0.6</v>
      </c>
      <c r="N474" s="261">
        <f>IF(ISBLANK(INDEX('Policy Characteristics'!H:H,MATCH($C474,'Policy Characteristics'!$C:$C,0))),"",INDEX('Policy Characteristics'!H:H,MATCH($C474,'Policy Characteristics'!$C:$C,0)))</f>
        <v>0.01</v>
      </c>
      <c r="O474" s="254" t="str">
        <f>IF(ISBLANK(INDEX('Policy Characteristics'!I:I,MATCH($C474,'Policy Characteristics'!$C:$C,0))),"",INDEX('Policy Characteristics'!I:I,MATCH($C474,'Policy Characteristics'!$C:$C,0)))</f>
        <v>% reduction in downtime</v>
      </c>
      <c r="P474" s="254"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254" t="str">
        <f>IF(ISBLANK(INDEX('Policy Characteristics'!K:K,MATCH($C474,'Policy Characteristics'!$C:$C,0))),"",INDEX('Policy Characteristics'!K:K,MATCH($C474,'Policy Characteristics'!$C:$C,0)))</f>
        <v>electricity-sector-main.html#red-downtime</v>
      </c>
      <c r="R474" s="254" t="str">
        <f>IF(ISBLANK(INDEX('Policy Characteristics'!L:L,MATCH($C474,'Policy Characteristics'!$C:$C,0))),"",INDEX('Policy Characteristics'!L:L,MATCH($C474,'Policy Characteristics'!$C:$C,0)))</f>
        <v>reduce-downtime.html</v>
      </c>
    </row>
    <row r="475" spans="1:18" s="2" customFormat="1">
      <c r="A475" s="254" t="str">
        <f>IF(ISBLANK(INDEX('Policy Characteristics'!A:A,MATCH($C475,'Policy Characteristics'!$C:$C,0))),"",INDEX('Policy Characteristics'!A:A,MATCH($C475,'Policy Characteristics'!$C:$C,0)))</f>
        <v>Electricity Supply</v>
      </c>
      <c r="B475" s="262" t="str">
        <f>IF(ISBLANK(INDEX('Policy Characteristics'!B:B,MATCH($C475,'Policy Characteristics'!$C:$C,0))),"",INDEX('Policy Characteristics'!B:B,MATCH($C475,'Policy Characteristics'!$C:$C,0)))</f>
        <v>Reduce Plant Downtime</v>
      </c>
      <c r="C475" s="318" t="str">
        <f t="shared" si="26"/>
        <v>Percentage Reduction in Plant Downtime</v>
      </c>
      <c r="D475" s="6" t="s">
        <v>3556</v>
      </c>
      <c r="E475" s="45"/>
      <c r="F475" s="6" t="s">
        <v>3554</v>
      </c>
      <c r="G475" s="6"/>
      <c r="H475" s="47">
        <v>2242</v>
      </c>
      <c r="I475" s="325" t="s">
        <v>41</v>
      </c>
      <c r="J475" s="255" t="str">
        <f>IF(ISBLANK(INDEX('Policy Characteristics'!D:D,MATCH($C475,'Policy Characteristics'!$C:$C,0))),"",INDEX('Policy Characteristics'!D:D,MATCH($C475,'Policy Characteristics'!$C:$C,0)))</f>
        <v>Reduce Plant Downtime</v>
      </c>
      <c r="K475" s="254" t="str">
        <f>IF(ISBLANK(INDEX('Policy Characteristics'!E:E,MATCH($C475,'Policy Characteristics'!$C:$C,0))),"",INDEX('Policy Characteristics'!E:E,MATCH($C475,'Policy Characteristics'!$C:$C,0)))</f>
        <v>elec reduce plant downtime</v>
      </c>
      <c r="L475" s="261">
        <f>IF(ISBLANK(INDEX('Policy Characteristics'!F:F,MATCH($C475,'Policy Characteristics'!$C:$C,0))),"",INDEX('Policy Characteristics'!F:F,MATCH($C475,'Policy Characteristics'!$C:$C,0)))</f>
        <v>-0.3</v>
      </c>
      <c r="M475" s="261">
        <f>IF(ISBLANK(INDEX('Policy Characteristics'!G:G,MATCH($C475,'Policy Characteristics'!$C:$C,0))),"",INDEX('Policy Characteristics'!G:G,MATCH($C475,'Policy Characteristics'!$C:$C,0)))</f>
        <v>0.6</v>
      </c>
      <c r="N475" s="261">
        <f>IF(ISBLANK(INDEX('Policy Characteristics'!H:H,MATCH($C475,'Policy Characteristics'!$C:$C,0))),"",INDEX('Policy Characteristics'!H:H,MATCH($C475,'Policy Characteristics'!$C:$C,0)))</f>
        <v>0.01</v>
      </c>
      <c r="O475" s="254" t="str">
        <f>IF(ISBLANK(INDEX('Policy Characteristics'!I:I,MATCH($C475,'Policy Characteristics'!$C:$C,0))),"",INDEX('Policy Characteristics'!I:I,MATCH($C475,'Policy Characteristics'!$C:$C,0)))</f>
        <v>% reduction in downtime</v>
      </c>
      <c r="P475" s="254"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254" t="str">
        <f>IF(ISBLANK(INDEX('Policy Characteristics'!K:K,MATCH($C475,'Policy Characteristics'!$C:$C,0))),"",INDEX('Policy Characteristics'!K:K,MATCH($C475,'Policy Characteristics'!$C:$C,0)))</f>
        <v>electricity-sector-main.html#red-downtime</v>
      </c>
      <c r="R475" s="254"/>
    </row>
    <row r="476" spans="1:18" s="2" customFormat="1">
      <c r="A476" s="254" t="str">
        <f>IF(ISBLANK(INDEX('Policy Characteristics'!A:A,MATCH($C476,'Policy Characteristics'!$C:$C,0))),"",INDEX('Policy Characteristics'!A:A,MATCH($C476,'Policy Characteristics'!$C:$C,0)))</f>
        <v>Electricity Supply</v>
      </c>
      <c r="B476" s="262" t="str">
        <f>IF(ISBLANK(INDEX('Policy Characteristics'!B:B,MATCH($C476,'Policy Characteristics'!$C:$C,0))),"",INDEX('Policy Characteristics'!B:B,MATCH($C476,'Policy Characteristics'!$C:$C,0)))</f>
        <v>Reduce Soft Costs</v>
      </c>
      <c r="C476" s="319" t="s">
        <v>2304</v>
      </c>
      <c r="D476" s="6" t="s">
        <v>435</v>
      </c>
      <c r="E476" s="6"/>
      <c r="F476" s="6" t="s">
        <v>438</v>
      </c>
      <c r="G476" s="6"/>
      <c r="H476" s="47">
        <v>194</v>
      </c>
      <c r="I476" s="325" t="s">
        <v>40</v>
      </c>
      <c r="J476" s="255" t="str">
        <f>IF(ISBLANK(INDEX('Policy Characteristics'!D:D,MATCH($C476,'Policy Characteristics'!$C:$C,0))),"",INDEX('Policy Characteristics'!D:D,MATCH($C476,'Policy Characteristics'!$C:$C,0)))</f>
        <v>Reduce Soft Costs</v>
      </c>
      <c r="K476" s="254" t="str">
        <f>IF(ISBLANK(INDEX('Policy Characteristics'!E:E,MATCH($C476,'Policy Characteristics'!$C:$C,0))),"",INDEX('Policy Characteristics'!E:E,MATCH($C476,'Policy Characteristics'!$C:$C,0)))</f>
        <v>elec reduce soft costs</v>
      </c>
      <c r="L476" s="261">
        <f>IF(ISBLANK(INDEX('Policy Characteristics'!F:F,MATCH($C476,'Policy Characteristics'!$C:$C,0))),"",INDEX('Policy Characteristics'!F:F,MATCH($C476,'Policy Characteristics'!$C:$C,0)))</f>
        <v>0</v>
      </c>
      <c r="M476" s="261">
        <f>IF(ISBLANK(INDEX('Policy Characteristics'!G:G,MATCH($C476,'Policy Characteristics'!$C:$C,0))),"",INDEX('Policy Characteristics'!G:G,MATCH($C476,'Policy Characteristics'!$C:$C,0)))</f>
        <v>0.9</v>
      </c>
      <c r="N476" s="261">
        <f>IF(ISBLANK(INDEX('Policy Characteristics'!H:H,MATCH($C476,'Policy Characteristics'!$C:$C,0))),"",INDEX('Policy Characteristics'!H:H,MATCH($C476,'Policy Characteristics'!$C:$C,0)))</f>
        <v>0.01</v>
      </c>
      <c r="O476" s="254" t="str">
        <f>IF(ISBLANK(INDEX('Policy Characteristics'!I:I,MATCH($C476,'Policy Characteristics'!$C:$C,0))),"",INDEX('Policy Characteristics'!I:I,MATCH($C476,'Policy Characteristics'!$C:$C,0)))</f>
        <v>% reduction in soft costs</v>
      </c>
      <c r="P476" s="254"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254" t="str">
        <f>IF(ISBLANK(INDEX('Policy Characteristics'!K:K,MATCH($C476,'Policy Characteristics'!$C:$C,0))),"",INDEX('Policy Characteristics'!K:K,MATCH($C476,'Policy Characteristics'!$C:$C,0)))</f>
        <v>endogenous-learning.html#red-soft-costs</v>
      </c>
      <c r="R476" s="254" t="str">
        <f>IF(ISBLANK(INDEX('Policy Characteristics'!L:L,MATCH($C476,'Policy Characteristics'!$C:$C,0))),"",INDEX('Policy Characteristics'!L:L,MATCH($C476,'Policy Characteristics'!$C:$C,0)))</f>
        <v>reduce-soft-costs.html</v>
      </c>
    </row>
    <row r="477" spans="1:18" s="2" customFormat="1">
      <c r="A477" s="254" t="str">
        <f>IF(ISBLANK(INDEX('Policy Characteristics'!A:A,MATCH($C477,'Policy Characteristics'!$C:$C,0))),"",INDEX('Policy Characteristics'!A:A,MATCH($C477,'Policy Characteristics'!$C:$C,0)))</f>
        <v>Electricity Supply</v>
      </c>
      <c r="B477" s="262" t="str">
        <f>IF(ISBLANK(INDEX('Policy Characteristics'!B:B,MATCH($C477,'Policy Characteristics'!$C:$C,0))),"",INDEX('Policy Characteristics'!B:B,MATCH($C477,'Policy Characteristics'!$C:$C,0)))</f>
        <v>Reduce Soft Costs</v>
      </c>
      <c r="C477" s="318" t="str">
        <f t="shared" ref="C477:C478" si="27">C$476</f>
        <v>Percent Reduction in Soft Costs of Capacity Construction</v>
      </c>
      <c r="D477" s="6" t="s">
        <v>74</v>
      </c>
      <c r="E477" s="6"/>
      <c r="F477" s="6" t="s">
        <v>86</v>
      </c>
      <c r="G477" s="6"/>
      <c r="H477" s="47">
        <v>195</v>
      </c>
      <c r="I477" s="325" t="s">
        <v>40</v>
      </c>
      <c r="J477" s="255" t="str">
        <f>IF(ISBLANK(INDEX('Policy Characteristics'!D:D,MATCH($C477,'Policy Characteristics'!$C:$C,0))),"",INDEX('Policy Characteristics'!D:D,MATCH($C477,'Policy Characteristics'!$C:$C,0)))</f>
        <v>Reduce Soft Costs</v>
      </c>
      <c r="K477" s="254" t="str">
        <f>IF(ISBLANK(INDEX('Policy Characteristics'!E:E,MATCH($C477,'Policy Characteristics'!$C:$C,0))),"",INDEX('Policy Characteristics'!E:E,MATCH($C477,'Policy Characteristics'!$C:$C,0)))</f>
        <v>elec reduce soft costs</v>
      </c>
      <c r="L477" s="261">
        <f>IF(ISBLANK(INDEX('Policy Characteristics'!F:F,MATCH($C477,'Policy Characteristics'!$C:$C,0))),"",INDEX('Policy Characteristics'!F:F,MATCH($C477,'Policy Characteristics'!$C:$C,0)))</f>
        <v>0</v>
      </c>
      <c r="M477" s="261">
        <f>IF(ISBLANK(INDEX('Policy Characteristics'!G:G,MATCH($C477,'Policy Characteristics'!$C:$C,0))),"",INDEX('Policy Characteristics'!G:G,MATCH($C477,'Policy Characteristics'!$C:$C,0)))</f>
        <v>0.9</v>
      </c>
      <c r="N477" s="261">
        <f>IF(ISBLANK(INDEX('Policy Characteristics'!H:H,MATCH($C477,'Policy Characteristics'!$C:$C,0))),"",INDEX('Policy Characteristics'!H:H,MATCH($C477,'Policy Characteristics'!$C:$C,0)))</f>
        <v>0.01</v>
      </c>
      <c r="O477" s="254" t="str">
        <f>IF(ISBLANK(INDEX('Policy Characteristics'!I:I,MATCH($C477,'Policy Characteristics'!$C:$C,0))),"",INDEX('Policy Characteristics'!I:I,MATCH($C477,'Policy Characteristics'!$C:$C,0)))</f>
        <v>% reduction in soft costs</v>
      </c>
      <c r="P477" s="254"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254" t="str">
        <f>IF(ISBLANK(INDEX('Policy Characteristics'!K:K,MATCH($C477,'Policy Characteristics'!$C:$C,0))),"",INDEX('Policy Characteristics'!K:K,MATCH($C477,'Policy Characteristics'!$C:$C,0)))</f>
        <v>endogenous-learning.html#red-soft-costs</v>
      </c>
      <c r="R477" s="254" t="str">
        <f>IF(ISBLANK(INDEX('Policy Characteristics'!L:L,MATCH($C477,'Policy Characteristics'!$C:$C,0))),"",INDEX('Policy Characteristics'!L:L,MATCH($C477,'Policy Characteristics'!$C:$C,0)))</f>
        <v>reduce-soft-costs.html</v>
      </c>
    </row>
    <row r="478" spans="1:18" s="2" customFormat="1">
      <c r="A478" s="254" t="str">
        <f>IF(ISBLANK(INDEX('Policy Characteristics'!A:A,MATCH($C478,'Policy Characteristics'!$C:$C,0))),"",INDEX('Policy Characteristics'!A:A,MATCH($C478,'Policy Characteristics'!$C:$C,0)))</f>
        <v>Electricity Supply</v>
      </c>
      <c r="B478" s="262" t="str">
        <f>IF(ISBLANK(INDEX('Policy Characteristics'!B:B,MATCH($C478,'Policy Characteristics'!$C:$C,0))),"",INDEX('Policy Characteristics'!B:B,MATCH($C478,'Policy Characteristics'!$C:$C,0)))</f>
        <v>Reduce Soft Costs</v>
      </c>
      <c r="C478" s="318" t="str">
        <f t="shared" si="27"/>
        <v>Percent Reduction in Soft Costs of Capacity Construction</v>
      </c>
      <c r="D478" s="6" t="s">
        <v>440</v>
      </c>
      <c r="E478" s="6"/>
      <c r="F478" s="6" t="s">
        <v>441</v>
      </c>
      <c r="G478" s="6"/>
      <c r="H478" s="47">
        <v>196</v>
      </c>
      <c r="I478" s="325" t="s">
        <v>40</v>
      </c>
      <c r="J478" s="255" t="str">
        <f>IF(ISBLANK(INDEX('Policy Characteristics'!D:D,MATCH($C478,'Policy Characteristics'!$C:$C,0))),"",INDEX('Policy Characteristics'!D:D,MATCH($C478,'Policy Characteristics'!$C:$C,0)))</f>
        <v>Reduce Soft Costs</v>
      </c>
      <c r="K478" s="254" t="str">
        <f>IF(ISBLANK(INDEX('Policy Characteristics'!E:E,MATCH($C478,'Policy Characteristics'!$C:$C,0))),"",INDEX('Policy Characteristics'!E:E,MATCH($C478,'Policy Characteristics'!$C:$C,0)))</f>
        <v>elec reduce soft costs</v>
      </c>
      <c r="L478" s="261">
        <f>IF(ISBLANK(INDEX('Policy Characteristics'!F:F,MATCH($C478,'Policy Characteristics'!$C:$C,0))),"",INDEX('Policy Characteristics'!F:F,MATCH($C478,'Policy Characteristics'!$C:$C,0)))</f>
        <v>0</v>
      </c>
      <c r="M478" s="261">
        <f>IF(ISBLANK(INDEX('Policy Characteristics'!G:G,MATCH($C478,'Policy Characteristics'!$C:$C,0))),"",INDEX('Policy Characteristics'!G:G,MATCH($C478,'Policy Characteristics'!$C:$C,0)))</f>
        <v>0.9</v>
      </c>
      <c r="N478" s="261">
        <f>IF(ISBLANK(INDEX('Policy Characteristics'!H:H,MATCH($C478,'Policy Characteristics'!$C:$C,0))),"",INDEX('Policy Characteristics'!H:H,MATCH($C478,'Policy Characteristics'!$C:$C,0)))</f>
        <v>0.01</v>
      </c>
      <c r="O478" s="254" t="str">
        <f>IF(ISBLANK(INDEX('Policy Characteristics'!I:I,MATCH($C478,'Policy Characteristics'!$C:$C,0))),"",INDEX('Policy Characteristics'!I:I,MATCH($C478,'Policy Characteristics'!$C:$C,0)))</f>
        <v>% reduction in soft costs</v>
      </c>
      <c r="P478" s="254"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254" t="str">
        <f>IF(ISBLANK(INDEX('Policy Characteristics'!K:K,MATCH($C478,'Policy Characteristics'!$C:$C,0))),"",INDEX('Policy Characteristics'!K:K,MATCH($C478,'Policy Characteristics'!$C:$C,0)))</f>
        <v>endogenous-learning.html#red-soft-costs</v>
      </c>
      <c r="R478" s="254" t="str">
        <f>IF(ISBLANK(INDEX('Policy Characteristics'!L:L,MATCH($C478,'Policy Characteristics'!$C:$C,0))),"",INDEX('Policy Characteristics'!L:L,MATCH($C478,'Policy Characteristics'!$C:$C,0)))</f>
        <v>reduce-soft-costs.html</v>
      </c>
    </row>
    <row r="479" spans="1:18" s="2" customFormat="1">
      <c r="A479" s="254" t="str">
        <f>IF(ISBLANK(INDEX('Policy Characteristics'!A:A,MATCH($C479,'Policy Characteristics'!$C:$C,0))),"",INDEX('Policy Characteristics'!A:A,MATCH($C479,'Policy Characteristics'!$C:$C,0)))</f>
        <v>Electricity Supply</v>
      </c>
      <c r="B479" s="262" t="str">
        <f>IF(ISBLANK(INDEX('Policy Characteristics'!B:B,MATCH($C479,'Policy Characteristics'!$C:$C,0))),"",INDEX('Policy Characteristics'!B:B,MATCH($C479,'Policy Characteristics'!$C:$C,0)))</f>
        <v>Reduce Transmission &amp; Distribution Losses</v>
      </c>
      <c r="C479" s="317" t="s">
        <v>270</v>
      </c>
      <c r="D479" s="6"/>
      <c r="E479" s="6"/>
      <c r="F479" s="6"/>
      <c r="G479" s="6"/>
      <c r="H479" s="47">
        <v>145</v>
      </c>
      <c r="I479" s="325" t="s">
        <v>40</v>
      </c>
      <c r="J479" s="255" t="str">
        <f>IF(ISBLANK(INDEX('Policy Characteristics'!D:D,MATCH($C479,'Policy Characteristics'!$C:$C,0))),"",INDEX('Policy Characteristics'!D:D,MATCH($C479,'Policy Characteristics'!$C:$C,0)))</f>
        <v>Reduce T&amp;D Losses</v>
      </c>
      <c r="K479" s="254" t="str">
        <f>IF(ISBLANK(INDEX('Policy Characteristics'!E:E,MATCH($C479,'Policy Characteristics'!$C:$C,0))),"",INDEX('Policy Characteristics'!E:E,MATCH($C479,'Policy Characteristics'!$C:$C,0)))</f>
        <v>elec avoid TND loss</v>
      </c>
      <c r="L479" s="261">
        <f>IF(ISBLANK(INDEX('Policy Characteristics'!F:F,MATCH($C479,'Policy Characteristics'!$C:$C,0))),"",INDEX('Policy Characteristics'!F:F,MATCH($C479,'Policy Characteristics'!$C:$C,0)))</f>
        <v>0</v>
      </c>
      <c r="M479" s="261">
        <f>IF(ISBLANK(INDEX('Policy Characteristics'!G:G,MATCH($C479,'Policy Characteristics'!$C:$C,0))),"",INDEX('Policy Characteristics'!G:G,MATCH($C479,'Policy Characteristics'!$C:$C,0)))</f>
        <v>0.4</v>
      </c>
      <c r="N479" s="261">
        <f>IF(ISBLANK(INDEX('Policy Characteristics'!H:H,MATCH($C479,'Policy Characteristics'!$C:$C,0))),"",INDEX('Policy Characteristics'!H:H,MATCH($C479,'Policy Characteristics'!$C:$C,0)))</f>
        <v>0.01</v>
      </c>
      <c r="O479" s="254" t="str">
        <f>IF(ISBLANK(INDEX('Policy Characteristics'!I:I,MATCH($C479,'Policy Characteristics'!$C:$C,0))),"",INDEX('Policy Characteristics'!I:I,MATCH($C479,'Policy Characteristics'!$C:$C,0)))</f>
        <v>% of losses avoided</v>
      </c>
      <c r="P479" s="254"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254" t="str">
        <f>IF(ISBLANK(INDEX('Policy Characteristics'!K:K,MATCH($C479,'Policy Characteristics'!$C:$C,0))),"",INDEX('Policy Characteristics'!K:K,MATCH($C479,'Policy Characteristics'!$C:$C,0)))</f>
        <v>electricity-sector-main.html#red-tnd-losses</v>
      </c>
      <c r="R479" s="254" t="str">
        <f>IF(ISBLANK(INDEX('Policy Characteristics'!L:L,MATCH($C479,'Policy Characteristics'!$C:$C,0))),"",INDEX('Policy Characteristics'!L:L,MATCH($C479,'Policy Characteristics'!$C:$C,0)))</f>
        <v>reduce-tnd-losses.html</v>
      </c>
    </row>
    <row r="480" spans="1:18" s="2" customFormat="1">
      <c r="A480" s="254" t="str">
        <f>IF(ISBLANK(INDEX('Policy Characteristics'!A:A,MATCH($C480,'Policy Characteristics'!$C:$C,0))),"",INDEX('Policy Characteristics'!A:A,MATCH($C480,'Policy Characteristics'!$C:$C,0)))</f>
        <v>Electricity Supply</v>
      </c>
      <c r="B480" s="262" t="str">
        <f>IF(ISBLANK(INDEX('Policy Characteristics'!B:B,MATCH($C480,'Policy Characteristics'!$C:$C,0))),"",INDEX('Policy Characteristics'!B:B,MATCH($C480,'Policy Characteristics'!$C:$C,0)))</f>
        <v>Subsidy for Capacity Construction</v>
      </c>
      <c r="C480" s="317" t="s">
        <v>2766</v>
      </c>
      <c r="D480" s="45" t="s">
        <v>434</v>
      </c>
      <c r="E480" s="45"/>
      <c r="F480" s="45" t="s">
        <v>433</v>
      </c>
      <c r="G480" s="6"/>
      <c r="H480" s="47">
        <v>691</v>
      </c>
      <c r="I480" s="325" t="s">
        <v>41</v>
      </c>
      <c r="J480" s="255" t="str">
        <f>IF(ISBLANK(INDEX('Policy Characteristics'!D:D,MATCH($C480,'Policy Characteristics'!$C:$C,0))),"",INDEX('Policy Characteristics'!D:D,MATCH($C480,'Policy Characteristics'!$C:$C,0)))</f>
        <v>Subsidy for Capacity Construction</v>
      </c>
      <c r="K480" s="254" t="str">
        <f>IF(ISBLANK(INDEX('Policy Characteristics'!E:E,MATCH($C480,'Policy Characteristics'!$C:$C,0))),"",INDEX('Policy Characteristics'!E:E,MATCH($C480,'Policy Characteristics'!$C:$C,0)))</f>
        <v>elec capacity construction subsidy</v>
      </c>
      <c r="L480" s="261">
        <f>IF(ISBLANK(INDEX('Policy Characteristics'!F:F,MATCH($C480,'Policy Characteristics'!$C:$C,0))),"",INDEX('Policy Characteristics'!F:F,MATCH($C480,'Policy Characteristics'!$C:$C,0)))</f>
        <v>0</v>
      </c>
      <c r="M480" s="261">
        <f>IF(ISBLANK(INDEX('Policy Characteristics'!G:G,MATCH($C480,'Policy Characteristics'!$C:$C,0))),"",INDEX('Policy Characteristics'!G:G,MATCH($C480,'Policy Characteristics'!$C:$C,0)))</f>
        <v>0.95</v>
      </c>
      <c r="N480" s="261">
        <f>IF(ISBLANK(INDEX('Policy Characteristics'!H:H,MATCH($C480,'Policy Characteristics'!$C:$C,0))),"",INDEX('Policy Characteristics'!H:H,MATCH($C480,'Policy Characteristics'!$C:$C,0)))</f>
        <v>0.01</v>
      </c>
      <c r="O480" s="254" t="str">
        <f>IF(ISBLANK(INDEX('Policy Characteristics'!I:I,MATCH($C480,'Policy Characteristics'!$C:$C,0))),"",INDEX('Policy Characteristics'!I:I,MATCH($C480,'Policy Characteristics'!$C:$C,0)))</f>
        <v>% of construction cost</v>
      </c>
      <c r="P480" s="254"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254" t="str">
        <f>IF(ISBLANK(INDEX('Policy Characteristics'!K:K,MATCH($C480,'Policy Characteristics'!$C:$C,0))),"",INDEX('Policy Characteristics'!K:K,MATCH($C480,'Policy Characteristics'!$C:$C,0)))</f>
        <v>electricity-sector-main.html#subsidies</v>
      </c>
      <c r="R480" s="254" t="str">
        <f>IF(ISBLANK(INDEX('Policy Characteristics'!L:L,MATCH($C480,'Policy Characteristics'!$C:$C,0))),"",INDEX('Policy Characteristics'!L:L,MATCH($C480,'Policy Characteristics'!$C:$C,0)))</f>
        <v/>
      </c>
    </row>
    <row r="481" spans="1:18" s="2" customFormat="1">
      <c r="A481" s="254" t="str">
        <f>IF(ISBLANK(INDEX('Policy Characteristics'!A:A,MATCH($C481,'Policy Characteristics'!$C:$C,0))),"",INDEX('Policy Characteristics'!A:A,MATCH($C481,'Policy Characteristics'!$C:$C,0)))</f>
        <v>Electricity Supply</v>
      </c>
      <c r="B481" s="262" t="str">
        <f>IF(ISBLANK(INDEX('Policy Characteristics'!B:B,MATCH($C481,'Policy Characteristics'!$C:$C,0))),"",INDEX('Policy Characteristics'!B:B,MATCH($C481,'Policy Characteristics'!$C:$C,0)))</f>
        <v>Subsidy for Capacity Construction</v>
      </c>
      <c r="C481" s="318" t="str">
        <f>C$480</f>
        <v>Perc Subsidy for Elec Capacity Construction</v>
      </c>
      <c r="D481" s="6" t="s">
        <v>3464</v>
      </c>
      <c r="E481" s="45"/>
      <c r="F481" s="6" t="s">
        <v>3402</v>
      </c>
      <c r="G481" s="6"/>
      <c r="H481" s="47">
        <v>692</v>
      </c>
      <c r="I481" s="325" t="s">
        <v>41</v>
      </c>
      <c r="J481" s="255" t="str">
        <f>IF(ISBLANK(INDEX('Policy Characteristics'!D:D,MATCH($C481,'Policy Characteristics'!$C:$C,0))),"",INDEX('Policy Characteristics'!D:D,MATCH($C481,'Policy Characteristics'!$C:$C,0)))</f>
        <v>Subsidy for Capacity Construction</v>
      </c>
      <c r="K481" s="254" t="str">
        <f>IF(ISBLANK(INDEX('Policy Characteristics'!E:E,MATCH($C481,'Policy Characteristics'!$C:$C,0))),"",INDEX('Policy Characteristics'!E:E,MATCH($C481,'Policy Characteristics'!$C:$C,0)))</f>
        <v>elec capacity construction subsidy</v>
      </c>
      <c r="L481" s="261">
        <f>IF(ISBLANK(INDEX('Policy Characteristics'!F:F,MATCH($C481,'Policy Characteristics'!$C:$C,0))),"",INDEX('Policy Characteristics'!F:F,MATCH($C481,'Policy Characteristics'!$C:$C,0)))</f>
        <v>0</v>
      </c>
      <c r="M481" s="261">
        <f>IF(ISBLANK(INDEX('Policy Characteristics'!G:G,MATCH($C481,'Policy Characteristics'!$C:$C,0))),"",INDEX('Policy Characteristics'!G:G,MATCH($C481,'Policy Characteristics'!$C:$C,0)))</f>
        <v>0.95</v>
      </c>
      <c r="N481" s="261">
        <f>IF(ISBLANK(INDEX('Policy Characteristics'!H:H,MATCH($C481,'Policy Characteristics'!$C:$C,0))),"",INDEX('Policy Characteristics'!H:H,MATCH($C481,'Policy Characteristics'!$C:$C,0)))</f>
        <v>0.01</v>
      </c>
      <c r="O481" s="254" t="str">
        <f>IF(ISBLANK(INDEX('Policy Characteristics'!I:I,MATCH($C481,'Policy Characteristics'!$C:$C,0))),"",INDEX('Policy Characteristics'!I:I,MATCH($C481,'Policy Characteristics'!$C:$C,0)))</f>
        <v>% of construction cost</v>
      </c>
      <c r="P481" s="254"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254" t="str">
        <f>IF(ISBLANK(INDEX('Policy Characteristics'!K:K,MATCH($C481,'Policy Characteristics'!$C:$C,0))),"",INDEX('Policy Characteristics'!K:K,MATCH($C481,'Policy Characteristics'!$C:$C,0)))</f>
        <v>electricity-sector-main.html#subsidies</v>
      </c>
      <c r="R481" s="254" t="str">
        <f>IF(ISBLANK(INDEX('Policy Characteristics'!L:L,MATCH($C481,'Policy Characteristics'!$C:$C,0))),"",INDEX('Policy Characteristics'!L:L,MATCH($C481,'Policy Characteristics'!$C:$C,0)))</f>
        <v/>
      </c>
    </row>
    <row r="482" spans="1:18" s="2" customFormat="1">
      <c r="A482" s="254" t="str">
        <f>IF(ISBLANK(INDEX('Policy Characteristics'!A:A,MATCH($C482,'Policy Characteristics'!$C:$C,0))),"",INDEX('Policy Characteristics'!A:A,MATCH($C482,'Policy Characteristics'!$C:$C,0)))</f>
        <v>Electricity Supply</v>
      </c>
      <c r="B482" s="262" t="str">
        <f>IF(ISBLANK(INDEX('Policy Characteristics'!B:B,MATCH($C482,'Policy Characteristics'!$C:$C,0))),"",INDEX('Policy Characteristics'!B:B,MATCH($C482,'Policy Characteristics'!$C:$C,0)))</f>
        <v>Subsidy for Capacity Construction</v>
      </c>
      <c r="C482" s="318" t="str">
        <f t="shared" ref="C482:C503" si="28">C$480</f>
        <v>Perc Subsidy for Elec Capacity Construction</v>
      </c>
      <c r="D482" s="6" t="s">
        <v>3465</v>
      </c>
      <c r="E482" s="45"/>
      <c r="F482" s="6" t="s">
        <v>3403</v>
      </c>
      <c r="G482" s="6"/>
      <c r="H482" s="47">
        <v>1789</v>
      </c>
      <c r="I482" s="325" t="s">
        <v>41</v>
      </c>
      <c r="J482" s="255" t="str">
        <f>IF(ISBLANK(INDEX('Policy Characteristics'!D:D,MATCH($C482,'Policy Characteristics'!$C:$C,0))),"",INDEX('Policy Characteristics'!D:D,MATCH($C482,'Policy Characteristics'!$C:$C,0)))</f>
        <v>Subsidy for Capacity Construction</v>
      </c>
      <c r="K482" s="254" t="str">
        <f>IF(ISBLANK(INDEX('Policy Characteristics'!E:E,MATCH($C482,'Policy Characteristics'!$C:$C,0))),"",INDEX('Policy Characteristics'!E:E,MATCH($C482,'Policy Characteristics'!$C:$C,0)))</f>
        <v>elec capacity construction subsidy</v>
      </c>
      <c r="L482" s="261">
        <f>IF(ISBLANK(INDEX('Policy Characteristics'!F:F,MATCH($C482,'Policy Characteristics'!$C:$C,0))),"",INDEX('Policy Characteristics'!F:F,MATCH($C482,'Policy Characteristics'!$C:$C,0)))</f>
        <v>0</v>
      </c>
      <c r="M482" s="261">
        <f>IF(ISBLANK(INDEX('Policy Characteristics'!G:G,MATCH($C482,'Policy Characteristics'!$C:$C,0))),"",INDEX('Policy Characteristics'!G:G,MATCH($C482,'Policy Characteristics'!$C:$C,0)))</f>
        <v>0.95</v>
      </c>
      <c r="N482" s="261">
        <f>IF(ISBLANK(INDEX('Policy Characteristics'!H:H,MATCH($C482,'Policy Characteristics'!$C:$C,0))),"",INDEX('Policy Characteristics'!H:H,MATCH($C482,'Policy Characteristics'!$C:$C,0)))</f>
        <v>0.01</v>
      </c>
      <c r="O482" s="254" t="str">
        <f>IF(ISBLANK(INDEX('Policy Characteristics'!I:I,MATCH($C482,'Policy Characteristics'!$C:$C,0))),"",INDEX('Policy Characteristics'!I:I,MATCH($C482,'Policy Characteristics'!$C:$C,0)))</f>
        <v>% of construction cost</v>
      </c>
      <c r="P482" s="254"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254" t="str">
        <f>IF(ISBLANK(INDEX('Policy Characteristics'!K:K,MATCH($C482,'Policy Characteristics'!$C:$C,0))),"",INDEX('Policy Characteristics'!K:K,MATCH($C482,'Policy Characteristics'!$C:$C,0)))</f>
        <v>electricity-sector-main.html#subsidies</v>
      </c>
      <c r="R482" s="254" t="str">
        <f>IF(ISBLANK(INDEX('Policy Characteristics'!L:L,MATCH($C482,'Policy Characteristics'!$C:$C,0))),"",INDEX('Policy Characteristics'!L:L,MATCH($C482,'Policy Characteristics'!$C:$C,0)))</f>
        <v/>
      </c>
    </row>
    <row r="483" spans="1:18" s="2" customFormat="1">
      <c r="A483" s="254" t="str">
        <f>IF(ISBLANK(INDEX('Policy Characteristics'!A:A,MATCH($C483,'Policy Characteristics'!$C:$C,0))),"",INDEX('Policy Characteristics'!A:A,MATCH($C483,'Policy Characteristics'!$C:$C,0)))</f>
        <v>Electricity Supply</v>
      </c>
      <c r="B483" s="262" t="str">
        <f>IF(ISBLANK(INDEX('Policy Characteristics'!B:B,MATCH($C483,'Policy Characteristics'!$C:$C,0))),"",INDEX('Policy Characteristics'!B:B,MATCH($C483,'Policy Characteristics'!$C:$C,0)))</f>
        <v>Subsidy for Capacity Construction</v>
      </c>
      <c r="C483" s="318" t="str">
        <f t="shared" si="28"/>
        <v>Perc Subsidy for Elec Capacity Construction</v>
      </c>
      <c r="D483" s="6" t="s">
        <v>72</v>
      </c>
      <c r="E483" s="45"/>
      <c r="F483" s="6" t="s">
        <v>3475</v>
      </c>
      <c r="G483" s="6"/>
      <c r="H483" s="47">
        <v>517</v>
      </c>
      <c r="I483" s="325" t="s">
        <v>40</v>
      </c>
      <c r="J483" s="255" t="str">
        <f>IF(ISBLANK(INDEX('Policy Characteristics'!D:D,MATCH($C483,'Policy Characteristics'!$C:$C,0))),"",INDEX('Policy Characteristics'!D:D,MATCH($C483,'Policy Characteristics'!$C:$C,0)))</f>
        <v>Subsidy for Capacity Construction</v>
      </c>
      <c r="K483" s="254" t="str">
        <f>IF(ISBLANK(INDEX('Policy Characteristics'!E:E,MATCH($C483,'Policy Characteristics'!$C:$C,0))),"",INDEX('Policy Characteristics'!E:E,MATCH($C483,'Policy Characteristics'!$C:$C,0)))</f>
        <v>elec capacity construction subsidy</v>
      </c>
      <c r="L483" s="261">
        <f>IF(ISBLANK(INDEX('Policy Characteristics'!F:F,MATCH($C483,'Policy Characteristics'!$C:$C,0))),"",INDEX('Policy Characteristics'!F:F,MATCH($C483,'Policy Characteristics'!$C:$C,0)))</f>
        <v>0</v>
      </c>
      <c r="M483" s="261">
        <f>IF(ISBLANK(INDEX('Policy Characteristics'!G:G,MATCH($C483,'Policy Characteristics'!$C:$C,0))),"",INDEX('Policy Characteristics'!G:G,MATCH($C483,'Policy Characteristics'!$C:$C,0)))</f>
        <v>0.95</v>
      </c>
      <c r="N483" s="261">
        <f>IF(ISBLANK(INDEX('Policy Characteristics'!H:H,MATCH($C483,'Policy Characteristics'!$C:$C,0))),"",INDEX('Policy Characteristics'!H:H,MATCH($C483,'Policy Characteristics'!$C:$C,0)))</f>
        <v>0.01</v>
      </c>
      <c r="O483" s="254" t="str">
        <f>IF(ISBLANK(INDEX('Policy Characteristics'!I:I,MATCH($C483,'Policy Characteristics'!$C:$C,0))),"",INDEX('Policy Characteristics'!I:I,MATCH($C483,'Policy Characteristics'!$C:$C,0)))</f>
        <v>% of construction cost</v>
      </c>
      <c r="P483" s="254"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254" t="str">
        <f>IF(ISBLANK(INDEX('Policy Characteristics'!K:K,MATCH($C483,'Policy Characteristics'!$C:$C,0))),"",INDEX('Policy Characteristics'!K:K,MATCH($C483,'Policy Characteristics'!$C:$C,0)))</f>
        <v>electricity-sector-main.html#subsidies</v>
      </c>
      <c r="R483" s="254" t="str">
        <f>IF(ISBLANK(INDEX('Policy Characteristics'!L:L,MATCH($C483,'Policy Characteristics'!$C:$C,0))),"",INDEX('Policy Characteristics'!L:L,MATCH($C483,'Policy Characteristics'!$C:$C,0)))</f>
        <v/>
      </c>
    </row>
    <row r="484" spans="1:18" s="2" customFormat="1">
      <c r="A484" s="254" t="str">
        <f>IF(ISBLANK(INDEX('Policy Characteristics'!A:A,MATCH($C484,'Policy Characteristics'!$C:$C,0))),"",INDEX('Policy Characteristics'!A:A,MATCH($C484,'Policy Characteristics'!$C:$C,0)))</f>
        <v>Electricity Supply</v>
      </c>
      <c r="B484" s="262" t="str">
        <f>IF(ISBLANK(INDEX('Policy Characteristics'!B:B,MATCH($C484,'Policy Characteristics'!$C:$C,0))),"",INDEX('Policy Characteristics'!B:B,MATCH($C484,'Policy Characteristics'!$C:$C,0)))</f>
        <v>Subsidy for Capacity Construction</v>
      </c>
      <c r="C484" s="318" t="str">
        <f t="shared" si="28"/>
        <v>Perc Subsidy for Elec Capacity Construction</v>
      </c>
      <c r="D484" s="6" t="s">
        <v>73</v>
      </c>
      <c r="E484" s="45"/>
      <c r="F484" s="6" t="s">
        <v>85</v>
      </c>
      <c r="G484" s="6"/>
      <c r="H484" s="47">
        <v>693</v>
      </c>
      <c r="I484" s="325" t="s">
        <v>41</v>
      </c>
      <c r="J484" s="255" t="str">
        <f>IF(ISBLANK(INDEX('Policy Characteristics'!D:D,MATCH($C484,'Policy Characteristics'!$C:$C,0))),"",INDEX('Policy Characteristics'!D:D,MATCH($C484,'Policy Characteristics'!$C:$C,0)))</f>
        <v>Subsidy for Capacity Construction</v>
      </c>
      <c r="K484" s="254" t="str">
        <f>IF(ISBLANK(INDEX('Policy Characteristics'!E:E,MATCH($C484,'Policy Characteristics'!$C:$C,0))),"",INDEX('Policy Characteristics'!E:E,MATCH($C484,'Policy Characteristics'!$C:$C,0)))</f>
        <v>elec capacity construction subsidy</v>
      </c>
      <c r="L484" s="261">
        <f>IF(ISBLANK(INDEX('Policy Characteristics'!F:F,MATCH($C484,'Policy Characteristics'!$C:$C,0))),"",INDEX('Policy Characteristics'!F:F,MATCH($C484,'Policy Characteristics'!$C:$C,0)))</f>
        <v>0</v>
      </c>
      <c r="M484" s="261">
        <f>IF(ISBLANK(INDEX('Policy Characteristics'!G:G,MATCH($C484,'Policy Characteristics'!$C:$C,0))),"",INDEX('Policy Characteristics'!G:G,MATCH($C484,'Policy Characteristics'!$C:$C,0)))</f>
        <v>0.95</v>
      </c>
      <c r="N484" s="261">
        <f>IF(ISBLANK(INDEX('Policy Characteristics'!H:H,MATCH($C484,'Policy Characteristics'!$C:$C,0))),"",INDEX('Policy Characteristics'!H:H,MATCH($C484,'Policy Characteristics'!$C:$C,0)))</f>
        <v>0.01</v>
      </c>
      <c r="O484" s="254" t="str">
        <f>IF(ISBLANK(INDEX('Policy Characteristics'!I:I,MATCH($C484,'Policy Characteristics'!$C:$C,0))),"",INDEX('Policy Characteristics'!I:I,MATCH($C484,'Policy Characteristics'!$C:$C,0)))</f>
        <v>% of construction cost</v>
      </c>
      <c r="P484" s="254"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254" t="str">
        <f>IF(ISBLANK(INDEX('Policy Characteristics'!K:K,MATCH($C484,'Policy Characteristics'!$C:$C,0))),"",INDEX('Policy Characteristics'!K:K,MATCH($C484,'Policy Characteristics'!$C:$C,0)))</f>
        <v>electricity-sector-main.html#subsidies</v>
      </c>
      <c r="R484" s="254" t="str">
        <f>IF(ISBLANK(INDEX('Policy Characteristics'!L:L,MATCH($C484,'Policy Characteristics'!$C:$C,0))),"",INDEX('Policy Characteristics'!L:L,MATCH($C484,'Policy Characteristics'!$C:$C,0)))</f>
        <v/>
      </c>
    </row>
    <row r="485" spans="1:18" s="2" customFormat="1">
      <c r="A485" s="254" t="str">
        <f>IF(ISBLANK(INDEX('Policy Characteristics'!A:A,MATCH($C485,'Policy Characteristics'!$C:$C,0))),"",INDEX('Policy Characteristics'!A:A,MATCH($C485,'Policy Characteristics'!$C:$C,0)))</f>
        <v>Electricity Supply</v>
      </c>
      <c r="B485" s="262" t="str">
        <f>IF(ISBLANK(INDEX('Policy Characteristics'!B:B,MATCH($C485,'Policy Characteristics'!$C:$C,0))),"",INDEX('Policy Characteristics'!B:B,MATCH($C485,'Policy Characteristics'!$C:$C,0)))</f>
        <v>Subsidy for Capacity Construction</v>
      </c>
      <c r="C485" s="318" t="str">
        <f t="shared" si="28"/>
        <v>Perc Subsidy for Elec Capacity Construction</v>
      </c>
      <c r="D485" s="6" t="s">
        <v>435</v>
      </c>
      <c r="E485" s="45"/>
      <c r="F485" s="6" t="s">
        <v>438</v>
      </c>
      <c r="G485" s="6"/>
      <c r="H485" s="47">
        <v>518</v>
      </c>
      <c r="I485" s="325" t="s">
        <v>40</v>
      </c>
      <c r="J485" s="255" t="str">
        <f>IF(ISBLANK(INDEX('Policy Characteristics'!D:D,MATCH($C485,'Policy Characteristics'!$C:$C,0))),"",INDEX('Policy Characteristics'!D:D,MATCH($C485,'Policy Characteristics'!$C:$C,0)))</f>
        <v>Subsidy for Capacity Construction</v>
      </c>
      <c r="K485" s="254" t="str">
        <f>IF(ISBLANK(INDEX('Policy Characteristics'!E:E,MATCH($C485,'Policy Characteristics'!$C:$C,0))),"",INDEX('Policy Characteristics'!E:E,MATCH($C485,'Policy Characteristics'!$C:$C,0)))</f>
        <v>elec capacity construction subsidy</v>
      </c>
      <c r="L485" s="261">
        <f>IF(ISBLANK(INDEX('Policy Characteristics'!F:F,MATCH($C485,'Policy Characteristics'!$C:$C,0))),"",INDEX('Policy Characteristics'!F:F,MATCH($C485,'Policy Characteristics'!$C:$C,0)))</f>
        <v>0</v>
      </c>
      <c r="M485" s="261">
        <f>IF(ISBLANK(INDEX('Policy Characteristics'!G:G,MATCH($C485,'Policy Characteristics'!$C:$C,0))),"",INDEX('Policy Characteristics'!G:G,MATCH($C485,'Policy Characteristics'!$C:$C,0)))</f>
        <v>0.95</v>
      </c>
      <c r="N485" s="261">
        <f>IF(ISBLANK(INDEX('Policy Characteristics'!H:H,MATCH($C485,'Policy Characteristics'!$C:$C,0))),"",INDEX('Policy Characteristics'!H:H,MATCH($C485,'Policy Characteristics'!$C:$C,0)))</f>
        <v>0.01</v>
      </c>
      <c r="O485" s="254" t="str">
        <f>IF(ISBLANK(INDEX('Policy Characteristics'!I:I,MATCH($C485,'Policy Characteristics'!$C:$C,0))),"",INDEX('Policy Characteristics'!I:I,MATCH($C485,'Policy Characteristics'!$C:$C,0)))</f>
        <v>% of construction cost</v>
      </c>
      <c r="P485" s="254"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254" t="str">
        <f>IF(ISBLANK(INDEX('Policy Characteristics'!K:K,MATCH($C485,'Policy Characteristics'!$C:$C,0))),"",INDEX('Policy Characteristics'!K:K,MATCH($C485,'Policy Characteristics'!$C:$C,0)))</f>
        <v>electricity-sector-main.html#subsidies</v>
      </c>
      <c r="R485" s="254" t="str">
        <f>IF(ISBLANK(INDEX('Policy Characteristics'!L:L,MATCH($C485,'Policy Characteristics'!$C:$C,0))),"",INDEX('Policy Characteristics'!L:L,MATCH($C485,'Policy Characteristics'!$C:$C,0)))</f>
        <v/>
      </c>
    </row>
    <row r="486" spans="1:18" s="2" customFormat="1">
      <c r="A486" s="254" t="str">
        <f>IF(ISBLANK(INDEX('Policy Characteristics'!A:A,MATCH($C486,'Policy Characteristics'!$C:$C,0))),"",INDEX('Policy Characteristics'!A:A,MATCH($C486,'Policy Characteristics'!$C:$C,0)))</f>
        <v>Electricity Supply</v>
      </c>
      <c r="B486" s="262" t="str">
        <f>IF(ISBLANK(INDEX('Policy Characteristics'!B:B,MATCH($C486,'Policy Characteristics'!$C:$C,0))),"",INDEX('Policy Characteristics'!B:B,MATCH($C486,'Policy Characteristics'!$C:$C,0)))</f>
        <v>Subsidy for Capacity Construction</v>
      </c>
      <c r="C486" s="318" t="str">
        <f t="shared" si="28"/>
        <v>Perc Subsidy for Elec Capacity Construction</v>
      </c>
      <c r="D486" s="6" t="s">
        <v>74</v>
      </c>
      <c r="E486" s="45"/>
      <c r="F486" s="6" t="s">
        <v>86</v>
      </c>
      <c r="G486" s="6"/>
      <c r="H486" s="47">
        <v>519</v>
      </c>
      <c r="I486" s="325" t="s">
        <v>40</v>
      </c>
      <c r="J486" s="255" t="str">
        <f>IF(ISBLANK(INDEX('Policy Characteristics'!D:D,MATCH($C486,'Policy Characteristics'!$C:$C,0))),"",INDEX('Policy Characteristics'!D:D,MATCH($C486,'Policy Characteristics'!$C:$C,0)))</f>
        <v>Subsidy for Capacity Construction</v>
      </c>
      <c r="K486" s="254" t="str">
        <f>IF(ISBLANK(INDEX('Policy Characteristics'!E:E,MATCH($C486,'Policy Characteristics'!$C:$C,0))),"",INDEX('Policy Characteristics'!E:E,MATCH($C486,'Policy Characteristics'!$C:$C,0)))</f>
        <v>elec capacity construction subsidy</v>
      </c>
      <c r="L486" s="261">
        <f>IF(ISBLANK(INDEX('Policy Characteristics'!F:F,MATCH($C486,'Policy Characteristics'!$C:$C,0))),"",INDEX('Policy Characteristics'!F:F,MATCH($C486,'Policy Characteristics'!$C:$C,0)))</f>
        <v>0</v>
      </c>
      <c r="M486" s="261">
        <f>IF(ISBLANK(INDEX('Policy Characteristics'!G:G,MATCH($C486,'Policy Characteristics'!$C:$C,0))),"",INDEX('Policy Characteristics'!G:G,MATCH($C486,'Policy Characteristics'!$C:$C,0)))</f>
        <v>0.95</v>
      </c>
      <c r="N486" s="261">
        <f>IF(ISBLANK(INDEX('Policy Characteristics'!H:H,MATCH($C486,'Policy Characteristics'!$C:$C,0))),"",INDEX('Policy Characteristics'!H:H,MATCH($C486,'Policy Characteristics'!$C:$C,0)))</f>
        <v>0.01</v>
      </c>
      <c r="O486" s="254" t="str">
        <f>IF(ISBLANK(INDEX('Policy Characteristics'!I:I,MATCH($C486,'Policy Characteristics'!$C:$C,0))),"",INDEX('Policy Characteristics'!I:I,MATCH($C486,'Policy Characteristics'!$C:$C,0)))</f>
        <v>% of construction cost</v>
      </c>
      <c r="P486" s="254"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254" t="str">
        <f>IF(ISBLANK(INDEX('Policy Characteristics'!K:K,MATCH($C486,'Policy Characteristics'!$C:$C,0))),"",INDEX('Policy Characteristics'!K:K,MATCH($C486,'Policy Characteristics'!$C:$C,0)))</f>
        <v>electricity-sector-main.html#subsidies</v>
      </c>
      <c r="R486" s="254" t="str">
        <f>IF(ISBLANK(INDEX('Policy Characteristics'!L:L,MATCH($C486,'Policy Characteristics'!$C:$C,0))),"",INDEX('Policy Characteristics'!L:L,MATCH($C486,'Policy Characteristics'!$C:$C,0)))</f>
        <v/>
      </c>
    </row>
    <row r="487" spans="1:18" s="2" customFormat="1">
      <c r="A487" s="254" t="str">
        <f>IF(ISBLANK(INDEX('Policy Characteristics'!A:A,MATCH($C487,'Policy Characteristics'!$C:$C,0))),"",INDEX('Policy Characteristics'!A:A,MATCH($C487,'Policy Characteristics'!$C:$C,0)))</f>
        <v>Electricity Supply</v>
      </c>
      <c r="B487" s="262" t="str">
        <f>IF(ISBLANK(INDEX('Policy Characteristics'!B:B,MATCH($C487,'Policy Characteristics'!$C:$C,0))),"",INDEX('Policy Characteristics'!B:B,MATCH($C487,'Policy Characteristics'!$C:$C,0)))</f>
        <v>Subsidy for Capacity Construction</v>
      </c>
      <c r="C487" s="318" t="str">
        <f t="shared" si="28"/>
        <v>Perc Subsidy for Elec Capacity Construction</v>
      </c>
      <c r="D487" s="6" t="s">
        <v>75</v>
      </c>
      <c r="E487" s="45"/>
      <c r="F487" s="6" t="s">
        <v>87</v>
      </c>
      <c r="G487" s="6"/>
      <c r="H487" s="47">
        <v>520</v>
      </c>
      <c r="I487" s="325" t="s">
        <v>40</v>
      </c>
      <c r="J487" s="255" t="str">
        <f>IF(ISBLANK(INDEX('Policy Characteristics'!D:D,MATCH($C487,'Policy Characteristics'!$C:$C,0))),"",INDEX('Policy Characteristics'!D:D,MATCH($C487,'Policy Characteristics'!$C:$C,0)))</f>
        <v>Subsidy for Capacity Construction</v>
      </c>
      <c r="K487" s="254" t="str">
        <f>IF(ISBLANK(INDEX('Policy Characteristics'!E:E,MATCH($C487,'Policy Characteristics'!$C:$C,0))),"",INDEX('Policy Characteristics'!E:E,MATCH($C487,'Policy Characteristics'!$C:$C,0)))</f>
        <v>elec capacity construction subsidy</v>
      </c>
      <c r="L487" s="261">
        <f>IF(ISBLANK(INDEX('Policy Characteristics'!F:F,MATCH($C487,'Policy Characteristics'!$C:$C,0))),"",INDEX('Policy Characteristics'!F:F,MATCH($C487,'Policy Characteristics'!$C:$C,0)))</f>
        <v>0</v>
      </c>
      <c r="M487" s="261">
        <f>IF(ISBLANK(INDEX('Policy Characteristics'!G:G,MATCH($C487,'Policy Characteristics'!$C:$C,0))),"",INDEX('Policy Characteristics'!G:G,MATCH($C487,'Policy Characteristics'!$C:$C,0)))</f>
        <v>0.95</v>
      </c>
      <c r="N487" s="261">
        <f>IF(ISBLANK(INDEX('Policy Characteristics'!H:H,MATCH($C487,'Policy Characteristics'!$C:$C,0))),"",INDEX('Policy Characteristics'!H:H,MATCH($C487,'Policy Characteristics'!$C:$C,0)))</f>
        <v>0.01</v>
      </c>
      <c r="O487" s="254" t="str">
        <f>IF(ISBLANK(INDEX('Policy Characteristics'!I:I,MATCH($C487,'Policy Characteristics'!$C:$C,0))),"",INDEX('Policy Characteristics'!I:I,MATCH($C487,'Policy Characteristics'!$C:$C,0)))</f>
        <v>% of construction cost</v>
      </c>
      <c r="P487" s="254"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254" t="str">
        <f>IF(ISBLANK(INDEX('Policy Characteristics'!K:K,MATCH($C487,'Policy Characteristics'!$C:$C,0))),"",INDEX('Policy Characteristics'!K:K,MATCH($C487,'Policy Characteristics'!$C:$C,0)))</f>
        <v>electricity-sector-main.html#subsidies</v>
      </c>
      <c r="R487" s="254" t="str">
        <f>IF(ISBLANK(INDEX('Policy Characteristics'!L:L,MATCH($C487,'Policy Characteristics'!$C:$C,0))),"",INDEX('Policy Characteristics'!L:L,MATCH($C487,'Policy Characteristics'!$C:$C,0)))</f>
        <v/>
      </c>
    </row>
    <row r="488" spans="1:18" s="2" customFormat="1">
      <c r="A488" s="254" t="str">
        <f>IF(ISBLANK(INDEX('Policy Characteristics'!A:A,MATCH($C488,'Policy Characteristics'!$C:$C,0))),"",INDEX('Policy Characteristics'!A:A,MATCH($C488,'Policy Characteristics'!$C:$C,0)))</f>
        <v>Electricity Supply</v>
      </c>
      <c r="B488" s="262" t="str">
        <f>IF(ISBLANK(INDEX('Policy Characteristics'!B:B,MATCH($C488,'Policy Characteristics'!$C:$C,0))),"",INDEX('Policy Characteristics'!B:B,MATCH($C488,'Policy Characteristics'!$C:$C,0)))</f>
        <v>Subsidy for Capacity Construction</v>
      </c>
      <c r="C488" s="318" t="str">
        <f t="shared" si="28"/>
        <v>Perc Subsidy for Elec Capacity Construction</v>
      </c>
      <c r="D488" s="6" t="s">
        <v>76</v>
      </c>
      <c r="E488" s="45"/>
      <c r="F488" s="6" t="s">
        <v>88</v>
      </c>
      <c r="G488" s="6"/>
      <c r="H488" s="47">
        <v>521</v>
      </c>
      <c r="I488" s="325" t="s">
        <v>40</v>
      </c>
      <c r="J488" s="255" t="str">
        <f>IF(ISBLANK(INDEX('Policy Characteristics'!D:D,MATCH($C488,'Policy Characteristics'!$C:$C,0))),"",INDEX('Policy Characteristics'!D:D,MATCH($C488,'Policy Characteristics'!$C:$C,0)))</f>
        <v>Subsidy for Capacity Construction</v>
      </c>
      <c r="K488" s="254" t="str">
        <f>IF(ISBLANK(INDEX('Policy Characteristics'!E:E,MATCH($C488,'Policy Characteristics'!$C:$C,0))),"",INDEX('Policy Characteristics'!E:E,MATCH($C488,'Policy Characteristics'!$C:$C,0)))</f>
        <v>elec capacity construction subsidy</v>
      </c>
      <c r="L488" s="261">
        <f>IF(ISBLANK(INDEX('Policy Characteristics'!F:F,MATCH($C488,'Policy Characteristics'!$C:$C,0))),"",INDEX('Policy Characteristics'!F:F,MATCH($C488,'Policy Characteristics'!$C:$C,0)))</f>
        <v>0</v>
      </c>
      <c r="M488" s="261">
        <f>IF(ISBLANK(INDEX('Policy Characteristics'!G:G,MATCH($C488,'Policy Characteristics'!$C:$C,0))),"",INDEX('Policy Characteristics'!G:G,MATCH($C488,'Policy Characteristics'!$C:$C,0)))</f>
        <v>0.95</v>
      </c>
      <c r="N488" s="261">
        <f>IF(ISBLANK(INDEX('Policy Characteristics'!H:H,MATCH($C488,'Policy Characteristics'!$C:$C,0))),"",INDEX('Policy Characteristics'!H:H,MATCH($C488,'Policy Characteristics'!$C:$C,0)))</f>
        <v>0.01</v>
      </c>
      <c r="O488" s="254" t="str">
        <f>IF(ISBLANK(INDEX('Policy Characteristics'!I:I,MATCH($C488,'Policy Characteristics'!$C:$C,0))),"",INDEX('Policy Characteristics'!I:I,MATCH($C488,'Policy Characteristics'!$C:$C,0)))</f>
        <v>% of construction cost</v>
      </c>
      <c r="P488" s="254"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254" t="str">
        <f>IF(ISBLANK(INDEX('Policy Characteristics'!K:K,MATCH($C488,'Policy Characteristics'!$C:$C,0))),"",INDEX('Policy Characteristics'!K:K,MATCH($C488,'Policy Characteristics'!$C:$C,0)))</f>
        <v>electricity-sector-main.html#subsidies</v>
      </c>
      <c r="R488" s="254" t="str">
        <f>IF(ISBLANK(INDEX('Policy Characteristics'!L:L,MATCH($C488,'Policy Characteristics'!$C:$C,0))),"",INDEX('Policy Characteristics'!L:L,MATCH($C488,'Policy Characteristics'!$C:$C,0)))</f>
        <v/>
      </c>
    </row>
    <row r="489" spans="1:18" s="2" customFormat="1">
      <c r="A489" s="254" t="str">
        <f>IF(ISBLANK(INDEX('Policy Characteristics'!A:A,MATCH($C489,'Policy Characteristics'!$C:$C,0))),"",INDEX('Policy Characteristics'!A:A,MATCH($C489,'Policy Characteristics'!$C:$C,0)))</f>
        <v>Electricity Supply</v>
      </c>
      <c r="B489" s="262" t="str">
        <f>IF(ISBLANK(INDEX('Policy Characteristics'!B:B,MATCH($C489,'Policy Characteristics'!$C:$C,0))),"",INDEX('Policy Characteristics'!B:B,MATCH($C489,'Policy Characteristics'!$C:$C,0)))</f>
        <v>Subsidy for Capacity Construction</v>
      </c>
      <c r="C489" s="318" t="str">
        <f t="shared" si="28"/>
        <v>Perc Subsidy for Elec Capacity Construction</v>
      </c>
      <c r="D489" s="6" t="s">
        <v>2406</v>
      </c>
      <c r="E489" s="45"/>
      <c r="F489" s="6" t="s">
        <v>423</v>
      </c>
      <c r="G489" s="6"/>
      <c r="H489" s="47">
        <v>1598</v>
      </c>
      <c r="I489" s="325" t="s">
        <v>40</v>
      </c>
      <c r="J489" s="255" t="str">
        <f>IF(ISBLANK(INDEX('Policy Characteristics'!D:D,MATCH($C489,'Policy Characteristics'!$C:$C,0))),"",INDEX('Policy Characteristics'!D:D,MATCH($C489,'Policy Characteristics'!$C:$C,0)))</f>
        <v>Subsidy for Capacity Construction</v>
      </c>
      <c r="K489" s="254" t="str">
        <f>IF(ISBLANK(INDEX('Policy Characteristics'!E:E,MATCH($C489,'Policy Characteristics'!$C:$C,0))),"",INDEX('Policy Characteristics'!E:E,MATCH($C489,'Policy Characteristics'!$C:$C,0)))</f>
        <v>elec capacity construction subsidy</v>
      </c>
      <c r="L489" s="261">
        <f>IF(ISBLANK(INDEX('Policy Characteristics'!F:F,MATCH($C489,'Policy Characteristics'!$C:$C,0))),"",INDEX('Policy Characteristics'!F:F,MATCH($C489,'Policy Characteristics'!$C:$C,0)))</f>
        <v>0</v>
      </c>
      <c r="M489" s="261">
        <f>IF(ISBLANK(INDEX('Policy Characteristics'!G:G,MATCH($C489,'Policy Characteristics'!$C:$C,0))),"",INDEX('Policy Characteristics'!G:G,MATCH($C489,'Policy Characteristics'!$C:$C,0)))</f>
        <v>0.95</v>
      </c>
      <c r="N489" s="261">
        <f>IF(ISBLANK(INDEX('Policy Characteristics'!H:H,MATCH($C489,'Policy Characteristics'!$C:$C,0))),"",INDEX('Policy Characteristics'!H:H,MATCH($C489,'Policy Characteristics'!$C:$C,0)))</f>
        <v>0.01</v>
      </c>
      <c r="O489" s="254" t="str">
        <f>IF(ISBLANK(INDEX('Policy Characteristics'!I:I,MATCH($C489,'Policy Characteristics'!$C:$C,0))),"",INDEX('Policy Characteristics'!I:I,MATCH($C489,'Policy Characteristics'!$C:$C,0)))</f>
        <v>% of construction cost</v>
      </c>
      <c r="P489" s="254"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254" t="str">
        <f>IF(ISBLANK(INDEX('Policy Characteristics'!K:K,MATCH($C489,'Policy Characteristics'!$C:$C,0))),"",INDEX('Policy Characteristics'!K:K,MATCH($C489,'Policy Characteristics'!$C:$C,0)))</f>
        <v>electricity-sector-main.html#subsidies</v>
      </c>
      <c r="R489" s="254" t="str">
        <f>IF(ISBLANK(INDEX('Policy Characteristics'!L:L,MATCH($C489,'Policy Characteristics'!$C:$C,0))),"",INDEX('Policy Characteristics'!L:L,MATCH($C489,'Policy Characteristics'!$C:$C,0)))</f>
        <v/>
      </c>
    </row>
    <row r="490" spans="1:18" s="2" customFormat="1">
      <c r="A490" s="254" t="str">
        <f>IF(ISBLANK(INDEX('Policy Characteristics'!A:A,MATCH($C490,'Policy Characteristics'!$C:$C,0))),"",INDEX('Policy Characteristics'!A:A,MATCH($C490,'Policy Characteristics'!$C:$C,0)))</f>
        <v>Electricity Supply</v>
      </c>
      <c r="B490" s="262" t="str">
        <f>IF(ISBLANK(INDEX('Policy Characteristics'!B:B,MATCH($C490,'Policy Characteristics'!$C:$C,0))),"",INDEX('Policy Characteristics'!B:B,MATCH($C490,'Policy Characteristics'!$C:$C,0)))</f>
        <v>Subsidy for Capacity Construction</v>
      </c>
      <c r="C490" s="318" t="str">
        <f t="shared" si="28"/>
        <v>Perc Subsidy for Elec Capacity Construction</v>
      </c>
      <c r="D490" s="6" t="s">
        <v>295</v>
      </c>
      <c r="E490" s="45"/>
      <c r="F490" s="6" t="s">
        <v>297</v>
      </c>
      <c r="G490" s="6"/>
      <c r="H490" s="47">
        <v>1599</v>
      </c>
      <c r="I490" s="325" t="s">
        <v>41</v>
      </c>
      <c r="J490" s="255" t="str">
        <f>IF(ISBLANK(INDEX('Policy Characteristics'!D:D,MATCH($C490,'Policy Characteristics'!$C:$C,0))),"",INDEX('Policy Characteristics'!D:D,MATCH($C490,'Policy Characteristics'!$C:$C,0)))</f>
        <v>Subsidy for Capacity Construction</v>
      </c>
      <c r="K490" s="254" t="str">
        <f>IF(ISBLANK(INDEX('Policy Characteristics'!E:E,MATCH($C490,'Policy Characteristics'!$C:$C,0))),"",INDEX('Policy Characteristics'!E:E,MATCH($C490,'Policy Characteristics'!$C:$C,0)))</f>
        <v>elec capacity construction subsidy</v>
      </c>
      <c r="L490" s="261">
        <f>IF(ISBLANK(INDEX('Policy Characteristics'!F:F,MATCH($C490,'Policy Characteristics'!$C:$C,0))),"",INDEX('Policy Characteristics'!F:F,MATCH($C490,'Policy Characteristics'!$C:$C,0)))</f>
        <v>0</v>
      </c>
      <c r="M490" s="261">
        <f>IF(ISBLANK(INDEX('Policy Characteristics'!G:G,MATCH($C490,'Policy Characteristics'!$C:$C,0))),"",INDEX('Policy Characteristics'!G:G,MATCH($C490,'Policy Characteristics'!$C:$C,0)))</f>
        <v>0.95</v>
      </c>
      <c r="N490" s="261">
        <f>IF(ISBLANK(INDEX('Policy Characteristics'!H:H,MATCH($C490,'Policy Characteristics'!$C:$C,0))),"",INDEX('Policy Characteristics'!H:H,MATCH($C490,'Policy Characteristics'!$C:$C,0)))</f>
        <v>0.01</v>
      </c>
      <c r="O490" s="254" t="str">
        <f>IF(ISBLANK(INDEX('Policy Characteristics'!I:I,MATCH($C490,'Policy Characteristics'!$C:$C,0))),"",INDEX('Policy Characteristics'!I:I,MATCH($C490,'Policy Characteristics'!$C:$C,0)))</f>
        <v>% of construction cost</v>
      </c>
      <c r="P490" s="254"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254" t="str">
        <f>IF(ISBLANK(INDEX('Policy Characteristics'!K:K,MATCH($C490,'Policy Characteristics'!$C:$C,0))),"",INDEX('Policy Characteristics'!K:K,MATCH($C490,'Policy Characteristics'!$C:$C,0)))</f>
        <v>electricity-sector-main.html#subsidies</v>
      </c>
      <c r="R490" s="254" t="str">
        <f>IF(ISBLANK(INDEX('Policy Characteristics'!L:L,MATCH($C490,'Policy Characteristics'!$C:$C,0))),"",INDEX('Policy Characteristics'!L:L,MATCH($C490,'Policy Characteristics'!$C:$C,0)))</f>
        <v/>
      </c>
    </row>
    <row r="491" spans="1:18" s="2" customFormat="1">
      <c r="A491" s="254" t="str">
        <f>IF(ISBLANK(INDEX('Policy Characteristics'!A:A,MATCH($C491,'Policy Characteristics'!$C:$C,0))),"",INDEX('Policy Characteristics'!A:A,MATCH($C491,'Policy Characteristics'!$C:$C,0)))</f>
        <v>Electricity Supply</v>
      </c>
      <c r="B491" s="262" t="str">
        <f>IF(ISBLANK(INDEX('Policy Characteristics'!B:B,MATCH($C491,'Policy Characteristics'!$C:$C,0))),"",INDEX('Policy Characteristics'!B:B,MATCH($C491,'Policy Characteristics'!$C:$C,0)))</f>
        <v>Subsidy for Capacity Construction</v>
      </c>
      <c r="C491" s="318" t="str">
        <f t="shared" si="28"/>
        <v>Perc Subsidy for Elec Capacity Construction</v>
      </c>
      <c r="D491" s="6" t="s">
        <v>296</v>
      </c>
      <c r="E491" s="45"/>
      <c r="F491" s="6" t="s">
        <v>298</v>
      </c>
      <c r="G491" s="6"/>
      <c r="H491" s="47">
        <v>1600</v>
      </c>
      <c r="I491" s="325" t="s">
        <v>41</v>
      </c>
      <c r="J491" s="255" t="str">
        <f>IF(ISBLANK(INDEX('Policy Characteristics'!D:D,MATCH($C491,'Policy Characteristics'!$C:$C,0))),"",INDEX('Policy Characteristics'!D:D,MATCH($C491,'Policy Characteristics'!$C:$C,0)))</f>
        <v>Subsidy for Capacity Construction</v>
      </c>
      <c r="K491" s="254" t="str">
        <f>IF(ISBLANK(INDEX('Policy Characteristics'!E:E,MATCH($C491,'Policy Characteristics'!$C:$C,0))),"",INDEX('Policy Characteristics'!E:E,MATCH($C491,'Policy Characteristics'!$C:$C,0)))</f>
        <v>elec capacity construction subsidy</v>
      </c>
      <c r="L491" s="261">
        <f>IF(ISBLANK(INDEX('Policy Characteristics'!F:F,MATCH($C491,'Policy Characteristics'!$C:$C,0))),"",INDEX('Policy Characteristics'!F:F,MATCH($C491,'Policy Characteristics'!$C:$C,0)))</f>
        <v>0</v>
      </c>
      <c r="M491" s="261">
        <f>IF(ISBLANK(INDEX('Policy Characteristics'!G:G,MATCH($C491,'Policy Characteristics'!$C:$C,0))),"",INDEX('Policy Characteristics'!G:G,MATCH($C491,'Policy Characteristics'!$C:$C,0)))</f>
        <v>0.95</v>
      </c>
      <c r="N491" s="261">
        <f>IF(ISBLANK(INDEX('Policy Characteristics'!H:H,MATCH($C491,'Policy Characteristics'!$C:$C,0))),"",INDEX('Policy Characteristics'!H:H,MATCH($C491,'Policy Characteristics'!$C:$C,0)))</f>
        <v>0.01</v>
      </c>
      <c r="O491" s="254" t="str">
        <f>IF(ISBLANK(INDEX('Policy Characteristics'!I:I,MATCH($C491,'Policy Characteristics'!$C:$C,0))),"",INDEX('Policy Characteristics'!I:I,MATCH($C491,'Policy Characteristics'!$C:$C,0)))</f>
        <v>% of construction cost</v>
      </c>
      <c r="P491" s="254"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254" t="str">
        <f>IF(ISBLANK(INDEX('Policy Characteristics'!K:K,MATCH($C491,'Policy Characteristics'!$C:$C,0))),"",INDEX('Policy Characteristics'!K:K,MATCH($C491,'Policy Characteristics'!$C:$C,0)))</f>
        <v>electricity-sector-main.html#subsidies</v>
      </c>
      <c r="R491" s="254" t="str">
        <f>IF(ISBLANK(INDEX('Policy Characteristics'!L:L,MATCH($C491,'Policy Characteristics'!$C:$C,0))),"",INDEX('Policy Characteristics'!L:L,MATCH($C491,'Policy Characteristics'!$C:$C,0)))</f>
        <v/>
      </c>
    </row>
    <row r="492" spans="1:18" s="2" customFormat="1">
      <c r="A492" s="254" t="str">
        <f>IF(ISBLANK(INDEX('Policy Characteristics'!A:A,MATCH($C492,'Policy Characteristics'!$C:$C,0))),"",INDEX('Policy Characteristics'!A:A,MATCH($C492,'Policy Characteristics'!$C:$C,0)))</f>
        <v>Electricity Supply</v>
      </c>
      <c r="B492" s="262" t="str">
        <f>IF(ISBLANK(INDEX('Policy Characteristics'!B:B,MATCH($C492,'Policy Characteristics'!$C:$C,0))),"",INDEX('Policy Characteristics'!B:B,MATCH($C492,'Policy Characteristics'!$C:$C,0)))</f>
        <v>Subsidy for Capacity Construction</v>
      </c>
      <c r="C492" s="318" t="str">
        <f t="shared" si="28"/>
        <v>Perc Subsidy for Elec Capacity Construction</v>
      </c>
      <c r="D492" s="6" t="s">
        <v>431</v>
      </c>
      <c r="E492" s="45"/>
      <c r="F492" s="6" t="s">
        <v>430</v>
      </c>
      <c r="G492" s="6"/>
      <c r="H492" s="47">
        <v>694</v>
      </c>
      <c r="I492" s="325" t="s">
        <v>41</v>
      </c>
      <c r="J492" s="255" t="str">
        <f>IF(ISBLANK(INDEX('Policy Characteristics'!D:D,MATCH($C492,'Policy Characteristics'!$C:$C,0))),"",INDEX('Policy Characteristics'!D:D,MATCH($C492,'Policy Characteristics'!$C:$C,0)))</f>
        <v>Subsidy for Capacity Construction</v>
      </c>
      <c r="K492" s="254" t="str">
        <f>IF(ISBLANK(INDEX('Policy Characteristics'!E:E,MATCH($C492,'Policy Characteristics'!$C:$C,0))),"",INDEX('Policy Characteristics'!E:E,MATCH($C492,'Policy Characteristics'!$C:$C,0)))</f>
        <v>elec capacity construction subsidy</v>
      </c>
      <c r="L492" s="261">
        <f>IF(ISBLANK(INDEX('Policy Characteristics'!F:F,MATCH($C492,'Policy Characteristics'!$C:$C,0))),"",INDEX('Policy Characteristics'!F:F,MATCH($C492,'Policy Characteristics'!$C:$C,0)))</f>
        <v>0</v>
      </c>
      <c r="M492" s="261">
        <f>IF(ISBLANK(INDEX('Policy Characteristics'!G:G,MATCH($C492,'Policy Characteristics'!$C:$C,0))),"",INDEX('Policy Characteristics'!G:G,MATCH($C492,'Policy Characteristics'!$C:$C,0)))</f>
        <v>0.95</v>
      </c>
      <c r="N492" s="261">
        <f>IF(ISBLANK(INDEX('Policy Characteristics'!H:H,MATCH($C492,'Policy Characteristics'!$C:$C,0))),"",INDEX('Policy Characteristics'!H:H,MATCH($C492,'Policy Characteristics'!$C:$C,0)))</f>
        <v>0.01</v>
      </c>
      <c r="O492" s="254" t="str">
        <f>IF(ISBLANK(INDEX('Policy Characteristics'!I:I,MATCH($C492,'Policy Characteristics'!$C:$C,0))),"",INDEX('Policy Characteristics'!I:I,MATCH($C492,'Policy Characteristics'!$C:$C,0)))</f>
        <v>% of construction cost</v>
      </c>
      <c r="P492" s="254"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254" t="str">
        <f>IF(ISBLANK(INDEX('Policy Characteristics'!K:K,MATCH($C492,'Policy Characteristics'!$C:$C,0))),"",INDEX('Policy Characteristics'!K:K,MATCH($C492,'Policy Characteristics'!$C:$C,0)))</f>
        <v>electricity-sector-main.html#subsidies</v>
      </c>
      <c r="R492" s="254" t="str">
        <f>IF(ISBLANK(INDEX('Policy Characteristics'!L:L,MATCH($C492,'Policy Characteristics'!$C:$C,0))),"",INDEX('Policy Characteristics'!L:L,MATCH($C492,'Policy Characteristics'!$C:$C,0)))</f>
        <v/>
      </c>
    </row>
    <row r="493" spans="1:18" s="2" customFormat="1">
      <c r="A493" s="254" t="str">
        <f>IF(ISBLANK(INDEX('Policy Characteristics'!A:A,MATCH($C493,'Policy Characteristics'!$C:$C,0))),"",INDEX('Policy Characteristics'!A:A,MATCH($C493,'Policy Characteristics'!$C:$C,0)))</f>
        <v>Electricity Supply</v>
      </c>
      <c r="B493" s="262" t="str">
        <f>IF(ISBLANK(INDEX('Policy Characteristics'!B:B,MATCH($C493,'Policy Characteristics'!$C:$C,0))),"",INDEX('Policy Characteristics'!B:B,MATCH($C493,'Policy Characteristics'!$C:$C,0)))</f>
        <v>Subsidy for Capacity Construction</v>
      </c>
      <c r="C493" s="318" t="str">
        <f t="shared" si="28"/>
        <v>Perc Subsidy for Elec Capacity Construction</v>
      </c>
      <c r="D493" s="6" t="s">
        <v>440</v>
      </c>
      <c r="E493" s="45"/>
      <c r="F493" s="6" t="s">
        <v>441</v>
      </c>
      <c r="H493" s="47">
        <v>522</v>
      </c>
      <c r="I493" s="325" t="s">
        <v>40</v>
      </c>
      <c r="J493" s="255" t="str">
        <f>IF(ISBLANK(INDEX('Policy Characteristics'!D:D,MATCH($C493,'Policy Characteristics'!$C:$C,0))),"",INDEX('Policy Characteristics'!D:D,MATCH($C493,'Policy Characteristics'!$C:$C,0)))</f>
        <v>Subsidy for Capacity Construction</v>
      </c>
      <c r="K493" s="254" t="str">
        <f>IF(ISBLANK(INDEX('Policy Characteristics'!E:E,MATCH($C493,'Policy Characteristics'!$C:$C,0))),"",INDEX('Policy Characteristics'!E:E,MATCH($C493,'Policy Characteristics'!$C:$C,0)))</f>
        <v>elec capacity construction subsidy</v>
      </c>
      <c r="L493" s="261">
        <f>IF(ISBLANK(INDEX('Policy Characteristics'!F:F,MATCH($C493,'Policy Characteristics'!$C:$C,0))),"",INDEX('Policy Characteristics'!F:F,MATCH($C493,'Policy Characteristics'!$C:$C,0)))</f>
        <v>0</v>
      </c>
      <c r="M493" s="261">
        <f>IF(ISBLANK(INDEX('Policy Characteristics'!G:G,MATCH($C493,'Policy Characteristics'!$C:$C,0))),"",INDEX('Policy Characteristics'!G:G,MATCH($C493,'Policy Characteristics'!$C:$C,0)))</f>
        <v>0.95</v>
      </c>
      <c r="N493" s="261">
        <f>IF(ISBLANK(INDEX('Policy Characteristics'!H:H,MATCH($C493,'Policy Characteristics'!$C:$C,0))),"",INDEX('Policy Characteristics'!H:H,MATCH($C493,'Policy Characteristics'!$C:$C,0)))</f>
        <v>0.01</v>
      </c>
      <c r="O493" s="254" t="str">
        <f>IF(ISBLANK(INDEX('Policy Characteristics'!I:I,MATCH($C493,'Policy Characteristics'!$C:$C,0))),"",INDEX('Policy Characteristics'!I:I,MATCH($C493,'Policy Characteristics'!$C:$C,0)))</f>
        <v>% of construction cost</v>
      </c>
      <c r="P493" s="254"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254" t="str">
        <f>IF(ISBLANK(INDEX('Policy Characteristics'!K:K,MATCH($C493,'Policy Characteristics'!$C:$C,0))),"",INDEX('Policy Characteristics'!K:K,MATCH($C493,'Policy Characteristics'!$C:$C,0)))</f>
        <v>electricity-sector-main.html#subsidies</v>
      </c>
      <c r="R493" s="254" t="str">
        <f>IF(ISBLANK(INDEX('Policy Characteristics'!L:L,MATCH($C493,'Policy Characteristics'!$C:$C,0))),"",INDEX('Policy Characteristics'!L:L,MATCH($C493,'Policy Characteristics'!$C:$C,0)))</f>
        <v/>
      </c>
    </row>
    <row r="494" spans="1:18" s="2" customFormat="1">
      <c r="A494" s="254" t="str">
        <f>IF(ISBLANK(INDEX('Policy Characteristics'!A:A,MATCH($C494,'Policy Characteristics'!$C:$C,0))),"",INDEX('Policy Characteristics'!A:A,MATCH($C494,'Policy Characteristics'!$C:$C,0)))</f>
        <v>Electricity Supply</v>
      </c>
      <c r="B494" s="262" t="str">
        <f>IF(ISBLANK(INDEX('Policy Characteristics'!B:B,MATCH($C494,'Policy Characteristics'!$C:$C,0))),"",INDEX('Policy Characteristics'!B:B,MATCH($C494,'Policy Characteristics'!$C:$C,0)))</f>
        <v>Subsidy for Capacity Construction</v>
      </c>
      <c r="C494" s="318" t="str">
        <f t="shared" si="28"/>
        <v>Perc Subsidy for Elec Capacity Construction</v>
      </c>
      <c r="D494" s="6" t="s">
        <v>2726</v>
      </c>
      <c r="E494" s="45"/>
      <c r="F494" s="6" t="s">
        <v>2450</v>
      </c>
      <c r="G494" s="6"/>
      <c r="H494" s="47">
        <v>695</v>
      </c>
      <c r="I494" s="325" t="s">
        <v>41</v>
      </c>
      <c r="J494" s="255" t="str">
        <f>IF(ISBLANK(INDEX('Policy Characteristics'!D:D,MATCH($C494,'Policy Characteristics'!$C:$C,0))),"",INDEX('Policy Characteristics'!D:D,MATCH($C494,'Policy Characteristics'!$C:$C,0)))</f>
        <v>Subsidy for Capacity Construction</v>
      </c>
      <c r="K494" s="254" t="str">
        <f>IF(ISBLANK(INDEX('Policy Characteristics'!E:E,MATCH($C494,'Policy Characteristics'!$C:$C,0))),"",INDEX('Policy Characteristics'!E:E,MATCH($C494,'Policy Characteristics'!$C:$C,0)))</f>
        <v>elec capacity construction subsidy</v>
      </c>
      <c r="L494" s="261">
        <f>IF(ISBLANK(INDEX('Policy Characteristics'!F:F,MATCH($C494,'Policy Characteristics'!$C:$C,0))),"",INDEX('Policy Characteristics'!F:F,MATCH($C494,'Policy Characteristics'!$C:$C,0)))</f>
        <v>0</v>
      </c>
      <c r="M494" s="261">
        <f>IF(ISBLANK(INDEX('Policy Characteristics'!G:G,MATCH($C494,'Policy Characteristics'!$C:$C,0))),"",INDEX('Policy Characteristics'!G:G,MATCH($C494,'Policy Characteristics'!$C:$C,0)))</f>
        <v>0.95</v>
      </c>
      <c r="N494" s="261">
        <f>IF(ISBLANK(INDEX('Policy Characteristics'!H:H,MATCH($C494,'Policy Characteristics'!$C:$C,0))),"",INDEX('Policy Characteristics'!H:H,MATCH($C494,'Policy Characteristics'!$C:$C,0)))</f>
        <v>0.01</v>
      </c>
      <c r="O494" s="254" t="str">
        <f>IF(ISBLANK(INDEX('Policy Characteristics'!I:I,MATCH($C494,'Policy Characteristics'!$C:$C,0))),"",INDEX('Policy Characteristics'!I:I,MATCH($C494,'Policy Characteristics'!$C:$C,0)))</f>
        <v>% of construction cost</v>
      </c>
      <c r="P494" s="254"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254" t="str">
        <f>IF(ISBLANK(INDEX('Policy Characteristics'!K:K,MATCH($C494,'Policy Characteristics'!$C:$C,0))),"",INDEX('Policy Characteristics'!K:K,MATCH($C494,'Policy Characteristics'!$C:$C,0)))</f>
        <v>electricity-sector-main.html#subsidies</v>
      </c>
      <c r="R494" s="254" t="str">
        <f>IF(ISBLANK(INDEX('Policy Characteristics'!L:L,MATCH($C494,'Policy Characteristics'!$C:$C,0))),"",INDEX('Policy Characteristics'!L:L,MATCH($C494,'Policy Characteristics'!$C:$C,0)))</f>
        <v/>
      </c>
    </row>
    <row r="495" spans="1:18" s="2" customFormat="1">
      <c r="A495" s="254" t="str">
        <f>IF(ISBLANK(INDEX('Policy Characteristics'!A:A,MATCH($C495,'Policy Characteristics'!$C:$C,0))),"",INDEX('Policy Characteristics'!A:A,MATCH($C495,'Policy Characteristics'!$C:$C,0)))</f>
        <v>Electricity Supply</v>
      </c>
      <c r="B495" s="262" t="str">
        <f>IF(ISBLANK(INDEX('Policy Characteristics'!B:B,MATCH($C495,'Policy Characteristics'!$C:$C,0))),"",INDEX('Policy Characteristics'!B:B,MATCH($C495,'Policy Characteristics'!$C:$C,0)))</f>
        <v>Subsidy for Capacity Construction</v>
      </c>
      <c r="C495" s="318" t="str">
        <f t="shared" si="28"/>
        <v>Perc Subsidy for Elec Capacity Construction</v>
      </c>
      <c r="D495" s="6" t="s">
        <v>2727</v>
      </c>
      <c r="E495" s="45"/>
      <c r="F495" s="6" t="s">
        <v>2570</v>
      </c>
      <c r="G495" s="6"/>
      <c r="H495" s="47">
        <v>696</v>
      </c>
      <c r="I495" s="325" t="s">
        <v>41</v>
      </c>
      <c r="J495" s="255" t="str">
        <f>IF(ISBLANK(INDEX('Policy Characteristics'!D:D,MATCH($C495,'Policy Characteristics'!$C:$C,0))),"",INDEX('Policy Characteristics'!D:D,MATCH($C495,'Policy Characteristics'!$C:$C,0)))</f>
        <v>Subsidy for Capacity Construction</v>
      </c>
      <c r="K495" s="254" t="str">
        <f>IF(ISBLANK(INDEX('Policy Characteristics'!E:E,MATCH($C495,'Policy Characteristics'!$C:$C,0))),"",INDEX('Policy Characteristics'!E:E,MATCH($C495,'Policy Characteristics'!$C:$C,0)))</f>
        <v>elec capacity construction subsidy</v>
      </c>
      <c r="L495" s="261">
        <f>IF(ISBLANK(INDEX('Policy Characteristics'!F:F,MATCH($C495,'Policy Characteristics'!$C:$C,0))),"",INDEX('Policy Characteristics'!F:F,MATCH($C495,'Policy Characteristics'!$C:$C,0)))</f>
        <v>0</v>
      </c>
      <c r="M495" s="261">
        <f>IF(ISBLANK(INDEX('Policy Characteristics'!G:G,MATCH($C495,'Policy Characteristics'!$C:$C,0))),"",INDEX('Policy Characteristics'!G:G,MATCH($C495,'Policy Characteristics'!$C:$C,0)))</f>
        <v>0.95</v>
      </c>
      <c r="N495" s="261">
        <f>IF(ISBLANK(INDEX('Policy Characteristics'!H:H,MATCH($C495,'Policy Characteristics'!$C:$C,0))),"",INDEX('Policy Characteristics'!H:H,MATCH($C495,'Policy Characteristics'!$C:$C,0)))</f>
        <v>0.01</v>
      </c>
      <c r="O495" s="254" t="str">
        <f>IF(ISBLANK(INDEX('Policy Characteristics'!I:I,MATCH($C495,'Policy Characteristics'!$C:$C,0))),"",INDEX('Policy Characteristics'!I:I,MATCH($C495,'Policy Characteristics'!$C:$C,0)))</f>
        <v>% of construction cost</v>
      </c>
      <c r="P495" s="254"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254" t="str">
        <f>IF(ISBLANK(INDEX('Policy Characteristics'!K:K,MATCH($C495,'Policy Characteristics'!$C:$C,0))),"",INDEX('Policy Characteristics'!K:K,MATCH($C495,'Policy Characteristics'!$C:$C,0)))</f>
        <v>electricity-sector-main.html#subsidies</v>
      </c>
      <c r="R495" s="254" t="str">
        <f>IF(ISBLANK(INDEX('Policy Characteristics'!L:L,MATCH($C495,'Policy Characteristics'!$C:$C,0))),"",INDEX('Policy Characteristics'!L:L,MATCH($C495,'Policy Characteristics'!$C:$C,0)))</f>
        <v/>
      </c>
    </row>
    <row r="496" spans="1:18" s="2" customFormat="1">
      <c r="A496" s="254" t="str">
        <f>IF(ISBLANK(INDEX('Policy Characteristics'!A:A,MATCH($C496,'Policy Characteristics'!$C:$C,0))),"",INDEX('Policy Characteristics'!A:A,MATCH($C496,'Policy Characteristics'!$C:$C,0)))</f>
        <v>Electricity Supply</v>
      </c>
      <c r="B496" s="262" t="str">
        <f>IF(ISBLANK(INDEX('Policy Characteristics'!B:B,MATCH($C496,'Policy Characteristics'!$C:$C,0))),"",INDEX('Policy Characteristics'!B:B,MATCH($C496,'Policy Characteristics'!$C:$C,0)))</f>
        <v>Subsidy for Capacity Construction</v>
      </c>
      <c r="C496" s="318" t="str">
        <f t="shared" si="28"/>
        <v>Perc Subsidy for Elec Capacity Construction</v>
      </c>
      <c r="D496" s="6" t="s">
        <v>2728</v>
      </c>
      <c r="E496" s="45"/>
      <c r="F496" s="6" t="s">
        <v>2452</v>
      </c>
      <c r="G496" s="6"/>
      <c r="H496" s="47">
        <v>697</v>
      </c>
      <c r="I496" s="325" t="s">
        <v>41</v>
      </c>
      <c r="J496" s="255" t="str">
        <f>IF(ISBLANK(INDEX('Policy Characteristics'!D:D,MATCH($C496,'Policy Characteristics'!$C:$C,0))),"",INDEX('Policy Characteristics'!D:D,MATCH($C496,'Policy Characteristics'!$C:$C,0)))</f>
        <v>Subsidy for Capacity Construction</v>
      </c>
      <c r="K496" s="254" t="str">
        <f>IF(ISBLANK(INDEX('Policy Characteristics'!E:E,MATCH($C496,'Policy Characteristics'!$C:$C,0))),"",INDEX('Policy Characteristics'!E:E,MATCH($C496,'Policy Characteristics'!$C:$C,0)))</f>
        <v>elec capacity construction subsidy</v>
      </c>
      <c r="L496" s="261">
        <f>IF(ISBLANK(INDEX('Policy Characteristics'!F:F,MATCH($C496,'Policy Characteristics'!$C:$C,0))),"",INDEX('Policy Characteristics'!F:F,MATCH($C496,'Policy Characteristics'!$C:$C,0)))</f>
        <v>0</v>
      </c>
      <c r="M496" s="261">
        <f>IF(ISBLANK(INDEX('Policy Characteristics'!G:G,MATCH($C496,'Policy Characteristics'!$C:$C,0))),"",INDEX('Policy Characteristics'!G:G,MATCH($C496,'Policy Characteristics'!$C:$C,0)))</f>
        <v>0.95</v>
      </c>
      <c r="N496" s="261">
        <f>IF(ISBLANK(INDEX('Policy Characteristics'!H:H,MATCH($C496,'Policy Characteristics'!$C:$C,0))),"",INDEX('Policy Characteristics'!H:H,MATCH($C496,'Policy Characteristics'!$C:$C,0)))</f>
        <v>0.01</v>
      </c>
      <c r="O496" s="254" t="str">
        <f>IF(ISBLANK(INDEX('Policy Characteristics'!I:I,MATCH($C496,'Policy Characteristics'!$C:$C,0))),"",INDEX('Policy Characteristics'!I:I,MATCH($C496,'Policy Characteristics'!$C:$C,0)))</f>
        <v>% of construction cost</v>
      </c>
      <c r="P496" s="254"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254" t="str">
        <f>IF(ISBLANK(INDEX('Policy Characteristics'!K:K,MATCH($C496,'Policy Characteristics'!$C:$C,0))),"",INDEX('Policy Characteristics'!K:K,MATCH($C496,'Policy Characteristics'!$C:$C,0)))</f>
        <v>electricity-sector-main.html#subsidies</v>
      </c>
      <c r="R496" s="254" t="str">
        <f>IF(ISBLANK(INDEX('Policy Characteristics'!L:L,MATCH($C496,'Policy Characteristics'!$C:$C,0))),"",INDEX('Policy Characteristics'!L:L,MATCH($C496,'Policy Characteristics'!$C:$C,0)))</f>
        <v/>
      </c>
    </row>
    <row r="497" spans="1:19" s="2" customFormat="1">
      <c r="A497" s="254" t="str">
        <f>IF(ISBLANK(INDEX('Policy Characteristics'!A:A,MATCH($C497,'Policy Characteristics'!$C:$C,0))),"",INDEX('Policy Characteristics'!A:A,MATCH($C497,'Policy Characteristics'!$C:$C,0)))</f>
        <v>Electricity Supply</v>
      </c>
      <c r="B497" s="262" t="str">
        <f>IF(ISBLANK(INDEX('Policy Characteristics'!B:B,MATCH($C497,'Policy Characteristics'!$C:$C,0))),"",INDEX('Policy Characteristics'!B:B,MATCH($C497,'Policy Characteristics'!$C:$C,0)))</f>
        <v>Subsidy for Capacity Construction</v>
      </c>
      <c r="C497" s="318" t="str">
        <f t="shared" si="28"/>
        <v>Perc Subsidy for Elec Capacity Construction</v>
      </c>
      <c r="D497" s="6" t="s">
        <v>3463</v>
      </c>
      <c r="E497" s="45"/>
      <c r="F497" s="6" t="s">
        <v>3470</v>
      </c>
      <c r="G497" s="6"/>
      <c r="H497" s="47">
        <v>1790</v>
      </c>
      <c r="I497" s="325" t="s">
        <v>40</v>
      </c>
      <c r="J497" s="255" t="str">
        <f>IF(ISBLANK(INDEX('Policy Characteristics'!D:D,MATCH($C497,'Policy Characteristics'!$C:$C,0))),"",INDEX('Policy Characteristics'!D:D,MATCH($C497,'Policy Characteristics'!$C:$C,0)))</f>
        <v>Subsidy for Capacity Construction</v>
      </c>
      <c r="K497" s="254" t="str">
        <f>IF(ISBLANK(INDEX('Policy Characteristics'!E:E,MATCH($C497,'Policy Characteristics'!$C:$C,0))),"",INDEX('Policy Characteristics'!E:E,MATCH($C497,'Policy Characteristics'!$C:$C,0)))</f>
        <v>elec capacity construction subsidy</v>
      </c>
      <c r="L497" s="261">
        <f>IF(ISBLANK(INDEX('Policy Characteristics'!F:F,MATCH($C497,'Policy Characteristics'!$C:$C,0))),"",INDEX('Policy Characteristics'!F:F,MATCH($C497,'Policy Characteristics'!$C:$C,0)))</f>
        <v>0</v>
      </c>
      <c r="M497" s="261">
        <f>IF(ISBLANK(INDEX('Policy Characteristics'!G:G,MATCH($C497,'Policy Characteristics'!$C:$C,0))),"",INDEX('Policy Characteristics'!G:G,MATCH($C497,'Policy Characteristics'!$C:$C,0)))</f>
        <v>0.95</v>
      </c>
      <c r="N497" s="261">
        <f>IF(ISBLANK(INDEX('Policy Characteristics'!H:H,MATCH($C497,'Policy Characteristics'!$C:$C,0))),"",INDEX('Policy Characteristics'!H:H,MATCH($C497,'Policy Characteristics'!$C:$C,0)))</f>
        <v>0.01</v>
      </c>
      <c r="O497" s="254" t="str">
        <f>IF(ISBLANK(INDEX('Policy Characteristics'!I:I,MATCH($C497,'Policy Characteristics'!$C:$C,0))),"",INDEX('Policy Characteristics'!I:I,MATCH($C497,'Policy Characteristics'!$C:$C,0)))</f>
        <v>% of construction cost</v>
      </c>
      <c r="P497" s="254"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254" t="str">
        <f>IF(ISBLANK(INDEX('Policy Characteristics'!K:K,MATCH($C497,'Policy Characteristics'!$C:$C,0))),"",INDEX('Policy Characteristics'!K:K,MATCH($C497,'Policy Characteristics'!$C:$C,0)))</f>
        <v>electricity-sector-main.html#subsidies</v>
      </c>
      <c r="R497" s="254" t="str">
        <f>IF(ISBLANK(INDEX('Policy Characteristics'!L:L,MATCH($C497,'Policy Characteristics'!$C:$C,0))),"",INDEX('Policy Characteristics'!L:L,MATCH($C497,'Policy Characteristics'!$C:$C,0)))</f>
        <v/>
      </c>
    </row>
    <row r="498" spans="1:19" s="2" customFormat="1">
      <c r="A498" s="254" t="str">
        <f>IF(ISBLANK(INDEX('Policy Characteristics'!A:A,MATCH($C498,'Policy Characteristics'!$C:$C,0))),"",INDEX('Policy Characteristics'!A:A,MATCH($C498,'Policy Characteristics'!$C:$C,0)))</f>
        <v>Electricity Supply</v>
      </c>
      <c r="B498" s="262" t="str">
        <f>IF(ISBLANK(INDEX('Policy Characteristics'!B:B,MATCH($C498,'Policy Characteristics'!$C:$C,0))),"",INDEX('Policy Characteristics'!B:B,MATCH($C498,'Policy Characteristics'!$C:$C,0)))</f>
        <v>Subsidy for Capacity Construction</v>
      </c>
      <c r="C498" s="318" t="str">
        <f t="shared" si="28"/>
        <v>Perc Subsidy for Elec Capacity Construction</v>
      </c>
      <c r="D498" s="6" t="s">
        <v>3466</v>
      </c>
      <c r="E498" s="45"/>
      <c r="F498" s="6" t="s">
        <v>3471</v>
      </c>
      <c r="G498" s="6"/>
      <c r="H498" s="47">
        <v>1791</v>
      </c>
      <c r="I498" s="325" t="s">
        <v>40</v>
      </c>
      <c r="J498" s="255" t="str">
        <f>IF(ISBLANK(INDEX('Policy Characteristics'!D:D,MATCH($C498,'Policy Characteristics'!$C:$C,0))),"",INDEX('Policy Characteristics'!D:D,MATCH($C498,'Policy Characteristics'!$C:$C,0)))</f>
        <v>Subsidy for Capacity Construction</v>
      </c>
      <c r="K498" s="254" t="str">
        <f>IF(ISBLANK(INDEX('Policy Characteristics'!E:E,MATCH($C498,'Policy Characteristics'!$C:$C,0))),"",INDEX('Policy Characteristics'!E:E,MATCH($C498,'Policy Characteristics'!$C:$C,0)))</f>
        <v>elec capacity construction subsidy</v>
      </c>
      <c r="L498" s="261">
        <f>IF(ISBLANK(INDEX('Policy Characteristics'!F:F,MATCH($C498,'Policy Characteristics'!$C:$C,0))),"",INDEX('Policy Characteristics'!F:F,MATCH($C498,'Policy Characteristics'!$C:$C,0)))</f>
        <v>0</v>
      </c>
      <c r="M498" s="261">
        <f>IF(ISBLANK(INDEX('Policy Characteristics'!G:G,MATCH($C498,'Policy Characteristics'!$C:$C,0))),"",INDEX('Policy Characteristics'!G:G,MATCH($C498,'Policy Characteristics'!$C:$C,0)))</f>
        <v>0.95</v>
      </c>
      <c r="N498" s="261">
        <f>IF(ISBLANK(INDEX('Policy Characteristics'!H:H,MATCH($C498,'Policy Characteristics'!$C:$C,0))),"",INDEX('Policy Characteristics'!H:H,MATCH($C498,'Policy Characteristics'!$C:$C,0)))</f>
        <v>0.01</v>
      </c>
      <c r="O498" s="254" t="str">
        <f>IF(ISBLANK(INDEX('Policy Characteristics'!I:I,MATCH($C498,'Policy Characteristics'!$C:$C,0))),"",INDEX('Policy Characteristics'!I:I,MATCH($C498,'Policy Characteristics'!$C:$C,0)))</f>
        <v>% of construction cost</v>
      </c>
      <c r="P498" s="254"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254" t="str">
        <f>IF(ISBLANK(INDEX('Policy Characteristics'!K:K,MATCH($C498,'Policy Characteristics'!$C:$C,0))),"",INDEX('Policy Characteristics'!K:K,MATCH($C498,'Policy Characteristics'!$C:$C,0)))</f>
        <v>electricity-sector-main.html#subsidies</v>
      </c>
      <c r="R498" s="254" t="str">
        <f>IF(ISBLANK(INDEX('Policy Characteristics'!L:L,MATCH($C498,'Policy Characteristics'!$C:$C,0))),"",INDEX('Policy Characteristics'!L:L,MATCH($C498,'Policy Characteristics'!$C:$C,0)))</f>
        <v/>
      </c>
    </row>
    <row r="499" spans="1:19" s="2" customFormat="1">
      <c r="A499" s="254" t="str">
        <f>IF(ISBLANK(INDEX('Policy Characteristics'!A:A,MATCH($C499,'Policy Characteristics'!$C:$C,0))),"",INDEX('Policy Characteristics'!A:A,MATCH($C499,'Policy Characteristics'!$C:$C,0)))</f>
        <v>Electricity Supply</v>
      </c>
      <c r="B499" s="262" t="str">
        <f>IF(ISBLANK(INDEX('Policy Characteristics'!B:B,MATCH($C499,'Policy Characteristics'!$C:$C,0))),"",INDEX('Policy Characteristics'!B:B,MATCH($C499,'Policy Characteristics'!$C:$C,0)))</f>
        <v>Subsidy for Capacity Construction</v>
      </c>
      <c r="C499" s="318" t="str">
        <f t="shared" si="28"/>
        <v>Perc Subsidy for Elec Capacity Construction</v>
      </c>
      <c r="D499" s="6" t="s">
        <v>3467</v>
      </c>
      <c r="E499" s="45"/>
      <c r="F499" s="6" t="s">
        <v>3472</v>
      </c>
      <c r="G499" s="6"/>
      <c r="H499" s="47">
        <v>1792</v>
      </c>
      <c r="I499" s="325" t="s">
        <v>40</v>
      </c>
      <c r="J499" s="255" t="str">
        <f>IF(ISBLANK(INDEX('Policy Characteristics'!D:D,MATCH($C499,'Policy Characteristics'!$C:$C,0))),"",INDEX('Policy Characteristics'!D:D,MATCH($C499,'Policy Characteristics'!$C:$C,0)))</f>
        <v>Subsidy for Capacity Construction</v>
      </c>
      <c r="K499" s="254" t="str">
        <f>IF(ISBLANK(INDEX('Policy Characteristics'!E:E,MATCH($C499,'Policy Characteristics'!$C:$C,0))),"",INDEX('Policy Characteristics'!E:E,MATCH($C499,'Policy Characteristics'!$C:$C,0)))</f>
        <v>elec capacity construction subsidy</v>
      </c>
      <c r="L499" s="261">
        <f>IF(ISBLANK(INDEX('Policy Characteristics'!F:F,MATCH($C499,'Policy Characteristics'!$C:$C,0))),"",INDEX('Policy Characteristics'!F:F,MATCH($C499,'Policy Characteristics'!$C:$C,0)))</f>
        <v>0</v>
      </c>
      <c r="M499" s="261">
        <f>IF(ISBLANK(INDEX('Policy Characteristics'!G:G,MATCH($C499,'Policy Characteristics'!$C:$C,0))),"",INDEX('Policy Characteristics'!G:G,MATCH($C499,'Policy Characteristics'!$C:$C,0)))</f>
        <v>0.95</v>
      </c>
      <c r="N499" s="261">
        <f>IF(ISBLANK(INDEX('Policy Characteristics'!H:H,MATCH($C499,'Policy Characteristics'!$C:$C,0))),"",INDEX('Policy Characteristics'!H:H,MATCH($C499,'Policy Characteristics'!$C:$C,0)))</f>
        <v>0.01</v>
      </c>
      <c r="O499" s="254" t="str">
        <f>IF(ISBLANK(INDEX('Policy Characteristics'!I:I,MATCH($C499,'Policy Characteristics'!$C:$C,0))),"",INDEX('Policy Characteristics'!I:I,MATCH($C499,'Policy Characteristics'!$C:$C,0)))</f>
        <v>% of construction cost</v>
      </c>
      <c r="P499" s="254"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254" t="str">
        <f>IF(ISBLANK(INDEX('Policy Characteristics'!K:K,MATCH($C499,'Policy Characteristics'!$C:$C,0))),"",INDEX('Policy Characteristics'!K:K,MATCH($C499,'Policy Characteristics'!$C:$C,0)))</f>
        <v>electricity-sector-main.html#subsidies</v>
      </c>
      <c r="R499" s="254" t="str">
        <f>IF(ISBLANK(INDEX('Policy Characteristics'!L:L,MATCH($C499,'Policy Characteristics'!$C:$C,0))),"",INDEX('Policy Characteristics'!L:L,MATCH($C499,'Policy Characteristics'!$C:$C,0)))</f>
        <v/>
      </c>
    </row>
    <row r="500" spans="1:19" s="2" customFormat="1">
      <c r="A500" s="254" t="str">
        <f>IF(ISBLANK(INDEX('Policy Characteristics'!A:A,MATCH($C500,'Policy Characteristics'!$C:$C,0))),"",INDEX('Policy Characteristics'!A:A,MATCH($C500,'Policy Characteristics'!$C:$C,0)))</f>
        <v>Electricity Supply</v>
      </c>
      <c r="B500" s="262" t="str">
        <f>IF(ISBLANK(INDEX('Policy Characteristics'!B:B,MATCH($C500,'Policy Characteristics'!$C:$C,0))),"",INDEX('Policy Characteristics'!B:B,MATCH($C500,'Policy Characteristics'!$C:$C,0)))</f>
        <v>Subsidy for Capacity Construction</v>
      </c>
      <c r="C500" s="318" t="str">
        <f t="shared" si="28"/>
        <v>Perc Subsidy for Elec Capacity Construction</v>
      </c>
      <c r="D500" s="6" t="s">
        <v>3468</v>
      </c>
      <c r="E500" s="45"/>
      <c r="F500" s="6" t="s">
        <v>3473</v>
      </c>
      <c r="G500" s="6"/>
      <c r="H500" s="47">
        <v>1793</v>
      </c>
      <c r="I500" s="325" t="s">
        <v>40</v>
      </c>
      <c r="J500" s="255" t="str">
        <f>IF(ISBLANK(INDEX('Policy Characteristics'!D:D,MATCH($C500,'Policy Characteristics'!$C:$C,0))),"",INDEX('Policy Characteristics'!D:D,MATCH($C500,'Policy Characteristics'!$C:$C,0)))</f>
        <v>Subsidy for Capacity Construction</v>
      </c>
      <c r="K500" s="254" t="str">
        <f>IF(ISBLANK(INDEX('Policy Characteristics'!E:E,MATCH($C500,'Policy Characteristics'!$C:$C,0))),"",INDEX('Policy Characteristics'!E:E,MATCH($C500,'Policy Characteristics'!$C:$C,0)))</f>
        <v>elec capacity construction subsidy</v>
      </c>
      <c r="L500" s="261">
        <f>IF(ISBLANK(INDEX('Policy Characteristics'!F:F,MATCH($C500,'Policy Characteristics'!$C:$C,0))),"",INDEX('Policy Characteristics'!F:F,MATCH($C500,'Policy Characteristics'!$C:$C,0)))</f>
        <v>0</v>
      </c>
      <c r="M500" s="261">
        <f>IF(ISBLANK(INDEX('Policy Characteristics'!G:G,MATCH($C500,'Policy Characteristics'!$C:$C,0))),"",INDEX('Policy Characteristics'!G:G,MATCH($C500,'Policy Characteristics'!$C:$C,0)))</f>
        <v>0.95</v>
      </c>
      <c r="N500" s="261">
        <f>IF(ISBLANK(INDEX('Policy Characteristics'!H:H,MATCH($C500,'Policy Characteristics'!$C:$C,0))),"",INDEX('Policy Characteristics'!H:H,MATCH($C500,'Policy Characteristics'!$C:$C,0)))</f>
        <v>0.01</v>
      </c>
      <c r="O500" s="254" t="str">
        <f>IF(ISBLANK(INDEX('Policy Characteristics'!I:I,MATCH($C500,'Policy Characteristics'!$C:$C,0))),"",INDEX('Policy Characteristics'!I:I,MATCH($C500,'Policy Characteristics'!$C:$C,0)))</f>
        <v>% of construction cost</v>
      </c>
      <c r="P500" s="254"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254" t="str">
        <f>IF(ISBLANK(INDEX('Policy Characteristics'!K:K,MATCH($C500,'Policy Characteristics'!$C:$C,0))),"",INDEX('Policy Characteristics'!K:K,MATCH($C500,'Policy Characteristics'!$C:$C,0)))</f>
        <v>electricity-sector-main.html#subsidies</v>
      </c>
      <c r="R500" s="254" t="str">
        <f>IF(ISBLANK(INDEX('Policy Characteristics'!L:L,MATCH($C500,'Policy Characteristics'!$C:$C,0))),"",INDEX('Policy Characteristics'!L:L,MATCH($C500,'Policy Characteristics'!$C:$C,0)))</f>
        <v/>
      </c>
    </row>
    <row r="501" spans="1:19" s="2" customFormat="1">
      <c r="A501" s="254" t="str">
        <f>IF(ISBLANK(INDEX('Policy Characteristics'!A:A,MATCH($C501,'Policy Characteristics'!$C:$C,0))),"",INDEX('Policy Characteristics'!A:A,MATCH($C501,'Policy Characteristics'!$C:$C,0)))</f>
        <v>Electricity Supply</v>
      </c>
      <c r="B501" s="262" t="str">
        <f>IF(ISBLANK(INDEX('Policy Characteristics'!B:B,MATCH($C501,'Policy Characteristics'!$C:$C,0))),"",INDEX('Policy Characteristics'!B:B,MATCH($C501,'Policy Characteristics'!$C:$C,0)))</f>
        <v>Subsidy for Capacity Construction</v>
      </c>
      <c r="C501" s="318" t="str">
        <f t="shared" si="28"/>
        <v>Perc Subsidy for Elec Capacity Construction</v>
      </c>
      <c r="D501" s="6" t="s">
        <v>3469</v>
      </c>
      <c r="E501" s="45"/>
      <c r="F501" s="6" t="s">
        <v>3474</v>
      </c>
      <c r="G501" s="6"/>
      <c r="H501" s="47">
        <v>1794</v>
      </c>
      <c r="I501" s="325" t="s">
        <v>40</v>
      </c>
      <c r="J501" s="255" t="str">
        <f>IF(ISBLANK(INDEX('Policy Characteristics'!D:D,MATCH($C501,'Policy Characteristics'!$C:$C,0))),"",INDEX('Policy Characteristics'!D:D,MATCH($C501,'Policy Characteristics'!$C:$C,0)))</f>
        <v>Subsidy for Capacity Construction</v>
      </c>
      <c r="K501" s="254" t="str">
        <f>IF(ISBLANK(INDEX('Policy Characteristics'!E:E,MATCH($C501,'Policy Characteristics'!$C:$C,0))),"",INDEX('Policy Characteristics'!E:E,MATCH($C501,'Policy Characteristics'!$C:$C,0)))</f>
        <v>elec capacity construction subsidy</v>
      </c>
      <c r="L501" s="261">
        <f>IF(ISBLANK(INDEX('Policy Characteristics'!F:F,MATCH($C501,'Policy Characteristics'!$C:$C,0))),"",INDEX('Policy Characteristics'!F:F,MATCH($C501,'Policy Characteristics'!$C:$C,0)))</f>
        <v>0</v>
      </c>
      <c r="M501" s="261">
        <f>IF(ISBLANK(INDEX('Policy Characteristics'!G:G,MATCH($C501,'Policy Characteristics'!$C:$C,0))),"",INDEX('Policy Characteristics'!G:G,MATCH($C501,'Policy Characteristics'!$C:$C,0)))</f>
        <v>0.95</v>
      </c>
      <c r="N501" s="261">
        <f>IF(ISBLANK(INDEX('Policy Characteristics'!H:H,MATCH($C501,'Policy Characteristics'!$C:$C,0))),"",INDEX('Policy Characteristics'!H:H,MATCH($C501,'Policy Characteristics'!$C:$C,0)))</f>
        <v>0.01</v>
      </c>
      <c r="O501" s="254" t="str">
        <f>IF(ISBLANK(INDEX('Policy Characteristics'!I:I,MATCH($C501,'Policy Characteristics'!$C:$C,0))),"",INDEX('Policy Characteristics'!I:I,MATCH($C501,'Policy Characteristics'!$C:$C,0)))</f>
        <v>% of construction cost</v>
      </c>
      <c r="P501" s="254"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254" t="str">
        <f>IF(ISBLANK(INDEX('Policy Characteristics'!K:K,MATCH($C501,'Policy Characteristics'!$C:$C,0))),"",INDEX('Policy Characteristics'!K:K,MATCH($C501,'Policy Characteristics'!$C:$C,0)))</f>
        <v>electricity-sector-main.html#subsidies</v>
      </c>
      <c r="R501" s="254" t="str">
        <f>IF(ISBLANK(INDEX('Policy Characteristics'!L:L,MATCH($C501,'Policy Characteristics'!$C:$C,0))),"",INDEX('Policy Characteristics'!L:L,MATCH($C501,'Policy Characteristics'!$C:$C,0)))</f>
        <v/>
      </c>
    </row>
    <row r="502" spans="1:19" s="2" customFormat="1">
      <c r="A502" s="254" t="str">
        <f>IF(ISBLANK(INDEX('Policy Characteristics'!A:A,MATCH($C502,'Policy Characteristics'!$C:$C,0))),"",INDEX('Policy Characteristics'!A:A,MATCH($C502,'Policy Characteristics'!$C:$C,0)))</f>
        <v>Electricity Supply</v>
      </c>
      <c r="B502" s="262" t="str">
        <f>IF(ISBLANK(INDEX('Policy Characteristics'!B:B,MATCH($C502,'Policy Characteristics'!$C:$C,0))),"",INDEX('Policy Characteristics'!B:B,MATCH($C502,'Policy Characteristics'!$C:$C,0)))</f>
        <v>Subsidy for Capacity Construction</v>
      </c>
      <c r="C502" s="318" t="str">
        <f t="shared" si="28"/>
        <v>Perc Subsidy for Elec Capacity Construction</v>
      </c>
      <c r="D502" s="6" t="s">
        <v>3555</v>
      </c>
      <c r="E502" s="45"/>
      <c r="F502" s="6" t="s">
        <v>3553</v>
      </c>
      <c r="G502" s="6"/>
      <c r="H502" s="47">
        <v>1795</v>
      </c>
      <c r="I502" s="325" t="s">
        <v>40</v>
      </c>
      <c r="J502" s="255" t="str">
        <f>IF(ISBLANK(INDEX('Policy Characteristics'!D:D,MATCH($C502,'Policy Characteristics'!$C:$C,0))),"",INDEX('Policy Characteristics'!D:D,MATCH($C502,'Policy Characteristics'!$C:$C,0)))</f>
        <v>Subsidy for Capacity Construction</v>
      </c>
      <c r="K502" s="254" t="str">
        <f>IF(ISBLANK(INDEX('Policy Characteristics'!E:E,MATCH($C502,'Policy Characteristics'!$C:$C,0))),"",INDEX('Policy Characteristics'!E:E,MATCH($C502,'Policy Characteristics'!$C:$C,0)))</f>
        <v>elec capacity construction subsidy</v>
      </c>
      <c r="L502" s="261">
        <f>IF(ISBLANK(INDEX('Policy Characteristics'!F:F,MATCH($C502,'Policy Characteristics'!$C:$C,0))),"",INDEX('Policy Characteristics'!F:F,MATCH($C502,'Policy Characteristics'!$C:$C,0)))</f>
        <v>0</v>
      </c>
      <c r="M502" s="261">
        <f>IF(ISBLANK(INDEX('Policy Characteristics'!G:G,MATCH($C502,'Policy Characteristics'!$C:$C,0))),"",INDEX('Policy Characteristics'!G:G,MATCH($C502,'Policy Characteristics'!$C:$C,0)))</f>
        <v>0.95</v>
      </c>
      <c r="N502" s="261">
        <f>IF(ISBLANK(INDEX('Policy Characteristics'!H:H,MATCH($C502,'Policy Characteristics'!$C:$C,0))),"",INDEX('Policy Characteristics'!H:H,MATCH($C502,'Policy Characteristics'!$C:$C,0)))</f>
        <v>0.01</v>
      </c>
      <c r="O502" s="254" t="str">
        <f>IF(ISBLANK(INDEX('Policy Characteristics'!I:I,MATCH($C502,'Policy Characteristics'!$C:$C,0))),"",INDEX('Policy Characteristics'!I:I,MATCH($C502,'Policy Characteristics'!$C:$C,0)))</f>
        <v>% of construction cost</v>
      </c>
      <c r="P502" s="254"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254" t="str">
        <f>IF(ISBLANK(INDEX('Policy Characteristics'!K:K,MATCH($C502,'Policy Characteristics'!$C:$C,0))),"",INDEX('Policy Characteristics'!K:K,MATCH($C502,'Policy Characteristics'!$C:$C,0)))</f>
        <v>electricity-sector-main.html#subsidies</v>
      </c>
      <c r="R502" s="254" t="str">
        <f>IF(ISBLANK(INDEX('Policy Characteristics'!L:L,MATCH($C502,'Policy Characteristics'!$C:$C,0))),"",INDEX('Policy Characteristics'!L:L,MATCH($C502,'Policy Characteristics'!$C:$C,0)))</f>
        <v/>
      </c>
    </row>
    <row r="503" spans="1:19" s="2" customFormat="1">
      <c r="A503" s="254" t="str">
        <f>IF(ISBLANK(INDEX('Policy Characteristics'!A:A,MATCH($C503,'Policy Characteristics'!$C:$C,0))),"",INDEX('Policy Characteristics'!A:A,MATCH($C503,'Policy Characteristics'!$C:$C,0)))</f>
        <v>Electricity Supply</v>
      </c>
      <c r="B503" s="262" t="str">
        <f>IF(ISBLANK(INDEX('Policy Characteristics'!B:B,MATCH($C503,'Policy Characteristics'!$C:$C,0))),"",INDEX('Policy Characteristics'!B:B,MATCH($C503,'Policy Characteristics'!$C:$C,0)))</f>
        <v>Subsidy for Capacity Construction</v>
      </c>
      <c r="C503" s="318" t="str">
        <f t="shared" si="28"/>
        <v>Perc Subsidy for Elec Capacity Construction</v>
      </c>
      <c r="D503" s="6" t="s">
        <v>3556</v>
      </c>
      <c r="E503" s="45"/>
      <c r="F503" s="6" t="s">
        <v>3554</v>
      </c>
      <c r="G503" s="6"/>
      <c r="H503" s="47">
        <v>2243</v>
      </c>
      <c r="I503" s="325" t="s">
        <v>40</v>
      </c>
      <c r="J503" s="255" t="str">
        <f>IF(ISBLANK(INDEX('Policy Characteristics'!D:D,MATCH($C503,'Policy Characteristics'!$C:$C,0))),"",INDEX('Policy Characteristics'!D:D,MATCH($C503,'Policy Characteristics'!$C:$C,0)))</f>
        <v>Subsidy for Capacity Construction</v>
      </c>
      <c r="K503" s="254" t="str">
        <f>IF(ISBLANK(INDEX('Policy Characteristics'!E:E,MATCH($C503,'Policy Characteristics'!$C:$C,0))),"",INDEX('Policy Characteristics'!E:E,MATCH($C503,'Policy Characteristics'!$C:$C,0)))</f>
        <v>elec capacity construction subsidy</v>
      </c>
      <c r="L503" s="261">
        <f>IF(ISBLANK(INDEX('Policy Characteristics'!F:F,MATCH($C503,'Policy Characteristics'!$C:$C,0))),"",INDEX('Policy Characteristics'!F:F,MATCH($C503,'Policy Characteristics'!$C:$C,0)))</f>
        <v>0</v>
      </c>
      <c r="M503" s="261">
        <f>IF(ISBLANK(INDEX('Policy Characteristics'!G:G,MATCH($C503,'Policy Characteristics'!$C:$C,0))),"",INDEX('Policy Characteristics'!G:G,MATCH($C503,'Policy Characteristics'!$C:$C,0)))</f>
        <v>0.95</v>
      </c>
      <c r="N503" s="261">
        <f>IF(ISBLANK(INDEX('Policy Characteristics'!H:H,MATCH($C503,'Policy Characteristics'!$C:$C,0))),"",INDEX('Policy Characteristics'!H:H,MATCH($C503,'Policy Characteristics'!$C:$C,0)))</f>
        <v>0.01</v>
      </c>
      <c r="O503" s="254" t="str">
        <f>IF(ISBLANK(INDEX('Policy Characteristics'!I:I,MATCH($C503,'Policy Characteristics'!$C:$C,0))),"",INDEX('Policy Characteristics'!I:I,MATCH($C503,'Policy Characteristics'!$C:$C,0)))</f>
        <v>% of construction cost</v>
      </c>
      <c r="P503" s="254"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254" t="str">
        <f>IF(ISBLANK(INDEX('Policy Characteristics'!K:K,MATCH($C503,'Policy Characteristics'!$C:$C,0))),"",INDEX('Policy Characteristics'!K:K,MATCH($C503,'Policy Characteristics'!$C:$C,0)))</f>
        <v>electricity-sector-main.html#subsidies</v>
      </c>
      <c r="R503" s="254"/>
    </row>
    <row r="504" spans="1:19" s="4" customFormat="1">
      <c r="A504" s="254" t="str">
        <f>IF(ISBLANK(INDEX('Policy Characteristics'!A:A,MATCH($C504,'Policy Characteristics'!$C:$C,0))),"",INDEX('Policy Characteristics'!A:A,MATCH($C504,'Policy Characteristics'!$C:$C,0)))</f>
        <v>Electricity Supply</v>
      </c>
      <c r="B504" s="262" t="str">
        <f>IF(ISBLANK(INDEX('Policy Characteristics'!B:B,MATCH($C504,'Policy Characteristics'!$C:$C,0))),"",INDEX('Policy Characteristics'!B:B,MATCH($C504,'Policy Characteristics'!$C:$C,0)))</f>
        <v>Subsidy for Electricity Production</v>
      </c>
      <c r="C504" t="s">
        <v>126</v>
      </c>
      <c r="D504" s="45" t="s">
        <v>434</v>
      </c>
      <c r="E504" s="45"/>
      <c r="F504" s="45" t="s">
        <v>433</v>
      </c>
      <c r="G504" s="314"/>
      <c r="H504" s="43">
        <v>1564</v>
      </c>
      <c r="I504" s="325" t="s">
        <v>41</v>
      </c>
      <c r="J504" s="255" t="str">
        <f>IF(ISBLANK(INDEX('Policy Characteristics'!D:D,MATCH($C504,'Policy Characteristics'!$C:$C,0))),"",INDEX('Policy Characteristics'!D:D,MATCH($C504,'Policy Characteristics'!$C:$C,0)))</f>
        <v>Subsidy for Electricity Production</v>
      </c>
      <c r="K504" s="254" t="str">
        <f>IF(ISBLANK(INDEX('Policy Characteristics'!E:E,MATCH($C504,'Policy Characteristics'!$C:$C,0))),"",INDEX('Policy Characteristics'!E:E,MATCH($C504,'Policy Characteristics'!$C:$C,0)))</f>
        <v>elec generation subsidy</v>
      </c>
      <c r="L504" s="254">
        <f>IF(ISBLANK(INDEX('Policy Characteristics'!F:F,MATCH($C504,'Policy Characteristics'!$C:$C,0))),"",INDEX('Policy Characteristics'!F:F,MATCH($C504,'Policy Characteristics'!$C:$C,0)))</f>
        <v>0</v>
      </c>
      <c r="M504" s="254">
        <f>IF(ISBLANK(INDEX('Policy Characteristics'!G:G,MATCH($C504,'Policy Characteristics'!$C:$C,0))),"",INDEX('Policy Characteristics'!G:G,MATCH($C504,'Policy Characteristics'!$C:$C,0)))</f>
        <v>60</v>
      </c>
      <c r="N504" s="254">
        <f>IF(ISBLANK(INDEX('Policy Characteristics'!H:H,MATCH($C504,'Policy Characteristics'!$C:$C,0))),"",INDEX('Policy Characteristics'!H:H,MATCH($C504,'Policy Characteristics'!$C:$C,0)))</f>
        <v>1</v>
      </c>
      <c r="O504" s="254" t="str">
        <f>IF(ISBLANK(INDEX('Policy Characteristics'!I:I,MATCH($C504,'Policy Characteristics'!$C:$C,0))),"",INDEX('Policy Characteristics'!I:I,MATCH($C504,'Policy Characteristics'!$C:$C,0)))</f>
        <v>$/MWh</v>
      </c>
      <c r="P504" s="254"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254" t="str">
        <f>IF(ISBLANK(INDEX('Policy Characteristics'!K:K,MATCH($C504,'Policy Characteristics'!$C:$C,0))),"",INDEX('Policy Characteristics'!K:K,MATCH($C504,'Policy Characteristics'!$C:$C,0)))</f>
        <v>electricity-sector-main.html#subsidies</v>
      </c>
      <c r="R504" s="254" t="str">
        <f>IF(ISBLANK(INDEX('Policy Characteristics'!L:L,MATCH($C504,'Policy Characteristics'!$C:$C,0))),"",INDEX('Policy Characteristics'!L:L,MATCH($C504,'Policy Characteristics'!$C:$C,0)))</f>
        <v>subsidy-for-electricity-production.html</v>
      </c>
      <c r="S504" s="314"/>
    </row>
    <row r="505" spans="1:19">
      <c r="A505" s="254" t="str">
        <f>IF(ISBLANK(INDEX('Policy Characteristics'!A:A,MATCH($C505,'Policy Characteristics'!$C:$C,0))),"",INDEX('Policy Characteristics'!A:A,MATCH($C505,'Policy Characteristics'!$C:$C,0)))</f>
        <v>Electricity Supply</v>
      </c>
      <c r="B505" s="262" t="str">
        <f>IF(ISBLANK(INDEX('Policy Characteristics'!B:B,MATCH($C505,'Policy Characteristics'!$C:$C,0))),"",INDEX('Policy Characteristics'!B:B,MATCH($C505,'Policy Characteristics'!$C:$C,0)))</f>
        <v>Subsidy for Electricity Production</v>
      </c>
      <c r="C505" s="254" t="str">
        <f t="shared" ref="C505:C527" si="29">$C$504</f>
        <v>Subsidy for Elec Production by Fuel</v>
      </c>
      <c r="D505" s="6" t="s">
        <v>3464</v>
      </c>
      <c r="E505" s="45"/>
      <c r="F505" s="6" t="s">
        <v>3402</v>
      </c>
      <c r="G505" s="314"/>
      <c r="H505" s="43">
        <v>1566</v>
      </c>
      <c r="I505" s="325" t="s">
        <v>41</v>
      </c>
      <c r="J505" s="255" t="str">
        <f>IF(ISBLANK(INDEX('Policy Characteristics'!D:D,MATCH($C505,'Policy Characteristics'!$C:$C,0))),"",INDEX('Policy Characteristics'!D:D,MATCH($C505,'Policy Characteristics'!$C:$C,0)))</f>
        <v>Subsidy for Electricity Production</v>
      </c>
      <c r="K505" s="254" t="str">
        <f>IF(ISBLANK(INDEX('Policy Characteristics'!E:E,MATCH($C505,'Policy Characteristics'!$C:$C,0))),"",INDEX('Policy Characteristics'!E:E,MATCH($C505,'Policy Characteristics'!$C:$C,0)))</f>
        <v>elec generation subsidy</v>
      </c>
      <c r="L505" s="254">
        <f>IF(ISBLANK(INDEX('Policy Characteristics'!F:F,MATCH($C505,'Policy Characteristics'!$C:$C,0))),"",INDEX('Policy Characteristics'!F:F,MATCH($C505,'Policy Characteristics'!$C:$C,0)))</f>
        <v>0</v>
      </c>
      <c r="M505" s="254">
        <f>IF(ISBLANK(INDEX('Policy Characteristics'!G:G,MATCH($C505,'Policy Characteristics'!$C:$C,0))),"",INDEX('Policy Characteristics'!G:G,MATCH($C505,'Policy Characteristics'!$C:$C,0)))</f>
        <v>60</v>
      </c>
      <c r="N505" s="254">
        <f>IF(ISBLANK(INDEX('Policy Characteristics'!H:H,MATCH($C505,'Policy Characteristics'!$C:$C,0))),"",INDEX('Policy Characteristics'!H:H,MATCH($C505,'Policy Characteristics'!$C:$C,0)))</f>
        <v>1</v>
      </c>
      <c r="O505" s="254" t="str">
        <f>IF(ISBLANK(INDEX('Policy Characteristics'!I:I,MATCH($C505,'Policy Characteristics'!$C:$C,0))),"",INDEX('Policy Characteristics'!I:I,MATCH($C505,'Policy Characteristics'!$C:$C,0)))</f>
        <v>$/MWh</v>
      </c>
      <c r="P505" s="254"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254" t="str">
        <f>IF(ISBLANK(INDEX('Policy Characteristics'!K:K,MATCH($C505,'Policy Characteristics'!$C:$C,0))),"",INDEX('Policy Characteristics'!K:K,MATCH($C505,'Policy Characteristics'!$C:$C,0)))</f>
        <v>electricity-sector-main.html#subsidies</v>
      </c>
      <c r="R505" s="254" t="str">
        <f>IF(ISBLANK(INDEX('Policy Characteristics'!L:L,MATCH($C505,'Policy Characteristics'!$C:$C,0))),"",INDEX('Policy Characteristics'!L:L,MATCH($C505,'Policy Characteristics'!$C:$C,0)))</f>
        <v>subsidy-for-electricity-production.html</v>
      </c>
      <c r="S505" s="314"/>
    </row>
    <row r="506" spans="1:19">
      <c r="A506" s="254" t="str">
        <f>IF(ISBLANK(INDEX('Policy Characteristics'!A:A,MATCH($C506,'Policy Characteristics'!$C:$C,0))),"",INDEX('Policy Characteristics'!A:A,MATCH($C506,'Policy Characteristics'!$C:$C,0)))</f>
        <v>Electricity Supply</v>
      </c>
      <c r="B506" s="262" t="str">
        <f>IF(ISBLANK(INDEX('Policy Characteristics'!B:B,MATCH($C506,'Policy Characteristics'!$C:$C,0))),"",INDEX('Policy Characteristics'!B:B,MATCH($C506,'Policy Characteristics'!$C:$C,0)))</f>
        <v>Subsidy for Electricity Production</v>
      </c>
      <c r="C506" s="254" t="str">
        <f t="shared" si="29"/>
        <v>Subsidy for Elec Production by Fuel</v>
      </c>
      <c r="D506" s="6" t="s">
        <v>3465</v>
      </c>
      <c r="E506" s="45"/>
      <c r="F506" s="6" t="s">
        <v>3403</v>
      </c>
      <c r="G506" s="314"/>
      <c r="H506" s="43">
        <v>1796</v>
      </c>
      <c r="I506" s="325" t="s">
        <v>41</v>
      </c>
      <c r="J506" s="255" t="str">
        <f>IF(ISBLANK(INDEX('Policy Characteristics'!D:D,MATCH($C506,'Policy Characteristics'!$C:$C,0))),"",INDEX('Policy Characteristics'!D:D,MATCH($C506,'Policy Characteristics'!$C:$C,0)))</f>
        <v>Subsidy for Electricity Production</v>
      </c>
      <c r="K506" s="254" t="str">
        <f>IF(ISBLANK(INDEX('Policy Characteristics'!E:E,MATCH($C506,'Policy Characteristics'!$C:$C,0))),"",INDEX('Policy Characteristics'!E:E,MATCH($C506,'Policy Characteristics'!$C:$C,0)))</f>
        <v>elec generation subsidy</v>
      </c>
      <c r="L506" s="254">
        <f>IF(ISBLANK(INDEX('Policy Characteristics'!F:F,MATCH($C506,'Policy Characteristics'!$C:$C,0))),"",INDEX('Policy Characteristics'!F:F,MATCH($C506,'Policy Characteristics'!$C:$C,0)))</f>
        <v>0</v>
      </c>
      <c r="M506" s="254">
        <f>IF(ISBLANK(INDEX('Policy Characteristics'!G:G,MATCH($C506,'Policy Characteristics'!$C:$C,0))),"",INDEX('Policy Characteristics'!G:G,MATCH($C506,'Policy Characteristics'!$C:$C,0)))</f>
        <v>60</v>
      </c>
      <c r="N506" s="254">
        <f>IF(ISBLANK(INDEX('Policy Characteristics'!H:H,MATCH($C506,'Policy Characteristics'!$C:$C,0))),"",INDEX('Policy Characteristics'!H:H,MATCH($C506,'Policy Characteristics'!$C:$C,0)))</f>
        <v>1</v>
      </c>
      <c r="O506" s="254" t="str">
        <f>IF(ISBLANK(INDEX('Policy Characteristics'!I:I,MATCH($C506,'Policy Characteristics'!$C:$C,0))),"",INDEX('Policy Characteristics'!I:I,MATCH($C506,'Policy Characteristics'!$C:$C,0)))</f>
        <v>$/MWh</v>
      </c>
      <c r="P506" s="254"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254" t="str">
        <f>IF(ISBLANK(INDEX('Policy Characteristics'!K:K,MATCH($C506,'Policy Characteristics'!$C:$C,0))),"",INDEX('Policy Characteristics'!K:K,MATCH($C506,'Policy Characteristics'!$C:$C,0)))</f>
        <v>electricity-sector-main.html#subsidies</v>
      </c>
      <c r="R506" s="254" t="str">
        <f>IF(ISBLANK(INDEX('Policy Characteristics'!L:L,MATCH($C506,'Policy Characteristics'!$C:$C,0))),"",INDEX('Policy Characteristics'!L:L,MATCH($C506,'Policy Characteristics'!$C:$C,0)))</f>
        <v>subsidy-for-electricity-production.html</v>
      </c>
      <c r="S506" s="314"/>
    </row>
    <row r="507" spans="1:19">
      <c r="A507" s="254" t="str">
        <f>IF(ISBLANK(INDEX('Policy Characteristics'!A:A,MATCH($C507,'Policy Characteristics'!$C:$C,0))),"",INDEX('Policy Characteristics'!A:A,MATCH($C507,'Policy Characteristics'!$C:$C,0)))</f>
        <v>Electricity Supply</v>
      </c>
      <c r="B507" s="262" t="str">
        <f>IF(ISBLANK(INDEX('Policy Characteristics'!B:B,MATCH($C507,'Policy Characteristics'!$C:$C,0))),"",INDEX('Policy Characteristics'!B:B,MATCH($C507,'Policy Characteristics'!$C:$C,0)))</f>
        <v>Subsidy for Electricity Production</v>
      </c>
      <c r="C507" s="254" t="str">
        <f t="shared" si="29"/>
        <v>Subsidy for Elec Production by Fuel</v>
      </c>
      <c r="D507" s="6" t="s">
        <v>72</v>
      </c>
      <c r="E507" s="45"/>
      <c r="F507" s="6" t="s">
        <v>3475</v>
      </c>
      <c r="G507" s="314"/>
      <c r="H507" s="43">
        <v>1568</v>
      </c>
      <c r="I507" s="324" t="s">
        <v>40</v>
      </c>
      <c r="J507" s="255" t="str">
        <f>IF(ISBLANK(INDEX('Policy Characteristics'!D:D,MATCH($C507,'Policy Characteristics'!$C:$C,0))),"",INDEX('Policy Characteristics'!D:D,MATCH($C507,'Policy Characteristics'!$C:$C,0)))</f>
        <v>Subsidy for Electricity Production</v>
      </c>
      <c r="K507" s="254" t="str">
        <f>IF(ISBLANK(INDEX('Policy Characteristics'!E:E,MATCH($C507,'Policy Characteristics'!$C:$C,0))),"",INDEX('Policy Characteristics'!E:E,MATCH($C507,'Policy Characteristics'!$C:$C,0)))</f>
        <v>elec generation subsidy</v>
      </c>
      <c r="L507" s="254">
        <f>IF(ISBLANK(INDEX('Policy Characteristics'!F:F,MATCH($C507,'Policy Characteristics'!$C:$C,0))),"",INDEX('Policy Characteristics'!F:F,MATCH($C507,'Policy Characteristics'!$C:$C,0)))</f>
        <v>0</v>
      </c>
      <c r="M507" s="254">
        <f>IF(ISBLANK(INDEX('Policy Characteristics'!G:G,MATCH($C507,'Policy Characteristics'!$C:$C,0))),"",INDEX('Policy Characteristics'!G:G,MATCH($C507,'Policy Characteristics'!$C:$C,0)))</f>
        <v>60</v>
      </c>
      <c r="N507" s="254">
        <f>IF(ISBLANK(INDEX('Policy Characteristics'!H:H,MATCH($C507,'Policy Characteristics'!$C:$C,0))),"",INDEX('Policy Characteristics'!H:H,MATCH($C507,'Policy Characteristics'!$C:$C,0)))</f>
        <v>1</v>
      </c>
      <c r="O507" s="254" t="str">
        <f>IF(ISBLANK(INDEX('Policy Characteristics'!I:I,MATCH($C507,'Policy Characteristics'!$C:$C,0))),"",INDEX('Policy Characteristics'!I:I,MATCH($C507,'Policy Characteristics'!$C:$C,0)))</f>
        <v>$/MWh</v>
      </c>
      <c r="P507" s="254"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254" t="str">
        <f>IF(ISBLANK(INDEX('Policy Characteristics'!K:K,MATCH($C507,'Policy Characteristics'!$C:$C,0))),"",INDEX('Policy Characteristics'!K:K,MATCH($C507,'Policy Characteristics'!$C:$C,0)))</f>
        <v>electricity-sector-main.html#subsidies</v>
      </c>
      <c r="R507" s="254" t="str">
        <f>IF(ISBLANK(INDEX('Policy Characteristics'!L:L,MATCH($C507,'Policy Characteristics'!$C:$C,0))),"",INDEX('Policy Characteristics'!L:L,MATCH($C507,'Policy Characteristics'!$C:$C,0)))</f>
        <v>subsidy-for-electricity-production.html</v>
      </c>
      <c r="S507" s="314"/>
    </row>
    <row r="508" spans="1:19">
      <c r="A508" s="254" t="str">
        <f>IF(ISBLANK(INDEX('Policy Characteristics'!A:A,MATCH($C508,'Policy Characteristics'!$C:$C,0))),"",INDEX('Policy Characteristics'!A:A,MATCH($C508,'Policy Characteristics'!$C:$C,0)))</f>
        <v>Electricity Supply</v>
      </c>
      <c r="B508" s="262" t="str">
        <f>IF(ISBLANK(INDEX('Policy Characteristics'!B:B,MATCH($C508,'Policy Characteristics'!$C:$C,0))),"",INDEX('Policy Characteristics'!B:B,MATCH($C508,'Policy Characteristics'!$C:$C,0)))</f>
        <v>Subsidy for Electricity Production</v>
      </c>
      <c r="C508" s="254" t="str">
        <f t="shared" si="29"/>
        <v>Subsidy for Elec Production by Fuel</v>
      </c>
      <c r="D508" s="6" t="s">
        <v>73</v>
      </c>
      <c r="E508" s="45"/>
      <c r="F508" s="6" t="s">
        <v>85</v>
      </c>
      <c r="G508" s="314"/>
      <c r="H508" s="43">
        <v>1570</v>
      </c>
      <c r="I508" s="324" t="s">
        <v>40</v>
      </c>
      <c r="J508" s="255" t="str">
        <f>IF(ISBLANK(INDEX('Policy Characteristics'!D:D,MATCH($C508,'Policy Characteristics'!$C:$C,0))),"",INDEX('Policy Characteristics'!D:D,MATCH($C508,'Policy Characteristics'!$C:$C,0)))</f>
        <v>Subsidy for Electricity Production</v>
      </c>
      <c r="K508" s="254" t="str">
        <f>IF(ISBLANK(INDEX('Policy Characteristics'!E:E,MATCH($C508,'Policy Characteristics'!$C:$C,0))),"",INDEX('Policy Characteristics'!E:E,MATCH($C508,'Policy Characteristics'!$C:$C,0)))</f>
        <v>elec generation subsidy</v>
      </c>
      <c r="L508" s="254">
        <f>IF(ISBLANK(INDEX('Policy Characteristics'!F:F,MATCH($C508,'Policy Characteristics'!$C:$C,0))),"",INDEX('Policy Characteristics'!F:F,MATCH($C508,'Policy Characteristics'!$C:$C,0)))</f>
        <v>0</v>
      </c>
      <c r="M508" s="254">
        <f>IF(ISBLANK(INDEX('Policy Characteristics'!G:G,MATCH($C508,'Policy Characteristics'!$C:$C,0))),"",INDEX('Policy Characteristics'!G:G,MATCH($C508,'Policy Characteristics'!$C:$C,0)))</f>
        <v>60</v>
      </c>
      <c r="N508" s="254">
        <f>IF(ISBLANK(INDEX('Policy Characteristics'!H:H,MATCH($C508,'Policy Characteristics'!$C:$C,0))),"",INDEX('Policy Characteristics'!H:H,MATCH($C508,'Policy Characteristics'!$C:$C,0)))</f>
        <v>1</v>
      </c>
      <c r="O508" s="254" t="str">
        <f>IF(ISBLANK(INDEX('Policy Characteristics'!I:I,MATCH($C508,'Policy Characteristics'!$C:$C,0))),"",INDEX('Policy Characteristics'!I:I,MATCH($C508,'Policy Characteristics'!$C:$C,0)))</f>
        <v>$/MWh</v>
      </c>
      <c r="P508" s="254"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254" t="str">
        <f>IF(ISBLANK(INDEX('Policy Characteristics'!K:K,MATCH($C508,'Policy Characteristics'!$C:$C,0))),"",INDEX('Policy Characteristics'!K:K,MATCH($C508,'Policy Characteristics'!$C:$C,0)))</f>
        <v>electricity-sector-main.html#subsidies</v>
      </c>
      <c r="R508" s="254" t="str">
        <f>IF(ISBLANK(INDEX('Policy Characteristics'!L:L,MATCH($C508,'Policy Characteristics'!$C:$C,0))),"",INDEX('Policy Characteristics'!L:L,MATCH($C508,'Policy Characteristics'!$C:$C,0)))</f>
        <v>subsidy-for-electricity-production.html</v>
      </c>
      <c r="S508" s="314"/>
    </row>
    <row r="509" spans="1:19">
      <c r="A509" s="254" t="str">
        <f>IF(ISBLANK(INDEX('Policy Characteristics'!A:A,MATCH($C509,'Policy Characteristics'!$C:$C,0))),"",INDEX('Policy Characteristics'!A:A,MATCH($C509,'Policy Characteristics'!$C:$C,0)))</f>
        <v>Electricity Supply</v>
      </c>
      <c r="B509" s="262" t="str">
        <f>IF(ISBLANK(INDEX('Policy Characteristics'!B:B,MATCH($C509,'Policy Characteristics'!$C:$C,0))),"",INDEX('Policy Characteristics'!B:B,MATCH($C509,'Policy Characteristics'!$C:$C,0)))</f>
        <v>Subsidy for Electricity Production</v>
      </c>
      <c r="C509" s="254" t="str">
        <f t="shared" si="29"/>
        <v>Subsidy for Elec Production by Fuel</v>
      </c>
      <c r="D509" s="6" t="s">
        <v>435</v>
      </c>
      <c r="E509" s="45"/>
      <c r="F509" s="6" t="s">
        <v>438</v>
      </c>
      <c r="G509" s="314"/>
      <c r="H509" s="43">
        <v>1572</v>
      </c>
      <c r="I509" s="324" t="s">
        <v>40</v>
      </c>
      <c r="J509" s="255" t="str">
        <f>IF(ISBLANK(INDEX('Policy Characteristics'!D:D,MATCH($C509,'Policy Characteristics'!$C:$C,0))),"",INDEX('Policy Characteristics'!D:D,MATCH($C509,'Policy Characteristics'!$C:$C,0)))</f>
        <v>Subsidy for Electricity Production</v>
      </c>
      <c r="K509" s="254" t="str">
        <f>IF(ISBLANK(INDEX('Policy Characteristics'!E:E,MATCH($C509,'Policy Characteristics'!$C:$C,0))),"",INDEX('Policy Characteristics'!E:E,MATCH($C509,'Policy Characteristics'!$C:$C,0)))</f>
        <v>elec generation subsidy</v>
      </c>
      <c r="L509" s="254">
        <f>IF(ISBLANK(INDEX('Policy Characteristics'!F:F,MATCH($C509,'Policy Characteristics'!$C:$C,0))),"",INDEX('Policy Characteristics'!F:F,MATCH($C509,'Policy Characteristics'!$C:$C,0)))</f>
        <v>0</v>
      </c>
      <c r="M509" s="254">
        <f>IF(ISBLANK(INDEX('Policy Characteristics'!G:G,MATCH($C509,'Policy Characteristics'!$C:$C,0))),"",INDEX('Policy Characteristics'!G:G,MATCH($C509,'Policy Characteristics'!$C:$C,0)))</f>
        <v>60</v>
      </c>
      <c r="N509" s="254">
        <f>IF(ISBLANK(INDEX('Policy Characteristics'!H:H,MATCH($C509,'Policy Characteristics'!$C:$C,0))),"",INDEX('Policy Characteristics'!H:H,MATCH($C509,'Policy Characteristics'!$C:$C,0)))</f>
        <v>1</v>
      </c>
      <c r="O509" s="254" t="str">
        <f>IF(ISBLANK(INDEX('Policy Characteristics'!I:I,MATCH($C509,'Policy Characteristics'!$C:$C,0))),"",INDEX('Policy Characteristics'!I:I,MATCH($C509,'Policy Characteristics'!$C:$C,0)))</f>
        <v>$/MWh</v>
      </c>
      <c r="P509" s="254"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254" t="str">
        <f>IF(ISBLANK(INDEX('Policy Characteristics'!K:K,MATCH($C509,'Policy Characteristics'!$C:$C,0))),"",INDEX('Policy Characteristics'!K:K,MATCH($C509,'Policy Characteristics'!$C:$C,0)))</f>
        <v>electricity-sector-main.html#subsidies</v>
      </c>
      <c r="R509" s="254" t="str">
        <f>IF(ISBLANK(INDEX('Policy Characteristics'!L:L,MATCH($C509,'Policy Characteristics'!$C:$C,0))),"",INDEX('Policy Characteristics'!L:L,MATCH($C509,'Policy Characteristics'!$C:$C,0)))</f>
        <v>subsidy-for-electricity-production.html</v>
      </c>
      <c r="S509" s="314"/>
    </row>
    <row r="510" spans="1:19">
      <c r="A510" s="254" t="str">
        <f>IF(ISBLANK(INDEX('Policy Characteristics'!A:A,MATCH($C510,'Policy Characteristics'!$C:$C,0))),"",INDEX('Policy Characteristics'!A:A,MATCH($C510,'Policy Characteristics'!$C:$C,0)))</f>
        <v>Electricity Supply</v>
      </c>
      <c r="B510" s="262" t="str">
        <f>IF(ISBLANK(INDEX('Policy Characteristics'!B:B,MATCH($C510,'Policy Characteristics'!$C:$C,0))),"",INDEX('Policy Characteristics'!B:B,MATCH($C510,'Policy Characteristics'!$C:$C,0)))</f>
        <v>Subsidy for Electricity Production</v>
      </c>
      <c r="C510" s="254" t="str">
        <f t="shared" si="29"/>
        <v>Subsidy for Elec Production by Fuel</v>
      </c>
      <c r="D510" s="6" t="s">
        <v>74</v>
      </c>
      <c r="E510" s="45"/>
      <c r="F510" s="6" t="s">
        <v>86</v>
      </c>
      <c r="G510" s="314"/>
      <c r="H510" s="43">
        <v>1574</v>
      </c>
      <c r="I510" s="324" t="s">
        <v>40</v>
      </c>
      <c r="J510" s="255" t="str">
        <f>IF(ISBLANK(INDEX('Policy Characteristics'!D:D,MATCH($C510,'Policy Characteristics'!$C:$C,0))),"",INDEX('Policy Characteristics'!D:D,MATCH($C510,'Policy Characteristics'!$C:$C,0)))</f>
        <v>Subsidy for Electricity Production</v>
      </c>
      <c r="K510" s="254" t="str">
        <f>IF(ISBLANK(INDEX('Policy Characteristics'!E:E,MATCH($C510,'Policy Characteristics'!$C:$C,0))),"",INDEX('Policy Characteristics'!E:E,MATCH($C510,'Policy Characteristics'!$C:$C,0)))</f>
        <v>elec generation subsidy</v>
      </c>
      <c r="L510" s="254">
        <f>IF(ISBLANK(INDEX('Policy Characteristics'!F:F,MATCH($C510,'Policy Characteristics'!$C:$C,0))),"",INDEX('Policy Characteristics'!F:F,MATCH($C510,'Policy Characteristics'!$C:$C,0)))</f>
        <v>0</v>
      </c>
      <c r="M510" s="254">
        <f>IF(ISBLANK(INDEX('Policy Characteristics'!G:G,MATCH($C510,'Policy Characteristics'!$C:$C,0))),"",INDEX('Policy Characteristics'!G:G,MATCH($C510,'Policy Characteristics'!$C:$C,0)))</f>
        <v>60</v>
      </c>
      <c r="N510" s="254">
        <f>IF(ISBLANK(INDEX('Policy Characteristics'!H:H,MATCH($C510,'Policy Characteristics'!$C:$C,0))),"",INDEX('Policy Characteristics'!H:H,MATCH($C510,'Policy Characteristics'!$C:$C,0)))</f>
        <v>1</v>
      </c>
      <c r="O510" s="254" t="str">
        <f>IF(ISBLANK(INDEX('Policy Characteristics'!I:I,MATCH($C510,'Policy Characteristics'!$C:$C,0))),"",INDEX('Policy Characteristics'!I:I,MATCH($C510,'Policy Characteristics'!$C:$C,0)))</f>
        <v>$/MWh</v>
      </c>
      <c r="P510" s="254"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254" t="str">
        <f>IF(ISBLANK(INDEX('Policy Characteristics'!K:K,MATCH($C510,'Policy Characteristics'!$C:$C,0))),"",INDEX('Policy Characteristics'!K:K,MATCH($C510,'Policy Characteristics'!$C:$C,0)))</f>
        <v>electricity-sector-main.html#subsidies</v>
      </c>
      <c r="R510" s="254" t="str">
        <f>IF(ISBLANK(INDEX('Policy Characteristics'!L:L,MATCH($C510,'Policy Characteristics'!$C:$C,0))),"",INDEX('Policy Characteristics'!L:L,MATCH($C510,'Policy Characteristics'!$C:$C,0)))</f>
        <v>subsidy-for-electricity-production.html</v>
      </c>
      <c r="S510" s="314"/>
    </row>
    <row r="511" spans="1:19">
      <c r="A511" s="254" t="str">
        <f>IF(ISBLANK(INDEX('Policy Characteristics'!A:A,MATCH($C511,'Policy Characteristics'!$C:$C,0))),"",INDEX('Policy Characteristics'!A:A,MATCH($C511,'Policy Characteristics'!$C:$C,0)))</f>
        <v>Electricity Supply</v>
      </c>
      <c r="B511" s="262" t="str">
        <f>IF(ISBLANK(INDEX('Policy Characteristics'!B:B,MATCH($C511,'Policy Characteristics'!$C:$C,0))),"",INDEX('Policy Characteristics'!B:B,MATCH($C511,'Policy Characteristics'!$C:$C,0)))</f>
        <v>Subsidy for Electricity Production</v>
      </c>
      <c r="C511" s="254" t="str">
        <f t="shared" si="29"/>
        <v>Subsidy for Elec Production by Fuel</v>
      </c>
      <c r="D511" s="6" t="s">
        <v>75</v>
      </c>
      <c r="E511" s="45"/>
      <c r="F511" s="6" t="s">
        <v>87</v>
      </c>
      <c r="G511" s="314"/>
      <c r="H511" s="43">
        <v>1576</v>
      </c>
      <c r="I511" s="324" t="s">
        <v>40</v>
      </c>
      <c r="J511" s="255" t="str">
        <f>IF(ISBLANK(INDEX('Policy Characteristics'!D:D,MATCH($C511,'Policy Characteristics'!$C:$C,0))),"",INDEX('Policy Characteristics'!D:D,MATCH($C511,'Policy Characteristics'!$C:$C,0)))</f>
        <v>Subsidy for Electricity Production</v>
      </c>
      <c r="K511" s="254" t="str">
        <f>IF(ISBLANK(INDEX('Policy Characteristics'!E:E,MATCH($C511,'Policy Characteristics'!$C:$C,0))),"",INDEX('Policy Characteristics'!E:E,MATCH($C511,'Policy Characteristics'!$C:$C,0)))</f>
        <v>elec generation subsidy</v>
      </c>
      <c r="L511" s="254">
        <f>IF(ISBLANK(INDEX('Policy Characteristics'!F:F,MATCH($C511,'Policy Characteristics'!$C:$C,0))),"",INDEX('Policy Characteristics'!F:F,MATCH($C511,'Policy Characteristics'!$C:$C,0)))</f>
        <v>0</v>
      </c>
      <c r="M511" s="254">
        <f>IF(ISBLANK(INDEX('Policy Characteristics'!G:G,MATCH($C511,'Policy Characteristics'!$C:$C,0))),"",INDEX('Policy Characteristics'!G:G,MATCH($C511,'Policy Characteristics'!$C:$C,0)))</f>
        <v>60</v>
      </c>
      <c r="N511" s="254">
        <f>IF(ISBLANK(INDEX('Policy Characteristics'!H:H,MATCH($C511,'Policy Characteristics'!$C:$C,0))),"",INDEX('Policy Characteristics'!H:H,MATCH($C511,'Policy Characteristics'!$C:$C,0)))</f>
        <v>1</v>
      </c>
      <c r="O511" s="254" t="str">
        <f>IF(ISBLANK(INDEX('Policy Characteristics'!I:I,MATCH($C511,'Policy Characteristics'!$C:$C,0))),"",INDEX('Policy Characteristics'!I:I,MATCH($C511,'Policy Characteristics'!$C:$C,0)))</f>
        <v>$/MWh</v>
      </c>
      <c r="P511" s="254"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254" t="str">
        <f>IF(ISBLANK(INDEX('Policy Characteristics'!K:K,MATCH($C511,'Policy Characteristics'!$C:$C,0))),"",INDEX('Policy Characteristics'!K:K,MATCH($C511,'Policy Characteristics'!$C:$C,0)))</f>
        <v>electricity-sector-main.html#subsidies</v>
      </c>
      <c r="R511" s="254" t="str">
        <f>IF(ISBLANK(INDEX('Policy Characteristics'!L:L,MATCH($C511,'Policy Characteristics'!$C:$C,0))),"",INDEX('Policy Characteristics'!L:L,MATCH($C511,'Policy Characteristics'!$C:$C,0)))</f>
        <v>subsidy-for-electricity-production.html</v>
      </c>
      <c r="S511" s="314"/>
    </row>
    <row r="512" spans="1:19">
      <c r="A512" s="254" t="str">
        <f>IF(ISBLANK(INDEX('Policy Characteristics'!A:A,MATCH($C512,'Policy Characteristics'!$C:$C,0))),"",INDEX('Policy Characteristics'!A:A,MATCH($C512,'Policy Characteristics'!$C:$C,0)))</f>
        <v>Electricity Supply</v>
      </c>
      <c r="B512" s="262" t="str">
        <f>IF(ISBLANK(INDEX('Policy Characteristics'!B:B,MATCH($C512,'Policy Characteristics'!$C:$C,0))),"",INDEX('Policy Characteristics'!B:B,MATCH($C512,'Policy Characteristics'!$C:$C,0)))</f>
        <v>Subsidy for Electricity Production</v>
      </c>
      <c r="C512" s="254" t="str">
        <f t="shared" si="29"/>
        <v>Subsidy for Elec Production by Fuel</v>
      </c>
      <c r="D512" s="6" t="s">
        <v>76</v>
      </c>
      <c r="E512" s="45"/>
      <c r="F512" s="6" t="s">
        <v>88</v>
      </c>
      <c r="G512" s="314"/>
      <c r="H512" s="43">
        <v>1578</v>
      </c>
      <c r="I512" s="324" t="s">
        <v>40</v>
      </c>
      <c r="J512" s="255" t="str">
        <f>IF(ISBLANK(INDEX('Policy Characteristics'!D:D,MATCH($C512,'Policy Characteristics'!$C:$C,0))),"",INDEX('Policy Characteristics'!D:D,MATCH($C512,'Policy Characteristics'!$C:$C,0)))</f>
        <v>Subsidy for Electricity Production</v>
      </c>
      <c r="K512" s="254" t="str">
        <f>IF(ISBLANK(INDEX('Policy Characteristics'!E:E,MATCH($C512,'Policy Characteristics'!$C:$C,0))),"",INDEX('Policy Characteristics'!E:E,MATCH($C512,'Policy Characteristics'!$C:$C,0)))</f>
        <v>elec generation subsidy</v>
      </c>
      <c r="L512" s="254">
        <f>IF(ISBLANK(INDEX('Policy Characteristics'!F:F,MATCH($C512,'Policy Characteristics'!$C:$C,0))),"",INDEX('Policy Characteristics'!F:F,MATCH($C512,'Policy Characteristics'!$C:$C,0)))</f>
        <v>0</v>
      </c>
      <c r="M512" s="254">
        <f>IF(ISBLANK(INDEX('Policy Characteristics'!G:G,MATCH($C512,'Policy Characteristics'!$C:$C,0))),"",INDEX('Policy Characteristics'!G:G,MATCH($C512,'Policy Characteristics'!$C:$C,0)))</f>
        <v>60</v>
      </c>
      <c r="N512" s="254">
        <f>IF(ISBLANK(INDEX('Policy Characteristics'!H:H,MATCH($C512,'Policy Characteristics'!$C:$C,0))),"",INDEX('Policy Characteristics'!H:H,MATCH($C512,'Policy Characteristics'!$C:$C,0)))</f>
        <v>1</v>
      </c>
      <c r="O512" s="254" t="str">
        <f>IF(ISBLANK(INDEX('Policy Characteristics'!I:I,MATCH($C512,'Policy Characteristics'!$C:$C,0))),"",INDEX('Policy Characteristics'!I:I,MATCH($C512,'Policy Characteristics'!$C:$C,0)))</f>
        <v>$/MWh</v>
      </c>
      <c r="P512" s="254"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254" t="str">
        <f>IF(ISBLANK(INDEX('Policy Characteristics'!K:K,MATCH($C512,'Policy Characteristics'!$C:$C,0))),"",INDEX('Policy Characteristics'!K:K,MATCH($C512,'Policy Characteristics'!$C:$C,0)))</f>
        <v>electricity-sector-main.html#subsidies</v>
      </c>
      <c r="R512" s="254" t="str">
        <f>IF(ISBLANK(INDEX('Policy Characteristics'!L:L,MATCH($C512,'Policy Characteristics'!$C:$C,0))),"",INDEX('Policy Characteristics'!L:L,MATCH($C512,'Policy Characteristics'!$C:$C,0)))</f>
        <v>subsidy-for-electricity-production.html</v>
      </c>
      <c r="S512" s="314"/>
    </row>
    <row r="513" spans="1:19">
      <c r="A513" s="254" t="str">
        <f>IF(ISBLANK(INDEX('Policy Characteristics'!A:A,MATCH($C513,'Policy Characteristics'!$C:$C,0))),"",INDEX('Policy Characteristics'!A:A,MATCH($C513,'Policy Characteristics'!$C:$C,0)))</f>
        <v>Electricity Supply</v>
      </c>
      <c r="B513" s="262" t="str">
        <f>IF(ISBLANK(INDEX('Policy Characteristics'!B:B,MATCH($C513,'Policy Characteristics'!$C:$C,0))),"",INDEX('Policy Characteristics'!B:B,MATCH($C513,'Policy Characteristics'!$C:$C,0)))</f>
        <v>Subsidy for Electricity Production</v>
      </c>
      <c r="C513" s="254" t="str">
        <f t="shared" si="29"/>
        <v>Subsidy for Elec Production by Fuel</v>
      </c>
      <c r="D513" s="6" t="s">
        <v>2406</v>
      </c>
      <c r="E513" s="45"/>
      <c r="F513" s="6" t="s">
        <v>423</v>
      </c>
      <c r="G513" s="314"/>
      <c r="H513" s="43">
        <v>1591</v>
      </c>
      <c r="I513" s="324" t="s">
        <v>40</v>
      </c>
      <c r="J513" s="255" t="str">
        <f>IF(ISBLANK(INDEX('Policy Characteristics'!D:D,MATCH($C513,'Policy Characteristics'!$C:$C,0))),"",INDEX('Policy Characteristics'!D:D,MATCH($C513,'Policy Characteristics'!$C:$C,0)))</f>
        <v>Subsidy for Electricity Production</v>
      </c>
      <c r="K513" s="254" t="str">
        <f>IF(ISBLANK(INDEX('Policy Characteristics'!E:E,MATCH($C513,'Policy Characteristics'!$C:$C,0))),"",INDEX('Policy Characteristics'!E:E,MATCH($C513,'Policy Characteristics'!$C:$C,0)))</f>
        <v>elec generation subsidy</v>
      </c>
      <c r="L513" s="254">
        <f>IF(ISBLANK(INDEX('Policy Characteristics'!F:F,MATCH($C513,'Policy Characteristics'!$C:$C,0))),"",INDEX('Policy Characteristics'!F:F,MATCH($C513,'Policy Characteristics'!$C:$C,0)))</f>
        <v>0</v>
      </c>
      <c r="M513" s="254">
        <f>IF(ISBLANK(INDEX('Policy Characteristics'!G:G,MATCH($C513,'Policy Characteristics'!$C:$C,0))),"",INDEX('Policy Characteristics'!G:G,MATCH($C513,'Policy Characteristics'!$C:$C,0)))</f>
        <v>60</v>
      </c>
      <c r="N513" s="254">
        <f>IF(ISBLANK(INDEX('Policy Characteristics'!H:H,MATCH($C513,'Policy Characteristics'!$C:$C,0))),"",INDEX('Policy Characteristics'!H:H,MATCH($C513,'Policy Characteristics'!$C:$C,0)))</f>
        <v>1</v>
      </c>
      <c r="O513" s="254" t="str">
        <f>IF(ISBLANK(INDEX('Policy Characteristics'!I:I,MATCH($C513,'Policy Characteristics'!$C:$C,0))),"",INDEX('Policy Characteristics'!I:I,MATCH($C513,'Policy Characteristics'!$C:$C,0)))</f>
        <v>$/MWh</v>
      </c>
      <c r="P513" s="254"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254" t="str">
        <f>IF(ISBLANK(INDEX('Policy Characteristics'!K:K,MATCH($C513,'Policy Characteristics'!$C:$C,0))),"",INDEX('Policy Characteristics'!K:K,MATCH($C513,'Policy Characteristics'!$C:$C,0)))</f>
        <v>electricity-sector-main.html#subsidies</v>
      </c>
      <c r="R513" s="254" t="str">
        <f>IF(ISBLANK(INDEX('Policy Characteristics'!L:L,MATCH($C513,'Policy Characteristics'!$C:$C,0))),"",INDEX('Policy Characteristics'!L:L,MATCH($C513,'Policy Characteristics'!$C:$C,0)))</f>
        <v>subsidy-for-electricity-production.html</v>
      </c>
      <c r="S513" s="314"/>
    </row>
    <row r="514" spans="1:19">
      <c r="A514" s="254" t="str">
        <f>IF(ISBLANK(INDEX('Policy Characteristics'!A:A,MATCH($C514,'Policy Characteristics'!$C:$C,0))),"",INDEX('Policy Characteristics'!A:A,MATCH($C514,'Policy Characteristics'!$C:$C,0)))</f>
        <v>Electricity Supply</v>
      </c>
      <c r="B514" s="262" t="str">
        <f>IF(ISBLANK(INDEX('Policy Characteristics'!B:B,MATCH($C514,'Policy Characteristics'!$C:$C,0))),"",INDEX('Policy Characteristics'!B:B,MATCH($C514,'Policy Characteristics'!$C:$C,0)))</f>
        <v>Subsidy for Electricity Production</v>
      </c>
      <c r="C514" s="254" t="str">
        <f t="shared" si="29"/>
        <v>Subsidy for Elec Production by Fuel</v>
      </c>
      <c r="D514" s="6" t="s">
        <v>295</v>
      </c>
      <c r="E514" s="45"/>
      <c r="F514" s="6" t="s">
        <v>297</v>
      </c>
      <c r="G514" s="314"/>
      <c r="H514" s="43">
        <v>1594</v>
      </c>
      <c r="I514" s="325" t="s">
        <v>41</v>
      </c>
      <c r="J514" s="255" t="str">
        <f>IF(ISBLANK(INDEX('Policy Characteristics'!D:D,MATCH($C514,'Policy Characteristics'!$C:$C,0))),"",INDEX('Policy Characteristics'!D:D,MATCH($C514,'Policy Characteristics'!$C:$C,0)))</f>
        <v>Subsidy for Electricity Production</v>
      </c>
      <c r="K514" s="254" t="str">
        <f>IF(ISBLANK(INDEX('Policy Characteristics'!E:E,MATCH($C514,'Policy Characteristics'!$C:$C,0))),"",INDEX('Policy Characteristics'!E:E,MATCH($C514,'Policy Characteristics'!$C:$C,0)))</f>
        <v>elec generation subsidy</v>
      </c>
      <c r="L514" s="254">
        <f>IF(ISBLANK(INDEX('Policy Characteristics'!F:F,MATCH($C514,'Policy Characteristics'!$C:$C,0))),"",INDEX('Policy Characteristics'!F:F,MATCH($C514,'Policy Characteristics'!$C:$C,0)))</f>
        <v>0</v>
      </c>
      <c r="M514" s="254">
        <f>IF(ISBLANK(INDEX('Policy Characteristics'!G:G,MATCH($C514,'Policy Characteristics'!$C:$C,0))),"",INDEX('Policy Characteristics'!G:G,MATCH($C514,'Policy Characteristics'!$C:$C,0)))</f>
        <v>60</v>
      </c>
      <c r="N514" s="254">
        <f>IF(ISBLANK(INDEX('Policy Characteristics'!H:H,MATCH($C514,'Policy Characteristics'!$C:$C,0))),"",INDEX('Policy Characteristics'!H:H,MATCH($C514,'Policy Characteristics'!$C:$C,0)))</f>
        <v>1</v>
      </c>
      <c r="O514" s="254" t="str">
        <f>IF(ISBLANK(INDEX('Policy Characteristics'!I:I,MATCH($C514,'Policy Characteristics'!$C:$C,0))),"",INDEX('Policy Characteristics'!I:I,MATCH($C514,'Policy Characteristics'!$C:$C,0)))</f>
        <v>$/MWh</v>
      </c>
      <c r="P514" s="254"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254" t="str">
        <f>IF(ISBLANK(INDEX('Policy Characteristics'!K:K,MATCH($C514,'Policy Characteristics'!$C:$C,0))),"",INDEX('Policy Characteristics'!K:K,MATCH($C514,'Policy Characteristics'!$C:$C,0)))</f>
        <v>electricity-sector-main.html#subsidies</v>
      </c>
      <c r="R514" s="254" t="str">
        <f>IF(ISBLANK(INDEX('Policy Characteristics'!L:L,MATCH($C514,'Policy Characteristics'!$C:$C,0))),"",INDEX('Policy Characteristics'!L:L,MATCH($C514,'Policy Characteristics'!$C:$C,0)))</f>
        <v>subsidy-for-electricity-production.html</v>
      </c>
      <c r="S514" s="314"/>
    </row>
    <row r="515" spans="1:19">
      <c r="A515" s="254" t="str">
        <f>IF(ISBLANK(INDEX('Policy Characteristics'!A:A,MATCH($C515,'Policy Characteristics'!$C:$C,0))),"",INDEX('Policy Characteristics'!A:A,MATCH($C515,'Policy Characteristics'!$C:$C,0)))</f>
        <v>Electricity Supply</v>
      </c>
      <c r="B515" s="262" t="str">
        <f>IF(ISBLANK(INDEX('Policy Characteristics'!B:B,MATCH($C515,'Policy Characteristics'!$C:$C,0))),"",INDEX('Policy Characteristics'!B:B,MATCH($C515,'Policy Characteristics'!$C:$C,0)))</f>
        <v>Subsidy for Electricity Production</v>
      </c>
      <c r="C515" s="254" t="str">
        <f t="shared" si="29"/>
        <v>Subsidy for Elec Production by Fuel</v>
      </c>
      <c r="D515" s="6" t="s">
        <v>296</v>
      </c>
      <c r="E515" s="45"/>
      <c r="F515" s="6" t="s">
        <v>298</v>
      </c>
      <c r="G515" s="314"/>
      <c r="H515" s="43">
        <v>1597</v>
      </c>
      <c r="I515" s="325" t="s">
        <v>41</v>
      </c>
      <c r="J515" s="255" t="str">
        <f>IF(ISBLANK(INDEX('Policy Characteristics'!D:D,MATCH($C515,'Policy Characteristics'!$C:$C,0))),"",INDEX('Policy Characteristics'!D:D,MATCH($C515,'Policy Characteristics'!$C:$C,0)))</f>
        <v>Subsidy for Electricity Production</v>
      </c>
      <c r="K515" s="254" t="str">
        <f>IF(ISBLANK(INDEX('Policy Characteristics'!E:E,MATCH($C515,'Policy Characteristics'!$C:$C,0))),"",INDEX('Policy Characteristics'!E:E,MATCH($C515,'Policy Characteristics'!$C:$C,0)))</f>
        <v>elec generation subsidy</v>
      </c>
      <c r="L515" s="254">
        <f>IF(ISBLANK(INDEX('Policy Characteristics'!F:F,MATCH($C515,'Policy Characteristics'!$C:$C,0))),"",INDEX('Policy Characteristics'!F:F,MATCH($C515,'Policy Characteristics'!$C:$C,0)))</f>
        <v>0</v>
      </c>
      <c r="M515" s="254">
        <f>IF(ISBLANK(INDEX('Policy Characteristics'!G:G,MATCH($C515,'Policy Characteristics'!$C:$C,0))),"",INDEX('Policy Characteristics'!G:G,MATCH($C515,'Policy Characteristics'!$C:$C,0)))</f>
        <v>60</v>
      </c>
      <c r="N515" s="254">
        <f>IF(ISBLANK(INDEX('Policy Characteristics'!H:H,MATCH($C515,'Policy Characteristics'!$C:$C,0))),"",INDEX('Policy Characteristics'!H:H,MATCH($C515,'Policy Characteristics'!$C:$C,0)))</f>
        <v>1</v>
      </c>
      <c r="O515" s="254" t="str">
        <f>IF(ISBLANK(INDEX('Policy Characteristics'!I:I,MATCH($C515,'Policy Characteristics'!$C:$C,0))),"",INDEX('Policy Characteristics'!I:I,MATCH($C515,'Policy Characteristics'!$C:$C,0)))</f>
        <v>$/MWh</v>
      </c>
      <c r="P515" s="254"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254" t="str">
        <f>IF(ISBLANK(INDEX('Policy Characteristics'!K:K,MATCH($C515,'Policy Characteristics'!$C:$C,0))),"",INDEX('Policy Characteristics'!K:K,MATCH($C515,'Policy Characteristics'!$C:$C,0)))</f>
        <v>electricity-sector-main.html#subsidies</v>
      </c>
      <c r="R515" s="254" t="str">
        <f>IF(ISBLANK(INDEX('Policy Characteristics'!L:L,MATCH($C515,'Policy Characteristics'!$C:$C,0))),"",INDEX('Policy Characteristics'!L:L,MATCH($C515,'Policy Characteristics'!$C:$C,0)))</f>
        <v>subsidy-for-electricity-production.html</v>
      </c>
      <c r="S515" s="314"/>
    </row>
    <row r="516" spans="1:19">
      <c r="A516" s="254" t="str">
        <f>IF(ISBLANK(INDEX('Policy Characteristics'!A:A,MATCH($C516,'Policy Characteristics'!$C:$C,0))),"",INDEX('Policy Characteristics'!A:A,MATCH($C516,'Policy Characteristics'!$C:$C,0)))</f>
        <v>Electricity Supply</v>
      </c>
      <c r="B516" s="262" t="str">
        <f>IF(ISBLANK(INDEX('Policy Characteristics'!B:B,MATCH($C516,'Policy Characteristics'!$C:$C,0))),"",INDEX('Policy Characteristics'!B:B,MATCH($C516,'Policy Characteristics'!$C:$C,0)))</f>
        <v>Subsidy for Electricity Production</v>
      </c>
      <c r="C516" s="254" t="str">
        <f t="shared" si="29"/>
        <v>Subsidy for Elec Production by Fuel</v>
      </c>
      <c r="D516" s="6" t="s">
        <v>431</v>
      </c>
      <c r="E516" s="45"/>
      <c r="F516" s="6" t="s">
        <v>430</v>
      </c>
      <c r="G516" s="314"/>
      <c r="H516" s="43">
        <v>1580</v>
      </c>
      <c r="I516" s="325" t="s">
        <v>41</v>
      </c>
      <c r="J516" s="255" t="str">
        <f>IF(ISBLANK(INDEX('Policy Characteristics'!D:D,MATCH($C516,'Policy Characteristics'!$C:$C,0))),"",INDEX('Policy Characteristics'!D:D,MATCH($C516,'Policy Characteristics'!$C:$C,0)))</f>
        <v>Subsidy for Electricity Production</v>
      </c>
      <c r="K516" s="254" t="str">
        <f>IF(ISBLANK(INDEX('Policy Characteristics'!E:E,MATCH($C516,'Policy Characteristics'!$C:$C,0))),"",INDEX('Policy Characteristics'!E:E,MATCH($C516,'Policy Characteristics'!$C:$C,0)))</f>
        <v>elec generation subsidy</v>
      </c>
      <c r="L516" s="254">
        <f>IF(ISBLANK(INDEX('Policy Characteristics'!F:F,MATCH($C516,'Policy Characteristics'!$C:$C,0))),"",INDEX('Policy Characteristics'!F:F,MATCH($C516,'Policy Characteristics'!$C:$C,0)))</f>
        <v>0</v>
      </c>
      <c r="M516" s="254">
        <f>IF(ISBLANK(INDEX('Policy Characteristics'!G:G,MATCH($C516,'Policy Characteristics'!$C:$C,0))),"",INDEX('Policy Characteristics'!G:G,MATCH($C516,'Policy Characteristics'!$C:$C,0)))</f>
        <v>60</v>
      </c>
      <c r="N516" s="254">
        <f>IF(ISBLANK(INDEX('Policy Characteristics'!H:H,MATCH($C516,'Policy Characteristics'!$C:$C,0))),"",INDEX('Policy Characteristics'!H:H,MATCH($C516,'Policy Characteristics'!$C:$C,0)))</f>
        <v>1</v>
      </c>
      <c r="O516" s="254" t="str">
        <f>IF(ISBLANK(INDEX('Policy Characteristics'!I:I,MATCH($C516,'Policy Characteristics'!$C:$C,0))),"",INDEX('Policy Characteristics'!I:I,MATCH($C516,'Policy Characteristics'!$C:$C,0)))</f>
        <v>$/MWh</v>
      </c>
      <c r="P516" s="254"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254" t="str">
        <f>IF(ISBLANK(INDEX('Policy Characteristics'!K:K,MATCH($C516,'Policy Characteristics'!$C:$C,0))),"",INDEX('Policy Characteristics'!K:K,MATCH($C516,'Policy Characteristics'!$C:$C,0)))</f>
        <v>electricity-sector-main.html#subsidies</v>
      </c>
      <c r="R516" s="254" t="str">
        <f>IF(ISBLANK(INDEX('Policy Characteristics'!L:L,MATCH($C516,'Policy Characteristics'!$C:$C,0))),"",INDEX('Policy Characteristics'!L:L,MATCH($C516,'Policy Characteristics'!$C:$C,0)))</f>
        <v>subsidy-for-electricity-production.html</v>
      </c>
      <c r="S516" s="314"/>
    </row>
    <row r="517" spans="1:19">
      <c r="A517" s="254" t="str">
        <f>IF(ISBLANK(INDEX('Policy Characteristics'!A:A,MATCH($C517,'Policy Characteristics'!$C:$C,0))),"",INDEX('Policy Characteristics'!A:A,MATCH($C517,'Policy Characteristics'!$C:$C,0)))</f>
        <v>Electricity Supply</v>
      </c>
      <c r="B517" s="262" t="str">
        <f>IF(ISBLANK(INDEX('Policy Characteristics'!B:B,MATCH($C517,'Policy Characteristics'!$C:$C,0))),"",INDEX('Policy Characteristics'!B:B,MATCH($C517,'Policy Characteristics'!$C:$C,0)))</f>
        <v>Subsidy for Electricity Production</v>
      </c>
      <c r="C517" s="254" t="str">
        <f t="shared" si="29"/>
        <v>Subsidy for Elec Production by Fuel</v>
      </c>
      <c r="D517" s="6" t="s">
        <v>440</v>
      </c>
      <c r="E517" s="45"/>
      <c r="F517" s="6" t="s">
        <v>441</v>
      </c>
      <c r="G517" s="314"/>
      <c r="H517" s="43">
        <v>1582</v>
      </c>
      <c r="I517" s="324" t="s">
        <v>40</v>
      </c>
      <c r="J517" s="255" t="str">
        <f>IF(ISBLANK(INDEX('Policy Characteristics'!D:D,MATCH($C517,'Policy Characteristics'!$C:$C,0))),"",INDEX('Policy Characteristics'!D:D,MATCH($C517,'Policy Characteristics'!$C:$C,0)))</f>
        <v>Subsidy for Electricity Production</v>
      </c>
      <c r="K517" s="254" t="str">
        <f>IF(ISBLANK(INDEX('Policy Characteristics'!E:E,MATCH($C517,'Policy Characteristics'!$C:$C,0))),"",INDEX('Policy Characteristics'!E:E,MATCH($C517,'Policy Characteristics'!$C:$C,0)))</f>
        <v>elec generation subsidy</v>
      </c>
      <c r="L517" s="254">
        <f>IF(ISBLANK(INDEX('Policy Characteristics'!F:F,MATCH($C517,'Policy Characteristics'!$C:$C,0))),"",INDEX('Policy Characteristics'!F:F,MATCH($C517,'Policy Characteristics'!$C:$C,0)))</f>
        <v>0</v>
      </c>
      <c r="M517" s="254">
        <f>IF(ISBLANK(INDEX('Policy Characteristics'!G:G,MATCH($C517,'Policy Characteristics'!$C:$C,0))),"",INDEX('Policy Characteristics'!G:G,MATCH($C517,'Policy Characteristics'!$C:$C,0)))</f>
        <v>60</v>
      </c>
      <c r="N517" s="254">
        <f>IF(ISBLANK(INDEX('Policy Characteristics'!H:H,MATCH($C517,'Policy Characteristics'!$C:$C,0))),"",INDEX('Policy Characteristics'!H:H,MATCH($C517,'Policy Characteristics'!$C:$C,0)))</f>
        <v>1</v>
      </c>
      <c r="O517" s="254" t="str">
        <f>IF(ISBLANK(INDEX('Policy Characteristics'!I:I,MATCH($C517,'Policy Characteristics'!$C:$C,0))),"",INDEX('Policy Characteristics'!I:I,MATCH($C517,'Policy Characteristics'!$C:$C,0)))</f>
        <v>$/MWh</v>
      </c>
      <c r="P517" s="254"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254" t="str">
        <f>IF(ISBLANK(INDEX('Policy Characteristics'!K:K,MATCH($C517,'Policy Characteristics'!$C:$C,0))),"",INDEX('Policy Characteristics'!K:K,MATCH($C517,'Policy Characteristics'!$C:$C,0)))</f>
        <v>electricity-sector-main.html#subsidies</v>
      </c>
      <c r="R517" s="254" t="str">
        <f>IF(ISBLANK(INDEX('Policy Characteristics'!L:L,MATCH($C517,'Policy Characteristics'!$C:$C,0))),"",INDEX('Policy Characteristics'!L:L,MATCH($C517,'Policy Characteristics'!$C:$C,0)))</f>
        <v>subsidy-for-electricity-production.html</v>
      </c>
      <c r="S517" s="314"/>
    </row>
    <row r="518" spans="1:19">
      <c r="A518" s="254" t="str">
        <f>IF(ISBLANK(INDEX('Policy Characteristics'!A:A,MATCH($C518,'Policy Characteristics'!$C:$C,0))),"",INDEX('Policy Characteristics'!A:A,MATCH($C518,'Policy Characteristics'!$C:$C,0)))</f>
        <v>Electricity Supply</v>
      </c>
      <c r="B518" s="262" t="str">
        <f>IF(ISBLANK(INDEX('Policy Characteristics'!B:B,MATCH($C518,'Policy Characteristics'!$C:$C,0))),"",INDEX('Policy Characteristics'!B:B,MATCH($C518,'Policy Characteristics'!$C:$C,0)))</f>
        <v>Subsidy for Electricity Production</v>
      </c>
      <c r="C518" s="254" t="str">
        <f t="shared" si="29"/>
        <v>Subsidy for Elec Production by Fuel</v>
      </c>
      <c r="D518" s="6" t="s">
        <v>2726</v>
      </c>
      <c r="E518" s="45"/>
      <c r="F518" s="6" t="s">
        <v>2450</v>
      </c>
      <c r="G518" s="314"/>
      <c r="H518" s="43">
        <v>1584</v>
      </c>
      <c r="I518" s="325" t="s">
        <v>41</v>
      </c>
      <c r="J518" s="255" t="str">
        <f>IF(ISBLANK(INDEX('Policy Characteristics'!D:D,MATCH($C518,'Policy Characteristics'!$C:$C,0))),"",INDEX('Policy Characteristics'!D:D,MATCH($C518,'Policy Characteristics'!$C:$C,0)))</f>
        <v>Subsidy for Electricity Production</v>
      </c>
      <c r="K518" s="254" t="str">
        <f>IF(ISBLANK(INDEX('Policy Characteristics'!E:E,MATCH($C518,'Policy Characteristics'!$C:$C,0))),"",INDEX('Policy Characteristics'!E:E,MATCH($C518,'Policy Characteristics'!$C:$C,0)))</f>
        <v>elec generation subsidy</v>
      </c>
      <c r="L518" s="254">
        <f>IF(ISBLANK(INDEX('Policy Characteristics'!F:F,MATCH($C518,'Policy Characteristics'!$C:$C,0))),"",INDEX('Policy Characteristics'!F:F,MATCH($C518,'Policy Characteristics'!$C:$C,0)))</f>
        <v>0</v>
      </c>
      <c r="M518" s="254">
        <f>IF(ISBLANK(INDEX('Policy Characteristics'!G:G,MATCH($C518,'Policy Characteristics'!$C:$C,0))),"",INDEX('Policy Characteristics'!G:G,MATCH($C518,'Policy Characteristics'!$C:$C,0)))</f>
        <v>60</v>
      </c>
      <c r="N518" s="254">
        <f>IF(ISBLANK(INDEX('Policy Characteristics'!H:H,MATCH($C518,'Policy Characteristics'!$C:$C,0))),"",INDEX('Policy Characteristics'!H:H,MATCH($C518,'Policy Characteristics'!$C:$C,0)))</f>
        <v>1</v>
      </c>
      <c r="O518" s="254" t="str">
        <f>IF(ISBLANK(INDEX('Policy Characteristics'!I:I,MATCH($C518,'Policy Characteristics'!$C:$C,0))),"",INDEX('Policy Characteristics'!I:I,MATCH($C518,'Policy Characteristics'!$C:$C,0)))</f>
        <v>$/MWh</v>
      </c>
      <c r="P518" s="254"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254" t="str">
        <f>IF(ISBLANK(INDEX('Policy Characteristics'!K:K,MATCH($C518,'Policy Characteristics'!$C:$C,0))),"",INDEX('Policy Characteristics'!K:K,MATCH($C518,'Policy Characteristics'!$C:$C,0)))</f>
        <v>electricity-sector-main.html#subsidies</v>
      </c>
      <c r="R518" s="254" t="str">
        <f>IF(ISBLANK(INDEX('Policy Characteristics'!L:L,MATCH($C518,'Policy Characteristics'!$C:$C,0))),"",INDEX('Policy Characteristics'!L:L,MATCH($C518,'Policy Characteristics'!$C:$C,0)))</f>
        <v>subsidy-for-electricity-production.html</v>
      </c>
      <c r="S518" s="314"/>
    </row>
    <row r="519" spans="1:19">
      <c r="A519" s="254" t="str">
        <f>IF(ISBLANK(INDEX('Policy Characteristics'!A:A,MATCH($C519,'Policy Characteristics'!$C:$C,0))),"",INDEX('Policy Characteristics'!A:A,MATCH($C519,'Policy Characteristics'!$C:$C,0)))</f>
        <v>Electricity Supply</v>
      </c>
      <c r="B519" s="262" t="str">
        <f>IF(ISBLANK(INDEX('Policy Characteristics'!B:B,MATCH($C519,'Policy Characteristics'!$C:$C,0))),"",INDEX('Policy Characteristics'!B:B,MATCH($C519,'Policy Characteristics'!$C:$C,0)))</f>
        <v>Subsidy for Electricity Production</v>
      </c>
      <c r="C519" s="254" t="str">
        <f t="shared" si="29"/>
        <v>Subsidy for Elec Production by Fuel</v>
      </c>
      <c r="D519" s="6" t="s">
        <v>2727</v>
      </c>
      <c r="E519" s="45"/>
      <c r="F519" s="6" t="s">
        <v>2570</v>
      </c>
      <c r="G519" s="314"/>
      <c r="H519" s="43">
        <v>1586</v>
      </c>
      <c r="I519" s="325" t="s">
        <v>41</v>
      </c>
      <c r="J519" s="255" t="str">
        <f>IF(ISBLANK(INDEX('Policy Characteristics'!D:D,MATCH($C519,'Policy Characteristics'!$C:$C,0))),"",INDEX('Policy Characteristics'!D:D,MATCH($C519,'Policy Characteristics'!$C:$C,0)))</f>
        <v>Subsidy for Electricity Production</v>
      </c>
      <c r="K519" s="254" t="str">
        <f>IF(ISBLANK(INDEX('Policy Characteristics'!E:E,MATCH($C519,'Policy Characteristics'!$C:$C,0))),"",INDEX('Policy Characteristics'!E:E,MATCH($C519,'Policy Characteristics'!$C:$C,0)))</f>
        <v>elec generation subsidy</v>
      </c>
      <c r="L519" s="254">
        <f>IF(ISBLANK(INDEX('Policy Characteristics'!F:F,MATCH($C519,'Policy Characteristics'!$C:$C,0))),"",INDEX('Policy Characteristics'!F:F,MATCH($C519,'Policy Characteristics'!$C:$C,0)))</f>
        <v>0</v>
      </c>
      <c r="M519" s="254">
        <f>IF(ISBLANK(INDEX('Policy Characteristics'!G:G,MATCH($C519,'Policy Characteristics'!$C:$C,0))),"",INDEX('Policy Characteristics'!G:G,MATCH($C519,'Policy Characteristics'!$C:$C,0)))</f>
        <v>60</v>
      </c>
      <c r="N519" s="254">
        <f>IF(ISBLANK(INDEX('Policy Characteristics'!H:H,MATCH($C519,'Policy Characteristics'!$C:$C,0))),"",INDEX('Policy Characteristics'!H:H,MATCH($C519,'Policy Characteristics'!$C:$C,0)))</f>
        <v>1</v>
      </c>
      <c r="O519" s="254" t="str">
        <f>IF(ISBLANK(INDEX('Policy Characteristics'!I:I,MATCH($C519,'Policy Characteristics'!$C:$C,0))),"",INDEX('Policy Characteristics'!I:I,MATCH($C519,'Policy Characteristics'!$C:$C,0)))</f>
        <v>$/MWh</v>
      </c>
      <c r="P519" s="254"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254" t="str">
        <f>IF(ISBLANK(INDEX('Policy Characteristics'!K:K,MATCH($C519,'Policy Characteristics'!$C:$C,0))),"",INDEX('Policy Characteristics'!K:K,MATCH($C519,'Policy Characteristics'!$C:$C,0)))</f>
        <v>electricity-sector-main.html#subsidies</v>
      </c>
      <c r="R519" s="254" t="str">
        <f>IF(ISBLANK(INDEX('Policy Characteristics'!L:L,MATCH($C519,'Policy Characteristics'!$C:$C,0))),"",INDEX('Policy Characteristics'!L:L,MATCH($C519,'Policy Characteristics'!$C:$C,0)))</f>
        <v>subsidy-for-electricity-production.html</v>
      </c>
      <c r="S519" s="314"/>
    </row>
    <row r="520" spans="1:19">
      <c r="A520" s="254" t="str">
        <f>IF(ISBLANK(INDEX('Policy Characteristics'!A:A,MATCH($C520,'Policy Characteristics'!$C:$C,0))),"",INDEX('Policy Characteristics'!A:A,MATCH($C520,'Policy Characteristics'!$C:$C,0)))</f>
        <v>Electricity Supply</v>
      </c>
      <c r="B520" s="262" t="str">
        <f>IF(ISBLANK(INDEX('Policy Characteristics'!B:B,MATCH($C520,'Policy Characteristics'!$C:$C,0))),"",INDEX('Policy Characteristics'!B:B,MATCH($C520,'Policy Characteristics'!$C:$C,0)))</f>
        <v>Subsidy for Electricity Production</v>
      </c>
      <c r="C520" s="254" t="str">
        <f t="shared" si="29"/>
        <v>Subsidy for Elec Production by Fuel</v>
      </c>
      <c r="D520" s="6" t="s">
        <v>2728</v>
      </c>
      <c r="E520" s="45"/>
      <c r="F520" s="6" t="s">
        <v>2452</v>
      </c>
      <c r="G520" s="314"/>
      <c r="H520" s="43">
        <v>1588</v>
      </c>
      <c r="I520" s="325" t="s">
        <v>40</v>
      </c>
      <c r="J520" s="255" t="str">
        <f>IF(ISBLANK(INDEX('Policy Characteristics'!D:D,MATCH($C520,'Policy Characteristics'!$C:$C,0))),"",INDEX('Policy Characteristics'!D:D,MATCH($C520,'Policy Characteristics'!$C:$C,0)))</f>
        <v>Subsidy for Electricity Production</v>
      </c>
      <c r="K520" s="254" t="str">
        <f>IF(ISBLANK(INDEX('Policy Characteristics'!E:E,MATCH($C520,'Policy Characteristics'!$C:$C,0))),"",INDEX('Policy Characteristics'!E:E,MATCH($C520,'Policy Characteristics'!$C:$C,0)))</f>
        <v>elec generation subsidy</v>
      </c>
      <c r="L520" s="254">
        <f>IF(ISBLANK(INDEX('Policy Characteristics'!F:F,MATCH($C520,'Policy Characteristics'!$C:$C,0))),"",INDEX('Policy Characteristics'!F:F,MATCH($C520,'Policy Characteristics'!$C:$C,0)))</f>
        <v>0</v>
      </c>
      <c r="M520" s="254">
        <f>IF(ISBLANK(INDEX('Policy Characteristics'!G:G,MATCH($C520,'Policy Characteristics'!$C:$C,0))),"",INDEX('Policy Characteristics'!G:G,MATCH($C520,'Policy Characteristics'!$C:$C,0)))</f>
        <v>60</v>
      </c>
      <c r="N520" s="254">
        <f>IF(ISBLANK(INDEX('Policy Characteristics'!H:H,MATCH($C520,'Policy Characteristics'!$C:$C,0))),"",INDEX('Policy Characteristics'!H:H,MATCH($C520,'Policy Characteristics'!$C:$C,0)))</f>
        <v>1</v>
      </c>
      <c r="O520" s="254" t="str">
        <f>IF(ISBLANK(INDEX('Policy Characteristics'!I:I,MATCH($C520,'Policy Characteristics'!$C:$C,0))),"",INDEX('Policy Characteristics'!I:I,MATCH($C520,'Policy Characteristics'!$C:$C,0)))</f>
        <v>$/MWh</v>
      </c>
      <c r="P520" s="254"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254" t="str">
        <f>IF(ISBLANK(INDEX('Policy Characteristics'!K:K,MATCH($C520,'Policy Characteristics'!$C:$C,0))),"",INDEX('Policy Characteristics'!K:K,MATCH($C520,'Policy Characteristics'!$C:$C,0)))</f>
        <v>electricity-sector-main.html#subsidies</v>
      </c>
      <c r="R520" s="254" t="str">
        <f>IF(ISBLANK(INDEX('Policy Characteristics'!L:L,MATCH($C520,'Policy Characteristics'!$C:$C,0))),"",INDEX('Policy Characteristics'!L:L,MATCH($C520,'Policy Characteristics'!$C:$C,0)))</f>
        <v>subsidy-for-electricity-production.html</v>
      </c>
      <c r="S520" s="314"/>
    </row>
    <row r="521" spans="1:19">
      <c r="A521" s="254" t="str">
        <f>IF(ISBLANK(INDEX('Policy Characteristics'!A:A,MATCH($C521,'Policy Characteristics'!$C:$C,0))),"",INDEX('Policy Characteristics'!A:A,MATCH($C521,'Policy Characteristics'!$C:$C,0)))</f>
        <v>Electricity Supply</v>
      </c>
      <c r="B521" s="262" t="str">
        <f>IF(ISBLANK(INDEX('Policy Characteristics'!B:B,MATCH($C521,'Policy Characteristics'!$C:$C,0))),"",INDEX('Policy Characteristics'!B:B,MATCH($C521,'Policy Characteristics'!$C:$C,0)))</f>
        <v>Subsidy for Electricity Production</v>
      </c>
      <c r="C521" s="254" t="str">
        <f t="shared" si="29"/>
        <v>Subsidy for Elec Production by Fuel</v>
      </c>
      <c r="D521" s="6" t="s">
        <v>3463</v>
      </c>
      <c r="E521" s="45"/>
      <c r="F521" s="6" t="s">
        <v>3470</v>
      </c>
      <c r="G521" s="314"/>
      <c r="H521" s="43">
        <v>1797</v>
      </c>
      <c r="I521" s="325" t="s">
        <v>40</v>
      </c>
      <c r="J521" s="255" t="str">
        <f>IF(ISBLANK(INDEX('Policy Characteristics'!D:D,MATCH($C521,'Policy Characteristics'!$C:$C,0))),"",INDEX('Policy Characteristics'!D:D,MATCH($C521,'Policy Characteristics'!$C:$C,0)))</f>
        <v>Subsidy for Electricity Production</v>
      </c>
      <c r="K521" s="254" t="str">
        <f>IF(ISBLANK(INDEX('Policy Characteristics'!E:E,MATCH($C521,'Policy Characteristics'!$C:$C,0))),"",INDEX('Policy Characteristics'!E:E,MATCH($C521,'Policy Characteristics'!$C:$C,0)))</f>
        <v>elec generation subsidy</v>
      </c>
      <c r="L521" s="254">
        <f>IF(ISBLANK(INDEX('Policy Characteristics'!F:F,MATCH($C521,'Policy Characteristics'!$C:$C,0))),"",INDEX('Policy Characteristics'!F:F,MATCH($C521,'Policy Characteristics'!$C:$C,0)))</f>
        <v>0</v>
      </c>
      <c r="M521" s="254">
        <f>IF(ISBLANK(INDEX('Policy Characteristics'!G:G,MATCH($C521,'Policy Characteristics'!$C:$C,0))),"",INDEX('Policy Characteristics'!G:G,MATCH($C521,'Policy Characteristics'!$C:$C,0)))</f>
        <v>60</v>
      </c>
      <c r="N521" s="254">
        <f>IF(ISBLANK(INDEX('Policy Characteristics'!H:H,MATCH($C521,'Policy Characteristics'!$C:$C,0))),"",INDEX('Policy Characteristics'!H:H,MATCH($C521,'Policy Characteristics'!$C:$C,0)))</f>
        <v>1</v>
      </c>
      <c r="O521" s="254" t="str">
        <f>IF(ISBLANK(INDEX('Policy Characteristics'!I:I,MATCH($C521,'Policy Characteristics'!$C:$C,0))),"",INDEX('Policy Characteristics'!I:I,MATCH($C521,'Policy Characteristics'!$C:$C,0)))</f>
        <v>$/MWh</v>
      </c>
      <c r="P521" s="254"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254" t="str">
        <f>IF(ISBLANK(INDEX('Policy Characteristics'!K:K,MATCH($C521,'Policy Characteristics'!$C:$C,0))),"",INDEX('Policy Characteristics'!K:K,MATCH($C521,'Policy Characteristics'!$C:$C,0)))</f>
        <v>electricity-sector-main.html#subsidies</v>
      </c>
      <c r="R521" s="254" t="str">
        <f>IF(ISBLANK(INDEX('Policy Characteristics'!L:L,MATCH($C521,'Policy Characteristics'!$C:$C,0))),"",INDEX('Policy Characteristics'!L:L,MATCH($C521,'Policy Characteristics'!$C:$C,0)))</f>
        <v>subsidy-for-electricity-production.html</v>
      </c>
      <c r="S521" s="314"/>
    </row>
    <row r="522" spans="1:19">
      <c r="A522" s="254" t="str">
        <f>IF(ISBLANK(INDEX('Policy Characteristics'!A:A,MATCH($C522,'Policy Characteristics'!$C:$C,0))),"",INDEX('Policy Characteristics'!A:A,MATCH($C522,'Policy Characteristics'!$C:$C,0)))</f>
        <v>Electricity Supply</v>
      </c>
      <c r="B522" s="262" t="str">
        <f>IF(ISBLANK(INDEX('Policy Characteristics'!B:B,MATCH($C522,'Policy Characteristics'!$C:$C,0))),"",INDEX('Policy Characteristics'!B:B,MATCH($C522,'Policy Characteristics'!$C:$C,0)))</f>
        <v>Subsidy for Electricity Production</v>
      </c>
      <c r="C522" s="254" t="str">
        <f t="shared" si="29"/>
        <v>Subsidy for Elec Production by Fuel</v>
      </c>
      <c r="D522" s="6" t="s">
        <v>3466</v>
      </c>
      <c r="E522" s="45"/>
      <c r="F522" s="6" t="s">
        <v>3471</v>
      </c>
      <c r="G522" s="314"/>
      <c r="H522" s="43">
        <v>1798</v>
      </c>
      <c r="I522" s="325" t="s">
        <v>40</v>
      </c>
      <c r="J522" s="255" t="str">
        <f>IF(ISBLANK(INDEX('Policy Characteristics'!D:D,MATCH($C522,'Policy Characteristics'!$C:$C,0))),"",INDEX('Policy Characteristics'!D:D,MATCH($C522,'Policy Characteristics'!$C:$C,0)))</f>
        <v>Subsidy for Electricity Production</v>
      </c>
      <c r="K522" s="254" t="str">
        <f>IF(ISBLANK(INDEX('Policy Characteristics'!E:E,MATCH($C522,'Policy Characteristics'!$C:$C,0))),"",INDEX('Policy Characteristics'!E:E,MATCH($C522,'Policy Characteristics'!$C:$C,0)))</f>
        <v>elec generation subsidy</v>
      </c>
      <c r="L522" s="254">
        <f>IF(ISBLANK(INDEX('Policy Characteristics'!F:F,MATCH($C522,'Policy Characteristics'!$C:$C,0))),"",INDEX('Policy Characteristics'!F:F,MATCH($C522,'Policy Characteristics'!$C:$C,0)))</f>
        <v>0</v>
      </c>
      <c r="M522" s="254">
        <f>IF(ISBLANK(INDEX('Policy Characteristics'!G:G,MATCH($C522,'Policy Characteristics'!$C:$C,0))),"",INDEX('Policy Characteristics'!G:G,MATCH($C522,'Policy Characteristics'!$C:$C,0)))</f>
        <v>60</v>
      </c>
      <c r="N522" s="254">
        <f>IF(ISBLANK(INDEX('Policy Characteristics'!H:H,MATCH($C522,'Policy Characteristics'!$C:$C,0))),"",INDEX('Policy Characteristics'!H:H,MATCH($C522,'Policy Characteristics'!$C:$C,0)))</f>
        <v>1</v>
      </c>
      <c r="O522" s="254" t="str">
        <f>IF(ISBLANK(INDEX('Policy Characteristics'!I:I,MATCH($C522,'Policy Characteristics'!$C:$C,0))),"",INDEX('Policy Characteristics'!I:I,MATCH($C522,'Policy Characteristics'!$C:$C,0)))</f>
        <v>$/MWh</v>
      </c>
      <c r="P522" s="254"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254" t="str">
        <f>IF(ISBLANK(INDEX('Policy Characteristics'!K:K,MATCH($C522,'Policy Characteristics'!$C:$C,0))),"",INDEX('Policy Characteristics'!K:K,MATCH($C522,'Policy Characteristics'!$C:$C,0)))</f>
        <v>electricity-sector-main.html#subsidies</v>
      </c>
      <c r="R522" s="254" t="str">
        <f>IF(ISBLANK(INDEX('Policy Characteristics'!L:L,MATCH($C522,'Policy Characteristics'!$C:$C,0))),"",INDEX('Policy Characteristics'!L:L,MATCH($C522,'Policy Characteristics'!$C:$C,0)))</f>
        <v>subsidy-for-electricity-production.html</v>
      </c>
      <c r="S522" s="314"/>
    </row>
    <row r="523" spans="1:19">
      <c r="A523" s="254" t="str">
        <f>IF(ISBLANK(INDEX('Policy Characteristics'!A:A,MATCH($C523,'Policy Characteristics'!$C:$C,0))),"",INDEX('Policy Characteristics'!A:A,MATCH($C523,'Policy Characteristics'!$C:$C,0)))</f>
        <v>Electricity Supply</v>
      </c>
      <c r="B523" s="262" t="str">
        <f>IF(ISBLANK(INDEX('Policy Characteristics'!B:B,MATCH($C523,'Policy Characteristics'!$C:$C,0))),"",INDEX('Policy Characteristics'!B:B,MATCH($C523,'Policy Characteristics'!$C:$C,0)))</f>
        <v>Subsidy for Electricity Production</v>
      </c>
      <c r="C523" s="254" t="str">
        <f t="shared" si="29"/>
        <v>Subsidy for Elec Production by Fuel</v>
      </c>
      <c r="D523" s="6" t="s">
        <v>3467</v>
      </c>
      <c r="E523" s="45"/>
      <c r="F523" s="6" t="s">
        <v>3472</v>
      </c>
      <c r="G523" s="314"/>
      <c r="H523" s="43">
        <v>1799</v>
      </c>
      <c r="I523" s="325" t="s">
        <v>40</v>
      </c>
      <c r="J523" s="255" t="str">
        <f>IF(ISBLANK(INDEX('Policy Characteristics'!D:D,MATCH($C523,'Policy Characteristics'!$C:$C,0))),"",INDEX('Policy Characteristics'!D:D,MATCH($C523,'Policy Characteristics'!$C:$C,0)))</f>
        <v>Subsidy for Electricity Production</v>
      </c>
      <c r="K523" s="254" t="str">
        <f>IF(ISBLANK(INDEX('Policy Characteristics'!E:E,MATCH($C523,'Policy Characteristics'!$C:$C,0))),"",INDEX('Policy Characteristics'!E:E,MATCH($C523,'Policy Characteristics'!$C:$C,0)))</f>
        <v>elec generation subsidy</v>
      </c>
      <c r="L523" s="254">
        <f>IF(ISBLANK(INDEX('Policy Characteristics'!F:F,MATCH($C523,'Policy Characteristics'!$C:$C,0))),"",INDEX('Policy Characteristics'!F:F,MATCH($C523,'Policy Characteristics'!$C:$C,0)))</f>
        <v>0</v>
      </c>
      <c r="M523" s="254">
        <f>IF(ISBLANK(INDEX('Policy Characteristics'!G:G,MATCH($C523,'Policy Characteristics'!$C:$C,0))),"",INDEX('Policy Characteristics'!G:G,MATCH($C523,'Policy Characteristics'!$C:$C,0)))</f>
        <v>60</v>
      </c>
      <c r="N523" s="254">
        <f>IF(ISBLANK(INDEX('Policy Characteristics'!H:H,MATCH($C523,'Policy Characteristics'!$C:$C,0))),"",INDEX('Policy Characteristics'!H:H,MATCH($C523,'Policy Characteristics'!$C:$C,0)))</f>
        <v>1</v>
      </c>
      <c r="O523" s="254" t="str">
        <f>IF(ISBLANK(INDEX('Policy Characteristics'!I:I,MATCH($C523,'Policy Characteristics'!$C:$C,0))),"",INDEX('Policy Characteristics'!I:I,MATCH($C523,'Policy Characteristics'!$C:$C,0)))</f>
        <v>$/MWh</v>
      </c>
      <c r="P523" s="254"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254" t="str">
        <f>IF(ISBLANK(INDEX('Policy Characteristics'!K:K,MATCH($C523,'Policy Characteristics'!$C:$C,0))),"",INDEX('Policy Characteristics'!K:K,MATCH($C523,'Policy Characteristics'!$C:$C,0)))</f>
        <v>electricity-sector-main.html#subsidies</v>
      </c>
      <c r="R523" s="254" t="str">
        <f>IF(ISBLANK(INDEX('Policy Characteristics'!L:L,MATCH($C523,'Policy Characteristics'!$C:$C,0))),"",INDEX('Policy Characteristics'!L:L,MATCH($C523,'Policy Characteristics'!$C:$C,0)))</f>
        <v>subsidy-for-electricity-production.html</v>
      </c>
      <c r="S523" s="314"/>
    </row>
    <row r="524" spans="1:19">
      <c r="A524" s="254" t="str">
        <f>IF(ISBLANK(INDEX('Policy Characteristics'!A:A,MATCH($C524,'Policy Characteristics'!$C:$C,0))),"",INDEX('Policy Characteristics'!A:A,MATCH($C524,'Policy Characteristics'!$C:$C,0)))</f>
        <v>Electricity Supply</v>
      </c>
      <c r="B524" s="262" t="str">
        <f>IF(ISBLANK(INDEX('Policy Characteristics'!B:B,MATCH($C524,'Policy Characteristics'!$C:$C,0))),"",INDEX('Policy Characteristics'!B:B,MATCH($C524,'Policy Characteristics'!$C:$C,0)))</f>
        <v>Subsidy for Electricity Production</v>
      </c>
      <c r="C524" s="254" t="str">
        <f t="shared" si="29"/>
        <v>Subsidy for Elec Production by Fuel</v>
      </c>
      <c r="D524" s="6" t="s">
        <v>3468</v>
      </c>
      <c r="E524" s="45"/>
      <c r="F524" s="6" t="s">
        <v>3473</v>
      </c>
      <c r="G524" s="314"/>
      <c r="H524" s="43">
        <v>1800</v>
      </c>
      <c r="I524" s="325" t="s">
        <v>40</v>
      </c>
      <c r="J524" s="255" t="str">
        <f>IF(ISBLANK(INDEX('Policy Characteristics'!D:D,MATCH($C524,'Policy Characteristics'!$C:$C,0))),"",INDEX('Policy Characteristics'!D:D,MATCH($C524,'Policy Characteristics'!$C:$C,0)))</f>
        <v>Subsidy for Electricity Production</v>
      </c>
      <c r="K524" s="254" t="str">
        <f>IF(ISBLANK(INDEX('Policy Characteristics'!E:E,MATCH($C524,'Policy Characteristics'!$C:$C,0))),"",INDEX('Policy Characteristics'!E:E,MATCH($C524,'Policy Characteristics'!$C:$C,0)))</f>
        <v>elec generation subsidy</v>
      </c>
      <c r="L524" s="254">
        <f>IF(ISBLANK(INDEX('Policy Characteristics'!F:F,MATCH($C524,'Policy Characteristics'!$C:$C,0))),"",INDEX('Policy Characteristics'!F:F,MATCH($C524,'Policy Characteristics'!$C:$C,0)))</f>
        <v>0</v>
      </c>
      <c r="M524" s="254">
        <f>IF(ISBLANK(INDEX('Policy Characteristics'!G:G,MATCH($C524,'Policy Characteristics'!$C:$C,0))),"",INDEX('Policy Characteristics'!G:G,MATCH($C524,'Policy Characteristics'!$C:$C,0)))</f>
        <v>60</v>
      </c>
      <c r="N524" s="254">
        <f>IF(ISBLANK(INDEX('Policy Characteristics'!H:H,MATCH($C524,'Policy Characteristics'!$C:$C,0))),"",INDEX('Policy Characteristics'!H:H,MATCH($C524,'Policy Characteristics'!$C:$C,0)))</f>
        <v>1</v>
      </c>
      <c r="O524" s="254" t="str">
        <f>IF(ISBLANK(INDEX('Policy Characteristics'!I:I,MATCH($C524,'Policy Characteristics'!$C:$C,0))),"",INDEX('Policy Characteristics'!I:I,MATCH($C524,'Policy Characteristics'!$C:$C,0)))</f>
        <v>$/MWh</v>
      </c>
      <c r="P524" s="254"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254" t="str">
        <f>IF(ISBLANK(INDEX('Policy Characteristics'!K:K,MATCH($C524,'Policy Characteristics'!$C:$C,0))),"",INDEX('Policy Characteristics'!K:K,MATCH($C524,'Policy Characteristics'!$C:$C,0)))</f>
        <v>electricity-sector-main.html#subsidies</v>
      </c>
      <c r="R524" s="254" t="str">
        <f>IF(ISBLANK(INDEX('Policy Characteristics'!L:L,MATCH($C524,'Policy Characteristics'!$C:$C,0))),"",INDEX('Policy Characteristics'!L:L,MATCH($C524,'Policy Characteristics'!$C:$C,0)))</f>
        <v>subsidy-for-electricity-production.html</v>
      </c>
      <c r="S524" s="314"/>
    </row>
    <row r="525" spans="1:19">
      <c r="A525" s="254" t="str">
        <f>IF(ISBLANK(INDEX('Policy Characteristics'!A:A,MATCH($C525,'Policy Characteristics'!$C:$C,0))),"",INDEX('Policy Characteristics'!A:A,MATCH($C525,'Policy Characteristics'!$C:$C,0)))</f>
        <v>Electricity Supply</v>
      </c>
      <c r="B525" s="262" t="str">
        <f>IF(ISBLANK(INDEX('Policy Characteristics'!B:B,MATCH($C525,'Policy Characteristics'!$C:$C,0))),"",INDEX('Policy Characteristics'!B:B,MATCH($C525,'Policy Characteristics'!$C:$C,0)))</f>
        <v>Subsidy for Electricity Production</v>
      </c>
      <c r="C525" s="254" t="str">
        <f t="shared" si="29"/>
        <v>Subsidy for Elec Production by Fuel</v>
      </c>
      <c r="D525" s="6" t="s">
        <v>3469</v>
      </c>
      <c r="E525" s="45"/>
      <c r="F525" s="6" t="s">
        <v>3474</v>
      </c>
      <c r="G525" s="314"/>
      <c r="H525" s="43">
        <v>1801</v>
      </c>
      <c r="I525" s="325" t="s">
        <v>40</v>
      </c>
      <c r="J525" s="255" t="str">
        <f>IF(ISBLANK(INDEX('Policy Characteristics'!D:D,MATCH($C525,'Policy Characteristics'!$C:$C,0))),"",INDEX('Policy Characteristics'!D:D,MATCH($C525,'Policy Characteristics'!$C:$C,0)))</f>
        <v>Subsidy for Electricity Production</v>
      </c>
      <c r="K525" s="254" t="str">
        <f>IF(ISBLANK(INDEX('Policy Characteristics'!E:E,MATCH($C525,'Policy Characteristics'!$C:$C,0))),"",INDEX('Policy Characteristics'!E:E,MATCH($C525,'Policy Characteristics'!$C:$C,0)))</f>
        <v>elec generation subsidy</v>
      </c>
      <c r="L525" s="254">
        <f>IF(ISBLANK(INDEX('Policy Characteristics'!F:F,MATCH($C525,'Policy Characteristics'!$C:$C,0))),"",INDEX('Policy Characteristics'!F:F,MATCH($C525,'Policy Characteristics'!$C:$C,0)))</f>
        <v>0</v>
      </c>
      <c r="M525" s="254">
        <f>IF(ISBLANK(INDEX('Policy Characteristics'!G:G,MATCH($C525,'Policy Characteristics'!$C:$C,0))),"",INDEX('Policy Characteristics'!G:G,MATCH($C525,'Policy Characteristics'!$C:$C,0)))</f>
        <v>60</v>
      </c>
      <c r="N525" s="254">
        <f>IF(ISBLANK(INDEX('Policy Characteristics'!H:H,MATCH($C525,'Policy Characteristics'!$C:$C,0))),"",INDEX('Policy Characteristics'!H:H,MATCH($C525,'Policy Characteristics'!$C:$C,0)))</f>
        <v>1</v>
      </c>
      <c r="O525" s="254" t="str">
        <f>IF(ISBLANK(INDEX('Policy Characteristics'!I:I,MATCH($C525,'Policy Characteristics'!$C:$C,0))),"",INDEX('Policy Characteristics'!I:I,MATCH($C525,'Policy Characteristics'!$C:$C,0)))</f>
        <v>$/MWh</v>
      </c>
      <c r="P525" s="254"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254" t="str">
        <f>IF(ISBLANK(INDEX('Policy Characteristics'!K:K,MATCH($C525,'Policy Characteristics'!$C:$C,0))),"",INDEX('Policy Characteristics'!K:K,MATCH($C525,'Policy Characteristics'!$C:$C,0)))</f>
        <v>electricity-sector-main.html#subsidies</v>
      </c>
      <c r="R525" s="254" t="str">
        <f>IF(ISBLANK(INDEX('Policy Characteristics'!L:L,MATCH($C525,'Policy Characteristics'!$C:$C,0))),"",INDEX('Policy Characteristics'!L:L,MATCH($C525,'Policy Characteristics'!$C:$C,0)))</f>
        <v>subsidy-for-electricity-production.html</v>
      </c>
      <c r="S525" s="314"/>
    </row>
    <row r="526" spans="1:19">
      <c r="A526" s="254" t="str">
        <f>IF(ISBLANK(INDEX('Policy Characteristics'!A:A,MATCH($C526,'Policy Characteristics'!$C:$C,0))),"",INDEX('Policy Characteristics'!A:A,MATCH($C526,'Policy Characteristics'!$C:$C,0)))</f>
        <v>Electricity Supply</v>
      </c>
      <c r="B526" s="262" t="str">
        <f>IF(ISBLANK(INDEX('Policy Characteristics'!B:B,MATCH($C526,'Policy Characteristics'!$C:$C,0))),"",INDEX('Policy Characteristics'!B:B,MATCH($C526,'Policy Characteristics'!$C:$C,0)))</f>
        <v>Subsidy for Electricity Production</v>
      </c>
      <c r="C526" s="254" t="str">
        <f t="shared" si="29"/>
        <v>Subsidy for Elec Production by Fuel</v>
      </c>
      <c r="D526" s="6" t="s">
        <v>3555</v>
      </c>
      <c r="E526" s="45"/>
      <c r="F526" s="6" t="s">
        <v>3553</v>
      </c>
      <c r="G526" s="314"/>
      <c r="H526" s="43">
        <v>1802</v>
      </c>
      <c r="I526" s="325" t="s">
        <v>40</v>
      </c>
      <c r="J526" s="255" t="str">
        <f>IF(ISBLANK(INDEX('Policy Characteristics'!D:D,MATCH($C526,'Policy Characteristics'!$C:$C,0))),"",INDEX('Policy Characteristics'!D:D,MATCH($C526,'Policy Characteristics'!$C:$C,0)))</f>
        <v>Subsidy for Electricity Production</v>
      </c>
      <c r="K526" s="254" t="str">
        <f>IF(ISBLANK(INDEX('Policy Characteristics'!E:E,MATCH($C526,'Policy Characteristics'!$C:$C,0))),"",INDEX('Policy Characteristics'!E:E,MATCH($C526,'Policy Characteristics'!$C:$C,0)))</f>
        <v>elec generation subsidy</v>
      </c>
      <c r="L526" s="254">
        <f>IF(ISBLANK(INDEX('Policy Characteristics'!F:F,MATCH($C526,'Policy Characteristics'!$C:$C,0))),"",INDEX('Policy Characteristics'!F:F,MATCH($C526,'Policy Characteristics'!$C:$C,0)))</f>
        <v>0</v>
      </c>
      <c r="M526" s="254">
        <f>IF(ISBLANK(INDEX('Policy Characteristics'!G:G,MATCH($C526,'Policy Characteristics'!$C:$C,0))),"",INDEX('Policy Characteristics'!G:G,MATCH($C526,'Policy Characteristics'!$C:$C,0)))</f>
        <v>60</v>
      </c>
      <c r="N526" s="254">
        <f>IF(ISBLANK(INDEX('Policy Characteristics'!H:H,MATCH($C526,'Policy Characteristics'!$C:$C,0))),"",INDEX('Policy Characteristics'!H:H,MATCH($C526,'Policy Characteristics'!$C:$C,0)))</f>
        <v>1</v>
      </c>
      <c r="O526" s="254" t="str">
        <f>IF(ISBLANK(INDEX('Policy Characteristics'!I:I,MATCH($C526,'Policy Characteristics'!$C:$C,0))),"",INDEX('Policy Characteristics'!I:I,MATCH($C526,'Policy Characteristics'!$C:$C,0)))</f>
        <v>$/MWh</v>
      </c>
      <c r="P526" s="254"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254" t="str">
        <f>IF(ISBLANK(INDEX('Policy Characteristics'!K:K,MATCH($C526,'Policy Characteristics'!$C:$C,0))),"",INDEX('Policy Characteristics'!K:K,MATCH($C526,'Policy Characteristics'!$C:$C,0)))</f>
        <v>electricity-sector-main.html#subsidies</v>
      </c>
      <c r="R526" s="254" t="str">
        <f>IF(ISBLANK(INDEX('Policy Characteristics'!L:L,MATCH($C526,'Policy Characteristics'!$C:$C,0))),"",INDEX('Policy Characteristics'!L:L,MATCH($C526,'Policy Characteristics'!$C:$C,0)))</f>
        <v>subsidy-for-electricity-production.html</v>
      </c>
      <c r="S526" s="314"/>
    </row>
    <row r="527" spans="1:19">
      <c r="A527" s="254" t="str">
        <f>IF(ISBLANK(INDEX('Policy Characteristics'!A:A,MATCH($C527,'Policy Characteristics'!$C:$C,0))),"",INDEX('Policy Characteristics'!A:A,MATCH($C527,'Policy Characteristics'!$C:$C,0)))</f>
        <v>Electricity Supply</v>
      </c>
      <c r="B527" s="262" t="str">
        <f>IF(ISBLANK(INDEX('Policy Characteristics'!B:B,MATCH($C527,'Policy Characteristics'!$C:$C,0))),"",INDEX('Policy Characteristics'!B:B,MATCH($C527,'Policy Characteristics'!$C:$C,0)))</f>
        <v>Subsidy for Electricity Production</v>
      </c>
      <c r="C527" s="254" t="str">
        <f t="shared" si="29"/>
        <v>Subsidy for Elec Production by Fuel</v>
      </c>
      <c r="D527" s="6" t="s">
        <v>3556</v>
      </c>
      <c r="E527" s="45"/>
      <c r="F527" s="6" t="s">
        <v>3554</v>
      </c>
      <c r="G527" s="314"/>
      <c r="H527" s="43">
        <v>2244</v>
      </c>
      <c r="I527" s="325" t="s">
        <v>40</v>
      </c>
      <c r="J527" s="255" t="str">
        <f>IF(ISBLANK(INDEX('Policy Characteristics'!D:D,MATCH($C527,'Policy Characteristics'!$C:$C,0))),"",INDEX('Policy Characteristics'!D:D,MATCH($C527,'Policy Characteristics'!$C:$C,0)))</f>
        <v>Subsidy for Electricity Production</v>
      </c>
      <c r="K527" s="254" t="str">
        <f>IF(ISBLANK(INDEX('Policy Characteristics'!E:E,MATCH($C527,'Policy Characteristics'!$C:$C,0))),"",INDEX('Policy Characteristics'!E:E,MATCH($C527,'Policy Characteristics'!$C:$C,0)))</f>
        <v>elec generation subsidy</v>
      </c>
      <c r="L527" s="254">
        <f>IF(ISBLANK(INDEX('Policy Characteristics'!F:F,MATCH($C527,'Policy Characteristics'!$C:$C,0))),"",INDEX('Policy Characteristics'!F:F,MATCH($C527,'Policy Characteristics'!$C:$C,0)))</f>
        <v>0</v>
      </c>
      <c r="M527" s="254">
        <f>IF(ISBLANK(INDEX('Policy Characteristics'!G:G,MATCH($C527,'Policy Characteristics'!$C:$C,0))),"",INDEX('Policy Characteristics'!G:G,MATCH($C527,'Policy Characteristics'!$C:$C,0)))</f>
        <v>60</v>
      </c>
      <c r="N527" s="254">
        <f>IF(ISBLANK(INDEX('Policy Characteristics'!H:H,MATCH($C527,'Policy Characteristics'!$C:$C,0))),"",INDEX('Policy Characteristics'!H:H,MATCH($C527,'Policy Characteristics'!$C:$C,0)))</f>
        <v>1</v>
      </c>
      <c r="O527" s="254" t="str">
        <f>IF(ISBLANK(INDEX('Policy Characteristics'!I:I,MATCH($C527,'Policy Characteristics'!$C:$C,0))),"",INDEX('Policy Characteristics'!I:I,MATCH($C527,'Policy Characteristics'!$C:$C,0)))</f>
        <v>$/MWh</v>
      </c>
      <c r="P527" s="254"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254" t="str">
        <f>IF(ISBLANK(INDEX('Policy Characteristics'!K:K,MATCH($C527,'Policy Characteristics'!$C:$C,0))),"",INDEX('Policy Characteristics'!K:K,MATCH($C527,'Policy Characteristics'!$C:$C,0)))</f>
        <v>electricity-sector-main.html#subsidies</v>
      </c>
      <c r="R527" s="254"/>
      <c r="S527" s="314"/>
    </row>
    <row r="528" spans="1:19">
      <c r="A528" s="254" t="str">
        <f>IF(ISBLANK(INDEX('Policy Characteristics'!A:A,MATCH($C528,'Policy Characteristics'!$C:$C,0))),"",INDEX('Policy Characteristics'!A:A,MATCH($C528,'Policy Characteristics'!$C:$C,0)))</f>
        <v>Electricity Supply</v>
      </c>
      <c r="B528" s="262" t="str">
        <f>IF(ISBLANK(INDEX('Policy Characteristics'!B:B,MATCH($C528,'Policy Characteristics'!$C:$C,0))),"",INDEX('Policy Characteristics'!B:B,MATCH($C528,'Policy Characteristics'!$C:$C,0)))</f>
        <v>Use EVs for Grid Balancing</v>
      </c>
      <c r="C528" s="1" t="s">
        <v>3548</v>
      </c>
      <c r="D528" s="6"/>
      <c r="E528" s="45"/>
      <c r="F528" s="6"/>
      <c r="G528" s="6"/>
      <c r="H528" s="43">
        <v>2235</v>
      </c>
      <c r="I528" s="325" t="s">
        <v>40</v>
      </c>
      <c r="J528" s="255" t="str">
        <f>IF(ISBLANK(INDEX('Policy Characteristics'!D:D,MATCH($C528,'Policy Characteristics'!$C:$C,0))),"",INDEX('Policy Characteristics'!D:D,MATCH($C528,'Policy Characteristics'!$C:$C,0)))</f>
        <v>EVs for Grid Balancing</v>
      </c>
      <c r="K528" s="254" t="str">
        <f>IF(ISBLANK(INDEX('Policy Characteristics'!E:E,MATCH($C528,'Policy Characteristics'!$C:$C,0))),"",INDEX('Policy Characteristics'!E:E,MATCH($C528,'Policy Characteristics'!$C:$C,0)))</f>
        <v>elec use EVs for grid balancing</v>
      </c>
      <c r="L528" s="368">
        <f>IF(ISBLANK(INDEX('Policy Characteristics'!F:F,MATCH($C528,'Policy Characteristics'!$C:$C,0))),"",INDEX('Policy Characteristics'!F:F,MATCH($C528,'Policy Characteristics'!$C:$C,0)))</f>
        <v>0</v>
      </c>
      <c r="M528" s="368">
        <f>IF(ISBLANK(INDEX('Policy Characteristics'!G:G,MATCH($C528,'Policy Characteristics'!$C:$C,0))),"",INDEX('Policy Characteristics'!G:G,MATCH($C528,'Policy Characteristics'!$C:$C,0)))</f>
        <v>1</v>
      </c>
      <c r="N528" s="368">
        <f>IF(ISBLANK(INDEX('Policy Characteristics'!H:H,MATCH($C528,'Policy Characteristics'!$C:$C,0))),"",INDEX('Policy Characteristics'!H:H,MATCH($C528,'Policy Characteristics'!$C:$C,0)))</f>
        <v>0.01</v>
      </c>
      <c r="O528" s="254" t="str">
        <f>IF(ISBLANK(INDEX('Policy Characteristics'!I:I,MATCH($C528,'Policy Characteristics'!$C:$C,0))),"",INDEX('Policy Characteristics'!I:I,MATCH($C528,'Policy Characteristics'!$C:$C,0)))</f>
        <v>% of EVs used</v>
      </c>
      <c r="P528" s="254"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254" t="str">
        <f>IF(ISBLANK(INDEX('Policy Characteristics'!K:K,MATCH($C528,'Policy Characteristics'!$C:$C,0))),"",INDEX('Policy Characteristics'!K:K,MATCH($C528,'Policy Characteristics'!$C:$C,0)))</f>
        <v/>
      </c>
      <c r="R528" s="254" t="str">
        <f>IF(ISBLANK(INDEX('Policy Characteristics'!L:L,MATCH($C528,'Policy Characteristics'!$C:$C,0))),"",INDEX('Policy Characteristics'!L:L,MATCH($C528,'Policy Characteristics'!$C:$C,0)))</f>
        <v/>
      </c>
      <c r="S528" s="314"/>
    </row>
    <row r="529" spans="1:19" ht="29">
      <c r="A529" s="254" t="str">
        <f>IF(ISBLANK(INDEX('Policy Characteristics'!A:A,MATCH($C529,'Policy Characteristics'!$C:$C,0))),"",INDEX('Policy Characteristics'!A:A,MATCH($C529,'Policy Characteristics'!$C:$C,0)))</f>
        <v>Electricity Supply</v>
      </c>
      <c r="B529" s="262" t="str">
        <f>IF(ISBLANK(INDEX('Policy Characteristics'!B:B,MATCH($C529,'Policy Characteristics'!$C:$C,0))),"",INDEX('Policy Characteristics'!B:B,MATCH($C529,'Policy Characteristics'!$C:$C,0)))</f>
        <v>Subsidy for Grid Battery Output</v>
      </c>
      <c r="C529" s="1" t="s">
        <v>3605</v>
      </c>
      <c r="D529" s="6"/>
      <c r="E529" s="45"/>
      <c r="F529" s="6"/>
      <c r="G529" s="6"/>
      <c r="H529" s="43">
        <v>2258</v>
      </c>
      <c r="I529" s="325" t="s">
        <v>40</v>
      </c>
      <c r="J529" s="255" t="str">
        <f>IF(ISBLANK(INDEX('Policy Characteristics'!D:D,MATCH($C529,'Policy Characteristics'!$C:$C,0))),"",INDEX('Policy Characteristics'!D:D,MATCH($C529,'Policy Characteristics'!$C:$C,0)))</f>
        <v>Grid Battery Subsidy</v>
      </c>
      <c r="K529" s="254" t="str">
        <f>IF(ISBLANK(INDEX('Policy Characteristics'!E:E,MATCH($C529,'Policy Characteristics'!$C:$C,0))),"",INDEX('Policy Characteristics'!E:E,MATCH($C529,'Policy Characteristics'!$C:$C,0)))</f>
        <v>elec battery subsidy per output</v>
      </c>
      <c r="L529" s="368">
        <f>IF(ISBLANK(INDEX('Policy Characteristics'!F:F,MATCH($C529,'Policy Characteristics'!$C:$C,0))),"",INDEX('Policy Characteristics'!F:F,MATCH($C529,'Policy Characteristics'!$C:$C,0)))</f>
        <v>-100</v>
      </c>
      <c r="M529" s="368">
        <f>IF(ISBLANK(INDEX('Policy Characteristics'!G:G,MATCH($C529,'Policy Characteristics'!$C:$C,0))),"",INDEX('Policy Characteristics'!G:G,MATCH($C529,'Policy Characteristics'!$C:$C,0)))</f>
        <v>100</v>
      </c>
      <c r="N529" s="368">
        <f>IF(ISBLANK(INDEX('Policy Characteristics'!H:H,MATCH($C529,'Policy Characteristics'!$C:$C,0))),"",INDEX('Policy Characteristics'!H:H,MATCH($C529,'Policy Characteristics'!$C:$C,0)))</f>
        <v>5</v>
      </c>
      <c r="O529" s="254" t="str">
        <f>IF(ISBLANK(INDEX('Policy Characteristics'!I:I,MATCH($C529,'Policy Characteristics'!$C:$C,0))),"",INDEX('Policy Characteristics'!I:I,MATCH($C529,'Policy Characteristics'!$C:$C,0)))</f>
        <v>$ / MWh</v>
      </c>
      <c r="P529" s="254" t="str">
        <f>IF(ISBLANK(INDEX('Policy Characteristics'!J:J,MATCH($C529,'Policy Characteristics'!$C:$C,0))),"",INDEX('Policy Characteristics'!J:J,MATCH($C529,'Policy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29" s="254" t="str">
        <f>IF(ISBLANK(INDEX('Policy Characteristics'!K:K,MATCH($C529,'Policy Characteristics'!$C:$C,0))),"",INDEX('Policy Characteristics'!K:K,MATCH($C529,'Policy Characteristics'!$C:$C,0)))</f>
        <v/>
      </c>
      <c r="R529" s="254"/>
      <c r="S529" s="314"/>
    </row>
    <row r="530" spans="1:19">
      <c r="A530" s="254" t="str">
        <f>IF(ISBLANK(INDEX('Policy Characteristics'!A:A,MATCH($C530,'Policy Characteristics'!$C:$C,0))),"",INDEX('Policy Characteristics'!A:A,MATCH($C530,'Policy Characteristics'!$C:$C,0)))</f>
        <v>Electricity Supply</v>
      </c>
      <c r="B530" s="262" t="str">
        <f>IF(ISBLANK(INDEX('Policy Characteristics'!B:B,MATCH($C530,'Policy Characteristics'!$C:$C,0))),"",INDEX('Policy Characteristics'!B:B,MATCH($C530,'Policy Characteristics'!$C:$C,0)))</f>
        <v>Subsidy for Grid Battery Capacity</v>
      </c>
      <c r="C530" s="1" t="s">
        <v>3609</v>
      </c>
      <c r="D530" s="6"/>
      <c r="E530" s="45"/>
      <c r="F530" s="6"/>
      <c r="G530" s="6"/>
      <c r="H530" s="43">
        <v>2259</v>
      </c>
      <c r="I530" s="325" t="s">
        <v>40</v>
      </c>
      <c r="J530" s="255" t="str">
        <f>IF(ISBLANK(INDEX('Policy Characteristics'!D:D,MATCH($C530,'Policy Characteristics'!$C:$C,0))),"",INDEX('Policy Characteristics'!D:D,MATCH($C530,'Policy Characteristics'!$C:$C,0)))</f>
        <v>Grid Battery Subsidy</v>
      </c>
      <c r="K530" s="254" t="str">
        <f>IF(ISBLANK(INDEX('Policy Characteristics'!E:E,MATCH($C530,'Policy Characteristics'!$C:$C,0))),"",INDEX('Policy Characteristics'!E:E,MATCH($C530,'Policy Characteristics'!$C:$C,0)))</f>
        <v>elec battery construction subsidy</v>
      </c>
      <c r="L530" s="368">
        <f>IF(ISBLANK(INDEX('Policy Characteristics'!F:F,MATCH($C530,'Policy Characteristics'!$C:$C,0))),"",INDEX('Policy Characteristics'!F:F,MATCH($C530,'Policy Characteristics'!$C:$C,0)))</f>
        <v>-1</v>
      </c>
      <c r="M530" s="368">
        <f>IF(ISBLANK(INDEX('Policy Characteristics'!G:G,MATCH($C530,'Policy Characteristics'!$C:$C,0))),"",INDEX('Policy Characteristics'!G:G,MATCH($C530,'Policy Characteristics'!$C:$C,0)))</f>
        <v>1</v>
      </c>
      <c r="N530" s="368">
        <f>IF(ISBLANK(INDEX('Policy Characteristics'!H:H,MATCH($C530,'Policy Characteristics'!$C:$C,0))),"",INDEX('Policy Characteristics'!H:H,MATCH($C530,'Policy Characteristics'!$C:$C,0)))</f>
        <v>0.01</v>
      </c>
      <c r="O530" s="254" t="str">
        <f>IF(ISBLANK(INDEX('Policy Characteristics'!I:I,MATCH($C530,'Policy Characteristics'!$C:$C,0))),"",INDEX('Policy Characteristics'!I:I,MATCH($C530,'Policy Characteristics'!$C:$C,0)))</f>
        <v>% of capital costs</v>
      </c>
      <c r="P530" s="254" t="str">
        <f>IF(ISBLANK(INDEX('Policy Characteristics'!J:J,MATCH($C530,'Policy Characteristics'!$C:$C,0))),"",INDEX('Policy Characteristics'!J:J,MATCH($C530,'Policy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0" s="254" t="str">
        <f>IF(ISBLANK(INDEX('Policy Characteristics'!K:K,MATCH($C530,'Policy Characteristics'!$C:$C,0))),"",INDEX('Policy Characteristics'!K:K,MATCH($C530,'Policy Characteristics'!$C:$C,0)))</f>
        <v/>
      </c>
      <c r="R530" s="254"/>
      <c r="S530" s="314"/>
    </row>
    <row r="531" spans="1:19">
      <c r="A531" s="254" t="str">
        <f>IF(ISBLANK(INDEX('Policy Characteristics'!A:A,MATCH($C531,'Policy Characteristics'!$C:$C,0))),"",INDEX('Policy Characteristics'!A:A,MATCH($C531,'Policy Characteristics'!$C:$C,0)))</f>
        <v>Electricity Supply</v>
      </c>
      <c r="B531" s="262" t="str">
        <f>IF(ISBLANK(INDEX('Policy Characteristics'!B:B,MATCH($C531,'Policy Characteristics'!$C:$C,0))),"",INDEX('Policy Characteristics'!B:B,MATCH($C531,'Policy Characteristics'!$C:$C,0)))</f>
        <v>Electricity CCS Subsidy</v>
      </c>
      <c r="C531" s="1" t="s">
        <v>3615</v>
      </c>
      <c r="D531" s="45" t="s">
        <v>434</v>
      </c>
      <c r="F531" s="45" t="s">
        <v>433</v>
      </c>
      <c r="H531" s="43">
        <v>2260</v>
      </c>
      <c r="I531" s="1" t="s">
        <v>41</v>
      </c>
      <c r="J531" s="255" t="str">
        <f>IF(ISBLANK(INDEX('Policy Characteristics'!D:D,MATCH($C531,'Policy Characteristics'!$C:$C,0))),"",INDEX('Policy Characteristics'!D:D,MATCH($C531,'Policy Characteristics'!$C:$C,0)))</f>
        <v>Electricity CCS Subsidy</v>
      </c>
      <c r="K531" s="254" t="str">
        <f>IF(ISBLANK(INDEX('Policy Characteristics'!E:E,MATCH($C531,'Policy Characteristics'!$C:$C,0))),"",INDEX('Policy Characteristics'!E:E,MATCH($C531,'Policy Characteristics'!$C:$C,0)))</f>
        <v>elec CCS subsidy</v>
      </c>
      <c r="L531" s="368">
        <f>IF(ISBLANK(INDEX('Policy Characteristics'!F:F,MATCH($C531,'Policy Characteristics'!$C:$C,0))),"",INDEX('Policy Characteristics'!F:F,MATCH($C531,'Policy Characteristics'!$C:$C,0)))</f>
        <v>0</v>
      </c>
      <c r="M531" s="368">
        <f>IF(ISBLANK(INDEX('Policy Characteristics'!G:G,MATCH($C531,'Policy Characteristics'!$C:$C,0))),"",INDEX('Policy Characteristics'!G:G,MATCH($C531,'Policy Characteristics'!$C:$C,0)))</f>
        <v>100</v>
      </c>
      <c r="N531" s="368">
        <f>IF(ISBLANK(INDEX('Policy Characteristics'!H:H,MATCH($C531,'Policy Characteristics'!$C:$C,0))),"",INDEX('Policy Characteristics'!H:H,MATCH($C531,'Policy Characteristics'!$C:$C,0)))</f>
        <v>5</v>
      </c>
      <c r="O531" s="254" t="str">
        <f>IF(ISBLANK(INDEX('Policy Characteristics'!I:I,MATCH($C531,'Policy Characteristics'!$C:$C,0))),"",INDEX('Policy Characteristics'!I:I,MATCH($C531,'Policy Characteristics'!$C:$C,0)))</f>
        <v>$ / metric ton CO2e</v>
      </c>
      <c r="P531" s="254" t="str">
        <f>IF(ISBLANK(INDEX('Policy Characteristics'!J:J,MATCH($C531,'Policy Characteristics'!$C:$C,0))),"",INDEX('Policy Characteristics'!J:J,MATCH($C531,'Policy Characteristics'!$C:$C,0)))</f>
        <v>**Description:** This policy provides a dollar per metric ton CO2e subsidy, additional to any BAU subsidies.  // **Guidance for setting values:** The 45Q tax credits provide $85 per metric ton CO2e stored, which is included in the BAU case.</v>
      </c>
      <c r="R531" s="1"/>
    </row>
    <row r="532" spans="1:19">
      <c r="A532" s="254" t="str">
        <f>IF(ISBLANK(INDEX('Policy Characteristics'!A:A,MATCH($C532,'Policy Characteristics'!$C:$C,0))),"",INDEX('Policy Characteristics'!A:A,MATCH($C532,'Policy Characteristics'!$C:$C,0)))</f>
        <v>Electricity Supply</v>
      </c>
      <c r="B532" s="262" t="str">
        <f>IF(ISBLANK(INDEX('Policy Characteristics'!B:B,MATCH($C532,'Policy Characteristics'!$C:$C,0))),"",INDEX('Policy Characteristics'!B:B,MATCH($C532,'Policy Characteristics'!$C:$C,0)))</f>
        <v>Electricity CCS Subsidy</v>
      </c>
      <c r="C532" s="254" t="str">
        <f>$C$531</f>
        <v>Additional Subsidy for Elec CCS</v>
      </c>
      <c r="D532" s="6" t="s">
        <v>3464</v>
      </c>
      <c r="F532" s="6" t="s">
        <v>3402</v>
      </c>
      <c r="H532" s="43">
        <v>2261</v>
      </c>
      <c r="I532" s="1" t="s">
        <v>41</v>
      </c>
      <c r="J532" s="255" t="str">
        <f>IF(ISBLANK(INDEX('Policy Characteristics'!D:D,MATCH($C532,'Policy Characteristics'!$C:$C,0))),"",INDEX('Policy Characteristics'!D:D,MATCH($C532,'Policy Characteristics'!$C:$C,0)))</f>
        <v>Electricity CCS Subsidy</v>
      </c>
      <c r="K532" s="254" t="str">
        <f>IF(ISBLANK(INDEX('Policy Characteristics'!E:E,MATCH($C532,'Policy Characteristics'!$C:$C,0))),"",INDEX('Policy Characteristics'!E:E,MATCH($C532,'Policy Characteristics'!$C:$C,0)))</f>
        <v>elec CCS subsidy</v>
      </c>
      <c r="L532" s="368">
        <f>IF(ISBLANK(INDEX('Policy Characteristics'!F:F,MATCH($C532,'Policy Characteristics'!$C:$C,0))),"",INDEX('Policy Characteristics'!F:F,MATCH($C532,'Policy Characteristics'!$C:$C,0)))</f>
        <v>0</v>
      </c>
      <c r="M532" s="368">
        <f>IF(ISBLANK(INDEX('Policy Characteristics'!G:G,MATCH($C532,'Policy Characteristics'!$C:$C,0))),"",INDEX('Policy Characteristics'!G:G,MATCH($C532,'Policy Characteristics'!$C:$C,0)))</f>
        <v>100</v>
      </c>
      <c r="N532" s="368">
        <f>IF(ISBLANK(INDEX('Policy Characteristics'!H:H,MATCH($C532,'Policy Characteristics'!$C:$C,0))),"",INDEX('Policy Characteristics'!H:H,MATCH($C532,'Policy Characteristics'!$C:$C,0)))</f>
        <v>5</v>
      </c>
      <c r="O532" s="254" t="str">
        <f>IF(ISBLANK(INDEX('Policy Characteristics'!I:I,MATCH($C532,'Policy Characteristics'!$C:$C,0))),"",INDEX('Policy Characteristics'!I:I,MATCH($C532,'Policy Characteristics'!$C:$C,0)))</f>
        <v>$ / metric ton CO2e</v>
      </c>
      <c r="P532" s="254"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s="1"/>
    </row>
    <row r="533" spans="1:19">
      <c r="A533" s="254" t="str">
        <f>IF(ISBLANK(INDEX('Policy Characteristics'!A:A,MATCH($C533,'Policy Characteristics'!$C:$C,0))),"",INDEX('Policy Characteristics'!A:A,MATCH($C533,'Policy Characteristics'!$C:$C,0)))</f>
        <v>Electricity Supply</v>
      </c>
      <c r="B533" s="262" t="str">
        <f>IF(ISBLANK(INDEX('Policy Characteristics'!B:B,MATCH($C533,'Policy Characteristics'!$C:$C,0))),"",INDEX('Policy Characteristics'!B:B,MATCH($C533,'Policy Characteristics'!$C:$C,0)))</f>
        <v>Electricity CCS Subsidy</v>
      </c>
      <c r="C533" s="254" t="str">
        <f t="shared" ref="C533:C554" si="30">$C$531</f>
        <v>Additional Subsidy for Elec CCS</v>
      </c>
      <c r="D533" s="6" t="s">
        <v>3465</v>
      </c>
      <c r="F533" s="6" t="s">
        <v>3403</v>
      </c>
      <c r="H533" s="43">
        <v>2262</v>
      </c>
      <c r="I533" s="1" t="s">
        <v>41</v>
      </c>
      <c r="J533" s="255" t="str">
        <f>IF(ISBLANK(INDEX('Policy Characteristics'!D:D,MATCH($C533,'Policy Characteristics'!$C:$C,0))),"",INDEX('Policy Characteristics'!D:D,MATCH($C533,'Policy Characteristics'!$C:$C,0)))</f>
        <v>Electricity CCS Subsidy</v>
      </c>
      <c r="K533" s="254" t="str">
        <f>IF(ISBLANK(INDEX('Policy Characteristics'!E:E,MATCH($C533,'Policy Characteristics'!$C:$C,0))),"",INDEX('Policy Characteristics'!E:E,MATCH($C533,'Policy Characteristics'!$C:$C,0)))</f>
        <v>elec CCS subsidy</v>
      </c>
      <c r="L533" s="368">
        <f>IF(ISBLANK(INDEX('Policy Characteristics'!F:F,MATCH($C533,'Policy Characteristics'!$C:$C,0))),"",INDEX('Policy Characteristics'!F:F,MATCH($C533,'Policy Characteristics'!$C:$C,0)))</f>
        <v>0</v>
      </c>
      <c r="M533" s="368">
        <f>IF(ISBLANK(INDEX('Policy Characteristics'!G:G,MATCH($C533,'Policy Characteristics'!$C:$C,0))),"",INDEX('Policy Characteristics'!G:G,MATCH($C533,'Policy Characteristics'!$C:$C,0)))</f>
        <v>100</v>
      </c>
      <c r="N533" s="368">
        <f>IF(ISBLANK(INDEX('Policy Characteristics'!H:H,MATCH($C533,'Policy Characteristics'!$C:$C,0))),"",INDEX('Policy Characteristics'!H:H,MATCH($C533,'Policy Characteristics'!$C:$C,0)))</f>
        <v>5</v>
      </c>
      <c r="O533" s="254" t="str">
        <f>IF(ISBLANK(INDEX('Policy Characteristics'!I:I,MATCH($C533,'Policy Characteristics'!$C:$C,0))),"",INDEX('Policy Characteristics'!I:I,MATCH($C533,'Policy Characteristics'!$C:$C,0)))</f>
        <v>$ / metric ton CO2e</v>
      </c>
      <c r="P533" s="254"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s="1"/>
    </row>
    <row r="534" spans="1:19">
      <c r="A534" s="254" t="str">
        <f>IF(ISBLANK(INDEX('Policy Characteristics'!A:A,MATCH($C534,'Policy Characteristics'!$C:$C,0))),"",INDEX('Policy Characteristics'!A:A,MATCH($C534,'Policy Characteristics'!$C:$C,0)))</f>
        <v>Electricity Supply</v>
      </c>
      <c r="B534" s="262" t="str">
        <f>IF(ISBLANK(INDEX('Policy Characteristics'!B:B,MATCH($C534,'Policy Characteristics'!$C:$C,0))),"",INDEX('Policy Characteristics'!B:B,MATCH($C534,'Policy Characteristics'!$C:$C,0)))</f>
        <v>Electricity CCS Subsidy</v>
      </c>
      <c r="C534" s="254" t="str">
        <f t="shared" si="30"/>
        <v>Additional Subsidy for Elec CCS</v>
      </c>
      <c r="D534" s="6" t="s">
        <v>72</v>
      </c>
      <c r="F534" s="6" t="s">
        <v>3475</v>
      </c>
      <c r="H534" s="43">
        <v>2263</v>
      </c>
      <c r="I534" s="1" t="s">
        <v>41</v>
      </c>
      <c r="J534" s="255" t="str">
        <f>IF(ISBLANK(INDEX('Policy Characteristics'!D:D,MATCH($C534,'Policy Characteristics'!$C:$C,0))),"",INDEX('Policy Characteristics'!D:D,MATCH($C534,'Policy Characteristics'!$C:$C,0)))</f>
        <v>Electricity CCS Subsidy</v>
      </c>
      <c r="K534" s="254" t="str">
        <f>IF(ISBLANK(INDEX('Policy Characteristics'!E:E,MATCH($C534,'Policy Characteristics'!$C:$C,0))),"",INDEX('Policy Characteristics'!E:E,MATCH($C534,'Policy Characteristics'!$C:$C,0)))</f>
        <v>elec CCS subsidy</v>
      </c>
      <c r="L534" s="368">
        <f>IF(ISBLANK(INDEX('Policy Characteristics'!F:F,MATCH($C534,'Policy Characteristics'!$C:$C,0))),"",INDEX('Policy Characteristics'!F:F,MATCH($C534,'Policy Characteristics'!$C:$C,0)))</f>
        <v>0</v>
      </c>
      <c r="M534" s="368">
        <f>IF(ISBLANK(INDEX('Policy Characteristics'!G:G,MATCH($C534,'Policy Characteristics'!$C:$C,0))),"",INDEX('Policy Characteristics'!G:G,MATCH($C534,'Policy Characteristics'!$C:$C,0)))</f>
        <v>100</v>
      </c>
      <c r="N534" s="368">
        <f>IF(ISBLANK(INDEX('Policy Characteristics'!H:H,MATCH($C534,'Policy Characteristics'!$C:$C,0))),"",INDEX('Policy Characteristics'!H:H,MATCH($C534,'Policy Characteristics'!$C:$C,0)))</f>
        <v>5</v>
      </c>
      <c r="O534" s="254" t="str">
        <f>IF(ISBLANK(INDEX('Policy Characteristics'!I:I,MATCH($C534,'Policy Characteristics'!$C:$C,0))),"",INDEX('Policy Characteristics'!I:I,MATCH($C534,'Policy Characteristics'!$C:$C,0)))</f>
        <v>$ / metric ton CO2e</v>
      </c>
      <c r="P534" s="254"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s="1"/>
    </row>
    <row r="535" spans="1:19">
      <c r="A535" s="254" t="str">
        <f>IF(ISBLANK(INDEX('Policy Characteristics'!A:A,MATCH($C535,'Policy Characteristics'!$C:$C,0))),"",INDEX('Policy Characteristics'!A:A,MATCH($C535,'Policy Characteristics'!$C:$C,0)))</f>
        <v>Electricity Supply</v>
      </c>
      <c r="B535" s="262" t="str">
        <f>IF(ISBLANK(INDEX('Policy Characteristics'!B:B,MATCH($C535,'Policy Characteristics'!$C:$C,0))),"",INDEX('Policy Characteristics'!B:B,MATCH($C535,'Policy Characteristics'!$C:$C,0)))</f>
        <v>Electricity CCS Subsidy</v>
      </c>
      <c r="C535" s="254" t="str">
        <f t="shared" si="30"/>
        <v>Additional Subsidy for Elec CCS</v>
      </c>
      <c r="D535" s="6" t="s">
        <v>73</v>
      </c>
      <c r="F535" s="6" t="s">
        <v>85</v>
      </c>
      <c r="H535" s="43">
        <v>2264</v>
      </c>
      <c r="I535" s="1" t="s">
        <v>41</v>
      </c>
      <c r="J535" s="255" t="str">
        <f>IF(ISBLANK(INDEX('Policy Characteristics'!D:D,MATCH($C535,'Policy Characteristics'!$C:$C,0))),"",INDEX('Policy Characteristics'!D:D,MATCH($C535,'Policy Characteristics'!$C:$C,0)))</f>
        <v>Electricity CCS Subsidy</v>
      </c>
      <c r="K535" s="254" t="str">
        <f>IF(ISBLANK(INDEX('Policy Characteristics'!E:E,MATCH($C535,'Policy Characteristics'!$C:$C,0))),"",INDEX('Policy Characteristics'!E:E,MATCH($C535,'Policy Characteristics'!$C:$C,0)))</f>
        <v>elec CCS subsidy</v>
      </c>
      <c r="L535" s="368">
        <f>IF(ISBLANK(INDEX('Policy Characteristics'!F:F,MATCH($C535,'Policy Characteristics'!$C:$C,0))),"",INDEX('Policy Characteristics'!F:F,MATCH($C535,'Policy Characteristics'!$C:$C,0)))</f>
        <v>0</v>
      </c>
      <c r="M535" s="368">
        <f>IF(ISBLANK(INDEX('Policy Characteristics'!G:G,MATCH($C535,'Policy Characteristics'!$C:$C,0))),"",INDEX('Policy Characteristics'!G:G,MATCH($C535,'Policy Characteristics'!$C:$C,0)))</f>
        <v>100</v>
      </c>
      <c r="N535" s="368">
        <f>IF(ISBLANK(INDEX('Policy Characteristics'!H:H,MATCH($C535,'Policy Characteristics'!$C:$C,0))),"",INDEX('Policy Characteristics'!H:H,MATCH($C535,'Policy Characteristics'!$C:$C,0)))</f>
        <v>5</v>
      </c>
      <c r="O535" s="254" t="str">
        <f>IF(ISBLANK(INDEX('Policy Characteristics'!I:I,MATCH($C535,'Policy Characteristics'!$C:$C,0))),"",INDEX('Policy Characteristics'!I:I,MATCH($C535,'Policy Characteristics'!$C:$C,0)))</f>
        <v>$ / metric ton CO2e</v>
      </c>
      <c r="P535" s="254"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s="1"/>
    </row>
    <row r="536" spans="1:19">
      <c r="A536" s="254" t="str">
        <f>IF(ISBLANK(INDEX('Policy Characteristics'!A:A,MATCH($C536,'Policy Characteristics'!$C:$C,0))),"",INDEX('Policy Characteristics'!A:A,MATCH($C536,'Policy Characteristics'!$C:$C,0)))</f>
        <v>Electricity Supply</v>
      </c>
      <c r="B536" s="262" t="str">
        <f>IF(ISBLANK(INDEX('Policy Characteristics'!B:B,MATCH($C536,'Policy Characteristics'!$C:$C,0))),"",INDEX('Policy Characteristics'!B:B,MATCH($C536,'Policy Characteristics'!$C:$C,0)))</f>
        <v>Electricity CCS Subsidy</v>
      </c>
      <c r="C536" s="254" t="str">
        <f t="shared" si="30"/>
        <v>Additional Subsidy for Elec CCS</v>
      </c>
      <c r="D536" s="6" t="s">
        <v>435</v>
      </c>
      <c r="F536" s="6" t="s">
        <v>438</v>
      </c>
      <c r="H536" s="43">
        <v>2265</v>
      </c>
      <c r="I536" s="1" t="s">
        <v>41</v>
      </c>
      <c r="J536" s="255" t="str">
        <f>IF(ISBLANK(INDEX('Policy Characteristics'!D:D,MATCH($C536,'Policy Characteristics'!$C:$C,0))),"",INDEX('Policy Characteristics'!D:D,MATCH($C536,'Policy Characteristics'!$C:$C,0)))</f>
        <v>Electricity CCS Subsidy</v>
      </c>
      <c r="K536" s="254" t="str">
        <f>IF(ISBLANK(INDEX('Policy Characteristics'!E:E,MATCH($C536,'Policy Characteristics'!$C:$C,0))),"",INDEX('Policy Characteristics'!E:E,MATCH($C536,'Policy Characteristics'!$C:$C,0)))</f>
        <v>elec CCS subsidy</v>
      </c>
      <c r="L536" s="368">
        <f>IF(ISBLANK(INDEX('Policy Characteristics'!F:F,MATCH($C536,'Policy Characteristics'!$C:$C,0))),"",INDEX('Policy Characteristics'!F:F,MATCH($C536,'Policy Characteristics'!$C:$C,0)))</f>
        <v>0</v>
      </c>
      <c r="M536" s="368">
        <f>IF(ISBLANK(INDEX('Policy Characteristics'!G:G,MATCH($C536,'Policy Characteristics'!$C:$C,0))),"",INDEX('Policy Characteristics'!G:G,MATCH($C536,'Policy Characteristics'!$C:$C,0)))</f>
        <v>100</v>
      </c>
      <c r="N536" s="368">
        <f>IF(ISBLANK(INDEX('Policy Characteristics'!H:H,MATCH($C536,'Policy Characteristics'!$C:$C,0))),"",INDEX('Policy Characteristics'!H:H,MATCH($C536,'Policy Characteristics'!$C:$C,0)))</f>
        <v>5</v>
      </c>
      <c r="O536" s="254" t="str">
        <f>IF(ISBLANK(INDEX('Policy Characteristics'!I:I,MATCH($C536,'Policy Characteristics'!$C:$C,0))),"",INDEX('Policy Characteristics'!I:I,MATCH($C536,'Policy Characteristics'!$C:$C,0)))</f>
        <v>$ / metric ton CO2e</v>
      </c>
      <c r="P536" s="254"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s="1"/>
    </row>
    <row r="537" spans="1:19">
      <c r="A537" s="254" t="str">
        <f>IF(ISBLANK(INDEX('Policy Characteristics'!A:A,MATCH($C537,'Policy Characteristics'!$C:$C,0))),"",INDEX('Policy Characteristics'!A:A,MATCH($C537,'Policy Characteristics'!$C:$C,0)))</f>
        <v>Electricity Supply</v>
      </c>
      <c r="B537" s="262" t="str">
        <f>IF(ISBLANK(INDEX('Policy Characteristics'!B:B,MATCH($C537,'Policy Characteristics'!$C:$C,0))),"",INDEX('Policy Characteristics'!B:B,MATCH($C537,'Policy Characteristics'!$C:$C,0)))</f>
        <v>Electricity CCS Subsidy</v>
      </c>
      <c r="C537" s="254" t="str">
        <f t="shared" si="30"/>
        <v>Additional Subsidy for Elec CCS</v>
      </c>
      <c r="D537" s="6" t="s">
        <v>74</v>
      </c>
      <c r="F537" s="6" t="s">
        <v>86</v>
      </c>
      <c r="H537" s="43">
        <v>2266</v>
      </c>
      <c r="I537" s="1" t="s">
        <v>41</v>
      </c>
      <c r="J537" s="255" t="str">
        <f>IF(ISBLANK(INDEX('Policy Characteristics'!D:D,MATCH($C537,'Policy Characteristics'!$C:$C,0))),"",INDEX('Policy Characteristics'!D:D,MATCH($C537,'Policy Characteristics'!$C:$C,0)))</f>
        <v>Electricity CCS Subsidy</v>
      </c>
      <c r="K537" s="254" t="str">
        <f>IF(ISBLANK(INDEX('Policy Characteristics'!E:E,MATCH($C537,'Policy Characteristics'!$C:$C,0))),"",INDEX('Policy Characteristics'!E:E,MATCH($C537,'Policy Characteristics'!$C:$C,0)))</f>
        <v>elec CCS subsidy</v>
      </c>
      <c r="L537" s="368">
        <f>IF(ISBLANK(INDEX('Policy Characteristics'!F:F,MATCH($C537,'Policy Characteristics'!$C:$C,0))),"",INDEX('Policy Characteristics'!F:F,MATCH($C537,'Policy Characteristics'!$C:$C,0)))</f>
        <v>0</v>
      </c>
      <c r="M537" s="368">
        <f>IF(ISBLANK(INDEX('Policy Characteristics'!G:G,MATCH($C537,'Policy Characteristics'!$C:$C,0))),"",INDEX('Policy Characteristics'!G:G,MATCH($C537,'Policy Characteristics'!$C:$C,0)))</f>
        <v>100</v>
      </c>
      <c r="N537" s="368">
        <f>IF(ISBLANK(INDEX('Policy Characteristics'!H:H,MATCH($C537,'Policy Characteristics'!$C:$C,0))),"",INDEX('Policy Characteristics'!H:H,MATCH($C537,'Policy Characteristics'!$C:$C,0)))</f>
        <v>5</v>
      </c>
      <c r="O537" s="254" t="str">
        <f>IF(ISBLANK(INDEX('Policy Characteristics'!I:I,MATCH($C537,'Policy Characteristics'!$C:$C,0))),"",INDEX('Policy Characteristics'!I:I,MATCH($C537,'Policy Characteristics'!$C:$C,0)))</f>
        <v>$ / metric ton CO2e</v>
      </c>
      <c r="P537" s="254"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s="1"/>
    </row>
    <row r="538" spans="1:19">
      <c r="A538" s="254" t="str">
        <f>IF(ISBLANK(INDEX('Policy Characteristics'!A:A,MATCH($C538,'Policy Characteristics'!$C:$C,0))),"",INDEX('Policy Characteristics'!A:A,MATCH($C538,'Policy Characteristics'!$C:$C,0)))</f>
        <v>Electricity Supply</v>
      </c>
      <c r="B538" s="262" t="str">
        <f>IF(ISBLANK(INDEX('Policy Characteristics'!B:B,MATCH($C538,'Policy Characteristics'!$C:$C,0))),"",INDEX('Policy Characteristics'!B:B,MATCH($C538,'Policy Characteristics'!$C:$C,0)))</f>
        <v>Electricity CCS Subsidy</v>
      </c>
      <c r="C538" s="254" t="str">
        <f t="shared" si="30"/>
        <v>Additional Subsidy for Elec CCS</v>
      </c>
      <c r="D538" s="6" t="s">
        <v>75</v>
      </c>
      <c r="F538" s="6" t="s">
        <v>87</v>
      </c>
      <c r="H538" s="43">
        <v>2267</v>
      </c>
      <c r="I538" s="1" t="s">
        <v>41</v>
      </c>
      <c r="J538" s="255" t="str">
        <f>IF(ISBLANK(INDEX('Policy Characteristics'!D:D,MATCH($C538,'Policy Characteristics'!$C:$C,0))),"",INDEX('Policy Characteristics'!D:D,MATCH($C538,'Policy Characteristics'!$C:$C,0)))</f>
        <v>Electricity CCS Subsidy</v>
      </c>
      <c r="K538" s="254" t="str">
        <f>IF(ISBLANK(INDEX('Policy Characteristics'!E:E,MATCH($C538,'Policy Characteristics'!$C:$C,0))),"",INDEX('Policy Characteristics'!E:E,MATCH($C538,'Policy Characteristics'!$C:$C,0)))</f>
        <v>elec CCS subsidy</v>
      </c>
      <c r="L538" s="368">
        <f>IF(ISBLANK(INDEX('Policy Characteristics'!F:F,MATCH($C538,'Policy Characteristics'!$C:$C,0))),"",INDEX('Policy Characteristics'!F:F,MATCH($C538,'Policy Characteristics'!$C:$C,0)))</f>
        <v>0</v>
      </c>
      <c r="M538" s="368">
        <f>IF(ISBLANK(INDEX('Policy Characteristics'!G:G,MATCH($C538,'Policy Characteristics'!$C:$C,0))),"",INDEX('Policy Characteristics'!G:G,MATCH($C538,'Policy Characteristics'!$C:$C,0)))</f>
        <v>100</v>
      </c>
      <c r="N538" s="368">
        <f>IF(ISBLANK(INDEX('Policy Characteristics'!H:H,MATCH($C538,'Policy Characteristics'!$C:$C,0))),"",INDEX('Policy Characteristics'!H:H,MATCH($C538,'Policy Characteristics'!$C:$C,0)))</f>
        <v>5</v>
      </c>
      <c r="O538" s="254" t="str">
        <f>IF(ISBLANK(INDEX('Policy Characteristics'!I:I,MATCH($C538,'Policy Characteristics'!$C:$C,0))),"",INDEX('Policy Characteristics'!I:I,MATCH($C538,'Policy Characteristics'!$C:$C,0)))</f>
        <v>$ / metric ton CO2e</v>
      </c>
      <c r="P538" s="254"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s="1"/>
    </row>
    <row r="539" spans="1:19">
      <c r="A539" s="254" t="str">
        <f>IF(ISBLANK(INDEX('Policy Characteristics'!A:A,MATCH($C539,'Policy Characteristics'!$C:$C,0))),"",INDEX('Policy Characteristics'!A:A,MATCH($C539,'Policy Characteristics'!$C:$C,0)))</f>
        <v>Electricity Supply</v>
      </c>
      <c r="B539" s="262" t="str">
        <f>IF(ISBLANK(INDEX('Policy Characteristics'!B:B,MATCH($C539,'Policy Characteristics'!$C:$C,0))),"",INDEX('Policy Characteristics'!B:B,MATCH($C539,'Policy Characteristics'!$C:$C,0)))</f>
        <v>Electricity CCS Subsidy</v>
      </c>
      <c r="C539" s="254" t="str">
        <f t="shared" si="30"/>
        <v>Additional Subsidy for Elec CCS</v>
      </c>
      <c r="D539" s="6" t="s">
        <v>76</v>
      </c>
      <c r="F539" s="6" t="s">
        <v>88</v>
      </c>
      <c r="H539" s="43">
        <v>2268</v>
      </c>
      <c r="I539" s="1" t="s">
        <v>41</v>
      </c>
      <c r="J539" s="255" t="str">
        <f>IF(ISBLANK(INDEX('Policy Characteristics'!D:D,MATCH($C539,'Policy Characteristics'!$C:$C,0))),"",INDEX('Policy Characteristics'!D:D,MATCH($C539,'Policy Characteristics'!$C:$C,0)))</f>
        <v>Electricity CCS Subsidy</v>
      </c>
      <c r="K539" s="254" t="str">
        <f>IF(ISBLANK(INDEX('Policy Characteristics'!E:E,MATCH($C539,'Policy Characteristics'!$C:$C,0))),"",INDEX('Policy Characteristics'!E:E,MATCH($C539,'Policy Characteristics'!$C:$C,0)))</f>
        <v>elec CCS subsidy</v>
      </c>
      <c r="L539" s="368">
        <f>IF(ISBLANK(INDEX('Policy Characteristics'!F:F,MATCH($C539,'Policy Characteristics'!$C:$C,0))),"",INDEX('Policy Characteristics'!F:F,MATCH($C539,'Policy Characteristics'!$C:$C,0)))</f>
        <v>0</v>
      </c>
      <c r="M539" s="368">
        <f>IF(ISBLANK(INDEX('Policy Characteristics'!G:G,MATCH($C539,'Policy Characteristics'!$C:$C,0))),"",INDEX('Policy Characteristics'!G:G,MATCH($C539,'Policy Characteristics'!$C:$C,0)))</f>
        <v>100</v>
      </c>
      <c r="N539" s="368">
        <f>IF(ISBLANK(INDEX('Policy Characteristics'!H:H,MATCH($C539,'Policy Characteristics'!$C:$C,0))),"",INDEX('Policy Characteristics'!H:H,MATCH($C539,'Policy Characteristics'!$C:$C,0)))</f>
        <v>5</v>
      </c>
      <c r="O539" s="254" t="str">
        <f>IF(ISBLANK(INDEX('Policy Characteristics'!I:I,MATCH($C539,'Policy Characteristics'!$C:$C,0))),"",INDEX('Policy Characteristics'!I:I,MATCH($C539,'Policy Characteristics'!$C:$C,0)))</f>
        <v>$ / metric ton CO2e</v>
      </c>
      <c r="P539" s="254"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s="1"/>
    </row>
    <row r="540" spans="1:19">
      <c r="A540" s="254" t="str">
        <f>IF(ISBLANK(INDEX('Policy Characteristics'!A:A,MATCH($C540,'Policy Characteristics'!$C:$C,0))),"",INDEX('Policy Characteristics'!A:A,MATCH($C540,'Policy Characteristics'!$C:$C,0)))</f>
        <v>Electricity Supply</v>
      </c>
      <c r="B540" s="262" t="str">
        <f>IF(ISBLANK(INDEX('Policy Characteristics'!B:B,MATCH($C540,'Policy Characteristics'!$C:$C,0))),"",INDEX('Policy Characteristics'!B:B,MATCH($C540,'Policy Characteristics'!$C:$C,0)))</f>
        <v>Electricity CCS Subsidy</v>
      </c>
      <c r="C540" s="254" t="str">
        <f t="shared" si="30"/>
        <v>Additional Subsidy for Elec CCS</v>
      </c>
      <c r="D540" s="6" t="s">
        <v>2406</v>
      </c>
      <c r="F540" s="6" t="s">
        <v>423</v>
      </c>
      <c r="H540" s="43">
        <v>2269</v>
      </c>
      <c r="I540" s="1" t="s">
        <v>41</v>
      </c>
      <c r="J540" s="255" t="str">
        <f>IF(ISBLANK(INDEX('Policy Characteristics'!D:D,MATCH($C540,'Policy Characteristics'!$C:$C,0))),"",INDEX('Policy Characteristics'!D:D,MATCH($C540,'Policy Characteristics'!$C:$C,0)))</f>
        <v>Electricity CCS Subsidy</v>
      </c>
      <c r="K540" s="254" t="str">
        <f>IF(ISBLANK(INDEX('Policy Characteristics'!E:E,MATCH($C540,'Policy Characteristics'!$C:$C,0))),"",INDEX('Policy Characteristics'!E:E,MATCH($C540,'Policy Characteristics'!$C:$C,0)))</f>
        <v>elec CCS subsidy</v>
      </c>
      <c r="L540" s="368">
        <f>IF(ISBLANK(INDEX('Policy Characteristics'!F:F,MATCH($C540,'Policy Characteristics'!$C:$C,0))),"",INDEX('Policy Characteristics'!F:F,MATCH($C540,'Policy Characteristics'!$C:$C,0)))</f>
        <v>0</v>
      </c>
      <c r="M540" s="368">
        <f>IF(ISBLANK(INDEX('Policy Characteristics'!G:G,MATCH($C540,'Policy Characteristics'!$C:$C,0))),"",INDEX('Policy Characteristics'!G:G,MATCH($C540,'Policy Characteristics'!$C:$C,0)))</f>
        <v>100</v>
      </c>
      <c r="N540" s="368">
        <f>IF(ISBLANK(INDEX('Policy Characteristics'!H:H,MATCH($C540,'Policy Characteristics'!$C:$C,0))),"",INDEX('Policy Characteristics'!H:H,MATCH($C540,'Policy Characteristics'!$C:$C,0)))</f>
        <v>5</v>
      </c>
      <c r="O540" s="254" t="str">
        <f>IF(ISBLANK(INDEX('Policy Characteristics'!I:I,MATCH($C540,'Policy Characteristics'!$C:$C,0))),"",INDEX('Policy Characteristics'!I:I,MATCH($C540,'Policy Characteristics'!$C:$C,0)))</f>
        <v>$ / metric ton CO2e</v>
      </c>
      <c r="P540" s="254"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s="1"/>
    </row>
    <row r="541" spans="1:19">
      <c r="A541" s="254" t="str">
        <f>IF(ISBLANK(INDEX('Policy Characteristics'!A:A,MATCH($C541,'Policy Characteristics'!$C:$C,0))),"",INDEX('Policy Characteristics'!A:A,MATCH($C541,'Policy Characteristics'!$C:$C,0)))</f>
        <v>Electricity Supply</v>
      </c>
      <c r="B541" s="262" t="str">
        <f>IF(ISBLANK(INDEX('Policy Characteristics'!B:B,MATCH($C541,'Policy Characteristics'!$C:$C,0))),"",INDEX('Policy Characteristics'!B:B,MATCH($C541,'Policy Characteristics'!$C:$C,0)))</f>
        <v>Electricity CCS Subsidy</v>
      </c>
      <c r="C541" s="254" t="str">
        <f t="shared" si="30"/>
        <v>Additional Subsidy for Elec CCS</v>
      </c>
      <c r="D541" s="6" t="s">
        <v>295</v>
      </c>
      <c r="F541" s="6" t="s">
        <v>297</v>
      </c>
      <c r="H541" s="43">
        <v>2270</v>
      </c>
      <c r="I541" s="1" t="s">
        <v>41</v>
      </c>
      <c r="J541" s="255" t="str">
        <f>IF(ISBLANK(INDEX('Policy Characteristics'!D:D,MATCH($C541,'Policy Characteristics'!$C:$C,0))),"",INDEX('Policy Characteristics'!D:D,MATCH($C541,'Policy Characteristics'!$C:$C,0)))</f>
        <v>Electricity CCS Subsidy</v>
      </c>
      <c r="K541" s="254" t="str">
        <f>IF(ISBLANK(INDEX('Policy Characteristics'!E:E,MATCH($C541,'Policy Characteristics'!$C:$C,0))),"",INDEX('Policy Characteristics'!E:E,MATCH($C541,'Policy Characteristics'!$C:$C,0)))</f>
        <v>elec CCS subsidy</v>
      </c>
      <c r="L541" s="368">
        <f>IF(ISBLANK(INDEX('Policy Characteristics'!F:F,MATCH($C541,'Policy Characteristics'!$C:$C,0))),"",INDEX('Policy Characteristics'!F:F,MATCH($C541,'Policy Characteristics'!$C:$C,0)))</f>
        <v>0</v>
      </c>
      <c r="M541" s="368">
        <f>IF(ISBLANK(INDEX('Policy Characteristics'!G:G,MATCH($C541,'Policy Characteristics'!$C:$C,0))),"",INDEX('Policy Characteristics'!G:G,MATCH($C541,'Policy Characteristics'!$C:$C,0)))</f>
        <v>100</v>
      </c>
      <c r="N541" s="368">
        <f>IF(ISBLANK(INDEX('Policy Characteristics'!H:H,MATCH($C541,'Policy Characteristics'!$C:$C,0))),"",INDEX('Policy Characteristics'!H:H,MATCH($C541,'Policy Characteristics'!$C:$C,0)))</f>
        <v>5</v>
      </c>
      <c r="O541" s="254" t="str">
        <f>IF(ISBLANK(INDEX('Policy Characteristics'!I:I,MATCH($C541,'Policy Characteristics'!$C:$C,0))),"",INDEX('Policy Characteristics'!I:I,MATCH($C541,'Policy Characteristics'!$C:$C,0)))</f>
        <v>$ / metric ton CO2e</v>
      </c>
      <c r="P541" s="254"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s="1"/>
    </row>
    <row r="542" spans="1:19">
      <c r="A542" s="254" t="str">
        <f>IF(ISBLANK(INDEX('Policy Characteristics'!A:A,MATCH($C542,'Policy Characteristics'!$C:$C,0))),"",INDEX('Policy Characteristics'!A:A,MATCH($C542,'Policy Characteristics'!$C:$C,0)))</f>
        <v>Electricity Supply</v>
      </c>
      <c r="B542" s="262" t="str">
        <f>IF(ISBLANK(INDEX('Policy Characteristics'!B:B,MATCH($C542,'Policy Characteristics'!$C:$C,0))),"",INDEX('Policy Characteristics'!B:B,MATCH($C542,'Policy Characteristics'!$C:$C,0)))</f>
        <v>Electricity CCS Subsidy</v>
      </c>
      <c r="C542" s="254" t="str">
        <f t="shared" si="30"/>
        <v>Additional Subsidy for Elec CCS</v>
      </c>
      <c r="D542" s="6" t="s">
        <v>296</v>
      </c>
      <c r="F542" s="6" t="s">
        <v>298</v>
      </c>
      <c r="H542" s="43">
        <v>2271</v>
      </c>
      <c r="I542" s="1" t="s">
        <v>41</v>
      </c>
      <c r="J542" s="255" t="str">
        <f>IF(ISBLANK(INDEX('Policy Characteristics'!D:D,MATCH($C542,'Policy Characteristics'!$C:$C,0))),"",INDEX('Policy Characteristics'!D:D,MATCH($C542,'Policy Characteristics'!$C:$C,0)))</f>
        <v>Electricity CCS Subsidy</v>
      </c>
      <c r="K542" s="254" t="str">
        <f>IF(ISBLANK(INDEX('Policy Characteristics'!E:E,MATCH($C542,'Policy Characteristics'!$C:$C,0))),"",INDEX('Policy Characteristics'!E:E,MATCH($C542,'Policy Characteristics'!$C:$C,0)))</f>
        <v>elec CCS subsidy</v>
      </c>
      <c r="L542" s="368">
        <f>IF(ISBLANK(INDEX('Policy Characteristics'!F:F,MATCH($C542,'Policy Characteristics'!$C:$C,0))),"",INDEX('Policy Characteristics'!F:F,MATCH($C542,'Policy Characteristics'!$C:$C,0)))</f>
        <v>0</v>
      </c>
      <c r="M542" s="368">
        <f>IF(ISBLANK(INDEX('Policy Characteristics'!G:G,MATCH($C542,'Policy Characteristics'!$C:$C,0))),"",INDEX('Policy Characteristics'!G:G,MATCH($C542,'Policy Characteristics'!$C:$C,0)))</f>
        <v>100</v>
      </c>
      <c r="N542" s="368">
        <f>IF(ISBLANK(INDEX('Policy Characteristics'!H:H,MATCH($C542,'Policy Characteristics'!$C:$C,0))),"",INDEX('Policy Characteristics'!H:H,MATCH($C542,'Policy Characteristics'!$C:$C,0)))</f>
        <v>5</v>
      </c>
      <c r="O542" s="254" t="str">
        <f>IF(ISBLANK(INDEX('Policy Characteristics'!I:I,MATCH($C542,'Policy Characteristics'!$C:$C,0))),"",INDEX('Policy Characteristics'!I:I,MATCH($C542,'Policy Characteristics'!$C:$C,0)))</f>
        <v>$ / metric ton CO2e</v>
      </c>
      <c r="P542" s="254"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s="1"/>
    </row>
    <row r="543" spans="1:19">
      <c r="A543" s="254" t="str">
        <f>IF(ISBLANK(INDEX('Policy Characteristics'!A:A,MATCH($C543,'Policy Characteristics'!$C:$C,0))),"",INDEX('Policy Characteristics'!A:A,MATCH($C543,'Policy Characteristics'!$C:$C,0)))</f>
        <v>Electricity Supply</v>
      </c>
      <c r="B543" s="262" t="str">
        <f>IF(ISBLANK(INDEX('Policy Characteristics'!B:B,MATCH($C543,'Policy Characteristics'!$C:$C,0))),"",INDEX('Policy Characteristics'!B:B,MATCH($C543,'Policy Characteristics'!$C:$C,0)))</f>
        <v>Electricity CCS Subsidy</v>
      </c>
      <c r="C543" s="254" t="str">
        <f t="shared" si="30"/>
        <v>Additional Subsidy for Elec CCS</v>
      </c>
      <c r="D543" s="6" t="s">
        <v>431</v>
      </c>
      <c r="F543" s="6" t="s">
        <v>430</v>
      </c>
      <c r="H543" s="43">
        <v>2272</v>
      </c>
      <c r="I543" s="1" t="s">
        <v>41</v>
      </c>
      <c r="J543" s="255" t="str">
        <f>IF(ISBLANK(INDEX('Policy Characteristics'!D:D,MATCH($C543,'Policy Characteristics'!$C:$C,0))),"",INDEX('Policy Characteristics'!D:D,MATCH($C543,'Policy Characteristics'!$C:$C,0)))</f>
        <v>Electricity CCS Subsidy</v>
      </c>
      <c r="K543" s="254" t="str">
        <f>IF(ISBLANK(INDEX('Policy Characteristics'!E:E,MATCH($C543,'Policy Characteristics'!$C:$C,0))),"",INDEX('Policy Characteristics'!E:E,MATCH($C543,'Policy Characteristics'!$C:$C,0)))</f>
        <v>elec CCS subsidy</v>
      </c>
      <c r="L543" s="368">
        <f>IF(ISBLANK(INDEX('Policy Characteristics'!F:F,MATCH($C543,'Policy Characteristics'!$C:$C,0))),"",INDEX('Policy Characteristics'!F:F,MATCH($C543,'Policy Characteristics'!$C:$C,0)))</f>
        <v>0</v>
      </c>
      <c r="M543" s="368">
        <f>IF(ISBLANK(INDEX('Policy Characteristics'!G:G,MATCH($C543,'Policy Characteristics'!$C:$C,0))),"",INDEX('Policy Characteristics'!G:G,MATCH($C543,'Policy Characteristics'!$C:$C,0)))</f>
        <v>100</v>
      </c>
      <c r="N543" s="368">
        <f>IF(ISBLANK(INDEX('Policy Characteristics'!H:H,MATCH($C543,'Policy Characteristics'!$C:$C,0))),"",INDEX('Policy Characteristics'!H:H,MATCH($C543,'Policy Characteristics'!$C:$C,0)))</f>
        <v>5</v>
      </c>
      <c r="O543" s="254" t="str">
        <f>IF(ISBLANK(INDEX('Policy Characteristics'!I:I,MATCH($C543,'Policy Characteristics'!$C:$C,0))),"",INDEX('Policy Characteristics'!I:I,MATCH($C543,'Policy Characteristics'!$C:$C,0)))</f>
        <v>$ / metric ton CO2e</v>
      </c>
      <c r="P543" s="254"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s="1"/>
    </row>
    <row r="544" spans="1:19">
      <c r="A544" s="254" t="str">
        <f>IF(ISBLANK(INDEX('Policy Characteristics'!A:A,MATCH($C544,'Policy Characteristics'!$C:$C,0))),"",INDEX('Policy Characteristics'!A:A,MATCH($C544,'Policy Characteristics'!$C:$C,0)))</f>
        <v>Electricity Supply</v>
      </c>
      <c r="B544" s="262" t="str">
        <f>IF(ISBLANK(INDEX('Policy Characteristics'!B:B,MATCH($C544,'Policy Characteristics'!$C:$C,0))),"",INDEX('Policy Characteristics'!B:B,MATCH($C544,'Policy Characteristics'!$C:$C,0)))</f>
        <v>Electricity CCS Subsidy</v>
      </c>
      <c r="C544" s="254" t="str">
        <f t="shared" si="30"/>
        <v>Additional Subsidy for Elec CCS</v>
      </c>
      <c r="D544" s="6" t="s">
        <v>440</v>
      </c>
      <c r="F544" s="6" t="s">
        <v>441</v>
      </c>
      <c r="H544" s="43">
        <v>2273</v>
      </c>
      <c r="I544" s="1" t="s">
        <v>41</v>
      </c>
      <c r="J544" s="255" t="str">
        <f>IF(ISBLANK(INDEX('Policy Characteristics'!D:D,MATCH($C544,'Policy Characteristics'!$C:$C,0))),"",INDEX('Policy Characteristics'!D:D,MATCH($C544,'Policy Characteristics'!$C:$C,0)))</f>
        <v>Electricity CCS Subsidy</v>
      </c>
      <c r="K544" s="254" t="str">
        <f>IF(ISBLANK(INDEX('Policy Characteristics'!E:E,MATCH($C544,'Policy Characteristics'!$C:$C,0))),"",INDEX('Policy Characteristics'!E:E,MATCH($C544,'Policy Characteristics'!$C:$C,0)))</f>
        <v>elec CCS subsidy</v>
      </c>
      <c r="L544" s="368">
        <f>IF(ISBLANK(INDEX('Policy Characteristics'!F:F,MATCH($C544,'Policy Characteristics'!$C:$C,0))),"",INDEX('Policy Characteristics'!F:F,MATCH($C544,'Policy Characteristics'!$C:$C,0)))</f>
        <v>0</v>
      </c>
      <c r="M544" s="368">
        <f>IF(ISBLANK(INDEX('Policy Characteristics'!G:G,MATCH($C544,'Policy Characteristics'!$C:$C,0))),"",INDEX('Policy Characteristics'!G:G,MATCH($C544,'Policy Characteristics'!$C:$C,0)))</f>
        <v>100</v>
      </c>
      <c r="N544" s="368">
        <f>IF(ISBLANK(INDEX('Policy Characteristics'!H:H,MATCH($C544,'Policy Characteristics'!$C:$C,0))),"",INDEX('Policy Characteristics'!H:H,MATCH($C544,'Policy Characteristics'!$C:$C,0)))</f>
        <v>5</v>
      </c>
      <c r="O544" s="254" t="str">
        <f>IF(ISBLANK(INDEX('Policy Characteristics'!I:I,MATCH($C544,'Policy Characteristics'!$C:$C,0))),"",INDEX('Policy Characteristics'!I:I,MATCH($C544,'Policy Characteristics'!$C:$C,0)))</f>
        <v>$ / metric ton CO2e</v>
      </c>
      <c r="P544" s="254"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s="1"/>
    </row>
    <row r="545" spans="1:18">
      <c r="A545" s="254" t="str">
        <f>IF(ISBLANK(INDEX('Policy Characteristics'!A:A,MATCH($C545,'Policy Characteristics'!$C:$C,0))),"",INDEX('Policy Characteristics'!A:A,MATCH($C545,'Policy Characteristics'!$C:$C,0)))</f>
        <v>Electricity Supply</v>
      </c>
      <c r="B545" s="262" t="str">
        <f>IF(ISBLANK(INDEX('Policy Characteristics'!B:B,MATCH($C545,'Policy Characteristics'!$C:$C,0))),"",INDEX('Policy Characteristics'!B:B,MATCH($C545,'Policy Characteristics'!$C:$C,0)))</f>
        <v>Electricity CCS Subsidy</v>
      </c>
      <c r="C545" s="254" t="str">
        <f t="shared" si="30"/>
        <v>Additional Subsidy for Elec CCS</v>
      </c>
      <c r="D545" s="6" t="s">
        <v>2726</v>
      </c>
      <c r="F545" s="6" t="s">
        <v>2450</v>
      </c>
      <c r="H545" s="43">
        <v>2274</v>
      </c>
      <c r="I545" s="1" t="s">
        <v>41</v>
      </c>
      <c r="J545" s="255" t="str">
        <f>IF(ISBLANK(INDEX('Policy Characteristics'!D:D,MATCH($C545,'Policy Characteristics'!$C:$C,0))),"",INDEX('Policy Characteristics'!D:D,MATCH($C545,'Policy Characteristics'!$C:$C,0)))</f>
        <v>Electricity CCS Subsidy</v>
      </c>
      <c r="K545" s="254" t="str">
        <f>IF(ISBLANK(INDEX('Policy Characteristics'!E:E,MATCH($C545,'Policy Characteristics'!$C:$C,0))),"",INDEX('Policy Characteristics'!E:E,MATCH($C545,'Policy Characteristics'!$C:$C,0)))</f>
        <v>elec CCS subsidy</v>
      </c>
      <c r="L545" s="368">
        <f>IF(ISBLANK(INDEX('Policy Characteristics'!F:F,MATCH($C545,'Policy Characteristics'!$C:$C,0))),"",INDEX('Policy Characteristics'!F:F,MATCH($C545,'Policy Characteristics'!$C:$C,0)))</f>
        <v>0</v>
      </c>
      <c r="M545" s="368">
        <f>IF(ISBLANK(INDEX('Policy Characteristics'!G:G,MATCH($C545,'Policy Characteristics'!$C:$C,0))),"",INDEX('Policy Characteristics'!G:G,MATCH($C545,'Policy Characteristics'!$C:$C,0)))</f>
        <v>100</v>
      </c>
      <c r="N545" s="368">
        <f>IF(ISBLANK(INDEX('Policy Characteristics'!H:H,MATCH($C545,'Policy Characteristics'!$C:$C,0))),"",INDEX('Policy Characteristics'!H:H,MATCH($C545,'Policy Characteristics'!$C:$C,0)))</f>
        <v>5</v>
      </c>
      <c r="O545" s="254" t="str">
        <f>IF(ISBLANK(INDEX('Policy Characteristics'!I:I,MATCH($C545,'Policy Characteristics'!$C:$C,0))),"",INDEX('Policy Characteristics'!I:I,MATCH($C545,'Policy Characteristics'!$C:$C,0)))</f>
        <v>$ / metric ton CO2e</v>
      </c>
      <c r="P545" s="254"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s="1"/>
    </row>
    <row r="546" spans="1:18">
      <c r="A546" s="254" t="str">
        <f>IF(ISBLANK(INDEX('Policy Characteristics'!A:A,MATCH($C546,'Policy Characteristics'!$C:$C,0))),"",INDEX('Policy Characteristics'!A:A,MATCH($C546,'Policy Characteristics'!$C:$C,0)))</f>
        <v>Electricity Supply</v>
      </c>
      <c r="B546" s="262" t="str">
        <f>IF(ISBLANK(INDEX('Policy Characteristics'!B:B,MATCH($C546,'Policy Characteristics'!$C:$C,0))),"",INDEX('Policy Characteristics'!B:B,MATCH($C546,'Policy Characteristics'!$C:$C,0)))</f>
        <v>Electricity CCS Subsidy</v>
      </c>
      <c r="C546" s="254" t="str">
        <f t="shared" si="30"/>
        <v>Additional Subsidy for Elec CCS</v>
      </c>
      <c r="D546" s="6" t="s">
        <v>2727</v>
      </c>
      <c r="F546" s="6" t="s">
        <v>2570</v>
      </c>
      <c r="H546" s="43">
        <v>2275</v>
      </c>
      <c r="I546" s="1" t="s">
        <v>41</v>
      </c>
      <c r="J546" s="255" t="str">
        <f>IF(ISBLANK(INDEX('Policy Characteristics'!D:D,MATCH($C546,'Policy Characteristics'!$C:$C,0))),"",INDEX('Policy Characteristics'!D:D,MATCH($C546,'Policy Characteristics'!$C:$C,0)))</f>
        <v>Electricity CCS Subsidy</v>
      </c>
      <c r="K546" s="254" t="str">
        <f>IF(ISBLANK(INDEX('Policy Characteristics'!E:E,MATCH($C546,'Policy Characteristics'!$C:$C,0))),"",INDEX('Policy Characteristics'!E:E,MATCH($C546,'Policy Characteristics'!$C:$C,0)))</f>
        <v>elec CCS subsidy</v>
      </c>
      <c r="L546" s="368">
        <f>IF(ISBLANK(INDEX('Policy Characteristics'!F:F,MATCH($C546,'Policy Characteristics'!$C:$C,0))),"",INDEX('Policy Characteristics'!F:F,MATCH($C546,'Policy Characteristics'!$C:$C,0)))</f>
        <v>0</v>
      </c>
      <c r="M546" s="368">
        <f>IF(ISBLANK(INDEX('Policy Characteristics'!G:G,MATCH($C546,'Policy Characteristics'!$C:$C,0))),"",INDEX('Policy Characteristics'!G:G,MATCH($C546,'Policy Characteristics'!$C:$C,0)))</f>
        <v>100</v>
      </c>
      <c r="N546" s="368">
        <f>IF(ISBLANK(INDEX('Policy Characteristics'!H:H,MATCH($C546,'Policy Characteristics'!$C:$C,0))),"",INDEX('Policy Characteristics'!H:H,MATCH($C546,'Policy Characteristics'!$C:$C,0)))</f>
        <v>5</v>
      </c>
      <c r="O546" s="254" t="str">
        <f>IF(ISBLANK(INDEX('Policy Characteristics'!I:I,MATCH($C546,'Policy Characteristics'!$C:$C,0))),"",INDEX('Policy Characteristics'!I:I,MATCH($C546,'Policy Characteristics'!$C:$C,0)))</f>
        <v>$ / metric ton CO2e</v>
      </c>
      <c r="P546" s="254"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s="1"/>
    </row>
    <row r="547" spans="1:18">
      <c r="A547" s="254" t="str">
        <f>IF(ISBLANK(INDEX('Policy Characteristics'!A:A,MATCH($C547,'Policy Characteristics'!$C:$C,0))),"",INDEX('Policy Characteristics'!A:A,MATCH($C547,'Policy Characteristics'!$C:$C,0)))</f>
        <v>Electricity Supply</v>
      </c>
      <c r="B547" s="262" t="str">
        <f>IF(ISBLANK(INDEX('Policy Characteristics'!B:B,MATCH($C547,'Policy Characteristics'!$C:$C,0))),"",INDEX('Policy Characteristics'!B:B,MATCH($C547,'Policy Characteristics'!$C:$C,0)))</f>
        <v>Electricity CCS Subsidy</v>
      </c>
      <c r="C547" s="254" t="str">
        <f t="shared" si="30"/>
        <v>Additional Subsidy for Elec CCS</v>
      </c>
      <c r="D547" s="6" t="s">
        <v>2728</v>
      </c>
      <c r="F547" s="6" t="s">
        <v>2452</v>
      </c>
      <c r="H547" s="43">
        <v>2276</v>
      </c>
      <c r="I547" s="1" t="s">
        <v>41</v>
      </c>
      <c r="J547" s="255" t="str">
        <f>IF(ISBLANK(INDEX('Policy Characteristics'!D:D,MATCH($C547,'Policy Characteristics'!$C:$C,0))),"",INDEX('Policy Characteristics'!D:D,MATCH($C547,'Policy Characteristics'!$C:$C,0)))</f>
        <v>Electricity CCS Subsidy</v>
      </c>
      <c r="K547" s="254" t="str">
        <f>IF(ISBLANK(INDEX('Policy Characteristics'!E:E,MATCH($C547,'Policy Characteristics'!$C:$C,0))),"",INDEX('Policy Characteristics'!E:E,MATCH($C547,'Policy Characteristics'!$C:$C,0)))</f>
        <v>elec CCS subsidy</v>
      </c>
      <c r="L547" s="368">
        <f>IF(ISBLANK(INDEX('Policy Characteristics'!F:F,MATCH($C547,'Policy Characteristics'!$C:$C,0))),"",INDEX('Policy Characteristics'!F:F,MATCH($C547,'Policy Characteristics'!$C:$C,0)))</f>
        <v>0</v>
      </c>
      <c r="M547" s="368">
        <f>IF(ISBLANK(INDEX('Policy Characteristics'!G:G,MATCH($C547,'Policy Characteristics'!$C:$C,0))),"",INDEX('Policy Characteristics'!G:G,MATCH($C547,'Policy Characteristics'!$C:$C,0)))</f>
        <v>100</v>
      </c>
      <c r="N547" s="368">
        <f>IF(ISBLANK(INDEX('Policy Characteristics'!H:H,MATCH($C547,'Policy Characteristics'!$C:$C,0))),"",INDEX('Policy Characteristics'!H:H,MATCH($C547,'Policy Characteristics'!$C:$C,0)))</f>
        <v>5</v>
      </c>
      <c r="O547" s="254" t="str">
        <f>IF(ISBLANK(INDEX('Policy Characteristics'!I:I,MATCH($C547,'Policy Characteristics'!$C:$C,0))),"",INDEX('Policy Characteristics'!I:I,MATCH($C547,'Policy Characteristics'!$C:$C,0)))</f>
        <v>$ / metric ton CO2e</v>
      </c>
      <c r="P547" s="254"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s="1"/>
    </row>
    <row r="548" spans="1:18">
      <c r="A548" s="254" t="str">
        <f>IF(ISBLANK(INDEX('Policy Characteristics'!A:A,MATCH($C548,'Policy Characteristics'!$C:$C,0))),"",INDEX('Policy Characteristics'!A:A,MATCH($C548,'Policy Characteristics'!$C:$C,0)))</f>
        <v>Electricity Supply</v>
      </c>
      <c r="B548" s="262" t="str">
        <f>IF(ISBLANK(INDEX('Policy Characteristics'!B:B,MATCH($C548,'Policy Characteristics'!$C:$C,0))),"",INDEX('Policy Characteristics'!B:B,MATCH($C548,'Policy Characteristics'!$C:$C,0)))</f>
        <v>Electricity CCS Subsidy</v>
      </c>
      <c r="C548" s="254" t="str">
        <f t="shared" si="30"/>
        <v>Additional Subsidy for Elec CCS</v>
      </c>
      <c r="D548" s="6" t="s">
        <v>3463</v>
      </c>
      <c r="F548" s="6" t="s">
        <v>3470</v>
      </c>
      <c r="H548" s="43">
        <v>2277</v>
      </c>
      <c r="I548" s="1" t="s">
        <v>40</v>
      </c>
      <c r="J548" s="255" t="str">
        <f>IF(ISBLANK(INDEX('Policy Characteristics'!D:D,MATCH($C548,'Policy Characteristics'!$C:$C,0))),"",INDEX('Policy Characteristics'!D:D,MATCH($C548,'Policy Characteristics'!$C:$C,0)))</f>
        <v>Electricity CCS Subsidy</v>
      </c>
      <c r="K548" s="254" t="str">
        <f>IF(ISBLANK(INDEX('Policy Characteristics'!E:E,MATCH($C548,'Policy Characteristics'!$C:$C,0))),"",INDEX('Policy Characteristics'!E:E,MATCH($C548,'Policy Characteristics'!$C:$C,0)))</f>
        <v>elec CCS subsidy</v>
      </c>
      <c r="L548" s="368">
        <f>IF(ISBLANK(INDEX('Policy Characteristics'!F:F,MATCH($C548,'Policy Characteristics'!$C:$C,0))),"",INDEX('Policy Characteristics'!F:F,MATCH($C548,'Policy Characteristics'!$C:$C,0)))</f>
        <v>0</v>
      </c>
      <c r="M548" s="368">
        <f>IF(ISBLANK(INDEX('Policy Characteristics'!G:G,MATCH($C548,'Policy Characteristics'!$C:$C,0))),"",INDEX('Policy Characteristics'!G:G,MATCH($C548,'Policy Characteristics'!$C:$C,0)))</f>
        <v>100</v>
      </c>
      <c r="N548" s="368">
        <f>IF(ISBLANK(INDEX('Policy Characteristics'!H:H,MATCH($C548,'Policy Characteristics'!$C:$C,0))),"",INDEX('Policy Characteristics'!H:H,MATCH($C548,'Policy Characteristics'!$C:$C,0)))</f>
        <v>5</v>
      </c>
      <c r="O548" s="254" t="str">
        <f>IF(ISBLANK(INDEX('Policy Characteristics'!I:I,MATCH($C548,'Policy Characteristics'!$C:$C,0))),"",INDEX('Policy Characteristics'!I:I,MATCH($C548,'Policy Characteristics'!$C:$C,0)))</f>
        <v>$ / metric ton CO2e</v>
      </c>
      <c r="P548" s="254"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s="1"/>
    </row>
    <row r="549" spans="1:18">
      <c r="A549" s="254" t="str">
        <f>IF(ISBLANK(INDEX('Policy Characteristics'!A:A,MATCH($C549,'Policy Characteristics'!$C:$C,0))),"",INDEX('Policy Characteristics'!A:A,MATCH($C549,'Policy Characteristics'!$C:$C,0)))</f>
        <v>Electricity Supply</v>
      </c>
      <c r="B549" s="262" t="str">
        <f>IF(ISBLANK(INDEX('Policy Characteristics'!B:B,MATCH($C549,'Policy Characteristics'!$C:$C,0))),"",INDEX('Policy Characteristics'!B:B,MATCH($C549,'Policy Characteristics'!$C:$C,0)))</f>
        <v>Electricity CCS Subsidy</v>
      </c>
      <c r="C549" s="254" t="str">
        <f t="shared" si="30"/>
        <v>Additional Subsidy for Elec CCS</v>
      </c>
      <c r="D549" s="6" t="s">
        <v>3466</v>
      </c>
      <c r="F549" s="6" t="s">
        <v>3471</v>
      </c>
      <c r="H549" s="43">
        <v>2278</v>
      </c>
      <c r="I549" s="1" t="s">
        <v>40</v>
      </c>
      <c r="J549" s="255" t="str">
        <f>IF(ISBLANK(INDEX('Policy Characteristics'!D:D,MATCH($C549,'Policy Characteristics'!$C:$C,0))),"",INDEX('Policy Characteristics'!D:D,MATCH($C549,'Policy Characteristics'!$C:$C,0)))</f>
        <v>Electricity CCS Subsidy</v>
      </c>
      <c r="K549" s="254" t="str">
        <f>IF(ISBLANK(INDEX('Policy Characteristics'!E:E,MATCH($C549,'Policy Characteristics'!$C:$C,0))),"",INDEX('Policy Characteristics'!E:E,MATCH($C549,'Policy Characteristics'!$C:$C,0)))</f>
        <v>elec CCS subsidy</v>
      </c>
      <c r="L549" s="368">
        <f>IF(ISBLANK(INDEX('Policy Characteristics'!F:F,MATCH($C549,'Policy Characteristics'!$C:$C,0))),"",INDEX('Policy Characteristics'!F:F,MATCH($C549,'Policy Characteristics'!$C:$C,0)))</f>
        <v>0</v>
      </c>
      <c r="M549" s="368">
        <f>IF(ISBLANK(INDEX('Policy Characteristics'!G:G,MATCH($C549,'Policy Characteristics'!$C:$C,0))),"",INDEX('Policy Characteristics'!G:G,MATCH($C549,'Policy Characteristics'!$C:$C,0)))</f>
        <v>100</v>
      </c>
      <c r="N549" s="368">
        <f>IF(ISBLANK(INDEX('Policy Characteristics'!H:H,MATCH($C549,'Policy Characteristics'!$C:$C,0))),"",INDEX('Policy Characteristics'!H:H,MATCH($C549,'Policy Characteristics'!$C:$C,0)))</f>
        <v>5</v>
      </c>
      <c r="O549" s="254" t="str">
        <f>IF(ISBLANK(INDEX('Policy Characteristics'!I:I,MATCH($C549,'Policy Characteristics'!$C:$C,0))),"",INDEX('Policy Characteristics'!I:I,MATCH($C549,'Policy Characteristics'!$C:$C,0)))</f>
        <v>$ / metric ton CO2e</v>
      </c>
      <c r="P549" s="254"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s="1"/>
    </row>
    <row r="550" spans="1:18">
      <c r="A550" s="254" t="str">
        <f>IF(ISBLANK(INDEX('Policy Characteristics'!A:A,MATCH($C550,'Policy Characteristics'!$C:$C,0))),"",INDEX('Policy Characteristics'!A:A,MATCH($C550,'Policy Characteristics'!$C:$C,0)))</f>
        <v>Electricity Supply</v>
      </c>
      <c r="B550" s="262" t="str">
        <f>IF(ISBLANK(INDEX('Policy Characteristics'!B:B,MATCH($C550,'Policy Characteristics'!$C:$C,0))),"",INDEX('Policy Characteristics'!B:B,MATCH($C550,'Policy Characteristics'!$C:$C,0)))</f>
        <v>Electricity CCS Subsidy</v>
      </c>
      <c r="C550" s="254" t="str">
        <f t="shared" si="30"/>
        <v>Additional Subsidy for Elec CCS</v>
      </c>
      <c r="D550" s="6" t="s">
        <v>3467</v>
      </c>
      <c r="F550" s="6" t="s">
        <v>3472</v>
      </c>
      <c r="H550" s="43">
        <v>2279</v>
      </c>
      <c r="I550" s="1" t="s">
        <v>40</v>
      </c>
      <c r="J550" s="255" t="str">
        <f>IF(ISBLANK(INDEX('Policy Characteristics'!D:D,MATCH($C550,'Policy Characteristics'!$C:$C,0))),"",INDEX('Policy Characteristics'!D:D,MATCH($C550,'Policy Characteristics'!$C:$C,0)))</f>
        <v>Electricity CCS Subsidy</v>
      </c>
      <c r="K550" s="254" t="str">
        <f>IF(ISBLANK(INDEX('Policy Characteristics'!E:E,MATCH($C550,'Policy Characteristics'!$C:$C,0))),"",INDEX('Policy Characteristics'!E:E,MATCH($C550,'Policy Characteristics'!$C:$C,0)))</f>
        <v>elec CCS subsidy</v>
      </c>
      <c r="L550" s="368">
        <f>IF(ISBLANK(INDEX('Policy Characteristics'!F:F,MATCH($C550,'Policy Characteristics'!$C:$C,0))),"",INDEX('Policy Characteristics'!F:F,MATCH($C550,'Policy Characteristics'!$C:$C,0)))</f>
        <v>0</v>
      </c>
      <c r="M550" s="368">
        <f>IF(ISBLANK(INDEX('Policy Characteristics'!G:G,MATCH($C550,'Policy Characteristics'!$C:$C,0))),"",INDEX('Policy Characteristics'!G:G,MATCH($C550,'Policy Characteristics'!$C:$C,0)))</f>
        <v>100</v>
      </c>
      <c r="N550" s="368">
        <f>IF(ISBLANK(INDEX('Policy Characteristics'!H:H,MATCH($C550,'Policy Characteristics'!$C:$C,0))),"",INDEX('Policy Characteristics'!H:H,MATCH($C550,'Policy Characteristics'!$C:$C,0)))</f>
        <v>5</v>
      </c>
      <c r="O550" s="254" t="str">
        <f>IF(ISBLANK(INDEX('Policy Characteristics'!I:I,MATCH($C550,'Policy Characteristics'!$C:$C,0))),"",INDEX('Policy Characteristics'!I:I,MATCH($C550,'Policy Characteristics'!$C:$C,0)))</f>
        <v>$ / metric ton CO2e</v>
      </c>
      <c r="P550" s="254"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s="1"/>
    </row>
    <row r="551" spans="1:18">
      <c r="A551" s="254" t="str">
        <f>IF(ISBLANK(INDEX('Policy Characteristics'!A:A,MATCH($C551,'Policy Characteristics'!$C:$C,0))),"",INDEX('Policy Characteristics'!A:A,MATCH($C551,'Policy Characteristics'!$C:$C,0)))</f>
        <v>Electricity Supply</v>
      </c>
      <c r="B551" s="262" t="str">
        <f>IF(ISBLANK(INDEX('Policy Characteristics'!B:B,MATCH($C551,'Policy Characteristics'!$C:$C,0))),"",INDEX('Policy Characteristics'!B:B,MATCH($C551,'Policy Characteristics'!$C:$C,0)))</f>
        <v>Electricity CCS Subsidy</v>
      </c>
      <c r="C551" s="254" t="str">
        <f t="shared" si="30"/>
        <v>Additional Subsidy for Elec CCS</v>
      </c>
      <c r="D551" s="6" t="s">
        <v>3468</v>
      </c>
      <c r="F551" s="6" t="s">
        <v>3473</v>
      </c>
      <c r="H551" s="43">
        <v>2280</v>
      </c>
      <c r="I551" s="1" t="s">
        <v>40</v>
      </c>
      <c r="J551" s="255" t="str">
        <f>IF(ISBLANK(INDEX('Policy Characteristics'!D:D,MATCH($C551,'Policy Characteristics'!$C:$C,0))),"",INDEX('Policy Characteristics'!D:D,MATCH($C551,'Policy Characteristics'!$C:$C,0)))</f>
        <v>Electricity CCS Subsidy</v>
      </c>
      <c r="K551" s="254" t="str">
        <f>IF(ISBLANK(INDEX('Policy Characteristics'!E:E,MATCH($C551,'Policy Characteristics'!$C:$C,0))),"",INDEX('Policy Characteristics'!E:E,MATCH($C551,'Policy Characteristics'!$C:$C,0)))</f>
        <v>elec CCS subsidy</v>
      </c>
      <c r="L551" s="368">
        <f>IF(ISBLANK(INDEX('Policy Characteristics'!F:F,MATCH($C551,'Policy Characteristics'!$C:$C,0))),"",INDEX('Policy Characteristics'!F:F,MATCH($C551,'Policy Characteristics'!$C:$C,0)))</f>
        <v>0</v>
      </c>
      <c r="M551" s="368">
        <f>IF(ISBLANK(INDEX('Policy Characteristics'!G:G,MATCH($C551,'Policy Characteristics'!$C:$C,0))),"",INDEX('Policy Characteristics'!G:G,MATCH($C551,'Policy Characteristics'!$C:$C,0)))</f>
        <v>100</v>
      </c>
      <c r="N551" s="368">
        <f>IF(ISBLANK(INDEX('Policy Characteristics'!H:H,MATCH($C551,'Policy Characteristics'!$C:$C,0))),"",INDEX('Policy Characteristics'!H:H,MATCH($C551,'Policy Characteristics'!$C:$C,0)))</f>
        <v>5</v>
      </c>
      <c r="O551" s="254" t="str">
        <f>IF(ISBLANK(INDEX('Policy Characteristics'!I:I,MATCH($C551,'Policy Characteristics'!$C:$C,0))),"",INDEX('Policy Characteristics'!I:I,MATCH($C551,'Policy Characteristics'!$C:$C,0)))</f>
        <v>$ / metric ton CO2e</v>
      </c>
      <c r="P551" s="254"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s="1"/>
    </row>
    <row r="552" spans="1:18">
      <c r="A552" s="254" t="str">
        <f>IF(ISBLANK(INDEX('Policy Characteristics'!A:A,MATCH($C552,'Policy Characteristics'!$C:$C,0))),"",INDEX('Policy Characteristics'!A:A,MATCH($C552,'Policy Characteristics'!$C:$C,0)))</f>
        <v>Electricity Supply</v>
      </c>
      <c r="B552" s="262" t="str">
        <f>IF(ISBLANK(INDEX('Policy Characteristics'!B:B,MATCH($C552,'Policy Characteristics'!$C:$C,0))),"",INDEX('Policy Characteristics'!B:B,MATCH($C552,'Policy Characteristics'!$C:$C,0)))</f>
        <v>Electricity CCS Subsidy</v>
      </c>
      <c r="C552" s="254" t="str">
        <f t="shared" si="30"/>
        <v>Additional Subsidy for Elec CCS</v>
      </c>
      <c r="D552" s="6" t="s">
        <v>3469</v>
      </c>
      <c r="F552" s="6" t="s">
        <v>3474</v>
      </c>
      <c r="H552" s="43">
        <v>2281</v>
      </c>
      <c r="I552" s="1" t="s">
        <v>41</v>
      </c>
      <c r="J552" s="255" t="str">
        <f>IF(ISBLANK(INDEX('Policy Characteristics'!D:D,MATCH($C552,'Policy Characteristics'!$C:$C,0))),"",INDEX('Policy Characteristics'!D:D,MATCH($C552,'Policy Characteristics'!$C:$C,0)))</f>
        <v>Electricity CCS Subsidy</v>
      </c>
      <c r="K552" s="254" t="str">
        <f>IF(ISBLANK(INDEX('Policy Characteristics'!E:E,MATCH($C552,'Policy Characteristics'!$C:$C,0))),"",INDEX('Policy Characteristics'!E:E,MATCH($C552,'Policy Characteristics'!$C:$C,0)))</f>
        <v>elec CCS subsidy</v>
      </c>
      <c r="L552" s="368">
        <f>IF(ISBLANK(INDEX('Policy Characteristics'!F:F,MATCH($C552,'Policy Characteristics'!$C:$C,0))),"",INDEX('Policy Characteristics'!F:F,MATCH($C552,'Policy Characteristics'!$C:$C,0)))</f>
        <v>0</v>
      </c>
      <c r="M552" s="368">
        <f>IF(ISBLANK(INDEX('Policy Characteristics'!G:G,MATCH($C552,'Policy Characteristics'!$C:$C,0))),"",INDEX('Policy Characteristics'!G:G,MATCH($C552,'Policy Characteristics'!$C:$C,0)))</f>
        <v>100</v>
      </c>
      <c r="N552" s="368">
        <f>IF(ISBLANK(INDEX('Policy Characteristics'!H:H,MATCH($C552,'Policy Characteristics'!$C:$C,0))),"",INDEX('Policy Characteristics'!H:H,MATCH($C552,'Policy Characteristics'!$C:$C,0)))</f>
        <v>5</v>
      </c>
      <c r="O552" s="254" t="str">
        <f>IF(ISBLANK(INDEX('Policy Characteristics'!I:I,MATCH($C552,'Policy Characteristics'!$C:$C,0))),"",INDEX('Policy Characteristics'!I:I,MATCH($C552,'Policy Characteristics'!$C:$C,0)))</f>
        <v>$ / metric ton CO2e</v>
      </c>
      <c r="P552" s="254"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s="1"/>
    </row>
    <row r="553" spans="1:18">
      <c r="A553" s="254" t="str">
        <f>IF(ISBLANK(INDEX('Policy Characteristics'!A:A,MATCH($C553,'Policy Characteristics'!$C:$C,0))),"",INDEX('Policy Characteristics'!A:A,MATCH($C553,'Policy Characteristics'!$C:$C,0)))</f>
        <v>Electricity Supply</v>
      </c>
      <c r="B553" s="262" t="str">
        <f>IF(ISBLANK(INDEX('Policy Characteristics'!B:B,MATCH($C553,'Policy Characteristics'!$C:$C,0))),"",INDEX('Policy Characteristics'!B:B,MATCH($C553,'Policy Characteristics'!$C:$C,0)))</f>
        <v>Electricity CCS Subsidy</v>
      </c>
      <c r="C553" s="254" t="str">
        <f t="shared" si="30"/>
        <v>Additional Subsidy for Elec CCS</v>
      </c>
      <c r="D553" s="6" t="s">
        <v>3555</v>
      </c>
      <c r="F553" s="6" t="s">
        <v>3553</v>
      </c>
      <c r="H553" s="43">
        <v>2282</v>
      </c>
      <c r="I553" s="1" t="s">
        <v>41</v>
      </c>
      <c r="J553" s="255" t="str">
        <f>IF(ISBLANK(INDEX('Policy Characteristics'!D:D,MATCH($C553,'Policy Characteristics'!$C:$C,0))),"",INDEX('Policy Characteristics'!D:D,MATCH($C553,'Policy Characteristics'!$C:$C,0)))</f>
        <v>Electricity CCS Subsidy</v>
      </c>
      <c r="K553" s="254" t="str">
        <f>IF(ISBLANK(INDEX('Policy Characteristics'!E:E,MATCH($C553,'Policy Characteristics'!$C:$C,0))),"",INDEX('Policy Characteristics'!E:E,MATCH($C553,'Policy Characteristics'!$C:$C,0)))</f>
        <v>elec CCS subsidy</v>
      </c>
      <c r="L553" s="368">
        <f>IF(ISBLANK(INDEX('Policy Characteristics'!F:F,MATCH($C553,'Policy Characteristics'!$C:$C,0))),"",INDEX('Policy Characteristics'!F:F,MATCH($C553,'Policy Characteristics'!$C:$C,0)))</f>
        <v>0</v>
      </c>
      <c r="M553" s="368">
        <f>IF(ISBLANK(INDEX('Policy Characteristics'!G:G,MATCH($C553,'Policy Characteristics'!$C:$C,0))),"",INDEX('Policy Characteristics'!G:G,MATCH($C553,'Policy Characteristics'!$C:$C,0)))</f>
        <v>100</v>
      </c>
      <c r="N553" s="368">
        <f>IF(ISBLANK(INDEX('Policy Characteristics'!H:H,MATCH($C553,'Policy Characteristics'!$C:$C,0))),"",INDEX('Policy Characteristics'!H:H,MATCH($C553,'Policy Characteristics'!$C:$C,0)))</f>
        <v>5</v>
      </c>
      <c r="O553" s="254" t="str">
        <f>IF(ISBLANK(INDEX('Policy Characteristics'!I:I,MATCH($C553,'Policy Characteristics'!$C:$C,0))),"",INDEX('Policy Characteristics'!I:I,MATCH($C553,'Policy Characteristics'!$C:$C,0)))</f>
        <v>$ / metric ton CO2e</v>
      </c>
      <c r="P553" s="254"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s="1"/>
    </row>
    <row r="554" spans="1:18">
      <c r="A554" s="254" t="str">
        <f>IF(ISBLANK(INDEX('Policy Characteristics'!A:A,MATCH($C554,'Policy Characteristics'!$C:$C,0))),"",INDEX('Policy Characteristics'!A:A,MATCH($C554,'Policy Characteristics'!$C:$C,0)))</f>
        <v>Electricity Supply</v>
      </c>
      <c r="B554" s="262" t="str">
        <f>IF(ISBLANK(INDEX('Policy Characteristics'!B:B,MATCH($C554,'Policy Characteristics'!$C:$C,0))),"",INDEX('Policy Characteristics'!B:B,MATCH($C554,'Policy Characteristics'!$C:$C,0)))</f>
        <v>Electricity CCS Subsidy</v>
      </c>
      <c r="C554" s="254" t="str">
        <f t="shared" si="30"/>
        <v>Additional Subsidy for Elec CCS</v>
      </c>
      <c r="D554" s="6" t="s">
        <v>3556</v>
      </c>
      <c r="F554" s="6" t="s">
        <v>3554</v>
      </c>
      <c r="H554" s="43">
        <v>2283</v>
      </c>
      <c r="I554" s="1" t="s">
        <v>41</v>
      </c>
      <c r="J554" s="255" t="str">
        <f>IF(ISBLANK(INDEX('Policy Characteristics'!D:D,MATCH($C554,'Policy Characteristics'!$C:$C,0))),"",INDEX('Policy Characteristics'!D:D,MATCH($C554,'Policy Characteristics'!$C:$C,0)))</f>
        <v>Electricity CCS Subsidy</v>
      </c>
      <c r="K554" s="254" t="str">
        <f>IF(ISBLANK(INDEX('Policy Characteristics'!E:E,MATCH($C554,'Policy Characteristics'!$C:$C,0))),"",INDEX('Policy Characteristics'!E:E,MATCH($C554,'Policy Characteristics'!$C:$C,0)))</f>
        <v>elec CCS subsidy</v>
      </c>
      <c r="L554" s="368">
        <f>IF(ISBLANK(INDEX('Policy Characteristics'!F:F,MATCH($C554,'Policy Characteristics'!$C:$C,0))),"",INDEX('Policy Characteristics'!F:F,MATCH($C554,'Policy Characteristics'!$C:$C,0)))</f>
        <v>0</v>
      </c>
      <c r="M554" s="368">
        <f>IF(ISBLANK(INDEX('Policy Characteristics'!G:G,MATCH($C554,'Policy Characteristics'!$C:$C,0))),"",INDEX('Policy Characteristics'!G:G,MATCH($C554,'Policy Characteristics'!$C:$C,0)))</f>
        <v>100</v>
      </c>
      <c r="N554" s="368">
        <f>IF(ISBLANK(INDEX('Policy Characteristics'!H:H,MATCH($C554,'Policy Characteristics'!$C:$C,0))),"",INDEX('Policy Characteristics'!H:H,MATCH($C554,'Policy Characteristics'!$C:$C,0)))</f>
        <v>5</v>
      </c>
      <c r="O554" s="254" t="str">
        <f>IF(ISBLANK(INDEX('Policy Characteristics'!I:I,MATCH($C554,'Policy Characteristics'!$C:$C,0))),"",INDEX('Policy Characteristics'!I:I,MATCH($C554,'Policy Characteristics'!$C:$C,0)))</f>
        <v>$ / metric ton CO2e</v>
      </c>
      <c r="P554" s="254"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s="1"/>
    </row>
    <row r="555" spans="1:18">
      <c r="A555" s="254" t="str">
        <f>IF(ISBLANK(INDEX('Policy Characteristics'!A:A,MATCH($C555,'Policy Characteristics'!$C:$C,0))),"",INDEX('Policy Characteristics'!A:A,MATCH($C555,'Policy Characteristics'!$C:$C,0)))</f>
        <v>Industry</v>
      </c>
      <c r="B555" s="262" t="str">
        <f>IF(ISBLANK(INDEX('Policy Characteristics'!B:B,MATCH($C555,'Policy Characteristics'!$C:$C,0))),"",INDEX('Policy Characteristics'!B:B,MATCH($C555,'Policy Characteristics'!$C:$C,0)))</f>
        <v>Buy In-Region Products</v>
      </c>
      <c r="C555" t="s">
        <v>3161</v>
      </c>
      <c r="D555" s="45" t="s">
        <v>3038</v>
      </c>
      <c r="E555" s="6"/>
      <c r="F555" t="s">
        <v>3063</v>
      </c>
      <c r="G555" s="45"/>
      <c r="H555" s="43">
        <v>1537</v>
      </c>
      <c r="I555" s="324" t="s">
        <v>40</v>
      </c>
      <c r="J555" s="255" t="str">
        <f>IF(ISBLANK(INDEX('Policy Characteristics'!D:D,MATCH($C555,'Policy Characteristics'!$C:$C,0))),"",INDEX('Policy Characteristics'!D:D,MATCH($C555,'Policy Characteristics'!$C:$C,0)))</f>
        <v>Buy In-Region Products</v>
      </c>
      <c r="K555" s="254" t="str">
        <f>IF(ISBLANK(INDEX('Policy Characteristics'!E:E,MATCH($C555,'Policy Characteristics'!$C:$C,0))),"",INDEX('Policy Characteristics'!E:E,MATCH($C555,'Policy Characteristics'!$C:$C,0)))</f>
        <v>indst buy in region outputs</v>
      </c>
      <c r="L555" s="261">
        <f>IF(ISBLANK(INDEX('Policy Characteristics'!F:F,MATCH($C555,'Policy Characteristics'!$C:$C,0))),"",INDEX('Policy Characteristics'!F:F,MATCH($C555,'Policy Characteristics'!$C:$C,0)))</f>
        <v>0</v>
      </c>
      <c r="M555" s="261">
        <f>IF(ISBLANK(INDEX('Policy Characteristics'!G:G,MATCH($C555,'Policy Characteristics'!$C:$C,0))),"",INDEX('Policy Characteristics'!G:G,MATCH($C555,'Policy Characteristics'!$C:$C,0)))</f>
        <v>0.5</v>
      </c>
      <c r="N555" s="261">
        <f>IF(ISBLANK(INDEX('Policy Characteristics'!H:H,MATCH($C555,'Policy Characteristics'!$C:$C,0))),"",INDEX('Policy Characteristics'!H:H,MATCH($C555,'Policy Characteristics'!$C:$C,0)))</f>
        <v>0.01</v>
      </c>
      <c r="O555" s="254" t="str">
        <f>IF(ISBLANK(INDEX('Policy Characteristics'!I:I,MATCH($C555,'Policy Characteristics'!$C:$C,0))),"",INDEX('Policy Characteristics'!I:I,MATCH($C555,'Policy Characteristics'!$C:$C,0)))</f>
        <v>% of imports shifted</v>
      </c>
      <c r="P555" s="254" t="str">
        <f>IF(ISBLANK(INDEX('Policy Characteristics'!J:J,MATCH($C555,'Policy Characteristics'!$C:$C,0))),"",INDEX('Policy Characteristics'!J:J,MATCH($C555,'Policy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5" s="254" t="str">
        <f>IF(ISBLANK(INDEX('Policy Characteristics'!K:K,MATCH($C555,'Policy Characteristics'!$C:$C,0))),"",INDEX('Policy Characteristics'!K:K,MATCH($C555,'Policy Characteristics'!$C:$C,0)))</f>
        <v/>
      </c>
      <c r="R555" s="254" t="str">
        <f>IF(ISBLANK(INDEX('Policy Characteristics'!L:L,MATCH($C555,'Policy Characteristics'!$C:$C,0))),"",INDEX('Policy Characteristics'!L:L,MATCH($C555,'Policy Characteristics'!$C:$C,0)))</f>
        <v/>
      </c>
    </row>
    <row r="556" spans="1:18">
      <c r="A556" s="254" t="str">
        <f>IF(ISBLANK(INDEX('Policy Characteristics'!A:A,MATCH($C556,'Policy Characteristics'!$C:$C,0))),"",INDEX('Policy Characteristics'!A:A,MATCH($C556,'Policy Characteristics'!$C:$C,0)))</f>
        <v>Industry</v>
      </c>
      <c r="B556" s="262" t="str">
        <f>IF(ISBLANK(INDEX('Policy Characteristics'!B:B,MATCH($C556,'Policy Characteristics'!$C:$C,0))),"",INDEX('Policy Characteristics'!B:B,MATCH($C556,'Policy Characteristics'!$C:$C,0)))</f>
        <v>Buy In-Region Products</v>
      </c>
      <c r="C556" s="254" t="str">
        <f>C$555</f>
        <v>Fraction of Imported Industrial Outputs Shifted to In Region Suppliers</v>
      </c>
      <c r="D556" s="6" t="s">
        <v>3039</v>
      </c>
      <c r="E556" s="6"/>
      <c r="F556" t="s">
        <v>2737</v>
      </c>
      <c r="G556" s="46"/>
      <c r="H556" s="43">
        <v>1538</v>
      </c>
      <c r="I556" s="324" t="s">
        <v>40</v>
      </c>
      <c r="J556" s="255" t="str">
        <f>IF(ISBLANK(INDEX('Policy Characteristics'!D:D,MATCH($C556,'Policy Characteristics'!$C:$C,0))),"",INDEX('Policy Characteristics'!D:D,MATCH($C556,'Policy Characteristics'!$C:$C,0)))</f>
        <v>Buy In-Region Products</v>
      </c>
      <c r="K556" s="254" t="str">
        <f>IF(ISBLANK(INDEX('Policy Characteristics'!E:E,MATCH($C556,'Policy Characteristics'!$C:$C,0))),"",INDEX('Policy Characteristics'!E:E,MATCH($C556,'Policy Characteristics'!$C:$C,0)))</f>
        <v>indst buy in region outputs</v>
      </c>
      <c r="L556" s="261">
        <f>IF(ISBLANK(INDEX('Policy Characteristics'!F:F,MATCH($C556,'Policy Characteristics'!$C:$C,0))),"",INDEX('Policy Characteristics'!F:F,MATCH($C556,'Policy Characteristics'!$C:$C,0)))</f>
        <v>0</v>
      </c>
      <c r="M556" s="261">
        <f>IF(ISBLANK(INDEX('Policy Characteristics'!G:G,MATCH($C556,'Policy Characteristics'!$C:$C,0))),"",INDEX('Policy Characteristics'!G:G,MATCH($C556,'Policy Characteristics'!$C:$C,0)))</f>
        <v>0.5</v>
      </c>
      <c r="N556" s="261">
        <f>IF(ISBLANK(INDEX('Policy Characteristics'!H:H,MATCH($C556,'Policy Characteristics'!$C:$C,0))),"",INDEX('Policy Characteristics'!H:H,MATCH($C556,'Policy Characteristics'!$C:$C,0)))</f>
        <v>0.01</v>
      </c>
      <c r="O556" s="254" t="str">
        <f>IF(ISBLANK(INDEX('Policy Characteristics'!I:I,MATCH($C556,'Policy Characteristics'!$C:$C,0))),"",INDEX('Policy Characteristics'!I:I,MATCH($C556,'Policy Characteristics'!$C:$C,0)))</f>
        <v>% of imports shifted</v>
      </c>
      <c r="P556" s="254" t="str">
        <f>IF(ISBLANK(INDEX('Policy Characteristics'!J:J,MATCH($C556,'Policy Characteristics'!$C:$C,0))),"",INDEX('Policy Characteristics'!J:J,MATCH($C556,'Policy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6" s="254" t="str">
        <f>IF(ISBLANK(INDEX('Policy Characteristics'!K:K,MATCH($C556,'Policy Characteristics'!$C:$C,0))),"",INDEX('Policy Characteristics'!K:K,MATCH($C556,'Policy Characteristics'!$C:$C,0)))</f>
        <v/>
      </c>
      <c r="R556" s="254" t="str">
        <f>IF(ISBLANK(INDEX('Policy Characteristics'!L:L,MATCH($C556,'Policy Characteristics'!$C:$C,0))),"",INDEX('Policy Characteristics'!L:L,MATCH($C556,'Policy Characteristics'!$C:$C,0)))</f>
        <v/>
      </c>
    </row>
    <row r="557" spans="1:18">
      <c r="A557" s="254" t="str">
        <f>IF(ISBLANK(INDEX('Policy Characteristics'!A:A,MATCH($C557,'Policy Characteristics'!$C:$C,0))),"",INDEX('Policy Characteristics'!A:A,MATCH($C557,'Policy Characteristics'!$C:$C,0)))</f>
        <v>Industry</v>
      </c>
      <c r="B557" s="262" t="str">
        <f>IF(ISBLANK(INDEX('Policy Characteristics'!B:B,MATCH($C557,'Policy Characteristics'!$C:$C,0))),"",INDEX('Policy Characteristics'!B:B,MATCH($C557,'Policy Characteristics'!$C:$C,0)))</f>
        <v>Buy In-Region Products</v>
      </c>
      <c r="C557" s="254" t="str">
        <f t="shared" ref="C557:C579" si="31">C$555</f>
        <v>Fraction of Imported Industrial Outputs Shifted to In Region Suppliers</v>
      </c>
      <c r="D557" s="6" t="s">
        <v>3040</v>
      </c>
      <c r="E557" s="6"/>
      <c r="F557" t="s">
        <v>3004</v>
      </c>
      <c r="G557" s="46"/>
      <c r="H557" s="43">
        <v>1539</v>
      </c>
      <c r="I557" s="324" t="s">
        <v>40</v>
      </c>
      <c r="J557" s="255" t="str">
        <f>IF(ISBLANK(INDEX('Policy Characteristics'!D:D,MATCH($C557,'Policy Characteristics'!$C:$C,0))),"",INDEX('Policy Characteristics'!D:D,MATCH($C557,'Policy Characteristics'!$C:$C,0)))</f>
        <v>Buy In-Region Products</v>
      </c>
      <c r="K557" s="254" t="str">
        <f>IF(ISBLANK(INDEX('Policy Characteristics'!E:E,MATCH($C557,'Policy Characteristics'!$C:$C,0))),"",INDEX('Policy Characteristics'!E:E,MATCH($C557,'Policy Characteristics'!$C:$C,0)))</f>
        <v>indst buy in region outputs</v>
      </c>
      <c r="L557" s="261">
        <f>IF(ISBLANK(INDEX('Policy Characteristics'!F:F,MATCH($C557,'Policy Characteristics'!$C:$C,0))),"",INDEX('Policy Characteristics'!F:F,MATCH($C557,'Policy Characteristics'!$C:$C,0)))</f>
        <v>0</v>
      </c>
      <c r="M557" s="261">
        <f>IF(ISBLANK(INDEX('Policy Characteristics'!G:G,MATCH($C557,'Policy Characteristics'!$C:$C,0))),"",INDEX('Policy Characteristics'!G:G,MATCH($C557,'Policy Characteristics'!$C:$C,0)))</f>
        <v>0.5</v>
      </c>
      <c r="N557" s="261">
        <f>IF(ISBLANK(INDEX('Policy Characteristics'!H:H,MATCH($C557,'Policy Characteristics'!$C:$C,0))),"",INDEX('Policy Characteristics'!H:H,MATCH($C557,'Policy Characteristics'!$C:$C,0)))</f>
        <v>0.01</v>
      </c>
      <c r="O557" s="254" t="str">
        <f>IF(ISBLANK(INDEX('Policy Characteristics'!I:I,MATCH($C557,'Policy Characteristics'!$C:$C,0))),"",INDEX('Policy Characteristics'!I:I,MATCH($C557,'Policy Characteristics'!$C:$C,0)))</f>
        <v>% of imports shifted</v>
      </c>
      <c r="P557" s="254"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254" t="str">
        <f>IF(ISBLANK(INDEX('Policy Characteristics'!K:K,MATCH($C557,'Policy Characteristics'!$C:$C,0))),"",INDEX('Policy Characteristics'!K:K,MATCH($C557,'Policy Characteristics'!$C:$C,0)))</f>
        <v/>
      </c>
      <c r="R557" s="254" t="str">
        <f>IF(ISBLANK(INDEX('Policy Characteristics'!L:L,MATCH($C557,'Policy Characteristics'!$C:$C,0))),"",INDEX('Policy Characteristics'!L:L,MATCH($C557,'Policy Characteristics'!$C:$C,0)))</f>
        <v/>
      </c>
    </row>
    <row r="558" spans="1:18">
      <c r="A558" s="254" t="str">
        <f>IF(ISBLANK(INDEX('Policy Characteristics'!A:A,MATCH($C558,'Policy Characteristics'!$C:$C,0))),"",INDEX('Policy Characteristics'!A:A,MATCH($C558,'Policy Characteristics'!$C:$C,0)))</f>
        <v>Industry</v>
      </c>
      <c r="B558" s="262" t="str">
        <f>IF(ISBLANK(INDEX('Policy Characteristics'!B:B,MATCH($C558,'Policy Characteristics'!$C:$C,0))),"",INDEX('Policy Characteristics'!B:B,MATCH($C558,'Policy Characteristics'!$C:$C,0)))</f>
        <v>Buy In-Region Products</v>
      </c>
      <c r="C558" s="254" t="str">
        <f t="shared" si="31"/>
        <v>Fraction of Imported Industrial Outputs Shifted to In Region Suppliers</v>
      </c>
      <c r="D558" s="6" t="s">
        <v>3041</v>
      </c>
      <c r="E558" s="6"/>
      <c r="F558" t="s">
        <v>3005</v>
      </c>
      <c r="G558" s="46"/>
      <c r="H558" s="43">
        <v>1540</v>
      </c>
      <c r="I558" s="324" t="s">
        <v>40</v>
      </c>
      <c r="J558" s="255" t="str">
        <f>IF(ISBLANK(INDEX('Policy Characteristics'!D:D,MATCH($C558,'Policy Characteristics'!$C:$C,0))),"",INDEX('Policy Characteristics'!D:D,MATCH($C558,'Policy Characteristics'!$C:$C,0)))</f>
        <v>Buy In-Region Products</v>
      </c>
      <c r="K558" s="254" t="str">
        <f>IF(ISBLANK(INDEX('Policy Characteristics'!E:E,MATCH($C558,'Policy Characteristics'!$C:$C,0))),"",INDEX('Policy Characteristics'!E:E,MATCH($C558,'Policy Characteristics'!$C:$C,0)))</f>
        <v>indst buy in region outputs</v>
      </c>
      <c r="L558" s="261">
        <f>IF(ISBLANK(INDEX('Policy Characteristics'!F:F,MATCH($C558,'Policy Characteristics'!$C:$C,0))),"",INDEX('Policy Characteristics'!F:F,MATCH($C558,'Policy Characteristics'!$C:$C,0)))</f>
        <v>0</v>
      </c>
      <c r="M558" s="261">
        <f>IF(ISBLANK(INDEX('Policy Characteristics'!G:G,MATCH($C558,'Policy Characteristics'!$C:$C,0))),"",INDEX('Policy Characteristics'!G:G,MATCH($C558,'Policy Characteristics'!$C:$C,0)))</f>
        <v>0.5</v>
      </c>
      <c r="N558" s="261">
        <f>IF(ISBLANK(INDEX('Policy Characteristics'!H:H,MATCH($C558,'Policy Characteristics'!$C:$C,0))),"",INDEX('Policy Characteristics'!H:H,MATCH($C558,'Policy Characteristics'!$C:$C,0)))</f>
        <v>0.01</v>
      </c>
      <c r="O558" s="254" t="str">
        <f>IF(ISBLANK(INDEX('Policy Characteristics'!I:I,MATCH($C558,'Policy Characteristics'!$C:$C,0))),"",INDEX('Policy Characteristics'!I:I,MATCH($C558,'Policy Characteristics'!$C:$C,0)))</f>
        <v>% of imports shifted</v>
      </c>
      <c r="P558" s="254"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254" t="str">
        <f>IF(ISBLANK(INDEX('Policy Characteristics'!K:K,MATCH($C558,'Policy Characteristics'!$C:$C,0))),"",INDEX('Policy Characteristics'!K:K,MATCH($C558,'Policy Characteristics'!$C:$C,0)))</f>
        <v/>
      </c>
      <c r="R558" s="254" t="str">
        <f>IF(ISBLANK(INDEX('Policy Characteristics'!L:L,MATCH($C558,'Policy Characteristics'!$C:$C,0))),"",INDEX('Policy Characteristics'!L:L,MATCH($C558,'Policy Characteristics'!$C:$C,0)))</f>
        <v/>
      </c>
    </row>
    <row r="559" spans="1:18">
      <c r="A559" s="254" t="str">
        <f>IF(ISBLANK(INDEX('Policy Characteristics'!A:A,MATCH($C559,'Policy Characteristics'!$C:$C,0))),"",INDEX('Policy Characteristics'!A:A,MATCH($C559,'Policy Characteristics'!$C:$C,0)))</f>
        <v>Industry</v>
      </c>
      <c r="B559" s="262" t="str">
        <f>IF(ISBLANK(INDEX('Policy Characteristics'!B:B,MATCH($C559,'Policy Characteristics'!$C:$C,0))),"",INDEX('Policy Characteristics'!B:B,MATCH($C559,'Policy Characteristics'!$C:$C,0)))</f>
        <v>Buy In-Region Products</v>
      </c>
      <c r="C559" s="254" t="str">
        <f t="shared" si="31"/>
        <v>Fraction of Imported Industrial Outputs Shifted to In Region Suppliers</v>
      </c>
      <c r="D559" s="6" t="s">
        <v>3042</v>
      </c>
      <c r="E559" s="6"/>
      <c r="F559" t="s">
        <v>3006</v>
      </c>
      <c r="G559" s="46"/>
      <c r="H559" s="43">
        <v>1541</v>
      </c>
      <c r="I559" s="324" t="s">
        <v>40</v>
      </c>
      <c r="J559" s="255" t="str">
        <f>IF(ISBLANK(INDEX('Policy Characteristics'!D:D,MATCH($C559,'Policy Characteristics'!$C:$C,0))),"",INDEX('Policy Characteristics'!D:D,MATCH($C559,'Policy Characteristics'!$C:$C,0)))</f>
        <v>Buy In-Region Products</v>
      </c>
      <c r="K559" s="254" t="str">
        <f>IF(ISBLANK(INDEX('Policy Characteristics'!E:E,MATCH($C559,'Policy Characteristics'!$C:$C,0))),"",INDEX('Policy Characteristics'!E:E,MATCH($C559,'Policy Characteristics'!$C:$C,0)))</f>
        <v>indst buy in region outputs</v>
      </c>
      <c r="L559" s="261">
        <f>IF(ISBLANK(INDEX('Policy Characteristics'!F:F,MATCH($C559,'Policy Characteristics'!$C:$C,0))),"",INDEX('Policy Characteristics'!F:F,MATCH($C559,'Policy Characteristics'!$C:$C,0)))</f>
        <v>0</v>
      </c>
      <c r="M559" s="261">
        <f>IF(ISBLANK(INDEX('Policy Characteristics'!G:G,MATCH($C559,'Policy Characteristics'!$C:$C,0))),"",INDEX('Policy Characteristics'!G:G,MATCH($C559,'Policy Characteristics'!$C:$C,0)))</f>
        <v>0.5</v>
      </c>
      <c r="N559" s="261">
        <f>IF(ISBLANK(INDEX('Policy Characteristics'!H:H,MATCH($C559,'Policy Characteristics'!$C:$C,0))),"",INDEX('Policy Characteristics'!H:H,MATCH($C559,'Policy Characteristics'!$C:$C,0)))</f>
        <v>0.01</v>
      </c>
      <c r="O559" s="254" t="str">
        <f>IF(ISBLANK(INDEX('Policy Characteristics'!I:I,MATCH($C559,'Policy Characteristics'!$C:$C,0))),"",INDEX('Policy Characteristics'!I:I,MATCH($C559,'Policy Characteristics'!$C:$C,0)))</f>
        <v>% of imports shifted</v>
      </c>
      <c r="P559" s="254"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254" t="str">
        <f>IF(ISBLANK(INDEX('Policy Characteristics'!K:K,MATCH($C559,'Policy Characteristics'!$C:$C,0))),"",INDEX('Policy Characteristics'!K:K,MATCH($C559,'Policy Characteristics'!$C:$C,0)))</f>
        <v/>
      </c>
      <c r="R559" s="254" t="str">
        <f>IF(ISBLANK(INDEX('Policy Characteristics'!L:L,MATCH($C559,'Policy Characteristics'!$C:$C,0))),"",INDEX('Policy Characteristics'!L:L,MATCH($C559,'Policy Characteristics'!$C:$C,0)))</f>
        <v/>
      </c>
    </row>
    <row r="560" spans="1:18">
      <c r="A560" s="254" t="str">
        <f>IF(ISBLANK(INDEX('Policy Characteristics'!A:A,MATCH($C560,'Policy Characteristics'!$C:$C,0))),"",INDEX('Policy Characteristics'!A:A,MATCH($C560,'Policy Characteristics'!$C:$C,0)))</f>
        <v>Industry</v>
      </c>
      <c r="B560" s="262" t="str">
        <f>IF(ISBLANK(INDEX('Policy Characteristics'!B:B,MATCH($C560,'Policy Characteristics'!$C:$C,0))),"",INDEX('Policy Characteristics'!B:B,MATCH($C560,'Policy Characteristics'!$C:$C,0)))</f>
        <v>Buy In-Region Products</v>
      </c>
      <c r="C560" s="254" t="str">
        <f t="shared" si="31"/>
        <v>Fraction of Imported Industrial Outputs Shifted to In Region Suppliers</v>
      </c>
      <c r="D560" s="6" t="s">
        <v>3043</v>
      </c>
      <c r="E560" s="6"/>
      <c r="F560" t="s">
        <v>3007</v>
      </c>
      <c r="G560" s="46"/>
      <c r="H560" s="43">
        <v>1542</v>
      </c>
      <c r="I560" s="324" t="s">
        <v>40</v>
      </c>
      <c r="J560" s="255" t="str">
        <f>IF(ISBLANK(INDEX('Policy Characteristics'!D:D,MATCH($C560,'Policy Characteristics'!$C:$C,0))),"",INDEX('Policy Characteristics'!D:D,MATCH($C560,'Policy Characteristics'!$C:$C,0)))</f>
        <v>Buy In-Region Products</v>
      </c>
      <c r="K560" s="254" t="str">
        <f>IF(ISBLANK(INDEX('Policy Characteristics'!E:E,MATCH($C560,'Policy Characteristics'!$C:$C,0))),"",INDEX('Policy Characteristics'!E:E,MATCH($C560,'Policy Characteristics'!$C:$C,0)))</f>
        <v>indst buy in region outputs</v>
      </c>
      <c r="L560" s="261">
        <f>IF(ISBLANK(INDEX('Policy Characteristics'!F:F,MATCH($C560,'Policy Characteristics'!$C:$C,0))),"",INDEX('Policy Characteristics'!F:F,MATCH($C560,'Policy Characteristics'!$C:$C,0)))</f>
        <v>0</v>
      </c>
      <c r="M560" s="261">
        <f>IF(ISBLANK(INDEX('Policy Characteristics'!G:G,MATCH($C560,'Policy Characteristics'!$C:$C,0))),"",INDEX('Policy Characteristics'!G:G,MATCH($C560,'Policy Characteristics'!$C:$C,0)))</f>
        <v>0.5</v>
      </c>
      <c r="N560" s="261">
        <f>IF(ISBLANK(INDEX('Policy Characteristics'!H:H,MATCH($C560,'Policy Characteristics'!$C:$C,0))),"",INDEX('Policy Characteristics'!H:H,MATCH($C560,'Policy Characteristics'!$C:$C,0)))</f>
        <v>0.01</v>
      </c>
      <c r="O560" s="254" t="str">
        <f>IF(ISBLANK(INDEX('Policy Characteristics'!I:I,MATCH($C560,'Policy Characteristics'!$C:$C,0))),"",INDEX('Policy Characteristics'!I:I,MATCH($C560,'Policy Characteristics'!$C:$C,0)))</f>
        <v>% of imports shifted</v>
      </c>
      <c r="P560" s="254"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254" t="str">
        <f>IF(ISBLANK(INDEX('Policy Characteristics'!K:K,MATCH($C560,'Policy Characteristics'!$C:$C,0))),"",INDEX('Policy Characteristics'!K:K,MATCH($C560,'Policy Characteristics'!$C:$C,0)))</f>
        <v/>
      </c>
      <c r="R560" s="254" t="str">
        <f>IF(ISBLANK(INDEX('Policy Characteristics'!L:L,MATCH($C560,'Policy Characteristics'!$C:$C,0))),"",INDEX('Policy Characteristics'!L:L,MATCH($C560,'Policy Characteristics'!$C:$C,0)))</f>
        <v/>
      </c>
    </row>
    <row r="561" spans="1:18">
      <c r="A561" s="254" t="str">
        <f>IF(ISBLANK(INDEX('Policy Characteristics'!A:A,MATCH($C561,'Policy Characteristics'!$C:$C,0))),"",INDEX('Policy Characteristics'!A:A,MATCH($C561,'Policy Characteristics'!$C:$C,0)))</f>
        <v>Industry</v>
      </c>
      <c r="B561" s="262" t="str">
        <f>IF(ISBLANK(INDEX('Policy Characteristics'!B:B,MATCH($C561,'Policy Characteristics'!$C:$C,0))),"",INDEX('Policy Characteristics'!B:B,MATCH($C561,'Policy Characteristics'!$C:$C,0)))</f>
        <v>Buy In-Region Products</v>
      </c>
      <c r="C561" s="254" t="str">
        <f t="shared" si="31"/>
        <v>Fraction of Imported Industrial Outputs Shifted to In Region Suppliers</v>
      </c>
      <c r="D561" s="6" t="s">
        <v>3044</v>
      </c>
      <c r="E561" s="6"/>
      <c r="F561" t="s">
        <v>3008</v>
      </c>
      <c r="G561" s="46"/>
      <c r="H561" s="43">
        <v>1543</v>
      </c>
      <c r="I561" s="324" t="s">
        <v>40</v>
      </c>
      <c r="J561" s="255" t="str">
        <f>IF(ISBLANK(INDEX('Policy Characteristics'!D:D,MATCH($C561,'Policy Characteristics'!$C:$C,0))),"",INDEX('Policy Characteristics'!D:D,MATCH($C561,'Policy Characteristics'!$C:$C,0)))</f>
        <v>Buy In-Region Products</v>
      </c>
      <c r="K561" s="254" t="str">
        <f>IF(ISBLANK(INDEX('Policy Characteristics'!E:E,MATCH($C561,'Policy Characteristics'!$C:$C,0))),"",INDEX('Policy Characteristics'!E:E,MATCH($C561,'Policy Characteristics'!$C:$C,0)))</f>
        <v>indst buy in region outputs</v>
      </c>
      <c r="L561" s="261">
        <f>IF(ISBLANK(INDEX('Policy Characteristics'!F:F,MATCH($C561,'Policy Characteristics'!$C:$C,0))),"",INDEX('Policy Characteristics'!F:F,MATCH($C561,'Policy Characteristics'!$C:$C,0)))</f>
        <v>0</v>
      </c>
      <c r="M561" s="261">
        <f>IF(ISBLANK(INDEX('Policy Characteristics'!G:G,MATCH($C561,'Policy Characteristics'!$C:$C,0))),"",INDEX('Policy Characteristics'!G:G,MATCH($C561,'Policy Characteristics'!$C:$C,0)))</f>
        <v>0.5</v>
      </c>
      <c r="N561" s="261">
        <f>IF(ISBLANK(INDEX('Policy Characteristics'!H:H,MATCH($C561,'Policy Characteristics'!$C:$C,0))),"",INDEX('Policy Characteristics'!H:H,MATCH($C561,'Policy Characteristics'!$C:$C,0)))</f>
        <v>0.01</v>
      </c>
      <c r="O561" s="254" t="str">
        <f>IF(ISBLANK(INDEX('Policy Characteristics'!I:I,MATCH($C561,'Policy Characteristics'!$C:$C,0))),"",INDEX('Policy Characteristics'!I:I,MATCH($C561,'Policy Characteristics'!$C:$C,0)))</f>
        <v>% of imports shifted</v>
      </c>
      <c r="P561" s="254"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254" t="str">
        <f>IF(ISBLANK(INDEX('Policy Characteristics'!K:K,MATCH($C561,'Policy Characteristics'!$C:$C,0))),"",INDEX('Policy Characteristics'!K:K,MATCH($C561,'Policy Characteristics'!$C:$C,0)))</f>
        <v/>
      </c>
      <c r="R561" s="254" t="str">
        <f>IF(ISBLANK(INDEX('Policy Characteristics'!L:L,MATCH($C561,'Policy Characteristics'!$C:$C,0))),"",INDEX('Policy Characteristics'!L:L,MATCH($C561,'Policy Characteristics'!$C:$C,0)))</f>
        <v/>
      </c>
    </row>
    <row r="562" spans="1:18">
      <c r="A562" s="254" t="str">
        <f>IF(ISBLANK(INDEX('Policy Characteristics'!A:A,MATCH($C562,'Policy Characteristics'!$C:$C,0))),"",INDEX('Policy Characteristics'!A:A,MATCH($C562,'Policy Characteristics'!$C:$C,0)))</f>
        <v>Industry</v>
      </c>
      <c r="B562" s="262" t="str">
        <f>IF(ISBLANK(INDEX('Policy Characteristics'!B:B,MATCH($C562,'Policy Characteristics'!$C:$C,0))),"",INDEX('Policy Characteristics'!B:B,MATCH($C562,'Policy Characteristics'!$C:$C,0)))</f>
        <v>Buy In-Region Products</v>
      </c>
      <c r="C562" s="254" t="str">
        <f t="shared" si="31"/>
        <v>Fraction of Imported Industrial Outputs Shifted to In Region Suppliers</v>
      </c>
      <c r="D562" s="6" t="s">
        <v>3045</v>
      </c>
      <c r="E562" s="6"/>
      <c r="F562" t="s">
        <v>3009</v>
      </c>
      <c r="G562" s="46"/>
      <c r="H562" s="43">
        <v>1544</v>
      </c>
      <c r="I562" s="324" t="s">
        <v>40</v>
      </c>
      <c r="J562" s="255" t="str">
        <f>IF(ISBLANK(INDEX('Policy Characteristics'!D:D,MATCH($C562,'Policy Characteristics'!$C:$C,0))),"",INDEX('Policy Characteristics'!D:D,MATCH($C562,'Policy Characteristics'!$C:$C,0)))</f>
        <v>Buy In-Region Products</v>
      </c>
      <c r="K562" s="254" t="str">
        <f>IF(ISBLANK(INDEX('Policy Characteristics'!E:E,MATCH($C562,'Policy Characteristics'!$C:$C,0))),"",INDEX('Policy Characteristics'!E:E,MATCH($C562,'Policy Characteristics'!$C:$C,0)))</f>
        <v>indst buy in region outputs</v>
      </c>
      <c r="L562" s="261">
        <f>IF(ISBLANK(INDEX('Policy Characteristics'!F:F,MATCH($C562,'Policy Characteristics'!$C:$C,0))),"",INDEX('Policy Characteristics'!F:F,MATCH($C562,'Policy Characteristics'!$C:$C,0)))</f>
        <v>0</v>
      </c>
      <c r="M562" s="261">
        <f>IF(ISBLANK(INDEX('Policy Characteristics'!G:G,MATCH($C562,'Policy Characteristics'!$C:$C,0))),"",INDEX('Policy Characteristics'!G:G,MATCH($C562,'Policy Characteristics'!$C:$C,0)))</f>
        <v>0.5</v>
      </c>
      <c r="N562" s="261">
        <f>IF(ISBLANK(INDEX('Policy Characteristics'!H:H,MATCH($C562,'Policy Characteristics'!$C:$C,0))),"",INDEX('Policy Characteristics'!H:H,MATCH($C562,'Policy Characteristics'!$C:$C,0)))</f>
        <v>0.01</v>
      </c>
      <c r="O562" s="254" t="str">
        <f>IF(ISBLANK(INDEX('Policy Characteristics'!I:I,MATCH($C562,'Policy Characteristics'!$C:$C,0))),"",INDEX('Policy Characteristics'!I:I,MATCH($C562,'Policy Characteristics'!$C:$C,0)))</f>
        <v>% of imports shifted</v>
      </c>
      <c r="P562" s="254"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254" t="str">
        <f>IF(ISBLANK(INDEX('Policy Characteristics'!K:K,MATCH($C562,'Policy Characteristics'!$C:$C,0))),"",INDEX('Policy Characteristics'!K:K,MATCH($C562,'Policy Characteristics'!$C:$C,0)))</f>
        <v/>
      </c>
      <c r="R562" s="254" t="str">
        <f>IF(ISBLANK(INDEX('Policy Characteristics'!L:L,MATCH($C562,'Policy Characteristics'!$C:$C,0))),"",INDEX('Policy Characteristics'!L:L,MATCH($C562,'Policy Characteristics'!$C:$C,0)))</f>
        <v/>
      </c>
    </row>
    <row r="563" spans="1:18">
      <c r="A563" s="254" t="str">
        <f>IF(ISBLANK(INDEX('Policy Characteristics'!A:A,MATCH($C563,'Policy Characteristics'!$C:$C,0))),"",INDEX('Policy Characteristics'!A:A,MATCH($C563,'Policy Characteristics'!$C:$C,0)))</f>
        <v>Industry</v>
      </c>
      <c r="B563" s="262" t="str">
        <f>IF(ISBLANK(INDEX('Policy Characteristics'!B:B,MATCH($C563,'Policy Characteristics'!$C:$C,0))),"",INDEX('Policy Characteristics'!B:B,MATCH($C563,'Policy Characteristics'!$C:$C,0)))</f>
        <v>Buy In-Region Products</v>
      </c>
      <c r="C563" s="254" t="str">
        <f t="shared" si="31"/>
        <v>Fraction of Imported Industrial Outputs Shifted to In Region Suppliers</v>
      </c>
      <c r="D563" s="6" t="s">
        <v>3046</v>
      </c>
      <c r="E563" s="6"/>
      <c r="F563" t="s">
        <v>3010</v>
      </c>
      <c r="G563" s="46"/>
      <c r="H563" s="43">
        <v>1545</v>
      </c>
      <c r="I563" s="324" t="s">
        <v>40</v>
      </c>
      <c r="J563" s="255" t="str">
        <f>IF(ISBLANK(INDEX('Policy Characteristics'!D:D,MATCH($C563,'Policy Characteristics'!$C:$C,0))),"",INDEX('Policy Characteristics'!D:D,MATCH($C563,'Policy Characteristics'!$C:$C,0)))</f>
        <v>Buy In-Region Products</v>
      </c>
      <c r="K563" s="254" t="str">
        <f>IF(ISBLANK(INDEX('Policy Characteristics'!E:E,MATCH($C563,'Policy Characteristics'!$C:$C,0))),"",INDEX('Policy Characteristics'!E:E,MATCH($C563,'Policy Characteristics'!$C:$C,0)))</f>
        <v>indst buy in region outputs</v>
      </c>
      <c r="L563" s="261">
        <f>IF(ISBLANK(INDEX('Policy Characteristics'!F:F,MATCH($C563,'Policy Characteristics'!$C:$C,0))),"",INDEX('Policy Characteristics'!F:F,MATCH($C563,'Policy Characteristics'!$C:$C,0)))</f>
        <v>0</v>
      </c>
      <c r="M563" s="261">
        <f>IF(ISBLANK(INDEX('Policy Characteristics'!G:G,MATCH($C563,'Policy Characteristics'!$C:$C,0))),"",INDEX('Policy Characteristics'!G:G,MATCH($C563,'Policy Characteristics'!$C:$C,0)))</f>
        <v>0.5</v>
      </c>
      <c r="N563" s="261">
        <f>IF(ISBLANK(INDEX('Policy Characteristics'!H:H,MATCH($C563,'Policy Characteristics'!$C:$C,0))),"",INDEX('Policy Characteristics'!H:H,MATCH($C563,'Policy Characteristics'!$C:$C,0)))</f>
        <v>0.01</v>
      </c>
      <c r="O563" s="254" t="str">
        <f>IF(ISBLANK(INDEX('Policy Characteristics'!I:I,MATCH($C563,'Policy Characteristics'!$C:$C,0))),"",INDEX('Policy Characteristics'!I:I,MATCH($C563,'Policy Characteristics'!$C:$C,0)))</f>
        <v>% of imports shifted</v>
      </c>
      <c r="P563" s="254"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254" t="str">
        <f>IF(ISBLANK(INDEX('Policy Characteristics'!K:K,MATCH($C563,'Policy Characteristics'!$C:$C,0))),"",INDEX('Policy Characteristics'!K:K,MATCH($C563,'Policy Characteristics'!$C:$C,0)))</f>
        <v/>
      </c>
      <c r="R563" s="254" t="str">
        <f>IF(ISBLANK(INDEX('Policy Characteristics'!L:L,MATCH($C563,'Policy Characteristics'!$C:$C,0))),"",INDEX('Policy Characteristics'!L:L,MATCH($C563,'Policy Characteristics'!$C:$C,0)))</f>
        <v/>
      </c>
    </row>
    <row r="564" spans="1:18">
      <c r="A564" s="254" t="str">
        <f>IF(ISBLANK(INDEX('Policy Characteristics'!A:A,MATCH($C564,'Policy Characteristics'!$C:$C,0))),"",INDEX('Policy Characteristics'!A:A,MATCH($C564,'Policy Characteristics'!$C:$C,0)))</f>
        <v>Industry</v>
      </c>
      <c r="B564" s="262" t="str">
        <f>IF(ISBLANK(INDEX('Policy Characteristics'!B:B,MATCH($C564,'Policy Characteristics'!$C:$C,0))),"",INDEX('Policy Characteristics'!B:B,MATCH($C564,'Policy Characteristics'!$C:$C,0)))</f>
        <v>Buy In-Region Products</v>
      </c>
      <c r="C564" s="254" t="str">
        <f t="shared" si="31"/>
        <v>Fraction of Imported Industrial Outputs Shifted to In Region Suppliers</v>
      </c>
      <c r="D564" s="6" t="s">
        <v>3047</v>
      </c>
      <c r="E564" s="6"/>
      <c r="F564" t="s">
        <v>2557</v>
      </c>
      <c r="G564" s="46"/>
      <c r="H564" s="43">
        <v>1546</v>
      </c>
      <c r="I564" s="324" t="s">
        <v>40</v>
      </c>
      <c r="J564" s="255" t="str">
        <f>IF(ISBLANK(INDEX('Policy Characteristics'!D:D,MATCH($C564,'Policy Characteristics'!$C:$C,0))),"",INDEX('Policy Characteristics'!D:D,MATCH($C564,'Policy Characteristics'!$C:$C,0)))</f>
        <v>Buy In-Region Products</v>
      </c>
      <c r="K564" s="254" t="str">
        <f>IF(ISBLANK(INDEX('Policy Characteristics'!E:E,MATCH($C564,'Policy Characteristics'!$C:$C,0))),"",INDEX('Policy Characteristics'!E:E,MATCH($C564,'Policy Characteristics'!$C:$C,0)))</f>
        <v>indst buy in region outputs</v>
      </c>
      <c r="L564" s="261">
        <f>IF(ISBLANK(INDEX('Policy Characteristics'!F:F,MATCH($C564,'Policy Characteristics'!$C:$C,0))),"",INDEX('Policy Characteristics'!F:F,MATCH($C564,'Policy Characteristics'!$C:$C,0)))</f>
        <v>0</v>
      </c>
      <c r="M564" s="261">
        <f>IF(ISBLANK(INDEX('Policy Characteristics'!G:G,MATCH($C564,'Policy Characteristics'!$C:$C,0))),"",INDEX('Policy Characteristics'!G:G,MATCH($C564,'Policy Characteristics'!$C:$C,0)))</f>
        <v>0.5</v>
      </c>
      <c r="N564" s="261">
        <f>IF(ISBLANK(INDEX('Policy Characteristics'!H:H,MATCH($C564,'Policy Characteristics'!$C:$C,0))),"",INDEX('Policy Characteristics'!H:H,MATCH($C564,'Policy Characteristics'!$C:$C,0)))</f>
        <v>0.01</v>
      </c>
      <c r="O564" s="254" t="str">
        <f>IF(ISBLANK(INDEX('Policy Characteristics'!I:I,MATCH($C564,'Policy Characteristics'!$C:$C,0))),"",INDEX('Policy Characteristics'!I:I,MATCH($C564,'Policy Characteristics'!$C:$C,0)))</f>
        <v>% of imports shifted</v>
      </c>
      <c r="P564" s="254"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254" t="str">
        <f>IF(ISBLANK(INDEX('Policy Characteristics'!K:K,MATCH($C564,'Policy Characteristics'!$C:$C,0))),"",INDEX('Policy Characteristics'!K:K,MATCH($C564,'Policy Characteristics'!$C:$C,0)))</f>
        <v/>
      </c>
      <c r="R564" s="254" t="str">
        <f>IF(ISBLANK(INDEX('Policy Characteristics'!L:L,MATCH($C564,'Policy Characteristics'!$C:$C,0))),"",INDEX('Policy Characteristics'!L:L,MATCH($C564,'Policy Characteristics'!$C:$C,0)))</f>
        <v/>
      </c>
    </row>
    <row r="565" spans="1:18">
      <c r="A565" s="254" t="str">
        <f>IF(ISBLANK(INDEX('Policy Characteristics'!A:A,MATCH($C565,'Policy Characteristics'!$C:$C,0))),"",INDEX('Policy Characteristics'!A:A,MATCH($C565,'Policy Characteristics'!$C:$C,0)))</f>
        <v>Industry</v>
      </c>
      <c r="B565" s="262" t="str">
        <f>IF(ISBLANK(INDEX('Policy Characteristics'!B:B,MATCH($C565,'Policy Characteristics'!$C:$C,0))),"",INDEX('Policy Characteristics'!B:B,MATCH($C565,'Policy Characteristics'!$C:$C,0)))</f>
        <v>Buy In-Region Products</v>
      </c>
      <c r="C565" s="254" t="str">
        <f t="shared" si="31"/>
        <v>Fraction of Imported Industrial Outputs Shifted to In Region Suppliers</v>
      </c>
      <c r="D565" s="6" t="s">
        <v>3048</v>
      </c>
      <c r="E565" s="6"/>
      <c r="F565" t="s">
        <v>3011</v>
      </c>
      <c r="G565" s="46"/>
      <c r="H565" s="43">
        <v>1547</v>
      </c>
      <c r="I565" s="324" t="s">
        <v>40</v>
      </c>
      <c r="J565" s="255" t="str">
        <f>IF(ISBLANK(INDEX('Policy Characteristics'!D:D,MATCH($C565,'Policy Characteristics'!$C:$C,0))),"",INDEX('Policy Characteristics'!D:D,MATCH($C565,'Policy Characteristics'!$C:$C,0)))</f>
        <v>Buy In-Region Products</v>
      </c>
      <c r="K565" s="254" t="str">
        <f>IF(ISBLANK(INDEX('Policy Characteristics'!E:E,MATCH($C565,'Policy Characteristics'!$C:$C,0))),"",INDEX('Policy Characteristics'!E:E,MATCH($C565,'Policy Characteristics'!$C:$C,0)))</f>
        <v>indst buy in region outputs</v>
      </c>
      <c r="L565" s="261">
        <f>IF(ISBLANK(INDEX('Policy Characteristics'!F:F,MATCH($C565,'Policy Characteristics'!$C:$C,0))),"",INDEX('Policy Characteristics'!F:F,MATCH($C565,'Policy Characteristics'!$C:$C,0)))</f>
        <v>0</v>
      </c>
      <c r="M565" s="261">
        <f>IF(ISBLANK(INDEX('Policy Characteristics'!G:G,MATCH($C565,'Policy Characteristics'!$C:$C,0))),"",INDEX('Policy Characteristics'!G:G,MATCH($C565,'Policy Characteristics'!$C:$C,0)))</f>
        <v>0.5</v>
      </c>
      <c r="N565" s="261">
        <f>IF(ISBLANK(INDEX('Policy Characteristics'!H:H,MATCH($C565,'Policy Characteristics'!$C:$C,0))),"",INDEX('Policy Characteristics'!H:H,MATCH($C565,'Policy Characteristics'!$C:$C,0)))</f>
        <v>0.01</v>
      </c>
      <c r="O565" s="254" t="str">
        <f>IF(ISBLANK(INDEX('Policy Characteristics'!I:I,MATCH($C565,'Policy Characteristics'!$C:$C,0))),"",INDEX('Policy Characteristics'!I:I,MATCH($C565,'Policy Characteristics'!$C:$C,0)))</f>
        <v>% of imports shifted</v>
      </c>
      <c r="P565" s="254"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254" t="str">
        <f>IF(ISBLANK(INDEX('Policy Characteristics'!K:K,MATCH($C565,'Policy Characteristics'!$C:$C,0))),"",INDEX('Policy Characteristics'!K:K,MATCH($C565,'Policy Characteristics'!$C:$C,0)))</f>
        <v/>
      </c>
      <c r="R565" s="254" t="str">
        <f>IF(ISBLANK(INDEX('Policy Characteristics'!L:L,MATCH($C565,'Policy Characteristics'!$C:$C,0))),"",INDEX('Policy Characteristics'!L:L,MATCH($C565,'Policy Characteristics'!$C:$C,0)))</f>
        <v/>
      </c>
    </row>
    <row r="566" spans="1:18">
      <c r="A566" s="254" t="str">
        <f>IF(ISBLANK(INDEX('Policy Characteristics'!A:A,MATCH($C566,'Policy Characteristics'!$C:$C,0))),"",INDEX('Policy Characteristics'!A:A,MATCH($C566,'Policy Characteristics'!$C:$C,0)))</f>
        <v>Industry</v>
      </c>
      <c r="B566" s="262" t="str">
        <f>IF(ISBLANK(INDEX('Policy Characteristics'!B:B,MATCH($C566,'Policy Characteristics'!$C:$C,0))),"",INDEX('Policy Characteristics'!B:B,MATCH($C566,'Policy Characteristics'!$C:$C,0)))</f>
        <v>Buy In-Region Products</v>
      </c>
      <c r="C566" s="254" t="str">
        <f t="shared" si="31"/>
        <v>Fraction of Imported Industrial Outputs Shifted to In Region Suppliers</v>
      </c>
      <c r="D566" s="6" t="s">
        <v>3049</v>
      </c>
      <c r="E566" s="6"/>
      <c r="F566" t="s">
        <v>3012</v>
      </c>
      <c r="G566" s="46"/>
      <c r="H566" s="43">
        <v>1548</v>
      </c>
      <c r="I566" s="324" t="s">
        <v>40</v>
      </c>
      <c r="J566" s="255" t="str">
        <f>IF(ISBLANK(INDEX('Policy Characteristics'!D:D,MATCH($C566,'Policy Characteristics'!$C:$C,0))),"",INDEX('Policy Characteristics'!D:D,MATCH($C566,'Policy Characteristics'!$C:$C,0)))</f>
        <v>Buy In-Region Products</v>
      </c>
      <c r="K566" s="254" t="str">
        <f>IF(ISBLANK(INDEX('Policy Characteristics'!E:E,MATCH($C566,'Policy Characteristics'!$C:$C,0))),"",INDEX('Policy Characteristics'!E:E,MATCH($C566,'Policy Characteristics'!$C:$C,0)))</f>
        <v>indst buy in region outputs</v>
      </c>
      <c r="L566" s="261">
        <f>IF(ISBLANK(INDEX('Policy Characteristics'!F:F,MATCH($C566,'Policy Characteristics'!$C:$C,0))),"",INDEX('Policy Characteristics'!F:F,MATCH($C566,'Policy Characteristics'!$C:$C,0)))</f>
        <v>0</v>
      </c>
      <c r="M566" s="261">
        <f>IF(ISBLANK(INDEX('Policy Characteristics'!G:G,MATCH($C566,'Policy Characteristics'!$C:$C,0))),"",INDEX('Policy Characteristics'!G:G,MATCH($C566,'Policy Characteristics'!$C:$C,0)))</f>
        <v>0.5</v>
      </c>
      <c r="N566" s="261">
        <f>IF(ISBLANK(INDEX('Policy Characteristics'!H:H,MATCH($C566,'Policy Characteristics'!$C:$C,0))),"",INDEX('Policy Characteristics'!H:H,MATCH($C566,'Policy Characteristics'!$C:$C,0)))</f>
        <v>0.01</v>
      </c>
      <c r="O566" s="254" t="str">
        <f>IF(ISBLANK(INDEX('Policy Characteristics'!I:I,MATCH($C566,'Policy Characteristics'!$C:$C,0))),"",INDEX('Policy Characteristics'!I:I,MATCH($C566,'Policy Characteristics'!$C:$C,0)))</f>
        <v>% of imports shifted</v>
      </c>
      <c r="P566" s="254"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254" t="str">
        <f>IF(ISBLANK(INDEX('Policy Characteristics'!K:K,MATCH($C566,'Policy Characteristics'!$C:$C,0))),"",INDEX('Policy Characteristics'!K:K,MATCH($C566,'Policy Characteristics'!$C:$C,0)))</f>
        <v/>
      </c>
      <c r="R566" s="254" t="str">
        <f>IF(ISBLANK(INDEX('Policy Characteristics'!L:L,MATCH($C566,'Policy Characteristics'!$C:$C,0))),"",INDEX('Policy Characteristics'!L:L,MATCH($C566,'Policy Characteristics'!$C:$C,0)))</f>
        <v/>
      </c>
    </row>
    <row r="567" spans="1:18">
      <c r="A567" s="254" t="str">
        <f>IF(ISBLANK(INDEX('Policy Characteristics'!A:A,MATCH($C567,'Policy Characteristics'!$C:$C,0))),"",INDEX('Policy Characteristics'!A:A,MATCH($C567,'Policy Characteristics'!$C:$C,0)))</f>
        <v>Industry</v>
      </c>
      <c r="B567" s="262" t="str">
        <f>IF(ISBLANK(INDEX('Policy Characteristics'!B:B,MATCH($C567,'Policy Characteristics'!$C:$C,0))),"",INDEX('Policy Characteristics'!B:B,MATCH($C567,'Policy Characteristics'!$C:$C,0)))</f>
        <v>Buy In-Region Products</v>
      </c>
      <c r="C567" s="254" t="str">
        <f t="shared" si="31"/>
        <v>Fraction of Imported Industrial Outputs Shifted to In Region Suppliers</v>
      </c>
      <c r="D567" s="6" t="s">
        <v>3050</v>
      </c>
      <c r="E567" s="6"/>
      <c r="F567" t="s">
        <v>3013</v>
      </c>
      <c r="G567" s="46"/>
      <c r="H567" s="43">
        <v>1549</v>
      </c>
      <c r="I567" s="324" t="s">
        <v>40</v>
      </c>
      <c r="J567" s="255" t="str">
        <f>IF(ISBLANK(INDEX('Policy Characteristics'!D:D,MATCH($C567,'Policy Characteristics'!$C:$C,0))),"",INDEX('Policy Characteristics'!D:D,MATCH($C567,'Policy Characteristics'!$C:$C,0)))</f>
        <v>Buy In-Region Products</v>
      </c>
      <c r="K567" s="254" t="str">
        <f>IF(ISBLANK(INDEX('Policy Characteristics'!E:E,MATCH($C567,'Policy Characteristics'!$C:$C,0))),"",INDEX('Policy Characteristics'!E:E,MATCH($C567,'Policy Characteristics'!$C:$C,0)))</f>
        <v>indst buy in region outputs</v>
      </c>
      <c r="L567" s="261">
        <f>IF(ISBLANK(INDEX('Policy Characteristics'!F:F,MATCH($C567,'Policy Characteristics'!$C:$C,0))),"",INDEX('Policy Characteristics'!F:F,MATCH($C567,'Policy Characteristics'!$C:$C,0)))</f>
        <v>0</v>
      </c>
      <c r="M567" s="261">
        <f>IF(ISBLANK(INDEX('Policy Characteristics'!G:G,MATCH($C567,'Policy Characteristics'!$C:$C,0))),"",INDEX('Policy Characteristics'!G:G,MATCH($C567,'Policy Characteristics'!$C:$C,0)))</f>
        <v>0.5</v>
      </c>
      <c r="N567" s="261">
        <f>IF(ISBLANK(INDEX('Policy Characteristics'!H:H,MATCH($C567,'Policy Characteristics'!$C:$C,0))),"",INDEX('Policy Characteristics'!H:H,MATCH($C567,'Policy Characteristics'!$C:$C,0)))</f>
        <v>0.01</v>
      </c>
      <c r="O567" s="254" t="str">
        <f>IF(ISBLANK(INDEX('Policy Characteristics'!I:I,MATCH($C567,'Policy Characteristics'!$C:$C,0))),"",INDEX('Policy Characteristics'!I:I,MATCH($C567,'Policy Characteristics'!$C:$C,0)))</f>
        <v>% of imports shifted</v>
      </c>
      <c r="P567" s="254"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254" t="str">
        <f>IF(ISBLANK(INDEX('Policy Characteristics'!K:K,MATCH($C567,'Policy Characteristics'!$C:$C,0))),"",INDEX('Policy Characteristics'!K:K,MATCH($C567,'Policy Characteristics'!$C:$C,0)))</f>
        <v/>
      </c>
      <c r="R567" s="254" t="str">
        <f>IF(ISBLANK(INDEX('Policy Characteristics'!L:L,MATCH($C567,'Policy Characteristics'!$C:$C,0))),"",INDEX('Policy Characteristics'!L:L,MATCH($C567,'Policy Characteristics'!$C:$C,0)))</f>
        <v/>
      </c>
    </row>
    <row r="568" spans="1:18">
      <c r="A568" s="254" t="str">
        <f>IF(ISBLANK(INDEX('Policy Characteristics'!A:A,MATCH($C568,'Policy Characteristics'!$C:$C,0))),"",INDEX('Policy Characteristics'!A:A,MATCH($C568,'Policy Characteristics'!$C:$C,0)))</f>
        <v>Industry</v>
      </c>
      <c r="B568" s="262" t="str">
        <f>IF(ISBLANK(INDEX('Policy Characteristics'!B:B,MATCH($C568,'Policy Characteristics'!$C:$C,0))),"",INDEX('Policy Characteristics'!B:B,MATCH($C568,'Policy Characteristics'!$C:$C,0)))</f>
        <v>Buy In-Region Products</v>
      </c>
      <c r="C568" s="254" t="str">
        <f t="shared" si="31"/>
        <v>Fraction of Imported Industrial Outputs Shifted to In Region Suppliers</v>
      </c>
      <c r="D568" s="6" t="s">
        <v>3051</v>
      </c>
      <c r="E568" s="6"/>
      <c r="F568" t="s">
        <v>2558</v>
      </c>
      <c r="G568" s="46"/>
      <c r="H568" s="43">
        <v>1550</v>
      </c>
      <c r="I568" s="324" t="s">
        <v>40</v>
      </c>
      <c r="J568" s="255" t="str">
        <f>IF(ISBLANK(INDEX('Policy Characteristics'!D:D,MATCH($C568,'Policy Characteristics'!$C:$C,0))),"",INDEX('Policy Characteristics'!D:D,MATCH($C568,'Policy Characteristics'!$C:$C,0)))</f>
        <v>Buy In-Region Products</v>
      </c>
      <c r="K568" s="254" t="str">
        <f>IF(ISBLANK(INDEX('Policy Characteristics'!E:E,MATCH($C568,'Policy Characteristics'!$C:$C,0))),"",INDEX('Policy Characteristics'!E:E,MATCH($C568,'Policy Characteristics'!$C:$C,0)))</f>
        <v>indst buy in region outputs</v>
      </c>
      <c r="L568" s="261">
        <f>IF(ISBLANK(INDEX('Policy Characteristics'!F:F,MATCH($C568,'Policy Characteristics'!$C:$C,0))),"",INDEX('Policy Characteristics'!F:F,MATCH($C568,'Policy Characteristics'!$C:$C,0)))</f>
        <v>0</v>
      </c>
      <c r="M568" s="261">
        <f>IF(ISBLANK(INDEX('Policy Characteristics'!G:G,MATCH($C568,'Policy Characteristics'!$C:$C,0))),"",INDEX('Policy Characteristics'!G:G,MATCH($C568,'Policy Characteristics'!$C:$C,0)))</f>
        <v>0.5</v>
      </c>
      <c r="N568" s="261">
        <f>IF(ISBLANK(INDEX('Policy Characteristics'!H:H,MATCH($C568,'Policy Characteristics'!$C:$C,0))),"",INDEX('Policy Characteristics'!H:H,MATCH($C568,'Policy Characteristics'!$C:$C,0)))</f>
        <v>0.01</v>
      </c>
      <c r="O568" s="254" t="str">
        <f>IF(ISBLANK(INDEX('Policy Characteristics'!I:I,MATCH($C568,'Policy Characteristics'!$C:$C,0))),"",INDEX('Policy Characteristics'!I:I,MATCH($C568,'Policy Characteristics'!$C:$C,0)))</f>
        <v>% of imports shifted</v>
      </c>
      <c r="P568" s="254"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254" t="str">
        <f>IF(ISBLANK(INDEX('Policy Characteristics'!K:K,MATCH($C568,'Policy Characteristics'!$C:$C,0))),"",INDEX('Policy Characteristics'!K:K,MATCH($C568,'Policy Characteristics'!$C:$C,0)))</f>
        <v/>
      </c>
      <c r="R568" s="254" t="str">
        <f>IF(ISBLANK(INDEX('Policy Characteristics'!L:L,MATCH($C568,'Policy Characteristics'!$C:$C,0))),"",INDEX('Policy Characteristics'!L:L,MATCH($C568,'Policy Characteristics'!$C:$C,0)))</f>
        <v/>
      </c>
    </row>
    <row r="569" spans="1:18">
      <c r="A569" s="254" t="str">
        <f>IF(ISBLANK(INDEX('Policy Characteristics'!A:A,MATCH($C569,'Policy Characteristics'!$C:$C,0))),"",INDEX('Policy Characteristics'!A:A,MATCH($C569,'Policy Characteristics'!$C:$C,0)))</f>
        <v>Industry</v>
      </c>
      <c r="B569" s="262" t="str">
        <f>IF(ISBLANK(INDEX('Policy Characteristics'!B:B,MATCH($C569,'Policy Characteristics'!$C:$C,0))),"",INDEX('Policy Characteristics'!B:B,MATCH($C569,'Policy Characteristics'!$C:$C,0)))</f>
        <v>Buy In-Region Products</v>
      </c>
      <c r="C569" s="254" t="str">
        <f t="shared" si="31"/>
        <v>Fraction of Imported Industrial Outputs Shifted to In Region Suppliers</v>
      </c>
      <c r="D569" s="6" t="s">
        <v>3052</v>
      </c>
      <c r="E569" s="6"/>
      <c r="F569" t="s">
        <v>3014</v>
      </c>
      <c r="G569" s="46"/>
      <c r="H569" s="43">
        <v>1551</v>
      </c>
      <c r="I569" s="324" t="s">
        <v>40</v>
      </c>
      <c r="J569" s="255" t="str">
        <f>IF(ISBLANK(INDEX('Policy Characteristics'!D:D,MATCH($C569,'Policy Characteristics'!$C:$C,0))),"",INDEX('Policy Characteristics'!D:D,MATCH($C569,'Policy Characteristics'!$C:$C,0)))</f>
        <v>Buy In-Region Products</v>
      </c>
      <c r="K569" s="254" t="str">
        <f>IF(ISBLANK(INDEX('Policy Characteristics'!E:E,MATCH($C569,'Policy Characteristics'!$C:$C,0))),"",INDEX('Policy Characteristics'!E:E,MATCH($C569,'Policy Characteristics'!$C:$C,0)))</f>
        <v>indst buy in region outputs</v>
      </c>
      <c r="L569" s="261">
        <f>IF(ISBLANK(INDEX('Policy Characteristics'!F:F,MATCH($C569,'Policy Characteristics'!$C:$C,0))),"",INDEX('Policy Characteristics'!F:F,MATCH($C569,'Policy Characteristics'!$C:$C,0)))</f>
        <v>0</v>
      </c>
      <c r="M569" s="261">
        <f>IF(ISBLANK(INDEX('Policy Characteristics'!G:G,MATCH($C569,'Policy Characteristics'!$C:$C,0))),"",INDEX('Policy Characteristics'!G:G,MATCH($C569,'Policy Characteristics'!$C:$C,0)))</f>
        <v>0.5</v>
      </c>
      <c r="N569" s="261">
        <f>IF(ISBLANK(INDEX('Policy Characteristics'!H:H,MATCH($C569,'Policy Characteristics'!$C:$C,0))),"",INDEX('Policy Characteristics'!H:H,MATCH($C569,'Policy Characteristics'!$C:$C,0)))</f>
        <v>0.01</v>
      </c>
      <c r="O569" s="254" t="str">
        <f>IF(ISBLANK(INDEX('Policy Characteristics'!I:I,MATCH($C569,'Policy Characteristics'!$C:$C,0))),"",INDEX('Policy Characteristics'!I:I,MATCH($C569,'Policy Characteristics'!$C:$C,0)))</f>
        <v>% of imports shifted</v>
      </c>
      <c r="P569" s="254"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254" t="str">
        <f>IF(ISBLANK(INDEX('Policy Characteristics'!K:K,MATCH($C569,'Policy Characteristics'!$C:$C,0))),"",INDEX('Policy Characteristics'!K:K,MATCH($C569,'Policy Characteristics'!$C:$C,0)))</f>
        <v/>
      </c>
      <c r="R569" s="254" t="str">
        <f>IF(ISBLANK(INDEX('Policy Characteristics'!L:L,MATCH($C569,'Policy Characteristics'!$C:$C,0))),"",INDEX('Policy Characteristics'!L:L,MATCH($C569,'Policy Characteristics'!$C:$C,0)))</f>
        <v/>
      </c>
    </row>
    <row r="570" spans="1:18">
      <c r="A570" s="254" t="str">
        <f>IF(ISBLANK(INDEX('Policy Characteristics'!A:A,MATCH($C570,'Policy Characteristics'!$C:$C,0))),"",INDEX('Policy Characteristics'!A:A,MATCH($C570,'Policy Characteristics'!$C:$C,0)))</f>
        <v>Industry</v>
      </c>
      <c r="B570" s="262" t="str">
        <f>IF(ISBLANK(INDEX('Policy Characteristics'!B:B,MATCH($C570,'Policy Characteristics'!$C:$C,0))),"",INDEX('Policy Characteristics'!B:B,MATCH($C570,'Policy Characteristics'!$C:$C,0)))</f>
        <v>Buy In-Region Products</v>
      </c>
      <c r="C570" s="254" t="str">
        <f t="shared" si="31"/>
        <v>Fraction of Imported Industrial Outputs Shifted to In Region Suppliers</v>
      </c>
      <c r="D570" s="6" t="s">
        <v>3053</v>
      </c>
      <c r="E570" s="6"/>
      <c r="F570" t="s">
        <v>3015</v>
      </c>
      <c r="G570" s="46"/>
      <c r="H570" s="43">
        <v>1552</v>
      </c>
      <c r="I570" s="324" t="s">
        <v>40</v>
      </c>
      <c r="J570" s="255" t="str">
        <f>IF(ISBLANK(INDEX('Policy Characteristics'!D:D,MATCH($C570,'Policy Characteristics'!$C:$C,0))),"",INDEX('Policy Characteristics'!D:D,MATCH($C570,'Policy Characteristics'!$C:$C,0)))</f>
        <v>Buy In-Region Products</v>
      </c>
      <c r="K570" s="254" t="str">
        <f>IF(ISBLANK(INDEX('Policy Characteristics'!E:E,MATCH($C570,'Policy Characteristics'!$C:$C,0))),"",INDEX('Policy Characteristics'!E:E,MATCH($C570,'Policy Characteristics'!$C:$C,0)))</f>
        <v>indst buy in region outputs</v>
      </c>
      <c r="L570" s="261">
        <f>IF(ISBLANK(INDEX('Policy Characteristics'!F:F,MATCH($C570,'Policy Characteristics'!$C:$C,0))),"",INDEX('Policy Characteristics'!F:F,MATCH($C570,'Policy Characteristics'!$C:$C,0)))</f>
        <v>0</v>
      </c>
      <c r="M570" s="261">
        <f>IF(ISBLANK(INDEX('Policy Characteristics'!G:G,MATCH($C570,'Policy Characteristics'!$C:$C,0))),"",INDEX('Policy Characteristics'!G:G,MATCH($C570,'Policy Characteristics'!$C:$C,0)))</f>
        <v>0.5</v>
      </c>
      <c r="N570" s="261">
        <f>IF(ISBLANK(INDEX('Policy Characteristics'!H:H,MATCH($C570,'Policy Characteristics'!$C:$C,0))),"",INDEX('Policy Characteristics'!H:H,MATCH($C570,'Policy Characteristics'!$C:$C,0)))</f>
        <v>0.01</v>
      </c>
      <c r="O570" s="254" t="str">
        <f>IF(ISBLANK(INDEX('Policy Characteristics'!I:I,MATCH($C570,'Policy Characteristics'!$C:$C,0))),"",INDEX('Policy Characteristics'!I:I,MATCH($C570,'Policy Characteristics'!$C:$C,0)))</f>
        <v>% of imports shifted</v>
      </c>
      <c r="P570" s="254"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254" t="str">
        <f>IF(ISBLANK(INDEX('Policy Characteristics'!K:K,MATCH($C570,'Policy Characteristics'!$C:$C,0))),"",INDEX('Policy Characteristics'!K:K,MATCH($C570,'Policy Characteristics'!$C:$C,0)))</f>
        <v/>
      </c>
      <c r="R570" s="254" t="str">
        <f>IF(ISBLANK(INDEX('Policy Characteristics'!L:L,MATCH($C570,'Policy Characteristics'!$C:$C,0))),"",INDEX('Policy Characteristics'!L:L,MATCH($C570,'Policy Characteristics'!$C:$C,0)))</f>
        <v/>
      </c>
    </row>
    <row r="571" spans="1:18">
      <c r="A571" s="254" t="str">
        <f>IF(ISBLANK(INDEX('Policy Characteristics'!A:A,MATCH($C571,'Policy Characteristics'!$C:$C,0))),"",INDEX('Policy Characteristics'!A:A,MATCH($C571,'Policy Characteristics'!$C:$C,0)))</f>
        <v>Industry</v>
      </c>
      <c r="B571" s="262" t="str">
        <f>IF(ISBLANK(INDEX('Policy Characteristics'!B:B,MATCH($C571,'Policy Characteristics'!$C:$C,0))),"",INDEX('Policy Characteristics'!B:B,MATCH($C571,'Policy Characteristics'!$C:$C,0)))</f>
        <v>Buy In-Region Products</v>
      </c>
      <c r="C571" s="254" t="str">
        <f t="shared" si="31"/>
        <v>Fraction of Imported Industrial Outputs Shifted to In Region Suppliers</v>
      </c>
      <c r="D571" s="6" t="s">
        <v>3054</v>
      </c>
      <c r="E571" s="6"/>
      <c r="F571" t="s">
        <v>3016</v>
      </c>
      <c r="G571" s="46"/>
      <c r="H571" s="43">
        <v>1553</v>
      </c>
      <c r="I571" s="324" t="s">
        <v>40</v>
      </c>
      <c r="J571" s="255" t="str">
        <f>IF(ISBLANK(INDEX('Policy Characteristics'!D:D,MATCH($C571,'Policy Characteristics'!$C:$C,0))),"",INDEX('Policy Characteristics'!D:D,MATCH($C571,'Policy Characteristics'!$C:$C,0)))</f>
        <v>Buy In-Region Products</v>
      </c>
      <c r="K571" s="254" t="str">
        <f>IF(ISBLANK(INDEX('Policy Characteristics'!E:E,MATCH($C571,'Policy Characteristics'!$C:$C,0))),"",INDEX('Policy Characteristics'!E:E,MATCH($C571,'Policy Characteristics'!$C:$C,0)))</f>
        <v>indst buy in region outputs</v>
      </c>
      <c r="L571" s="261">
        <f>IF(ISBLANK(INDEX('Policy Characteristics'!F:F,MATCH($C571,'Policy Characteristics'!$C:$C,0))),"",INDEX('Policy Characteristics'!F:F,MATCH($C571,'Policy Characteristics'!$C:$C,0)))</f>
        <v>0</v>
      </c>
      <c r="M571" s="261">
        <f>IF(ISBLANK(INDEX('Policy Characteristics'!G:G,MATCH($C571,'Policy Characteristics'!$C:$C,0))),"",INDEX('Policy Characteristics'!G:G,MATCH($C571,'Policy Characteristics'!$C:$C,0)))</f>
        <v>0.5</v>
      </c>
      <c r="N571" s="261">
        <f>IF(ISBLANK(INDEX('Policy Characteristics'!H:H,MATCH($C571,'Policy Characteristics'!$C:$C,0))),"",INDEX('Policy Characteristics'!H:H,MATCH($C571,'Policy Characteristics'!$C:$C,0)))</f>
        <v>0.01</v>
      </c>
      <c r="O571" s="254" t="str">
        <f>IF(ISBLANK(INDEX('Policy Characteristics'!I:I,MATCH($C571,'Policy Characteristics'!$C:$C,0))),"",INDEX('Policy Characteristics'!I:I,MATCH($C571,'Policy Characteristics'!$C:$C,0)))</f>
        <v>% of imports shifted</v>
      </c>
      <c r="P571" s="254"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254" t="str">
        <f>IF(ISBLANK(INDEX('Policy Characteristics'!K:K,MATCH($C571,'Policy Characteristics'!$C:$C,0))),"",INDEX('Policy Characteristics'!K:K,MATCH($C571,'Policy Characteristics'!$C:$C,0)))</f>
        <v/>
      </c>
      <c r="R571" s="254" t="str">
        <f>IF(ISBLANK(INDEX('Policy Characteristics'!L:L,MATCH($C571,'Policy Characteristics'!$C:$C,0))),"",INDEX('Policy Characteristics'!L:L,MATCH($C571,'Policy Characteristics'!$C:$C,0)))</f>
        <v/>
      </c>
    </row>
    <row r="572" spans="1:18">
      <c r="A572" s="254" t="str">
        <f>IF(ISBLANK(INDEX('Policy Characteristics'!A:A,MATCH($C572,'Policy Characteristics'!$C:$C,0))),"",INDEX('Policy Characteristics'!A:A,MATCH($C572,'Policy Characteristics'!$C:$C,0)))</f>
        <v>Industry</v>
      </c>
      <c r="B572" s="262" t="str">
        <f>IF(ISBLANK(INDEX('Policy Characteristics'!B:B,MATCH($C572,'Policy Characteristics'!$C:$C,0))),"",INDEX('Policy Characteristics'!B:B,MATCH($C572,'Policy Characteristics'!$C:$C,0)))</f>
        <v>Buy In-Region Products</v>
      </c>
      <c r="C572" s="254" t="str">
        <f t="shared" si="31"/>
        <v>Fraction of Imported Industrial Outputs Shifted to In Region Suppliers</v>
      </c>
      <c r="D572" s="6" t="s">
        <v>3055</v>
      </c>
      <c r="E572" s="6"/>
      <c r="F572" t="s">
        <v>3017</v>
      </c>
      <c r="G572" s="46"/>
      <c r="H572" s="43">
        <v>1554</v>
      </c>
      <c r="I572" s="324" t="s">
        <v>40</v>
      </c>
      <c r="J572" s="255" t="str">
        <f>IF(ISBLANK(INDEX('Policy Characteristics'!D:D,MATCH($C572,'Policy Characteristics'!$C:$C,0))),"",INDEX('Policy Characteristics'!D:D,MATCH($C572,'Policy Characteristics'!$C:$C,0)))</f>
        <v>Buy In-Region Products</v>
      </c>
      <c r="K572" s="254" t="str">
        <f>IF(ISBLANK(INDEX('Policy Characteristics'!E:E,MATCH($C572,'Policy Characteristics'!$C:$C,0))),"",INDEX('Policy Characteristics'!E:E,MATCH($C572,'Policy Characteristics'!$C:$C,0)))</f>
        <v>indst buy in region outputs</v>
      </c>
      <c r="L572" s="261">
        <f>IF(ISBLANK(INDEX('Policy Characteristics'!F:F,MATCH($C572,'Policy Characteristics'!$C:$C,0))),"",INDEX('Policy Characteristics'!F:F,MATCH($C572,'Policy Characteristics'!$C:$C,0)))</f>
        <v>0</v>
      </c>
      <c r="M572" s="261">
        <f>IF(ISBLANK(INDEX('Policy Characteristics'!G:G,MATCH($C572,'Policy Characteristics'!$C:$C,0))),"",INDEX('Policy Characteristics'!G:G,MATCH($C572,'Policy Characteristics'!$C:$C,0)))</f>
        <v>0.5</v>
      </c>
      <c r="N572" s="261">
        <f>IF(ISBLANK(INDEX('Policy Characteristics'!H:H,MATCH($C572,'Policy Characteristics'!$C:$C,0))),"",INDEX('Policy Characteristics'!H:H,MATCH($C572,'Policy Characteristics'!$C:$C,0)))</f>
        <v>0.01</v>
      </c>
      <c r="O572" s="254" t="str">
        <f>IF(ISBLANK(INDEX('Policy Characteristics'!I:I,MATCH($C572,'Policy Characteristics'!$C:$C,0))),"",INDEX('Policy Characteristics'!I:I,MATCH($C572,'Policy Characteristics'!$C:$C,0)))</f>
        <v>% of imports shifted</v>
      </c>
      <c r="P572" s="254"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254" t="str">
        <f>IF(ISBLANK(INDEX('Policy Characteristics'!K:K,MATCH($C572,'Policy Characteristics'!$C:$C,0))),"",INDEX('Policy Characteristics'!K:K,MATCH($C572,'Policy Characteristics'!$C:$C,0)))</f>
        <v/>
      </c>
      <c r="R572" s="254" t="str">
        <f>IF(ISBLANK(INDEX('Policy Characteristics'!L:L,MATCH($C572,'Policy Characteristics'!$C:$C,0))),"",INDEX('Policy Characteristics'!L:L,MATCH($C572,'Policy Characteristics'!$C:$C,0)))</f>
        <v/>
      </c>
    </row>
    <row r="573" spans="1:18">
      <c r="A573" s="254" t="str">
        <f>IF(ISBLANK(INDEX('Policy Characteristics'!A:A,MATCH($C573,'Policy Characteristics'!$C:$C,0))),"",INDEX('Policy Characteristics'!A:A,MATCH($C573,'Policy Characteristics'!$C:$C,0)))</f>
        <v>Industry</v>
      </c>
      <c r="B573" s="262" t="str">
        <f>IF(ISBLANK(INDEX('Policy Characteristics'!B:B,MATCH($C573,'Policy Characteristics'!$C:$C,0))),"",INDEX('Policy Characteristics'!B:B,MATCH($C573,'Policy Characteristics'!$C:$C,0)))</f>
        <v>Buy In-Region Products</v>
      </c>
      <c r="C573" s="254" t="str">
        <f t="shared" si="31"/>
        <v>Fraction of Imported Industrial Outputs Shifted to In Region Suppliers</v>
      </c>
      <c r="D573" s="6" t="s">
        <v>3056</v>
      </c>
      <c r="E573" s="6"/>
      <c r="F573" t="s">
        <v>3018</v>
      </c>
      <c r="G573" s="46"/>
      <c r="H573" s="43">
        <v>1555</v>
      </c>
      <c r="I573" s="324" t="s">
        <v>40</v>
      </c>
      <c r="J573" s="255" t="str">
        <f>IF(ISBLANK(INDEX('Policy Characteristics'!D:D,MATCH($C573,'Policy Characteristics'!$C:$C,0))),"",INDEX('Policy Characteristics'!D:D,MATCH($C573,'Policy Characteristics'!$C:$C,0)))</f>
        <v>Buy In-Region Products</v>
      </c>
      <c r="K573" s="254" t="str">
        <f>IF(ISBLANK(INDEX('Policy Characteristics'!E:E,MATCH($C573,'Policy Characteristics'!$C:$C,0))),"",INDEX('Policy Characteristics'!E:E,MATCH($C573,'Policy Characteristics'!$C:$C,0)))</f>
        <v>indst buy in region outputs</v>
      </c>
      <c r="L573" s="261">
        <f>IF(ISBLANK(INDEX('Policy Characteristics'!F:F,MATCH($C573,'Policy Characteristics'!$C:$C,0))),"",INDEX('Policy Characteristics'!F:F,MATCH($C573,'Policy Characteristics'!$C:$C,0)))</f>
        <v>0</v>
      </c>
      <c r="M573" s="261">
        <f>IF(ISBLANK(INDEX('Policy Characteristics'!G:G,MATCH($C573,'Policy Characteristics'!$C:$C,0))),"",INDEX('Policy Characteristics'!G:G,MATCH($C573,'Policy Characteristics'!$C:$C,0)))</f>
        <v>0.5</v>
      </c>
      <c r="N573" s="261">
        <f>IF(ISBLANK(INDEX('Policy Characteristics'!H:H,MATCH($C573,'Policy Characteristics'!$C:$C,0))),"",INDEX('Policy Characteristics'!H:H,MATCH($C573,'Policy Characteristics'!$C:$C,0)))</f>
        <v>0.01</v>
      </c>
      <c r="O573" s="254" t="str">
        <f>IF(ISBLANK(INDEX('Policy Characteristics'!I:I,MATCH($C573,'Policy Characteristics'!$C:$C,0))),"",INDEX('Policy Characteristics'!I:I,MATCH($C573,'Policy Characteristics'!$C:$C,0)))</f>
        <v>% of imports shifted</v>
      </c>
      <c r="P573" s="254"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254" t="str">
        <f>IF(ISBLANK(INDEX('Policy Characteristics'!K:K,MATCH($C573,'Policy Characteristics'!$C:$C,0))),"",INDEX('Policy Characteristics'!K:K,MATCH($C573,'Policy Characteristics'!$C:$C,0)))</f>
        <v/>
      </c>
      <c r="R573" s="254" t="str">
        <f>IF(ISBLANK(INDEX('Policy Characteristics'!L:L,MATCH($C573,'Policy Characteristics'!$C:$C,0))),"",INDEX('Policy Characteristics'!L:L,MATCH($C573,'Policy Characteristics'!$C:$C,0)))</f>
        <v/>
      </c>
    </row>
    <row r="574" spans="1:18">
      <c r="A574" s="254" t="str">
        <f>IF(ISBLANK(INDEX('Policy Characteristics'!A:A,MATCH($C574,'Policy Characteristics'!$C:$C,0))),"",INDEX('Policy Characteristics'!A:A,MATCH($C574,'Policy Characteristics'!$C:$C,0)))</f>
        <v>Industry</v>
      </c>
      <c r="B574" s="262" t="str">
        <f>IF(ISBLANK(INDEX('Policy Characteristics'!B:B,MATCH($C574,'Policy Characteristics'!$C:$C,0))),"",INDEX('Policy Characteristics'!B:B,MATCH($C574,'Policy Characteristics'!$C:$C,0)))</f>
        <v>Buy In-Region Products</v>
      </c>
      <c r="C574" s="254" t="str">
        <f t="shared" si="31"/>
        <v>Fraction of Imported Industrial Outputs Shifted to In Region Suppliers</v>
      </c>
      <c r="D574" s="6" t="s">
        <v>3057</v>
      </c>
      <c r="E574" s="6"/>
      <c r="F574" t="s">
        <v>3019</v>
      </c>
      <c r="G574" s="46"/>
      <c r="H574" s="43">
        <v>1556</v>
      </c>
      <c r="I574" s="324" t="s">
        <v>40</v>
      </c>
      <c r="J574" s="255" t="str">
        <f>IF(ISBLANK(INDEX('Policy Characteristics'!D:D,MATCH($C574,'Policy Characteristics'!$C:$C,0))),"",INDEX('Policy Characteristics'!D:D,MATCH($C574,'Policy Characteristics'!$C:$C,0)))</f>
        <v>Buy In-Region Products</v>
      </c>
      <c r="K574" s="254" t="str">
        <f>IF(ISBLANK(INDEX('Policy Characteristics'!E:E,MATCH($C574,'Policy Characteristics'!$C:$C,0))),"",INDEX('Policy Characteristics'!E:E,MATCH($C574,'Policy Characteristics'!$C:$C,0)))</f>
        <v>indst buy in region outputs</v>
      </c>
      <c r="L574" s="261">
        <f>IF(ISBLANK(INDEX('Policy Characteristics'!F:F,MATCH($C574,'Policy Characteristics'!$C:$C,0))),"",INDEX('Policy Characteristics'!F:F,MATCH($C574,'Policy Characteristics'!$C:$C,0)))</f>
        <v>0</v>
      </c>
      <c r="M574" s="261">
        <f>IF(ISBLANK(INDEX('Policy Characteristics'!G:G,MATCH($C574,'Policy Characteristics'!$C:$C,0))),"",INDEX('Policy Characteristics'!G:G,MATCH($C574,'Policy Characteristics'!$C:$C,0)))</f>
        <v>0.5</v>
      </c>
      <c r="N574" s="261">
        <f>IF(ISBLANK(INDEX('Policy Characteristics'!H:H,MATCH($C574,'Policy Characteristics'!$C:$C,0))),"",INDEX('Policy Characteristics'!H:H,MATCH($C574,'Policy Characteristics'!$C:$C,0)))</f>
        <v>0.01</v>
      </c>
      <c r="O574" s="254" t="str">
        <f>IF(ISBLANK(INDEX('Policy Characteristics'!I:I,MATCH($C574,'Policy Characteristics'!$C:$C,0))),"",INDEX('Policy Characteristics'!I:I,MATCH($C574,'Policy Characteristics'!$C:$C,0)))</f>
        <v>% of imports shifted</v>
      </c>
      <c r="P574" s="254"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254" t="str">
        <f>IF(ISBLANK(INDEX('Policy Characteristics'!K:K,MATCH($C574,'Policy Characteristics'!$C:$C,0))),"",INDEX('Policy Characteristics'!K:K,MATCH($C574,'Policy Characteristics'!$C:$C,0)))</f>
        <v/>
      </c>
      <c r="R574" s="254" t="str">
        <f>IF(ISBLANK(INDEX('Policy Characteristics'!L:L,MATCH($C574,'Policy Characteristics'!$C:$C,0))),"",INDEX('Policy Characteristics'!L:L,MATCH($C574,'Policy Characteristics'!$C:$C,0)))</f>
        <v/>
      </c>
    </row>
    <row r="575" spans="1:18">
      <c r="A575" s="254" t="str">
        <f>IF(ISBLANK(INDEX('Policy Characteristics'!A:A,MATCH($C575,'Policy Characteristics'!$C:$C,0))),"",INDEX('Policy Characteristics'!A:A,MATCH($C575,'Policy Characteristics'!$C:$C,0)))</f>
        <v>Industry</v>
      </c>
      <c r="B575" s="262" t="str">
        <f>IF(ISBLANK(INDEX('Policy Characteristics'!B:B,MATCH($C575,'Policy Characteristics'!$C:$C,0))),"",INDEX('Policy Characteristics'!B:B,MATCH($C575,'Policy Characteristics'!$C:$C,0)))</f>
        <v>Buy In-Region Products</v>
      </c>
      <c r="C575" s="254" t="str">
        <f t="shared" si="31"/>
        <v>Fraction of Imported Industrial Outputs Shifted to In Region Suppliers</v>
      </c>
      <c r="D575" s="6" t="s">
        <v>3058</v>
      </c>
      <c r="E575" s="6"/>
      <c r="F575" t="s">
        <v>3020</v>
      </c>
      <c r="G575" s="46"/>
      <c r="H575" s="43">
        <v>1557</v>
      </c>
      <c r="I575" s="324" t="s">
        <v>40</v>
      </c>
      <c r="J575" s="255" t="str">
        <f>IF(ISBLANK(INDEX('Policy Characteristics'!D:D,MATCH($C575,'Policy Characteristics'!$C:$C,0))),"",INDEX('Policy Characteristics'!D:D,MATCH($C575,'Policy Characteristics'!$C:$C,0)))</f>
        <v>Buy In-Region Products</v>
      </c>
      <c r="K575" s="254" t="str">
        <f>IF(ISBLANK(INDEX('Policy Characteristics'!E:E,MATCH($C575,'Policy Characteristics'!$C:$C,0))),"",INDEX('Policy Characteristics'!E:E,MATCH($C575,'Policy Characteristics'!$C:$C,0)))</f>
        <v>indst buy in region outputs</v>
      </c>
      <c r="L575" s="261">
        <f>IF(ISBLANK(INDEX('Policy Characteristics'!F:F,MATCH($C575,'Policy Characteristics'!$C:$C,0))),"",INDEX('Policy Characteristics'!F:F,MATCH($C575,'Policy Characteristics'!$C:$C,0)))</f>
        <v>0</v>
      </c>
      <c r="M575" s="261">
        <f>IF(ISBLANK(INDEX('Policy Characteristics'!G:G,MATCH($C575,'Policy Characteristics'!$C:$C,0))),"",INDEX('Policy Characteristics'!G:G,MATCH($C575,'Policy Characteristics'!$C:$C,0)))</f>
        <v>0.5</v>
      </c>
      <c r="N575" s="261">
        <f>IF(ISBLANK(INDEX('Policy Characteristics'!H:H,MATCH($C575,'Policy Characteristics'!$C:$C,0))),"",INDEX('Policy Characteristics'!H:H,MATCH($C575,'Policy Characteristics'!$C:$C,0)))</f>
        <v>0.01</v>
      </c>
      <c r="O575" s="254" t="str">
        <f>IF(ISBLANK(INDEX('Policy Characteristics'!I:I,MATCH($C575,'Policy Characteristics'!$C:$C,0))),"",INDEX('Policy Characteristics'!I:I,MATCH($C575,'Policy Characteristics'!$C:$C,0)))</f>
        <v>% of imports shifted</v>
      </c>
      <c r="P575" s="254"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254" t="str">
        <f>IF(ISBLANK(INDEX('Policy Characteristics'!K:K,MATCH($C575,'Policy Characteristics'!$C:$C,0))),"",INDEX('Policy Characteristics'!K:K,MATCH($C575,'Policy Characteristics'!$C:$C,0)))</f>
        <v/>
      </c>
      <c r="R575" s="254" t="str">
        <f>IF(ISBLANK(INDEX('Policy Characteristics'!L:L,MATCH($C575,'Policy Characteristics'!$C:$C,0))),"",INDEX('Policy Characteristics'!L:L,MATCH($C575,'Policy Characteristics'!$C:$C,0)))</f>
        <v/>
      </c>
    </row>
    <row r="576" spans="1:18">
      <c r="A576" s="254" t="str">
        <f>IF(ISBLANK(INDEX('Policy Characteristics'!A:A,MATCH($C576,'Policy Characteristics'!$C:$C,0))),"",INDEX('Policy Characteristics'!A:A,MATCH($C576,'Policy Characteristics'!$C:$C,0)))</f>
        <v>Industry</v>
      </c>
      <c r="B576" s="262" t="str">
        <f>IF(ISBLANK(INDEX('Policy Characteristics'!B:B,MATCH($C576,'Policy Characteristics'!$C:$C,0))),"",INDEX('Policy Characteristics'!B:B,MATCH($C576,'Policy Characteristics'!$C:$C,0)))</f>
        <v>Buy In-Region Products</v>
      </c>
      <c r="C576" s="254" t="str">
        <f t="shared" si="31"/>
        <v>Fraction of Imported Industrial Outputs Shifted to In Region Suppliers</v>
      </c>
      <c r="D576" s="6" t="s">
        <v>3059</v>
      </c>
      <c r="E576" s="6"/>
      <c r="F576" t="s">
        <v>3021</v>
      </c>
      <c r="G576" s="46"/>
      <c r="H576" s="43">
        <v>1558</v>
      </c>
      <c r="I576" s="324" t="s">
        <v>40</v>
      </c>
      <c r="J576" s="255" t="str">
        <f>IF(ISBLANK(INDEX('Policy Characteristics'!D:D,MATCH($C576,'Policy Characteristics'!$C:$C,0))),"",INDEX('Policy Characteristics'!D:D,MATCH($C576,'Policy Characteristics'!$C:$C,0)))</f>
        <v>Buy In-Region Products</v>
      </c>
      <c r="K576" s="254" t="str">
        <f>IF(ISBLANK(INDEX('Policy Characteristics'!E:E,MATCH($C576,'Policy Characteristics'!$C:$C,0))),"",INDEX('Policy Characteristics'!E:E,MATCH($C576,'Policy Characteristics'!$C:$C,0)))</f>
        <v>indst buy in region outputs</v>
      </c>
      <c r="L576" s="261">
        <f>IF(ISBLANK(INDEX('Policy Characteristics'!F:F,MATCH($C576,'Policy Characteristics'!$C:$C,0))),"",INDEX('Policy Characteristics'!F:F,MATCH($C576,'Policy Characteristics'!$C:$C,0)))</f>
        <v>0</v>
      </c>
      <c r="M576" s="261">
        <f>IF(ISBLANK(INDEX('Policy Characteristics'!G:G,MATCH($C576,'Policy Characteristics'!$C:$C,0))),"",INDEX('Policy Characteristics'!G:G,MATCH($C576,'Policy Characteristics'!$C:$C,0)))</f>
        <v>0.5</v>
      </c>
      <c r="N576" s="261">
        <f>IF(ISBLANK(INDEX('Policy Characteristics'!H:H,MATCH($C576,'Policy Characteristics'!$C:$C,0))),"",INDEX('Policy Characteristics'!H:H,MATCH($C576,'Policy Characteristics'!$C:$C,0)))</f>
        <v>0.01</v>
      </c>
      <c r="O576" s="254" t="str">
        <f>IF(ISBLANK(INDEX('Policy Characteristics'!I:I,MATCH($C576,'Policy Characteristics'!$C:$C,0))),"",INDEX('Policy Characteristics'!I:I,MATCH($C576,'Policy Characteristics'!$C:$C,0)))</f>
        <v>% of imports shifted</v>
      </c>
      <c r="P576" s="254"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254" t="str">
        <f>IF(ISBLANK(INDEX('Policy Characteristics'!K:K,MATCH($C576,'Policy Characteristics'!$C:$C,0))),"",INDEX('Policy Characteristics'!K:K,MATCH($C576,'Policy Characteristics'!$C:$C,0)))</f>
        <v/>
      </c>
      <c r="R576" s="254" t="str">
        <f>IF(ISBLANK(INDEX('Policy Characteristics'!L:L,MATCH($C576,'Policy Characteristics'!$C:$C,0))),"",INDEX('Policy Characteristics'!L:L,MATCH($C576,'Policy Characteristics'!$C:$C,0)))</f>
        <v/>
      </c>
    </row>
    <row r="577" spans="1:18">
      <c r="A577" s="254" t="str">
        <f>IF(ISBLANK(INDEX('Policy Characteristics'!A:A,MATCH($C577,'Policy Characteristics'!$C:$C,0))),"",INDEX('Policy Characteristics'!A:A,MATCH($C577,'Policy Characteristics'!$C:$C,0)))</f>
        <v>Industry</v>
      </c>
      <c r="B577" s="262" t="str">
        <f>IF(ISBLANK(INDEX('Policy Characteristics'!B:B,MATCH($C577,'Policy Characteristics'!$C:$C,0))),"",INDEX('Policy Characteristics'!B:B,MATCH($C577,'Policy Characteristics'!$C:$C,0)))</f>
        <v>Buy In-Region Products</v>
      </c>
      <c r="C577" s="254" t="str">
        <f t="shared" si="31"/>
        <v>Fraction of Imported Industrial Outputs Shifted to In Region Suppliers</v>
      </c>
      <c r="D577" s="6" t="s">
        <v>3060</v>
      </c>
      <c r="E577" s="6"/>
      <c r="F577" t="s">
        <v>3022</v>
      </c>
      <c r="G577" s="46"/>
      <c r="H577" s="43">
        <v>1559</v>
      </c>
      <c r="I577" s="324" t="s">
        <v>40</v>
      </c>
      <c r="J577" s="255" t="str">
        <f>IF(ISBLANK(INDEX('Policy Characteristics'!D:D,MATCH($C577,'Policy Characteristics'!$C:$C,0))),"",INDEX('Policy Characteristics'!D:D,MATCH($C577,'Policy Characteristics'!$C:$C,0)))</f>
        <v>Buy In-Region Products</v>
      </c>
      <c r="K577" s="254" t="str">
        <f>IF(ISBLANK(INDEX('Policy Characteristics'!E:E,MATCH($C577,'Policy Characteristics'!$C:$C,0))),"",INDEX('Policy Characteristics'!E:E,MATCH($C577,'Policy Characteristics'!$C:$C,0)))</f>
        <v>indst buy in region outputs</v>
      </c>
      <c r="L577" s="261">
        <f>IF(ISBLANK(INDEX('Policy Characteristics'!F:F,MATCH($C577,'Policy Characteristics'!$C:$C,0))),"",INDEX('Policy Characteristics'!F:F,MATCH($C577,'Policy Characteristics'!$C:$C,0)))</f>
        <v>0</v>
      </c>
      <c r="M577" s="261">
        <f>IF(ISBLANK(INDEX('Policy Characteristics'!G:G,MATCH($C577,'Policy Characteristics'!$C:$C,0))),"",INDEX('Policy Characteristics'!G:G,MATCH($C577,'Policy Characteristics'!$C:$C,0)))</f>
        <v>0.5</v>
      </c>
      <c r="N577" s="261">
        <f>IF(ISBLANK(INDEX('Policy Characteristics'!H:H,MATCH($C577,'Policy Characteristics'!$C:$C,0))),"",INDEX('Policy Characteristics'!H:H,MATCH($C577,'Policy Characteristics'!$C:$C,0)))</f>
        <v>0.01</v>
      </c>
      <c r="O577" s="254" t="str">
        <f>IF(ISBLANK(INDEX('Policy Characteristics'!I:I,MATCH($C577,'Policy Characteristics'!$C:$C,0))),"",INDEX('Policy Characteristics'!I:I,MATCH($C577,'Policy Characteristics'!$C:$C,0)))</f>
        <v>% of imports shifted</v>
      </c>
      <c r="P577" s="254"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254" t="str">
        <f>IF(ISBLANK(INDEX('Policy Characteristics'!K:K,MATCH($C577,'Policy Characteristics'!$C:$C,0))),"",INDEX('Policy Characteristics'!K:K,MATCH($C577,'Policy Characteristics'!$C:$C,0)))</f>
        <v/>
      </c>
      <c r="R577" s="254" t="str">
        <f>IF(ISBLANK(INDEX('Policy Characteristics'!L:L,MATCH($C577,'Policy Characteristics'!$C:$C,0))),"",INDEX('Policy Characteristics'!L:L,MATCH($C577,'Policy Characteristics'!$C:$C,0)))</f>
        <v/>
      </c>
    </row>
    <row r="578" spans="1:18">
      <c r="A578" s="254" t="str">
        <f>IF(ISBLANK(INDEX('Policy Characteristics'!A:A,MATCH($C578,'Policy Characteristics'!$C:$C,0))),"",INDEX('Policy Characteristics'!A:A,MATCH($C578,'Policy Characteristics'!$C:$C,0)))</f>
        <v>Industry</v>
      </c>
      <c r="B578" s="262" t="str">
        <f>IF(ISBLANK(INDEX('Policy Characteristics'!B:B,MATCH($C578,'Policy Characteristics'!$C:$C,0))),"",INDEX('Policy Characteristics'!B:B,MATCH($C578,'Policy Characteristics'!$C:$C,0)))</f>
        <v>Buy In-Region Products</v>
      </c>
      <c r="C578" s="254" t="str">
        <f t="shared" si="31"/>
        <v>Fraction of Imported Industrial Outputs Shifted to In Region Suppliers</v>
      </c>
      <c r="D578" s="6" t="s">
        <v>3061</v>
      </c>
      <c r="E578" s="6"/>
      <c r="F578" t="s">
        <v>3064</v>
      </c>
      <c r="G578" s="46"/>
      <c r="H578" s="43">
        <v>1560</v>
      </c>
      <c r="I578" s="324" t="s">
        <v>40</v>
      </c>
      <c r="J578" s="255" t="str">
        <f>IF(ISBLANK(INDEX('Policy Characteristics'!D:D,MATCH($C578,'Policy Characteristics'!$C:$C,0))),"",INDEX('Policy Characteristics'!D:D,MATCH($C578,'Policy Characteristics'!$C:$C,0)))</f>
        <v>Buy In-Region Products</v>
      </c>
      <c r="K578" s="254" t="str">
        <f>IF(ISBLANK(INDEX('Policy Characteristics'!E:E,MATCH($C578,'Policy Characteristics'!$C:$C,0))),"",INDEX('Policy Characteristics'!E:E,MATCH($C578,'Policy Characteristics'!$C:$C,0)))</f>
        <v>indst buy in region outputs</v>
      </c>
      <c r="L578" s="261">
        <f>IF(ISBLANK(INDEX('Policy Characteristics'!F:F,MATCH($C578,'Policy Characteristics'!$C:$C,0))),"",INDEX('Policy Characteristics'!F:F,MATCH($C578,'Policy Characteristics'!$C:$C,0)))</f>
        <v>0</v>
      </c>
      <c r="M578" s="261">
        <f>IF(ISBLANK(INDEX('Policy Characteristics'!G:G,MATCH($C578,'Policy Characteristics'!$C:$C,0))),"",INDEX('Policy Characteristics'!G:G,MATCH($C578,'Policy Characteristics'!$C:$C,0)))</f>
        <v>0.5</v>
      </c>
      <c r="N578" s="261">
        <f>IF(ISBLANK(INDEX('Policy Characteristics'!H:H,MATCH($C578,'Policy Characteristics'!$C:$C,0))),"",INDEX('Policy Characteristics'!H:H,MATCH($C578,'Policy Characteristics'!$C:$C,0)))</f>
        <v>0.01</v>
      </c>
      <c r="O578" s="254" t="str">
        <f>IF(ISBLANK(INDEX('Policy Characteristics'!I:I,MATCH($C578,'Policy Characteristics'!$C:$C,0))),"",INDEX('Policy Characteristics'!I:I,MATCH($C578,'Policy Characteristics'!$C:$C,0)))</f>
        <v>% of imports shifted</v>
      </c>
      <c r="P578" s="254"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254" t="str">
        <f>IF(ISBLANK(INDEX('Policy Characteristics'!K:K,MATCH($C578,'Policy Characteristics'!$C:$C,0))),"",INDEX('Policy Characteristics'!K:K,MATCH($C578,'Policy Characteristics'!$C:$C,0)))</f>
        <v/>
      </c>
      <c r="R578" s="254" t="str">
        <f>IF(ISBLANK(INDEX('Policy Characteristics'!L:L,MATCH($C578,'Policy Characteristics'!$C:$C,0))),"",INDEX('Policy Characteristics'!L:L,MATCH($C578,'Policy Characteristics'!$C:$C,0)))</f>
        <v/>
      </c>
    </row>
    <row r="579" spans="1:18">
      <c r="A579" s="254" t="str">
        <f>IF(ISBLANK(INDEX('Policy Characteristics'!A:A,MATCH($C579,'Policy Characteristics'!$C:$C,0))),"",INDEX('Policy Characteristics'!A:A,MATCH($C579,'Policy Characteristics'!$C:$C,0)))</f>
        <v>Industry</v>
      </c>
      <c r="B579" s="262" t="str">
        <f>IF(ISBLANK(INDEX('Policy Characteristics'!B:B,MATCH($C579,'Policy Characteristics'!$C:$C,0))),"",INDEX('Policy Characteristics'!B:B,MATCH($C579,'Policy Characteristics'!$C:$C,0)))</f>
        <v>Buy In-Region Products</v>
      </c>
      <c r="C579" s="254" t="str">
        <f t="shared" si="31"/>
        <v>Fraction of Imported Industrial Outputs Shifted to In Region Suppliers</v>
      </c>
      <c r="D579" s="6" t="s">
        <v>3062</v>
      </c>
      <c r="E579" s="6"/>
      <c r="F579" t="s">
        <v>3023</v>
      </c>
      <c r="G579" s="46"/>
      <c r="H579" s="43">
        <v>1561</v>
      </c>
      <c r="I579" s="324" t="s">
        <v>40</v>
      </c>
      <c r="J579" s="255" t="str">
        <f>IF(ISBLANK(INDEX('Policy Characteristics'!D:D,MATCH($C579,'Policy Characteristics'!$C:$C,0))),"",INDEX('Policy Characteristics'!D:D,MATCH($C579,'Policy Characteristics'!$C:$C,0)))</f>
        <v>Buy In-Region Products</v>
      </c>
      <c r="K579" s="254" t="str">
        <f>IF(ISBLANK(INDEX('Policy Characteristics'!E:E,MATCH($C579,'Policy Characteristics'!$C:$C,0))),"",INDEX('Policy Characteristics'!E:E,MATCH($C579,'Policy Characteristics'!$C:$C,0)))</f>
        <v>indst buy in region outputs</v>
      </c>
      <c r="L579" s="261">
        <f>IF(ISBLANK(INDEX('Policy Characteristics'!F:F,MATCH($C579,'Policy Characteristics'!$C:$C,0))),"",INDEX('Policy Characteristics'!F:F,MATCH($C579,'Policy Characteristics'!$C:$C,0)))</f>
        <v>0</v>
      </c>
      <c r="M579" s="261">
        <f>IF(ISBLANK(INDEX('Policy Characteristics'!G:G,MATCH($C579,'Policy Characteristics'!$C:$C,0))),"",INDEX('Policy Characteristics'!G:G,MATCH($C579,'Policy Characteristics'!$C:$C,0)))</f>
        <v>0.5</v>
      </c>
      <c r="N579" s="261">
        <f>IF(ISBLANK(INDEX('Policy Characteristics'!H:H,MATCH($C579,'Policy Characteristics'!$C:$C,0))),"",INDEX('Policy Characteristics'!H:H,MATCH($C579,'Policy Characteristics'!$C:$C,0)))</f>
        <v>0.01</v>
      </c>
      <c r="O579" s="254" t="str">
        <f>IF(ISBLANK(INDEX('Policy Characteristics'!I:I,MATCH($C579,'Policy Characteristics'!$C:$C,0))),"",INDEX('Policy Characteristics'!I:I,MATCH($C579,'Policy Characteristics'!$C:$C,0)))</f>
        <v>% of imports shifted</v>
      </c>
      <c r="P579" s="254"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254" t="str">
        <f>IF(ISBLANK(INDEX('Policy Characteristics'!K:K,MATCH($C579,'Policy Characteristics'!$C:$C,0))),"",INDEX('Policy Characteristics'!K:K,MATCH($C579,'Policy Characteristics'!$C:$C,0)))</f>
        <v/>
      </c>
      <c r="R579" s="254" t="str">
        <f>IF(ISBLANK(INDEX('Policy Characteristics'!L:L,MATCH($C579,'Policy Characteristics'!$C:$C,0))),"",INDEX('Policy Characteristics'!L:L,MATCH($C579,'Policy Characteristics'!$C:$C,0)))</f>
        <v/>
      </c>
    </row>
    <row r="580" spans="1:18">
      <c r="A580" s="254" t="str">
        <f>IF(ISBLANK(INDEX('Policy Characteristics'!A:A,MATCH($C580,'Policy Characteristics'!$C:$C,0))),"",INDEX('Policy Characteristics'!A:A,MATCH($C580,'Policy Characteristics'!$C:$C,0)))</f>
        <v>Industry</v>
      </c>
      <c r="B580" s="262" t="str">
        <f>IF(ISBLANK(INDEX('Policy Characteristics'!B:B,MATCH($C580,'Policy Characteristics'!$C:$C,0))),"",INDEX('Policy Characteristics'!B:B,MATCH($C580,'Policy Characteristics'!$C:$C,0)))</f>
        <v>Carbon Capture and Sequestration</v>
      </c>
      <c r="C580" t="s">
        <v>2998</v>
      </c>
      <c r="D580" s="45" t="s">
        <v>3038</v>
      </c>
      <c r="E580" s="6" t="s">
        <v>3001</v>
      </c>
      <c r="F580" t="s">
        <v>3063</v>
      </c>
      <c r="G580" s="45" t="s">
        <v>3002</v>
      </c>
      <c r="H580" s="43">
        <v>908</v>
      </c>
      <c r="I580" s="325" t="s">
        <v>41</v>
      </c>
      <c r="J580" s="255" t="str">
        <f>IF(ISBLANK(INDEX('Policy Characteristics'!D:D,MATCH($C580,'Policy Characteristics'!$C:$C,0))),"",INDEX('Policy Characteristics'!D:D,MATCH($C580,'Policy Characteristics'!$C:$C,0)))</f>
        <v>Industry CCS</v>
      </c>
      <c r="K580" s="254" t="str">
        <f>IF(ISBLANK(INDEX('Policy Characteristics'!E:E,MATCH($C580,'Policy Characteristics'!$C:$C,0))),"",INDEX('Policy Characteristics'!E:E,MATCH($C580,'Policy Characteristics'!$C:$C,0)))</f>
        <v>indst CCS</v>
      </c>
      <c r="L580" s="261">
        <f>IF(ISBLANK(INDEX('Policy Characteristics'!F:F,MATCH($C580,'Policy Characteristics'!$C:$C,0))),"",INDEX('Policy Characteristics'!F:F,MATCH($C580,'Policy Characteristics'!$C:$C,0)))</f>
        <v>0</v>
      </c>
      <c r="M580" s="261">
        <f>IF(ISBLANK(INDEX('Policy Characteristics'!G:G,MATCH($C580,'Policy Characteristics'!$C:$C,0))),"",INDEX('Policy Characteristics'!G:G,MATCH($C580,'Policy Characteristics'!$C:$C,0)))</f>
        <v>1</v>
      </c>
      <c r="N580" s="261">
        <f>IF(ISBLANK(INDEX('Policy Characteristics'!H:H,MATCH($C580,'Policy Characteristics'!$C:$C,0))),"",INDEX('Policy Characteristics'!H:H,MATCH($C580,'Policy Characteristics'!$C:$C,0)))</f>
        <v>0.01</v>
      </c>
      <c r="O580" s="254" t="str">
        <f>IF(ISBLANK(INDEX('Policy Characteristics'!I:I,MATCH($C580,'Policy Characteristics'!$C:$C,0))),"",INDEX('Policy Characteristics'!I:I,MATCH($C580,'Policy Characteristics'!$C:$C,0)))</f>
        <v>% of CO2 captured</v>
      </c>
      <c r="P580" s="254"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254" t="str">
        <f>IF(ISBLANK(INDEX('Policy Characteristics'!K:K,MATCH($C580,'Policy Characteristics'!$C:$C,0))),"",INDEX('Policy Characteristics'!K:K,MATCH($C580,'Policy Characteristics'!$C:$C,0)))</f>
        <v>ccs.html#ccs</v>
      </c>
      <c r="R580" s="254" t="str">
        <f>IF(ISBLANK(INDEX('Policy Characteristics'!L:L,MATCH($C580,'Policy Characteristics'!$C:$C,0))),"",INDEX('Policy Characteristics'!L:L,MATCH($C580,'Policy Characteristics'!$C:$C,0)))</f>
        <v>carbon-capture-and-sequestration.html</v>
      </c>
    </row>
    <row r="581" spans="1:18">
      <c r="A581" s="254" t="str">
        <f>IF(ISBLANK(INDEX('Policy Characteristics'!A:A,MATCH($C581,'Policy Characteristics'!$C:$C,0))),"",INDEX('Policy Characteristics'!A:A,MATCH($C581,'Policy Characteristics'!$C:$C,0)))</f>
        <v>Industry</v>
      </c>
      <c r="B581" s="262" t="str">
        <f>IF(ISBLANK(INDEX('Policy Characteristics'!B:B,MATCH($C581,'Policy Characteristics'!$C:$C,0))),"",INDEX('Policy Characteristics'!B:B,MATCH($C581,'Policy Characteristics'!$C:$C,0)))</f>
        <v>Carbon Capture and Sequestration</v>
      </c>
      <c r="C581" s="254" t="str">
        <f t="shared" ref="C581:C596" si="32">C$580</f>
        <v>Industry Sector Fraction of Potential Additional CCS Achieved</v>
      </c>
      <c r="D581" s="45" t="s">
        <v>3038</v>
      </c>
      <c r="E581" s="6" t="s">
        <v>2510</v>
      </c>
      <c r="F581" t="s">
        <v>3063</v>
      </c>
      <c r="G581" s="45" t="s">
        <v>3003</v>
      </c>
      <c r="H581" s="43">
        <v>909</v>
      </c>
      <c r="I581" s="325" t="s">
        <v>41</v>
      </c>
      <c r="J581" s="255" t="str">
        <f>IF(ISBLANK(INDEX('Policy Characteristics'!D:D,MATCH($C581,'Policy Characteristics'!$C:$C,0))),"",INDEX('Policy Characteristics'!D:D,MATCH($C581,'Policy Characteristics'!$C:$C,0)))</f>
        <v>Industry CCS</v>
      </c>
      <c r="K581" s="254" t="str">
        <f>IF(ISBLANK(INDEX('Policy Characteristics'!E:E,MATCH($C581,'Policy Characteristics'!$C:$C,0))),"",INDEX('Policy Characteristics'!E:E,MATCH($C581,'Policy Characteristics'!$C:$C,0)))</f>
        <v>indst CCS</v>
      </c>
      <c r="L581" s="261">
        <f>IF(ISBLANK(INDEX('Policy Characteristics'!F:F,MATCH($C581,'Policy Characteristics'!$C:$C,0))),"",INDEX('Policy Characteristics'!F:F,MATCH($C581,'Policy Characteristics'!$C:$C,0)))</f>
        <v>0</v>
      </c>
      <c r="M581" s="261">
        <f>IF(ISBLANK(INDEX('Policy Characteristics'!G:G,MATCH($C581,'Policy Characteristics'!$C:$C,0))),"",INDEX('Policy Characteristics'!G:G,MATCH($C581,'Policy Characteristics'!$C:$C,0)))</f>
        <v>1</v>
      </c>
      <c r="N581" s="261">
        <f>IF(ISBLANK(INDEX('Policy Characteristics'!H:H,MATCH($C581,'Policy Characteristics'!$C:$C,0))),"",INDEX('Policy Characteristics'!H:H,MATCH($C581,'Policy Characteristics'!$C:$C,0)))</f>
        <v>0.01</v>
      </c>
      <c r="O581" s="254" t="str">
        <f>IF(ISBLANK(INDEX('Policy Characteristics'!I:I,MATCH($C581,'Policy Characteristics'!$C:$C,0))),"",INDEX('Policy Characteristics'!I:I,MATCH($C581,'Policy Characteristics'!$C:$C,0)))</f>
        <v>% of CO2 captured</v>
      </c>
      <c r="P581" s="254"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254" t="str">
        <f>IF(ISBLANK(INDEX('Policy Characteristics'!K:K,MATCH($C581,'Policy Characteristics'!$C:$C,0))),"",INDEX('Policy Characteristics'!K:K,MATCH($C581,'Policy Characteristics'!$C:$C,0)))</f>
        <v>ccs.html#ccs</v>
      </c>
      <c r="R581" s="254" t="str">
        <f>IF(ISBLANK(INDEX('Policy Characteristics'!L:L,MATCH($C581,'Policy Characteristics'!$C:$C,0))),"",INDEX('Policy Characteristics'!L:L,MATCH($C581,'Policy Characteristics'!$C:$C,0)))</f>
        <v>carbon-capture-and-sequestration.html</v>
      </c>
    </row>
    <row r="582" spans="1:18">
      <c r="A582" s="254" t="str">
        <f>IF(ISBLANK(INDEX('Policy Characteristics'!A:A,MATCH($C582,'Policy Characteristics'!$C:$C,0))),"",INDEX('Policy Characteristics'!A:A,MATCH($C582,'Policy Characteristics'!$C:$C,0)))</f>
        <v>Industry</v>
      </c>
      <c r="B582" s="262" t="str">
        <f>IF(ISBLANK(INDEX('Policy Characteristics'!B:B,MATCH($C582,'Policy Characteristics'!$C:$C,0))),"",INDEX('Policy Characteristics'!B:B,MATCH($C582,'Policy Characteristics'!$C:$C,0)))</f>
        <v>Carbon Capture and Sequestration</v>
      </c>
      <c r="C582" s="254" t="str">
        <f t="shared" si="32"/>
        <v>Industry Sector Fraction of Potential Additional CCS Achieved</v>
      </c>
      <c r="D582" s="6" t="s">
        <v>3039</v>
      </c>
      <c r="E582" s="6" t="s">
        <v>3001</v>
      </c>
      <c r="F582" t="s">
        <v>2737</v>
      </c>
      <c r="G582" s="45" t="s">
        <v>3002</v>
      </c>
      <c r="H582" s="43">
        <v>910</v>
      </c>
      <c r="I582" s="325" t="s">
        <v>41</v>
      </c>
      <c r="J582" s="255" t="str">
        <f>IF(ISBLANK(INDEX('Policy Characteristics'!D:D,MATCH($C582,'Policy Characteristics'!$C:$C,0))),"",INDEX('Policy Characteristics'!D:D,MATCH($C582,'Policy Characteristics'!$C:$C,0)))</f>
        <v>Industry CCS</v>
      </c>
      <c r="K582" s="254" t="str">
        <f>IF(ISBLANK(INDEX('Policy Characteristics'!E:E,MATCH($C582,'Policy Characteristics'!$C:$C,0))),"",INDEX('Policy Characteristics'!E:E,MATCH($C582,'Policy Characteristics'!$C:$C,0)))</f>
        <v>indst CCS</v>
      </c>
      <c r="L582" s="261">
        <f>IF(ISBLANK(INDEX('Policy Characteristics'!F:F,MATCH($C582,'Policy Characteristics'!$C:$C,0))),"",INDEX('Policy Characteristics'!F:F,MATCH($C582,'Policy Characteristics'!$C:$C,0)))</f>
        <v>0</v>
      </c>
      <c r="M582" s="261">
        <f>IF(ISBLANK(INDEX('Policy Characteristics'!G:G,MATCH($C582,'Policy Characteristics'!$C:$C,0))),"",INDEX('Policy Characteristics'!G:G,MATCH($C582,'Policy Characteristics'!$C:$C,0)))</f>
        <v>1</v>
      </c>
      <c r="N582" s="261">
        <f>IF(ISBLANK(INDEX('Policy Characteristics'!H:H,MATCH($C582,'Policy Characteristics'!$C:$C,0))),"",INDEX('Policy Characteristics'!H:H,MATCH($C582,'Policy Characteristics'!$C:$C,0)))</f>
        <v>0.01</v>
      </c>
      <c r="O582" s="254" t="str">
        <f>IF(ISBLANK(INDEX('Policy Characteristics'!I:I,MATCH($C582,'Policy Characteristics'!$C:$C,0))),"",INDEX('Policy Characteristics'!I:I,MATCH($C582,'Policy Characteristics'!$C:$C,0)))</f>
        <v>% of CO2 captured</v>
      </c>
      <c r="P582" s="254"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254" t="str">
        <f>IF(ISBLANK(INDEX('Policy Characteristics'!K:K,MATCH($C582,'Policy Characteristics'!$C:$C,0))),"",INDEX('Policy Characteristics'!K:K,MATCH($C582,'Policy Characteristics'!$C:$C,0)))</f>
        <v>ccs.html#ccs</v>
      </c>
      <c r="R582" s="254" t="str">
        <f>IF(ISBLANK(INDEX('Policy Characteristics'!L:L,MATCH($C582,'Policy Characteristics'!$C:$C,0))),"",INDEX('Policy Characteristics'!L:L,MATCH($C582,'Policy Characteristics'!$C:$C,0)))</f>
        <v>carbon-capture-and-sequestration.html</v>
      </c>
    </row>
    <row r="583" spans="1:18">
      <c r="A583" s="254" t="str">
        <f>IF(ISBLANK(INDEX('Policy Characteristics'!A:A,MATCH($C583,'Policy Characteristics'!$C:$C,0))),"",INDEX('Policy Characteristics'!A:A,MATCH($C583,'Policy Characteristics'!$C:$C,0)))</f>
        <v>Industry</v>
      </c>
      <c r="B583" s="262" t="str">
        <f>IF(ISBLANK(INDEX('Policy Characteristics'!B:B,MATCH($C583,'Policy Characteristics'!$C:$C,0))),"",INDEX('Policy Characteristics'!B:B,MATCH($C583,'Policy Characteristics'!$C:$C,0)))</f>
        <v>Carbon Capture and Sequestration</v>
      </c>
      <c r="C583" s="254" t="str">
        <f t="shared" si="32"/>
        <v>Industry Sector Fraction of Potential Additional CCS Achieved</v>
      </c>
      <c r="D583" s="6" t="s">
        <v>3039</v>
      </c>
      <c r="E583" s="6" t="s">
        <v>2510</v>
      </c>
      <c r="F583" t="s">
        <v>2737</v>
      </c>
      <c r="G583" s="45" t="s">
        <v>3003</v>
      </c>
      <c r="H583" s="43">
        <v>911</v>
      </c>
      <c r="I583" s="325" t="s">
        <v>41</v>
      </c>
      <c r="J583" s="255" t="str">
        <f>IF(ISBLANK(INDEX('Policy Characteristics'!D:D,MATCH($C583,'Policy Characteristics'!$C:$C,0))),"",INDEX('Policy Characteristics'!D:D,MATCH($C583,'Policy Characteristics'!$C:$C,0)))</f>
        <v>Industry CCS</v>
      </c>
      <c r="K583" s="254" t="str">
        <f>IF(ISBLANK(INDEX('Policy Characteristics'!E:E,MATCH($C583,'Policy Characteristics'!$C:$C,0))),"",INDEX('Policy Characteristics'!E:E,MATCH($C583,'Policy Characteristics'!$C:$C,0)))</f>
        <v>indst CCS</v>
      </c>
      <c r="L583" s="261">
        <f>IF(ISBLANK(INDEX('Policy Characteristics'!F:F,MATCH($C583,'Policy Characteristics'!$C:$C,0))),"",INDEX('Policy Characteristics'!F:F,MATCH($C583,'Policy Characteristics'!$C:$C,0)))</f>
        <v>0</v>
      </c>
      <c r="M583" s="261">
        <f>IF(ISBLANK(INDEX('Policy Characteristics'!G:G,MATCH($C583,'Policy Characteristics'!$C:$C,0))),"",INDEX('Policy Characteristics'!G:G,MATCH($C583,'Policy Characteristics'!$C:$C,0)))</f>
        <v>1</v>
      </c>
      <c r="N583" s="261">
        <f>IF(ISBLANK(INDEX('Policy Characteristics'!H:H,MATCH($C583,'Policy Characteristics'!$C:$C,0))),"",INDEX('Policy Characteristics'!H:H,MATCH($C583,'Policy Characteristics'!$C:$C,0)))</f>
        <v>0.01</v>
      </c>
      <c r="O583" s="254" t="str">
        <f>IF(ISBLANK(INDEX('Policy Characteristics'!I:I,MATCH($C583,'Policy Characteristics'!$C:$C,0))),"",INDEX('Policy Characteristics'!I:I,MATCH($C583,'Policy Characteristics'!$C:$C,0)))</f>
        <v>% of CO2 captured</v>
      </c>
      <c r="P583" s="254"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254" t="str">
        <f>IF(ISBLANK(INDEX('Policy Characteristics'!K:K,MATCH($C583,'Policy Characteristics'!$C:$C,0))),"",INDEX('Policy Characteristics'!K:K,MATCH($C583,'Policy Characteristics'!$C:$C,0)))</f>
        <v>ccs.html#ccs</v>
      </c>
      <c r="R583" s="254" t="str">
        <f>IF(ISBLANK(INDEX('Policy Characteristics'!L:L,MATCH($C583,'Policy Characteristics'!$C:$C,0))),"",INDEX('Policy Characteristics'!L:L,MATCH($C583,'Policy Characteristics'!$C:$C,0)))</f>
        <v>carbon-capture-and-sequestration.html</v>
      </c>
    </row>
    <row r="584" spans="1:18">
      <c r="A584" s="254" t="str">
        <f>IF(ISBLANK(INDEX('Policy Characteristics'!A:A,MATCH($C584,'Policy Characteristics'!$C:$C,0))),"",INDEX('Policy Characteristics'!A:A,MATCH($C584,'Policy Characteristics'!$C:$C,0)))</f>
        <v>Industry</v>
      </c>
      <c r="B584" s="262" t="str">
        <f>IF(ISBLANK(INDEX('Policy Characteristics'!B:B,MATCH($C584,'Policy Characteristics'!$C:$C,0))),"",INDEX('Policy Characteristics'!B:B,MATCH($C584,'Policy Characteristics'!$C:$C,0)))</f>
        <v>Carbon Capture and Sequestration</v>
      </c>
      <c r="C584" s="254" t="str">
        <f t="shared" si="32"/>
        <v>Industry Sector Fraction of Potential Additional CCS Achieved</v>
      </c>
      <c r="D584" s="6" t="s">
        <v>3040</v>
      </c>
      <c r="E584" s="6" t="s">
        <v>3001</v>
      </c>
      <c r="F584" t="s">
        <v>3004</v>
      </c>
      <c r="G584" s="45" t="s">
        <v>3002</v>
      </c>
      <c r="H584" s="43">
        <v>912</v>
      </c>
      <c r="I584" s="325" t="s">
        <v>41</v>
      </c>
      <c r="J584" s="255" t="str">
        <f>IF(ISBLANK(INDEX('Policy Characteristics'!D:D,MATCH($C584,'Policy Characteristics'!$C:$C,0))),"",INDEX('Policy Characteristics'!D:D,MATCH($C584,'Policy Characteristics'!$C:$C,0)))</f>
        <v>Industry CCS</v>
      </c>
      <c r="K584" s="254" t="str">
        <f>IF(ISBLANK(INDEX('Policy Characteristics'!E:E,MATCH($C584,'Policy Characteristics'!$C:$C,0))),"",INDEX('Policy Characteristics'!E:E,MATCH($C584,'Policy Characteristics'!$C:$C,0)))</f>
        <v>indst CCS</v>
      </c>
      <c r="L584" s="261">
        <f>IF(ISBLANK(INDEX('Policy Characteristics'!F:F,MATCH($C584,'Policy Characteristics'!$C:$C,0))),"",INDEX('Policy Characteristics'!F:F,MATCH($C584,'Policy Characteristics'!$C:$C,0)))</f>
        <v>0</v>
      </c>
      <c r="M584" s="261">
        <f>IF(ISBLANK(INDEX('Policy Characteristics'!G:G,MATCH($C584,'Policy Characteristics'!$C:$C,0))),"",INDEX('Policy Characteristics'!G:G,MATCH($C584,'Policy Characteristics'!$C:$C,0)))</f>
        <v>1</v>
      </c>
      <c r="N584" s="261">
        <f>IF(ISBLANK(INDEX('Policy Characteristics'!H:H,MATCH($C584,'Policy Characteristics'!$C:$C,0))),"",INDEX('Policy Characteristics'!H:H,MATCH($C584,'Policy Characteristics'!$C:$C,0)))</f>
        <v>0.01</v>
      </c>
      <c r="O584" s="254" t="str">
        <f>IF(ISBLANK(INDEX('Policy Characteristics'!I:I,MATCH($C584,'Policy Characteristics'!$C:$C,0))),"",INDEX('Policy Characteristics'!I:I,MATCH($C584,'Policy Characteristics'!$C:$C,0)))</f>
        <v>% of CO2 captured</v>
      </c>
      <c r="P584" s="254"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254" t="str">
        <f>IF(ISBLANK(INDEX('Policy Characteristics'!K:K,MATCH($C584,'Policy Characteristics'!$C:$C,0))),"",INDEX('Policy Characteristics'!K:K,MATCH($C584,'Policy Characteristics'!$C:$C,0)))</f>
        <v>ccs.html#ccs</v>
      </c>
      <c r="R584" s="254" t="str">
        <f>IF(ISBLANK(INDEX('Policy Characteristics'!L:L,MATCH($C584,'Policy Characteristics'!$C:$C,0))),"",INDEX('Policy Characteristics'!L:L,MATCH($C584,'Policy Characteristics'!$C:$C,0)))</f>
        <v>carbon-capture-and-sequestration.html</v>
      </c>
    </row>
    <row r="585" spans="1:18">
      <c r="A585" s="254" t="str">
        <f>IF(ISBLANK(INDEX('Policy Characteristics'!A:A,MATCH($C585,'Policy Characteristics'!$C:$C,0))),"",INDEX('Policy Characteristics'!A:A,MATCH($C585,'Policy Characteristics'!$C:$C,0)))</f>
        <v>Industry</v>
      </c>
      <c r="B585" s="262" t="str">
        <f>IF(ISBLANK(INDEX('Policy Characteristics'!B:B,MATCH($C585,'Policy Characteristics'!$C:$C,0))),"",INDEX('Policy Characteristics'!B:B,MATCH($C585,'Policy Characteristics'!$C:$C,0)))</f>
        <v>Carbon Capture and Sequestration</v>
      </c>
      <c r="C585" s="254" t="str">
        <f t="shared" si="32"/>
        <v>Industry Sector Fraction of Potential Additional CCS Achieved</v>
      </c>
      <c r="D585" s="6" t="s">
        <v>3040</v>
      </c>
      <c r="E585" s="6" t="s">
        <v>2510</v>
      </c>
      <c r="F585" t="s">
        <v>3004</v>
      </c>
      <c r="G585" s="45" t="s">
        <v>3003</v>
      </c>
      <c r="H585" s="43">
        <v>913</v>
      </c>
      <c r="I585" s="325" t="s">
        <v>41</v>
      </c>
      <c r="J585" s="255" t="str">
        <f>IF(ISBLANK(INDEX('Policy Characteristics'!D:D,MATCH($C585,'Policy Characteristics'!$C:$C,0))),"",INDEX('Policy Characteristics'!D:D,MATCH($C585,'Policy Characteristics'!$C:$C,0)))</f>
        <v>Industry CCS</v>
      </c>
      <c r="K585" s="254" t="str">
        <f>IF(ISBLANK(INDEX('Policy Characteristics'!E:E,MATCH($C585,'Policy Characteristics'!$C:$C,0))),"",INDEX('Policy Characteristics'!E:E,MATCH($C585,'Policy Characteristics'!$C:$C,0)))</f>
        <v>indst CCS</v>
      </c>
      <c r="L585" s="261">
        <f>IF(ISBLANK(INDEX('Policy Characteristics'!F:F,MATCH($C585,'Policy Characteristics'!$C:$C,0))),"",INDEX('Policy Characteristics'!F:F,MATCH($C585,'Policy Characteristics'!$C:$C,0)))</f>
        <v>0</v>
      </c>
      <c r="M585" s="261">
        <f>IF(ISBLANK(INDEX('Policy Characteristics'!G:G,MATCH($C585,'Policy Characteristics'!$C:$C,0))),"",INDEX('Policy Characteristics'!G:G,MATCH($C585,'Policy Characteristics'!$C:$C,0)))</f>
        <v>1</v>
      </c>
      <c r="N585" s="261">
        <f>IF(ISBLANK(INDEX('Policy Characteristics'!H:H,MATCH($C585,'Policy Characteristics'!$C:$C,0))),"",INDEX('Policy Characteristics'!H:H,MATCH($C585,'Policy Characteristics'!$C:$C,0)))</f>
        <v>0.01</v>
      </c>
      <c r="O585" s="254" t="str">
        <f>IF(ISBLANK(INDEX('Policy Characteristics'!I:I,MATCH($C585,'Policy Characteristics'!$C:$C,0))),"",INDEX('Policy Characteristics'!I:I,MATCH($C585,'Policy Characteristics'!$C:$C,0)))</f>
        <v>% of CO2 captured</v>
      </c>
      <c r="P585" s="254"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254" t="str">
        <f>IF(ISBLANK(INDEX('Policy Characteristics'!K:K,MATCH($C585,'Policy Characteristics'!$C:$C,0))),"",INDEX('Policy Characteristics'!K:K,MATCH($C585,'Policy Characteristics'!$C:$C,0)))</f>
        <v>ccs.html#ccs</v>
      </c>
      <c r="R585" s="254" t="str">
        <f>IF(ISBLANK(INDEX('Policy Characteristics'!L:L,MATCH($C585,'Policy Characteristics'!$C:$C,0))),"",INDEX('Policy Characteristics'!L:L,MATCH($C585,'Policy Characteristics'!$C:$C,0)))</f>
        <v>carbon-capture-and-sequestration.html</v>
      </c>
    </row>
    <row r="586" spans="1:18">
      <c r="A586" s="254" t="str">
        <f>IF(ISBLANK(INDEX('Policy Characteristics'!A:A,MATCH($C586,'Policy Characteristics'!$C:$C,0))),"",INDEX('Policy Characteristics'!A:A,MATCH($C586,'Policy Characteristics'!$C:$C,0)))</f>
        <v>Industry</v>
      </c>
      <c r="B586" s="262" t="str">
        <f>IF(ISBLANK(INDEX('Policy Characteristics'!B:B,MATCH($C586,'Policy Characteristics'!$C:$C,0))),"",INDEX('Policy Characteristics'!B:B,MATCH($C586,'Policy Characteristics'!$C:$C,0)))</f>
        <v>Carbon Capture and Sequestration</v>
      </c>
      <c r="C586" s="254" t="str">
        <f t="shared" si="32"/>
        <v>Industry Sector Fraction of Potential Additional CCS Achieved</v>
      </c>
      <c r="D586" s="6" t="s">
        <v>3041</v>
      </c>
      <c r="E586" s="6" t="s">
        <v>3001</v>
      </c>
      <c r="F586" t="s">
        <v>3005</v>
      </c>
      <c r="G586" s="45" t="s">
        <v>3002</v>
      </c>
      <c r="H586" s="43">
        <v>914</v>
      </c>
      <c r="I586" s="325" t="s">
        <v>41</v>
      </c>
      <c r="J586" s="255" t="str">
        <f>IF(ISBLANK(INDEX('Policy Characteristics'!D:D,MATCH($C586,'Policy Characteristics'!$C:$C,0))),"",INDEX('Policy Characteristics'!D:D,MATCH($C586,'Policy Characteristics'!$C:$C,0)))</f>
        <v>Industry CCS</v>
      </c>
      <c r="K586" s="254" t="str">
        <f>IF(ISBLANK(INDEX('Policy Characteristics'!E:E,MATCH($C586,'Policy Characteristics'!$C:$C,0))),"",INDEX('Policy Characteristics'!E:E,MATCH($C586,'Policy Characteristics'!$C:$C,0)))</f>
        <v>indst CCS</v>
      </c>
      <c r="L586" s="261">
        <f>IF(ISBLANK(INDEX('Policy Characteristics'!F:F,MATCH($C586,'Policy Characteristics'!$C:$C,0))),"",INDEX('Policy Characteristics'!F:F,MATCH($C586,'Policy Characteristics'!$C:$C,0)))</f>
        <v>0</v>
      </c>
      <c r="M586" s="261">
        <f>IF(ISBLANK(INDEX('Policy Characteristics'!G:G,MATCH($C586,'Policy Characteristics'!$C:$C,0))),"",INDEX('Policy Characteristics'!G:G,MATCH($C586,'Policy Characteristics'!$C:$C,0)))</f>
        <v>1</v>
      </c>
      <c r="N586" s="261">
        <f>IF(ISBLANK(INDEX('Policy Characteristics'!H:H,MATCH($C586,'Policy Characteristics'!$C:$C,0))),"",INDEX('Policy Characteristics'!H:H,MATCH($C586,'Policy Characteristics'!$C:$C,0)))</f>
        <v>0.01</v>
      </c>
      <c r="O586" s="254" t="str">
        <f>IF(ISBLANK(INDEX('Policy Characteristics'!I:I,MATCH($C586,'Policy Characteristics'!$C:$C,0))),"",INDEX('Policy Characteristics'!I:I,MATCH($C586,'Policy Characteristics'!$C:$C,0)))</f>
        <v>% of CO2 captured</v>
      </c>
      <c r="P586" s="254"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254" t="str">
        <f>IF(ISBLANK(INDEX('Policy Characteristics'!K:K,MATCH($C586,'Policy Characteristics'!$C:$C,0))),"",INDEX('Policy Characteristics'!K:K,MATCH($C586,'Policy Characteristics'!$C:$C,0)))</f>
        <v>ccs.html#ccs</v>
      </c>
      <c r="R586" s="254" t="str">
        <f>IF(ISBLANK(INDEX('Policy Characteristics'!L:L,MATCH($C586,'Policy Characteristics'!$C:$C,0))),"",INDEX('Policy Characteristics'!L:L,MATCH($C586,'Policy Characteristics'!$C:$C,0)))</f>
        <v>carbon-capture-and-sequestration.html</v>
      </c>
    </row>
    <row r="587" spans="1:18">
      <c r="A587" s="254" t="str">
        <f>IF(ISBLANK(INDEX('Policy Characteristics'!A:A,MATCH($C587,'Policy Characteristics'!$C:$C,0))),"",INDEX('Policy Characteristics'!A:A,MATCH($C587,'Policy Characteristics'!$C:$C,0)))</f>
        <v>Industry</v>
      </c>
      <c r="B587" s="262" t="str">
        <f>IF(ISBLANK(INDEX('Policy Characteristics'!B:B,MATCH($C587,'Policy Characteristics'!$C:$C,0))),"",INDEX('Policy Characteristics'!B:B,MATCH($C587,'Policy Characteristics'!$C:$C,0)))</f>
        <v>Carbon Capture and Sequestration</v>
      </c>
      <c r="C587" s="254" t="str">
        <f t="shared" si="32"/>
        <v>Industry Sector Fraction of Potential Additional CCS Achieved</v>
      </c>
      <c r="D587" s="6" t="s">
        <v>3041</v>
      </c>
      <c r="E587" s="6" t="s">
        <v>2510</v>
      </c>
      <c r="F587" t="s">
        <v>3005</v>
      </c>
      <c r="G587" s="45" t="s">
        <v>3003</v>
      </c>
      <c r="H587" s="43">
        <v>915</v>
      </c>
      <c r="I587" s="325" t="s">
        <v>41</v>
      </c>
      <c r="J587" s="255" t="str">
        <f>IF(ISBLANK(INDEX('Policy Characteristics'!D:D,MATCH($C587,'Policy Characteristics'!$C:$C,0))),"",INDEX('Policy Characteristics'!D:D,MATCH($C587,'Policy Characteristics'!$C:$C,0)))</f>
        <v>Industry CCS</v>
      </c>
      <c r="K587" s="254" t="str">
        <f>IF(ISBLANK(INDEX('Policy Characteristics'!E:E,MATCH($C587,'Policy Characteristics'!$C:$C,0))),"",INDEX('Policy Characteristics'!E:E,MATCH($C587,'Policy Characteristics'!$C:$C,0)))</f>
        <v>indst CCS</v>
      </c>
      <c r="L587" s="261">
        <f>IF(ISBLANK(INDEX('Policy Characteristics'!F:F,MATCH($C587,'Policy Characteristics'!$C:$C,0))),"",INDEX('Policy Characteristics'!F:F,MATCH($C587,'Policy Characteristics'!$C:$C,0)))</f>
        <v>0</v>
      </c>
      <c r="M587" s="261">
        <f>IF(ISBLANK(INDEX('Policy Characteristics'!G:G,MATCH($C587,'Policy Characteristics'!$C:$C,0))),"",INDEX('Policy Characteristics'!G:G,MATCH($C587,'Policy Characteristics'!$C:$C,0)))</f>
        <v>1</v>
      </c>
      <c r="N587" s="261">
        <f>IF(ISBLANK(INDEX('Policy Characteristics'!H:H,MATCH($C587,'Policy Characteristics'!$C:$C,0))),"",INDEX('Policy Characteristics'!H:H,MATCH($C587,'Policy Characteristics'!$C:$C,0)))</f>
        <v>0.01</v>
      </c>
      <c r="O587" s="254" t="str">
        <f>IF(ISBLANK(INDEX('Policy Characteristics'!I:I,MATCH($C587,'Policy Characteristics'!$C:$C,0))),"",INDEX('Policy Characteristics'!I:I,MATCH($C587,'Policy Characteristics'!$C:$C,0)))</f>
        <v>% of CO2 captured</v>
      </c>
      <c r="P587" s="254"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254" t="str">
        <f>IF(ISBLANK(INDEX('Policy Characteristics'!K:K,MATCH($C587,'Policy Characteristics'!$C:$C,0))),"",INDEX('Policy Characteristics'!K:K,MATCH($C587,'Policy Characteristics'!$C:$C,0)))</f>
        <v>ccs.html#ccs</v>
      </c>
      <c r="R587" s="254" t="str">
        <f>IF(ISBLANK(INDEX('Policy Characteristics'!L:L,MATCH($C587,'Policy Characteristics'!$C:$C,0))),"",INDEX('Policy Characteristics'!L:L,MATCH($C587,'Policy Characteristics'!$C:$C,0)))</f>
        <v>carbon-capture-and-sequestration.html</v>
      </c>
    </row>
    <row r="588" spans="1:18">
      <c r="A588" s="254" t="str">
        <f>IF(ISBLANK(INDEX('Policy Characteristics'!A:A,MATCH($C588,'Policy Characteristics'!$C:$C,0))),"",INDEX('Policy Characteristics'!A:A,MATCH($C588,'Policy Characteristics'!$C:$C,0)))</f>
        <v>Industry</v>
      </c>
      <c r="B588" s="262" t="str">
        <f>IF(ISBLANK(INDEX('Policy Characteristics'!B:B,MATCH($C588,'Policy Characteristics'!$C:$C,0))),"",INDEX('Policy Characteristics'!B:B,MATCH($C588,'Policy Characteristics'!$C:$C,0)))</f>
        <v>Carbon Capture and Sequestration</v>
      </c>
      <c r="C588" s="254" t="str">
        <f t="shared" si="32"/>
        <v>Industry Sector Fraction of Potential Additional CCS Achieved</v>
      </c>
      <c r="D588" s="6" t="s">
        <v>3042</v>
      </c>
      <c r="E588" s="6" t="s">
        <v>3001</v>
      </c>
      <c r="F588" t="s">
        <v>3006</v>
      </c>
      <c r="G588" s="45" t="s">
        <v>3002</v>
      </c>
      <c r="H588" s="43">
        <v>916</v>
      </c>
      <c r="I588" s="324" t="s">
        <v>40</v>
      </c>
      <c r="J588" s="255" t="str">
        <f>IF(ISBLANK(INDEX('Policy Characteristics'!D:D,MATCH($C588,'Policy Characteristics'!$C:$C,0))),"",INDEX('Policy Characteristics'!D:D,MATCH($C588,'Policy Characteristics'!$C:$C,0)))</f>
        <v>Industry CCS</v>
      </c>
      <c r="K588" s="254" t="str">
        <f>IF(ISBLANK(INDEX('Policy Characteristics'!E:E,MATCH($C588,'Policy Characteristics'!$C:$C,0))),"",INDEX('Policy Characteristics'!E:E,MATCH($C588,'Policy Characteristics'!$C:$C,0)))</f>
        <v>indst CCS</v>
      </c>
      <c r="L588" s="261">
        <f>IF(ISBLANK(INDEX('Policy Characteristics'!F:F,MATCH($C588,'Policy Characteristics'!$C:$C,0))),"",INDEX('Policy Characteristics'!F:F,MATCH($C588,'Policy Characteristics'!$C:$C,0)))</f>
        <v>0</v>
      </c>
      <c r="M588" s="261">
        <f>IF(ISBLANK(INDEX('Policy Characteristics'!G:G,MATCH($C588,'Policy Characteristics'!$C:$C,0))),"",INDEX('Policy Characteristics'!G:G,MATCH($C588,'Policy Characteristics'!$C:$C,0)))</f>
        <v>1</v>
      </c>
      <c r="N588" s="261">
        <f>IF(ISBLANK(INDEX('Policy Characteristics'!H:H,MATCH($C588,'Policy Characteristics'!$C:$C,0))),"",INDEX('Policy Characteristics'!H:H,MATCH($C588,'Policy Characteristics'!$C:$C,0)))</f>
        <v>0.01</v>
      </c>
      <c r="O588" s="254" t="str">
        <f>IF(ISBLANK(INDEX('Policy Characteristics'!I:I,MATCH($C588,'Policy Characteristics'!$C:$C,0))),"",INDEX('Policy Characteristics'!I:I,MATCH($C588,'Policy Characteristics'!$C:$C,0)))</f>
        <v>% of CO2 captured</v>
      </c>
      <c r="P588" s="254"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254" t="str">
        <f>IF(ISBLANK(INDEX('Policy Characteristics'!K:K,MATCH($C588,'Policy Characteristics'!$C:$C,0))),"",INDEX('Policy Characteristics'!K:K,MATCH($C588,'Policy Characteristics'!$C:$C,0)))</f>
        <v>ccs.html#ccs</v>
      </c>
      <c r="R588" s="254" t="str">
        <f>IF(ISBLANK(INDEX('Policy Characteristics'!L:L,MATCH($C588,'Policy Characteristics'!$C:$C,0))),"",INDEX('Policy Characteristics'!L:L,MATCH($C588,'Policy Characteristics'!$C:$C,0)))</f>
        <v>carbon-capture-and-sequestration.html</v>
      </c>
    </row>
    <row r="589" spans="1:18">
      <c r="A589" s="254" t="str">
        <f>IF(ISBLANK(INDEX('Policy Characteristics'!A:A,MATCH($C589,'Policy Characteristics'!$C:$C,0))),"",INDEX('Policy Characteristics'!A:A,MATCH($C589,'Policy Characteristics'!$C:$C,0)))</f>
        <v>Industry</v>
      </c>
      <c r="B589" s="262" t="str">
        <f>IF(ISBLANK(INDEX('Policy Characteristics'!B:B,MATCH($C589,'Policy Characteristics'!$C:$C,0))),"",INDEX('Policy Characteristics'!B:B,MATCH($C589,'Policy Characteristics'!$C:$C,0)))</f>
        <v>Carbon Capture and Sequestration</v>
      </c>
      <c r="C589" s="254" t="str">
        <f t="shared" si="32"/>
        <v>Industry Sector Fraction of Potential Additional CCS Achieved</v>
      </c>
      <c r="D589" s="6" t="s">
        <v>3042</v>
      </c>
      <c r="E589" s="6" t="s">
        <v>2510</v>
      </c>
      <c r="F589" t="s">
        <v>3006</v>
      </c>
      <c r="G589" s="45" t="s">
        <v>3003</v>
      </c>
      <c r="H589" s="43">
        <v>917</v>
      </c>
      <c r="I589" s="325" t="s">
        <v>41</v>
      </c>
      <c r="J589" s="255" t="str">
        <f>IF(ISBLANK(INDEX('Policy Characteristics'!D:D,MATCH($C589,'Policy Characteristics'!$C:$C,0))),"",INDEX('Policy Characteristics'!D:D,MATCH($C589,'Policy Characteristics'!$C:$C,0)))</f>
        <v>Industry CCS</v>
      </c>
      <c r="K589" s="254" t="str">
        <f>IF(ISBLANK(INDEX('Policy Characteristics'!E:E,MATCH($C589,'Policy Characteristics'!$C:$C,0))),"",INDEX('Policy Characteristics'!E:E,MATCH($C589,'Policy Characteristics'!$C:$C,0)))</f>
        <v>indst CCS</v>
      </c>
      <c r="L589" s="261">
        <f>IF(ISBLANK(INDEX('Policy Characteristics'!F:F,MATCH($C589,'Policy Characteristics'!$C:$C,0))),"",INDEX('Policy Characteristics'!F:F,MATCH($C589,'Policy Characteristics'!$C:$C,0)))</f>
        <v>0</v>
      </c>
      <c r="M589" s="261">
        <f>IF(ISBLANK(INDEX('Policy Characteristics'!G:G,MATCH($C589,'Policy Characteristics'!$C:$C,0))),"",INDEX('Policy Characteristics'!G:G,MATCH($C589,'Policy Characteristics'!$C:$C,0)))</f>
        <v>1</v>
      </c>
      <c r="N589" s="261">
        <f>IF(ISBLANK(INDEX('Policy Characteristics'!H:H,MATCH($C589,'Policy Characteristics'!$C:$C,0))),"",INDEX('Policy Characteristics'!H:H,MATCH($C589,'Policy Characteristics'!$C:$C,0)))</f>
        <v>0.01</v>
      </c>
      <c r="O589" s="254" t="str">
        <f>IF(ISBLANK(INDEX('Policy Characteristics'!I:I,MATCH($C589,'Policy Characteristics'!$C:$C,0))),"",INDEX('Policy Characteristics'!I:I,MATCH($C589,'Policy Characteristics'!$C:$C,0)))</f>
        <v>% of CO2 captured</v>
      </c>
      <c r="P589" s="254"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254" t="str">
        <f>IF(ISBLANK(INDEX('Policy Characteristics'!K:K,MATCH($C589,'Policy Characteristics'!$C:$C,0))),"",INDEX('Policy Characteristics'!K:K,MATCH($C589,'Policy Characteristics'!$C:$C,0)))</f>
        <v>ccs.html#ccs</v>
      </c>
      <c r="R589" s="254" t="str">
        <f>IF(ISBLANK(INDEX('Policy Characteristics'!L:L,MATCH($C589,'Policy Characteristics'!$C:$C,0))),"",INDEX('Policy Characteristics'!L:L,MATCH($C589,'Policy Characteristics'!$C:$C,0)))</f>
        <v>carbon-capture-and-sequestration.html</v>
      </c>
    </row>
    <row r="590" spans="1:18">
      <c r="A590" s="254" t="str">
        <f>IF(ISBLANK(INDEX('Policy Characteristics'!A:A,MATCH($C590,'Policy Characteristics'!$C:$C,0))),"",INDEX('Policy Characteristics'!A:A,MATCH($C590,'Policy Characteristics'!$C:$C,0)))</f>
        <v>Industry</v>
      </c>
      <c r="B590" s="262" t="str">
        <f>IF(ISBLANK(INDEX('Policy Characteristics'!B:B,MATCH($C590,'Policy Characteristics'!$C:$C,0))),"",INDEX('Policy Characteristics'!B:B,MATCH($C590,'Policy Characteristics'!$C:$C,0)))</f>
        <v>Carbon Capture and Sequestration</v>
      </c>
      <c r="C590" s="254" t="str">
        <f t="shared" si="32"/>
        <v>Industry Sector Fraction of Potential Additional CCS Achieved</v>
      </c>
      <c r="D590" s="6" t="s">
        <v>3043</v>
      </c>
      <c r="E590" s="6" t="s">
        <v>3001</v>
      </c>
      <c r="F590" t="s">
        <v>3007</v>
      </c>
      <c r="G590" s="45" t="s">
        <v>3002</v>
      </c>
      <c r="H590" s="43">
        <v>918</v>
      </c>
      <c r="I590" s="324" t="s">
        <v>40</v>
      </c>
      <c r="J590" s="255" t="str">
        <f>IF(ISBLANK(INDEX('Policy Characteristics'!D:D,MATCH($C590,'Policy Characteristics'!$C:$C,0))),"",INDEX('Policy Characteristics'!D:D,MATCH($C590,'Policy Characteristics'!$C:$C,0)))</f>
        <v>Industry CCS</v>
      </c>
      <c r="K590" s="254" t="str">
        <f>IF(ISBLANK(INDEX('Policy Characteristics'!E:E,MATCH($C590,'Policy Characteristics'!$C:$C,0))),"",INDEX('Policy Characteristics'!E:E,MATCH($C590,'Policy Characteristics'!$C:$C,0)))</f>
        <v>indst CCS</v>
      </c>
      <c r="L590" s="261">
        <f>IF(ISBLANK(INDEX('Policy Characteristics'!F:F,MATCH($C590,'Policy Characteristics'!$C:$C,0))),"",INDEX('Policy Characteristics'!F:F,MATCH($C590,'Policy Characteristics'!$C:$C,0)))</f>
        <v>0</v>
      </c>
      <c r="M590" s="261">
        <f>IF(ISBLANK(INDEX('Policy Characteristics'!G:G,MATCH($C590,'Policy Characteristics'!$C:$C,0))),"",INDEX('Policy Characteristics'!G:G,MATCH($C590,'Policy Characteristics'!$C:$C,0)))</f>
        <v>1</v>
      </c>
      <c r="N590" s="261">
        <f>IF(ISBLANK(INDEX('Policy Characteristics'!H:H,MATCH($C590,'Policy Characteristics'!$C:$C,0))),"",INDEX('Policy Characteristics'!H:H,MATCH($C590,'Policy Characteristics'!$C:$C,0)))</f>
        <v>0.01</v>
      </c>
      <c r="O590" s="254" t="str">
        <f>IF(ISBLANK(INDEX('Policy Characteristics'!I:I,MATCH($C590,'Policy Characteristics'!$C:$C,0))),"",INDEX('Policy Characteristics'!I:I,MATCH($C590,'Policy Characteristics'!$C:$C,0)))</f>
        <v>% of CO2 captured</v>
      </c>
      <c r="P590" s="254"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254" t="str">
        <f>IF(ISBLANK(INDEX('Policy Characteristics'!K:K,MATCH($C590,'Policy Characteristics'!$C:$C,0))),"",INDEX('Policy Characteristics'!K:K,MATCH($C590,'Policy Characteristics'!$C:$C,0)))</f>
        <v>ccs.html#ccs</v>
      </c>
      <c r="R590" s="254" t="str">
        <f>IF(ISBLANK(INDEX('Policy Characteristics'!L:L,MATCH($C590,'Policy Characteristics'!$C:$C,0))),"",INDEX('Policy Characteristics'!L:L,MATCH($C590,'Policy Characteristics'!$C:$C,0)))</f>
        <v>carbon-capture-and-sequestration.html</v>
      </c>
    </row>
    <row r="591" spans="1:18">
      <c r="A591" s="254" t="str">
        <f>IF(ISBLANK(INDEX('Policy Characteristics'!A:A,MATCH($C591,'Policy Characteristics'!$C:$C,0))),"",INDEX('Policy Characteristics'!A:A,MATCH($C591,'Policy Characteristics'!$C:$C,0)))</f>
        <v>Industry</v>
      </c>
      <c r="B591" s="262" t="str">
        <f>IF(ISBLANK(INDEX('Policy Characteristics'!B:B,MATCH($C591,'Policy Characteristics'!$C:$C,0))),"",INDEX('Policy Characteristics'!B:B,MATCH($C591,'Policy Characteristics'!$C:$C,0)))</f>
        <v>Carbon Capture and Sequestration</v>
      </c>
      <c r="C591" s="254" t="str">
        <f t="shared" si="32"/>
        <v>Industry Sector Fraction of Potential Additional CCS Achieved</v>
      </c>
      <c r="D591" s="6" t="s">
        <v>3043</v>
      </c>
      <c r="E591" s="6" t="s">
        <v>2510</v>
      </c>
      <c r="F591" t="s">
        <v>3007</v>
      </c>
      <c r="G591" s="45" t="s">
        <v>3003</v>
      </c>
      <c r="H591" s="43">
        <v>919</v>
      </c>
      <c r="I591" s="325" t="s">
        <v>41</v>
      </c>
      <c r="J591" s="255" t="str">
        <f>IF(ISBLANK(INDEX('Policy Characteristics'!D:D,MATCH($C591,'Policy Characteristics'!$C:$C,0))),"",INDEX('Policy Characteristics'!D:D,MATCH($C591,'Policy Characteristics'!$C:$C,0)))</f>
        <v>Industry CCS</v>
      </c>
      <c r="K591" s="254" t="str">
        <f>IF(ISBLANK(INDEX('Policy Characteristics'!E:E,MATCH($C591,'Policy Characteristics'!$C:$C,0))),"",INDEX('Policy Characteristics'!E:E,MATCH($C591,'Policy Characteristics'!$C:$C,0)))</f>
        <v>indst CCS</v>
      </c>
      <c r="L591" s="261">
        <f>IF(ISBLANK(INDEX('Policy Characteristics'!F:F,MATCH($C591,'Policy Characteristics'!$C:$C,0))),"",INDEX('Policy Characteristics'!F:F,MATCH($C591,'Policy Characteristics'!$C:$C,0)))</f>
        <v>0</v>
      </c>
      <c r="M591" s="261">
        <f>IF(ISBLANK(INDEX('Policy Characteristics'!G:G,MATCH($C591,'Policy Characteristics'!$C:$C,0))),"",INDEX('Policy Characteristics'!G:G,MATCH($C591,'Policy Characteristics'!$C:$C,0)))</f>
        <v>1</v>
      </c>
      <c r="N591" s="261">
        <f>IF(ISBLANK(INDEX('Policy Characteristics'!H:H,MATCH($C591,'Policy Characteristics'!$C:$C,0))),"",INDEX('Policy Characteristics'!H:H,MATCH($C591,'Policy Characteristics'!$C:$C,0)))</f>
        <v>0.01</v>
      </c>
      <c r="O591" s="254" t="str">
        <f>IF(ISBLANK(INDEX('Policy Characteristics'!I:I,MATCH($C591,'Policy Characteristics'!$C:$C,0))),"",INDEX('Policy Characteristics'!I:I,MATCH($C591,'Policy Characteristics'!$C:$C,0)))</f>
        <v>% of CO2 captured</v>
      </c>
      <c r="P591" s="254"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254" t="str">
        <f>IF(ISBLANK(INDEX('Policy Characteristics'!K:K,MATCH($C591,'Policy Characteristics'!$C:$C,0))),"",INDEX('Policy Characteristics'!K:K,MATCH($C591,'Policy Characteristics'!$C:$C,0)))</f>
        <v>ccs.html#ccs</v>
      </c>
      <c r="R591" s="254" t="str">
        <f>IF(ISBLANK(INDEX('Policy Characteristics'!L:L,MATCH($C591,'Policy Characteristics'!$C:$C,0))),"",INDEX('Policy Characteristics'!L:L,MATCH($C591,'Policy Characteristics'!$C:$C,0)))</f>
        <v>carbon-capture-and-sequestration.html</v>
      </c>
    </row>
    <row r="592" spans="1:18">
      <c r="A592" s="254" t="str">
        <f>IF(ISBLANK(INDEX('Policy Characteristics'!A:A,MATCH($C592,'Policy Characteristics'!$C:$C,0))),"",INDEX('Policy Characteristics'!A:A,MATCH($C592,'Policy Characteristics'!$C:$C,0)))</f>
        <v>Industry</v>
      </c>
      <c r="B592" s="262" t="str">
        <f>IF(ISBLANK(INDEX('Policy Characteristics'!B:B,MATCH($C592,'Policy Characteristics'!$C:$C,0))),"",INDEX('Policy Characteristics'!B:B,MATCH($C592,'Policy Characteristics'!$C:$C,0)))</f>
        <v>Carbon Capture and Sequestration</v>
      </c>
      <c r="C592" s="254" t="str">
        <f t="shared" si="32"/>
        <v>Industry Sector Fraction of Potential Additional CCS Achieved</v>
      </c>
      <c r="D592" s="6" t="s">
        <v>3044</v>
      </c>
      <c r="E592" s="6" t="s">
        <v>3001</v>
      </c>
      <c r="F592" t="s">
        <v>3008</v>
      </c>
      <c r="G592" s="45" t="s">
        <v>3002</v>
      </c>
      <c r="H592" s="43">
        <v>920</v>
      </c>
      <c r="I592" s="324" t="s">
        <v>40</v>
      </c>
      <c r="J592" s="255" t="str">
        <f>IF(ISBLANK(INDEX('Policy Characteristics'!D:D,MATCH($C592,'Policy Characteristics'!$C:$C,0))),"",INDEX('Policy Characteristics'!D:D,MATCH($C592,'Policy Characteristics'!$C:$C,0)))</f>
        <v>Industry CCS</v>
      </c>
      <c r="K592" s="254" t="str">
        <f>IF(ISBLANK(INDEX('Policy Characteristics'!E:E,MATCH($C592,'Policy Characteristics'!$C:$C,0))),"",INDEX('Policy Characteristics'!E:E,MATCH($C592,'Policy Characteristics'!$C:$C,0)))</f>
        <v>indst CCS</v>
      </c>
      <c r="L592" s="261">
        <f>IF(ISBLANK(INDEX('Policy Characteristics'!F:F,MATCH($C592,'Policy Characteristics'!$C:$C,0))),"",INDEX('Policy Characteristics'!F:F,MATCH($C592,'Policy Characteristics'!$C:$C,0)))</f>
        <v>0</v>
      </c>
      <c r="M592" s="261">
        <f>IF(ISBLANK(INDEX('Policy Characteristics'!G:G,MATCH($C592,'Policy Characteristics'!$C:$C,0))),"",INDEX('Policy Characteristics'!G:G,MATCH($C592,'Policy Characteristics'!$C:$C,0)))</f>
        <v>1</v>
      </c>
      <c r="N592" s="261">
        <f>IF(ISBLANK(INDEX('Policy Characteristics'!H:H,MATCH($C592,'Policy Characteristics'!$C:$C,0))),"",INDEX('Policy Characteristics'!H:H,MATCH($C592,'Policy Characteristics'!$C:$C,0)))</f>
        <v>0.01</v>
      </c>
      <c r="O592" s="254" t="str">
        <f>IF(ISBLANK(INDEX('Policy Characteristics'!I:I,MATCH($C592,'Policy Characteristics'!$C:$C,0))),"",INDEX('Policy Characteristics'!I:I,MATCH($C592,'Policy Characteristics'!$C:$C,0)))</f>
        <v>% of CO2 captured</v>
      </c>
      <c r="P592" s="254"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254" t="str">
        <f>IF(ISBLANK(INDEX('Policy Characteristics'!K:K,MATCH($C592,'Policy Characteristics'!$C:$C,0))),"",INDEX('Policy Characteristics'!K:K,MATCH($C592,'Policy Characteristics'!$C:$C,0)))</f>
        <v>ccs.html#ccs</v>
      </c>
      <c r="R592" s="254" t="str">
        <f>IF(ISBLANK(INDEX('Policy Characteristics'!L:L,MATCH($C592,'Policy Characteristics'!$C:$C,0))),"",INDEX('Policy Characteristics'!L:L,MATCH($C592,'Policy Characteristics'!$C:$C,0)))</f>
        <v>carbon-capture-and-sequestration.html</v>
      </c>
    </row>
    <row r="593" spans="1:18">
      <c r="A593" s="254" t="str">
        <f>IF(ISBLANK(INDEX('Policy Characteristics'!A:A,MATCH($C593,'Policy Characteristics'!$C:$C,0))),"",INDEX('Policy Characteristics'!A:A,MATCH($C593,'Policy Characteristics'!$C:$C,0)))</f>
        <v>Industry</v>
      </c>
      <c r="B593" s="262" t="str">
        <f>IF(ISBLANK(INDEX('Policy Characteristics'!B:B,MATCH($C593,'Policy Characteristics'!$C:$C,0))),"",INDEX('Policy Characteristics'!B:B,MATCH($C593,'Policy Characteristics'!$C:$C,0)))</f>
        <v>Carbon Capture and Sequestration</v>
      </c>
      <c r="C593" s="254" t="str">
        <f t="shared" si="32"/>
        <v>Industry Sector Fraction of Potential Additional CCS Achieved</v>
      </c>
      <c r="D593" s="6" t="s">
        <v>3044</v>
      </c>
      <c r="E593" s="6" t="s">
        <v>2510</v>
      </c>
      <c r="F593" t="s">
        <v>3008</v>
      </c>
      <c r="G593" s="45" t="s">
        <v>3003</v>
      </c>
      <c r="H593" s="43">
        <v>921</v>
      </c>
      <c r="I593" s="325" t="s">
        <v>41</v>
      </c>
      <c r="J593" s="255" t="str">
        <f>IF(ISBLANK(INDEX('Policy Characteristics'!D:D,MATCH($C593,'Policy Characteristics'!$C:$C,0))),"",INDEX('Policy Characteristics'!D:D,MATCH($C593,'Policy Characteristics'!$C:$C,0)))</f>
        <v>Industry CCS</v>
      </c>
      <c r="K593" s="254" t="str">
        <f>IF(ISBLANK(INDEX('Policy Characteristics'!E:E,MATCH($C593,'Policy Characteristics'!$C:$C,0))),"",INDEX('Policy Characteristics'!E:E,MATCH($C593,'Policy Characteristics'!$C:$C,0)))</f>
        <v>indst CCS</v>
      </c>
      <c r="L593" s="261">
        <f>IF(ISBLANK(INDEX('Policy Characteristics'!F:F,MATCH($C593,'Policy Characteristics'!$C:$C,0))),"",INDEX('Policy Characteristics'!F:F,MATCH($C593,'Policy Characteristics'!$C:$C,0)))</f>
        <v>0</v>
      </c>
      <c r="M593" s="261">
        <f>IF(ISBLANK(INDEX('Policy Characteristics'!G:G,MATCH($C593,'Policy Characteristics'!$C:$C,0))),"",INDEX('Policy Characteristics'!G:G,MATCH($C593,'Policy Characteristics'!$C:$C,0)))</f>
        <v>1</v>
      </c>
      <c r="N593" s="261">
        <f>IF(ISBLANK(INDEX('Policy Characteristics'!H:H,MATCH($C593,'Policy Characteristics'!$C:$C,0))),"",INDEX('Policy Characteristics'!H:H,MATCH($C593,'Policy Characteristics'!$C:$C,0)))</f>
        <v>0.01</v>
      </c>
      <c r="O593" s="254" t="str">
        <f>IF(ISBLANK(INDEX('Policy Characteristics'!I:I,MATCH($C593,'Policy Characteristics'!$C:$C,0))),"",INDEX('Policy Characteristics'!I:I,MATCH($C593,'Policy Characteristics'!$C:$C,0)))</f>
        <v>% of CO2 captured</v>
      </c>
      <c r="P593" s="254"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254" t="str">
        <f>IF(ISBLANK(INDEX('Policy Characteristics'!K:K,MATCH($C593,'Policy Characteristics'!$C:$C,0))),"",INDEX('Policy Characteristics'!K:K,MATCH($C593,'Policy Characteristics'!$C:$C,0)))</f>
        <v>ccs.html#ccs</v>
      </c>
      <c r="R593" s="254" t="str">
        <f>IF(ISBLANK(INDEX('Policy Characteristics'!L:L,MATCH($C593,'Policy Characteristics'!$C:$C,0))),"",INDEX('Policy Characteristics'!L:L,MATCH($C593,'Policy Characteristics'!$C:$C,0)))</f>
        <v>carbon-capture-and-sequestration.html</v>
      </c>
    </row>
    <row r="594" spans="1:18">
      <c r="A594" s="254" t="str">
        <f>IF(ISBLANK(INDEX('Policy Characteristics'!A:A,MATCH($C594,'Policy Characteristics'!$C:$C,0))),"",INDEX('Policy Characteristics'!A:A,MATCH($C594,'Policy Characteristics'!$C:$C,0)))</f>
        <v>Industry</v>
      </c>
      <c r="B594" s="262" t="str">
        <f>IF(ISBLANK(INDEX('Policy Characteristics'!B:B,MATCH($C594,'Policy Characteristics'!$C:$C,0))),"",INDEX('Policy Characteristics'!B:B,MATCH($C594,'Policy Characteristics'!$C:$C,0)))</f>
        <v>Carbon Capture and Sequestration</v>
      </c>
      <c r="C594" s="254" t="str">
        <f t="shared" si="32"/>
        <v>Industry Sector Fraction of Potential Additional CCS Achieved</v>
      </c>
      <c r="D594" s="6" t="s">
        <v>3045</v>
      </c>
      <c r="E594" s="6" t="s">
        <v>3001</v>
      </c>
      <c r="F594" t="s">
        <v>3009</v>
      </c>
      <c r="G594" s="45" t="s">
        <v>3002</v>
      </c>
      <c r="H594" s="43">
        <v>922</v>
      </c>
      <c r="I594" s="324" t="s">
        <v>40</v>
      </c>
      <c r="J594" s="255" t="str">
        <f>IF(ISBLANK(INDEX('Policy Characteristics'!D:D,MATCH($C594,'Policy Characteristics'!$C:$C,0))),"",INDEX('Policy Characteristics'!D:D,MATCH($C594,'Policy Characteristics'!$C:$C,0)))</f>
        <v>Industry CCS</v>
      </c>
      <c r="K594" s="254" t="str">
        <f>IF(ISBLANK(INDEX('Policy Characteristics'!E:E,MATCH($C594,'Policy Characteristics'!$C:$C,0))),"",INDEX('Policy Characteristics'!E:E,MATCH($C594,'Policy Characteristics'!$C:$C,0)))</f>
        <v>indst CCS</v>
      </c>
      <c r="L594" s="261">
        <f>IF(ISBLANK(INDEX('Policy Characteristics'!F:F,MATCH($C594,'Policy Characteristics'!$C:$C,0))),"",INDEX('Policy Characteristics'!F:F,MATCH($C594,'Policy Characteristics'!$C:$C,0)))</f>
        <v>0</v>
      </c>
      <c r="M594" s="261">
        <f>IF(ISBLANK(INDEX('Policy Characteristics'!G:G,MATCH($C594,'Policy Characteristics'!$C:$C,0))),"",INDEX('Policy Characteristics'!G:G,MATCH($C594,'Policy Characteristics'!$C:$C,0)))</f>
        <v>1</v>
      </c>
      <c r="N594" s="261">
        <f>IF(ISBLANK(INDEX('Policy Characteristics'!H:H,MATCH($C594,'Policy Characteristics'!$C:$C,0))),"",INDEX('Policy Characteristics'!H:H,MATCH($C594,'Policy Characteristics'!$C:$C,0)))</f>
        <v>0.01</v>
      </c>
      <c r="O594" s="254" t="str">
        <f>IF(ISBLANK(INDEX('Policy Characteristics'!I:I,MATCH($C594,'Policy Characteristics'!$C:$C,0))),"",INDEX('Policy Characteristics'!I:I,MATCH($C594,'Policy Characteristics'!$C:$C,0)))</f>
        <v>% of CO2 captured</v>
      </c>
      <c r="P594" s="254"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254" t="str">
        <f>IF(ISBLANK(INDEX('Policy Characteristics'!K:K,MATCH($C594,'Policy Characteristics'!$C:$C,0))),"",INDEX('Policy Characteristics'!K:K,MATCH($C594,'Policy Characteristics'!$C:$C,0)))</f>
        <v>ccs.html#ccs</v>
      </c>
      <c r="R594" s="254" t="str">
        <f>IF(ISBLANK(INDEX('Policy Characteristics'!L:L,MATCH($C594,'Policy Characteristics'!$C:$C,0))),"",INDEX('Policy Characteristics'!L:L,MATCH($C594,'Policy Characteristics'!$C:$C,0)))</f>
        <v>carbon-capture-and-sequestration.html</v>
      </c>
    </row>
    <row r="595" spans="1:18">
      <c r="A595" s="254" t="str">
        <f>IF(ISBLANK(INDEX('Policy Characteristics'!A:A,MATCH($C595,'Policy Characteristics'!$C:$C,0))),"",INDEX('Policy Characteristics'!A:A,MATCH($C595,'Policy Characteristics'!$C:$C,0)))</f>
        <v>Industry</v>
      </c>
      <c r="B595" s="262" t="str">
        <f>IF(ISBLANK(INDEX('Policy Characteristics'!B:B,MATCH($C595,'Policy Characteristics'!$C:$C,0))),"",INDEX('Policy Characteristics'!B:B,MATCH($C595,'Policy Characteristics'!$C:$C,0)))</f>
        <v>Carbon Capture and Sequestration</v>
      </c>
      <c r="C595" s="254" t="str">
        <f t="shared" si="32"/>
        <v>Industry Sector Fraction of Potential Additional CCS Achieved</v>
      </c>
      <c r="D595" s="6" t="s">
        <v>3045</v>
      </c>
      <c r="E595" s="6" t="s">
        <v>2510</v>
      </c>
      <c r="F595" t="s">
        <v>3009</v>
      </c>
      <c r="G595" s="45" t="s">
        <v>3003</v>
      </c>
      <c r="H595" s="43">
        <v>923</v>
      </c>
      <c r="I595" s="325" t="s">
        <v>41</v>
      </c>
      <c r="J595" s="255" t="str">
        <f>IF(ISBLANK(INDEX('Policy Characteristics'!D:D,MATCH($C595,'Policy Characteristics'!$C:$C,0))),"",INDEX('Policy Characteristics'!D:D,MATCH($C595,'Policy Characteristics'!$C:$C,0)))</f>
        <v>Industry CCS</v>
      </c>
      <c r="K595" s="254" t="str">
        <f>IF(ISBLANK(INDEX('Policy Characteristics'!E:E,MATCH($C595,'Policy Characteristics'!$C:$C,0))),"",INDEX('Policy Characteristics'!E:E,MATCH($C595,'Policy Characteristics'!$C:$C,0)))</f>
        <v>indst CCS</v>
      </c>
      <c r="L595" s="261">
        <f>IF(ISBLANK(INDEX('Policy Characteristics'!F:F,MATCH($C595,'Policy Characteristics'!$C:$C,0))),"",INDEX('Policy Characteristics'!F:F,MATCH($C595,'Policy Characteristics'!$C:$C,0)))</f>
        <v>0</v>
      </c>
      <c r="M595" s="261">
        <f>IF(ISBLANK(INDEX('Policy Characteristics'!G:G,MATCH($C595,'Policy Characteristics'!$C:$C,0))),"",INDEX('Policy Characteristics'!G:G,MATCH($C595,'Policy Characteristics'!$C:$C,0)))</f>
        <v>1</v>
      </c>
      <c r="N595" s="261">
        <f>IF(ISBLANK(INDEX('Policy Characteristics'!H:H,MATCH($C595,'Policy Characteristics'!$C:$C,0))),"",INDEX('Policy Characteristics'!H:H,MATCH($C595,'Policy Characteristics'!$C:$C,0)))</f>
        <v>0.01</v>
      </c>
      <c r="O595" s="254" t="str">
        <f>IF(ISBLANK(INDEX('Policy Characteristics'!I:I,MATCH($C595,'Policy Characteristics'!$C:$C,0))),"",INDEX('Policy Characteristics'!I:I,MATCH($C595,'Policy Characteristics'!$C:$C,0)))</f>
        <v>% of CO2 captured</v>
      </c>
      <c r="P595" s="254"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254" t="str">
        <f>IF(ISBLANK(INDEX('Policy Characteristics'!K:K,MATCH($C595,'Policy Characteristics'!$C:$C,0))),"",INDEX('Policy Characteristics'!K:K,MATCH($C595,'Policy Characteristics'!$C:$C,0)))</f>
        <v>ccs.html#ccs</v>
      </c>
      <c r="R595" s="254" t="str">
        <f>IF(ISBLANK(INDEX('Policy Characteristics'!L:L,MATCH($C595,'Policy Characteristics'!$C:$C,0))),"",INDEX('Policy Characteristics'!L:L,MATCH($C595,'Policy Characteristics'!$C:$C,0)))</f>
        <v>carbon-capture-and-sequestration.html</v>
      </c>
    </row>
    <row r="596" spans="1:18">
      <c r="A596" s="254" t="str">
        <f>IF(ISBLANK(INDEX('Policy Characteristics'!A:A,MATCH($C596,'Policy Characteristics'!$C:$C,0))),"",INDEX('Policy Characteristics'!A:A,MATCH($C596,'Policy Characteristics'!$C:$C,0)))</f>
        <v>Industry</v>
      </c>
      <c r="B596" s="262" t="str">
        <f>IF(ISBLANK(INDEX('Policy Characteristics'!B:B,MATCH($C596,'Policy Characteristics'!$C:$C,0))),"",INDEX('Policy Characteristics'!B:B,MATCH($C596,'Policy Characteristics'!$C:$C,0)))</f>
        <v>Carbon Capture and Sequestration</v>
      </c>
      <c r="C596" s="254" t="str">
        <f t="shared" si="32"/>
        <v>Industry Sector Fraction of Potential Additional CCS Achieved</v>
      </c>
      <c r="D596" s="6" t="s">
        <v>3046</v>
      </c>
      <c r="E596" s="6" t="s">
        <v>3001</v>
      </c>
      <c r="F596" t="s">
        <v>3010</v>
      </c>
      <c r="G596" s="45" t="s">
        <v>3002</v>
      </c>
      <c r="H596" s="43">
        <v>924</v>
      </c>
      <c r="I596" s="324" t="s">
        <v>40</v>
      </c>
      <c r="J596" s="255" t="str">
        <f>IF(ISBLANK(INDEX('Policy Characteristics'!D:D,MATCH($C596,'Policy Characteristics'!$C:$C,0))),"",INDEX('Policy Characteristics'!D:D,MATCH($C596,'Policy Characteristics'!$C:$C,0)))</f>
        <v>Industry CCS</v>
      </c>
      <c r="K596" s="254" t="str">
        <f>IF(ISBLANK(INDEX('Policy Characteristics'!E:E,MATCH($C596,'Policy Characteristics'!$C:$C,0))),"",INDEX('Policy Characteristics'!E:E,MATCH($C596,'Policy Characteristics'!$C:$C,0)))</f>
        <v>indst CCS</v>
      </c>
      <c r="L596" s="261">
        <f>IF(ISBLANK(INDEX('Policy Characteristics'!F:F,MATCH($C596,'Policy Characteristics'!$C:$C,0))),"",INDEX('Policy Characteristics'!F:F,MATCH($C596,'Policy Characteristics'!$C:$C,0)))</f>
        <v>0</v>
      </c>
      <c r="M596" s="261">
        <f>IF(ISBLANK(INDEX('Policy Characteristics'!G:G,MATCH($C596,'Policy Characteristics'!$C:$C,0))),"",INDEX('Policy Characteristics'!G:G,MATCH($C596,'Policy Characteristics'!$C:$C,0)))</f>
        <v>1</v>
      </c>
      <c r="N596" s="261">
        <f>IF(ISBLANK(INDEX('Policy Characteristics'!H:H,MATCH($C596,'Policy Characteristics'!$C:$C,0))),"",INDEX('Policy Characteristics'!H:H,MATCH($C596,'Policy Characteristics'!$C:$C,0)))</f>
        <v>0.01</v>
      </c>
      <c r="O596" s="254" t="str">
        <f>IF(ISBLANK(INDEX('Policy Characteristics'!I:I,MATCH($C596,'Policy Characteristics'!$C:$C,0))),"",INDEX('Policy Characteristics'!I:I,MATCH($C596,'Policy Characteristics'!$C:$C,0)))</f>
        <v>% of CO2 captured</v>
      </c>
      <c r="P596" s="254"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254" t="str">
        <f>IF(ISBLANK(INDEX('Policy Characteristics'!K:K,MATCH($C596,'Policy Characteristics'!$C:$C,0))),"",INDEX('Policy Characteristics'!K:K,MATCH($C596,'Policy Characteristics'!$C:$C,0)))</f>
        <v>ccs.html#ccs</v>
      </c>
      <c r="R596" s="254" t="str">
        <f>IF(ISBLANK(INDEX('Policy Characteristics'!L:L,MATCH($C596,'Policy Characteristics'!$C:$C,0))),"",INDEX('Policy Characteristics'!L:L,MATCH($C596,'Policy Characteristics'!$C:$C,0)))</f>
        <v>carbon-capture-and-sequestration.html</v>
      </c>
    </row>
    <row r="597" spans="1:18">
      <c r="A597" s="254" t="str">
        <f>IF(ISBLANK(INDEX('Policy Characteristics'!A:A,MATCH($C597,'Policy Characteristics'!$C:$C,0))),"",INDEX('Policy Characteristics'!A:A,MATCH($C597,'Policy Characteristics'!$C:$C,0)))</f>
        <v>Industry</v>
      </c>
      <c r="B597" s="262" t="str">
        <f>IF(ISBLANK(INDEX('Policy Characteristics'!B:B,MATCH($C597,'Policy Characteristics'!$C:$C,0))),"",INDEX('Policy Characteristics'!B:B,MATCH($C597,'Policy Characteristics'!$C:$C,0)))</f>
        <v>Carbon Capture and Sequestration</v>
      </c>
      <c r="C597" s="254" t="str">
        <f t="shared" ref="C597:C629" si="33">C$580</f>
        <v>Industry Sector Fraction of Potential Additional CCS Achieved</v>
      </c>
      <c r="D597" s="6" t="s">
        <v>3046</v>
      </c>
      <c r="E597" s="6" t="s">
        <v>2510</v>
      </c>
      <c r="F597" t="s">
        <v>3010</v>
      </c>
      <c r="G597" s="45" t="s">
        <v>3003</v>
      </c>
      <c r="H597" s="43">
        <v>925</v>
      </c>
      <c r="I597" s="325" t="s">
        <v>40</v>
      </c>
      <c r="J597" s="255" t="str">
        <f>IF(ISBLANK(INDEX('Policy Characteristics'!D:D,MATCH($C597,'Policy Characteristics'!$C:$C,0))),"",INDEX('Policy Characteristics'!D:D,MATCH($C597,'Policy Characteristics'!$C:$C,0)))</f>
        <v>Industry CCS</v>
      </c>
      <c r="K597" s="254" t="str">
        <f>IF(ISBLANK(INDEX('Policy Characteristics'!E:E,MATCH($C597,'Policy Characteristics'!$C:$C,0))),"",INDEX('Policy Characteristics'!E:E,MATCH($C597,'Policy Characteristics'!$C:$C,0)))</f>
        <v>indst CCS</v>
      </c>
      <c r="L597" s="261">
        <f>IF(ISBLANK(INDEX('Policy Characteristics'!F:F,MATCH($C597,'Policy Characteristics'!$C:$C,0))),"",INDEX('Policy Characteristics'!F:F,MATCH($C597,'Policy Characteristics'!$C:$C,0)))</f>
        <v>0</v>
      </c>
      <c r="M597" s="261">
        <f>IF(ISBLANK(INDEX('Policy Characteristics'!G:G,MATCH($C597,'Policy Characteristics'!$C:$C,0))),"",INDEX('Policy Characteristics'!G:G,MATCH($C597,'Policy Characteristics'!$C:$C,0)))</f>
        <v>1</v>
      </c>
      <c r="N597" s="261">
        <f>IF(ISBLANK(INDEX('Policy Characteristics'!H:H,MATCH($C597,'Policy Characteristics'!$C:$C,0))),"",INDEX('Policy Characteristics'!H:H,MATCH($C597,'Policy Characteristics'!$C:$C,0)))</f>
        <v>0.01</v>
      </c>
      <c r="O597" s="254" t="str">
        <f>IF(ISBLANK(INDEX('Policy Characteristics'!I:I,MATCH($C597,'Policy Characteristics'!$C:$C,0))),"",INDEX('Policy Characteristics'!I:I,MATCH($C597,'Policy Characteristics'!$C:$C,0)))</f>
        <v>% of CO2 captured</v>
      </c>
      <c r="P597" s="254"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254" t="str">
        <f>IF(ISBLANK(INDEX('Policy Characteristics'!K:K,MATCH($C597,'Policy Characteristics'!$C:$C,0))),"",INDEX('Policy Characteristics'!K:K,MATCH($C597,'Policy Characteristics'!$C:$C,0)))</f>
        <v>ccs.html#ccs</v>
      </c>
      <c r="R597" s="254" t="str">
        <f>IF(ISBLANK(INDEX('Policy Characteristics'!L:L,MATCH($C597,'Policy Characteristics'!$C:$C,0))),"",INDEX('Policy Characteristics'!L:L,MATCH($C597,'Policy Characteristics'!$C:$C,0)))</f>
        <v>carbon-capture-and-sequestration.html</v>
      </c>
    </row>
    <row r="598" spans="1:18">
      <c r="A598" s="254" t="str">
        <f>IF(ISBLANK(INDEX('Policy Characteristics'!A:A,MATCH($C598,'Policy Characteristics'!$C:$C,0))),"",INDEX('Policy Characteristics'!A:A,MATCH($C598,'Policy Characteristics'!$C:$C,0)))</f>
        <v>Industry</v>
      </c>
      <c r="B598" s="262" t="str">
        <f>IF(ISBLANK(INDEX('Policy Characteristics'!B:B,MATCH($C598,'Policy Characteristics'!$C:$C,0))),"",INDEX('Policy Characteristics'!B:B,MATCH($C598,'Policy Characteristics'!$C:$C,0)))</f>
        <v>Carbon Capture and Sequestration</v>
      </c>
      <c r="C598" s="254" t="str">
        <f t="shared" si="33"/>
        <v>Industry Sector Fraction of Potential Additional CCS Achieved</v>
      </c>
      <c r="D598" s="6" t="s">
        <v>3047</v>
      </c>
      <c r="E598" s="6" t="s">
        <v>3001</v>
      </c>
      <c r="F598" t="s">
        <v>2557</v>
      </c>
      <c r="G598" s="45" t="s">
        <v>3002</v>
      </c>
      <c r="H598" s="43">
        <v>926</v>
      </c>
      <c r="I598" s="324" t="s">
        <v>40</v>
      </c>
      <c r="J598" s="255" t="str">
        <f>IF(ISBLANK(INDEX('Policy Characteristics'!D:D,MATCH($C598,'Policy Characteristics'!$C:$C,0))),"",INDEX('Policy Characteristics'!D:D,MATCH($C598,'Policy Characteristics'!$C:$C,0)))</f>
        <v>Industry CCS</v>
      </c>
      <c r="K598" s="254" t="str">
        <f>IF(ISBLANK(INDEX('Policy Characteristics'!E:E,MATCH($C598,'Policy Characteristics'!$C:$C,0))),"",INDEX('Policy Characteristics'!E:E,MATCH($C598,'Policy Characteristics'!$C:$C,0)))</f>
        <v>indst CCS</v>
      </c>
      <c r="L598" s="261">
        <f>IF(ISBLANK(INDEX('Policy Characteristics'!F:F,MATCH($C598,'Policy Characteristics'!$C:$C,0))),"",INDEX('Policy Characteristics'!F:F,MATCH($C598,'Policy Characteristics'!$C:$C,0)))</f>
        <v>0</v>
      </c>
      <c r="M598" s="261">
        <f>IF(ISBLANK(INDEX('Policy Characteristics'!G:G,MATCH($C598,'Policy Characteristics'!$C:$C,0))),"",INDEX('Policy Characteristics'!G:G,MATCH($C598,'Policy Characteristics'!$C:$C,0)))</f>
        <v>1</v>
      </c>
      <c r="N598" s="261">
        <f>IF(ISBLANK(INDEX('Policy Characteristics'!H:H,MATCH($C598,'Policy Characteristics'!$C:$C,0))),"",INDEX('Policy Characteristics'!H:H,MATCH($C598,'Policy Characteristics'!$C:$C,0)))</f>
        <v>0.01</v>
      </c>
      <c r="O598" s="254" t="str">
        <f>IF(ISBLANK(INDEX('Policy Characteristics'!I:I,MATCH($C598,'Policy Characteristics'!$C:$C,0))),"",INDEX('Policy Characteristics'!I:I,MATCH($C598,'Policy Characteristics'!$C:$C,0)))</f>
        <v>% of CO2 captured</v>
      </c>
      <c r="P598" s="254"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254" t="str">
        <f>IF(ISBLANK(INDEX('Policy Characteristics'!K:K,MATCH($C598,'Policy Characteristics'!$C:$C,0))),"",INDEX('Policy Characteristics'!K:K,MATCH($C598,'Policy Characteristics'!$C:$C,0)))</f>
        <v>ccs.html#ccs</v>
      </c>
      <c r="R598" s="254" t="str">
        <f>IF(ISBLANK(INDEX('Policy Characteristics'!L:L,MATCH($C598,'Policy Characteristics'!$C:$C,0))),"",INDEX('Policy Characteristics'!L:L,MATCH($C598,'Policy Characteristics'!$C:$C,0)))</f>
        <v>carbon-capture-and-sequestration.html</v>
      </c>
    </row>
    <row r="599" spans="1:18">
      <c r="A599" s="254" t="str">
        <f>IF(ISBLANK(INDEX('Policy Characteristics'!A:A,MATCH($C599,'Policy Characteristics'!$C:$C,0))),"",INDEX('Policy Characteristics'!A:A,MATCH($C599,'Policy Characteristics'!$C:$C,0)))</f>
        <v>Industry</v>
      </c>
      <c r="B599" s="262" t="str">
        <f>IF(ISBLANK(INDEX('Policy Characteristics'!B:B,MATCH($C599,'Policy Characteristics'!$C:$C,0))),"",INDEX('Policy Characteristics'!B:B,MATCH($C599,'Policy Characteristics'!$C:$C,0)))</f>
        <v>Carbon Capture and Sequestration</v>
      </c>
      <c r="C599" s="254" t="str">
        <f t="shared" si="33"/>
        <v>Industry Sector Fraction of Potential Additional CCS Achieved</v>
      </c>
      <c r="D599" s="6" t="s">
        <v>3047</v>
      </c>
      <c r="E599" s="6" t="s">
        <v>2510</v>
      </c>
      <c r="F599" t="s">
        <v>2557</v>
      </c>
      <c r="G599" s="45" t="s">
        <v>3003</v>
      </c>
      <c r="H599" s="43">
        <v>927</v>
      </c>
      <c r="I599" s="324" t="s">
        <v>40</v>
      </c>
      <c r="J599" s="255" t="str">
        <f>IF(ISBLANK(INDEX('Policy Characteristics'!D:D,MATCH($C599,'Policy Characteristics'!$C:$C,0))),"",INDEX('Policy Characteristics'!D:D,MATCH($C599,'Policy Characteristics'!$C:$C,0)))</f>
        <v>Industry CCS</v>
      </c>
      <c r="K599" s="254" t="str">
        <f>IF(ISBLANK(INDEX('Policy Characteristics'!E:E,MATCH($C599,'Policy Characteristics'!$C:$C,0))),"",INDEX('Policy Characteristics'!E:E,MATCH($C599,'Policy Characteristics'!$C:$C,0)))</f>
        <v>indst CCS</v>
      </c>
      <c r="L599" s="261">
        <f>IF(ISBLANK(INDEX('Policy Characteristics'!F:F,MATCH($C599,'Policy Characteristics'!$C:$C,0))),"",INDEX('Policy Characteristics'!F:F,MATCH($C599,'Policy Characteristics'!$C:$C,0)))</f>
        <v>0</v>
      </c>
      <c r="M599" s="261">
        <f>IF(ISBLANK(INDEX('Policy Characteristics'!G:G,MATCH($C599,'Policy Characteristics'!$C:$C,0))),"",INDEX('Policy Characteristics'!G:G,MATCH($C599,'Policy Characteristics'!$C:$C,0)))</f>
        <v>1</v>
      </c>
      <c r="N599" s="261">
        <f>IF(ISBLANK(INDEX('Policy Characteristics'!H:H,MATCH($C599,'Policy Characteristics'!$C:$C,0))),"",INDEX('Policy Characteristics'!H:H,MATCH($C599,'Policy Characteristics'!$C:$C,0)))</f>
        <v>0.01</v>
      </c>
      <c r="O599" s="254" t="str">
        <f>IF(ISBLANK(INDEX('Policy Characteristics'!I:I,MATCH($C599,'Policy Characteristics'!$C:$C,0))),"",INDEX('Policy Characteristics'!I:I,MATCH($C599,'Policy Characteristics'!$C:$C,0)))</f>
        <v>% of CO2 captured</v>
      </c>
      <c r="P599" s="254"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254" t="str">
        <f>IF(ISBLANK(INDEX('Policy Characteristics'!K:K,MATCH($C599,'Policy Characteristics'!$C:$C,0))),"",INDEX('Policy Characteristics'!K:K,MATCH($C599,'Policy Characteristics'!$C:$C,0)))</f>
        <v>ccs.html#ccs</v>
      </c>
      <c r="R599" s="254" t="str">
        <f>IF(ISBLANK(INDEX('Policy Characteristics'!L:L,MATCH($C599,'Policy Characteristics'!$C:$C,0))),"",INDEX('Policy Characteristics'!L:L,MATCH($C599,'Policy Characteristics'!$C:$C,0)))</f>
        <v>carbon-capture-and-sequestration.html</v>
      </c>
    </row>
    <row r="600" spans="1:18">
      <c r="A600" s="254" t="str">
        <f>IF(ISBLANK(INDEX('Policy Characteristics'!A:A,MATCH($C600,'Policy Characteristics'!$C:$C,0))),"",INDEX('Policy Characteristics'!A:A,MATCH($C600,'Policy Characteristics'!$C:$C,0)))</f>
        <v>Industry</v>
      </c>
      <c r="B600" s="262" t="str">
        <f>IF(ISBLANK(INDEX('Policy Characteristics'!B:B,MATCH($C600,'Policy Characteristics'!$C:$C,0))),"",INDEX('Policy Characteristics'!B:B,MATCH($C600,'Policy Characteristics'!$C:$C,0)))</f>
        <v>Carbon Capture and Sequestration</v>
      </c>
      <c r="C600" s="254" t="str">
        <f t="shared" si="33"/>
        <v>Industry Sector Fraction of Potential Additional CCS Achieved</v>
      </c>
      <c r="D600" s="6" t="s">
        <v>3048</v>
      </c>
      <c r="E600" s="6" t="s">
        <v>3001</v>
      </c>
      <c r="F600" t="s">
        <v>3011</v>
      </c>
      <c r="G600" s="45" t="s">
        <v>3002</v>
      </c>
      <c r="H600" s="43">
        <v>928</v>
      </c>
      <c r="I600" s="324" t="s">
        <v>40</v>
      </c>
      <c r="J600" s="255" t="str">
        <f>IF(ISBLANK(INDEX('Policy Characteristics'!D:D,MATCH($C600,'Policy Characteristics'!$C:$C,0))),"",INDEX('Policy Characteristics'!D:D,MATCH($C600,'Policy Characteristics'!$C:$C,0)))</f>
        <v>Industry CCS</v>
      </c>
      <c r="K600" s="254" t="str">
        <f>IF(ISBLANK(INDEX('Policy Characteristics'!E:E,MATCH($C600,'Policy Characteristics'!$C:$C,0))),"",INDEX('Policy Characteristics'!E:E,MATCH($C600,'Policy Characteristics'!$C:$C,0)))</f>
        <v>indst CCS</v>
      </c>
      <c r="L600" s="261">
        <f>IF(ISBLANK(INDEX('Policy Characteristics'!F:F,MATCH($C600,'Policy Characteristics'!$C:$C,0))),"",INDEX('Policy Characteristics'!F:F,MATCH($C600,'Policy Characteristics'!$C:$C,0)))</f>
        <v>0</v>
      </c>
      <c r="M600" s="261">
        <f>IF(ISBLANK(INDEX('Policy Characteristics'!G:G,MATCH($C600,'Policy Characteristics'!$C:$C,0))),"",INDEX('Policy Characteristics'!G:G,MATCH($C600,'Policy Characteristics'!$C:$C,0)))</f>
        <v>1</v>
      </c>
      <c r="N600" s="261">
        <f>IF(ISBLANK(INDEX('Policy Characteristics'!H:H,MATCH($C600,'Policy Characteristics'!$C:$C,0))),"",INDEX('Policy Characteristics'!H:H,MATCH($C600,'Policy Characteristics'!$C:$C,0)))</f>
        <v>0.01</v>
      </c>
      <c r="O600" s="254" t="str">
        <f>IF(ISBLANK(INDEX('Policy Characteristics'!I:I,MATCH($C600,'Policy Characteristics'!$C:$C,0))),"",INDEX('Policy Characteristics'!I:I,MATCH($C600,'Policy Characteristics'!$C:$C,0)))</f>
        <v>% of CO2 captured</v>
      </c>
      <c r="P600" s="254"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254" t="str">
        <f>IF(ISBLANK(INDEX('Policy Characteristics'!K:K,MATCH($C600,'Policy Characteristics'!$C:$C,0))),"",INDEX('Policy Characteristics'!K:K,MATCH($C600,'Policy Characteristics'!$C:$C,0)))</f>
        <v>ccs.html#ccs</v>
      </c>
      <c r="R600" s="254" t="str">
        <f>IF(ISBLANK(INDEX('Policy Characteristics'!L:L,MATCH($C600,'Policy Characteristics'!$C:$C,0))),"",INDEX('Policy Characteristics'!L:L,MATCH($C600,'Policy Characteristics'!$C:$C,0)))</f>
        <v>carbon-capture-and-sequestration.html</v>
      </c>
    </row>
    <row r="601" spans="1:18">
      <c r="A601" s="254" t="str">
        <f>IF(ISBLANK(INDEX('Policy Characteristics'!A:A,MATCH($C601,'Policy Characteristics'!$C:$C,0))),"",INDEX('Policy Characteristics'!A:A,MATCH($C601,'Policy Characteristics'!$C:$C,0)))</f>
        <v>Industry</v>
      </c>
      <c r="B601" s="262" t="str">
        <f>IF(ISBLANK(INDEX('Policy Characteristics'!B:B,MATCH($C601,'Policy Characteristics'!$C:$C,0))),"",INDEX('Policy Characteristics'!B:B,MATCH($C601,'Policy Characteristics'!$C:$C,0)))</f>
        <v>Carbon Capture and Sequestration</v>
      </c>
      <c r="C601" s="254" t="str">
        <f t="shared" si="33"/>
        <v>Industry Sector Fraction of Potential Additional CCS Achieved</v>
      </c>
      <c r="D601" s="6" t="s">
        <v>3048</v>
      </c>
      <c r="E601" s="6" t="s">
        <v>2510</v>
      </c>
      <c r="F601" t="s">
        <v>3011</v>
      </c>
      <c r="G601" s="45" t="s">
        <v>3003</v>
      </c>
      <c r="H601" s="43">
        <v>929</v>
      </c>
      <c r="I601" s="325" t="s">
        <v>41</v>
      </c>
      <c r="J601" s="255" t="str">
        <f>IF(ISBLANK(INDEX('Policy Characteristics'!D:D,MATCH($C601,'Policy Characteristics'!$C:$C,0))),"",INDEX('Policy Characteristics'!D:D,MATCH($C601,'Policy Characteristics'!$C:$C,0)))</f>
        <v>Industry CCS</v>
      </c>
      <c r="K601" s="254" t="str">
        <f>IF(ISBLANK(INDEX('Policy Characteristics'!E:E,MATCH($C601,'Policy Characteristics'!$C:$C,0))),"",INDEX('Policy Characteristics'!E:E,MATCH($C601,'Policy Characteristics'!$C:$C,0)))</f>
        <v>indst CCS</v>
      </c>
      <c r="L601" s="261">
        <f>IF(ISBLANK(INDEX('Policy Characteristics'!F:F,MATCH($C601,'Policy Characteristics'!$C:$C,0))),"",INDEX('Policy Characteristics'!F:F,MATCH($C601,'Policy Characteristics'!$C:$C,0)))</f>
        <v>0</v>
      </c>
      <c r="M601" s="261">
        <f>IF(ISBLANK(INDEX('Policy Characteristics'!G:G,MATCH($C601,'Policy Characteristics'!$C:$C,0))),"",INDEX('Policy Characteristics'!G:G,MATCH($C601,'Policy Characteristics'!$C:$C,0)))</f>
        <v>1</v>
      </c>
      <c r="N601" s="261">
        <f>IF(ISBLANK(INDEX('Policy Characteristics'!H:H,MATCH($C601,'Policy Characteristics'!$C:$C,0))),"",INDEX('Policy Characteristics'!H:H,MATCH($C601,'Policy Characteristics'!$C:$C,0)))</f>
        <v>0.01</v>
      </c>
      <c r="O601" s="254" t="str">
        <f>IF(ISBLANK(INDEX('Policy Characteristics'!I:I,MATCH($C601,'Policy Characteristics'!$C:$C,0))),"",INDEX('Policy Characteristics'!I:I,MATCH($C601,'Policy Characteristics'!$C:$C,0)))</f>
        <v>% of CO2 captured</v>
      </c>
      <c r="P601" s="254"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254" t="str">
        <f>IF(ISBLANK(INDEX('Policy Characteristics'!K:K,MATCH($C601,'Policy Characteristics'!$C:$C,0))),"",INDEX('Policy Characteristics'!K:K,MATCH($C601,'Policy Characteristics'!$C:$C,0)))</f>
        <v>ccs.html#ccs</v>
      </c>
      <c r="R601" s="254" t="str">
        <f>IF(ISBLANK(INDEX('Policy Characteristics'!L:L,MATCH($C601,'Policy Characteristics'!$C:$C,0))),"",INDEX('Policy Characteristics'!L:L,MATCH($C601,'Policy Characteristics'!$C:$C,0)))</f>
        <v>carbon-capture-and-sequestration.html</v>
      </c>
    </row>
    <row r="602" spans="1:18">
      <c r="A602" s="254" t="str">
        <f>IF(ISBLANK(INDEX('Policy Characteristics'!A:A,MATCH($C602,'Policy Characteristics'!$C:$C,0))),"",INDEX('Policy Characteristics'!A:A,MATCH($C602,'Policy Characteristics'!$C:$C,0)))</f>
        <v>Industry</v>
      </c>
      <c r="B602" s="262" t="str">
        <f>IF(ISBLANK(INDEX('Policy Characteristics'!B:B,MATCH($C602,'Policy Characteristics'!$C:$C,0))),"",INDEX('Policy Characteristics'!B:B,MATCH($C602,'Policy Characteristics'!$C:$C,0)))</f>
        <v>Carbon Capture and Sequestration</v>
      </c>
      <c r="C602" s="254" t="str">
        <f t="shared" si="33"/>
        <v>Industry Sector Fraction of Potential Additional CCS Achieved</v>
      </c>
      <c r="D602" s="6" t="s">
        <v>3049</v>
      </c>
      <c r="E602" s="6" t="s">
        <v>3001</v>
      </c>
      <c r="F602" t="s">
        <v>3012</v>
      </c>
      <c r="G602" s="45" t="s">
        <v>3002</v>
      </c>
      <c r="H602" s="43">
        <v>930</v>
      </c>
      <c r="I602" s="324" t="s">
        <v>40</v>
      </c>
      <c r="J602" s="255" t="str">
        <f>IF(ISBLANK(INDEX('Policy Characteristics'!D:D,MATCH($C602,'Policy Characteristics'!$C:$C,0))),"",INDEX('Policy Characteristics'!D:D,MATCH($C602,'Policy Characteristics'!$C:$C,0)))</f>
        <v>Industry CCS</v>
      </c>
      <c r="K602" s="254" t="str">
        <f>IF(ISBLANK(INDEX('Policy Characteristics'!E:E,MATCH($C602,'Policy Characteristics'!$C:$C,0))),"",INDEX('Policy Characteristics'!E:E,MATCH($C602,'Policy Characteristics'!$C:$C,0)))</f>
        <v>indst CCS</v>
      </c>
      <c r="L602" s="261">
        <f>IF(ISBLANK(INDEX('Policy Characteristics'!F:F,MATCH($C602,'Policy Characteristics'!$C:$C,0))),"",INDEX('Policy Characteristics'!F:F,MATCH($C602,'Policy Characteristics'!$C:$C,0)))</f>
        <v>0</v>
      </c>
      <c r="M602" s="261">
        <f>IF(ISBLANK(INDEX('Policy Characteristics'!G:G,MATCH($C602,'Policy Characteristics'!$C:$C,0))),"",INDEX('Policy Characteristics'!G:G,MATCH($C602,'Policy Characteristics'!$C:$C,0)))</f>
        <v>1</v>
      </c>
      <c r="N602" s="261">
        <f>IF(ISBLANK(INDEX('Policy Characteristics'!H:H,MATCH($C602,'Policy Characteristics'!$C:$C,0))),"",INDEX('Policy Characteristics'!H:H,MATCH($C602,'Policy Characteristics'!$C:$C,0)))</f>
        <v>0.01</v>
      </c>
      <c r="O602" s="254" t="str">
        <f>IF(ISBLANK(INDEX('Policy Characteristics'!I:I,MATCH($C602,'Policy Characteristics'!$C:$C,0))),"",INDEX('Policy Characteristics'!I:I,MATCH($C602,'Policy Characteristics'!$C:$C,0)))</f>
        <v>% of CO2 captured</v>
      </c>
      <c r="P602" s="254"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254" t="str">
        <f>IF(ISBLANK(INDEX('Policy Characteristics'!K:K,MATCH($C602,'Policy Characteristics'!$C:$C,0))),"",INDEX('Policy Characteristics'!K:K,MATCH($C602,'Policy Characteristics'!$C:$C,0)))</f>
        <v>ccs.html#ccs</v>
      </c>
      <c r="R602" s="254" t="str">
        <f>IF(ISBLANK(INDEX('Policy Characteristics'!L:L,MATCH($C602,'Policy Characteristics'!$C:$C,0))),"",INDEX('Policy Characteristics'!L:L,MATCH($C602,'Policy Characteristics'!$C:$C,0)))</f>
        <v>carbon-capture-and-sequestration.html</v>
      </c>
    </row>
    <row r="603" spans="1:18">
      <c r="A603" s="254" t="str">
        <f>IF(ISBLANK(INDEX('Policy Characteristics'!A:A,MATCH($C603,'Policy Characteristics'!$C:$C,0))),"",INDEX('Policy Characteristics'!A:A,MATCH($C603,'Policy Characteristics'!$C:$C,0)))</f>
        <v>Industry</v>
      </c>
      <c r="B603" s="262" t="str">
        <f>IF(ISBLANK(INDEX('Policy Characteristics'!B:B,MATCH($C603,'Policy Characteristics'!$C:$C,0))),"",INDEX('Policy Characteristics'!B:B,MATCH($C603,'Policy Characteristics'!$C:$C,0)))</f>
        <v>Carbon Capture and Sequestration</v>
      </c>
      <c r="C603" s="254" t="str">
        <f t="shared" si="33"/>
        <v>Industry Sector Fraction of Potential Additional CCS Achieved</v>
      </c>
      <c r="D603" s="6" t="s">
        <v>3049</v>
      </c>
      <c r="E603" s="6" t="s">
        <v>2510</v>
      </c>
      <c r="F603" t="s">
        <v>3012</v>
      </c>
      <c r="G603" s="45" t="s">
        <v>3003</v>
      </c>
      <c r="H603" s="43">
        <v>931</v>
      </c>
      <c r="I603" s="325" t="s">
        <v>41</v>
      </c>
      <c r="J603" s="255" t="str">
        <f>IF(ISBLANK(INDEX('Policy Characteristics'!D:D,MATCH($C603,'Policy Characteristics'!$C:$C,0))),"",INDEX('Policy Characteristics'!D:D,MATCH($C603,'Policy Characteristics'!$C:$C,0)))</f>
        <v>Industry CCS</v>
      </c>
      <c r="K603" s="254" t="str">
        <f>IF(ISBLANK(INDEX('Policy Characteristics'!E:E,MATCH($C603,'Policy Characteristics'!$C:$C,0))),"",INDEX('Policy Characteristics'!E:E,MATCH($C603,'Policy Characteristics'!$C:$C,0)))</f>
        <v>indst CCS</v>
      </c>
      <c r="L603" s="261">
        <f>IF(ISBLANK(INDEX('Policy Characteristics'!F:F,MATCH($C603,'Policy Characteristics'!$C:$C,0))),"",INDEX('Policy Characteristics'!F:F,MATCH($C603,'Policy Characteristics'!$C:$C,0)))</f>
        <v>0</v>
      </c>
      <c r="M603" s="261">
        <f>IF(ISBLANK(INDEX('Policy Characteristics'!G:G,MATCH($C603,'Policy Characteristics'!$C:$C,0))),"",INDEX('Policy Characteristics'!G:G,MATCH($C603,'Policy Characteristics'!$C:$C,0)))</f>
        <v>1</v>
      </c>
      <c r="N603" s="261">
        <f>IF(ISBLANK(INDEX('Policy Characteristics'!H:H,MATCH($C603,'Policy Characteristics'!$C:$C,0))),"",INDEX('Policy Characteristics'!H:H,MATCH($C603,'Policy Characteristics'!$C:$C,0)))</f>
        <v>0.01</v>
      </c>
      <c r="O603" s="254" t="str">
        <f>IF(ISBLANK(INDEX('Policy Characteristics'!I:I,MATCH($C603,'Policy Characteristics'!$C:$C,0))),"",INDEX('Policy Characteristics'!I:I,MATCH($C603,'Policy Characteristics'!$C:$C,0)))</f>
        <v>% of CO2 captured</v>
      </c>
      <c r="P603" s="254"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254" t="str">
        <f>IF(ISBLANK(INDEX('Policy Characteristics'!K:K,MATCH($C603,'Policy Characteristics'!$C:$C,0))),"",INDEX('Policy Characteristics'!K:K,MATCH($C603,'Policy Characteristics'!$C:$C,0)))</f>
        <v>ccs.html#ccs</v>
      </c>
      <c r="R603" s="254" t="str">
        <f>IF(ISBLANK(INDEX('Policy Characteristics'!L:L,MATCH($C603,'Policy Characteristics'!$C:$C,0))),"",INDEX('Policy Characteristics'!L:L,MATCH($C603,'Policy Characteristics'!$C:$C,0)))</f>
        <v>carbon-capture-and-sequestration.html</v>
      </c>
    </row>
    <row r="604" spans="1:18">
      <c r="A604" s="254" t="str">
        <f>IF(ISBLANK(INDEX('Policy Characteristics'!A:A,MATCH($C604,'Policy Characteristics'!$C:$C,0))),"",INDEX('Policy Characteristics'!A:A,MATCH($C604,'Policy Characteristics'!$C:$C,0)))</f>
        <v>Industry</v>
      </c>
      <c r="B604" s="262" t="str">
        <f>IF(ISBLANK(INDEX('Policy Characteristics'!B:B,MATCH($C604,'Policy Characteristics'!$C:$C,0))),"",INDEX('Policy Characteristics'!B:B,MATCH($C604,'Policy Characteristics'!$C:$C,0)))</f>
        <v>Carbon Capture and Sequestration</v>
      </c>
      <c r="C604" s="254" t="str">
        <f t="shared" si="33"/>
        <v>Industry Sector Fraction of Potential Additional CCS Achieved</v>
      </c>
      <c r="D604" s="6" t="s">
        <v>3050</v>
      </c>
      <c r="E604" s="6" t="s">
        <v>3001</v>
      </c>
      <c r="F604" t="s">
        <v>3013</v>
      </c>
      <c r="G604" s="45" t="s">
        <v>3002</v>
      </c>
      <c r="H604" s="43">
        <v>932</v>
      </c>
      <c r="I604" s="324" t="s">
        <v>40</v>
      </c>
      <c r="J604" s="255" t="str">
        <f>IF(ISBLANK(INDEX('Policy Characteristics'!D:D,MATCH($C604,'Policy Characteristics'!$C:$C,0))),"",INDEX('Policy Characteristics'!D:D,MATCH($C604,'Policy Characteristics'!$C:$C,0)))</f>
        <v>Industry CCS</v>
      </c>
      <c r="K604" s="254" t="str">
        <f>IF(ISBLANK(INDEX('Policy Characteristics'!E:E,MATCH($C604,'Policy Characteristics'!$C:$C,0))),"",INDEX('Policy Characteristics'!E:E,MATCH($C604,'Policy Characteristics'!$C:$C,0)))</f>
        <v>indst CCS</v>
      </c>
      <c r="L604" s="261">
        <f>IF(ISBLANK(INDEX('Policy Characteristics'!F:F,MATCH($C604,'Policy Characteristics'!$C:$C,0))),"",INDEX('Policy Characteristics'!F:F,MATCH($C604,'Policy Characteristics'!$C:$C,0)))</f>
        <v>0</v>
      </c>
      <c r="M604" s="261">
        <f>IF(ISBLANK(INDEX('Policy Characteristics'!G:G,MATCH($C604,'Policy Characteristics'!$C:$C,0))),"",INDEX('Policy Characteristics'!G:G,MATCH($C604,'Policy Characteristics'!$C:$C,0)))</f>
        <v>1</v>
      </c>
      <c r="N604" s="261">
        <f>IF(ISBLANK(INDEX('Policy Characteristics'!H:H,MATCH($C604,'Policy Characteristics'!$C:$C,0))),"",INDEX('Policy Characteristics'!H:H,MATCH($C604,'Policy Characteristics'!$C:$C,0)))</f>
        <v>0.01</v>
      </c>
      <c r="O604" s="254" t="str">
        <f>IF(ISBLANK(INDEX('Policy Characteristics'!I:I,MATCH($C604,'Policy Characteristics'!$C:$C,0))),"",INDEX('Policy Characteristics'!I:I,MATCH($C604,'Policy Characteristics'!$C:$C,0)))</f>
        <v>% of CO2 captured</v>
      </c>
      <c r="P604" s="254"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254" t="str">
        <f>IF(ISBLANK(INDEX('Policy Characteristics'!K:K,MATCH($C604,'Policy Characteristics'!$C:$C,0))),"",INDEX('Policy Characteristics'!K:K,MATCH($C604,'Policy Characteristics'!$C:$C,0)))</f>
        <v>ccs.html#ccs</v>
      </c>
      <c r="R604" s="254" t="str">
        <f>IF(ISBLANK(INDEX('Policy Characteristics'!L:L,MATCH($C604,'Policy Characteristics'!$C:$C,0))),"",INDEX('Policy Characteristics'!L:L,MATCH($C604,'Policy Characteristics'!$C:$C,0)))</f>
        <v>carbon-capture-and-sequestration.html</v>
      </c>
    </row>
    <row r="605" spans="1:18">
      <c r="A605" s="254" t="str">
        <f>IF(ISBLANK(INDEX('Policy Characteristics'!A:A,MATCH($C605,'Policy Characteristics'!$C:$C,0))),"",INDEX('Policy Characteristics'!A:A,MATCH($C605,'Policy Characteristics'!$C:$C,0)))</f>
        <v>Industry</v>
      </c>
      <c r="B605" s="262" t="str">
        <f>IF(ISBLANK(INDEX('Policy Characteristics'!B:B,MATCH($C605,'Policy Characteristics'!$C:$C,0))),"",INDEX('Policy Characteristics'!B:B,MATCH($C605,'Policy Characteristics'!$C:$C,0)))</f>
        <v>Carbon Capture and Sequestration</v>
      </c>
      <c r="C605" s="254" t="str">
        <f t="shared" si="33"/>
        <v>Industry Sector Fraction of Potential Additional CCS Achieved</v>
      </c>
      <c r="D605" s="6" t="s">
        <v>3050</v>
      </c>
      <c r="E605" s="6" t="s">
        <v>2510</v>
      </c>
      <c r="F605" t="s">
        <v>3013</v>
      </c>
      <c r="G605" s="45" t="s">
        <v>3003</v>
      </c>
      <c r="H605" s="43">
        <v>933</v>
      </c>
      <c r="I605" s="324" t="s">
        <v>40</v>
      </c>
      <c r="J605" s="255" t="str">
        <f>IF(ISBLANK(INDEX('Policy Characteristics'!D:D,MATCH($C605,'Policy Characteristics'!$C:$C,0))),"",INDEX('Policy Characteristics'!D:D,MATCH($C605,'Policy Characteristics'!$C:$C,0)))</f>
        <v>Industry CCS</v>
      </c>
      <c r="K605" s="254" t="str">
        <f>IF(ISBLANK(INDEX('Policy Characteristics'!E:E,MATCH($C605,'Policy Characteristics'!$C:$C,0))),"",INDEX('Policy Characteristics'!E:E,MATCH($C605,'Policy Characteristics'!$C:$C,0)))</f>
        <v>indst CCS</v>
      </c>
      <c r="L605" s="261">
        <f>IF(ISBLANK(INDEX('Policy Characteristics'!F:F,MATCH($C605,'Policy Characteristics'!$C:$C,0))),"",INDEX('Policy Characteristics'!F:F,MATCH($C605,'Policy Characteristics'!$C:$C,0)))</f>
        <v>0</v>
      </c>
      <c r="M605" s="261">
        <f>IF(ISBLANK(INDEX('Policy Characteristics'!G:G,MATCH($C605,'Policy Characteristics'!$C:$C,0))),"",INDEX('Policy Characteristics'!G:G,MATCH($C605,'Policy Characteristics'!$C:$C,0)))</f>
        <v>1</v>
      </c>
      <c r="N605" s="261">
        <f>IF(ISBLANK(INDEX('Policy Characteristics'!H:H,MATCH($C605,'Policy Characteristics'!$C:$C,0))),"",INDEX('Policy Characteristics'!H:H,MATCH($C605,'Policy Characteristics'!$C:$C,0)))</f>
        <v>0.01</v>
      </c>
      <c r="O605" s="254" t="str">
        <f>IF(ISBLANK(INDEX('Policy Characteristics'!I:I,MATCH($C605,'Policy Characteristics'!$C:$C,0))),"",INDEX('Policy Characteristics'!I:I,MATCH($C605,'Policy Characteristics'!$C:$C,0)))</f>
        <v>% of CO2 captured</v>
      </c>
      <c r="P605" s="254"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254" t="str">
        <f>IF(ISBLANK(INDEX('Policy Characteristics'!K:K,MATCH($C605,'Policy Characteristics'!$C:$C,0))),"",INDEX('Policy Characteristics'!K:K,MATCH($C605,'Policy Characteristics'!$C:$C,0)))</f>
        <v>ccs.html#ccs</v>
      </c>
      <c r="R605" s="254" t="str">
        <f>IF(ISBLANK(INDEX('Policy Characteristics'!L:L,MATCH($C605,'Policy Characteristics'!$C:$C,0))),"",INDEX('Policy Characteristics'!L:L,MATCH($C605,'Policy Characteristics'!$C:$C,0)))</f>
        <v>carbon-capture-and-sequestration.html</v>
      </c>
    </row>
    <row r="606" spans="1:18">
      <c r="A606" s="254" t="str">
        <f>IF(ISBLANK(INDEX('Policy Characteristics'!A:A,MATCH($C606,'Policy Characteristics'!$C:$C,0))),"",INDEX('Policy Characteristics'!A:A,MATCH($C606,'Policy Characteristics'!$C:$C,0)))</f>
        <v>Industry</v>
      </c>
      <c r="B606" s="262" t="str">
        <f>IF(ISBLANK(INDEX('Policy Characteristics'!B:B,MATCH($C606,'Policy Characteristics'!$C:$C,0))),"",INDEX('Policy Characteristics'!B:B,MATCH($C606,'Policy Characteristics'!$C:$C,0)))</f>
        <v>Carbon Capture and Sequestration</v>
      </c>
      <c r="C606" s="254" t="str">
        <f t="shared" si="33"/>
        <v>Industry Sector Fraction of Potential Additional CCS Achieved</v>
      </c>
      <c r="D606" s="6" t="s">
        <v>3051</v>
      </c>
      <c r="E606" s="6" t="s">
        <v>3001</v>
      </c>
      <c r="F606" t="s">
        <v>2558</v>
      </c>
      <c r="G606" s="45" t="s">
        <v>3002</v>
      </c>
      <c r="H606" s="43">
        <v>934</v>
      </c>
      <c r="I606" s="324" t="s">
        <v>40</v>
      </c>
      <c r="J606" s="255" t="str">
        <f>IF(ISBLANK(INDEX('Policy Characteristics'!D:D,MATCH($C606,'Policy Characteristics'!$C:$C,0))),"",INDEX('Policy Characteristics'!D:D,MATCH($C606,'Policy Characteristics'!$C:$C,0)))</f>
        <v>Industry CCS</v>
      </c>
      <c r="K606" s="254" t="str">
        <f>IF(ISBLANK(INDEX('Policy Characteristics'!E:E,MATCH($C606,'Policy Characteristics'!$C:$C,0))),"",INDEX('Policy Characteristics'!E:E,MATCH($C606,'Policy Characteristics'!$C:$C,0)))</f>
        <v>indst CCS</v>
      </c>
      <c r="L606" s="261">
        <f>IF(ISBLANK(INDEX('Policy Characteristics'!F:F,MATCH($C606,'Policy Characteristics'!$C:$C,0))),"",INDEX('Policy Characteristics'!F:F,MATCH($C606,'Policy Characteristics'!$C:$C,0)))</f>
        <v>0</v>
      </c>
      <c r="M606" s="261">
        <f>IF(ISBLANK(INDEX('Policy Characteristics'!G:G,MATCH($C606,'Policy Characteristics'!$C:$C,0))),"",INDEX('Policy Characteristics'!G:G,MATCH($C606,'Policy Characteristics'!$C:$C,0)))</f>
        <v>1</v>
      </c>
      <c r="N606" s="261">
        <f>IF(ISBLANK(INDEX('Policy Characteristics'!H:H,MATCH($C606,'Policy Characteristics'!$C:$C,0))),"",INDEX('Policy Characteristics'!H:H,MATCH($C606,'Policy Characteristics'!$C:$C,0)))</f>
        <v>0.01</v>
      </c>
      <c r="O606" s="254" t="str">
        <f>IF(ISBLANK(INDEX('Policy Characteristics'!I:I,MATCH($C606,'Policy Characteristics'!$C:$C,0))),"",INDEX('Policy Characteristics'!I:I,MATCH($C606,'Policy Characteristics'!$C:$C,0)))</f>
        <v>% of CO2 captured</v>
      </c>
      <c r="P606" s="254"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254" t="str">
        <f>IF(ISBLANK(INDEX('Policy Characteristics'!K:K,MATCH($C606,'Policy Characteristics'!$C:$C,0))),"",INDEX('Policy Characteristics'!K:K,MATCH($C606,'Policy Characteristics'!$C:$C,0)))</f>
        <v>ccs.html#ccs</v>
      </c>
      <c r="R606" s="254" t="str">
        <f>IF(ISBLANK(INDEX('Policy Characteristics'!L:L,MATCH($C606,'Policy Characteristics'!$C:$C,0))),"",INDEX('Policy Characteristics'!L:L,MATCH($C606,'Policy Characteristics'!$C:$C,0)))</f>
        <v>carbon-capture-and-sequestration.html</v>
      </c>
    </row>
    <row r="607" spans="1:18">
      <c r="A607" s="254" t="str">
        <f>IF(ISBLANK(INDEX('Policy Characteristics'!A:A,MATCH($C607,'Policy Characteristics'!$C:$C,0))),"",INDEX('Policy Characteristics'!A:A,MATCH($C607,'Policy Characteristics'!$C:$C,0)))</f>
        <v>Industry</v>
      </c>
      <c r="B607" s="262" t="str">
        <f>IF(ISBLANK(INDEX('Policy Characteristics'!B:B,MATCH($C607,'Policy Characteristics'!$C:$C,0))),"",INDEX('Policy Characteristics'!B:B,MATCH($C607,'Policy Characteristics'!$C:$C,0)))</f>
        <v>Carbon Capture and Sequestration</v>
      </c>
      <c r="C607" s="254" t="str">
        <f t="shared" si="33"/>
        <v>Industry Sector Fraction of Potential Additional CCS Achieved</v>
      </c>
      <c r="D607" s="6" t="s">
        <v>3051</v>
      </c>
      <c r="E607" s="6" t="s">
        <v>2510</v>
      </c>
      <c r="F607" t="s">
        <v>2558</v>
      </c>
      <c r="G607" s="45" t="s">
        <v>3003</v>
      </c>
      <c r="H607" s="43">
        <v>935</v>
      </c>
      <c r="I607" s="324" t="s">
        <v>40</v>
      </c>
      <c r="J607" s="255" t="str">
        <f>IF(ISBLANK(INDEX('Policy Characteristics'!D:D,MATCH($C607,'Policy Characteristics'!$C:$C,0))),"",INDEX('Policy Characteristics'!D:D,MATCH($C607,'Policy Characteristics'!$C:$C,0)))</f>
        <v>Industry CCS</v>
      </c>
      <c r="K607" s="254" t="str">
        <f>IF(ISBLANK(INDEX('Policy Characteristics'!E:E,MATCH($C607,'Policy Characteristics'!$C:$C,0))),"",INDEX('Policy Characteristics'!E:E,MATCH($C607,'Policy Characteristics'!$C:$C,0)))</f>
        <v>indst CCS</v>
      </c>
      <c r="L607" s="261">
        <f>IF(ISBLANK(INDEX('Policy Characteristics'!F:F,MATCH($C607,'Policy Characteristics'!$C:$C,0))),"",INDEX('Policy Characteristics'!F:F,MATCH($C607,'Policy Characteristics'!$C:$C,0)))</f>
        <v>0</v>
      </c>
      <c r="M607" s="261">
        <f>IF(ISBLANK(INDEX('Policy Characteristics'!G:G,MATCH($C607,'Policy Characteristics'!$C:$C,0))),"",INDEX('Policy Characteristics'!G:G,MATCH($C607,'Policy Characteristics'!$C:$C,0)))</f>
        <v>1</v>
      </c>
      <c r="N607" s="261">
        <f>IF(ISBLANK(INDEX('Policy Characteristics'!H:H,MATCH($C607,'Policy Characteristics'!$C:$C,0))),"",INDEX('Policy Characteristics'!H:H,MATCH($C607,'Policy Characteristics'!$C:$C,0)))</f>
        <v>0.01</v>
      </c>
      <c r="O607" s="254" t="str">
        <f>IF(ISBLANK(INDEX('Policy Characteristics'!I:I,MATCH($C607,'Policy Characteristics'!$C:$C,0))),"",INDEX('Policy Characteristics'!I:I,MATCH($C607,'Policy Characteristics'!$C:$C,0)))</f>
        <v>% of CO2 captured</v>
      </c>
      <c r="P607" s="254"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254" t="str">
        <f>IF(ISBLANK(INDEX('Policy Characteristics'!K:K,MATCH($C607,'Policy Characteristics'!$C:$C,0))),"",INDEX('Policy Characteristics'!K:K,MATCH($C607,'Policy Characteristics'!$C:$C,0)))</f>
        <v>ccs.html#ccs</v>
      </c>
      <c r="R607" s="254" t="str">
        <f>IF(ISBLANK(INDEX('Policy Characteristics'!L:L,MATCH($C607,'Policy Characteristics'!$C:$C,0))),"",INDEX('Policy Characteristics'!L:L,MATCH($C607,'Policy Characteristics'!$C:$C,0)))</f>
        <v>carbon-capture-and-sequestration.html</v>
      </c>
    </row>
    <row r="608" spans="1:18">
      <c r="A608" s="254" t="str">
        <f>IF(ISBLANK(INDEX('Policy Characteristics'!A:A,MATCH($C608,'Policy Characteristics'!$C:$C,0))),"",INDEX('Policy Characteristics'!A:A,MATCH($C608,'Policy Characteristics'!$C:$C,0)))</f>
        <v>Industry</v>
      </c>
      <c r="B608" s="262" t="str">
        <f>IF(ISBLANK(INDEX('Policy Characteristics'!B:B,MATCH($C608,'Policy Characteristics'!$C:$C,0))),"",INDEX('Policy Characteristics'!B:B,MATCH($C608,'Policy Characteristics'!$C:$C,0)))</f>
        <v>Carbon Capture and Sequestration</v>
      </c>
      <c r="C608" s="254" t="str">
        <f t="shared" si="33"/>
        <v>Industry Sector Fraction of Potential Additional CCS Achieved</v>
      </c>
      <c r="D608" s="6" t="s">
        <v>3052</v>
      </c>
      <c r="E608" s="6" t="s">
        <v>3001</v>
      </c>
      <c r="F608" t="s">
        <v>3014</v>
      </c>
      <c r="G608" s="45" t="s">
        <v>3002</v>
      </c>
      <c r="H608" s="43">
        <v>936</v>
      </c>
      <c r="I608" s="324" t="s">
        <v>40</v>
      </c>
      <c r="J608" s="255" t="str">
        <f>IF(ISBLANK(INDEX('Policy Characteristics'!D:D,MATCH($C608,'Policy Characteristics'!$C:$C,0))),"",INDEX('Policy Characteristics'!D:D,MATCH($C608,'Policy Characteristics'!$C:$C,0)))</f>
        <v>Industry CCS</v>
      </c>
      <c r="K608" s="254" t="str">
        <f>IF(ISBLANK(INDEX('Policy Characteristics'!E:E,MATCH($C608,'Policy Characteristics'!$C:$C,0))),"",INDEX('Policy Characteristics'!E:E,MATCH($C608,'Policy Characteristics'!$C:$C,0)))</f>
        <v>indst CCS</v>
      </c>
      <c r="L608" s="261">
        <f>IF(ISBLANK(INDEX('Policy Characteristics'!F:F,MATCH($C608,'Policy Characteristics'!$C:$C,0))),"",INDEX('Policy Characteristics'!F:F,MATCH($C608,'Policy Characteristics'!$C:$C,0)))</f>
        <v>0</v>
      </c>
      <c r="M608" s="261">
        <f>IF(ISBLANK(INDEX('Policy Characteristics'!G:G,MATCH($C608,'Policy Characteristics'!$C:$C,0))),"",INDEX('Policy Characteristics'!G:G,MATCH($C608,'Policy Characteristics'!$C:$C,0)))</f>
        <v>1</v>
      </c>
      <c r="N608" s="261">
        <f>IF(ISBLANK(INDEX('Policy Characteristics'!H:H,MATCH($C608,'Policy Characteristics'!$C:$C,0))),"",INDEX('Policy Characteristics'!H:H,MATCH($C608,'Policy Characteristics'!$C:$C,0)))</f>
        <v>0.01</v>
      </c>
      <c r="O608" s="254" t="str">
        <f>IF(ISBLANK(INDEX('Policy Characteristics'!I:I,MATCH($C608,'Policy Characteristics'!$C:$C,0))),"",INDEX('Policy Characteristics'!I:I,MATCH($C608,'Policy Characteristics'!$C:$C,0)))</f>
        <v>% of CO2 captured</v>
      </c>
      <c r="P608" s="254"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254" t="str">
        <f>IF(ISBLANK(INDEX('Policy Characteristics'!K:K,MATCH($C608,'Policy Characteristics'!$C:$C,0))),"",INDEX('Policy Characteristics'!K:K,MATCH($C608,'Policy Characteristics'!$C:$C,0)))</f>
        <v>ccs.html#ccs</v>
      </c>
      <c r="R608" s="254" t="str">
        <f>IF(ISBLANK(INDEX('Policy Characteristics'!L:L,MATCH($C608,'Policy Characteristics'!$C:$C,0))),"",INDEX('Policy Characteristics'!L:L,MATCH($C608,'Policy Characteristics'!$C:$C,0)))</f>
        <v>carbon-capture-and-sequestration.html</v>
      </c>
    </row>
    <row r="609" spans="1:18">
      <c r="A609" s="254" t="str">
        <f>IF(ISBLANK(INDEX('Policy Characteristics'!A:A,MATCH($C609,'Policy Characteristics'!$C:$C,0))),"",INDEX('Policy Characteristics'!A:A,MATCH($C609,'Policy Characteristics'!$C:$C,0)))</f>
        <v>Industry</v>
      </c>
      <c r="B609" s="262" t="str">
        <f>IF(ISBLANK(INDEX('Policy Characteristics'!B:B,MATCH($C609,'Policy Characteristics'!$C:$C,0))),"",INDEX('Policy Characteristics'!B:B,MATCH($C609,'Policy Characteristics'!$C:$C,0)))</f>
        <v>Carbon Capture and Sequestration</v>
      </c>
      <c r="C609" s="254" t="str">
        <f t="shared" si="33"/>
        <v>Industry Sector Fraction of Potential Additional CCS Achieved</v>
      </c>
      <c r="D609" s="6" t="s">
        <v>3052</v>
      </c>
      <c r="E609" s="6" t="s">
        <v>2510</v>
      </c>
      <c r="F609" t="s">
        <v>3014</v>
      </c>
      <c r="G609" s="45" t="s">
        <v>3003</v>
      </c>
      <c r="H609" s="43">
        <v>937</v>
      </c>
      <c r="I609" s="325" t="s">
        <v>41</v>
      </c>
      <c r="J609" s="255" t="str">
        <f>IF(ISBLANK(INDEX('Policy Characteristics'!D:D,MATCH($C609,'Policy Characteristics'!$C:$C,0))),"",INDEX('Policy Characteristics'!D:D,MATCH($C609,'Policy Characteristics'!$C:$C,0)))</f>
        <v>Industry CCS</v>
      </c>
      <c r="K609" s="254" t="str">
        <f>IF(ISBLANK(INDEX('Policy Characteristics'!E:E,MATCH($C609,'Policy Characteristics'!$C:$C,0))),"",INDEX('Policy Characteristics'!E:E,MATCH($C609,'Policy Characteristics'!$C:$C,0)))</f>
        <v>indst CCS</v>
      </c>
      <c r="L609" s="261">
        <f>IF(ISBLANK(INDEX('Policy Characteristics'!F:F,MATCH($C609,'Policy Characteristics'!$C:$C,0))),"",INDEX('Policy Characteristics'!F:F,MATCH($C609,'Policy Characteristics'!$C:$C,0)))</f>
        <v>0</v>
      </c>
      <c r="M609" s="261">
        <f>IF(ISBLANK(INDEX('Policy Characteristics'!G:G,MATCH($C609,'Policy Characteristics'!$C:$C,0))),"",INDEX('Policy Characteristics'!G:G,MATCH($C609,'Policy Characteristics'!$C:$C,0)))</f>
        <v>1</v>
      </c>
      <c r="N609" s="261">
        <f>IF(ISBLANK(INDEX('Policy Characteristics'!H:H,MATCH($C609,'Policy Characteristics'!$C:$C,0))),"",INDEX('Policy Characteristics'!H:H,MATCH($C609,'Policy Characteristics'!$C:$C,0)))</f>
        <v>0.01</v>
      </c>
      <c r="O609" s="254" t="str">
        <f>IF(ISBLANK(INDEX('Policy Characteristics'!I:I,MATCH($C609,'Policy Characteristics'!$C:$C,0))),"",INDEX('Policy Characteristics'!I:I,MATCH($C609,'Policy Characteristics'!$C:$C,0)))</f>
        <v>% of CO2 captured</v>
      </c>
      <c r="P609" s="254"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254" t="str">
        <f>IF(ISBLANK(INDEX('Policy Characteristics'!K:K,MATCH($C609,'Policy Characteristics'!$C:$C,0))),"",INDEX('Policy Characteristics'!K:K,MATCH($C609,'Policy Characteristics'!$C:$C,0)))</f>
        <v>ccs.html#ccs</v>
      </c>
      <c r="R609" s="254" t="str">
        <f>IF(ISBLANK(INDEX('Policy Characteristics'!L:L,MATCH($C609,'Policy Characteristics'!$C:$C,0))),"",INDEX('Policy Characteristics'!L:L,MATCH($C609,'Policy Characteristics'!$C:$C,0)))</f>
        <v>carbon-capture-and-sequestration.html</v>
      </c>
    </row>
    <row r="610" spans="1:18">
      <c r="A610" s="254" t="str">
        <f>IF(ISBLANK(INDEX('Policy Characteristics'!A:A,MATCH($C610,'Policy Characteristics'!$C:$C,0))),"",INDEX('Policy Characteristics'!A:A,MATCH($C610,'Policy Characteristics'!$C:$C,0)))</f>
        <v>Industry</v>
      </c>
      <c r="B610" s="262" t="str">
        <f>IF(ISBLANK(INDEX('Policy Characteristics'!B:B,MATCH($C610,'Policy Characteristics'!$C:$C,0))),"",INDEX('Policy Characteristics'!B:B,MATCH($C610,'Policy Characteristics'!$C:$C,0)))</f>
        <v>Carbon Capture and Sequestration</v>
      </c>
      <c r="C610" s="254" t="str">
        <f t="shared" si="33"/>
        <v>Industry Sector Fraction of Potential Additional CCS Achieved</v>
      </c>
      <c r="D610" s="6" t="s">
        <v>3053</v>
      </c>
      <c r="E610" s="6" t="s">
        <v>3001</v>
      </c>
      <c r="F610" t="s">
        <v>3015</v>
      </c>
      <c r="G610" s="45" t="s">
        <v>3002</v>
      </c>
      <c r="H610" s="43">
        <v>938</v>
      </c>
      <c r="I610" s="324" t="s">
        <v>40</v>
      </c>
      <c r="J610" s="255" t="str">
        <f>IF(ISBLANK(INDEX('Policy Characteristics'!D:D,MATCH($C610,'Policy Characteristics'!$C:$C,0))),"",INDEX('Policy Characteristics'!D:D,MATCH($C610,'Policy Characteristics'!$C:$C,0)))</f>
        <v>Industry CCS</v>
      </c>
      <c r="K610" s="254" t="str">
        <f>IF(ISBLANK(INDEX('Policy Characteristics'!E:E,MATCH($C610,'Policy Characteristics'!$C:$C,0))),"",INDEX('Policy Characteristics'!E:E,MATCH($C610,'Policy Characteristics'!$C:$C,0)))</f>
        <v>indst CCS</v>
      </c>
      <c r="L610" s="261">
        <f>IF(ISBLANK(INDEX('Policy Characteristics'!F:F,MATCH($C610,'Policy Characteristics'!$C:$C,0))),"",INDEX('Policy Characteristics'!F:F,MATCH($C610,'Policy Characteristics'!$C:$C,0)))</f>
        <v>0</v>
      </c>
      <c r="M610" s="261">
        <f>IF(ISBLANK(INDEX('Policy Characteristics'!G:G,MATCH($C610,'Policy Characteristics'!$C:$C,0))),"",INDEX('Policy Characteristics'!G:G,MATCH($C610,'Policy Characteristics'!$C:$C,0)))</f>
        <v>1</v>
      </c>
      <c r="N610" s="261">
        <f>IF(ISBLANK(INDEX('Policy Characteristics'!H:H,MATCH($C610,'Policy Characteristics'!$C:$C,0))),"",INDEX('Policy Characteristics'!H:H,MATCH($C610,'Policy Characteristics'!$C:$C,0)))</f>
        <v>0.01</v>
      </c>
      <c r="O610" s="254" t="str">
        <f>IF(ISBLANK(INDEX('Policy Characteristics'!I:I,MATCH($C610,'Policy Characteristics'!$C:$C,0))),"",INDEX('Policy Characteristics'!I:I,MATCH($C610,'Policy Characteristics'!$C:$C,0)))</f>
        <v>% of CO2 captured</v>
      </c>
      <c r="P610" s="254"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254" t="str">
        <f>IF(ISBLANK(INDEX('Policy Characteristics'!K:K,MATCH($C610,'Policy Characteristics'!$C:$C,0))),"",INDEX('Policy Characteristics'!K:K,MATCH($C610,'Policy Characteristics'!$C:$C,0)))</f>
        <v>ccs.html#ccs</v>
      </c>
      <c r="R610" s="254" t="str">
        <f>IF(ISBLANK(INDEX('Policy Characteristics'!L:L,MATCH($C610,'Policy Characteristics'!$C:$C,0))),"",INDEX('Policy Characteristics'!L:L,MATCH($C610,'Policy Characteristics'!$C:$C,0)))</f>
        <v>carbon-capture-and-sequestration.html</v>
      </c>
    </row>
    <row r="611" spans="1:18">
      <c r="A611" s="254" t="str">
        <f>IF(ISBLANK(INDEX('Policy Characteristics'!A:A,MATCH($C611,'Policy Characteristics'!$C:$C,0))),"",INDEX('Policy Characteristics'!A:A,MATCH($C611,'Policy Characteristics'!$C:$C,0)))</f>
        <v>Industry</v>
      </c>
      <c r="B611" s="262" t="str">
        <f>IF(ISBLANK(INDEX('Policy Characteristics'!B:B,MATCH($C611,'Policy Characteristics'!$C:$C,0))),"",INDEX('Policy Characteristics'!B:B,MATCH($C611,'Policy Characteristics'!$C:$C,0)))</f>
        <v>Carbon Capture and Sequestration</v>
      </c>
      <c r="C611" s="254" t="str">
        <f t="shared" si="33"/>
        <v>Industry Sector Fraction of Potential Additional CCS Achieved</v>
      </c>
      <c r="D611" s="6" t="s">
        <v>3053</v>
      </c>
      <c r="E611" s="6" t="s">
        <v>2510</v>
      </c>
      <c r="F611" t="s">
        <v>3015</v>
      </c>
      <c r="G611" s="45" t="s">
        <v>3003</v>
      </c>
      <c r="H611" s="43">
        <v>939</v>
      </c>
      <c r="I611" s="325" t="s">
        <v>41</v>
      </c>
      <c r="J611" s="255" t="str">
        <f>IF(ISBLANK(INDEX('Policy Characteristics'!D:D,MATCH($C611,'Policy Characteristics'!$C:$C,0))),"",INDEX('Policy Characteristics'!D:D,MATCH($C611,'Policy Characteristics'!$C:$C,0)))</f>
        <v>Industry CCS</v>
      </c>
      <c r="K611" s="254" t="str">
        <f>IF(ISBLANK(INDEX('Policy Characteristics'!E:E,MATCH($C611,'Policy Characteristics'!$C:$C,0))),"",INDEX('Policy Characteristics'!E:E,MATCH($C611,'Policy Characteristics'!$C:$C,0)))</f>
        <v>indst CCS</v>
      </c>
      <c r="L611" s="261">
        <f>IF(ISBLANK(INDEX('Policy Characteristics'!F:F,MATCH($C611,'Policy Characteristics'!$C:$C,0))),"",INDEX('Policy Characteristics'!F:F,MATCH($C611,'Policy Characteristics'!$C:$C,0)))</f>
        <v>0</v>
      </c>
      <c r="M611" s="261">
        <f>IF(ISBLANK(INDEX('Policy Characteristics'!G:G,MATCH($C611,'Policy Characteristics'!$C:$C,0))),"",INDEX('Policy Characteristics'!G:G,MATCH($C611,'Policy Characteristics'!$C:$C,0)))</f>
        <v>1</v>
      </c>
      <c r="N611" s="261">
        <f>IF(ISBLANK(INDEX('Policy Characteristics'!H:H,MATCH($C611,'Policy Characteristics'!$C:$C,0))),"",INDEX('Policy Characteristics'!H:H,MATCH($C611,'Policy Characteristics'!$C:$C,0)))</f>
        <v>0.01</v>
      </c>
      <c r="O611" s="254" t="str">
        <f>IF(ISBLANK(INDEX('Policy Characteristics'!I:I,MATCH($C611,'Policy Characteristics'!$C:$C,0))),"",INDEX('Policy Characteristics'!I:I,MATCH($C611,'Policy Characteristics'!$C:$C,0)))</f>
        <v>% of CO2 captured</v>
      </c>
      <c r="P611" s="254"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254" t="str">
        <f>IF(ISBLANK(INDEX('Policy Characteristics'!K:K,MATCH($C611,'Policy Characteristics'!$C:$C,0))),"",INDEX('Policy Characteristics'!K:K,MATCH($C611,'Policy Characteristics'!$C:$C,0)))</f>
        <v>ccs.html#ccs</v>
      </c>
      <c r="R611" s="254" t="str">
        <f>IF(ISBLANK(INDEX('Policy Characteristics'!L:L,MATCH($C611,'Policy Characteristics'!$C:$C,0))),"",INDEX('Policy Characteristics'!L:L,MATCH($C611,'Policy Characteristics'!$C:$C,0)))</f>
        <v>carbon-capture-and-sequestration.html</v>
      </c>
    </row>
    <row r="612" spans="1:18">
      <c r="A612" s="254" t="str">
        <f>IF(ISBLANK(INDEX('Policy Characteristics'!A:A,MATCH($C612,'Policy Characteristics'!$C:$C,0))),"",INDEX('Policy Characteristics'!A:A,MATCH($C612,'Policy Characteristics'!$C:$C,0)))</f>
        <v>Industry</v>
      </c>
      <c r="B612" s="262" t="str">
        <f>IF(ISBLANK(INDEX('Policy Characteristics'!B:B,MATCH($C612,'Policy Characteristics'!$C:$C,0))),"",INDEX('Policy Characteristics'!B:B,MATCH($C612,'Policy Characteristics'!$C:$C,0)))</f>
        <v>Carbon Capture and Sequestration</v>
      </c>
      <c r="C612" s="254" t="str">
        <f t="shared" si="33"/>
        <v>Industry Sector Fraction of Potential Additional CCS Achieved</v>
      </c>
      <c r="D612" s="6" t="s">
        <v>3054</v>
      </c>
      <c r="E612" s="6" t="s">
        <v>3001</v>
      </c>
      <c r="F612" t="s">
        <v>3016</v>
      </c>
      <c r="G612" s="45" t="s">
        <v>3002</v>
      </c>
      <c r="H612" s="43">
        <v>940</v>
      </c>
      <c r="I612" s="324" t="s">
        <v>40</v>
      </c>
      <c r="J612" s="255" t="str">
        <f>IF(ISBLANK(INDEX('Policy Characteristics'!D:D,MATCH($C612,'Policy Characteristics'!$C:$C,0))),"",INDEX('Policy Characteristics'!D:D,MATCH($C612,'Policy Characteristics'!$C:$C,0)))</f>
        <v>Industry CCS</v>
      </c>
      <c r="K612" s="254" t="str">
        <f>IF(ISBLANK(INDEX('Policy Characteristics'!E:E,MATCH($C612,'Policy Characteristics'!$C:$C,0))),"",INDEX('Policy Characteristics'!E:E,MATCH($C612,'Policy Characteristics'!$C:$C,0)))</f>
        <v>indst CCS</v>
      </c>
      <c r="L612" s="261">
        <f>IF(ISBLANK(INDEX('Policy Characteristics'!F:F,MATCH($C612,'Policy Characteristics'!$C:$C,0))),"",INDEX('Policy Characteristics'!F:F,MATCH($C612,'Policy Characteristics'!$C:$C,0)))</f>
        <v>0</v>
      </c>
      <c r="M612" s="261">
        <f>IF(ISBLANK(INDEX('Policy Characteristics'!G:G,MATCH($C612,'Policy Characteristics'!$C:$C,0))),"",INDEX('Policy Characteristics'!G:G,MATCH($C612,'Policy Characteristics'!$C:$C,0)))</f>
        <v>1</v>
      </c>
      <c r="N612" s="261">
        <f>IF(ISBLANK(INDEX('Policy Characteristics'!H:H,MATCH($C612,'Policy Characteristics'!$C:$C,0))),"",INDEX('Policy Characteristics'!H:H,MATCH($C612,'Policy Characteristics'!$C:$C,0)))</f>
        <v>0.01</v>
      </c>
      <c r="O612" s="254" t="str">
        <f>IF(ISBLANK(INDEX('Policy Characteristics'!I:I,MATCH($C612,'Policy Characteristics'!$C:$C,0))),"",INDEX('Policy Characteristics'!I:I,MATCH($C612,'Policy Characteristics'!$C:$C,0)))</f>
        <v>% of CO2 captured</v>
      </c>
      <c r="P612" s="254"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254" t="str">
        <f>IF(ISBLANK(INDEX('Policy Characteristics'!K:K,MATCH($C612,'Policy Characteristics'!$C:$C,0))),"",INDEX('Policy Characteristics'!K:K,MATCH($C612,'Policy Characteristics'!$C:$C,0)))</f>
        <v>ccs.html#ccs</v>
      </c>
      <c r="R612" s="254" t="str">
        <f>IF(ISBLANK(INDEX('Policy Characteristics'!L:L,MATCH($C612,'Policy Characteristics'!$C:$C,0))),"",INDEX('Policy Characteristics'!L:L,MATCH($C612,'Policy Characteristics'!$C:$C,0)))</f>
        <v>carbon-capture-and-sequestration.html</v>
      </c>
    </row>
    <row r="613" spans="1:18">
      <c r="A613" s="254" t="str">
        <f>IF(ISBLANK(INDEX('Policy Characteristics'!A:A,MATCH($C613,'Policy Characteristics'!$C:$C,0))),"",INDEX('Policy Characteristics'!A:A,MATCH($C613,'Policy Characteristics'!$C:$C,0)))</f>
        <v>Industry</v>
      </c>
      <c r="B613" s="262" t="str">
        <f>IF(ISBLANK(INDEX('Policy Characteristics'!B:B,MATCH($C613,'Policy Characteristics'!$C:$C,0))),"",INDEX('Policy Characteristics'!B:B,MATCH($C613,'Policy Characteristics'!$C:$C,0)))</f>
        <v>Carbon Capture and Sequestration</v>
      </c>
      <c r="C613" s="254" t="str">
        <f t="shared" si="33"/>
        <v>Industry Sector Fraction of Potential Additional CCS Achieved</v>
      </c>
      <c r="D613" s="6" t="s">
        <v>3054</v>
      </c>
      <c r="E613" s="6" t="s">
        <v>2510</v>
      </c>
      <c r="F613" t="s">
        <v>3016</v>
      </c>
      <c r="G613" s="45" t="s">
        <v>3003</v>
      </c>
      <c r="H613" s="43">
        <v>941</v>
      </c>
      <c r="I613" s="325" t="s">
        <v>41</v>
      </c>
      <c r="J613" s="255" t="str">
        <f>IF(ISBLANK(INDEX('Policy Characteristics'!D:D,MATCH($C613,'Policy Characteristics'!$C:$C,0))),"",INDEX('Policy Characteristics'!D:D,MATCH($C613,'Policy Characteristics'!$C:$C,0)))</f>
        <v>Industry CCS</v>
      </c>
      <c r="K613" s="254" t="str">
        <f>IF(ISBLANK(INDEX('Policy Characteristics'!E:E,MATCH($C613,'Policy Characteristics'!$C:$C,0))),"",INDEX('Policy Characteristics'!E:E,MATCH($C613,'Policy Characteristics'!$C:$C,0)))</f>
        <v>indst CCS</v>
      </c>
      <c r="L613" s="261">
        <f>IF(ISBLANK(INDEX('Policy Characteristics'!F:F,MATCH($C613,'Policy Characteristics'!$C:$C,0))),"",INDEX('Policy Characteristics'!F:F,MATCH($C613,'Policy Characteristics'!$C:$C,0)))</f>
        <v>0</v>
      </c>
      <c r="M613" s="261">
        <f>IF(ISBLANK(INDEX('Policy Characteristics'!G:G,MATCH($C613,'Policy Characteristics'!$C:$C,0))),"",INDEX('Policy Characteristics'!G:G,MATCH($C613,'Policy Characteristics'!$C:$C,0)))</f>
        <v>1</v>
      </c>
      <c r="N613" s="261">
        <f>IF(ISBLANK(INDEX('Policy Characteristics'!H:H,MATCH($C613,'Policy Characteristics'!$C:$C,0))),"",INDEX('Policy Characteristics'!H:H,MATCH($C613,'Policy Characteristics'!$C:$C,0)))</f>
        <v>0.01</v>
      </c>
      <c r="O613" s="254" t="str">
        <f>IF(ISBLANK(INDEX('Policy Characteristics'!I:I,MATCH($C613,'Policy Characteristics'!$C:$C,0))),"",INDEX('Policy Characteristics'!I:I,MATCH($C613,'Policy Characteristics'!$C:$C,0)))</f>
        <v>% of CO2 captured</v>
      </c>
      <c r="P613" s="254"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254" t="str">
        <f>IF(ISBLANK(INDEX('Policy Characteristics'!K:K,MATCH($C613,'Policy Characteristics'!$C:$C,0))),"",INDEX('Policy Characteristics'!K:K,MATCH($C613,'Policy Characteristics'!$C:$C,0)))</f>
        <v>ccs.html#ccs</v>
      </c>
      <c r="R613" s="254" t="str">
        <f>IF(ISBLANK(INDEX('Policy Characteristics'!L:L,MATCH($C613,'Policy Characteristics'!$C:$C,0))),"",INDEX('Policy Characteristics'!L:L,MATCH($C613,'Policy Characteristics'!$C:$C,0)))</f>
        <v>carbon-capture-and-sequestration.html</v>
      </c>
    </row>
    <row r="614" spans="1:18">
      <c r="A614" s="254" t="str">
        <f>IF(ISBLANK(INDEX('Policy Characteristics'!A:A,MATCH($C614,'Policy Characteristics'!$C:$C,0))),"",INDEX('Policy Characteristics'!A:A,MATCH($C614,'Policy Characteristics'!$C:$C,0)))</f>
        <v>Industry</v>
      </c>
      <c r="B614" s="262" t="str">
        <f>IF(ISBLANK(INDEX('Policy Characteristics'!B:B,MATCH($C614,'Policy Characteristics'!$C:$C,0))),"",INDEX('Policy Characteristics'!B:B,MATCH($C614,'Policy Characteristics'!$C:$C,0)))</f>
        <v>Carbon Capture and Sequestration</v>
      </c>
      <c r="C614" s="254" t="str">
        <f t="shared" si="33"/>
        <v>Industry Sector Fraction of Potential Additional CCS Achieved</v>
      </c>
      <c r="D614" s="6" t="s">
        <v>3055</v>
      </c>
      <c r="E614" s="6" t="s">
        <v>3001</v>
      </c>
      <c r="F614" t="s">
        <v>3017</v>
      </c>
      <c r="G614" s="45" t="s">
        <v>3002</v>
      </c>
      <c r="H614" s="43">
        <v>942</v>
      </c>
      <c r="I614" s="324" t="s">
        <v>40</v>
      </c>
      <c r="J614" s="255" t="str">
        <f>IF(ISBLANK(INDEX('Policy Characteristics'!D:D,MATCH($C614,'Policy Characteristics'!$C:$C,0))),"",INDEX('Policy Characteristics'!D:D,MATCH($C614,'Policy Characteristics'!$C:$C,0)))</f>
        <v>Industry CCS</v>
      </c>
      <c r="K614" s="254" t="str">
        <f>IF(ISBLANK(INDEX('Policy Characteristics'!E:E,MATCH($C614,'Policy Characteristics'!$C:$C,0))),"",INDEX('Policy Characteristics'!E:E,MATCH($C614,'Policy Characteristics'!$C:$C,0)))</f>
        <v>indst CCS</v>
      </c>
      <c r="L614" s="261">
        <f>IF(ISBLANK(INDEX('Policy Characteristics'!F:F,MATCH($C614,'Policy Characteristics'!$C:$C,0))),"",INDEX('Policy Characteristics'!F:F,MATCH($C614,'Policy Characteristics'!$C:$C,0)))</f>
        <v>0</v>
      </c>
      <c r="M614" s="261">
        <f>IF(ISBLANK(INDEX('Policy Characteristics'!G:G,MATCH($C614,'Policy Characteristics'!$C:$C,0))),"",INDEX('Policy Characteristics'!G:G,MATCH($C614,'Policy Characteristics'!$C:$C,0)))</f>
        <v>1</v>
      </c>
      <c r="N614" s="261">
        <f>IF(ISBLANK(INDEX('Policy Characteristics'!H:H,MATCH($C614,'Policy Characteristics'!$C:$C,0))),"",INDEX('Policy Characteristics'!H:H,MATCH($C614,'Policy Characteristics'!$C:$C,0)))</f>
        <v>0.01</v>
      </c>
      <c r="O614" s="254" t="str">
        <f>IF(ISBLANK(INDEX('Policy Characteristics'!I:I,MATCH($C614,'Policy Characteristics'!$C:$C,0))),"",INDEX('Policy Characteristics'!I:I,MATCH($C614,'Policy Characteristics'!$C:$C,0)))</f>
        <v>% of CO2 captured</v>
      </c>
      <c r="P614" s="254"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254" t="str">
        <f>IF(ISBLANK(INDEX('Policy Characteristics'!K:K,MATCH($C614,'Policy Characteristics'!$C:$C,0))),"",INDEX('Policy Characteristics'!K:K,MATCH($C614,'Policy Characteristics'!$C:$C,0)))</f>
        <v>ccs.html#ccs</v>
      </c>
      <c r="R614" s="254" t="str">
        <f>IF(ISBLANK(INDEX('Policy Characteristics'!L:L,MATCH($C614,'Policy Characteristics'!$C:$C,0))),"",INDEX('Policy Characteristics'!L:L,MATCH($C614,'Policy Characteristics'!$C:$C,0)))</f>
        <v>carbon-capture-and-sequestration.html</v>
      </c>
    </row>
    <row r="615" spans="1:18">
      <c r="A615" s="254" t="str">
        <f>IF(ISBLANK(INDEX('Policy Characteristics'!A:A,MATCH($C615,'Policy Characteristics'!$C:$C,0))),"",INDEX('Policy Characteristics'!A:A,MATCH($C615,'Policy Characteristics'!$C:$C,0)))</f>
        <v>Industry</v>
      </c>
      <c r="B615" s="262" t="str">
        <f>IF(ISBLANK(INDEX('Policy Characteristics'!B:B,MATCH($C615,'Policy Characteristics'!$C:$C,0))),"",INDEX('Policy Characteristics'!B:B,MATCH($C615,'Policy Characteristics'!$C:$C,0)))</f>
        <v>Carbon Capture and Sequestration</v>
      </c>
      <c r="C615" s="254" t="str">
        <f t="shared" si="33"/>
        <v>Industry Sector Fraction of Potential Additional CCS Achieved</v>
      </c>
      <c r="D615" s="6" t="s">
        <v>3055</v>
      </c>
      <c r="E615" s="6" t="s">
        <v>2510</v>
      </c>
      <c r="F615" t="s">
        <v>3017</v>
      </c>
      <c r="G615" s="45" t="s">
        <v>3003</v>
      </c>
      <c r="H615" s="43">
        <v>943</v>
      </c>
      <c r="I615" s="325" t="s">
        <v>41</v>
      </c>
      <c r="J615" s="255" t="str">
        <f>IF(ISBLANK(INDEX('Policy Characteristics'!D:D,MATCH($C615,'Policy Characteristics'!$C:$C,0))),"",INDEX('Policy Characteristics'!D:D,MATCH($C615,'Policy Characteristics'!$C:$C,0)))</f>
        <v>Industry CCS</v>
      </c>
      <c r="K615" s="254" t="str">
        <f>IF(ISBLANK(INDEX('Policy Characteristics'!E:E,MATCH($C615,'Policy Characteristics'!$C:$C,0))),"",INDEX('Policy Characteristics'!E:E,MATCH($C615,'Policy Characteristics'!$C:$C,0)))</f>
        <v>indst CCS</v>
      </c>
      <c r="L615" s="261">
        <f>IF(ISBLANK(INDEX('Policy Characteristics'!F:F,MATCH($C615,'Policy Characteristics'!$C:$C,0))),"",INDEX('Policy Characteristics'!F:F,MATCH($C615,'Policy Characteristics'!$C:$C,0)))</f>
        <v>0</v>
      </c>
      <c r="M615" s="261">
        <f>IF(ISBLANK(INDEX('Policy Characteristics'!G:G,MATCH($C615,'Policy Characteristics'!$C:$C,0))),"",INDEX('Policy Characteristics'!G:G,MATCH($C615,'Policy Characteristics'!$C:$C,0)))</f>
        <v>1</v>
      </c>
      <c r="N615" s="261">
        <f>IF(ISBLANK(INDEX('Policy Characteristics'!H:H,MATCH($C615,'Policy Characteristics'!$C:$C,0))),"",INDEX('Policy Characteristics'!H:H,MATCH($C615,'Policy Characteristics'!$C:$C,0)))</f>
        <v>0.01</v>
      </c>
      <c r="O615" s="254" t="str">
        <f>IF(ISBLANK(INDEX('Policy Characteristics'!I:I,MATCH($C615,'Policy Characteristics'!$C:$C,0))),"",INDEX('Policy Characteristics'!I:I,MATCH($C615,'Policy Characteristics'!$C:$C,0)))</f>
        <v>% of CO2 captured</v>
      </c>
      <c r="P615" s="254"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254" t="str">
        <f>IF(ISBLANK(INDEX('Policy Characteristics'!K:K,MATCH($C615,'Policy Characteristics'!$C:$C,0))),"",INDEX('Policy Characteristics'!K:K,MATCH($C615,'Policy Characteristics'!$C:$C,0)))</f>
        <v>ccs.html#ccs</v>
      </c>
      <c r="R615" s="254" t="str">
        <f>IF(ISBLANK(INDEX('Policy Characteristics'!L:L,MATCH($C615,'Policy Characteristics'!$C:$C,0))),"",INDEX('Policy Characteristics'!L:L,MATCH($C615,'Policy Characteristics'!$C:$C,0)))</f>
        <v>carbon-capture-and-sequestration.html</v>
      </c>
    </row>
    <row r="616" spans="1:18">
      <c r="A616" s="254" t="str">
        <f>IF(ISBLANK(INDEX('Policy Characteristics'!A:A,MATCH($C616,'Policy Characteristics'!$C:$C,0))),"",INDEX('Policy Characteristics'!A:A,MATCH($C616,'Policy Characteristics'!$C:$C,0)))</f>
        <v>Industry</v>
      </c>
      <c r="B616" s="262" t="str">
        <f>IF(ISBLANK(INDEX('Policy Characteristics'!B:B,MATCH($C616,'Policy Characteristics'!$C:$C,0))),"",INDEX('Policy Characteristics'!B:B,MATCH($C616,'Policy Characteristics'!$C:$C,0)))</f>
        <v>Carbon Capture and Sequestration</v>
      </c>
      <c r="C616" s="254" t="str">
        <f t="shared" si="33"/>
        <v>Industry Sector Fraction of Potential Additional CCS Achieved</v>
      </c>
      <c r="D616" s="6" t="s">
        <v>3056</v>
      </c>
      <c r="E616" s="6" t="s">
        <v>3001</v>
      </c>
      <c r="F616" t="s">
        <v>3018</v>
      </c>
      <c r="G616" s="45" t="s">
        <v>3002</v>
      </c>
      <c r="H616" s="43">
        <v>944</v>
      </c>
      <c r="I616" s="324" t="s">
        <v>40</v>
      </c>
      <c r="J616" s="255" t="str">
        <f>IF(ISBLANK(INDEX('Policy Characteristics'!D:D,MATCH($C616,'Policy Characteristics'!$C:$C,0))),"",INDEX('Policy Characteristics'!D:D,MATCH($C616,'Policy Characteristics'!$C:$C,0)))</f>
        <v>Industry CCS</v>
      </c>
      <c r="K616" s="254" t="str">
        <f>IF(ISBLANK(INDEX('Policy Characteristics'!E:E,MATCH($C616,'Policy Characteristics'!$C:$C,0))),"",INDEX('Policy Characteristics'!E:E,MATCH($C616,'Policy Characteristics'!$C:$C,0)))</f>
        <v>indst CCS</v>
      </c>
      <c r="L616" s="261">
        <f>IF(ISBLANK(INDEX('Policy Characteristics'!F:F,MATCH($C616,'Policy Characteristics'!$C:$C,0))),"",INDEX('Policy Characteristics'!F:F,MATCH($C616,'Policy Characteristics'!$C:$C,0)))</f>
        <v>0</v>
      </c>
      <c r="M616" s="261">
        <f>IF(ISBLANK(INDEX('Policy Characteristics'!G:G,MATCH($C616,'Policy Characteristics'!$C:$C,0))),"",INDEX('Policy Characteristics'!G:G,MATCH($C616,'Policy Characteristics'!$C:$C,0)))</f>
        <v>1</v>
      </c>
      <c r="N616" s="261">
        <f>IF(ISBLANK(INDEX('Policy Characteristics'!H:H,MATCH($C616,'Policy Characteristics'!$C:$C,0))),"",INDEX('Policy Characteristics'!H:H,MATCH($C616,'Policy Characteristics'!$C:$C,0)))</f>
        <v>0.01</v>
      </c>
      <c r="O616" s="254" t="str">
        <f>IF(ISBLANK(INDEX('Policy Characteristics'!I:I,MATCH($C616,'Policy Characteristics'!$C:$C,0))),"",INDEX('Policy Characteristics'!I:I,MATCH($C616,'Policy Characteristics'!$C:$C,0)))</f>
        <v>% of CO2 captured</v>
      </c>
      <c r="P616" s="254"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254" t="str">
        <f>IF(ISBLANK(INDEX('Policy Characteristics'!K:K,MATCH($C616,'Policy Characteristics'!$C:$C,0))),"",INDEX('Policy Characteristics'!K:K,MATCH($C616,'Policy Characteristics'!$C:$C,0)))</f>
        <v>ccs.html#ccs</v>
      </c>
      <c r="R616" s="254" t="str">
        <f>IF(ISBLANK(INDEX('Policy Characteristics'!L:L,MATCH($C616,'Policy Characteristics'!$C:$C,0))),"",INDEX('Policy Characteristics'!L:L,MATCH($C616,'Policy Characteristics'!$C:$C,0)))</f>
        <v>carbon-capture-and-sequestration.html</v>
      </c>
    </row>
    <row r="617" spans="1:18">
      <c r="A617" s="254" t="str">
        <f>IF(ISBLANK(INDEX('Policy Characteristics'!A:A,MATCH($C617,'Policy Characteristics'!$C:$C,0))),"",INDEX('Policy Characteristics'!A:A,MATCH($C617,'Policy Characteristics'!$C:$C,0)))</f>
        <v>Industry</v>
      </c>
      <c r="B617" s="262" t="str">
        <f>IF(ISBLANK(INDEX('Policy Characteristics'!B:B,MATCH($C617,'Policy Characteristics'!$C:$C,0))),"",INDEX('Policy Characteristics'!B:B,MATCH($C617,'Policy Characteristics'!$C:$C,0)))</f>
        <v>Carbon Capture and Sequestration</v>
      </c>
      <c r="C617" s="254" t="str">
        <f t="shared" si="33"/>
        <v>Industry Sector Fraction of Potential Additional CCS Achieved</v>
      </c>
      <c r="D617" s="6" t="s">
        <v>3056</v>
      </c>
      <c r="E617" s="6" t="s">
        <v>2510</v>
      </c>
      <c r="F617" t="s">
        <v>3018</v>
      </c>
      <c r="G617" s="45" t="s">
        <v>3003</v>
      </c>
      <c r="H617" s="43">
        <v>945</v>
      </c>
      <c r="I617" s="325" t="s">
        <v>41</v>
      </c>
      <c r="J617" s="255" t="str">
        <f>IF(ISBLANK(INDEX('Policy Characteristics'!D:D,MATCH($C617,'Policy Characteristics'!$C:$C,0))),"",INDEX('Policy Characteristics'!D:D,MATCH($C617,'Policy Characteristics'!$C:$C,0)))</f>
        <v>Industry CCS</v>
      </c>
      <c r="K617" s="254" t="str">
        <f>IF(ISBLANK(INDEX('Policy Characteristics'!E:E,MATCH($C617,'Policy Characteristics'!$C:$C,0))),"",INDEX('Policy Characteristics'!E:E,MATCH($C617,'Policy Characteristics'!$C:$C,0)))</f>
        <v>indst CCS</v>
      </c>
      <c r="L617" s="261">
        <f>IF(ISBLANK(INDEX('Policy Characteristics'!F:F,MATCH($C617,'Policy Characteristics'!$C:$C,0))),"",INDEX('Policy Characteristics'!F:F,MATCH($C617,'Policy Characteristics'!$C:$C,0)))</f>
        <v>0</v>
      </c>
      <c r="M617" s="261">
        <f>IF(ISBLANK(INDEX('Policy Characteristics'!G:G,MATCH($C617,'Policy Characteristics'!$C:$C,0))),"",INDEX('Policy Characteristics'!G:G,MATCH($C617,'Policy Characteristics'!$C:$C,0)))</f>
        <v>1</v>
      </c>
      <c r="N617" s="261">
        <f>IF(ISBLANK(INDEX('Policy Characteristics'!H:H,MATCH($C617,'Policy Characteristics'!$C:$C,0))),"",INDEX('Policy Characteristics'!H:H,MATCH($C617,'Policy Characteristics'!$C:$C,0)))</f>
        <v>0.01</v>
      </c>
      <c r="O617" s="254" t="str">
        <f>IF(ISBLANK(INDEX('Policy Characteristics'!I:I,MATCH($C617,'Policy Characteristics'!$C:$C,0))),"",INDEX('Policy Characteristics'!I:I,MATCH($C617,'Policy Characteristics'!$C:$C,0)))</f>
        <v>% of CO2 captured</v>
      </c>
      <c r="P617" s="254"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254" t="str">
        <f>IF(ISBLANK(INDEX('Policy Characteristics'!K:K,MATCH($C617,'Policy Characteristics'!$C:$C,0))),"",INDEX('Policy Characteristics'!K:K,MATCH($C617,'Policy Characteristics'!$C:$C,0)))</f>
        <v>ccs.html#ccs</v>
      </c>
      <c r="R617" s="254" t="str">
        <f>IF(ISBLANK(INDEX('Policy Characteristics'!L:L,MATCH($C617,'Policy Characteristics'!$C:$C,0))),"",INDEX('Policy Characteristics'!L:L,MATCH($C617,'Policy Characteristics'!$C:$C,0)))</f>
        <v>carbon-capture-and-sequestration.html</v>
      </c>
    </row>
    <row r="618" spans="1:18">
      <c r="A618" s="254" t="str">
        <f>IF(ISBLANK(INDEX('Policy Characteristics'!A:A,MATCH($C618,'Policy Characteristics'!$C:$C,0))),"",INDEX('Policy Characteristics'!A:A,MATCH($C618,'Policy Characteristics'!$C:$C,0)))</f>
        <v>Industry</v>
      </c>
      <c r="B618" s="262" t="str">
        <f>IF(ISBLANK(INDEX('Policy Characteristics'!B:B,MATCH($C618,'Policy Characteristics'!$C:$C,0))),"",INDEX('Policy Characteristics'!B:B,MATCH($C618,'Policy Characteristics'!$C:$C,0)))</f>
        <v>Carbon Capture and Sequestration</v>
      </c>
      <c r="C618" s="254" t="str">
        <f t="shared" si="33"/>
        <v>Industry Sector Fraction of Potential Additional CCS Achieved</v>
      </c>
      <c r="D618" s="6" t="s">
        <v>3057</v>
      </c>
      <c r="E618" s="6" t="s">
        <v>3001</v>
      </c>
      <c r="F618" t="s">
        <v>3019</v>
      </c>
      <c r="G618" s="45" t="s">
        <v>3002</v>
      </c>
      <c r="H618" s="43">
        <v>946</v>
      </c>
      <c r="I618" s="324" t="s">
        <v>40</v>
      </c>
      <c r="J618" s="255" t="str">
        <f>IF(ISBLANK(INDEX('Policy Characteristics'!D:D,MATCH($C618,'Policy Characteristics'!$C:$C,0))),"",INDEX('Policy Characteristics'!D:D,MATCH($C618,'Policy Characteristics'!$C:$C,0)))</f>
        <v>Industry CCS</v>
      </c>
      <c r="K618" s="254" t="str">
        <f>IF(ISBLANK(INDEX('Policy Characteristics'!E:E,MATCH($C618,'Policy Characteristics'!$C:$C,0))),"",INDEX('Policy Characteristics'!E:E,MATCH($C618,'Policy Characteristics'!$C:$C,0)))</f>
        <v>indst CCS</v>
      </c>
      <c r="L618" s="261">
        <f>IF(ISBLANK(INDEX('Policy Characteristics'!F:F,MATCH($C618,'Policy Characteristics'!$C:$C,0))),"",INDEX('Policy Characteristics'!F:F,MATCH($C618,'Policy Characteristics'!$C:$C,0)))</f>
        <v>0</v>
      </c>
      <c r="M618" s="261">
        <f>IF(ISBLANK(INDEX('Policy Characteristics'!G:G,MATCH($C618,'Policy Characteristics'!$C:$C,0))),"",INDEX('Policy Characteristics'!G:G,MATCH($C618,'Policy Characteristics'!$C:$C,0)))</f>
        <v>1</v>
      </c>
      <c r="N618" s="261">
        <f>IF(ISBLANK(INDEX('Policy Characteristics'!H:H,MATCH($C618,'Policy Characteristics'!$C:$C,0))),"",INDEX('Policy Characteristics'!H:H,MATCH($C618,'Policy Characteristics'!$C:$C,0)))</f>
        <v>0.01</v>
      </c>
      <c r="O618" s="254" t="str">
        <f>IF(ISBLANK(INDEX('Policy Characteristics'!I:I,MATCH($C618,'Policy Characteristics'!$C:$C,0))),"",INDEX('Policy Characteristics'!I:I,MATCH($C618,'Policy Characteristics'!$C:$C,0)))</f>
        <v>% of CO2 captured</v>
      </c>
      <c r="P618" s="254"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254" t="str">
        <f>IF(ISBLANK(INDEX('Policy Characteristics'!K:K,MATCH($C618,'Policy Characteristics'!$C:$C,0))),"",INDEX('Policy Characteristics'!K:K,MATCH($C618,'Policy Characteristics'!$C:$C,0)))</f>
        <v>ccs.html#ccs</v>
      </c>
      <c r="R618" s="254" t="str">
        <f>IF(ISBLANK(INDEX('Policy Characteristics'!L:L,MATCH($C618,'Policy Characteristics'!$C:$C,0))),"",INDEX('Policy Characteristics'!L:L,MATCH($C618,'Policy Characteristics'!$C:$C,0)))</f>
        <v>carbon-capture-and-sequestration.html</v>
      </c>
    </row>
    <row r="619" spans="1:18">
      <c r="A619" s="254" t="str">
        <f>IF(ISBLANK(INDEX('Policy Characteristics'!A:A,MATCH($C619,'Policy Characteristics'!$C:$C,0))),"",INDEX('Policy Characteristics'!A:A,MATCH($C619,'Policy Characteristics'!$C:$C,0)))</f>
        <v>Industry</v>
      </c>
      <c r="B619" s="262" t="str">
        <f>IF(ISBLANK(INDEX('Policy Characteristics'!B:B,MATCH($C619,'Policy Characteristics'!$C:$C,0))),"",INDEX('Policy Characteristics'!B:B,MATCH($C619,'Policy Characteristics'!$C:$C,0)))</f>
        <v>Carbon Capture and Sequestration</v>
      </c>
      <c r="C619" s="254" t="str">
        <f t="shared" si="33"/>
        <v>Industry Sector Fraction of Potential Additional CCS Achieved</v>
      </c>
      <c r="D619" s="6" t="s">
        <v>3057</v>
      </c>
      <c r="E619" s="6" t="s">
        <v>2510</v>
      </c>
      <c r="F619" t="s">
        <v>3019</v>
      </c>
      <c r="G619" s="45" t="s">
        <v>3003</v>
      </c>
      <c r="H619" s="43">
        <v>947</v>
      </c>
      <c r="I619" s="325" t="s">
        <v>41</v>
      </c>
      <c r="J619" s="255" t="str">
        <f>IF(ISBLANK(INDEX('Policy Characteristics'!D:D,MATCH($C619,'Policy Characteristics'!$C:$C,0))),"",INDEX('Policy Characteristics'!D:D,MATCH($C619,'Policy Characteristics'!$C:$C,0)))</f>
        <v>Industry CCS</v>
      </c>
      <c r="K619" s="254" t="str">
        <f>IF(ISBLANK(INDEX('Policy Characteristics'!E:E,MATCH($C619,'Policy Characteristics'!$C:$C,0))),"",INDEX('Policy Characteristics'!E:E,MATCH($C619,'Policy Characteristics'!$C:$C,0)))</f>
        <v>indst CCS</v>
      </c>
      <c r="L619" s="261">
        <f>IF(ISBLANK(INDEX('Policy Characteristics'!F:F,MATCH($C619,'Policy Characteristics'!$C:$C,0))),"",INDEX('Policy Characteristics'!F:F,MATCH($C619,'Policy Characteristics'!$C:$C,0)))</f>
        <v>0</v>
      </c>
      <c r="M619" s="261">
        <f>IF(ISBLANK(INDEX('Policy Characteristics'!G:G,MATCH($C619,'Policy Characteristics'!$C:$C,0))),"",INDEX('Policy Characteristics'!G:G,MATCH($C619,'Policy Characteristics'!$C:$C,0)))</f>
        <v>1</v>
      </c>
      <c r="N619" s="261">
        <f>IF(ISBLANK(INDEX('Policy Characteristics'!H:H,MATCH($C619,'Policy Characteristics'!$C:$C,0))),"",INDEX('Policy Characteristics'!H:H,MATCH($C619,'Policy Characteristics'!$C:$C,0)))</f>
        <v>0.01</v>
      </c>
      <c r="O619" s="254" t="str">
        <f>IF(ISBLANK(INDEX('Policy Characteristics'!I:I,MATCH($C619,'Policy Characteristics'!$C:$C,0))),"",INDEX('Policy Characteristics'!I:I,MATCH($C619,'Policy Characteristics'!$C:$C,0)))</f>
        <v>% of CO2 captured</v>
      </c>
      <c r="P619" s="254"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254" t="str">
        <f>IF(ISBLANK(INDEX('Policy Characteristics'!K:K,MATCH($C619,'Policy Characteristics'!$C:$C,0))),"",INDEX('Policy Characteristics'!K:K,MATCH($C619,'Policy Characteristics'!$C:$C,0)))</f>
        <v>ccs.html#ccs</v>
      </c>
      <c r="R619" s="254" t="str">
        <f>IF(ISBLANK(INDEX('Policy Characteristics'!L:L,MATCH($C619,'Policy Characteristics'!$C:$C,0))),"",INDEX('Policy Characteristics'!L:L,MATCH($C619,'Policy Characteristics'!$C:$C,0)))</f>
        <v>carbon-capture-and-sequestration.html</v>
      </c>
    </row>
    <row r="620" spans="1:18">
      <c r="A620" s="254" t="str">
        <f>IF(ISBLANK(INDEX('Policy Characteristics'!A:A,MATCH($C620,'Policy Characteristics'!$C:$C,0))),"",INDEX('Policy Characteristics'!A:A,MATCH($C620,'Policy Characteristics'!$C:$C,0)))</f>
        <v>Industry</v>
      </c>
      <c r="B620" s="262" t="str">
        <f>IF(ISBLANK(INDEX('Policy Characteristics'!B:B,MATCH($C620,'Policy Characteristics'!$C:$C,0))),"",INDEX('Policy Characteristics'!B:B,MATCH($C620,'Policy Characteristics'!$C:$C,0)))</f>
        <v>Carbon Capture and Sequestration</v>
      </c>
      <c r="C620" s="254" t="str">
        <f t="shared" si="33"/>
        <v>Industry Sector Fraction of Potential Additional CCS Achieved</v>
      </c>
      <c r="D620" s="6" t="s">
        <v>3058</v>
      </c>
      <c r="E620" s="6" t="s">
        <v>3001</v>
      </c>
      <c r="F620" t="s">
        <v>3020</v>
      </c>
      <c r="G620" s="45" t="s">
        <v>3002</v>
      </c>
      <c r="H620" s="43">
        <v>948</v>
      </c>
      <c r="I620" s="324" t="s">
        <v>40</v>
      </c>
      <c r="J620" s="255" t="str">
        <f>IF(ISBLANK(INDEX('Policy Characteristics'!D:D,MATCH($C620,'Policy Characteristics'!$C:$C,0))),"",INDEX('Policy Characteristics'!D:D,MATCH($C620,'Policy Characteristics'!$C:$C,0)))</f>
        <v>Industry CCS</v>
      </c>
      <c r="K620" s="254" t="str">
        <f>IF(ISBLANK(INDEX('Policy Characteristics'!E:E,MATCH($C620,'Policy Characteristics'!$C:$C,0))),"",INDEX('Policy Characteristics'!E:E,MATCH($C620,'Policy Characteristics'!$C:$C,0)))</f>
        <v>indst CCS</v>
      </c>
      <c r="L620" s="261">
        <f>IF(ISBLANK(INDEX('Policy Characteristics'!F:F,MATCH($C620,'Policy Characteristics'!$C:$C,0))),"",INDEX('Policy Characteristics'!F:F,MATCH($C620,'Policy Characteristics'!$C:$C,0)))</f>
        <v>0</v>
      </c>
      <c r="M620" s="261">
        <f>IF(ISBLANK(INDEX('Policy Characteristics'!G:G,MATCH($C620,'Policy Characteristics'!$C:$C,0))),"",INDEX('Policy Characteristics'!G:G,MATCH($C620,'Policy Characteristics'!$C:$C,0)))</f>
        <v>1</v>
      </c>
      <c r="N620" s="261">
        <f>IF(ISBLANK(INDEX('Policy Characteristics'!H:H,MATCH($C620,'Policy Characteristics'!$C:$C,0))),"",INDEX('Policy Characteristics'!H:H,MATCH($C620,'Policy Characteristics'!$C:$C,0)))</f>
        <v>0.01</v>
      </c>
      <c r="O620" s="254" t="str">
        <f>IF(ISBLANK(INDEX('Policy Characteristics'!I:I,MATCH($C620,'Policy Characteristics'!$C:$C,0))),"",INDEX('Policy Characteristics'!I:I,MATCH($C620,'Policy Characteristics'!$C:$C,0)))</f>
        <v>% of CO2 captured</v>
      </c>
      <c r="P620" s="254"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254" t="str">
        <f>IF(ISBLANK(INDEX('Policy Characteristics'!K:K,MATCH($C620,'Policy Characteristics'!$C:$C,0))),"",INDEX('Policy Characteristics'!K:K,MATCH($C620,'Policy Characteristics'!$C:$C,0)))</f>
        <v>ccs.html#ccs</v>
      </c>
      <c r="R620" s="254" t="str">
        <f>IF(ISBLANK(INDEX('Policy Characteristics'!L:L,MATCH($C620,'Policy Characteristics'!$C:$C,0))),"",INDEX('Policy Characteristics'!L:L,MATCH($C620,'Policy Characteristics'!$C:$C,0)))</f>
        <v>carbon-capture-and-sequestration.html</v>
      </c>
    </row>
    <row r="621" spans="1:18">
      <c r="A621" s="254" t="str">
        <f>IF(ISBLANK(INDEX('Policy Characteristics'!A:A,MATCH($C621,'Policy Characteristics'!$C:$C,0))),"",INDEX('Policy Characteristics'!A:A,MATCH($C621,'Policy Characteristics'!$C:$C,0)))</f>
        <v>Industry</v>
      </c>
      <c r="B621" s="262" t="str">
        <f>IF(ISBLANK(INDEX('Policy Characteristics'!B:B,MATCH($C621,'Policy Characteristics'!$C:$C,0))),"",INDEX('Policy Characteristics'!B:B,MATCH($C621,'Policy Characteristics'!$C:$C,0)))</f>
        <v>Carbon Capture and Sequestration</v>
      </c>
      <c r="C621" s="254" t="str">
        <f t="shared" si="33"/>
        <v>Industry Sector Fraction of Potential Additional CCS Achieved</v>
      </c>
      <c r="D621" s="6" t="s">
        <v>3058</v>
      </c>
      <c r="E621" s="6" t="s">
        <v>2510</v>
      </c>
      <c r="F621" t="s">
        <v>3020</v>
      </c>
      <c r="G621" s="45" t="s">
        <v>3003</v>
      </c>
      <c r="H621" s="43">
        <v>949</v>
      </c>
      <c r="I621" s="325" t="s">
        <v>41</v>
      </c>
      <c r="J621" s="255" t="str">
        <f>IF(ISBLANK(INDEX('Policy Characteristics'!D:D,MATCH($C621,'Policy Characteristics'!$C:$C,0))),"",INDEX('Policy Characteristics'!D:D,MATCH($C621,'Policy Characteristics'!$C:$C,0)))</f>
        <v>Industry CCS</v>
      </c>
      <c r="K621" s="254" t="str">
        <f>IF(ISBLANK(INDEX('Policy Characteristics'!E:E,MATCH($C621,'Policy Characteristics'!$C:$C,0))),"",INDEX('Policy Characteristics'!E:E,MATCH($C621,'Policy Characteristics'!$C:$C,0)))</f>
        <v>indst CCS</v>
      </c>
      <c r="L621" s="261">
        <f>IF(ISBLANK(INDEX('Policy Characteristics'!F:F,MATCH($C621,'Policy Characteristics'!$C:$C,0))),"",INDEX('Policy Characteristics'!F:F,MATCH($C621,'Policy Characteristics'!$C:$C,0)))</f>
        <v>0</v>
      </c>
      <c r="M621" s="261">
        <f>IF(ISBLANK(INDEX('Policy Characteristics'!G:G,MATCH($C621,'Policy Characteristics'!$C:$C,0))),"",INDEX('Policy Characteristics'!G:G,MATCH($C621,'Policy Characteristics'!$C:$C,0)))</f>
        <v>1</v>
      </c>
      <c r="N621" s="261">
        <f>IF(ISBLANK(INDEX('Policy Characteristics'!H:H,MATCH($C621,'Policy Characteristics'!$C:$C,0))),"",INDEX('Policy Characteristics'!H:H,MATCH($C621,'Policy Characteristics'!$C:$C,0)))</f>
        <v>0.01</v>
      </c>
      <c r="O621" s="254" t="str">
        <f>IF(ISBLANK(INDEX('Policy Characteristics'!I:I,MATCH($C621,'Policy Characteristics'!$C:$C,0))),"",INDEX('Policy Characteristics'!I:I,MATCH($C621,'Policy Characteristics'!$C:$C,0)))</f>
        <v>% of CO2 captured</v>
      </c>
      <c r="P621" s="254"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254" t="str">
        <f>IF(ISBLANK(INDEX('Policy Characteristics'!K:K,MATCH($C621,'Policy Characteristics'!$C:$C,0))),"",INDEX('Policy Characteristics'!K:K,MATCH($C621,'Policy Characteristics'!$C:$C,0)))</f>
        <v>ccs.html#ccs</v>
      </c>
      <c r="R621" s="254" t="str">
        <f>IF(ISBLANK(INDEX('Policy Characteristics'!L:L,MATCH($C621,'Policy Characteristics'!$C:$C,0))),"",INDEX('Policy Characteristics'!L:L,MATCH($C621,'Policy Characteristics'!$C:$C,0)))</f>
        <v>carbon-capture-and-sequestration.html</v>
      </c>
    </row>
    <row r="622" spans="1:18">
      <c r="A622" s="254" t="str">
        <f>IF(ISBLANK(INDEX('Policy Characteristics'!A:A,MATCH($C622,'Policy Characteristics'!$C:$C,0))),"",INDEX('Policy Characteristics'!A:A,MATCH($C622,'Policy Characteristics'!$C:$C,0)))</f>
        <v>Industry</v>
      </c>
      <c r="B622" s="262" t="str">
        <f>IF(ISBLANK(INDEX('Policy Characteristics'!B:B,MATCH($C622,'Policy Characteristics'!$C:$C,0))),"",INDEX('Policy Characteristics'!B:B,MATCH($C622,'Policy Characteristics'!$C:$C,0)))</f>
        <v>Carbon Capture and Sequestration</v>
      </c>
      <c r="C622" s="254" t="str">
        <f t="shared" si="33"/>
        <v>Industry Sector Fraction of Potential Additional CCS Achieved</v>
      </c>
      <c r="D622" s="6" t="s">
        <v>3059</v>
      </c>
      <c r="E622" s="6" t="s">
        <v>3001</v>
      </c>
      <c r="F622" t="s">
        <v>3021</v>
      </c>
      <c r="G622" s="45" t="s">
        <v>3002</v>
      </c>
      <c r="H622" s="43">
        <v>950</v>
      </c>
      <c r="I622" s="324" t="s">
        <v>40</v>
      </c>
      <c r="J622" s="255" t="str">
        <f>IF(ISBLANK(INDEX('Policy Characteristics'!D:D,MATCH($C622,'Policy Characteristics'!$C:$C,0))),"",INDEX('Policy Characteristics'!D:D,MATCH($C622,'Policy Characteristics'!$C:$C,0)))</f>
        <v>Industry CCS</v>
      </c>
      <c r="K622" s="254" t="str">
        <f>IF(ISBLANK(INDEX('Policy Characteristics'!E:E,MATCH($C622,'Policy Characteristics'!$C:$C,0))),"",INDEX('Policy Characteristics'!E:E,MATCH($C622,'Policy Characteristics'!$C:$C,0)))</f>
        <v>indst CCS</v>
      </c>
      <c r="L622" s="261">
        <f>IF(ISBLANK(INDEX('Policy Characteristics'!F:F,MATCH($C622,'Policy Characteristics'!$C:$C,0))),"",INDEX('Policy Characteristics'!F:F,MATCH($C622,'Policy Characteristics'!$C:$C,0)))</f>
        <v>0</v>
      </c>
      <c r="M622" s="261">
        <f>IF(ISBLANK(INDEX('Policy Characteristics'!G:G,MATCH($C622,'Policy Characteristics'!$C:$C,0))),"",INDEX('Policy Characteristics'!G:G,MATCH($C622,'Policy Characteristics'!$C:$C,0)))</f>
        <v>1</v>
      </c>
      <c r="N622" s="261">
        <f>IF(ISBLANK(INDEX('Policy Characteristics'!H:H,MATCH($C622,'Policy Characteristics'!$C:$C,0))),"",INDEX('Policy Characteristics'!H:H,MATCH($C622,'Policy Characteristics'!$C:$C,0)))</f>
        <v>0.01</v>
      </c>
      <c r="O622" s="254" t="str">
        <f>IF(ISBLANK(INDEX('Policy Characteristics'!I:I,MATCH($C622,'Policy Characteristics'!$C:$C,0))),"",INDEX('Policy Characteristics'!I:I,MATCH($C622,'Policy Characteristics'!$C:$C,0)))</f>
        <v>% of CO2 captured</v>
      </c>
      <c r="P622" s="254"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254" t="str">
        <f>IF(ISBLANK(INDEX('Policy Characteristics'!K:K,MATCH($C622,'Policy Characteristics'!$C:$C,0))),"",INDEX('Policy Characteristics'!K:K,MATCH($C622,'Policy Characteristics'!$C:$C,0)))</f>
        <v>ccs.html#ccs</v>
      </c>
      <c r="R622" s="254" t="str">
        <f>IF(ISBLANK(INDEX('Policy Characteristics'!L:L,MATCH($C622,'Policy Characteristics'!$C:$C,0))),"",INDEX('Policy Characteristics'!L:L,MATCH($C622,'Policy Characteristics'!$C:$C,0)))</f>
        <v>carbon-capture-and-sequestration.html</v>
      </c>
    </row>
    <row r="623" spans="1:18">
      <c r="A623" s="254" t="str">
        <f>IF(ISBLANK(INDEX('Policy Characteristics'!A:A,MATCH($C623,'Policy Characteristics'!$C:$C,0))),"",INDEX('Policy Characteristics'!A:A,MATCH($C623,'Policy Characteristics'!$C:$C,0)))</f>
        <v>Industry</v>
      </c>
      <c r="B623" s="262" t="str">
        <f>IF(ISBLANK(INDEX('Policy Characteristics'!B:B,MATCH($C623,'Policy Characteristics'!$C:$C,0))),"",INDEX('Policy Characteristics'!B:B,MATCH($C623,'Policy Characteristics'!$C:$C,0)))</f>
        <v>Carbon Capture and Sequestration</v>
      </c>
      <c r="C623" s="254" t="str">
        <f t="shared" si="33"/>
        <v>Industry Sector Fraction of Potential Additional CCS Achieved</v>
      </c>
      <c r="D623" s="6" t="s">
        <v>3059</v>
      </c>
      <c r="E623" s="6" t="s">
        <v>2510</v>
      </c>
      <c r="F623" t="s">
        <v>3021</v>
      </c>
      <c r="G623" s="45" t="s">
        <v>3003</v>
      </c>
      <c r="H623" s="43">
        <v>951</v>
      </c>
      <c r="I623" s="325" t="s">
        <v>41</v>
      </c>
      <c r="J623" s="255" t="str">
        <f>IF(ISBLANK(INDEX('Policy Characteristics'!D:D,MATCH($C623,'Policy Characteristics'!$C:$C,0))),"",INDEX('Policy Characteristics'!D:D,MATCH($C623,'Policy Characteristics'!$C:$C,0)))</f>
        <v>Industry CCS</v>
      </c>
      <c r="K623" s="254" t="str">
        <f>IF(ISBLANK(INDEX('Policy Characteristics'!E:E,MATCH($C623,'Policy Characteristics'!$C:$C,0))),"",INDEX('Policy Characteristics'!E:E,MATCH($C623,'Policy Characteristics'!$C:$C,0)))</f>
        <v>indst CCS</v>
      </c>
      <c r="L623" s="261">
        <f>IF(ISBLANK(INDEX('Policy Characteristics'!F:F,MATCH($C623,'Policy Characteristics'!$C:$C,0))),"",INDEX('Policy Characteristics'!F:F,MATCH($C623,'Policy Characteristics'!$C:$C,0)))</f>
        <v>0</v>
      </c>
      <c r="M623" s="261">
        <f>IF(ISBLANK(INDEX('Policy Characteristics'!G:G,MATCH($C623,'Policy Characteristics'!$C:$C,0))),"",INDEX('Policy Characteristics'!G:G,MATCH($C623,'Policy Characteristics'!$C:$C,0)))</f>
        <v>1</v>
      </c>
      <c r="N623" s="261">
        <f>IF(ISBLANK(INDEX('Policy Characteristics'!H:H,MATCH($C623,'Policy Characteristics'!$C:$C,0))),"",INDEX('Policy Characteristics'!H:H,MATCH($C623,'Policy Characteristics'!$C:$C,0)))</f>
        <v>0.01</v>
      </c>
      <c r="O623" s="254" t="str">
        <f>IF(ISBLANK(INDEX('Policy Characteristics'!I:I,MATCH($C623,'Policy Characteristics'!$C:$C,0))),"",INDEX('Policy Characteristics'!I:I,MATCH($C623,'Policy Characteristics'!$C:$C,0)))</f>
        <v>% of CO2 captured</v>
      </c>
      <c r="P623" s="254"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254" t="str">
        <f>IF(ISBLANK(INDEX('Policy Characteristics'!K:K,MATCH($C623,'Policy Characteristics'!$C:$C,0))),"",INDEX('Policy Characteristics'!K:K,MATCH($C623,'Policy Characteristics'!$C:$C,0)))</f>
        <v>ccs.html#ccs</v>
      </c>
      <c r="R623" s="254" t="str">
        <f>IF(ISBLANK(INDEX('Policy Characteristics'!L:L,MATCH($C623,'Policy Characteristics'!$C:$C,0))),"",INDEX('Policy Characteristics'!L:L,MATCH($C623,'Policy Characteristics'!$C:$C,0)))</f>
        <v>carbon-capture-and-sequestration.html</v>
      </c>
    </row>
    <row r="624" spans="1:18">
      <c r="A624" s="254" t="str">
        <f>IF(ISBLANK(INDEX('Policy Characteristics'!A:A,MATCH($C624,'Policy Characteristics'!$C:$C,0))),"",INDEX('Policy Characteristics'!A:A,MATCH($C624,'Policy Characteristics'!$C:$C,0)))</f>
        <v>Industry</v>
      </c>
      <c r="B624" s="262" t="str">
        <f>IF(ISBLANK(INDEX('Policy Characteristics'!B:B,MATCH($C624,'Policy Characteristics'!$C:$C,0))),"",INDEX('Policy Characteristics'!B:B,MATCH($C624,'Policy Characteristics'!$C:$C,0)))</f>
        <v>Carbon Capture and Sequestration</v>
      </c>
      <c r="C624" s="254" t="str">
        <f t="shared" si="33"/>
        <v>Industry Sector Fraction of Potential Additional CCS Achieved</v>
      </c>
      <c r="D624" s="6" t="s">
        <v>3060</v>
      </c>
      <c r="E624" s="6" t="s">
        <v>3001</v>
      </c>
      <c r="F624" t="s">
        <v>3022</v>
      </c>
      <c r="G624" s="45" t="s">
        <v>3002</v>
      </c>
      <c r="H624" s="43">
        <v>952</v>
      </c>
      <c r="I624" s="324" t="s">
        <v>40</v>
      </c>
      <c r="J624" s="255" t="str">
        <f>IF(ISBLANK(INDEX('Policy Characteristics'!D:D,MATCH($C624,'Policy Characteristics'!$C:$C,0))),"",INDEX('Policy Characteristics'!D:D,MATCH($C624,'Policy Characteristics'!$C:$C,0)))</f>
        <v>Industry CCS</v>
      </c>
      <c r="K624" s="254" t="str">
        <f>IF(ISBLANK(INDEX('Policy Characteristics'!E:E,MATCH($C624,'Policy Characteristics'!$C:$C,0))),"",INDEX('Policy Characteristics'!E:E,MATCH($C624,'Policy Characteristics'!$C:$C,0)))</f>
        <v>indst CCS</v>
      </c>
      <c r="L624" s="261">
        <f>IF(ISBLANK(INDEX('Policy Characteristics'!F:F,MATCH($C624,'Policy Characteristics'!$C:$C,0))),"",INDEX('Policy Characteristics'!F:F,MATCH($C624,'Policy Characteristics'!$C:$C,0)))</f>
        <v>0</v>
      </c>
      <c r="M624" s="261">
        <f>IF(ISBLANK(INDEX('Policy Characteristics'!G:G,MATCH($C624,'Policy Characteristics'!$C:$C,0))),"",INDEX('Policy Characteristics'!G:G,MATCH($C624,'Policy Characteristics'!$C:$C,0)))</f>
        <v>1</v>
      </c>
      <c r="N624" s="261">
        <f>IF(ISBLANK(INDEX('Policy Characteristics'!H:H,MATCH($C624,'Policy Characteristics'!$C:$C,0))),"",INDEX('Policy Characteristics'!H:H,MATCH($C624,'Policy Characteristics'!$C:$C,0)))</f>
        <v>0.01</v>
      </c>
      <c r="O624" s="254" t="str">
        <f>IF(ISBLANK(INDEX('Policy Characteristics'!I:I,MATCH($C624,'Policy Characteristics'!$C:$C,0))),"",INDEX('Policy Characteristics'!I:I,MATCH($C624,'Policy Characteristics'!$C:$C,0)))</f>
        <v>% of CO2 captured</v>
      </c>
      <c r="P624" s="254"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254" t="str">
        <f>IF(ISBLANK(INDEX('Policy Characteristics'!K:K,MATCH($C624,'Policy Characteristics'!$C:$C,0))),"",INDEX('Policy Characteristics'!K:K,MATCH($C624,'Policy Characteristics'!$C:$C,0)))</f>
        <v>ccs.html#ccs</v>
      </c>
      <c r="R624" s="254" t="str">
        <f>IF(ISBLANK(INDEX('Policy Characteristics'!L:L,MATCH($C624,'Policy Characteristics'!$C:$C,0))),"",INDEX('Policy Characteristics'!L:L,MATCH($C624,'Policy Characteristics'!$C:$C,0)))</f>
        <v>carbon-capture-and-sequestration.html</v>
      </c>
    </row>
    <row r="625" spans="1:18">
      <c r="A625" s="254" t="str">
        <f>IF(ISBLANK(INDEX('Policy Characteristics'!A:A,MATCH($C625,'Policy Characteristics'!$C:$C,0))),"",INDEX('Policy Characteristics'!A:A,MATCH($C625,'Policy Characteristics'!$C:$C,0)))</f>
        <v>Industry</v>
      </c>
      <c r="B625" s="262" t="str">
        <f>IF(ISBLANK(INDEX('Policy Characteristics'!B:B,MATCH($C625,'Policy Characteristics'!$C:$C,0))),"",INDEX('Policy Characteristics'!B:B,MATCH($C625,'Policy Characteristics'!$C:$C,0)))</f>
        <v>Carbon Capture and Sequestration</v>
      </c>
      <c r="C625" s="254" t="str">
        <f t="shared" si="33"/>
        <v>Industry Sector Fraction of Potential Additional CCS Achieved</v>
      </c>
      <c r="D625" s="6" t="s">
        <v>3060</v>
      </c>
      <c r="E625" s="6" t="s">
        <v>2510</v>
      </c>
      <c r="F625" t="s">
        <v>3022</v>
      </c>
      <c r="G625" s="45" t="s">
        <v>3003</v>
      </c>
      <c r="H625" s="43">
        <v>953</v>
      </c>
      <c r="I625" s="325" t="s">
        <v>40</v>
      </c>
      <c r="J625" s="255" t="str">
        <f>IF(ISBLANK(INDEX('Policy Characteristics'!D:D,MATCH($C625,'Policy Characteristics'!$C:$C,0))),"",INDEX('Policy Characteristics'!D:D,MATCH($C625,'Policy Characteristics'!$C:$C,0)))</f>
        <v>Industry CCS</v>
      </c>
      <c r="K625" s="254" t="str">
        <f>IF(ISBLANK(INDEX('Policy Characteristics'!E:E,MATCH($C625,'Policy Characteristics'!$C:$C,0))),"",INDEX('Policy Characteristics'!E:E,MATCH($C625,'Policy Characteristics'!$C:$C,0)))</f>
        <v>indst CCS</v>
      </c>
      <c r="L625" s="261">
        <f>IF(ISBLANK(INDEX('Policy Characteristics'!F:F,MATCH($C625,'Policy Characteristics'!$C:$C,0))),"",INDEX('Policy Characteristics'!F:F,MATCH($C625,'Policy Characteristics'!$C:$C,0)))</f>
        <v>0</v>
      </c>
      <c r="M625" s="261">
        <f>IF(ISBLANK(INDEX('Policy Characteristics'!G:G,MATCH($C625,'Policy Characteristics'!$C:$C,0))),"",INDEX('Policy Characteristics'!G:G,MATCH($C625,'Policy Characteristics'!$C:$C,0)))</f>
        <v>1</v>
      </c>
      <c r="N625" s="261">
        <f>IF(ISBLANK(INDEX('Policy Characteristics'!H:H,MATCH($C625,'Policy Characteristics'!$C:$C,0))),"",INDEX('Policy Characteristics'!H:H,MATCH($C625,'Policy Characteristics'!$C:$C,0)))</f>
        <v>0.01</v>
      </c>
      <c r="O625" s="254" t="str">
        <f>IF(ISBLANK(INDEX('Policy Characteristics'!I:I,MATCH($C625,'Policy Characteristics'!$C:$C,0))),"",INDEX('Policy Characteristics'!I:I,MATCH($C625,'Policy Characteristics'!$C:$C,0)))</f>
        <v>% of CO2 captured</v>
      </c>
      <c r="P625" s="254"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254" t="str">
        <f>IF(ISBLANK(INDEX('Policy Characteristics'!K:K,MATCH($C625,'Policy Characteristics'!$C:$C,0))),"",INDEX('Policy Characteristics'!K:K,MATCH($C625,'Policy Characteristics'!$C:$C,0)))</f>
        <v>ccs.html#ccs</v>
      </c>
      <c r="R625" s="254" t="str">
        <f>IF(ISBLANK(INDEX('Policy Characteristics'!L:L,MATCH($C625,'Policy Characteristics'!$C:$C,0))),"",INDEX('Policy Characteristics'!L:L,MATCH($C625,'Policy Characteristics'!$C:$C,0)))</f>
        <v>carbon-capture-and-sequestration.html</v>
      </c>
    </row>
    <row r="626" spans="1:18">
      <c r="A626" s="254" t="str">
        <f>IF(ISBLANK(INDEX('Policy Characteristics'!A:A,MATCH($C626,'Policy Characteristics'!$C:$C,0))),"",INDEX('Policy Characteristics'!A:A,MATCH($C626,'Policy Characteristics'!$C:$C,0)))</f>
        <v>Industry</v>
      </c>
      <c r="B626" s="262" t="str">
        <f>IF(ISBLANK(INDEX('Policy Characteristics'!B:B,MATCH($C626,'Policy Characteristics'!$C:$C,0))),"",INDEX('Policy Characteristics'!B:B,MATCH($C626,'Policy Characteristics'!$C:$C,0)))</f>
        <v>Carbon Capture and Sequestration</v>
      </c>
      <c r="C626" s="254" t="str">
        <f t="shared" si="33"/>
        <v>Industry Sector Fraction of Potential Additional CCS Achieved</v>
      </c>
      <c r="D626" s="6" t="s">
        <v>3061</v>
      </c>
      <c r="E626" s="6" t="s">
        <v>3001</v>
      </c>
      <c r="F626" t="s">
        <v>3064</v>
      </c>
      <c r="G626" s="45" t="s">
        <v>3002</v>
      </c>
      <c r="H626" s="43">
        <v>954</v>
      </c>
      <c r="I626" s="325" t="s">
        <v>41</v>
      </c>
      <c r="J626" s="255" t="str">
        <f>IF(ISBLANK(INDEX('Policy Characteristics'!D:D,MATCH($C626,'Policy Characteristics'!$C:$C,0))),"",INDEX('Policy Characteristics'!D:D,MATCH($C626,'Policy Characteristics'!$C:$C,0)))</f>
        <v>Industry CCS</v>
      </c>
      <c r="K626" s="254" t="str">
        <f>IF(ISBLANK(INDEX('Policy Characteristics'!E:E,MATCH($C626,'Policy Characteristics'!$C:$C,0))),"",INDEX('Policy Characteristics'!E:E,MATCH($C626,'Policy Characteristics'!$C:$C,0)))</f>
        <v>indst CCS</v>
      </c>
      <c r="L626" s="261">
        <f>IF(ISBLANK(INDEX('Policy Characteristics'!F:F,MATCH($C626,'Policy Characteristics'!$C:$C,0))),"",INDEX('Policy Characteristics'!F:F,MATCH($C626,'Policy Characteristics'!$C:$C,0)))</f>
        <v>0</v>
      </c>
      <c r="M626" s="261">
        <f>IF(ISBLANK(INDEX('Policy Characteristics'!G:G,MATCH($C626,'Policy Characteristics'!$C:$C,0))),"",INDEX('Policy Characteristics'!G:G,MATCH($C626,'Policy Characteristics'!$C:$C,0)))</f>
        <v>1</v>
      </c>
      <c r="N626" s="261">
        <f>IF(ISBLANK(INDEX('Policy Characteristics'!H:H,MATCH($C626,'Policy Characteristics'!$C:$C,0))),"",INDEX('Policy Characteristics'!H:H,MATCH($C626,'Policy Characteristics'!$C:$C,0)))</f>
        <v>0.01</v>
      </c>
      <c r="O626" s="254" t="str">
        <f>IF(ISBLANK(INDEX('Policy Characteristics'!I:I,MATCH($C626,'Policy Characteristics'!$C:$C,0))),"",INDEX('Policy Characteristics'!I:I,MATCH($C626,'Policy Characteristics'!$C:$C,0)))</f>
        <v>% of CO2 captured</v>
      </c>
      <c r="P626" s="254"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254" t="str">
        <f>IF(ISBLANK(INDEX('Policy Characteristics'!K:K,MATCH($C626,'Policy Characteristics'!$C:$C,0))),"",INDEX('Policy Characteristics'!K:K,MATCH($C626,'Policy Characteristics'!$C:$C,0)))</f>
        <v>ccs.html#ccs</v>
      </c>
      <c r="R626" s="254" t="str">
        <f>IF(ISBLANK(INDEX('Policy Characteristics'!L:L,MATCH($C626,'Policy Characteristics'!$C:$C,0))),"",INDEX('Policy Characteristics'!L:L,MATCH($C626,'Policy Characteristics'!$C:$C,0)))</f>
        <v>carbon-capture-and-sequestration.html</v>
      </c>
    </row>
    <row r="627" spans="1:18">
      <c r="A627" s="254" t="str">
        <f>IF(ISBLANK(INDEX('Policy Characteristics'!A:A,MATCH($C627,'Policy Characteristics'!$C:$C,0))),"",INDEX('Policy Characteristics'!A:A,MATCH($C627,'Policy Characteristics'!$C:$C,0)))</f>
        <v>Industry</v>
      </c>
      <c r="B627" s="262" t="str">
        <f>IF(ISBLANK(INDEX('Policy Characteristics'!B:B,MATCH($C627,'Policy Characteristics'!$C:$C,0))),"",INDEX('Policy Characteristics'!B:B,MATCH($C627,'Policy Characteristics'!$C:$C,0)))</f>
        <v>Carbon Capture and Sequestration</v>
      </c>
      <c r="C627" s="254" t="str">
        <f t="shared" si="33"/>
        <v>Industry Sector Fraction of Potential Additional CCS Achieved</v>
      </c>
      <c r="D627" s="6" t="s">
        <v>3061</v>
      </c>
      <c r="E627" s="6" t="s">
        <v>2510</v>
      </c>
      <c r="F627" t="s">
        <v>3064</v>
      </c>
      <c r="G627" s="45" t="s">
        <v>3003</v>
      </c>
      <c r="H627" s="43">
        <v>955</v>
      </c>
      <c r="I627" s="325" t="s">
        <v>41</v>
      </c>
      <c r="J627" s="255" t="str">
        <f>IF(ISBLANK(INDEX('Policy Characteristics'!D:D,MATCH($C627,'Policy Characteristics'!$C:$C,0))),"",INDEX('Policy Characteristics'!D:D,MATCH($C627,'Policy Characteristics'!$C:$C,0)))</f>
        <v>Industry CCS</v>
      </c>
      <c r="K627" s="254" t="str">
        <f>IF(ISBLANK(INDEX('Policy Characteristics'!E:E,MATCH($C627,'Policy Characteristics'!$C:$C,0))),"",INDEX('Policy Characteristics'!E:E,MATCH($C627,'Policy Characteristics'!$C:$C,0)))</f>
        <v>indst CCS</v>
      </c>
      <c r="L627" s="261">
        <f>IF(ISBLANK(INDEX('Policy Characteristics'!F:F,MATCH($C627,'Policy Characteristics'!$C:$C,0))),"",INDEX('Policy Characteristics'!F:F,MATCH($C627,'Policy Characteristics'!$C:$C,0)))</f>
        <v>0</v>
      </c>
      <c r="M627" s="261">
        <f>IF(ISBLANK(INDEX('Policy Characteristics'!G:G,MATCH($C627,'Policy Characteristics'!$C:$C,0))),"",INDEX('Policy Characteristics'!G:G,MATCH($C627,'Policy Characteristics'!$C:$C,0)))</f>
        <v>1</v>
      </c>
      <c r="N627" s="261">
        <f>IF(ISBLANK(INDEX('Policy Characteristics'!H:H,MATCH($C627,'Policy Characteristics'!$C:$C,0))),"",INDEX('Policy Characteristics'!H:H,MATCH($C627,'Policy Characteristics'!$C:$C,0)))</f>
        <v>0.01</v>
      </c>
      <c r="O627" s="254" t="str">
        <f>IF(ISBLANK(INDEX('Policy Characteristics'!I:I,MATCH($C627,'Policy Characteristics'!$C:$C,0))),"",INDEX('Policy Characteristics'!I:I,MATCH($C627,'Policy Characteristics'!$C:$C,0)))</f>
        <v>% of CO2 captured</v>
      </c>
      <c r="P627" s="254"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254" t="str">
        <f>IF(ISBLANK(INDEX('Policy Characteristics'!K:K,MATCH($C627,'Policy Characteristics'!$C:$C,0))),"",INDEX('Policy Characteristics'!K:K,MATCH($C627,'Policy Characteristics'!$C:$C,0)))</f>
        <v>ccs.html#ccs</v>
      </c>
      <c r="R627" s="254" t="str">
        <f>IF(ISBLANK(INDEX('Policy Characteristics'!L:L,MATCH($C627,'Policy Characteristics'!$C:$C,0))),"",INDEX('Policy Characteristics'!L:L,MATCH($C627,'Policy Characteristics'!$C:$C,0)))</f>
        <v>carbon-capture-and-sequestration.html</v>
      </c>
    </row>
    <row r="628" spans="1:18">
      <c r="A628" s="254" t="str">
        <f>IF(ISBLANK(INDEX('Policy Characteristics'!A:A,MATCH($C628,'Policy Characteristics'!$C:$C,0))),"",INDEX('Policy Characteristics'!A:A,MATCH($C628,'Policy Characteristics'!$C:$C,0)))</f>
        <v>Industry</v>
      </c>
      <c r="B628" s="262" t="str">
        <f>IF(ISBLANK(INDEX('Policy Characteristics'!B:B,MATCH($C628,'Policy Characteristics'!$C:$C,0))),"",INDEX('Policy Characteristics'!B:B,MATCH($C628,'Policy Characteristics'!$C:$C,0)))</f>
        <v>Carbon Capture and Sequestration</v>
      </c>
      <c r="C628" s="254" t="str">
        <f t="shared" si="33"/>
        <v>Industry Sector Fraction of Potential Additional CCS Achieved</v>
      </c>
      <c r="D628" s="6" t="s">
        <v>3062</v>
      </c>
      <c r="E628" s="6" t="s">
        <v>3001</v>
      </c>
      <c r="F628" t="s">
        <v>3023</v>
      </c>
      <c r="G628" s="45" t="s">
        <v>3002</v>
      </c>
      <c r="H628" s="43">
        <v>956</v>
      </c>
      <c r="I628" s="325" t="s">
        <v>41</v>
      </c>
      <c r="J628" s="255" t="str">
        <f>IF(ISBLANK(INDEX('Policy Characteristics'!D:D,MATCH($C628,'Policy Characteristics'!$C:$C,0))),"",INDEX('Policy Characteristics'!D:D,MATCH($C628,'Policy Characteristics'!$C:$C,0)))</f>
        <v>Industry CCS</v>
      </c>
      <c r="K628" s="254" t="str">
        <f>IF(ISBLANK(INDEX('Policy Characteristics'!E:E,MATCH($C628,'Policy Characteristics'!$C:$C,0))),"",INDEX('Policy Characteristics'!E:E,MATCH($C628,'Policy Characteristics'!$C:$C,0)))</f>
        <v>indst CCS</v>
      </c>
      <c r="L628" s="261">
        <f>IF(ISBLANK(INDEX('Policy Characteristics'!F:F,MATCH($C628,'Policy Characteristics'!$C:$C,0))),"",INDEX('Policy Characteristics'!F:F,MATCH($C628,'Policy Characteristics'!$C:$C,0)))</f>
        <v>0</v>
      </c>
      <c r="M628" s="261">
        <f>IF(ISBLANK(INDEX('Policy Characteristics'!G:G,MATCH($C628,'Policy Characteristics'!$C:$C,0))),"",INDEX('Policy Characteristics'!G:G,MATCH($C628,'Policy Characteristics'!$C:$C,0)))</f>
        <v>1</v>
      </c>
      <c r="N628" s="261">
        <f>IF(ISBLANK(INDEX('Policy Characteristics'!H:H,MATCH($C628,'Policy Characteristics'!$C:$C,0))),"",INDEX('Policy Characteristics'!H:H,MATCH($C628,'Policy Characteristics'!$C:$C,0)))</f>
        <v>0.01</v>
      </c>
      <c r="O628" s="254" t="str">
        <f>IF(ISBLANK(INDEX('Policy Characteristics'!I:I,MATCH($C628,'Policy Characteristics'!$C:$C,0))),"",INDEX('Policy Characteristics'!I:I,MATCH($C628,'Policy Characteristics'!$C:$C,0)))</f>
        <v>% of CO2 captured</v>
      </c>
      <c r="P628" s="254"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254" t="str">
        <f>IF(ISBLANK(INDEX('Policy Characteristics'!K:K,MATCH($C628,'Policy Characteristics'!$C:$C,0))),"",INDEX('Policy Characteristics'!K:K,MATCH($C628,'Policy Characteristics'!$C:$C,0)))</f>
        <v>ccs.html#ccs</v>
      </c>
      <c r="R628" s="254" t="str">
        <f>IF(ISBLANK(INDEX('Policy Characteristics'!L:L,MATCH($C628,'Policy Characteristics'!$C:$C,0))),"",INDEX('Policy Characteristics'!L:L,MATCH($C628,'Policy Characteristics'!$C:$C,0)))</f>
        <v>carbon-capture-and-sequestration.html</v>
      </c>
    </row>
    <row r="629" spans="1:18">
      <c r="A629" s="254" t="str">
        <f>IF(ISBLANK(INDEX('Policy Characteristics'!A:A,MATCH($C629,'Policy Characteristics'!$C:$C,0))),"",INDEX('Policy Characteristics'!A:A,MATCH($C629,'Policy Characteristics'!$C:$C,0)))</f>
        <v>Industry</v>
      </c>
      <c r="B629" s="262" t="str">
        <f>IF(ISBLANK(INDEX('Policy Characteristics'!B:B,MATCH($C629,'Policy Characteristics'!$C:$C,0))),"",INDEX('Policy Characteristics'!B:B,MATCH($C629,'Policy Characteristics'!$C:$C,0)))</f>
        <v>Carbon Capture and Sequestration</v>
      </c>
      <c r="C629" s="254" t="str">
        <f t="shared" si="33"/>
        <v>Industry Sector Fraction of Potential Additional CCS Achieved</v>
      </c>
      <c r="D629" s="6" t="s">
        <v>3062</v>
      </c>
      <c r="E629" s="6" t="s">
        <v>2510</v>
      </c>
      <c r="F629" t="s">
        <v>3023</v>
      </c>
      <c r="G629" s="45" t="s">
        <v>3003</v>
      </c>
      <c r="H629" s="43">
        <v>957</v>
      </c>
      <c r="I629" s="325" t="s">
        <v>41</v>
      </c>
      <c r="J629" s="255" t="str">
        <f>IF(ISBLANK(INDEX('Policy Characteristics'!D:D,MATCH($C629,'Policy Characteristics'!$C:$C,0))),"",INDEX('Policy Characteristics'!D:D,MATCH($C629,'Policy Characteristics'!$C:$C,0)))</f>
        <v>Industry CCS</v>
      </c>
      <c r="K629" s="254" t="str">
        <f>IF(ISBLANK(INDEX('Policy Characteristics'!E:E,MATCH($C629,'Policy Characteristics'!$C:$C,0))),"",INDEX('Policy Characteristics'!E:E,MATCH($C629,'Policy Characteristics'!$C:$C,0)))</f>
        <v>indst CCS</v>
      </c>
      <c r="L629" s="261">
        <f>IF(ISBLANK(INDEX('Policy Characteristics'!F:F,MATCH($C629,'Policy Characteristics'!$C:$C,0))),"",INDEX('Policy Characteristics'!F:F,MATCH($C629,'Policy Characteristics'!$C:$C,0)))</f>
        <v>0</v>
      </c>
      <c r="M629" s="261">
        <f>IF(ISBLANK(INDEX('Policy Characteristics'!G:G,MATCH($C629,'Policy Characteristics'!$C:$C,0))),"",INDEX('Policy Characteristics'!G:G,MATCH($C629,'Policy Characteristics'!$C:$C,0)))</f>
        <v>1</v>
      </c>
      <c r="N629" s="261">
        <f>IF(ISBLANK(INDEX('Policy Characteristics'!H:H,MATCH($C629,'Policy Characteristics'!$C:$C,0))),"",INDEX('Policy Characteristics'!H:H,MATCH($C629,'Policy Characteristics'!$C:$C,0)))</f>
        <v>0.01</v>
      </c>
      <c r="O629" s="254" t="str">
        <f>IF(ISBLANK(INDEX('Policy Characteristics'!I:I,MATCH($C629,'Policy Characteristics'!$C:$C,0))),"",INDEX('Policy Characteristics'!I:I,MATCH($C629,'Policy Characteristics'!$C:$C,0)))</f>
        <v>% of CO2 captured</v>
      </c>
      <c r="P629" s="254"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254" t="str">
        <f>IF(ISBLANK(INDEX('Policy Characteristics'!K:K,MATCH($C629,'Policy Characteristics'!$C:$C,0))),"",INDEX('Policy Characteristics'!K:K,MATCH($C629,'Policy Characteristics'!$C:$C,0)))</f>
        <v>ccs.html#ccs</v>
      </c>
      <c r="R629" s="254" t="str">
        <f>IF(ISBLANK(INDEX('Policy Characteristics'!L:L,MATCH($C629,'Policy Characteristics'!$C:$C,0))),"",INDEX('Policy Characteristics'!L:L,MATCH($C629,'Policy Characteristics'!$C:$C,0)))</f>
        <v>carbon-capture-and-sequestration.html</v>
      </c>
    </row>
    <row r="630" spans="1:18">
      <c r="A630" s="254" t="str">
        <f>IF(ISBLANK(INDEX('Policy Characteristics'!A:A,MATCH($C630,'Policy Characteristics'!$C:$C,0))),"",INDEX('Policy Characteristics'!A:A,MATCH($C630,'Policy Characteristics'!$C:$C,0)))</f>
        <v>Industry</v>
      </c>
      <c r="B630" s="262" t="str">
        <f>IF(ISBLANK(INDEX('Policy Characteristics'!B:B,MATCH($C630,'Policy Characteristics'!$C:$C,0))),"",INDEX('Policy Characteristics'!B:B,MATCH($C630,'Policy Characteristics'!$C:$C,0)))</f>
        <v>Non BAU Industry CCS Subsidy</v>
      </c>
      <c r="C630" t="s">
        <v>3812</v>
      </c>
      <c r="D630" s="45" t="s">
        <v>3038</v>
      </c>
      <c r="E630" s="6"/>
      <c r="F630" t="s">
        <v>3063</v>
      </c>
      <c r="G630" s="45"/>
      <c r="H630" s="43">
        <v>2926</v>
      </c>
      <c r="I630" s="325" t="s">
        <v>40</v>
      </c>
      <c r="J630" s="255" t="str">
        <f>IF(ISBLANK(INDEX('Policy Characteristics'!D:D,MATCH($C630,'Policy Characteristics'!$C:$C,0))),"",INDEX('Policy Characteristics'!D:D,MATCH($C630,'Policy Characteristics'!$C:$C,0)))</f>
        <v>Industry CCS</v>
      </c>
      <c r="K630" s="254" t="str">
        <f>IF(ISBLANK(INDEX('Policy Characteristics'!E:E,MATCH($C630,'Policy Characteristics'!$C:$C,0))),"",INDEX('Policy Characteristics'!E:E,MATCH($C630,'Policy Characteristics'!$C:$C,0)))</f>
        <v>indst non BAU CCS</v>
      </c>
      <c r="L630" s="261">
        <f>IF(ISBLANK(INDEX('Policy Characteristics'!F:F,MATCH($C630,'Policy Characteristics'!$C:$C,0))),"",INDEX('Policy Characteristics'!F:F,MATCH($C630,'Policy Characteristics'!$C:$C,0)))</f>
        <v>0</v>
      </c>
      <c r="M630" s="261">
        <f>IF(ISBLANK(INDEX('Policy Characteristics'!G:G,MATCH($C630,'Policy Characteristics'!$C:$C,0))),"",INDEX('Policy Characteristics'!G:G,MATCH($C630,'Policy Characteristics'!$C:$C,0)))</f>
        <v>1</v>
      </c>
      <c r="N630" s="261">
        <f>IF(ISBLANK(INDEX('Policy Characteristics'!H:H,MATCH($C630,'Policy Characteristics'!$C:$C,0))),"",INDEX('Policy Characteristics'!H:H,MATCH($C630,'Policy Characteristics'!$C:$C,0)))</f>
        <v>1</v>
      </c>
      <c r="O630" s="254" t="str">
        <f>IF(ISBLANK(INDEX('Policy Characteristics'!I:I,MATCH($C630,'Policy Characteristics'!$C:$C,0))),"",INDEX('Policy Characteristics'!I:I,MATCH($C630,'Policy Characteristics'!$C:$C,0)))</f>
        <v>on/off</v>
      </c>
      <c r="P630" s="254" t="str">
        <f>IF(ISBLANK(INDEX('Policy Characteristics'!J:J,MATCH($C630,'Policy Characteristics'!$C:$C,0))),"",INDEX('Policy Characteristics'!J:J,MATCH($C630,'Policy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0" s="254" t="str">
        <f>IF(ISBLANK(INDEX('Policy Characteristics'!K:K,MATCH($C630,'Policy Characteristics'!$C:$C,0))),"",INDEX('Policy Characteristics'!K:K,MATCH($C630,'Policy Characteristics'!$C:$C,0)))</f>
        <v>ccs.html#ccs</v>
      </c>
      <c r="R630" s="254" t="str">
        <f>IF(ISBLANK(INDEX('Policy Characteristics'!L:L,MATCH($C630,'Policy Characteristics'!$C:$C,0))),"",INDEX('Policy Characteristics'!L:L,MATCH($C630,'Policy Characteristics'!$C:$C,0)))</f>
        <v>carbon-capture-and-sequestration.html</v>
      </c>
    </row>
    <row r="631" spans="1:18">
      <c r="A631" s="254" t="str">
        <f>IF(ISBLANK(INDEX('Policy Characteristics'!A:A,MATCH($C631,'Policy Characteristics'!$C:$C,0))),"",INDEX('Policy Characteristics'!A:A,MATCH($C631,'Policy Characteristics'!$C:$C,0)))</f>
        <v>Industry</v>
      </c>
      <c r="B631" s="262" t="str">
        <f>IF(ISBLANK(INDEX('Policy Characteristics'!B:B,MATCH($C631,'Policy Characteristics'!$C:$C,0))),"",INDEX('Policy Characteristics'!B:B,MATCH($C631,'Policy Characteristics'!$C:$C,0)))</f>
        <v>Non BAU Industry CCS Subsidy</v>
      </c>
      <c r="C631" s="254" t="str">
        <f>$C$630</f>
        <v>Boolean Use Non BAU Industry CCS Subsidies</v>
      </c>
      <c r="D631" s="6" t="s">
        <v>3039</v>
      </c>
      <c r="E631" s="6"/>
      <c r="F631" t="s">
        <v>2737</v>
      </c>
      <c r="G631" s="45"/>
      <c r="H631" s="43">
        <v>2927</v>
      </c>
      <c r="I631" s="325" t="s">
        <v>40</v>
      </c>
      <c r="J631" s="255" t="str">
        <f>IF(ISBLANK(INDEX('Policy Characteristics'!D:D,MATCH($C631,'Policy Characteristics'!$C:$C,0))),"",INDEX('Policy Characteristics'!D:D,MATCH($C631,'Policy Characteristics'!$C:$C,0)))</f>
        <v>Industry CCS</v>
      </c>
      <c r="K631" s="254" t="str">
        <f>IF(ISBLANK(INDEX('Policy Characteristics'!E:E,MATCH($C631,'Policy Characteristics'!$C:$C,0))),"",INDEX('Policy Characteristics'!E:E,MATCH($C631,'Policy Characteristics'!$C:$C,0)))</f>
        <v>indst non BAU CCS</v>
      </c>
      <c r="L631" s="261">
        <f>IF(ISBLANK(INDEX('Policy Characteristics'!F:F,MATCH($C631,'Policy Characteristics'!$C:$C,0))),"",INDEX('Policy Characteristics'!F:F,MATCH($C631,'Policy Characteristics'!$C:$C,0)))</f>
        <v>0</v>
      </c>
      <c r="M631" s="261">
        <f>IF(ISBLANK(INDEX('Policy Characteristics'!G:G,MATCH($C631,'Policy Characteristics'!$C:$C,0))),"",INDEX('Policy Characteristics'!G:G,MATCH($C631,'Policy Characteristics'!$C:$C,0)))</f>
        <v>1</v>
      </c>
      <c r="N631" s="261">
        <f>IF(ISBLANK(INDEX('Policy Characteristics'!H:H,MATCH($C631,'Policy Characteristics'!$C:$C,0))),"",INDEX('Policy Characteristics'!H:H,MATCH($C631,'Policy Characteristics'!$C:$C,0)))</f>
        <v>1</v>
      </c>
      <c r="O631" s="254" t="str">
        <f>IF(ISBLANK(INDEX('Policy Characteristics'!I:I,MATCH($C631,'Policy Characteristics'!$C:$C,0))),"",INDEX('Policy Characteristics'!I:I,MATCH($C631,'Policy Characteristics'!$C:$C,0)))</f>
        <v>on/off</v>
      </c>
      <c r="P631" s="254" t="str">
        <f>IF(ISBLANK(INDEX('Policy Characteristics'!J:J,MATCH($C631,'Policy Characteristics'!$C:$C,0))),"",INDEX('Policy Characteristics'!J:J,MATCH($C631,'Policy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1" s="254" t="str">
        <f>IF(ISBLANK(INDEX('Policy Characteristics'!K:K,MATCH($C631,'Policy Characteristics'!$C:$C,0))),"",INDEX('Policy Characteristics'!K:K,MATCH($C631,'Policy Characteristics'!$C:$C,0)))</f>
        <v>ccs.html#ccs</v>
      </c>
      <c r="R631" s="254" t="str">
        <f>IF(ISBLANK(INDEX('Policy Characteristics'!L:L,MATCH($C631,'Policy Characteristics'!$C:$C,0))),"",INDEX('Policy Characteristics'!L:L,MATCH($C631,'Policy Characteristics'!$C:$C,0)))</f>
        <v>carbon-capture-and-sequestration.html</v>
      </c>
    </row>
    <row r="632" spans="1:18">
      <c r="A632" s="254" t="str">
        <f>IF(ISBLANK(INDEX('Policy Characteristics'!A:A,MATCH($C632,'Policy Characteristics'!$C:$C,0))),"",INDEX('Policy Characteristics'!A:A,MATCH($C632,'Policy Characteristics'!$C:$C,0)))</f>
        <v>Industry</v>
      </c>
      <c r="B632" s="262" t="str">
        <f>IF(ISBLANK(INDEX('Policy Characteristics'!B:B,MATCH($C632,'Policy Characteristics'!$C:$C,0))),"",INDEX('Policy Characteristics'!B:B,MATCH($C632,'Policy Characteristics'!$C:$C,0)))</f>
        <v>Non BAU Industry CCS Subsidy</v>
      </c>
      <c r="C632" s="254" t="str">
        <f t="shared" ref="C632:C654" si="34">$C$630</f>
        <v>Boolean Use Non BAU Industry CCS Subsidies</v>
      </c>
      <c r="D632" s="6" t="s">
        <v>3040</v>
      </c>
      <c r="E632" s="6"/>
      <c r="F632" t="s">
        <v>3004</v>
      </c>
      <c r="G632" s="45"/>
      <c r="H632" s="43">
        <v>2928</v>
      </c>
      <c r="I632" s="325" t="s">
        <v>40</v>
      </c>
      <c r="J632" s="255" t="str">
        <f>IF(ISBLANK(INDEX('Policy Characteristics'!D:D,MATCH($C632,'Policy Characteristics'!$C:$C,0))),"",INDEX('Policy Characteristics'!D:D,MATCH($C632,'Policy Characteristics'!$C:$C,0)))</f>
        <v>Industry CCS</v>
      </c>
      <c r="K632" s="254" t="str">
        <f>IF(ISBLANK(INDEX('Policy Characteristics'!E:E,MATCH($C632,'Policy Characteristics'!$C:$C,0))),"",INDEX('Policy Characteristics'!E:E,MATCH($C632,'Policy Characteristics'!$C:$C,0)))</f>
        <v>indst non BAU CCS</v>
      </c>
      <c r="L632" s="261">
        <f>IF(ISBLANK(INDEX('Policy Characteristics'!F:F,MATCH($C632,'Policy Characteristics'!$C:$C,0))),"",INDEX('Policy Characteristics'!F:F,MATCH($C632,'Policy Characteristics'!$C:$C,0)))</f>
        <v>0</v>
      </c>
      <c r="M632" s="261">
        <f>IF(ISBLANK(INDEX('Policy Characteristics'!G:G,MATCH($C632,'Policy Characteristics'!$C:$C,0))),"",INDEX('Policy Characteristics'!G:G,MATCH($C632,'Policy Characteristics'!$C:$C,0)))</f>
        <v>1</v>
      </c>
      <c r="N632" s="261">
        <f>IF(ISBLANK(INDEX('Policy Characteristics'!H:H,MATCH($C632,'Policy Characteristics'!$C:$C,0))),"",INDEX('Policy Characteristics'!H:H,MATCH($C632,'Policy Characteristics'!$C:$C,0)))</f>
        <v>1</v>
      </c>
      <c r="O632" s="254" t="str">
        <f>IF(ISBLANK(INDEX('Policy Characteristics'!I:I,MATCH($C632,'Policy Characteristics'!$C:$C,0))),"",INDEX('Policy Characteristics'!I:I,MATCH($C632,'Policy Characteristics'!$C:$C,0)))</f>
        <v>on/off</v>
      </c>
      <c r="P632" s="254"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254" t="str">
        <f>IF(ISBLANK(INDEX('Policy Characteristics'!K:K,MATCH($C632,'Policy Characteristics'!$C:$C,0))),"",INDEX('Policy Characteristics'!K:K,MATCH($C632,'Policy Characteristics'!$C:$C,0)))</f>
        <v>ccs.html#ccs</v>
      </c>
      <c r="R632" s="254" t="str">
        <f>IF(ISBLANK(INDEX('Policy Characteristics'!L:L,MATCH($C632,'Policy Characteristics'!$C:$C,0))),"",INDEX('Policy Characteristics'!L:L,MATCH($C632,'Policy Characteristics'!$C:$C,0)))</f>
        <v>carbon-capture-and-sequestration.html</v>
      </c>
    </row>
    <row r="633" spans="1:18">
      <c r="A633" s="254" t="str">
        <f>IF(ISBLANK(INDEX('Policy Characteristics'!A:A,MATCH($C633,'Policy Characteristics'!$C:$C,0))),"",INDEX('Policy Characteristics'!A:A,MATCH($C633,'Policy Characteristics'!$C:$C,0)))</f>
        <v>Industry</v>
      </c>
      <c r="B633" s="262" t="str">
        <f>IF(ISBLANK(INDEX('Policy Characteristics'!B:B,MATCH($C633,'Policy Characteristics'!$C:$C,0))),"",INDEX('Policy Characteristics'!B:B,MATCH($C633,'Policy Characteristics'!$C:$C,0)))</f>
        <v>Non BAU Industry CCS Subsidy</v>
      </c>
      <c r="C633" s="254" t="str">
        <f t="shared" si="34"/>
        <v>Boolean Use Non BAU Industry CCS Subsidies</v>
      </c>
      <c r="D633" s="6" t="s">
        <v>3041</v>
      </c>
      <c r="E633" s="6"/>
      <c r="F633" t="s">
        <v>3005</v>
      </c>
      <c r="G633" s="45"/>
      <c r="H633" s="43">
        <v>2929</v>
      </c>
      <c r="I633" s="325" t="s">
        <v>40</v>
      </c>
      <c r="J633" s="255" t="str">
        <f>IF(ISBLANK(INDEX('Policy Characteristics'!D:D,MATCH($C633,'Policy Characteristics'!$C:$C,0))),"",INDEX('Policy Characteristics'!D:D,MATCH($C633,'Policy Characteristics'!$C:$C,0)))</f>
        <v>Industry CCS</v>
      </c>
      <c r="K633" s="254" t="str">
        <f>IF(ISBLANK(INDEX('Policy Characteristics'!E:E,MATCH($C633,'Policy Characteristics'!$C:$C,0))),"",INDEX('Policy Characteristics'!E:E,MATCH($C633,'Policy Characteristics'!$C:$C,0)))</f>
        <v>indst non BAU CCS</v>
      </c>
      <c r="L633" s="261">
        <f>IF(ISBLANK(INDEX('Policy Characteristics'!F:F,MATCH($C633,'Policy Characteristics'!$C:$C,0))),"",INDEX('Policy Characteristics'!F:F,MATCH($C633,'Policy Characteristics'!$C:$C,0)))</f>
        <v>0</v>
      </c>
      <c r="M633" s="261">
        <f>IF(ISBLANK(INDEX('Policy Characteristics'!G:G,MATCH($C633,'Policy Characteristics'!$C:$C,0))),"",INDEX('Policy Characteristics'!G:G,MATCH($C633,'Policy Characteristics'!$C:$C,0)))</f>
        <v>1</v>
      </c>
      <c r="N633" s="261">
        <f>IF(ISBLANK(INDEX('Policy Characteristics'!H:H,MATCH($C633,'Policy Characteristics'!$C:$C,0))),"",INDEX('Policy Characteristics'!H:H,MATCH($C633,'Policy Characteristics'!$C:$C,0)))</f>
        <v>1</v>
      </c>
      <c r="O633" s="254" t="str">
        <f>IF(ISBLANK(INDEX('Policy Characteristics'!I:I,MATCH($C633,'Policy Characteristics'!$C:$C,0))),"",INDEX('Policy Characteristics'!I:I,MATCH($C633,'Policy Characteristics'!$C:$C,0)))</f>
        <v>on/off</v>
      </c>
      <c r="P633" s="254"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254" t="str">
        <f>IF(ISBLANK(INDEX('Policy Characteristics'!K:K,MATCH($C633,'Policy Characteristics'!$C:$C,0))),"",INDEX('Policy Characteristics'!K:K,MATCH($C633,'Policy Characteristics'!$C:$C,0)))</f>
        <v>ccs.html#ccs</v>
      </c>
      <c r="R633" s="254" t="str">
        <f>IF(ISBLANK(INDEX('Policy Characteristics'!L:L,MATCH($C633,'Policy Characteristics'!$C:$C,0))),"",INDEX('Policy Characteristics'!L:L,MATCH($C633,'Policy Characteristics'!$C:$C,0)))</f>
        <v>carbon-capture-and-sequestration.html</v>
      </c>
    </row>
    <row r="634" spans="1:18">
      <c r="A634" s="254" t="str">
        <f>IF(ISBLANK(INDEX('Policy Characteristics'!A:A,MATCH($C634,'Policy Characteristics'!$C:$C,0))),"",INDEX('Policy Characteristics'!A:A,MATCH($C634,'Policy Characteristics'!$C:$C,0)))</f>
        <v>Industry</v>
      </c>
      <c r="B634" s="262" t="str">
        <f>IF(ISBLANK(INDEX('Policy Characteristics'!B:B,MATCH($C634,'Policy Characteristics'!$C:$C,0))),"",INDEX('Policy Characteristics'!B:B,MATCH($C634,'Policy Characteristics'!$C:$C,0)))</f>
        <v>Non BAU Industry CCS Subsidy</v>
      </c>
      <c r="C634" s="254" t="str">
        <f t="shared" si="34"/>
        <v>Boolean Use Non BAU Industry CCS Subsidies</v>
      </c>
      <c r="D634" s="6" t="s">
        <v>3042</v>
      </c>
      <c r="E634" s="6"/>
      <c r="F634" t="s">
        <v>3006</v>
      </c>
      <c r="G634" s="45"/>
      <c r="H634" s="43">
        <v>2930</v>
      </c>
      <c r="I634" s="325" t="s">
        <v>40</v>
      </c>
      <c r="J634" s="255" t="str">
        <f>IF(ISBLANK(INDEX('Policy Characteristics'!D:D,MATCH($C634,'Policy Characteristics'!$C:$C,0))),"",INDEX('Policy Characteristics'!D:D,MATCH($C634,'Policy Characteristics'!$C:$C,0)))</f>
        <v>Industry CCS</v>
      </c>
      <c r="K634" s="254" t="str">
        <f>IF(ISBLANK(INDEX('Policy Characteristics'!E:E,MATCH($C634,'Policy Characteristics'!$C:$C,0))),"",INDEX('Policy Characteristics'!E:E,MATCH($C634,'Policy Characteristics'!$C:$C,0)))</f>
        <v>indst non BAU CCS</v>
      </c>
      <c r="L634" s="261">
        <f>IF(ISBLANK(INDEX('Policy Characteristics'!F:F,MATCH($C634,'Policy Characteristics'!$C:$C,0))),"",INDEX('Policy Characteristics'!F:F,MATCH($C634,'Policy Characteristics'!$C:$C,0)))</f>
        <v>0</v>
      </c>
      <c r="M634" s="261">
        <f>IF(ISBLANK(INDEX('Policy Characteristics'!G:G,MATCH($C634,'Policy Characteristics'!$C:$C,0))),"",INDEX('Policy Characteristics'!G:G,MATCH($C634,'Policy Characteristics'!$C:$C,0)))</f>
        <v>1</v>
      </c>
      <c r="N634" s="261">
        <f>IF(ISBLANK(INDEX('Policy Characteristics'!H:H,MATCH($C634,'Policy Characteristics'!$C:$C,0))),"",INDEX('Policy Characteristics'!H:H,MATCH($C634,'Policy Characteristics'!$C:$C,0)))</f>
        <v>1</v>
      </c>
      <c r="O634" s="254" t="str">
        <f>IF(ISBLANK(INDEX('Policy Characteristics'!I:I,MATCH($C634,'Policy Characteristics'!$C:$C,0))),"",INDEX('Policy Characteristics'!I:I,MATCH($C634,'Policy Characteristics'!$C:$C,0)))</f>
        <v>on/off</v>
      </c>
      <c r="P634" s="254"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254" t="str">
        <f>IF(ISBLANK(INDEX('Policy Characteristics'!K:K,MATCH($C634,'Policy Characteristics'!$C:$C,0))),"",INDEX('Policy Characteristics'!K:K,MATCH($C634,'Policy Characteristics'!$C:$C,0)))</f>
        <v>ccs.html#ccs</v>
      </c>
      <c r="R634" s="254" t="str">
        <f>IF(ISBLANK(INDEX('Policy Characteristics'!L:L,MATCH($C634,'Policy Characteristics'!$C:$C,0))),"",INDEX('Policy Characteristics'!L:L,MATCH($C634,'Policy Characteristics'!$C:$C,0)))</f>
        <v>carbon-capture-and-sequestration.html</v>
      </c>
    </row>
    <row r="635" spans="1:18">
      <c r="A635" s="254" t="str">
        <f>IF(ISBLANK(INDEX('Policy Characteristics'!A:A,MATCH($C635,'Policy Characteristics'!$C:$C,0))),"",INDEX('Policy Characteristics'!A:A,MATCH($C635,'Policy Characteristics'!$C:$C,0)))</f>
        <v>Industry</v>
      </c>
      <c r="B635" s="262" t="str">
        <f>IF(ISBLANK(INDEX('Policy Characteristics'!B:B,MATCH($C635,'Policy Characteristics'!$C:$C,0))),"",INDEX('Policy Characteristics'!B:B,MATCH($C635,'Policy Characteristics'!$C:$C,0)))</f>
        <v>Non BAU Industry CCS Subsidy</v>
      </c>
      <c r="C635" s="254" t="str">
        <f t="shared" si="34"/>
        <v>Boolean Use Non BAU Industry CCS Subsidies</v>
      </c>
      <c r="D635" s="6" t="s">
        <v>3043</v>
      </c>
      <c r="E635" s="6"/>
      <c r="F635" t="s">
        <v>3007</v>
      </c>
      <c r="G635" s="45"/>
      <c r="H635" s="43">
        <v>2931</v>
      </c>
      <c r="I635" s="325" t="s">
        <v>40</v>
      </c>
      <c r="J635" s="255" t="str">
        <f>IF(ISBLANK(INDEX('Policy Characteristics'!D:D,MATCH($C635,'Policy Characteristics'!$C:$C,0))),"",INDEX('Policy Characteristics'!D:D,MATCH($C635,'Policy Characteristics'!$C:$C,0)))</f>
        <v>Industry CCS</v>
      </c>
      <c r="K635" s="254" t="str">
        <f>IF(ISBLANK(INDEX('Policy Characteristics'!E:E,MATCH($C635,'Policy Characteristics'!$C:$C,0))),"",INDEX('Policy Characteristics'!E:E,MATCH($C635,'Policy Characteristics'!$C:$C,0)))</f>
        <v>indst non BAU CCS</v>
      </c>
      <c r="L635" s="261">
        <f>IF(ISBLANK(INDEX('Policy Characteristics'!F:F,MATCH($C635,'Policy Characteristics'!$C:$C,0))),"",INDEX('Policy Characteristics'!F:F,MATCH($C635,'Policy Characteristics'!$C:$C,0)))</f>
        <v>0</v>
      </c>
      <c r="M635" s="261">
        <f>IF(ISBLANK(INDEX('Policy Characteristics'!G:G,MATCH($C635,'Policy Characteristics'!$C:$C,0))),"",INDEX('Policy Characteristics'!G:G,MATCH($C635,'Policy Characteristics'!$C:$C,0)))</f>
        <v>1</v>
      </c>
      <c r="N635" s="261">
        <f>IF(ISBLANK(INDEX('Policy Characteristics'!H:H,MATCH($C635,'Policy Characteristics'!$C:$C,0))),"",INDEX('Policy Characteristics'!H:H,MATCH($C635,'Policy Characteristics'!$C:$C,0)))</f>
        <v>1</v>
      </c>
      <c r="O635" s="254" t="str">
        <f>IF(ISBLANK(INDEX('Policy Characteristics'!I:I,MATCH($C635,'Policy Characteristics'!$C:$C,0))),"",INDEX('Policy Characteristics'!I:I,MATCH($C635,'Policy Characteristics'!$C:$C,0)))</f>
        <v>on/off</v>
      </c>
      <c r="P635" s="254"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254" t="str">
        <f>IF(ISBLANK(INDEX('Policy Characteristics'!K:K,MATCH($C635,'Policy Characteristics'!$C:$C,0))),"",INDEX('Policy Characteristics'!K:K,MATCH($C635,'Policy Characteristics'!$C:$C,0)))</f>
        <v>ccs.html#ccs</v>
      </c>
      <c r="R635" s="254" t="str">
        <f>IF(ISBLANK(INDEX('Policy Characteristics'!L:L,MATCH($C635,'Policy Characteristics'!$C:$C,0))),"",INDEX('Policy Characteristics'!L:L,MATCH($C635,'Policy Characteristics'!$C:$C,0)))</f>
        <v>carbon-capture-and-sequestration.html</v>
      </c>
    </row>
    <row r="636" spans="1:18">
      <c r="A636" s="254" t="str">
        <f>IF(ISBLANK(INDEX('Policy Characteristics'!A:A,MATCH($C636,'Policy Characteristics'!$C:$C,0))),"",INDEX('Policy Characteristics'!A:A,MATCH($C636,'Policy Characteristics'!$C:$C,0)))</f>
        <v>Industry</v>
      </c>
      <c r="B636" s="262" t="str">
        <f>IF(ISBLANK(INDEX('Policy Characteristics'!B:B,MATCH($C636,'Policy Characteristics'!$C:$C,0))),"",INDEX('Policy Characteristics'!B:B,MATCH($C636,'Policy Characteristics'!$C:$C,0)))</f>
        <v>Non BAU Industry CCS Subsidy</v>
      </c>
      <c r="C636" s="254" t="str">
        <f t="shared" si="34"/>
        <v>Boolean Use Non BAU Industry CCS Subsidies</v>
      </c>
      <c r="D636" s="6" t="s">
        <v>3044</v>
      </c>
      <c r="E636" s="6"/>
      <c r="F636" t="s">
        <v>3008</v>
      </c>
      <c r="G636" s="45"/>
      <c r="H636" s="43">
        <v>2932</v>
      </c>
      <c r="I636" s="325" t="s">
        <v>40</v>
      </c>
      <c r="J636" s="255" t="str">
        <f>IF(ISBLANK(INDEX('Policy Characteristics'!D:D,MATCH($C636,'Policy Characteristics'!$C:$C,0))),"",INDEX('Policy Characteristics'!D:D,MATCH($C636,'Policy Characteristics'!$C:$C,0)))</f>
        <v>Industry CCS</v>
      </c>
      <c r="K636" s="254" t="str">
        <f>IF(ISBLANK(INDEX('Policy Characteristics'!E:E,MATCH($C636,'Policy Characteristics'!$C:$C,0))),"",INDEX('Policy Characteristics'!E:E,MATCH($C636,'Policy Characteristics'!$C:$C,0)))</f>
        <v>indst non BAU CCS</v>
      </c>
      <c r="L636" s="261">
        <f>IF(ISBLANK(INDEX('Policy Characteristics'!F:F,MATCH($C636,'Policy Characteristics'!$C:$C,0))),"",INDEX('Policy Characteristics'!F:F,MATCH($C636,'Policy Characteristics'!$C:$C,0)))</f>
        <v>0</v>
      </c>
      <c r="M636" s="261">
        <f>IF(ISBLANK(INDEX('Policy Characteristics'!G:G,MATCH($C636,'Policy Characteristics'!$C:$C,0))),"",INDEX('Policy Characteristics'!G:G,MATCH($C636,'Policy Characteristics'!$C:$C,0)))</f>
        <v>1</v>
      </c>
      <c r="N636" s="261">
        <f>IF(ISBLANK(INDEX('Policy Characteristics'!H:H,MATCH($C636,'Policy Characteristics'!$C:$C,0))),"",INDEX('Policy Characteristics'!H:H,MATCH($C636,'Policy Characteristics'!$C:$C,0)))</f>
        <v>1</v>
      </c>
      <c r="O636" s="254" t="str">
        <f>IF(ISBLANK(INDEX('Policy Characteristics'!I:I,MATCH($C636,'Policy Characteristics'!$C:$C,0))),"",INDEX('Policy Characteristics'!I:I,MATCH($C636,'Policy Characteristics'!$C:$C,0)))</f>
        <v>on/off</v>
      </c>
      <c r="P636" s="254"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254" t="str">
        <f>IF(ISBLANK(INDEX('Policy Characteristics'!K:K,MATCH($C636,'Policy Characteristics'!$C:$C,0))),"",INDEX('Policy Characteristics'!K:K,MATCH($C636,'Policy Characteristics'!$C:$C,0)))</f>
        <v>ccs.html#ccs</v>
      </c>
      <c r="R636" s="254" t="str">
        <f>IF(ISBLANK(INDEX('Policy Characteristics'!L:L,MATCH($C636,'Policy Characteristics'!$C:$C,0))),"",INDEX('Policy Characteristics'!L:L,MATCH($C636,'Policy Characteristics'!$C:$C,0)))</f>
        <v>carbon-capture-and-sequestration.html</v>
      </c>
    </row>
    <row r="637" spans="1:18">
      <c r="A637" s="254" t="str">
        <f>IF(ISBLANK(INDEX('Policy Characteristics'!A:A,MATCH($C637,'Policy Characteristics'!$C:$C,0))),"",INDEX('Policy Characteristics'!A:A,MATCH($C637,'Policy Characteristics'!$C:$C,0)))</f>
        <v>Industry</v>
      </c>
      <c r="B637" s="262" t="str">
        <f>IF(ISBLANK(INDEX('Policy Characteristics'!B:B,MATCH($C637,'Policy Characteristics'!$C:$C,0))),"",INDEX('Policy Characteristics'!B:B,MATCH($C637,'Policy Characteristics'!$C:$C,0)))</f>
        <v>Non BAU Industry CCS Subsidy</v>
      </c>
      <c r="C637" s="254" t="str">
        <f t="shared" si="34"/>
        <v>Boolean Use Non BAU Industry CCS Subsidies</v>
      </c>
      <c r="D637" s="6" t="s">
        <v>3045</v>
      </c>
      <c r="E637" s="6"/>
      <c r="F637" t="s">
        <v>3009</v>
      </c>
      <c r="G637" s="45"/>
      <c r="H637" s="43">
        <v>2933</v>
      </c>
      <c r="I637" s="325" t="s">
        <v>40</v>
      </c>
      <c r="J637" s="255" t="str">
        <f>IF(ISBLANK(INDEX('Policy Characteristics'!D:D,MATCH($C637,'Policy Characteristics'!$C:$C,0))),"",INDEX('Policy Characteristics'!D:D,MATCH($C637,'Policy Characteristics'!$C:$C,0)))</f>
        <v>Industry CCS</v>
      </c>
      <c r="K637" s="254" t="str">
        <f>IF(ISBLANK(INDEX('Policy Characteristics'!E:E,MATCH($C637,'Policy Characteristics'!$C:$C,0))),"",INDEX('Policy Characteristics'!E:E,MATCH($C637,'Policy Characteristics'!$C:$C,0)))</f>
        <v>indst non BAU CCS</v>
      </c>
      <c r="L637" s="261">
        <f>IF(ISBLANK(INDEX('Policy Characteristics'!F:F,MATCH($C637,'Policy Characteristics'!$C:$C,0))),"",INDEX('Policy Characteristics'!F:F,MATCH($C637,'Policy Characteristics'!$C:$C,0)))</f>
        <v>0</v>
      </c>
      <c r="M637" s="261">
        <f>IF(ISBLANK(INDEX('Policy Characteristics'!G:G,MATCH($C637,'Policy Characteristics'!$C:$C,0))),"",INDEX('Policy Characteristics'!G:G,MATCH($C637,'Policy Characteristics'!$C:$C,0)))</f>
        <v>1</v>
      </c>
      <c r="N637" s="261">
        <f>IF(ISBLANK(INDEX('Policy Characteristics'!H:H,MATCH($C637,'Policy Characteristics'!$C:$C,0))),"",INDEX('Policy Characteristics'!H:H,MATCH($C637,'Policy Characteristics'!$C:$C,0)))</f>
        <v>1</v>
      </c>
      <c r="O637" s="254" t="str">
        <f>IF(ISBLANK(INDEX('Policy Characteristics'!I:I,MATCH($C637,'Policy Characteristics'!$C:$C,0))),"",INDEX('Policy Characteristics'!I:I,MATCH($C637,'Policy Characteristics'!$C:$C,0)))</f>
        <v>on/off</v>
      </c>
      <c r="P637" s="254"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254" t="str">
        <f>IF(ISBLANK(INDEX('Policy Characteristics'!K:K,MATCH($C637,'Policy Characteristics'!$C:$C,0))),"",INDEX('Policy Characteristics'!K:K,MATCH($C637,'Policy Characteristics'!$C:$C,0)))</f>
        <v>ccs.html#ccs</v>
      </c>
      <c r="R637" s="254" t="str">
        <f>IF(ISBLANK(INDEX('Policy Characteristics'!L:L,MATCH($C637,'Policy Characteristics'!$C:$C,0))),"",INDEX('Policy Characteristics'!L:L,MATCH($C637,'Policy Characteristics'!$C:$C,0)))</f>
        <v>carbon-capture-and-sequestration.html</v>
      </c>
    </row>
    <row r="638" spans="1:18">
      <c r="A638" s="254" t="str">
        <f>IF(ISBLANK(INDEX('Policy Characteristics'!A:A,MATCH($C638,'Policy Characteristics'!$C:$C,0))),"",INDEX('Policy Characteristics'!A:A,MATCH($C638,'Policy Characteristics'!$C:$C,0)))</f>
        <v>Industry</v>
      </c>
      <c r="B638" s="262" t="str">
        <f>IF(ISBLANK(INDEX('Policy Characteristics'!B:B,MATCH($C638,'Policy Characteristics'!$C:$C,0))),"",INDEX('Policy Characteristics'!B:B,MATCH($C638,'Policy Characteristics'!$C:$C,0)))</f>
        <v>Non BAU Industry CCS Subsidy</v>
      </c>
      <c r="C638" s="254" t="str">
        <f t="shared" si="34"/>
        <v>Boolean Use Non BAU Industry CCS Subsidies</v>
      </c>
      <c r="D638" s="6" t="s">
        <v>3046</v>
      </c>
      <c r="E638" s="6"/>
      <c r="F638" t="s">
        <v>3010</v>
      </c>
      <c r="G638" s="45"/>
      <c r="H638" s="43">
        <v>2934</v>
      </c>
      <c r="I638" s="325" t="s">
        <v>40</v>
      </c>
      <c r="J638" s="255" t="str">
        <f>IF(ISBLANK(INDEX('Policy Characteristics'!D:D,MATCH($C638,'Policy Characteristics'!$C:$C,0))),"",INDEX('Policy Characteristics'!D:D,MATCH($C638,'Policy Characteristics'!$C:$C,0)))</f>
        <v>Industry CCS</v>
      </c>
      <c r="K638" s="254" t="str">
        <f>IF(ISBLANK(INDEX('Policy Characteristics'!E:E,MATCH($C638,'Policy Characteristics'!$C:$C,0))),"",INDEX('Policy Characteristics'!E:E,MATCH($C638,'Policy Characteristics'!$C:$C,0)))</f>
        <v>indst non BAU CCS</v>
      </c>
      <c r="L638" s="261">
        <f>IF(ISBLANK(INDEX('Policy Characteristics'!F:F,MATCH($C638,'Policy Characteristics'!$C:$C,0))),"",INDEX('Policy Characteristics'!F:F,MATCH($C638,'Policy Characteristics'!$C:$C,0)))</f>
        <v>0</v>
      </c>
      <c r="M638" s="261">
        <f>IF(ISBLANK(INDEX('Policy Characteristics'!G:G,MATCH($C638,'Policy Characteristics'!$C:$C,0))),"",INDEX('Policy Characteristics'!G:G,MATCH($C638,'Policy Characteristics'!$C:$C,0)))</f>
        <v>1</v>
      </c>
      <c r="N638" s="261">
        <f>IF(ISBLANK(INDEX('Policy Characteristics'!H:H,MATCH($C638,'Policy Characteristics'!$C:$C,0))),"",INDEX('Policy Characteristics'!H:H,MATCH($C638,'Policy Characteristics'!$C:$C,0)))</f>
        <v>1</v>
      </c>
      <c r="O638" s="254" t="str">
        <f>IF(ISBLANK(INDEX('Policy Characteristics'!I:I,MATCH($C638,'Policy Characteristics'!$C:$C,0))),"",INDEX('Policy Characteristics'!I:I,MATCH($C638,'Policy Characteristics'!$C:$C,0)))</f>
        <v>on/off</v>
      </c>
      <c r="P638" s="254"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254" t="str">
        <f>IF(ISBLANK(INDEX('Policy Characteristics'!K:K,MATCH($C638,'Policy Characteristics'!$C:$C,0))),"",INDEX('Policy Characteristics'!K:K,MATCH($C638,'Policy Characteristics'!$C:$C,0)))</f>
        <v>ccs.html#ccs</v>
      </c>
      <c r="R638" s="254" t="str">
        <f>IF(ISBLANK(INDEX('Policy Characteristics'!L:L,MATCH($C638,'Policy Characteristics'!$C:$C,0))),"",INDEX('Policy Characteristics'!L:L,MATCH($C638,'Policy Characteristics'!$C:$C,0)))</f>
        <v>carbon-capture-and-sequestration.html</v>
      </c>
    </row>
    <row r="639" spans="1:18">
      <c r="A639" s="254" t="str">
        <f>IF(ISBLANK(INDEX('Policy Characteristics'!A:A,MATCH($C639,'Policy Characteristics'!$C:$C,0))),"",INDEX('Policy Characteristics'!A:A,MATCH($C639,'Policy Characteristics'!$C:$C,0)))</f>
        <v>Industry</v>
      </c>
      <c r="B639" s="262" t="str">
        <f>IF(ISBLANK(INDEX('Policy Characteristics'!B:B,MATCH($C639,'Policy Characteristics'!$C:$C,0))),"",INDEX('Policy Characteristics'!B:B,MATCH($C639,'Policy Characteristics'!$C:$C,0)))</f>
        <v>Non BAU Industry CCS Subsidy</v>
      </c>
      <c r="C639" s="254" t="str">
        <f t="shared" si="34"/>
        <v>Boolean Use Non BAU Industry CCS Subsidies</v>
      </c>
      <c r="D639" s="6" t="s">
        <v>3047</v>
      </c>
      <c r="E639" s="6"/>
      <c r="F639" t="s">
        <v>2557</v>
      </c>
      <c r="G639" s="45"/>
      <c r="H639" s="43">
        <v>2935</v>
      </c>
      <c r="I639" s="325" t="s">
        <v>40</v>
      </c>
      <c r="J639" s="255" t="str">
        <f>IF(ISBLANK(INDEX('Policy Characteristics'!D:D,MATCH($C639,'Policy Characteristics'!$C:$C,0))),"",INDEX('Policy Characteristics'!D:D,MATCH($C639,'Policy Characteristics'!$C:$C,0)))</f>
        <v>Industry CCS</v>
      </c>
      <c r="K639" s="254" t="str">
        <f>IF(ISBLANK(INDEX('Policy Characteristics'!E:E,MATCH($C639,'Policy Characteristics'!$C:$C,0))),"",INDEX('Policy Characteristics'!E:E,MATCH($C639,'Policy Characteristics'!$C:$C,0)))</f>
        <v>indst non BAU CCS</v>
      </c>
      <c r="L639" s="261">
        <f>IF(ISBLANK(INDEX('Policy Characteristics'!F:F,MATCH($C639,'Policy Characteristics'!$C:$C,0))),"",INDEX('Policy Characteristics'!F:F,MATCH($C639,'Policy Characteristics'!$C:$C,0)))</f>
        <v>0</v>
      </c>
      <c r="M639" s="261">
        <f>IF(ISBLANK(INDEX('Policy Characteristics'!G:G,MATCH($C639,'Policy Characteristics'!$C:$C,0))),"",INDEX('Policy Characteristics'!G:G,MATCH($C639,'Policy Characteristics'!$C:$C,0)))</f>
        <v>1</v>
      </c>
      <c r="N639" s="261">
        <f>IF(ISBLANK(INDEX('Policy Characteristics'!H:H,MATCH($C639,'Policy Characteristics'!$C:$C,0))),"",INDEX('Policy Characteristics'!H:H,MATCH($C639,'Policy Characteristics'!$C:$C,0)))</f>
        <v>1</v>
      </c>
      <c r="O639" s="254" t="str">
        <f>IF(ISBLANK(INDEX('Policy Characteristics'!I:I,MATCH($C639,'Policy Characteristics'!$C:$C,0))),"",INDEX('Policy Characteristics'!I:I,MATCH($C639,'Policy Characteristics'!$C:$C,0)))</f>
        <v>on/off</v>
      </c>
      <c r="P639" s="254"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254" t="str">
        <f>IF(ISBLANK(INDEX('Policy Characteristics'!K:K,MATCH($C639,'Policy Characteristics'!$C:$C,0))),"",INDEX('Policy Characteristics'!K:K,MATCH($C639,'Policy Characteristics'!$C:$C,0)))</f>
        <v>ccs.html#ccs</v>
      </c>
      <c r="R639" s="254" t="str">
        <f>IF(ISBLANK(INDEX('Policy Characteristics'!L:L,MATCH($C639,'Policy Characteristics'!$C:$C,0))),"",INDEX('Policy Characteristics'!L:L,MATCH($C639,'Policy Characteristics'!$C:$C,0)))</f>
        <v>carbon-capture-and-sequestration.html</v>
      </c>
    </row>
    <row r="640" spans="1:18">
      <c r="A640" s="254" t="str">
        <f>IF(ISBLANK(INDEX('Policy Characteristics'!A:A,MATCH($C640,'Policy Characteristics'!$C:$C,0))),"",INDEX('Policy Characteristics'!A:A,MATCH($C640,'Policy Characteristics'!$C:$C,0)))</f>
        <v>Industry</v>
      </c>
      <c r="B640" s="262" t="str">
        <f>IF(ISBLANK(INDEX('Policy Characteristics'!B:B,MATCH($C640,'Policy Characteristics'!$C:$C,0))),"",INDEX('Policy Characteristics'!B:B,MATCH($C640,'Policy Characteristics'!$C:$C,0)))</f>
        <v>Non BAU Industry CCS Subsidy</v>
      </c>
      <c r="C640" s="254" t="str">
        <f t="shared" si="34"/>
        <v>Boolean Use Non BAU Industry CCS Subsidies</v>
      </c>
      <c r="D640" s="6" t="s">
        <v>3048</v>
      </c>
      <c r="E640" s="6"/>
      <c r="F640" t="s">
        <v>3011</v>
      </c>
      <c r="G640" s="45"/>
      <c r="H640" s="43">
        <v>2936</v>
      </c>
      <c r="I640" s="325" t="s">
        <v>40</v>
      </c>
      <c r="J640" s="255" t="str">
        <f>IF(ISBLANK(INDEX('Policy Characteristics'!D:D,MATCH($C640,'Policy Characteristics'!$C:$C,0))),"",INDEX('Policy Characteristics'!D:D,MATCH($C640,'Policy Characteristics'!$C:$C,0)))</f>
        <v>Industry CCS</v>
      </c>
      <c r="K640" s="254" t="str">
        <f>IF(ISBLANK(INDEX('Policy Characteristics'!E:E,MATCH($C640,'Policy Characteristics'!$C:$C,0))),"",INDEX('Policy Characteristics'!E:E,MATCH($C640,'Policy Characteristics'!$C:$C,0)))</f>
        <v>indst non BAU CCS</v>
      </c>
      <c r="L640" s="261">
        <f>IF(ISBLANK(INDEX('Policy Characteristics'!F:F,MATCH($C640,'Policy Characteristics'!$C:$C,0))),"",INDEX('Policy Characteristics'!F:F,MATCH($C640,'Policy Characteristics'!$C:$C,0)))</f>
        <v>0</v>
      </c>
      <c r="M640" s="261">
        <f>IF(ISBLANK(INDEX('Policy Characteristics'!G:G,MATCH($C640,'Policy Characteristics'!$C:$C,0))),"",INDEX('Policy Characteristics'!G:G,MATCH($C640,'Policy Characteristics'!$C:$C,0)))</f>
        <v>1</v>
      </c>
      <c r="N640" s="261">
        <f>IF(ISBLANK(INDEX('Policy Characteristics'!H:H,MATCH($C640,'Policy Characteristics'!$C:$C,0))),"",INDEX('Policy Characteristics'!H:H,MATCH($C640,'Policy Characteristics'!$C:$C,0)))</f>
        <v>1</v>
      </c>
      <c r="O640" s="254" t="str">
        <f>IF(ISBLANK(INDEX('Policy Characteristics'!I:I,MATCH($C640,'Policy Characteristics'!$C:$C,0))),"",INDEX('Policy Characteristics'!I:I,MATCH($C640,'Policy Characteristics'!$C:$C,0)))</f>
        <v>on/off</v>
      </c>
      <c r="P640" s="254"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254" t="str">
        <f>IF(ISBLANK(INDEX('Policy Characteristics'!K:K,MATCH($C640,'Policy Characteristics'!$C:$C,0))),"",INDEX('Policy Characteristics'!K:K,MATCH($C640,'Policy Characteristics'!$C:$C,0)))</f>
        <v>ccs.html#ccs</v>
      </c>
      <c r="R640" s="254" t="str">
        <f>IF(ISBLANK(INDEX('Policy Characteristics'!L:L,MATCH($C640,'Policy Characteristics'!$C:$C,0))),"",INDEX('Policy Characteristics'!L:L,MATCH($C640,'Policy Characteristics'!$C:$C,0)))</f>
        <v>carbon-capture-and-sequestration.html</v>
      </c>
    </row>
    <row r="641" spans="1:18">
      <c r="A641" s="254" t="str">
        <f>IF(ISBLANK(INDEX('Policy Characteristics'!A:A,MATCH($C641,'Policy Characteristics'!$C:$C,0))),"",INDEX('Policy Characteristics'!A:A,MATCH($C641,'Policy Characteristics'!$C:$C,0)))</f>
        <v>Industry</v>
      </c>
      <c r="B641" s="262" t="str">
        <f>IF(ISBLANK(INDEX('Policy Characteristics'!B:B,MATCH($C641,'Policy Characteristics'!$C:$C,0))),"",INDEX('Policy Characteristics'!B:B,MATCH($C641,'Policy Characteristics'!$C:$C,0)))</f>
        <v>Non BAU Industry CCS Subsidy</v>
      </c>
      <c r="C641" s="254" t="str">
        <f t="shared" si="34"/>
        <v>Boolean Use Non BAU Industry CCS Subsidies</v>
      </c>
      <c r="D641" s="6" t="s">
        <v>3049</v>
      </c>
      <c r="E641" s="6"/>
      <c r="F641" t="s">
        <v>3012</v>
      </c>
      <c r="G641" s="45"/>
      <c r="H641" s="43">
        <v>2937</v>
      </c>
      <c r="I641" s="325" t="s">
        <v>40</v>
      </c>
      <c r="J641" s="255" t="str">
        <f>IF(ISBLANK(INDEX('Policy Characteristics'!D:D,MATCH($C641,'Policy Characteristics'!$C:$C,0))),"",INDEX('Policy Characteristics'!D:D,MATCH($C641,'Policy Characteristics'!$C:$C,0)))</f>
        <v>Industry CCS</v>
      </c>
      <c r="K641" s="254" t="str">
        <f>IF(ISBLANK(INDEX('Policy Characteristics'!E:E,MATCH($C641,'Policy Characteristics'!$C:$C,0))),"",INDEX('Policy Characteristics'!E:E,MATCH($C641,'Policy Characteristics'!$C:$C,0)))</f>
        <v>indst non BAU CCS</v>
      </c>
      <c r="L641" s="261">
        <f>IF(ISBLANK(INDEX('Policy Characteristics'!F:F,MATCH($C641,'Policy Characteristics'!$C:$C,0))),"",INDEX('Policy Characteristics'!F:F,MATCH($C641,'Policy Characteristics'!$C:$C,0)))</f>
        <v>0</v>
      </c>
      <c r="M641" s="261">
        <f>IF(ISBLANK(INDEX('Policy Characteristics'!G:G,MATCH($C641,'Policy Characteristics'!$C:$C,0))),"",INDEX('Policy Characteristics'!G:G,MATCH($C641,'Policy Characteristics'!$C:$C,0)))</f>
        <v>1</v>
      </c>
      <c r="N641" s="261">
        <f>IF(ISBLANK(INDEX('Policy Characteristics'!H:H,MATCH($C641,'Policy Characteristics'!$C:$C,0))),"",INDEX('Policy Characteristics'!H:H,MATCH($C641,'Policy Characteristics'!$C:$C,0)))</f>
        <v>1</v>
      </c>
      <c r="O641" s="254" t="str">
        <f>IF(ISBLANK(INDEX('Policy Characteristics'!I:I,MATCH($C641,'Policy Characteristics'!$C:$C,0))),"",INDEX('Policy Characteristics'!I:I,MATCH($C641,'Policy Characteristics'!$C:$C,0)))</f>
        <v>on/off</v>
      </c>
      <c r="P641" s="254"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254" t="str">
        <f>IF(ISBLANK(INDEX('Policy Characteristics'!K:K,MATCH($C641,'Policy Characteristics'!$C:$C,0))),"",INDEX('Policy Characteristics'!K:K,MATCH($C641,'Policy Characteristics'!$C:$C,0)))</f>
        <v>ccs.html#ccs</v>
      </c>
      <c r="R641" s="254" t="str">
        <f>IF(ISBLANK(INDEX('Policy Characteristics'!L:L,MATCH($C641,'Policy Characteristics'!$C:$C,0))),"",INDEX('Policy Characteristics'!L:L,MATCH($C641,'Policy Characteristics'!$C:$C,0)))</f>
        <v>carbon-capture-and-sequestration.html</v>
      </c>
    </row>
    <row r="642" spans="1:18">
      <c r="A642" s="254" t="str">
        <f>IF(ISBLANK(INDEX('Policy Characteristics'!A:A,MATCH($C642,'Policy Characteristics'!$C:$C,0))),"",INDEX('Policy Characteristics'!A:A,MATCH($C642,'Policy Characteristics'!$C:$C,0)))</f>
        <v>Industry</v>
      </c>
      <c r="B642" s="262" t="str">
        <f>IF(ISBLANK(INDEX('Policy Characteristics'!B:B,MATCH($C642,'Policy Characteristics'!$C:$C,0))),"",INDEX('Policy Characteristics'!B:B,MATCH($C642,'Policy Characteristics'!$C:$C,0)))</f>
        <v>Non BAU Industry CCS Subsidy</v>
      </c>
      <c r="C642" s="254" t="str">
        <f t="shared" si="34"/>
        <v>Boolean Use Non BAU Industry CCS Subsidies</v>
      </c>
      <c r="D642" s="6" t="s">
        <v>3050</v>
      </c>
      <c r="E642" s="6"/>
      <c r="F642" t="s">
        <v>3013</v>
      </c>
      <c r="G642" s="45"/>
      <c r="H642" s="43">
        <v>2938</v>
      </c>
      <c r="I642" s="325" t="s">
        <v>40</v>
      </c>
      <c r="J642" s="255" t="str">
        <f>IF(ISBLANK(INDEX('Policy Characteristics'!D:D,MATCH($C642,'Policy Characteristics'!$C:$C,0))),"",INDEX('Policy Characteristics'!D:D,MATCH($C642,'Policy Characteristics'!$C:$C,0)))</f>
        <v>Industry CCS</v>
      </c>
      <c r="K642" s="254" t="str">
        <f>IF(ISBLANK(INDEX('Policy Characteristics'!E:E,MATCH($C642,'Policy Characteristics'!$C:$C,0))),"",INDEX('Policy Characteristics'!E:E,MATCH($C642,'Policy Characteristics'!$C:$C,0)))</f>
        <v>indst non BAU CCS</v>
      </c>
      <c r="L642" s="261">
        <f>IF(ISBLANK(INDEX('Policy Characteristics'!F:F,MATCH($C642,'Policy Characteristics'!$C:$C,0))),"",INDEX('Policy Characteristics'!F:F,MATCH($C642,'Policy Characteristics'!$C:$C,0)))</f>
        <v>0</v>
      </c>
      <c r="M642" s="261">
        <f>IF(ISBLANK(INDEX('Policy Characteristics'!G:G,MATCH($C642,'Policy Characteristics'!$C:$C,0))),"",INDEX('Policy Characteristics'!G:G,MATCH($C642,'Policy Characteristics'!$C:$C,0)))</f>
        <v>1</v>
      </c>
      <c r="N642" s="261">
        <f>IF(ISBLANK(INDEX('Policy Characteristics'!H:H,MATCH($C642,'Policy Characteristics'!$C:$C,0))),"",INDEX('Policy Characteristics'!H:H,MATCH($C642,'Policy Characteristics'!$C:$C,0)))</f>
        <v>1</v>
      </c>
      <c r="O642" s="254" t="str">
        <f>IF(ISBLANK(INDEX('Policy Characteristics'!I:I,MATCH($C642,'Policy Characteristics'!$C:$C,0))),"",INDEX('Policy Characteristics'!I:I,MATCH($C642,'Policy Characteristics'!$C:$C,0)))</f>
        <v>on/off</v>
      </c>
      <c r="P642" s="254"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254" t="str">
        <f>IF(ISBLANK(INDEX('Policy Characteristics'!K:K,MATCH($C642,'Policy Characteristics'!$C:$C,0))),"",INDEX('Policy Characteristics'!K:K,MATCH($C642,'Policy Characteristics'!$C:$C,0)))</f>
        <v>ccs.html#ccs</v>
      </c>
      <c r="R642" s="254" t="str">
        <f>IF(ISBLANK(INDEX('Policy Characteristics'!L:L,MATCH($C642,'Policy Characteristics'!$C:$C,0))),"",INDEX('Policy Characteristics'!L:L,MATCH($C642,'Policy Characteristics'!$C:$C,0)))</f>
        <v>carbon-capture-and-sequestration.html</v>
      </c>
    </row>
    <row r="643" spans="1:18">
      <c r="A643" s="254" t="str">
        <f>IF(ISBLANK(INDEX('Policy Characteristics'!A:A,MATCH($C643,'Policy Characteristics'!$C:$C,0))),"",INDEX('Policy Characteristics'!A:A,MATCH($C643,'Policy Characteristics'!$C:$C,0)))</f>
        <v>Industry</v>
      </c>
      <c r="B643" s="262" t="str">
        <f>IF(ISBLANK(INDEX('Policy Characteristics'!B:B,MATCH($C643,'Policy Characteristics'!$C:$C,0))),"",INDEX('Policy Characteristics'!B:B,MATCH($C643,'Policy Characteristics'!$C:$C,0)))</f>
        <v>Non BAU Industry CCS Subsidy</v>
      </c>
      <c r="C643" s="254" t="str">
        <f t="shared" si="34"/>
        <v>Boolean Use Non BAU Industry CCS Subsidies</v>
      </c>
      <c r="D643" s="6" t="s">
        <v>3051</v>
      </c>
      <c r="E643" s="6"/>
      <c r="F643" t="s">
        <v>2558</v>
      </c>
      <c r="G643" s="45"/>
      <c r="H643" s="43">
        <v>2939</v>
      </c>
      <c r="I643" s="325" t="s">
        <v>40</v>
      </c>
      <c r="J643" s="255" t="str">
        <f>IF(ISBLANK(INDEX('Policy Characteristics'!D:D,MATCH($C643,'Policy Characteristics'!$C:$C,0))),"",INDEX('Policy Characteristics'!D:D,MATCH($C643,'Policy Characteristics'!$C:$C,0)))</f>
        <v>Industry CCS</v>
      </c>
      <c r="K643" s="254" t="str">
        <f>IF(ISBLANK(INDEX('Policy Characteristics'!E:E,MATCH($C643,'Policy Characteristics'!$C:$C,0))),"",INDEX('Policy Characteristics'!E:E,MATCH($C643,'Policy Characteristics'!$C:$C,0)))</f>
        <v>indst non BAU CCS</v>
      </c>
      <c r="L643" s="261">
        <f>IF(ISBLANK(INDEX('Policy Characteristics'!F:F,MATCH($C643,'Policy Characteristics'!$C:$C,0))),"",INDEX('Policy Characteristics'!F:F,MATCH($C643,'Policy Characteristics'!$C:$C,0)))</f>
        <v>0</v>
      </c>
      <c r="M643" s="261">
        <f>IF(ISBLANK(INDEX('Policy Characteristics'!G:G,MATCH($C643,'Policy Characteristics'!$C:$C,0))),"",INDEX('Policy Characteristics'!G:G,MATCH($C643,'Policy Characteristics'!$C:$C,0)))</f>
        <v>1</v>
      </c>
      <c r="N643" s="261">
        <f>IF(ISBLANK(INDEX('Policy Characteristics'!H:H,MATCH($C643,'Policy Characteristics'!$C:$C,0))),"",INDEX('Policy Characteristics'!H:H,MATCH($C643,'Policy Characteristics'!$C:$C,0)))</f>
        <v>1</v>
      </c>
      <c r="O643" s="254" t="str">
        <f>IF(ISBLANK(INDEX('Policy Characteristics'!I:I,MATCH($C643,'Policy Characteristics'!$C:$C,0))),"",INDEX('Policy Characteristics'!I:I,MATCH($C643,'Policy Characteristics'!$C:$C,0)))</f>
        <v>on/off</v>
      </c>
      <c r="P643" s="254"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254" t="str">
        <f>IF(ISBLANK(INDEX('Policy Characteristics'!K:K,MATCH($C643,'Policy Characteristics'!$C:$C,0))),"",INDEX('Policy Characteristics'!K:K,MATCH($C643,'Policy Characteristics'!$C:$C,0)))</f>
        <v>ccs.html#ccs</v>
      </c>
      <c r="R643" s="254" t="str">
        <f>IF(ISBLANK(INDEX('Policy Characteristics'!L:L,MATCH($C643,'Policy Characteristics'!$C:$C,0))),"",INDEX('Policy Characteristics'!L:L,MATCH($C643,'Policy Characteristics'!$C:$C,0)))</f>
        <v>carbon-capture-and-sequestration.html</v>
      </c>
    </row>
    <row r="644" spans="1:18">
      <c r="A644" s="254" t="str">
        <f>IF(ISBLANK(INDEX('Policy Characteristics'!A:A,MATCH($C644,'Policy Characteristics'!$C:$C,0))),"",INDEX('Policy Characteristics'!A:A,MATCH($C644,'Policy Characteristics'!$C:$C,0)))</f>
        <v>Industry</v>
      </c>
      <c r="B644" s="262" t="str">
        <f>IF(ISBLANK(INDEX('Policy Characteristics'!B:B,MATCH($C644,'Policy Characteristics'!$C:$C,0))),"",INDEX('Policy Characteristics'!B:B,MATCH($C644,'Policy Characteristics'!$C:$C,0)))</f>
        <v>Non BAU Industry CCS Subsidy</v>
      </c>
      <c r="C644" s="254" t="str">
        <f t="shared" si="34"/>
        <v>Boolean Use Non BAU Industry CCS Subsidies</v>
      </c>
      <c r="D644" s="6" t="s">
        <v>3052</v>
      </c>
      <c r="E644" s="6"/>
      <c r="F644" t="s">
        <v>3014</v>
      </c>
      <c r="G644" s="45"/>
      <c r="H644" s="43">
        <v>2940</v>
      </c>
      <c r="I644" s="325" t="s">
        <v>40</v>
      </c>
      <c r="J644" s="255" t="str">
        <f>IF(ISBLANK(INDEX('Policy Characteristics'!D:D,MATCH($C644,'Policy Characteristics'!$C:$C,0))),"",INDEX('Policy Characteristics'!D:D,MATCH($C644,'Policy Characteristics'!$C:$C,0)))</f>
        <v>Industry CCS</v>
      </c>
      <c r="K644" s="254" t="str">
        <f>IF(ISBLANK(INDEX('Policy Characteristics'!E:E,MATCH($C644,'Policy Characteristics'!$C:$C,0))),"",INDEX('Policy Characteristics'!E:E,MATCH($C644,'Policy Characteristics'!$C:$C,0)))</f>
        <v>indst non BAU CCS</v>
      </c>
      <c r="L644" s="261">
        <f>IF(ISBLANK(INDEX('Policy Characteristics'!F:F,MATCH($C644,'Policy Characteristics'!$C:$C,0))),"",INDEX('Policy Characteristics'!F:F,MATCH($C644,'Policy Characteristics'!$C:$C,0)))</f>
        <v>0</v>
      </c>
      <c r="M644" s="261">
        <f>IF(ISBLANK(INDEX('Policy Characteristics'!G:G,MATCH($C644,'Policy Characteristics'!$C:$C,0))),"",INDEX('Policy Characteristics'!G:G,MATCH($C644,'Policy Characteristics'!$C:$C,0)))</f>
        <v>1</v>
      </c>
      <c r="N644" s="261">
        <f>IF(ISBLANK(INDEX('Policy Characteristics'!H:H,MATCH($C644,'Policy Characteristics'!$C:$C,0))),"",INDEX('Policy Characteristics'!H:H,MATCH($C644,'Policy Characteristics'!$C:$C,0)))</f>
        <v>1</v>
      </c>
      <c r="O644" s="254" t="str">
        <f>IF(ISBLANK(INDEX('Policy Characteristics'!I:I,MATCH($C644,'Policy Characteristics'!$C:$C,0))),"",INDEX('Policy Characteristics'!I:I,MATCH($C644,'Policy Characteristics'!$C:$C,0)))</f>
        <v>on/off</v>
      </c>
      <c r="P644" s="254"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254" t="str">
        <f>IF(ISBLANK(INDEX('Policy Characteristics'!K:K,MATCH($C644,'Policy Characteristics'!$C:$C,0))),"",INDEX('Policy Characteristics'!K:K,MATCH($C644,'Policy Characteristics'!$C:$C,0)))</f>
        <v>ccs.html#ccs</v>
      </c>
      <c r="R644" s="254" t="str">
        <f>IF(ISBLANK(INDEX('Policy Characteristics'!L:L,MATCH($C644,'Policy Characteristics'!$C:$C,0))),"",INDEX('Policy Characteristics'!L:L,MATCH($C644,'Policy Characteristics'!$C:$C,0)))</f>
        <v>carbon-capture-and-sequestration.html</v>
      </c>
    </row>
    <row r="645" spans="1:18">
      <c r="A645" s="254" t="str">
        <f>IF(ISBLANK(INDEX('Policy Characteristics'!A:A,MATCH($C645,'Policy Characteristics'!$C:$C,0))),"",INDEX('Policy Characteristics'!A:A,MATCH($C645,'Policy Characteristics'!$C:$C,0)))</f>
        <v>Industry</v>
      </c>
      <c r="B645" s="262" t="str">
        <f>IF(ISBLANK(INDEX('Policy Characteristics'!B:B,MATCH($C645,'Policy Characteristics'!$C:$C,0))),"",INDEX('Policy Characteristics'!B:B,MATCH($C645,'Policy Characteristics'!$C:$C,0)))</f>
        <v>Non BAU Industry CCS Subsidy</v>
      </c>
      <c r="C645" s="254" t="str">
        <f t="shared" si="34"/>
        <v>Boolean Use Non BAU Industry CCS Subsidies</v>
      </c>
      <c r="D645" s="6" t="s">
        <v>3053</v>
      </c>
      <c r="E645" s="6"/>
      <c r="F645" t="s">
        <v>3015</v>
      </c>
      <c r="G645" s="45"/>
      <c r="H645" s="43">
        <v>2941</v>
      </c>
      <c r="I645" s="325" t="s">
        <v>40</v>
      </c>
      <c r="J645" s="255" t="str">
        <f>IF(ISBLANK(INDEX('Policy Characteristics'!D:D,MATCH($C645,'Policy Characteristics'!$C:$C,0))),"",INDEX('Policy Characteristics'!D:D,MATCH($C645,'Policy Characteristics'!$C:$C,0)))</f>
        <v>Industry CCS</v>
      </c>
      <c r="K645" s="254" t="str">
        <f>IF(ISBLANK(INDEX('Policy Characteristics'!E:E,MATCH($C645,'Policy Characteristics'!$C:$C,0))),"",INDEX('Policy Characteristics'!E:E,MATCH($C645,'Policy Characteristics'!$C:$C,0)))</f>
        <v>indst non BAU CCS</v>
      </c>
      <c r="L645" s="261">
        <f>IF(ISBLANK(INDEX('Policy Characteristics'!F:F,MATCH($C645,'Policy Characteristics'!$C:$C,0))),"",INDEX('Policy Characteristics'!F:F,MATCH($C645,'Policy Characteristics'!$C:$C,0)))</f>
        <v>0</v>
      </c>
      <c r="M645" s="261">
        <f>IF(ISBLANK(INDEX('Policy Characteristics'!G:G,MATCH($C645,'Policy Characteristics'!$C:$C,0))),"",INDEX('Policy Characteristics'!G:G,MATCH($C645,'Policy Characteristics'!$C:$C,0)))</f>
        <v>1</v>
      </c>
      <c r="N645" s="261">
        <f>IF(ISBLANK(INDEX('Policy Characteristics'!H:H,MATCH($C645,'Policy Characteristics'!$C:$C,0))),"",INDEX('Policy Characteristics'!H:H,MATCH($C645,'Policy Characteristics'!$C:$C,0)))</f>
        <v>1</v>
      </c>
      <c r="O645" s="254" t="str">
        <f>IF(ISBLANK(INDEX('Policy Characteristics'!I:I,MATCH($C645,'Policy Characteristics'!$C:$C,0))),"",INDEX('Policy Characteristics'!I:I,MATCH($C645,'Policy Characteristics'!$C:$C,0)))</f>
        <v>on/off</v>
      </c>
      <c r="P645" s="254"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254" t="str">
        <f>IF(ISBLANK(INDEX('Policy Characteristics'!K:K,MATCH($C645,'Policy Characteristics'!$C:$C,0))),"",INDEX('Policy Characteristics'!K:K,MATCH($C645,'Policy Characteristics'!$C:$C,0)))</f>
        <v>ccs.html#ccs</v>
      </c>
      <c r="R645" s="254" t="str">
        <f>IF(ISBLANK(INDEX('Policy Characteristics'!L:L,MATCH($C645,'Policy Characteristics'!$C:$C,0))),"",INDEX('Policy Characteristics'!L:L,MATCH($C645,'Policy Characteristics'!$C:$C,0)))</f>
        <v>carbon-capture-and-sequestration.html</v>
      </c>
    </row>
    <row r="646" spans="1:18">
      <c r="A646" s="254" t="str">
        <f>IF(ISBLANK(INDEX('Policy Characteristics'!A:A,MATCH($C646,'Policy Characteristics'!$C:$C,0))),"",INDEX('Policy Characteristics'!A:A,MATCH($C646,'Policy Characteristics'!$C:$C,0)))</f>
        <v>Industry</v>
      </c>
      <c r="B646" s="262" t="str">
        <f>IF(ISBLANK(INDEX('Policy Characteristics'!B:B,MATCH($C646,'Policy Characteristics'!$C:$C,0))),"",INDEX('Policy Characteristics'!B:B,MATCH($C646,'Policy Characteristics'!$C:$C,0)))</f>
        <v>Non BAU Industry CCS Subsidy</v>
      </c>
      <c r="C646" s="254" t="str">
        <f t="shared" si="34"/>
        <v>Boolean Use Non BAU Industry CCS Subsidies</v>
      </c>
      <c r="D646" s="6" t="s">
        <v>3054</v>
      </c>
      <c r="E646" s="6"/>
      <c r="F646" t="s">
        <v>3016</v>
      </c>
      <c r="G646" s="45"/>
      <c r="H646" s="43">
        <v>2942</v>
      </c>
      <c r="I646" s="325" t="s">
        <v>40</v>
      </c>
      <c r="J646" s="255" t="str">
        <f>IF(ISBLANK(INDEX('Policy Characteristics'!D:D,MATCH($C646,'Policy Characteristics'!$C:$C,0))),"",INDEX('Policy Characteristics'!D:D,MATCH($C646,'Policy Characteristics'!$C:$C,0)))</f>
        <v>Industry CCS</v>
      </c>
      <c r="K646" s="254" t="str">
        <f>IF(ISBLANK(INDEX('Policy Characteristics'!E:E,MATCH($C646,'Policy Characteristics'!$C:$C,0))),"",INDEX('Policy Characteristics'!E:E,MATCH($C646,'Policy Characteristics'!$C:$C,0)))</f>
        <v>indst non BAU CCS</v>
      </c>
      <c r="L646" s="261">
        <f>IF(ISBLANK(INDEX('Policy Characteristics'!F:F,MATCH($C646,'Policy Characteristics'!$C:$C,0))),"",INDEX('Policy Characteristics'!F:F,MATCH($C646,'Policy Characteristics'!$C:$C,0)))</f>
        <v>0</v>
      </c>
      <c r="M646" s="261">
        <f>IF(ISBLANK(INDEX('Policy Characteristics'!G:G,MATCH($C646,'Policy Characteristics'!$C:$C,0))),"",INDEX('Policy Characteristics'!G:G,MATCH($C646,'Policy Characteristics'!$C:$C,0)))</f>
        <v>1</v>
      </c>
      <c r="N646" s="261">
        <f>IF(ISBLANK(INDEX('Policy Characteristics'!H:H,MATCH($C646,'Policy Characteristics'!$C:$C,0))),"",INDEX('Policy Characteristics'!H:H,MATCH($C646,'Policy Characteristics'!$C:$C,0)))</f>
        <v>1</v>
      </c>
      <c r="O646" s="254" t="str">
        <f>IF(ISBLANK(INDEX('Policy Characteristics'!I:I,MATCH($C646,'Policy Characteristics'!$C:$C,0))),"",INDEX('Policy Characteristics'!I:I,MATCH($C646,'Policy Characteristics'!$C:$C,0)))</f>
        <v>on/off</v>
      </c>
      <c r="P646" s="254"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254" t="str">
        <f>IF(ISBLANK(INDEX('Policy Characteristics'!K:K,MATCH($C646,'Policy Characteristics'!$C:$C,0))),"",INDEX('Policy Characteristics'!K:K,MATCH($C646,'Policy Characteristics'!$C:$C,0)))</f>
        <v>ccs.html#ccs</v>
      </c>
      <c r="R646" s="254" t="str">
        <f>IF(ISBLANK(INDEX('Policy Characteristics'!L:L,MATCH($C646,'Policy Characteristics'!$C:$C,0))),"",INDEX('Policy Characteristics'!L:L,MATCH($C646,'Policy Characteristics'!$C:$C,0)))</f>
        <v>carbon-capture-and-sequestration.html</v>
      </c>
    </row>
    <row r="647" spans="1:18">
      <c r="A647" s="254" t="str">
        <f>IF(ISBLANK(INDEX('Policy Characteristics'!A:A,MATCH($C647,'Policy Characteristics'!$C:$C,0))),"",INDEX('Policy Characteristics'!A:A,MATCH($C647,'Policy Characteristics'!$C:$C,0)))</f>
        <v>Industry</v>
      </c>
      <c r="B647" s="262" t="str">
        <f>IF(ISBLANK(INDEX('Policy Characteristics'!B:B,MATCH($C647,'Policy Characteristics'!$C:$C,0))),"",INDEX('Policy Characteristics'!B:B,MATCH($C647,'Policy Characteristics'!$C:$C,0)))</f>
        <v>Non BAU Industry CCS Subsidy</v>
      </c>
      <c r="C647" s="254" t="str">
        <f t="shared" si="34"/>
        <v>Boolean Use Non BAU Industry CCS Subsidies</v>
      </c>
      <c r="D647" s="6" t="s">
        <v>3055</v>
      </c>
      <c r="E647" s="6"/>
      <c r="F647" t="s">
        <v>3017</v>
      </c>
      <c r="G647" s="45"/>
      <c r="H647" s="43">
        <v>2943</v>
      </c>
      <c r="I647" s="325" t="s">
        <v>40</v>
      </c>
      <c r="J647" s="255" t="str">
        <f>IF(ISBLANK(INDEX('Policy Characteristics'!D:D,MATCH($C647,'Policy Characteristics'!$C:$C,0))),"",INDEX('Policy Characteristics'!D:D,MATCH($C647,'Policy Characteristics'!$C:$C,0)))</f>
        <v>Industry CCS</v>
      </c>
      <c r="K647" s="254" t="str">
        <f>IF(ISBLANK(INDEX('Policy Characteristics'!E:E,MATCH($C647,'Policy Characteristics'!$C:$C,0))),"",INDEX('Policy Characteristics'!E:E,MATCH($C647,'Policy Characteristics'!$C:$C,0)))</f>
        <v>indst non BAU CCS</v>
      </c>
      <c r="L647" s="261">
        <f>IF(ISBLANK(INDEX('Policy Characteristics'!F:F,MATCH($C647,'Policy Characteristics'!$C:$C,0))),"",INDEX('Policy Characteristics'!F:F,MATCH($C647,'Policy Characteristics'!$C:$C,0)))</f>
        <v>0</v>
      </c>
      <c r="M647" s="261">
        <f>IF(ISBLANK(INDEX('Policy Characteristics'!G:G,MATCH($C647,'Policy Characteristics'!$C:$C,0))),"",INDEX('Policy Characteristics'!G:G,MATCH($C647,'Policy Characteristics'!$C:$C,0)))</f>
        <v>1</v>
      </c>
      <c r="N647" s="261">
        <f>IF(ISBLANK(INDEX('Policy Characteristics'!H:H,MATCH($C647,'Policy Characteristics'!$C:$C,0))),"",INDEX('Policy Characteristics'!H:H,MATCH($C647,'Policy Characteristics'!$C:$C,0)))</f>
        <v>1</v>
      </c>
      <c r="O647" s="254" t="str">
        <f>IF(ISBLANK(INDEX('Policy Characteristics'!I:I,MATCH($C647,'Policy Characteristics'!$C:$C,0))),"",INDEX('Policy Characteristics'!I:I,MATCH($C647,'Policy Characteristics'!$C:$C,0)))</f>
        <v>on/off</v>
      </c>
      <c r="P647" s="254"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254" t="str">
        <f>IF(ISBLANK(INDEX('Policy Characteristics'!K:K,MATCH($C647,'Policy Characteristics'!$C:$C,0))),"",INDEX('Policy Characteristics'!K:K,MATCH($C647,'Policy Characteristics'!$C:$C,0)))</f>
        <v>ccs.html#ccs</v>
      </c>
      <c r="R647" s="254" t="str">
        <f>IF(ISBLANK(INDEX('Policy Characteristics'!L:L,MATCH($C647,'Policy Characteristics'!$C:$C,0))),"",INDEX('Policy Characteristics'!L:L,MATCH($C647,'Policy Characteristics'!$C:$C,0)))</f>
        <v>carbon-capture-and-sequestration.html</v>
      </c>
    </row>
    <row r="648" spans="1:18">
      <c r="A648" s="254" t="str">
        <f>IF(ISBLANK(INDEX('Policy Characteristics'!A:A,MATCH($C648,'Policy Characteristics'!$C:$C,0))),"",INDEX('Policy Characteristics'!A:A,MATCH($C648,'Policy Characteristics'!$C:$C,0)))</f>
        <v>Industry</v>
      </c>
      <c r="B648" s="262" t="str">
        <f>IF(ISBLANK(INDEX('Policy Characteristics'!B:B,MATCH($C648,'Policy Characteristics'!$C:$C,0))),"",INDEX('Policy Characteristics'!B:B,MATCH($C648,'Policy Characteristics'!$C:$C,0)))</f>
        <v>Non BAU Industry CCS Subsidy</v>
      </c>
      <c r="C648" s="254" t="str">
        <f t="shared" si="34"/>
        <v>Boolean Use Non BAU Industry CCS Subsidies</v>
      </c>
      <c r="D648" s="6" t="s">
        <v>3056</v>
      </c>
      <c r="E648" s="6"/>
      <c r="F648" t="s">
        <v>3018</v>
      </c>
      <c r="G648" s="45"/>
      <c r="H648" s="43">
        <v>2944</v>
      </c>
      <c r="I648" s="325" t="s">
        <v>40</v>
      </c>
      <c r="J648" s="255" t="str">
        <f>IF(ISBLANK(INDEX('Policy Characteristics'!D:D,MATCH($C648,'Policy Characteristics'!$C:$C,0))),"",INDEX('Policy Characteristics'!D:D,MATCH($C648,'Policy Characteristics'!$C:$C,0)))</f>
        <v>Industry CCS</v>
      </c>
      <c r="K648" s="254" t="str">
        <f>IF(ISBLANK(INDEX('Policy Characteristics'!E:E,MATCH($C648,'Policy Characteristics'!$C:$C,0))),"",INDEX('Policy Characteristics'!E:E,MATCH($C648,'Policy Characteristics'!$C:$C,0)))</f>
        <v>indst non BAU CCS</v>
      </c>
      <c r="L648" s="261">
        <f>IF(ISBLANK(INDEX('Policy Characteristics'!F:F,MATCH($C648,'Policy Characteristics'!$C:$C,0))),"",INDEX('Policy Characteristics'!F:F,MATCH($C648,'Policy Characteristics'!$C:$C,0)))</f>
        <v>0</v>
      </c>
      <c r="M648" s="261">
        <f>IF(ISBLANK(INDEX('Policy Characteristics'!G:G,MATCH($C648,'Policy Characteristics'!$C:$C,0))),"",INDEX('Policy Characteristics'!G:G,MATCH($C648,'Policy Characteristics'!$C:$C,0)))</f>
        <v>1</v>
      </c>
      <c r="N648" s="261">
        <f>IF(ISBLANK(INDEX('Policy Characteristics'!H:H,MATCH($C648,'Policy Characteristics'!$C:$C,0))),"",INDEX('Policy Characteristics'!H:H,MATCH($C648,'Policy Characteristics'!$C:$C,0)))</f>
        <v>1</v>
      </c>
      <c r="O648" s="254" t="str">
        <f>IF(ISBLANK(INDEX('Policy Characteristics'!I:I,MATCH($C648,'Policy Characteristics'!$C:$C,0))),"",INDEX('Policy Characteristics'!I:I,MATCH($C648,'Policy Characteristics'!$C:$C,0)))</f>
        <v>on/off</v>
      </c>
      <c r="P648" s="254"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254" t="str">
        <f>IF(ISBLANK(INDEX('Policy Characteristics'!K:K,MATCH($C648,'Policy Characteristics'!$C:$C,0))),"",INDEX('Policy Characteristics'!K:K,MATCH($C648,'Policy Characteristics'!$C:$C,0)))</f>
        <v>ccs.html#ccs</v>
      </c>
      <c r="R648" s="254" t="str">
        <f>IF(ISBLANK(INDEX('Policy Characteristics'!L:L,MATCH($C648,'Policy Characteristics'!$C:$C,0))),"",INDEX('Policy Characteristics'!L:L,MATCH($C648,'Policy Characteristics'!$C:$C,0)))</f>
        <v>carbon-capture-and-sequestration.html</v>
      </c>
    </row>
    <row r="649" spans="1:18">
      <c r="A649" s="254" t="str">
        <f>IF(ISBLANK(INDEX('Policy Characteristics'!A:A,MATCH($C649,'Policy Characteristics'!$C:$C,0))),"",INDEX('Policy Characteristics'!A:A,MATCH($C649,'Policy Characteristics'!$C:$C,0)))</f>
        <v>Industry</v>
      </c>
      <c r="B649" s="262" t="str">
        <f>IF(ISBLANK(INDEX('Policy Characteristics'!B:B,MATCH($C649,'Policy Characteristics'!$C:$C,0))),"",INDEX('Policy Characteristics'!B:B,MATCH($C649,'Policy Characteristics'!$C:$C,0)))</f>
        <v>Non BAU Industry CCS Subsidy</v>
      </c>
      <c r="C649" s="254" t="str">
        <f t="shared" si="34"/>
        <v>Boolean Use Non BAU Industry CCS Subsidies</v>
      </c>
      <c r="D649" s="6" t="s">
        <v>3057</v>
      </c>
      <c r="E649" s="6"/>
      <c r="F649" t="s">
        <v>3019</v>
      </c>
      <c r="G649" s="45"/>
      <c r="H649" s="43">
        <v>2945</v>
      </c>
      <c r="I649" s="325" t="s">
        <v>40</v>
      </c>
      <c r="J649" s="255" t="str">
        <f>IF(ISBLANK(INDEX('Policy Characteristics'!D:D,MATCH($C649,'Policy Characteristics'!$C:$C,0))),"",INDEX('Policy Characteristics'!D:D,MATCH($C649,'Policy Characteristics'!$C:$C,0)))</f>
        <v>Industry CCS</v>
      </c>
      <c r="K649" s="254" t="str">
        <f>IF(ISBLANK(INDEX('Policy Characteristics'!E:E,MATCH($C649,'Policy Characteristics'!$C:$C,0))),"",INDEX('Policy Characteristics'!E:E,MATCH($C649,'Policy Characteristics'!$C:$C,0)))</f>
        <v>indst non BAU CCS</v>
      </c>
      <c r="L649" s="261">
        <f>IF(ISBLANK(INDEX('Policy Characteristics'!F:F,MATCH($C649,'Policy Characteristics'!$C:$C,0))),"",INDEX('Policy Characteristics'!F:F,MATCH($C649,'Policy Characteristics'!$C:$C,0)))</f>
        <v>0</v>
      </c>
      <c r="M649" s="261">
        <f>IF(ISBLANK(INDEX('Policy Characteristics'!G:G,MATCH($C649,'Policy Characteristics'!$C:$C,0))),"",INDEX('Policy Characteristics'!G:G,MATCH($C649,'Policy Characteristics'!$C:$C,0)))</f>
        <v>1</v>
      </c>
      <c r="N649" s="261">
        <f>IF(ISBLANK(INDEX('Policy Characteristics'!H:H,MATCH($C649,'Policy Characteristics'!$C:$C,0))),"",INDEX('Policy Characteristics'!H:H,MATCH($C649,'Policy Characteristics'!$C:$C,0)))</f>
        <v>1</v>
      </c>
      <c r="O649" s="254" t="str">
        <f>IF(ISBLANK(INDEX('Policy Characteristics'!I:I,MATCH($C649,'Policy Characteristics'!$C:$C,0))),"",INDEX('Policy Characteristics'!I:I,MATCH($C649,'Policy Characteristics'!$C:$C,0)))</f>
        <v>on/off</v>
      </c>
      <c r="P649" s="254"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254" t="str">
        <f>IF(ISBLANK(INDEX('Policy Characteristics'!K:K,MATCH($C649,'Policy Characteristics'!$C:$C,0))),"",INDEX('Policy Characteristics'!K:K,MATCH($C649,'Policy Characteristics'!$C:$C,0)))</f>
        <v>ccs.html#ccs</v>
      </c>
      <c r="R649" s="254" t="str">
        <f>IF(ISBLANK(INDEX('Policy Characteristics'!L:L,MATCH($C649,'Policy Characteristics'!$C:$C,0))),"",INDEX('Policy Characteristics'!L:L,MATCH($C649,'Policy Characteristics'!$C:$C,0)))</f>
        <v>carbon-capture-and-sequestration.html</v>
      </c>
    </row>
    <row r="650" spans="1:18">
      <c r="A650" s="254" t="str">
        <f>IF(ISBLANK(INDEX('Policy Characteristics'!A:A,MATCH($C650,'Policy Characteristics'!$C:$C,0))),"",INDEX('Policy Characteristics'!A:A,MATCH($C650,'Policy Characteristics'!$C:$C,0)))</f>
        <v>Industry</v>
      </c>
      <c r="B650" s="262" t="str">
        <f>IF(ISBLANK(INDEX('Policy Characteristics'!B:B,MATCH($C650,'Policy Characteristics'!$C:$C,0))),"",INDEX('Policy Characteristics'!B:B,MATCH($C650,'Policy Characteristics'!$C:$C,0)))</f>
        <v>Non BAU Industry CCS Subsidy</v>
      </c>
      <c r="C650" s="254" t="str">
        <f t="shared" si="34"/>
        <v>Boolean Use Non BAU Industry CCS Subsidies</v>
      </c>
      <c r="D650" s="6" t="s">
        <v>3058</v>
      </c>
      <c r="E650" s="6"/>
      <c r="F650" t="s">
        <v>3020</v>
      </c>
      <c r="G650" s="45"/>
      <c r="H650" s="43">
        <v>2946</v>
      </c>
      <c r="I650" s="325" t="s">
        <v>40</v>
      </c>
      <c r="J650" s="255" t="str">
        <f>IF(ISBLANK(INDEX('Policy Characteristics'!D:D,MATCH($C650,'Policy Characteristics'!$C:$C,0))),"",INDEX('Policy Characteristics'!D:D,MATCH($C650,'Policy Characteristics'!$C:$C,0)))</f>
        <v>Industry CCS</v>
      </c>
      <c r="K650" s="254" t="str">
        <f>IF(ISBLANK(INDEX('Policy Characteristics'!E:E,MATCH($C650,'Policy Characteristics'!$C:$C,0))),"",INDEX('Policy Characteristics'!E:E,MATCH($C650,'Policy Characteristics'!$C:$C,0)))</f>
        <v>indst non BAU CCS</v>
      </c>
      <c r="L650" s="261">
        <f>IF(ISBLANK(INDEX('Policy Characteristics'!F:F,MATCH($C650,'Policy Characteristics'!$C:$C,0))),"",INDEX('Policy Characteristics'!F:F,MATCH($C650,'Policy Characteristics'!$C:$C,0)))</f>
        <v>0</v>
      </c>
      <c r="M650" s="261">
        <f>IF(ISBLANK(INDEX('Policy Characteristics'!G:G,MATCH($C650,'Policy Characteristics'!$C:$C,0))),"",INDEX('Policy Characteristics'!G:G,MATCH($C650,'Policy Characteristics'!$C:$C,0)))</f>
        <v>1</v>
      </c>
      <c r="N650" s="261">
        <f>IF(ISBLANK(INDEX('Policy Characteristics'!H:H,MATCH($C650,'Policy Characteristics'!$C:$C,0))),"",INDEX('Policy Characteristics'!H:H,MATCH($C650,'Policy Characteristics'!$C:$C,0)))</f>
        <v>1</v>
      </c>
      <c r="O650" s="254" t="str">
        <f>IF(ISBLANK(INDEX('Policy Characteristics'!I:I,MATCH($C650,'Policy Characteristics'!$C:$C,0))),"",INDEX('Policy Characteristics'!I:I,MATCH($C650,'Policy Characteristics'!$C:$C,0)))</f>
        <v>on/off</v>
      </c>
      <c r="P650" s="254"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254" t="str">
        <f>IF(ISBLANK(INDEX('Policy Characteristics'!K:K,MATCH($C650,'Policy Characteristics'!$C:$C,0))),"",INDEX('Policy Characteristics'!K:K,MATCH($C650,'Policy Characteristics'!$C:$C,0)))</f>
        <v>ccs.html#ccs</v>
      </c>
      <c r="R650" s="254" t="str">
        <f>IF(ISBLANK(INDEX('Policy Characteristics'!L:L,MATCH($C650,'Policy Characteristics'!$C:$C,0))),"",INDEX('Policy Characteristics'!L:L,MATCH($C650,'Policy Characteristics'!$C:$C,0)))</f>
        <v>carbon-capture-and-sequestration.html</v>
      </c>
    </row>
    <row r="651" spans="1:18">
      <c r="A651" s="254" t="str">
        <f>IF(ISBLANK(INDEX('Policy Characteristics'!A:A,MATCH($C651,'Policy Characteristics'!$C:$C,0))),"",INDEX('Policy Characteristics'!A:A,MATCH($C651,'Policy Characteristics'!$C:$C,0)))</f>
        <v>Industry</v>
      </c>
      <c r="B651" s="262" t="str">
        <f>IF(ISBLANK(INDEX('Policy Characteristics'!B:B,MATCH($C651,'Policy Characteristics'!$C:$C,0))),"",INDEX('Policy Characteristics'!B:B,MATCH($C651,'Policy Characteristics'!$C:$C,0)))</f>
        <v>Non BAU Industry CCS Subsidy</v>
      </c>
      <c r="C651" s="254" t="str">
        <f t="shared" si="34"/>
        <v>Boolean Use Non BAU Industry CCS Subsidies</v>
      </c>
      <c r="D651" s="6" t="s">
        <v>3059</v>
      </c>
      <c r="E651" s="6"/>
      <c r="F651" t="s">
        <v>3021</v>
      </c>
      <c r="G651" s="45"/>
      <c r="H651" s="43">
        <v>2947</v>
      </c>
      <c r="I651" s="325" t="s">
        <v>40</v>
      </c>
      <c r="J651" s="255" t="str">
        <f>IF(ISBLANK(INDEX('Policy Characteristics'!D:D,MATCH($C651,'Policy Characteristics'!$C:$C,0))),"",INDEX('Policy Characteristics'!D:D,MATCH($C651,'Policy Characteristics'!$C:$C,0)))</f>
        <v>Industry CCS</v>
      </c>
      <c r="K651" s="254" t="str">
        <f>IF(ISBLANK(INDEX('Policy Characteristics'!E:E,MATCH($C651,'Policy Characteristics'!$C:$C,0))),"",INDEX('Policy Characteristics'!E:E,MATCH($C651,'Policy Characteristics'!$C:$C,0)))</f>
        <v>indst non BAU CCS</v>
      </c>
      <c r="L651" s="261">
        <f>IF(ISBLANK(INDEX('Policy Characteristics'!F:F,MATCH($C651,'Policy Characteristics'!$C:$C,0))),"",INDEX('Policy Characteristics'!F:F,MATCH($C651,'Policy Characteristics'!$C:$C,0)))</f>
        <v>0</v>
      </c>
      <c r="M651" s="261">
        <f>IF(ISBLANK(INDEX('Policy Characteristics'!G:G,MATCH($C651,'Policy Characteristics'!$C:$C,0))),"",INDEX('Policy Characteristics'!G:G,MATCH($C651,'Policy Characteristics'!$C:$C,0)))</f>
        <v>1</v>
      </c>
      <c r="N651" s="261">
        <f>IF(ISBLANK(INDEX('Policy Characteristics'!H:H,MATCH($C651,'Policy Characteristics'!$C:$C,0))),"",INDEX('Policy Characteristics'!H:H,MATCH($C651,'Policy Characteristics'!$C:$C,0)))</f>
        <v>1</v>
      </c>
      <c r="O651" s="254" t="str">
        <f>IF(ISBLANK(INDEX('Policy Characteristics'!I:I,MATCH($C651,'Policy Characteristics'!$C:$C,0))),"",INDEX('Policy Characteristics'!I:I,MATCH($C651,'Policy Characteristics'!$C:$C,0)))</f>
        <v>on/off</v>
      </c>
      <c r="P651" s="254"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254" t="str">
        <f>IF(ISBLANK(INDEX('Policy Characteristics'!K:K,MATCH($C651,'Policy Characteristics'!$C:$C,0))),"",INDEX('Policy Characteristics'!K:K,MATCH($C651,'Policy Characteristics'!$C:$C,0)))</f>
        <v>ccs.html#ccs</v>
      </c>
      <c r="R651" s="254" t="str">
        <f>IF(ISBLANK(INDEX('Policy Characteristics'!L:L,MATCH($C651,'Policy Characteristics'!$C:$C,0))),"",INDEX('Policy Characteristics'!L:L,MATCH($C651,'Policy Characteristics'!$C:$C,0)))</f>
        <v>carbon-capture-and-sequestration.html</v>
      </c>
    </row>
    <row r="652" spans="1:18">
      <c r="A652" s="254" t="str">
        <f>IF(ISBLANK(INDEX('Policy Characteristics'!A:A,MATCH($C652,'Policy Characteristics'!$C:$C,0))),"",INDEX('Policy Characteristics'!A:A,MATCH($C652,'Policy Characteristics'!$C:$C,0)))</f>
        <v>Industry</v>
      </c>
      <c r="B652" s="262" t="str">
        <f>IF(ISBLANK(INDEX('Policy Characteristics'!B:B,MATCH($C652,'Policy Characteristics'!$C:$C,0))),"",INDEX('Policy Characteristics'!B:B,MATCH($C652,'Policy Characteristics'!$C:$C,0)))</f>
        <v>Non BAU Industry CCS Subsidy</v>
      </c>
      <c r="C652" s="254" t="str">
        <f t="shared" si="34"/>
        <v>Boolean Use Non BAU Industry CCS Subsidies</v>
      </c>
      <c r="D652" s="6" t="s">
        <v>3060</v>
      </c>
      <c r="E652" s="6"/>
      <c r="F652" t="s">
        <v>3022</v>
      </c>
      <c r="G652" s="45"/>
      <c r="H652" s="43">
        <v>2948</v>
      </c>
      <c r="I652" s="325" t="s">
        <v>40</v>
      </c>
      <c r="J652" s="255" t="str">
        <f>IF(ISBLANK(INDEX('Policy Characteristics'!D:D,MATCH($C652,'Policy Characteristics'!$C:$C,0))),"",INDEX('Policy Characteristics'!D:D,MATCH($C652,'Policy Characteristics'!$C:$C,0)))</f>
        <v>Industry CCS</v>
      </c>
      <c r="K652" s="254" t="str">
        <f>IF(ISBLANK(INDEX('Policy Characteristics'!E:E,MATCH($C652,'Policy Characteristics'!$C:$C,0))),"",INDEX('Policy Characteristics'!E:E,MATCH($C652,'Policy Characteristics'!$C:$C,0)))</f>
        <v>indst non BAU CCS</v>
      </c>
      <c r="L652" s="261">
        <f>IF(ISBLANK(INDEX('Policy Characteristics'!F:F,MATCH($C652,'Policy Characteristics'!$C:$C,0))),"",INDEX('Policy Characteristics'!F:F,MATCH($C652,'Policy Characteristics'!$C:$C,0)))</f>
        <v>0</v>
      </c>
      <c r="M652" s="261">
        <f>IF(ISBLANK(INDEX('Policy Characteristics'!G:G,MATCH($C652,'Policy Characteristics'!$C:$C,0))),"",INDEX('Policy Characteristics'!G:G,MATCH($C652,'Policy Characteristics'!$C:$C,0)))</f>
        <v>1</v>
      </c>
      <c r="N652" s="261">
        <f>IF(ISBLANK(INDEX('Policy Characteristics'!H:H,MATCH($C652,'Policy Characteristics'!$C:$C,0))),"",INDEX('Policy Characteristics'!H:H,MATCH($C652,'Policy Characteristics'!$C:$C,0)))</f>
        <v>1</v>
      </c>
      <c r="O652" s="254" t="str">
        <f>IF(ISBLANK(INDEX('Policy Characteristics'!I:I,MATCH($C652,'Policy Characteristics'!$C:$C,0))),"",INDEX('Policy Characteristics'!I:I,MATCH($C652,'Policy Characteristics'!$C:$C,0)))</f>
        <v>on/off</v>
      </c>
      <c r="P652" s="254"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254" t="str">
        <f>IF(ISBLANK(INDEX('Policy Characteristics'!K:K,MATCH($C652,'Policy Characteristics'!$C:$C,0))),"",INDEX('Policy Characteristics'!K:K,MATCH($C652,'Policy Characteristics'!$C:$C,0)))</f>
        <v>ccs.html#ccs</v>
      </c>
      <c r="R652" s="254" t="str">
        <f>IF(ISBLANK(INDEX('Policy Characteristics'!L:L,MATCH($C652,'Policy Characteristics'!$C:$C,0))),"",INDEX('Policy Characteristics'!L:L,MATCH($C652,'Policy Characteristics'!$C:$C,0)))</f>
        <v>carbon-capture-and-sequestration.html</v>
      </c>
    </row>
    <row r="653" spans="1:18">
      <c r="A653" s="254" t="str">
        <f>IF(ISBLANK(INDEX('Policy Characteristics'!A:A,MATCH($C653,'Policy Characteristics'!$C:$C,0))),"",INDEX('Policy Characteristics'!A:A,MATCH($C653,'Policy Characteristics'!$C:$C,0)))</f>
        <v>Industry</v>
      </c>
      <c r="B653" s="262" t="str">
        <f>IF(ISBLANK(INDEX('Policy Characteristics'!B:B,MATCH($C653,'Policy Characteristics'!$C:$C,0))),"",INDEX('Policy Characteristics'!B:B,MATCH($C653,'Policy Characteristics'!$C:$C,0)))</f>
        <v>Non BAU Industry CCS Subsidy</v>
      </c>
      <c r="C653" s="254" t="str">
        <f t="shared" si="34"/>
        <v>Boolean Use Non BAU Industry CCS Subsidies</v>
      </c>
      <c r="D653" s="6" t="s">
        <v>3061</v>
      </c>
      <c r="E653" s="6"/>
      <c r="F653" t="s">
        <v>3064</v>
      </c>
      <c r="G653" s="45"/>
      <c r="H653" s="43">
        <v>2949</v>
      </c>
      <c r="I653" s="325" t="s">
        <v>40</v>
      </c>
      <c r="J653" s="255" t="str">
        <f>IF(ISBLANK(INDEX('Policy Characteristics'!D:D,MATCH($C653,'Policy Characteristics'!$C:$C,0))),"",INDEX('Policy Characteristics'!D:D,MATCH($C653,'Policy Characteristics'!$C:$C,0)))</f>
        <v>Industry CCS</v>
      </c>
      <c r="K653" s="254" t="str">
        <f>IF(ISBLANK(INDEX('Policy Characteristics'!E:E,MATCH($C653,'Policy Characteristics'!$C:$C,0))),"",INDEX('Policy Characteristics'!E:E,MATCH($C653,'Policy Characteristics'!$C:$C,0)))</f>
        <v>indst non BAU CCS</v>
      </c>
      <c r="L653" s="261">
        <f>IF(ISBLANK(INDEX('Policy Characteristics'!F:F,MATCH($C653,'Policy Characteristics'!$C:$C,0))),"",INDEX('Policy Characteristics'!F:F,MATCH($C653,'Policy Characteristics'!$C:$C,0)))</f>
        <v>0</v>
      </c>
      <c r="M653" s="261">
        <f>IF(ISBLANK(INDEX('Policy Characteristics'!G:G,MATCH($C653,'Policy Characteristics'!$C:$C,0))),"",INDEX('Policy Characteristics'!G:G,MATCH($C653,'Policy Characteristics'!$C:$C,0)))</f>
        <v>1</v>
      </c>
      <c r="N653" s="261">
        <f>IF(ISBLANK(INDEX('Policy Characteristics'!H:H,MATCH($C653,'Policy Characteristics'!$C:$C,0))),"",INDEX('Policy Characteristics'!H:H,MATCH($C653,'Policy Characteristics'!$C:$C,0)))</f>
        <v>1</v>
      </c>
      <c r="O653" s="254" t="str">
        <f>IF(ISBLANK(INDEX('Policy Characteristics'!I:I,MATCH($C653,'Policy Characteristics'!$C:$C,0))),"",INDEX('Policy Characteristics'!I:I,MATCH($C653,'Policy Characteristics'!$C:$C,0)))</f>
        <v>on/off</v>
      </c>
      <c r="P653" s="254"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254" t="str">
        <f>IF(ISBLANK(INDEX('Policy Characteristics'!K:K,MATCH($C653,'Policy Characteristics'!$C:$C,0))),"",INDEX('Policy Characteristics'!K:K,MATCH($C653,'Policy Characteristics'!$C:$C,0)))</f>
        <v>ccs.html#ccs</v>
      </c>
      <c r="R653" s="254" t="str">
        <f>IF(ISBLANK(INDEX('Policy Characteristics'!L:L,MATCH($C653,'Policy Characteristics'!$C:$C,0))),"",INDEX('Policy Characteristics'!L:L,MATCH($C653,'Policy Characteristics'!$C:$C,0)))</f>
        <v>carbon-capture-and-sequestration.html</v>
      </c>
    </row>
    <row r="654" spans="1:18">
      <c r="A654" s="254" t="str">
        <f>IF(ISBLANK(INDEX('Policy Characteristics'!A:A,MATCH($C654,'Policy Characteristics'!$C:$C,0))),"",INDEX('Policy Characteristics'!A:A,MATCH($C654,'Policy Characteristics'!$C:$C,0)))</f>
        <v>Industry</v>
      </c>
      <c r="B654" s="262" t="str">
        <f>IF(ISBLANK(INDEX('Policy Characteristics'!B:B,MATCH($C654,'Policy Characteristics'!$C:$C,0))),"",INDEX('Policy Characteristics'!B:B,MATCH($C654,'Policy Characteristics'!$C:$C,0)))</f>
        <v>Non BAU Industry CCS Subsidy</v>
      </c>
      <c r="C654" s="254" t="str">
        <f t="shared" si="34"/>
        <v>Boolean Use Non BAU Industry CCS Subsidies</v>
      </c>
      <c r="D654" s="6" t="s">
        <v>3062</v>
      </c>
      <c r="E654" s="6"/>
      <c r="F654" t="s">
        <v>3023</v>
      </c>
      <c r="G654" s="45"/>
      <c r="H654" s="43">
        <v>2950</v>
      </c>
      <c r="I654" s="325" t="s">
        <v>40</v>
      </c>
      <c r="J654" s="255" t="str">
        <f>IF(ISBLANK(INDEX('Policy Characteristics'!D:D,MATCH($C654,'Policy Characteristics'!$C:$C,0))),"",INDEX('Policy Characteristics'!D:D,MATCH($C654,'Policy Characteristics'!$C:$C,0)))</f>
        <v>Industry CCS</v>
      </c>
      <c r="K654" s="254" t="str">
        <f>IF(ISBLANK(INDEX('Policy Characteristics'!E:E,MATCH($C654,'Policy Characteristics'!$C:$C,0))),"",INDEX('Policy Characteristics'!E:E,MATCH($C654,'Policy Characteristics'!$C:$C,0)))</f>
        <v>indst non BAU CCS</v>
      </c>
      <c r="L654" s="261">
        <f>IF(ISBLANK(INDEX('Policy Characteristics'!F:F,MATCH($C654,'Policy Characteristics'!$C:$C,0))),"",INDEX('Policy Characteristics'!F:F,MATCH($C654,'Policy Characteristics'!$C:$C,0)))</f>
        <v>0</v>
      </c>
      <c r="M654" s="261">
        <f>IF(ISBLANK(INDEX('Policy Characteristics'!G:G,MATCH($C654,'Policy Characteristics'!$C:$C,0))),"",INDEX('Policy Characteristics'!G:G,MATCH($C654,'Policy Characteristics'!$C:$C,0)))</f>
        <v>1</v>
      </c>
      <c r="N654" s="261">
        <f>IF(ISBLANK(INDEX('Policy Characteristics'!H:H,MATCH($C654,'Policy Characteristics'!$C:$C,0))),"",INDEX('Policy Characteristics'!H:H,MATCH($C654,'Policy Characteristics'!$C:$C,0)))</f>
        <v>1</v>
      </c>
      <c r="O654" s="254" t="str">
        <f>IF(ISBLANK(INDEX('Policy Characteristics'!I:I,MATCH($C654,'Policy Characteristics'!$C:$C,0))),"",INDEX('Policy Characteristics'!I:I,MATCH($C654,'Policy Characteristics'!$C:$C,0)))</f>
        <v>on/off</v>
      </c>
      <c r="P654" s="254"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254" t="str">
        <f>IF(ISBLANK(INDEX('Policy Characteristics'!K:K,MATCH($C654,'Policy Characteristics'!$C:$C,0))),"",INDEX('Policy Characteristics'!K:K,MATCH($C654,'Policy Characteristics'!$C:$C,0)))</f>
        <v>ccs.html#ccs</v>
      </c>
      <c r="R654" s="254" t="str">
        <f>IF(ISBLANK(INDEX('Policy Characteristics'!L:L,MATCH($C654,'Policy Characteristics'!$C:$C,0))),"",INDEX('Policy Characteristics'!L:L,MATCH($C654,'Policy Characteristics'!$C:$C,0)))</f>
        <v>carbon-capture-and-sequestration.html</v>
      </c>
    </row>
    <row r="655" spans="1:18">
      <c r="A655" s="254" t="str">
        <f>IF(ISBLANK(INDEX('Policy Characteristics'!A:A,MATCH($C655,'Policy Characteristics'!$C:$C,0))),"",INDEX('Policy Characteristics'!A:A,MATCH($C655,'Policy Characteristics'!$C:$C,0)))</f>
        <v>Industry</v>
      </c>
      <c r="B655" s="262" t="str">
        <f>IF(ISBLANK(INDEX('Policy Characteristics'!B:B,MATCH($C655,'Policy Characteristics'!$C:$C,0))),"",INDEX('Policy Characteristics'!B:B,MATCH($C655,'Policy Characteristics'!$C:$C,0)))</f>
        <v>Cement Clinker Substitution</v>
      </c>
      <c r="C655" t="s">
        <v>2746</v>
      </c>
      <c r="D655" s="45"/>
      <c r="E655" s="45"/>
      <c r="F655" s="45"/>
      <c r="G655" s="45"/>
      <c r="H655" s="43">
        <v>43</v>
      </c>
      <c r="I655" s="324" t="s">
        <v>40</v>
      </c>
      <c r="J655" s="255" t="str">
        <f>IF(ISBLANK(INDEX('Policy Characteristics'!D:D,MATCH($C655,'Policy Characteristics'!$C:$C,0))),"",INDEX('Policy Characteristics'!D:D,MATCH($C655,'Policy Characteristics'!$C:$C,0)))</f>
        <v>Cement Clinker Substitution</v>
      </c>
      <c r="K655" s="254" t="str">
        <f>IF(ISBLANK(INDEX('Policy Characteristics'!E:E,MATCH($C655,'Policy Characteristics'!$C:$C,0))),"",INDEX('Policy Characteristics'!E:E,MATCH($C655,'Policy Characteristics'!$C:$C,0)))</f>
        <v>indst cement measures</v>
      </c>
      <c r="L655" s="261">
        <f>IF(ISBLANK(INDEX('Policy Characteristics'!F:F,MATCH($C655,'Policy Characteristics'!$C:$C,0))),"",INDEX('Policy Characteristics'!F:F,MATCH($C655,'Policy Characteristics'!$C:$C,0)))</f>
        <v>0</v>
      </c>
      <c r="M655" s="261">
        <f>IF(ISBLANK(INDEX('Policy Characteristics'!G:G,MATCH($C655,'Policy Characteristics'!$C:$C,0))),"",INDEX('Policy Characteristics'!G:G,MATCH($C655,'Policy Characteristics'!$C:$C,0)))</f>
        <v>1</v>
      </c>
      <c r="N655" s="261">
        <f>IF(ISBLANK(INDEX('Policy Characteristics'!H:H,MATCH($C655,'Policy Characteristics'!$C:$C,0))),"",INDEX('Policy Characteristics'!H:H,MATCH($C655,'Policy Characteristics'!$C:$C,0)))</f>
        <v>0.01</v>
      </c>
      <c r="O655" s="254" t="str">
        <f>IF(ISBLANK(INDEX('Policy Characteristics'!I:I,MATCH($C655,'Policy Characteristics'!$C:$C,0))),"",INDEX('Policy Characteristics'!I:I,MATCH($C655,'Policy Characteristics'!$C:$C,0)))</f>
        <v>% of potential achieved</v>
      </c>
      <c r="P655" s="254" t="str">
        <f>IF(ISBLANK(INDEX('Policy Characteristics'!J:J,MATCH($C655,'Policy Characteristics'!$C:$C,0))),"",INDEX('Policy Characteristics'!J:J,MATCH($C655,'Policy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5" s="254" t="str">
        <f>IF(ISBLANK(INDEX('Policy Characteristics'!K:K,MATCH($C655,'Policy Characteristics'!$C:$C,0))),"",INDEX('Policy Characteristics'!K:K,MATCH($C655,'Policy Characteristics'!$C:$C,0)))</f>
        <v>industry-ag-main.html#clinker</v>
      </c>
      <c r="R655" s="254" t="str">
        <f>IF(ISBLANK(INDEX('Policy Characteristics'!L:L,MATCH($C655,'Policy Characteristics'!$C:$C,0))),"",INDEX('Policy Characteristics'!L:L,MATCH($C655,'Policy Characteristics'!$C:$C,0)))</f>
        <v>cement-clinker-substitution.html</v>
      </c>
    </row>
    <row r="656" spans="1:18">
      <c r="A656" s="254" t="str">
        <f>IF(ISBLANK(INDEX('Policy Characteristics'!A:A,MATCH($C656,'Policy Characteristics'!$C:$C,0))),"",INDEX('Policy Characteristics'!A:A,MATCH($C656,'Policy Characteristics'!$C:$C,0)))</f>
        <v>Industry</v>
      </c>
      <c r="B656" s="262" t="str">
        <f>IF(ISBLANK(INDEX('Policy Characteristics'!B:B,MATCH($C656,'Policy Characteristics'!$C:$C,0))),"",INDEX('Policy Characteristics'!B:B,MATCH($C656,'Policy Characteristics'!$C:$C,0)))</f>
        <v>Clean Heat PTC</v>
      </c>
      <c r="C656" t="s">
        <v>3803</v>
      </c>
      <c r="D656" s="45" t="s">
        <v>3490</v>
      </c>
      <c r="E656" s="45"/>
      <c r="F656" s="45"/>
      <c r="G656" s="45"/>
      <c r="H656" s="43">
        <v>2722</v>
      </c>
      <c r="I656" s="324" t="s">
        <v>40</v>
      </c>
      <c r="J656" s="255" t="str">
        <f>IF(ISBLANK(INDEX('Policy Characteristics'!D:D,MATCH($C656,'Policy Characteristics'!$C:$C,0))),"",INDEX('Policy Characteristics'!D:D,MATCH($C656,'Policy Characteristics'!$C:$C,0)))</f>
        <v>Clean Heat PTC</v>
      </c>
      <c r="K656" s="254" t="str">
        <f>IF(ISBLANK(INDEX('Policy Characteristics'!E:E,MATCH($C656,'Policy Characteristics'!$C:$C,0))),"",INDEX('Policy Characteristics'!E:E,MATCH($C656,'Policy Characteristics'!$C:$C,0)))</f>
        <v>indst clean heat PTC</v>
      </c>
      <c r="L656" s="261">
        <f>IF(ISBLANK(INDEX('Policy Characteristics'!F:F,MATCH($C656,'Policy Characteristics'!$C:$C,0))),"",INDEX('Policy Characteristics'!F:F,MATCH($C656,'Policy Characteristics'!$C:$C,0)))</f>
        <v>0</v>
      </c>
      <c r="M656" s="261">
        <f>IF(ISBLANK(INDEX('Policy Characteristics'!G:G,MATCH($C656,'Policy Characteristics'!$C:$C,0))),"",INDEX('Policy Characteristics'!G:G,MATCH($C656,'Policy Characteristics'!$C:$C,0)))</f>
        <v>20</v>
      </c>
      <c r="N656" s="261">
        <f>IF(ISBLANK(INDEX('Policy Characteristics'!H:H,MATCH($C656,'Policy Characteristics'!$C:$C,0))),"",INDEX('Policy Characteristics'!H:H,MATCH($C656,'Policy Characteristics'!$C:$C,0)))</f>
        <v>1</v>
      </c>
      <c r="O656" s="254" t="str">
        <f>IF(ISBLANK(INDEX('Policy Characteristics'!I:I,MATCH($C656,'Policy Characteristics'!$C:$C,0))),"",INDEX('Policy Characteristics'!I:I,MATCH($C656,'Policy Characteristics'!$C:$C,0)))</f>
        <v>$ / million BTU</v>
      </c>
      <c r="P656" s="254" t="str">
        <f>IF(ISBLANK(INDEX('Policy Characteristics'!J:J,MATCH($C656,'Policy Characteristics'!$C:$C,0))),"",INDEX('Policy Characteristics'!J:J,MATCH($C656,'Policy Characteristics'!$C:$C,0)))</f>
        <v>**Description:** This policy pays industrial firms that utilize heat in industrial processes from a designated set of "clean" energy sources, such as electricity, hydrogen, and biomass. // **Guidance for setting values:** Clean heat PTC rates under discussion in the United States in 2024 were around $10 per million BTU. This is equivalent to roughly 40% of the average cost of electricity for industrial electricity buyers. Higher PTC values have been considered for higher-temperature processes.</v>
      </c>
      <c r="Q656" s="254" t="str">
        <f>IF(ISBLANK(INDEX('Policy Characteristics'!K:K,MATCH($C656,'Policy Characteristics'!$C:$C,0))),"",INDEX('Policy Characteristics'!K:K,MATCH($C656,'Policy Characteristics'!$C:$C,0)))</f>
        <v/>
      </c>
      <c r="R656" s="254" t="str">
        <f>IF(ISBLANK(INDEX('Policy Characteristics'!L:L,MATCH($C656,'Policy Characteristics'!$C:$C,0))),"",INDEX('Policy Characteristics'!L:L,MATCH($C656,'Policy Characteristics'!$C:$C,0)))</f>
        <v/>
      </c>
    </row>
    <row r="657" spans="1:18">
      <c r="A657" s="254" t="str">
        <f>IF(ISBLANK(INDEX('Policy Characteristics'!A:A,MATCH($C657,'Policy Characteristics'!$C:$C,0))),"",INDEX('Policy Characteristics'!A:A,MATCH($C657,'Policy Characteristics'!$C:$C,0)))</f>
        <v>Industry</v>
      </c>
      <c r="B657" s="262" t="str">
        <f>IF(ISBLANK(INDEX('Policy Characteristics'!B:B,MATCH($C657,'Policy Characteristics'!$C:$C,0))),"",INDEX('Policy Characteristics'!B:B,MATCH($C657,'Policy Characteristics'!$C:$C,0)))</f>
        <v>Clean Heat PTC</v>
      </c>
      <c r="C657" s="254" t="str">
        <f t="shared" ref="C657:C658" si="35">C$656</f>
        <v>Industrial Clean Heat PTC Rate</v>
      </c>
      <c r="D657" s="45" t="s">
        <v>3491</v>
      </c>
      <c r="E657" s="45"/>
      <c r="F657" s="45"/>
      <c r="G657" s="45"/>
      <c r="H657" s="43">
        <v>2723</v>
      </c>
      <c r="I657" s="324" t="s">
        <v>40</v>
      </c>
      <c r="J657" s="255" t="str">
        <f>IF(ISBLANK(INDEX('Policy Characteristics'!D:D,MATCH($C657,'Policy Characteristics'!$C:$C,0))),"",INDEX('Policy Characteristics'!D:D,MATCH($C657,'Policy Characteristics'!$C:$C,0)))</f>
        <v>Clean Heat PTC</v>
      </c>
      <c r="K657" s="254" t="str">
        <f>IF(ISBLANK(INDEX('Policy Characteristics'!E:E,MATCH($C657,'Policy Characteristics'!$C:$C,0))),"",INDEX('Policy Characteristics'!E:E,MATCH($C657,'Policy Characteristics'!$C:$C,0)))</f>
        <v>indst clean heat PTC</v>
      </c>
      <c r="L657" s="261">
        <f>IF(ISBLANK(INDEX('Policy Characteristics'!F:F,MATCH($C657,'Policy Characteristics'!$C:$C,0))),"",INDEX('Policy Characteristics'!F:F,MATCH($C657,'Policy Characteristics'!$C:$C,0)))</f>
        <v>0</v>
      </c>
      <c r="M657" s="261">
        <f>IF(ISBLANK(INDEX('Policy Characteristics'!G:G,MATCH($C657,'Policy Characteristics'!$C:$C,0))),"",INDEX('Policy Characteristics'!G:G,MATCH($C657,'Policy Characteristics'!$C:$C,0)))</f>
        <v>20</v>
      </c>
      <c r="N657" s="261">
        <f>IF(ISBLANK(INDEX('Policy Characteristics'!H:H,MATCH($C657,'Policy Characteristics'!$C:$C,0))),"",INDEX('Policy Characteristics'!H:H,MATCH($C657,'Policy Characteristics'!$C:$C,0)))</f>
        <v>1</v>
      </c>
      <c r="O657" s="254" t="str">
        <f>IF(ISBLANK(INDEX('Policy Characteristics'!I:I,MATCH($C657,'Policy Characteristics'!$C:$C,0))),"",INDEX('Policy Characteristics'!I:I,MATCH($C657,'Policy Characteristics'!$C:$C,0)))</f>
        <v>$ / million BTU</v>
      </c>
      <c r="P657" s="254" t="str">
        <f>IF(ISBLANK(INDEX('Policy Characteristics'!J:J,MATCH($C657,'Policy Characteristics'!$C:$C,0))),"",INDEX('Policy Characteristics'!J:J,MATCH($C657,'Policy Characteristics'!$C:$C,0)))</f>
        <v>**Description:** This policy pays industrial firms that utilize heat in industrial processes from a designated set of "clean" energy sources, such as electricity, hydrogen, and biomass. // **Guidance for setting values:** Clean heat PTC rates under discussion in the United States in 2024 were around $10 per million BTU. This is equivalent to roughly 40% of the average cost of electricity for industrial electricity buyers. Higher PTC values have been considered for higher-temperature processes.</v>
      </c>
      <c r="Q657" s="254" t="str">
        <f>IF(ISBLANK(INDEX('Policy Characteristics'!K:K,MATCH($C657,'Policy Characteristics'!$C:$C,0))),"",INDEX('Policy Characteristics'!K:K,MATCH($C657,'Policy Characteristics'!$C:$C,0)))</f>
        <v/>
      </c>
      <c r="R657" s="254" t="str">
        <f>IF(ISBLANK(INDEX('Policy Characteristics'!L:L,MATCH($C657,'Policy Characteristics'!$C:$C,0))),"",INDEX('Policy Characteristics'!L:L,MATCH($C657,'Policy Characteristics'!$C:$C,0)))</f>
        <v/>
      </c>
    </row>
    <row r="658" spans="1:18">
      <c r="A658" s="254" t="str">
        <f>IF(ISBLANK(INDEX('Policy Characteristics'!A:A,MATCH($C658,'Policy Characteristics'!$C:$C,0))),"",INDEX('Policy Characteristics'!A:A,MATCH($C658,'Policy Characteristics'!$C:$C,0)))</f>
        <v>Industry</v>
      </c>
      <c r="B658" s="262" t="str">
        <f>IF(ISBLANK(INDEX('Policy Characteristics'!B:B,MATCH($C658,'Policy Characteristics'!$C:$C,0))),"",INDEX('Policy Characteristics'!B:B,MATCH($C658,'Policy Characteristics'!$C:$C,0)))</f>
        <v>Clean Heat PTC</v>
      </c>
      <c r="C658" s="254" t="str">
        <f t="shared" si="35"/>
        <v>Industrial Clean Heat PTC Rate</v>
      </c>
      <c r="D658" s="45" t="s">
        <v>3492</v>
      </c>
      <c r="E658" s="45"/>
      <c r="F658" s="45"/>
      <c r="G658" s="45"/>
      <c r="H658" s="43">
        <v>2724</v>
      </c>
      <c r="I658" s="324" t="s">
        <v>40</v>
      </c>
      <c r="J658" s="255" t="str">
        <f>IF(ISBLANK(INDEX('Policy Characteristics'!D:D,MATCH($C658,'Policy Characteristics'!$C:$C,0))),"",INDEX('Policy Characteristics'!D:D,MATCH($C658,'Policy Characteristics'!$C:$C,0)))</f>
        <v>Clean Heat PTC</v>
      </c>
      <c r="K658" s="254" t="str">
        <f>IF(ISBLANK(INDEX('Policy Characteristics'!E:E,MATCH($C658,'Policy Characteristics'!$C:$C,0))),"",INDEX('Policy Characteristics'!E:E,MATCH($C658,'Policy Characteristics'!$C:$C,0)))</f>
        <v>indst clean heat PTC</v>
      </c>
      <c r="L658" s="261">
        <f>IF(ISBLANK(INDEX('Policy Characteristics'!F:F,MATCH($C658,'Policy Characteristics'!$C:$C,0))),"",INDEX('Policy Characteristics'!F:F,MATCH($C658,'Policy Characteristics'!$C:$C,0)))</f>
        <v>0</v>
      </c>
      <c r="M658" s="261">
        <f>IF(ISBLANK(INDEX('Policy Characteristics'!G:G,MATCH($C658,'Policy Characteristics'!$C:$C,0))),"",INDEX('Policy Characteristics'!G:G,MATCH($C658,'Policy Characteristics'!$C:$C,0)))</f>
        <v>20</v>
      </c>
      <c r="N658" s="261">
        <f>IF(ISBLANK(INDEX('Policy Characteristics'!H:H,MATCH($C658,'Policy Characteristics'!$C:$C,0))),"",INDEX('Policy Characteristics'!H:H,MATCH($C658,'Policy Characteristics'!$C:$C,0)))</f>
        <v>1</v>
      </c>
      <c r="O658" s="254" t="str">
        <f>IF(ISBLANK(INDEX('Policy Characteristics'!I:I,MATCH($C658,'Policy Characteristics'!$C:$C,0))),"",INDEX('Policy Characteristics'!I:I,MATCH($C658,'Policy Characteristics'!$C:$C,0)))</f>
        <v>$ / million BTU</v>
      </c>
      <c r="P658" s="254" t="str">
        <f>IF(ISBLANK(INDEX('Policy Characteristics'!J:J,MATCH($C658,'Policy Characteristics'!$C:$C,0))),"",INDEX('Policy Characteristics'!J:J,MATCH($C658,'Policy Characteristics'!$C:$C,0)))</f>
        <v>**Description:** This policy pays industrial firms that utilize heat in industrial processes from a designated set of "clean" energy sources, such as electricity, hydrogen, and biomass. // **Guidance for setting values:** Clean heat PTC rates under discussion in the United States in 2024 were around $10 per million BTU. This is equivalent to roughly 40% of the average cost of electricity for industrial electricity buyers. Higher PTC values have been considered for higher-temperature processes.</v>
      </c>
      <c r="Q658" s="254" t="str">
        <f>IF(ISBLANK(INDEX('Policy Characteristics'!K:K,MATCH($C658,'Policy Characteristics'!$C:$C,0))),"",INDEX('Policy Characteristics'!K:K,MATCH($C658,'Policy Characteristics'!$C:$C,0)))</f>
        <v/>
      </c>
      <c r="R658" s="254" t="str">
        <f>IF(ISBLANK(INDEX('Policy Characteristics'!L:L,MATCH($C658,'Policy Characteristics'!$C:$C,0))),"",INDEX('Policy Characteristics'!L:L,MATCH($C658,'Policy Characteristics'!$C:$C,0)))</f>
        <v/>
      </c>
    </row>
    <row r="659" spans="1:18">
      <c r="A659" s="254" t="str">
        <f>IF(ISBLANK(INDEX('Policy Characteristics'!A:A,MATCH($C659,'Policy Characteristics'!$C:$C,0))),"",INDEX('Policy Characteristics'!A:A,MATCH($C659,'Policy Characteristics'!$C:$C,0)))</f>
        <v>Industry</v>
      </c>
      <c r="B659" s="262" t="str">
        <f>IF(ISBLANK(INDEX('Policy Characteristics'!B:B,MATCH($C659,'Policy Characteristics'!$C:$C,0))),"",INDEX('Policy Characteristics'!B:B,MATCH($C659,'Policy Characteristics'!$C:$C,0)))</f>
        <v>Clean Heat PTC</v>
      </c>
      <c r="C659" s="254" t="str">
        <f>C$656</f>
        <v>Industrial Clean Heat PTC Rate</v>
      </c>
      <c r="D659" s="45" t="s">
        <v>3493</v>
      </c>
      <c r="E659" s="45"/>
      <c r="F659" s="45"/>
      <c r="G659" s="45"/>
      <c r="H659" s="43">
        <v>2725</v>
      </c>
      <c r="I659" s="324" t="s">
        <v>40</v>
      </c>
      <c r="J659" s="255" t="str">
        <f>IF(ISBLANK(INDEX('Policy Characteristics'!D:D,MATCH($C659,'Policy Characteristics'!$C:$C,0))),"",INDEX('Policy Characteristics'!D:D,MATCH($C659,'Policy Characteristics'!$C:$C,0)))</f>
        <v>Clean Heat PTC</v>
      </c>
      <c r="K659" s="254" t="str">
        <f>IF(ISBLANK(INDEX('Policy Characteristics'!E:E,MATCH($C659,'Policy Characteristics'!$C:$C,0))),"",INDEX('Policy Characteristics'!E:E,MATCH($C659,'Policy Characteristics'!$C:$C,0)))</f>
        <v>indst clean heat PTC</v>
      </c>
      <c r="L659" s="261">
        <f>IF(ISBLANK(INDEX('Policy Characteristics'!F:F,MATCH($C659,'Policy Characteristics'!$C:$C,0))),"",INDEX('Policy Characteristics'!F:F,MATCH($C659,'Policy Characteristics'!$C:$C,0)))</f>
        <v>0</v>
      </c>
      <c r="M659" s="261">
        <f>IF(ISBLANK(INDEX('Policy Characteristics'!G:G,MATCH($C659,'Policy Characteristics'!$C:$C,0))),"",INDEX('Policy Characteristics'!G:G,MATCH($C659,'Policy Characteristics'!$C:$C,0)))</f>
        <v>20</v>
      </c>
      <c r="N659" s="261">
        <f>IF(ISBLANK(INDEX('Policy Characteristics'!H:H,MATCH($C659,'Policy Characteristics'!$C:$C,0))),"",INDEX('Policy Characteristics'!H:H,MATCH($C659,'Policy Characteristics'!$C:$C,0)))</f>
        <v>1</v>
      </c>
      <c r="O659" s="254" t="str">
        <f>IF(ISBLANK(INDEX('Policy Characteristics'!I:I,MATCH($C659,'Policy Characteristics'!$C:$C,0))),"",INDEX('Policy Characteristics'!I:I,MATCH($C659,'Policy Characteristics'!$C:$C,0)))</f>
        <v>$ / million BTU</v>
      </c>
      <c r="P659" s="254" t="str">
        <f>IF(ISBLANK(INDEX('Policy Characteristics'!J:J,MATCH($C659,'Policy Characteristics'!$C:$C,0))),"",INDEX('Policy Characteristics'!J:J,MATCH($C659,'Policy Characteristics'!$C:$C,0)))</f>
        <v>**Description:** This policy pays industrial firms that utilize heat in industrial processes from a designated set of "clean" energy sources, such as electricity, hydrogen, and biomass. // **Guidance for setting values:** Clean heat PTC rates under discussion in the United States in 2024 were around $10 per million BTU. This is equivalent to roughly 40% of the average cost of electricity for industrial electricity buyers. Higher PTC values have been considered for higher-temperature processes.</v>
      </c>
      <c r="Q659" s="254" t="str">
        <f>IF(ISBLANK(INDEX('Policy Characteristics'!K:K,MATCH($C659,'Policy Characteristics'!$C:$C,0))),"",INDEX('Policy Characteristics'!K:K,MATCH($C659,'Policy Characteristics'!$C:$C,0)))</f>
        <v/>
      </c>
      <c r="R659" s="254" t="str">
        <f>IF(ISBLANK(INDEX('Policy Characteristics'!L:L,MATCH($C659,'Policy Characteristics'!$C:$C,0))),"",INDEX('Policy Characteristics'!L:L,MATCH($C659,'Policy Characteristics'!$C:$C,0)))</f>
        <v/>
      </c>
    </row>
    <row r="660" spans="1:18">
      <c r="A660" s="254" t="str">
        <f>IF(ISBLANK(INDEX('Policy Characteristics'!A:A,MATCH($C660,'Policy Characteristics'!$C:$C,0))),"",INDEX('Policy Characteristics'!A:A,MATCH($C660,'Policy Characteristics'!$C:$C,0)))</f>
        <v>Industry</v>
      </c>
      <c r="B660" s="262" t="str">
        <f>IF(ISBLANK(INDEX('Policy Characteristics'!B:B,MATCH($C660,'Policy Characteristics'!$C:$C,0))),"",INDEX('Policy Characteristics'!B:B,MATCH($C660,'Policy Characteristics'!$C:$C,0)))</f>
        <v>Decrease Cost of Capital</v>
      </c>
      <c r="C660" t="s">
        <v>3807</v>
      </c>
      <c r="D660" s="45" t="s">
        <v>3038</v>
      </c>
      <c r="E660" s="1" t="s">
        <v>3490</v>
      </c>
      <c r="F660" t="s">
        <v>3063</v>
      </c>
      <c r="G660" t="s">
        <v>3497</v>
      </c>
      <c r="H660" s="43">
        <v>2726</v>
      </c>
      <c r="I660" s="324" t="s">
        <v>40</v>
      </c>
      <c r="J660" s="255" t="str">
        <f>IF(ISBLANK(INDEX('Policy Characteristics'!D:D,MATCH($C660,'Policy Characteristics'!$C:$C,0))),"",INDEX('Policy Characteristics'!D:D,MATCH($C660,'Policy Characteristics'!$C:$C,0)))</f>
        <v>Decrease Clean Industrial Equipment Cost of Capital</v>
      </c>
      <c r="K660" s="254" t="str">
        <f>IF(ISBLANK(INDEX('Policy Characteristics'!E:E,MATCH($C660,'Policy Characteristics'!$C:$C,0))),"",INDEX('Policy Characteristics'!E:E,MATCH($C660,'Policy Characteristics'!$C:$C,0)))</f>
        <v>indst eqpt cost of capital</v>
      </c>
      <c r="L660" s="261">
        <f>IF(ISBLANK(INDEX('Policy Characteristics'!F:F,MATCH($C660,'Policy Characteristics'!$C:$C,0))),"",INDEX('Policy Characteristics'!F:F,MATCH($C660,'Policy Characteristics'!$C:$C,0)))</f>
        <v>0</v>
      </c>
      <c r="M660" s="261">
        <f>IF(ISBLANK(INDEX('Policy Characteristics'!G:G,MATCH($C660,'Policy Characteristics'!$C:$C,0))),"",INDEX('Policy Characteristics'!G:G,MATCH($C660,'Policy Characteristics'!$C:$C,0)))</f>
        <v>1</v>
      </c>
      <c r="N660" s="261">
        <f>IF(ISBLANK(INDEX('Policy Characteristics'!H:H,MATCH($C660,'Policy Characteristics'!$C:$C,0))),"",INDEX('Policy Characteristics'!H:H,MATCH($C660,'Policy Characteristics'!$C:$C,0)))</f>
        <v>0.01</v>
      </c>
      <c r="O660" s="254" t="str">
        <f>IF(ISBLANK(INDEX('Policy Characteristics'!I:I,MATCH($C660,'Policy Characteristics'!$C:$C,0))),"",INDEX('Policy Characteristics'!I:I,MATCH($C660,'Policy Characteristics'!$C:$C,0)))</f>
        <v>% decrease</v>
      </c>
      <c r="P660" s="254" t="str">
        <f>IF(ISBLANK(INDEX('Policy Characteristics'!J:J,MATCH($C660,'Policy Characteristics'!$C:$C,0))),"",INDEX('Policy Characteristics'!J:J,MATCH($C660,'Policy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0" s="254" t="str">
        <f>IF(ISBLANK(INDEX('Policy Characteristics'!K:K,MATCH($C660,'Policy Characteristics'!$C:$C,0))),"",INDEX('Policy Characteristics'!K:K,MATCH($C660,'Policy Characteristics'!$C:$C,0)))</f>
        <v/>
      </c>
      <c r="R660" s="254" t="str">
        <f>IF(ISBLANK(INDEX('Policy Characteristics'!L:L,MATCH($C660,'Policy Characteristics'!$C:$C,0))),"",INDEX('Policy Characteristics'!L:L,MATCH($C660,'Policy Characteristics'!$C:$C,0)))</f>
        <v/>
      </c>
    </row>
    <row r="661" spans="1:18">
      <c r="A661" s="254" t="str">
        <f>IF(ISBLANK(INDEX('Policy Characteristics'!A:A,MATCH($C661,'Policy Characteristics'!$C:$C,0))),"",INDEX('Policy Characteristics'!A:A,MATCH($C661,'Policy Characteristics'!$C:$C,0)))</f>
        <v>Industry</v>
      </c>
      <c r="B661" s="262" t="str">
        <f>IF(ISBLANK(INDEX('Policy Characteristics'!B:B,MATCH($C661,'Policy Characteristics'!$C:$C,0))),"",INDEX('Policy Characteristics'!B:B,MATCH($C661,'Policy Characteristics'!$C:$C,0)))</f>
        <v>Decrease Cost of Capital</v>
      </c>
      <c r="C661" s="254" t="str">
        <f>C$660</f>
        <v>Percentage Decrease in Cost of Capital for Clean Industrial Equipment</v>
      </c>
      <c r="D661" s="6" t="s">
        <v>3039</v>
      </c>
      <c r="E661" s="1" t="s">
        <v>3490</v>
      </c>
      <c r="F661" t="s">
        <v>2737</v>
      </c>
      <c r="G661" t="s">
        <v>3497</v>
      </c>
      <c r="H661" s="43">
        <v>2727</v>
      </c>
      <c r="I661" s="324" t="s">
        <v>40</v>
      </c>
      <c r="J661" s="255" t="str">
        <f>IF(ISBLANK(INDEX('Policy Characteristics'!D:D,MATCH($C661,'Policy Characteristics'!$C:$C,0))),"",INDEX('Policy Characteristics'!D:D,MATCH($C661,'Policy Characteristics'!$C:$C,0)))</f>
        <v>Decrease Clean Industrial Equipment Cost of Capital</v>
      </c>
      <c r="K661" s="254" t="str">
        <f>IF(ISBLANK(INDEX('Policy Characteristics'!E:E,MATCH($C661,'Policy Characteristics'!$C:$C,0))),"",INDEX('Policy Characteristics'!E:E,MATCH($C661,'Policy Characteristics'!$C:$C,0)))</f>
        <v>indst eqpt cost of capital</v>
      </c>
      <c r="L661" s="261">
        <f>IF(ISBLANK(INDEX('Policy Characteristics'!F:F,MATCH($C661,'Policy Characteristics'!$C:$C,0))),"",INDEX('Policy Characteristics'!F:F,MATCH($C661,'Policy Characteristics'!$C:$C,0)))</f>
        <v>0</v>
      </c>
      <c r="M661" s="261">
        <f>IF(ISBLANK(INDEX('Policy Characteristics'!G:G,MATCH($C661,'Policy Characteristics'!$C:$C,0))),"",INDEX('Policy Characteristics'!G:G,MATCH($C661,'Policy Characteristics'!$C:$C,0)))</f>
        <v>1</v>
      </c>
      <c r="N661" s="261">
        <f>IF(ISBLANK(INDEX('Policy Characteristics'!H:H,MATCH($C661,'Policy Characteristics'!$C:$C,0))),"",INDEX('Policy Characteristics'!H:H,MATCH($C661,'Policy Characteristics'!$C:$C,0)))</f>
        <v>0.01</v>
      </c>
      <c r="O661" s="254" t="str">
        <f>IF(ISBLANK(INDEX('Policy Characteristics'!I:I,MATCH($C661,'Policy Characteristics'!$C:$C,0))),"",INDEX('Policy Characteristics'!I:I,MATCH($C661,'Policy Characteristics'!$C:$C,0)))</f>
        <v>% decrease</v>
      </c>
      <c r="P661" s="254" t="str">
        <f>IF(ISBLANK(INDEX('Policy Characteristics'!J:J,MATCH($C661,'Policy Characteristics'!$C:$C,0))),"",INDEX('Policy Characteristics'!J:J,MATCH($C661,'Policy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1" s="254" t="str">
        <f>IF(ISBLANK(INDEX('Policy Characteristics'!K:K,MATCH($C661,'Policy Characteristics'!$C:$C,0))),"",INDEX('Policy Characteristics'!K:K,MATCH($C661,'Policy Characteristics'!$C:$C,0)))</f>
        <v/>
      </c>
      <c r="R661" s="254" t="str">
        <f>IF(ISBLANK(INDEX('Policy Characteristics'!L:L,MATCH($C661,'Policy Characteristics'!$C:$C,0))),"",INDEX('Policy Characteristics'!L:L,MATCH($C661,'Policy Characteristics'!$C:$C,0)))</f>
        <v/>
      </c>
    </row>
    <row r="662" spans="1:18">
      <c r="A662" s="254" t="str">
        <f>IF(ISBLANK(INDEX('Policy Characteristics'!A:A,MATCH($C662,'Policy Characteristics'!$C:$C,0))),"",INDEX('Policy Characteristics'!A:A,MATCH($C662,'Policy Characteristics'!$C:$C,0)))</f>
        <v>Industry</v>
      </c>
      <c r="B662" s="262" t="str">
        <f>IF(ISBLANK(INDEX('Policy Characteristics'!B:B,MATCH($C662,'Policy Characteristics'!$C:$C,0))),"",INDEX('Policy Characteristics'!B:B,MATCH($C662,'Policy Characteristics'!$C:$C,0)))</f>
        <v>Decrease Cost of Capital</v>
      </c>
      <c r="C662" s="254" t="str">
        <f t="shared" ref="C662:C725" si="36">C$660</f>
        <v>Percentage Decrease in Cost of Capital for Clean Industrial Equipment</v>
      </c>
      <c r="D662" s="6" t="s">
        <v>3040</v>
      </c>
      <c r="E662" s="1" t="s">
        <v>3490</v>
      </c>
      <c r="F662" t="s">
        <v>3004</v>
      </c>
      <c r="G662" t="s">
        <v>3497</v>
      </c>
      <c r="H662" s="43">
        <v>2728</v>
      </c>
      <c r="I662" s="324" t="s">
        <v>40</v>
      </c>
      <c r="J662" s="255" t="str">
        <f>IF(ISBLANK(INDEX('Policy Characteristics'!D:D,MATCH($C662,'Policy Characteristics'!$C:$C,0))),"",INDEX('Policy Characteristics'!D:D,MATCH($C662,'Policy Characteristics'!$C:$C,0)))</f>
        <v>Decrease Clean Industrial Equipment Cost of Capital</v>
      </c>
      <c r="K662" s="254" t="str">
        <f>IF(ISBLANK(INDEX('Policy Characteristics'!E:E,MATCH($C662,'Policy Characteristics'!$C:$C,0))),"",INDEX('Policy Characteristics'!E:E,MATCH($C662,'Policy Characteristics'!$C:$C,0)))</f>
        <v>indst eqpt cost of capital</v>
      </c>
      <c r="L662" s="261">
        <f>IF(ISBLANK(INDEX('Policy Characteristics'!F:F,MATCH($C662,'Policy Characteristics'!$C:$C,0))),"",INDEX('Policy Characteristics'!F:F,MATCH($C662,'Policy Characteristics'!$C:$C,0)))</f>
        <v>0</v>
      </c>
      <c r="M662" s="261">
        <f>IF(ISBLANK(INDEX('Policy Characteristics'!G:G,MATCH($C662,'Policy Characteristics'!$C:$C,0))),"",INDEX('Policy Characteristics'!G:G,MATCH($C662,'Policy Characteristics'!$C:$C,0)))</f>
        <v>1</v>
      </c>
      <c r="N662" s="261">
        <f>IF(ISBLANK(INDEX('Policy Characteristics'!H:H,MATCH($C662,'Policy Characteristics'!$C:$C,0))),"",INDEX('Policy Characteristics'!H:H,MATCH($C662,'Policy Characteristics'!$C:$C,0)))</f>
        <v>0.01</v>
      </c>
      <c r="O662" s="254" t="str">
        <f>IF(ISBLANK(INDEX('Policy Characteristics'!I:I,MATCH($C662,'Policy Characteristics'!$C:$C,0))),"",INDEX('Policy Characteristics'!I:I,MATCH($C662,'Policy Characteristics'!$C:$C,0)))</f>
        <v>% decrease</v>
      </c>
      <c r="P662" s="254" t="str">
        <f>IF(ISBLANK(INDEX('Policy Characteristics'!J:J,MATCH($C662,'Policy Characteristics'!$C:$C,0))),"",INDEX('Policy Characteristics'!J:J,MATCH($C662,'Policy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2" s="254" t="str">
        <f>IF(ISBLANK(INDEX('Policy Characteristics'!K:K,MATCH($C662,'Policy Characteristics'!$C:$C,0))),"",INDEX('Policy Characteristics'!K:K,MATCH($C662,'Policy Characteristics'!$C:$C,0)))</f>
        <v/>
      </c>
      <c r="R662" s="254" t="str">
        <f>IF(ISBLANK(INDEX('Policy Characteristics'!L:L,MATCH($C662,'Policy Characteristics'!$C:$C,0))),"",INDEX('Policy Characteristics'!L:L,MATCH($C662,'Policy Characteristics'!$C:$C,0)))</f>
        <v/>
      </c>
    </row>
    <row r="663" spans="1:18">
      <c r="A663" s="254" t="str">
        <f>IF(ISBLANK(INDEX('Policy Characteristics'!A:A,MATCH($C663,'Policy Characteristics'!$C:$C,0))),"",INDEX('Policy Characteristics'!A:A,MATCH($C663,'Policy Characteristics'!$C:$C,0)))</f>
        <v>Industry</v>
      </c>
      <c r="B663" s="262" t="str">
        <f>IF(ISBLANK(INDEX('Policy Characteristics'!B:B,MATCH($C663,'Policy Characteristics'!$C:$C,0))),"",INDEX('Policy Characteristics'!B:B,MATCH($C663,'Policy Characteristics'!$C:$C,0)))</f>
        <v>Decrease Cost of Capital</v>
      </c>
      <c r="C663" s="254" t="str">
        <f t="shared" si="36"/>
        <v>Percentage Decrease in Cost of Capital for Clean Industrial Equipment</v>
      </c>
      <c r="D663" s="6" t="s">
        <v>3041</v>
      </c>
      <c r="E663" s="1" t="s">
        <v>3490</v>
      </c>
      <c r="F663" t="s">
        <v>3005</v>
      </c>
      <c r="G663" t="s">
        <v>3497</v>
      </c>
      <c r="H663" s="43">
        <v>2729</v>
      </c>
      <c r="I663" s="324" t="s">
        <v>40</v>
      </c>
      <c r="J663" s="255" t="str">
        <f>IF(ISBLANK(INDEX('Policy Characteristics'!D:D,MATCH($C663,'Policy Characteristics'!$C:$C,0))),"",INDEX('Policy Characteristics'!D:D,MATCH($C663,'Policy Characteristics'!$C:$C,0)))</f>
        <v>Decrease Clean Industrial Equipment Cost of Capital</v>
      </c>
      <c r="K663" s="254" t="str">
        <f>IF(ISBLANK(INDEX('Policy Characteristics'!E:E,MATCH($C663,'Policy Characteristics'!$C:$C,0))),"",INDEX('Policy Characteristics'!E:E,MATCH($C663,'Policy Characteristics'!$C:$C,0)))</f>
        <v>indst eqpt cost of capital</v>
      </c>
      <c r="L663" s="261">
        <f>IF(ISBLANK(INDEX('Policy Characteristics'!F:F,MATCH($C663,'Policy Characteristics'!$C:$C,0))),"",INDEX('Policy Characteristics'!F:F,MATCH($C663,'Policy Characteristics'!$C:$C,0)))</f>
        <v>0</v>
      </c>
      <c r="M663" s="261">
        <f>IF(ISBLANK(INDEX('Policy Characteristics'!G:G,MATCH($C663,'Policy Characteristics'!$C:$C,0))),"",INDEX('Policy Characteristics'!G:G,MATCH($C663,'Policy Characteristics'!$C:$C,0)))</f>
        <v>1</v>
      </c>
      <c r="N663" s="261">
        <f>IF(ISBLANK(INDEX('Policy Characteristics'!H:H,MATCH($C663,'Policy Characteristics'!$C:$C,0))),"",INDEX('Policy Characteristics'!H:H,MATCH($C663,'Policy Characteristics'!$C:$C,0)))</f>
        <v>0.01</v>
      </c>
      <c r="O663" s="254" t="str">
        <f>IF(ISBLANK(INDEX('Policy Characteristics'!I:I,MATCH($C663,'Policy Characteristics'!$C:$C,0))),"",INDEX('Policy Characteristics'!I:I,MATCH($C663,'Policy Characteristics'!$C:$C,0)))</f>
        <v>% decrease</v>
      </c>
      <c r="P663" s="254" t="str">
        <f>IF(ISBLANK(INDEX('Policy Characteristics'!J:J,MATCH($C663,'Policy Characteristics'!$C:$C,0))),"",INDEX('Policy Characteristics'!J:J,MATCH($C663,'Policy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3" s="254" t="str">
        <f>IF(ISBLANK(INDEX('Policy Characteristics'!K:K,MATCH($C663,'Policy Characteristics'!$C:$C,0))),"",INDEX('Policy Characteristics'!K:K,MATCH($C663,'Policy Characteristics'!$C:$C,0)))</f>
        <v/>
      </c>
      <c r="R663" s="254" t="str">
        <f>IF(ISBLANK(INDEX('Policy Characteristics'!L:L,MATCH($C663,'Policy Characteristics'!$C:$C,0))),"",INDEX('Policy Characteristics'!L:L,MATCH($C663,'Policy Characteristics'!$C:$C,0)))</f>
        <v/>
      </c>
    </row>
    <row r="664" spans="1:18">
      <c r="A664" s="254" t="str">
        <f>IF(ISBLANK(INDEX('Policy Characteristics'!A:A,MATCH($C664,'Policy Characteristics'!$C:$C,0))),"",INDEX('Policy Characteristics'!A:A,MATCH($C664,'Policy Characteristics'!$C:$C,0)))</f>
        <v>Industry</v>
      </c>
      <c r="B664" s="262" t="str">
        <f>IF(ISBLANK(INDEX('Policy Characteristics'!B:B,MATCH($C664,'Policy Characteristics'!$C:$C,0))),"",INDEX('Policy Characteristics'!B:B,MATCH($C664,'Policy Characteristics'!$C:$C,0)))</f>
        <v>Decrease Cost of Capital</v>
      </c>
      <c r="C664" s="254" t="str">
        <f t="shared" si="36"/>
        <v>Percentage Decrease in Cost of Capital for Clean Industrial Equipment</v>
      </c>
      <c r="D664" s="6" t="s">
        <v>3042</v>
      </c>
      <c r="E664" s="1" t="s">
        <v>3490</v>
      </c>
      <c r="F664" t="s">
        <v>3006</v>
      </c>
      <c r="G664" t="s">
        <v>3497</v>
      </c>
      <c r="H664" s="43">
        <v>2730</v>
      </c>
      <c r="I664" s="324" t="s">
        <v>40</v>
      </c>
      <c r="J664" s="255" t="str">
        <f>IF(ISBLANK(INDEX('Policy Characteristics'!D:D,MATCH($C664,'Policy Characteristics'!$C:$C,0))),"",INDEX('Policy Characteristics'!D:D,MATCH($C664,'Policy Characteristics'!$C:$C,0)))</f>
        <v>Decrease Clean Industrial Equipment Cost of Capital</v>
      </c>
      <c r="K664" s="254" t="str">
        <f>IF(ISBLANK(INDEX('Policy Characteristics'!E:E,MATCH($C664,'Policy Characteristics'!$C:$C,0))),"",INDEX('Policy Characteristics'!E:E,MATCH($C664,'Policy Characteristics'!$C:$C,0)))</f>
        <v>indst eqpt cost of capital</v>
      </c>
      <c r="L664" s="261">
        <f>IF(ISBLANK(INDEX('Policy Characteristics'!F:F,MATCH($C664,'Policy Characteristics'!$C:$C,0))),"",INDEX('Policy Characteristics'!F:F,MATCH($C664,'Policy Characteristics'!$C:$C,0)))</f>
        <v>0</v>
      </c>
      <c r="M664" s="261">
        <f>IF(ISBLANK(INDEX('Policy Characteristics'!G:G,MATCH($C664,'Policy Characteristics'!$C:$C,0))),"",INDEX('Policy Characteristics'!G:G,MATCH($C664,'Policy Characteristics'!$C:$C,0)))</f>
        <v>1</v>
      </c>
      <c r="N664" s="261">
        <f>IF(ISBLANK(INDEX('Policy Characteristics'!H:H,MATCH($C664,'Policy Characteristics'!$C:$C,0))),"",INDEX('Policy Characteristics'!H:H,MATCH($C664,'Policy Characteristics'!$C:$C,0)))</f>
        <v>0.01</v>
      </c>
      <c r="O664" s="254" t="str">
        <f>IF(ISBLANK(INDEX('Policy Characteristics'!I:I,MATCH($C664,'Policy Characteristics'!$C:$C,0))),"",INDEX('Policy Characteristics'!I:I,MATCH($C664,'Policy Characteristics'!$C:$C,0)))</f>
        <v>% decrease</v>
      </c>
      <c r="P664" s="254" t="str">
        <f>IF(ISBLANK(INDEX('Policy Characteristics'!J:J,MATCH($C664,'Policy Characteristics'!$C:$C,0))),"",INDEX('Policy Characteristics'!J:J,MATCH($C664,'Policy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4" s="254" t="str">
        <f>IF(ISBLANK(INDEX('Policy Characteristics'!K:K,MATCH($C664,'Policy Characteristics'!$C:$C,0))),"",INDEX('Policy Characteristics'!K:K,MATCH($C664,'Policy Characteristics'!$C:$C,0)))</f>
        <v/>
      </c>
      <c r="R664" s="254" t="str">
        <f>IF(ISBLANK(INDEX('Policy Characteristics'!L:L,MATCH($C664,'Policy Characteristics'!$C:$C,0))),"",INDEX('Policy Characteristics'!L:L,MATCH($C664,'Policy Characteristics'!$C:$C,0)))</f>
        <v/>
      </c>
    </row>
    <row r="665" spans="1:18">
      <c r="A665" s="254" t="str">
        <f>IF(ISBLANK(INDEX('Policy Characteristics'!A:A,MATCH($C665,'Policy Characteristics'!$C:$C,0))),"",INDEX('Policy Characteristics'!A:A,MATCH($C665,'Policy Characteristics'!$C:$C,0)))</f>
        <v>Industry</v>
      </c>
      <c r="B665" s="262" t="str">
        <f>IF(ISBLANK(INDEX('Policy Characteristics'!B:B,MATCH($C665,'Policy Characteristics'!$C:$C,0))),"",INDEX('Policy Characteristics'!B:B,MATCH($C665,'Policy Characteristics'!$C:$C,0)))</f>
        <v>Decrease Cost of Capital</v>
      </c>
      <c r="C665" s="254" t="str">
        <f t="shared" si="36"/>
        <v>Percentage Decrease in Cost of Capital for Clean Industrial Equipment</v>
      </c>
      <c r="D665" s="6" t="s">
        <v>3043</v>
      </c>
      <c r="E665" s="1" t="s">
        <v>3490</v>
      </c>
      <c r="F665" t="s">
        <v>3007</v>
      </c>
      <c r="G665" t="s">
        <v>3497</v>
      </c>
      <c r="H665" s="43">
        <v>2731</v>
      </c>
      <c r="I665" s="324" t="s">
        <v>40</v>
      </c>
      <c r="J665" s="255" t="str">
        <f>IF(ISBLANK(INDEX('Policy Characteristics'!D:D,MATCH($C665,'Policy Characteristics'!$C:$C,0))),"",INDEX('Policy Characteristics'!D:D,MATCH($C665,'Policy Characteristics'!$C:$C,0)))</f>
        <v>Decrease Clean Industrial Equipment Cost of Capital</v>
      </c>
      <c r="K665" s="254" t="str">
        <f>IF(ISBLANK(INDEX('Policy Characteristics'!E:E,MATCH($C665,'Policy Characteristics'!$C:$C,0))),"",INDEX('Policy Characteristics'!E:E,MATCH($C665,'Policy Characteristics'!$C:$C,0)))</f>
        <v>indst eqpt cost of capital</v>
      </c>
      <c r="L665" s="261">
        <f>IF(ISBLANK(INDEX('Policy Characteristics'!F:F,MATCH($C665,'Policy Characteristics'!$C:$C,0))),"",INDEX('Policy Characteristics'!F:F,MATCH($C665,'Policy Characteristics'!$C:$C,0)))</f>
        <v>0</v>
      </c>
      <c r="M665" s="261">
        <f>IF(ISBLANK(INDEX('Policy Characteristics'!G:G,MATCH($C665,'Policy Characteristics'!$C:$C,0))),"",INDEX('Policy Characteristics'!G:G,MATCH($C665,'Policy Characteristics'!$C:$C,0)))</f>
        <v>1</v>
      </c>
      <c r="N665" s="261">
        <f>IF(ISBLANK(INDEX('Policy Characteristics'!H:H,MATCH($C665,'Policy Characteristics'!$C:$C,0))),"",INDEX('Policy Characteristics'!H:H,MATCH($C665,'Policy Characteristics'!$C:$C,0)))</f>
        <v>0.01</v>
      </c>
      <c r="O665" s="254" t="str">
        <f>IF(ISBLANK(INDEX('Policy Characteristics'!I:I,MATCH($C665,'Policy Characteristics'!$C:$C,0))),"",INDEX('Policy Characteristics'!I:I,MATCH($C665,'Policy Characteristics'!$C:$C,0)))</f>
        <v>% decrease</v>
      </c>
      <c r="P665" s="254" t="str">
        <f>IF(ISBLANK(INDEX('Policy Characteristics'!J:J,MATCH($C665,'Policy Characteristics'!$C:$C,0))),"",INDEX('Policy Characteristics'!J:J,MATCH($C665,'Policy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5" s="254" t="str">
        <f>IF(ISBLANK(INDEX('Policy Characteristics'!K:K,MATCH($C665,'Policy Characteristics'!$C:$C,0))),"",INDEX('Policy Characteristics'!K:K,MATCH($C665,'Policy Characteristics'!$C:$C,0)))</f>
        <v/>
      </c>
      <c r="R665" s="254" t="str">
        <f>IF(ISBLANK(INDEX('Policy Characteristics'!L:L,MATCH($C665,'Policy Characteristics'!$C:$C,0))),"",INDEX('Policy Characteristics'!L:L,MATCH($C665,'Policy Characteristics'!$C:$C,0)))</f>
        <v/>
      </c>
    </row>
    <row r="666" spans="1:18">
      <c r="A666" s="254" t="str">
        <f>IF(ISBLANK(INDEX('Policy Characteristics'!A:A,MATCH($C666,'Policy Characteristics'!$C:$C,0))),"",INDEX('Policy Characteristics'!A:A,MATCH($C666,'Policy Characteristics'!$C:$C,0)))</f>
        <v>Industry</v>
      </c>
      <c r="B666" s="262" t="str">
        <f>IF(ISBLANK(INDEX('Policy Characteristics'!B:B,MATCH($C666,'Policy Characteristics'!$C:$C,0))),"",INDEX('Policy Characteristics'!B:B,MATCH($C666,'Policy Characteristics'!$C:$C,0)))</f>
        <v>Decrease Cost of Capital</v>
      </c>
      <c r="C666" s="254" t="str">
        <f t="shared" si="36"/>
        <v>Percentage Decrease in Cost of Capital for Clean Industrial Equipment</v>
      </c>
      <c r="D666" s="6" t="s">
        <v>3044</v>
      </c>
      <c r="E666" s="1" t="s">
        <v>3490</v>
      </c>
      <c r="F666" t="s">
        <v>3008</v>
      </c>
      <c r="G666" t="s">
        <v>3497</v>
      </c>
      <c r="H666" s="43">
        <v>2732</v>
      </c>
      <c r="I666" s="324" t="s">
        <v>40</v>
      </c>
      <c r="J666" s="255" t="str">
        <f>IF(ISBLANK(INDEX('Policy Characteristics'!D:D,MATCH($C666,'Policy Characteristics'!$C:$C,0))),"",INDEX('Policy Characteristics'!D:D,MATCH($C666,'Policy Characteristics'!$C:$C,0)))</f>
        <v>Decrease Clean Industrial Equipment Cost of Capital</v>
      </c>
      <c r="K666" s="254" t="str">
        <f>IF(ISBLANK(INDEX('Policy Characteristics'!E:E,MATCH($C666,'Policy Characteristics'!$C:$C,0))),"",INDEX('Policy Characteristics'!E:E,MATCH($C666,'Policy Characteristics'!$C:$C,0)))</f>
        <v>indst eqpt cost of capital</v>
      </c>
      <c r="L666" s="261">
        <f>IF(ISBLANK(INDEX('Policy Characteristics'!F:F,MATCH($C666,'Policy Characteristics'!$C:$C,0))),"",INDEX('Policy Characteristics'!F:F,MATCH($C666,'Policy Characteristics'!$C:$C,0)))</f>
        <v>0</v>
      </c>
      <c r="M666" s="261">
        <f>IF(ISBLANK(INDEX('Policy Characteristics'!G:G,MATCH($C666,'Policy Characteristics'!$C:$C,0))),"",INDEX('Policy Characteristics'!G:G,MATCH($C666,'Policy Characteristics'!$C:$C,0)))</f>
        <v>1</v>
      </c>
      <c r="N666" s="261">
        <f>IF(ISBLANK(INDEX('Policy Characteristics'!H:H,MATCH($C666,'Policy Characteristics'!$C:$C,0))),"",INDEX('Policy Characteristics'!H:H,MATCH($C666,'Policy Characteristics'!$C:$C,0)))</f>
        <v>0.01</v>
      </c>
      <c r="O666" s="254" t="str">
        <f>IF(ISBLANK(INDEX('Policy Characteristics'!I:I,MATCH($C666,'Policy Characteristics'!$C:$C,0))),"",INDEX('Policy Characteristics'!I:I,MATCH($C666,'Policy Characteristics'!$C:$C,0)))</f>
        <v>% decrease</v>
      </c>
      <c r="P666" s="254" t="str">
        <f>IF(ISBLANK(INDEX('Policy Characteristics'!J:J,MATCH($C666,'Policy Characteristics'!$C:$C,0))),"",INDEX('Policy Characteristics'!J:J,MATCH($C666,'Policy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6" s="254" t="str">
        <f>IF(ISBLANK(INDEX('Policy Characteristics'!K:K,MATCH($C666,'Policy Characteristics'!$C:$C,0))),"",INDEX('Policy Characteristics'!K:K,MATCH($C666,'Policy Characteristics'!$C:$C,0)))</f>
        <v/>
      </c>
      <c r="R666" s="254" t="str">
        <f>IF(ISBLANK(INDEX('Policy Characteristics'!L:L,MATCH($C666,'Policy Characteristics'!$C:$C,0))),"",INDEX('Policy Characteristics'!L:L,MATCH($C666,'Policy Characteristics'!$C:$C,0)))</f>
        <v/>
      </c>
    </row>
    <row r="667" spans="1:18">
      <c r="A667" s="254" t="str">
        <f>IF(ISBLANK(INDEX('Policy Characteristics'!A:A,MATCH($C667,'Policy Characteristics'!$C:$C,0))),"",INDEX('Policy Characteristics'!A:A,MATCH($C667,'Policy Characteristics'!$C:$C,0)))</f>
        <v>Industry</v>
      </c>
      <c r="B667" s="262" t="str">
        <f>IF(ISBLANK(INDEX('Policy Characteristics'!B:B,MATCH($C667,'Policy Characteristics'!$C:$C,0))),"",INDEX('Policy Characteristics'!B:B,MATCH($C667,'Policy Characteristics'!$C:$C,0)))</f>
        <v>Decrease Cost of Capital</v>
      </c>
      <c r="C667" s="254" t="str">
        <f t="shared" si="36"/>
        <v>Percentage Decrease in Cost of Capital for Clean Industrial Equipment</v>
      </c>
      <c r="D667" s="6" t="s">
        <v>3045</v>
      </c>
      <c r="E667" s="1" t="s">
        <v>3490</v>
      </c>
      <c r="F667" t="s">
        <v>3009</v>
      </c>
      <c r="G667" t="s">
        <v>3497</v>
      </c>
      <c r="H667" s="43">
        <v>2733</v>
      </c>
      <c r="I667" s="324" t="s">
        <v>40</v>
      </c>
      <c r="J667" s="255" t="str">
        <f>IF(ISBLANK(INDEX('Policy Characteristics'!D:D,MATCH($C667,'Policy Characteristics'!$C:$C,0))),"",INDEX('Policy Characteristics'!D:D,MATCH($C667,'Policy Characteristics'!$C:$C,0)))</f>
        <v>Decrease Clean Industrial Equipment Cost of Capital</v>
      </c>
      <c r="K667" s="254" t="str">
        <f>IF(ISBLANK(INDEX('Policy Characteristics'!E:E,MATCH($C667,'Policy Characteristics'!$C:$C,0))),"",INDEX('Policy Characteristics'!E:E,MATCH($C667,'Policy Characteristics'!$C:$C,0)))</f>
        <v>indst eqpt cost of capital</v>
      </c>
      <c r="L667" s="261">
        <f>IF(ISBLANK(INDEX('Policy Characteristics'!F:F,MATCH($C667,'Policy Characteristics'!$C:$C,0))),"",INDEX('Policy Characteristics'!F:F,MATCH($C667,'Policy Characteristics'!$C:$C,0)))</f>
        <v>0</v>
      </c>
      <c r="M667" s="261">
        <f>IF(ISBLANK(INDEX('Policy Characteristics'!G:G,MATCH($C667,'Policy Characteristics'!$C:$C,0))),"",INDEX('Policy Characteristics'!G:G,MATCH($C667,'Policy Characteristics'!$C:$C,0)))</f>
        <v>1</v>
      </c>
      <c r="N667" s="261">
        <f>IF(ISBLANK(INDEX('Policy Characteristics'!H:H,MATCH($C667,'Policy Characteristics'!$C:$C,0))),"",INDEX('Policy Characteristics'!H:H,MATCH($C667,'Policy Characteristics'!$C:$C,0)))</f>
        <v>0.01</v>
      </c>
      <c r="O667" s="254" t="str">
        <f>IF(ISBLANK(INDEX('Policy Characteristics'!I:I,MATCH($C667,'Policy Characteristics'!$C:$C,0))),"",INDEX('Policy Characteristics'!I:I,MATCH($C667,'Policy Characteristics'!$C:$C,0)))</f>
        <v>% decrease</v>
      </c>
      <c r="P667" s="254" t="str">
        <f>IF(ISBLANK(INDEX('Policy Characteristics'!J:J,MATCH($C667,'Policy Characteristics'!$C:$C,0))),"",INDEX('Policy Characteristics'!J:J,MATCH($C667,'Policy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7" s="254" t="str">
        <f>IF(ISBLANK(INDEX('Policy Characteristics'!K:K,MATCH($C667,'Policy Characteristics'!$C:$C,0))),"",INDEX('Policy Characteristics'!K:K,MATCH($C667,'Policy Characteristics'!$C:$C,0)))</f>
        <v/>
      </c>
      <c r="R667" s="254" t="str">
        <f>IF(ISBLANK(INDEX('Policy Characteristics'!L:L,MATCH($C667,'Policy Characteristics'!$C:$C,0))),"",INDEX('Policy Characteristics'!L:L,MATCH($C667,'Policy Characteristics'!$C:$C,0)))</f>
        <v/>
      </c>
    </row>
    <row r="668" spans="1:18">
      <c r="A668" s="254" t="str">
        <f>IF(ISBLANK(INDEX('Policy Characteristics'!A:A,MATCH($C668,'Policy Characteristics'!$C:$C,0))),"",INDEX('Policy Characteristics'!A:A,MATCH($C668,'Policy Characteristics'!$C:$C,0)))</f>
        <v>Industry</v>
      </c>
      <c r="B668" s="262" t="str">
        <f>IF(ISBLANK(INDEX('Policy Characteristics'!B:B,MATCH($C668,'Policy Characteristics'!$C:$C,0))),"",INDEX('Policy Characteristics'!B:B,MATCH($C668,'Policy Characteristics'!$C:$C,0)))</f>
        <v>Decrease Cost of Capital</v>
      </c>
      <c r="C668" s="254" t="str">
        <f t="shared" si="36"/>
        <v>Percentage Decrease in Cost of Capital for Clean Industrial Equipment</v>
      </c>
      <c r="D668" s="6" t="s">
        <v>3046</v>
      </c>
      <c r="E668" s="1" t="s">
        <v>3490</v>
      </c>
      <c r="F668" t="s">
        <v>3010</v>
      </c>
      <c r="G668" t="s">
        <v>3497</v>
      </c>
      <c r="H668" s="43">
        <v>2734</v>
      </c>
      <c r="I668" s="324" t="s">
        <v>40</v>
      </c>
      <c r="J668" s="255" t="str">
        <f>IF(ISBLANK(INDEX('Policy Characteristics'!D:D,MATCH($C668,'Policy Characteristics'!$C:$C,0))),"",INDEX('Policy Characteristics'!D:D,MATCH($C668,'Policy Characteristics'!$C:$C,0)))</f>
        <v>Decrease Clean Industrial Equipment Cost of Capital</v>
      </c>
      <c r="K668" s="254" t="str">
        <f>IF(ISBLANK(INDEX('Policy Characteristics'!E:E,MATCH($C668,'Policy Characteristics'!$C:$C,0))),"",INDEX('Policy Characteristics'!E:E,MATCH($C668,'Policy Characteristics'!$C:$C,0)))</f>
        <v>indst eqpt cost of capital</v>
      </c>
      <c r="L668" s="261">
        <f>IF(ISBLANK(INDEX('Policy Characteristics'!F:F,MATCH($C668,'Policy Characteristics'!$C:$C,0))),"",INDEX('Policy Characteristics'!F:F,MATCH($C668,'Policy Characteristics'!$C:$C,0)))</f>
        <v>0</v>
      </c>
      <c r="M668" s="261">
        <f>IF(ISBLANK(INDEX('Policy Characteristics'!G:G,MATCH($C668,'Policy Characteristics'!$C:$C,0))),"",INDEX('Policy Characteristics'!G:G,MATCH($C668,'Policy Characteristics'!$C:$C,0)))</f>
        <v>1</v>
      </c>
      <c r="N668" s="261">
        <f>IF(ISBLANK(INDEX('Policy Characteristics'!H:H,MATCH($C668,'Policy Characteristics'!$C:$C,0))),"",INDEX('Policy Characteristics'!H:H,MATCH($C668,'Policy Characteristics'!$C:$C,0)))</f>
        <v>0.01</v>
      </c>
      <c r="O668" s="254" t="str">
        <f>IF(ISBLANK(INDEX('Policy Characteristics'!I:I,MATCH($C668,'Policy Characteristics'!$C:$C,0))),"",INDEX('Policy Characteristics'!I:I,MATCH($C668,'Policy Characteristics'!$C:$C,0)))</f>
        <v>% decrease</v>
      </c>
      <c r="P668" s="254" t="str">
        <f>IF(ISBLANK(INDEX('Policy Characteristics'!J:J,MATCH($C668,'Policy Characteristics'!$C:$C,0))),"",INDEX('Policy Characteristics'!J:J,MATCH($C668,'Policy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8" s="254" t="str">
        <f>IF(ISBLANK(INDEX('Policy Characteristics'!K:K,MATCH($C668,'Policy Characteristics'!$C:$C,0))),"",INDEX('Policy Characteristics'!K:K,MATCH($C668,'Policy Characteristics'!$C:$C,0)))</f>
        <v/>
      </c>
      <c r="R668" s="254" t="str">
        <f>IF(ISBLANK(INDEX('Policy Characteristics'!L:L,MATCH($C668,'Policy Characteristics'!$C:$C,0))),"",INDEX('Policy Characteristics'!L:L,MATCH($C668,'Policy Characteristics'!$C:$C,0)))</f>
        <v/>
      </c>
    </row>
    <row r="669" spans="1:18">
      <c r="A669" s="254" t="str">
        <f>IF(ISBLANK(INDEX('Policy Characteristics'!A:A,MATCH($C669,'Policy Characteristics'!$C:$C,0))),"",INDEX('Policy Characteristics'!A:A,MATCH($C669,'Policy Characteristics'!$C:$C,0)))</f>
        <v>Industry</v>
      </c>
      <c r="B669" s="262" t="str">
        <f>IF(ISBLANK(INDEX('Policy Characteristics'!B:B,MATCH($C669,'Policy Characteristics'!$C:$C,0))),"",INDEX('Policy Characteristics'!B:B,MATCH($C669,'Policy Characteristics'!$C:$C,0)))</f>
        <v>Decrease Cost of Capital</v>
      </c>
      <c r="C669" s="254" t="str">
        <f t="shared" si="36"/>
        <v>Percentage Decrease in Cost of Capital for Clean Industrial Equipment</v>
      </c>
      <c r="D669" s="6" t="s">
        <v>3047</v>
      </c>
      <c r="E669" s="1" t="s">
        <v>3490</v>
      </c>
      <c r="F669" t="s">
        <v>2557</v>
      </c>
      <c r="G669" t="s">
        <v>3497</v>
      </c>
      <c r="H669" s="43">
        <v>2735</v>
      </c>
      <c r="I669" s="324" t="s">
        <v>40</v>
      </c>
      <c r="J669" s="255" t="str">
        <f>IF(ISBLANK(INDEX('Policy Characteristics'!D:D,MATCH($C669,'Policy Characteristics'!$C:$C,0))),"",INDEX('Policy Characteristics'!D:D,MATCH($C669,'Policy Characteristics'!$C:$C,0)))</f>
        <v>Decrease Clean Industrial Equipment Cost of Capital</v>
      </c>
      <c r="K669" s="254" t="str">
        <f>IF(ISBLANK(INDEX('Policy Characteristics'!E:E,MATCH($C669,'Policy Characteristics'!$C:$C,0))),"",INDEX('Policy Characteristics'!E:E,MATCH($C669,'Policy Characteristics'!$C:$C,0)))</f>
        <v>indst eqpt cost of capital</v>
      </c>
      <c r="L669" s="261">
        <f>IF(ISBLANK(INDEX('Policy Characteristics'!F:F,MATCH($C669,'Policy Characteristics'!$C:$C,0))),"",INDEX('Policy Characteristics'!F:F,MATCH($C669,'Policy Characteristics'!$C:$C,0)))</f>
        <v>0</v>
      </c>
      <c r="M669" s="261">
        <f>IF(ISBLANK(INDEX('Policy Characteristics'!G:G,MATCH($C669,'Policy Characteristics'!$C:$C,0))),"",INDEX('Policy Characteristics'!G:G,MATCH($C669,'Policy Characteristics'!$C:$C,0)))</f>
        <v>1</v>
      </c>
      <c r="N669" s="261">
        <f>IF(ISBLANK(INDEX('Policy Characteristics'!H:H,MATCH($C669,'Policy Characteristics'!$C:$C,0))),"",INDEX('Policy Characteristics'!H:H,MATCH($C669,'Policy Characteristics'!$C:$C,0)))</f>
        <v>0.01</v>
      </c>
      <c r="O669" s="254" t="str">
        <f>IF(ISBLANK(INDEX('Policy Characteristics'!I:I,MATCH($C669,'Policy Characteristics'!$C:$C,0))),"",INDEX('Policy Characteristics'!I:I,MATCH($C669,'Policy Characteristics'!$C:$C,0)))</f>
        <v>% decrease</v>
      </c>
      <c r="P669" s="254" t="str">
        <f>IF(ISBLANK(INDEX('Policy Characteristics'!J:J,MATCH($C669,'Policy Characteristics'!$C:$C,0))),"",INDEX('Policy Characteristics'!J:J,MATCH($C669,'Policy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9" s="254" t="str">
        <f>IF(ISBLANK(INDEX('Policy Characteristics'!K:K,MATCH($C669,'Policy Characteristics'!$C:$C,0))),"",INDEX('Policy Characteristics'!K:K,MATCH($C669,'Policy Characteristics'!$C:$C,0)))</f>
        <v/>
      </c>
      <c r="R669" s="254" t="str">
        <f>IF(ISBLANK(INDEX('Policy Characteristics'!L:L,MATCH($C669,'Policy Characteristics'!$C:$C,0))),"",INDEX('Policy Characteristics'!L:L,MATCH($C669,'Policy Characteristics'!$C:$C,0)))</f>
        <v/>
      </c>
    </row>
    <row r="670" spans="1:18">
      <c r="A670" s="254" t="str">
        <f>IF(ISBLANK(INDEX('Policy Characteristics'!A:A,MATCH($C670,'Policy Characteristics'!$C:$C,0))),"",INDEX('Policy Characteristics'!A:A,MATCH($C670,'Policy Characteristics'!$C:$C,0)))</f>
        <v>Industry</v>
      </c>
      <c r="B670" s="262" t="str">
        <f>IF(ISBLANK(INDEX('Policy Characteristics'!B:B,MATCH($C670,'Policy Characteristics'!$C:$C,0))),"",INDEX('Policy Characteristics'!B:B,MATCH($C670,'Policy Characteristics'!$C:$C,0)))</f>
        <v>Decrease Cost of Capital</v>
      </c>
      <c r="C670" s="254" t="str">
        <f t="shared" si="36"/>
        <v>Percentage Decrease in Cost of Capital for Clean Industrial Equipment</v>
      </c>
      <c r="D670" s="6" t="s">
        <v>3048</v>
      </c>
      <c r="E670" s="1" t="s">
        <v>3490</v>
      </c>
      <c r="F670" t="s">
        <v>3011</v>
      </c>
      <c r="G670" t="s">
        <v>3497</v>
      </c>
      <c r="H670" s="43">
        <v>2736</v>
      </c>
      <c r="I670" s="324" t="s">
        <v>40</v>
      </c>
      <c r="J670" s="255" t="str">
        <f>IF(ISBLANK(INDEX('Policy Characteristics'!D:D,MATCH($C670,'Policy Characteristics'!$C:$C,0))),"",INDEX('Policy Characteristics'!D:D,MATCH($C670,'Policy Characteristics'!$C:$C,0)))</f>
        <v>Decrease Clean Industrial Equipment Cost of Capital</v>
      </c>
      <c r="K670" s="254" t="str">
        <f>IF(ISBLANK(INDEX('Policy Characteristics'!E:E,MATCH($C670,'Policy Characteristics'!$C:$C,0))),"",INDEX('Policy Characteristics'!E:E,MATCH($C670,'Policy Characteristics'!$C:$C,0)))</f>
        <v>indst eqpt cost of capital</v>
      </c>
      <c r="L670" s="261">
        <f>IF(ISBLANK(INDEX('Policy Characteristics'!F:F,MATCH($C670,'Policy Characteristics'!$C:$C,0))),"",INDEX('Policy Characteristics'!F:F,MATCH($C670,'Policy Characteristics'!$C:$C,0)))</f>
        <v>0</v>
      </c>
      <c r="M670" s="261">
        <f>IF(ISBLANK(INDEX('Policy Characteristics'!G:G,MATCH($C670,'Policy Characteristics'!$C:$C,0))),"",INDEX('Policy Characteristics'!G:G,MATCH($C670,'Policy Characteristics'!$C:$C,0)))</f>
        <v>1</v>
      </c>
      <c r="N670" s="261">
        <f>IF(ISBLANK(INDEX('Policy Characteristics'!H:H,MATCH($C670,'Policy Characteristics'!$C:$C,0))),"",INDEX('Policy Characteristics'!H:H,MATCH($C670,'Policy Characteristics'!$C:$C,0)))</f>
        <v>0.01</v>
      </c>
      <c r="O670" s="254" t="str">
        <f>IF(ISBLANK(INDEX('Policy Characteristics'!I:I,MATCH($C670,'Policy Characteristics'!$C:$C,0))),"",INDEX('Policy Characteristics'!I:I,MATCH($C670,'Policy Characteristics'!$C:$C,0)))</f>
        <v>% decrease</v>
      </c>
      <c r="P670" s="254" t="str">
        <f>IF(ISBLANK(INDEX('Policy Characteristics'!J:J,MATCH($C670,'Policy Characteristics'!$C:$C,0))),"",INDEX('Policy Characteristics'!J:J,MATCH($C670,'Policy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0" s="254" t="str">
        <f>IF(ISBLANK(INDEX('Policy Characteristics'!K:K,MATCH($C670,'Policy Characteristics'!$C:$C,0))),"",INDEX('Policy Characteristics'!K:K,MATCH($C670,'Policy Characteristics'!$C:$C,0)))</f>
        <v/>
      </c>
      <c r="R670" s="254" t="str">
        <f>IF(ISBLANK(INDEX('Policy Characteristics'!L:L,MATCH($C670,'Policy Characteristics'!$C:$C,0))),"",INDEX('Policy Characteristics'!L:L,MATCH($C670,'Policy Characteristics'!$C:$C,0)))</f>
        <v/>
      </c>
    </row>
    <row r="671" spans="1:18">
      <c r="A671" s="254" t="str">
        <f>IF(ISBLANK(INDEX('Policy Characteristics'!A:A,MATCH($C671,'Policy Characteristics'!$C:$C,0))),"",INDEX('Policy Characteristics'!A:A,MATCH($C671,'Policy Characteristics'!$C:$C,0)))</f>
        <v>Industry</v>
      </c>
      <c r="B671" s="262" t="str">
        <f>IF(ISBLANK(INDEX('Policy Characteristics'!B:B,MATCH($C671,'Policy Characteristics'!$C:$C,0))),"",INDEX('Policy Characteristics'!B:B,MATCH($C671,'Policy Characteristics'!$C:$C,0)))</f>
        <v>Decrease Cost of Capital</v>
      </c>
      <c r="C671" s="254" t="str">
        <f t="shared" si="36"/>
        <v>Percentage Decrease in Cost of Capital for Clean Industrial Equipment</v>
      </c>
      <c r="D671" s="6" t="s">
        <v>3049</v>
      </c>
      <c r="E671" s="1" t="s">
        <v>3490</v>
      </c>
      <c r="F671" t="s">
        <v>3012</v>
      </c>
      <c r="G671" t="s">
        <v>3497</v>
      </c>
      <c r="H671" s="43">
        <v>2737</v>
      </c>
      <c r="I671" s="324" t="s">
        <v>40</v>
      </c>
      <c r="J671" s="255" t="str">
        <f>IF(ISBLANK(INDEX('Policy Characteristics'!D:D,MATCH($C671,'Policy Characteristics'!$C:$C,0))),"",INDEX('Policy Characteristics'!D:D,MATCH($C671,'Policy Characteristics'!$C:$C,0)))</f>
        <v>Decrease Clean Industrial Equipment Cost of Capital</v>
      </c>
      <c r="K671" s="254" t="str">
        <f>IF(ISBLANK(INDEX('Policy Characteristics'!E:E,MATCH($C671,'Policy Characteristics'!$C:$C,0))),"",INDEX('Policy Characteristics'!E:E,MATCH($C671,'Policy Characteristics'!$C:$C,0)))</f>
        <v>indst eqpt cost of capital</v>
      </c>
      <c r="L671" s="261">
        <f>IF(ISBLANK(INDEX('Policy Characteristics'!F:F,MATCH($C671,'Policy Characteristics'!$C:$C,0))),"",INDEX('Policy Characteristics'!F:F,MATCH($C671,'Policy Characteristics'!$C:$C,0)))</f>
        <v>0</v>
      </c>
      <c r="M671" s="261">
        <f>IF(ISBLANK(INDEX('Policy Characteristics'!G:G,MATCH($C671,'Policy Characteristics'!$C:$C,0))),"",INDEX('Policy Characteristics'!G:G,MATCH($C671,'Policy Characteristics'!$C:$C,0)))</f>
        <v>1</v>
      </c>
      <c r="N671" s="261">
        <f>IF(ISBLANK(INDEX('Policy Characteristics'!H:H,MATCH($C671,'Policy Characteristics'!$C:$C,0))),"",INDEX('Policy Characteristics'!H:H,MATCH($C671,'Policy Characteristics'!$C:$C,0)))</f>
        <v>0.01</v>
      </c>
      <c r="O671" s="254" t="str">
        <f>IF(ISBLANK(INDEX('Policy Characteristics'!I:I,MATCH($C671,'Policy Characteristics'!$C:$C,0))),"",INDEX('Policy Characteristics'!I:I,MATCH($C671,'Policy Characteristics'!$C:$C,0)))</f>
        <v>% decrease</v>
      </c>
      <c r="P671" s="254" t="str">
        <f>IF(ISBLANK(INDEX('Policy Characteristics'!J:J,MATCH($C671,'Policy Characteristics'!$C:$C,0))),"",INDEX('Policy Characteristics'!J:J,MATCH($C671,'Policy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1" s="254" t="str">
        <f>IF(ISBLANK(INDEX('Policy Characteristics'!K:K,MATCH($C671,'Policy Characteristics'!$C:$C,0))),"",INDEX('Policy Characteristics'!K:K,MATCH($C671,'Policy Characteristics'!$C:$C,0)))</f>
        <v/>
      </c>
      <c r="R671" s="254" t="str">
        <f>IF(ISBLANK(INDEX('Policy Characteristics'!L:L,MATCH($C671,'Policy Characteristics'!$C:$C,0))),"",INDEX('Policy Characteristics'!L:L,MATCH($C671,'Policy Characteristics'!$C:$C,0)))</f>
        <v/>
      </c>
    </row>
    <row r="672" spans="1:18">
      <c r="A672" s="254" t="str">
        <f>IF(ISBLANK(INDEX('Policy Characteristics'!A:A,MATCH($C672,'Policy Characteristics'!$C:$C,0))),"",INDEX('Policy Characteristics'!A:A,MATCH($C672,'Policy Characteristics'!$C:$C,0)))</f>
        <v>Industry</v>
      </c>
      <c r="B672" s="262" t="str">
        <f>IF(ISBLANK(INDEX('Policy Characteristics'!B:B,MATCH($C672,'Policy Characteristics'!$C:$C,0))),"",INDEX('Policy Characteristics'!B:B,MATCH($C672,'Policy Characteristics'!$C:$C,0)))</f>
        <v>Decrease Cost of Capital</v>
      </c>
      <c r="C672" s="254" t="str">
        <f t="shared" si="36"/>
        <v>Percentage Decrease in Cost of Capital for Clean Industrial Equipment</v>
      </c>
      <c r="D672" s="6" t="s">
        <v>3050</v>
      </c>
      <c r="E672" s="1" t="s">
        <v>3490</v>
      </c>
      <c r="F672" t="s">
        <v>3013</v>
      </c>
      <c r="G672" t="s">
        <v>3497</v>
      </c>
      <c r="H672" s="43">
        <v>2738</v>
      </c>
      <c r="I672" s="324" t="s">
        <v>40</v>
      </c>
      <c r="J672" s="255" t="str">
        <f>IF(ISBLANK(INDEX('Policy Characteristics'!D:D,MATCH($C672,'Policy Characteristics'!$C:$C,0))),"",INDEX('Policy Characteristics'!D:D,MATCH($C672,'Policy Characteristics'!$C:$C,0)))</f>
        <v>Decrease Clean Industrial Equipment Cost of Capital</v>
      </c>
      <c r="K672" s="254" t="str">
        <f>IF(ISBLANK(INDEX('Policy Characteristics'!E:E,MATCH($C672,'Policy Characteristics'!$C:$C,0))),"",INDEX('Policy Characteristics'!E:E,MATCH($C672,'Policy Characteristics'!$C:$C,0)))</f>
        <v>indst eqpt cost of capital</v>
      </c>
      <c r="L672" s="261">
        <f>IF(ISBLANK(INDEX('Policy Characteristics'!F:F,MATCH($C672,'Policy Characteristics'!$C:$C,0))),"",INDEX('Policy Characteristics'!F:F,MATCH($C672,'Policy Characteristics'!$C:$C,0)))</f>
        <v>0</v>
      </c>
      <c r="M672" s="261">
        <f>IF(ISBLANK(INDEX('Policy Characteristics'!G:G,MATCH($C672,'Policy Characteristics'!$C:$C,0))),"",INDEX('Policy Characteristics'!G:G,MATCH($C672,'Policy Characteristics'!$C:$C,0)))</f>
        <v>1</v>
      </c>
      <c r="N672" s="261">
        <f>IF(ISBLANK(INDEX('Policy Characteristics'!H:H,MATCH($C672,'Policy Characteristics'!$C:$C,0))),"",INDEX('Policy Characteristics'!H:H,MATCH($C672,'Policy Characteristics'!$C:$C,0)))</f>
        <v>0.01</v>
      </c>
      <c r="O672" s="254" t="str">
        <f>IF(ISBLANK(INDEX('Policy Characteristics'!I:I,MATCH($C672,'Policy Characteristics'!$C:$C,0))),"",INDEX('Policy Characteristics'!I:I,MATCH($C672,'Policy Characteristics'!$C:$C,0)))</f>
        <v>% decrease</v>
      </c>
      <c r="P672" s="254" t="str">
        <f>IF(ISBLANK(INDEX('Policy Characteristics'!J:J,MATCH($C672,'Policy Characteristics'!$C:$C,0))),"",INDEX('Policy Characteristics'!J:J,MATCH($C672,'Policy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2" s="254" t="str">
        <f>IF(ISBLANK(INDEX('Policy Characteristics'!K:K,MATCH($C672,'Policy Characteristics'!$C:$C,0))),"",INDEX('Policy Characteristics'!K:K,MATCH($C672,'Policy Characteristics'!$C:$C,0)))</f>
        <v/>
      </c>
      <c r="R672" s="254" t="str">
        <f>IF(ISBLANK(INDEX('Policy Characteristics'!L:L,MATCH($C672,'Policy Characteristics'!$C:$C,0))),"",INDEX('Policy Characteristics'!L:L,MATCH($C672,'Policy Characteristics'!$C:$C,0)))</f>
        <v/>
      </c>
    </row>
    <row r="673" spans="1:18">
      <c r="A673" s="254" t="str">
        <f>IF(ISBLANK(INDEX('Policy Characteristics'!A:A,MATCH($C673,'Policy Characteristics'!$C:$C,0))),"",INDEX('Policy Characteristics'!A:A,MATCH($C673,'Policy Characteristics'!$C:$C,0)))</f>
        <v>Industry</v>
      </c>
      <c r="B673" s="262" t="str">
        <f>IF(ISBLANK(INDEX('Policy Characteristics'!B:B,MATCH($C673,'Policy Characteristics'!$C:$C,0))),"",INDEX('Policy Characteristics'!B:B,MATCH($C673,'Policy Characteristics'!$C:$C,0)))</f>
        <v>Decrease Cost of Capital</v>
      </c>
      <c r="C673" s="254" t="str">
        <f t="shared" si="36"/>
        <v>Percentage Decrease in Cost of Capital for Clean Industrial Equipment</v>
      </c>
      <c r="D673" s="6" t="s">
        <v>3051</v>
      </c>
      <c r="E673" s="1" t="s">
        <v>3490</v>
      </c>
      <c r="F673" t="s">
        <v>2558</v>
      </c>
      <c r="G673" t="s">
        <v>3497</v>
      </c>
      <c r="H673" s="43">
        <v>2739</v>
      </c>
      <c r="I673" s="324" t="s">
        <v>40</v>
      </c>
      <c r="J673" s="255" t="str">
        <f>IF(ISBLANK(INDEX('Policy Characteristics'!D:D,MATCH($C673,'Policy Characteristics'!$C:$C,0))),"",INDEX('Policy Characteristics'!D:D,MATCH($C673,'Policy Characteristics'!$C:$C,0)))</f>
        <v>Decrease Clean Industrial Equipment Cost of Capital</v>
      </c>
      <c r="K673" s="254" t="str">
        <f>IF(ISBLANK(INDEX('Policy Characteristics'!E:E,MATCH($C673,'Policy Characteristics'!$C:$C,0))),"",INDEX('Policy Characteristics'!E:E,MATCH($C673,'Policy Characteristics'!$C:$C,0)))</f>
        <v>indst eqpt cost of capital</v>
      </c>
      <c r="L673" s="261">
        <f>IF(ISBLANK(INDEX('Policy Characteristics'!F:F,MATCH($C673,'Policy Characteristics'!$C:$C,0))),"",INDEX('Policy Characteristics'!F:F,MATCH($C673,'Policy Characteristics'!$C:$C,0)))</f>
        <v>0</v>
      </c>
      <c r="M673" s="261">
        <f>IF(ISBLANK(INDEX('Policy Characteristics'!G:G,MATCH($C673,'Policy Characteristics'!$C:$C,0))),"",INDEX('Policy Characteristics'!G:G,MATCH($C673,'Policy Characteristics'!$C:$C,0)))</f>
        <v>1</v>
      </c>
      <c r="N673" s="261">
        <f>IF(ISBLANK(INDEX('Policy Characteristics'!H:H,MATCH($C673,'Policy Characteristics'!$C:$C,0))),"",INDEX('Policy Characteristics'!H:H,MATCH($C673,'Policy Characteristics'!$C:$C,0)))</f>
        <v>0.01</v>
      </c>
      <c r="O673" s="254" t="str">
        <f>IF(ISBLANK(INDEX('Policy Characteristics'!I:I,MATCH($C673,'Policy Characteristics'!$C:$C,0))),"",INDEX('Policy Characteristics'!I:I,MATCH($C673,'Policy Characteristics'!$C:$C,0)))</f>
        <v>% decrease</v>
      </c>
      <c r="P673" s="254" t="str">
        <f>IF(ISBLANK(INDEX('Policy Characteristics'!J:J,MATCH($C673,'Policy Characteristics'!$C:$C,0))),"",INDEX('Policy Characteristics'!J:J,MATCH($C673,'Policy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3" s="254" t="str">
        <f>IF(ISBLANK(INDEX('Policy Characteristics'!K:K,MATCH($C673,'Policy Characteristics'!$C:$C,0))),"",INDEX('Policy Characteristics'!K:K,MATCH($C673,'Policy Characteristics'!$C:$C,0)))</f>
        <v/>
      </c>
      <c r="R673" s="254" t="str">
        <f>IF(ISBLANK(INDEX('Policy Characteristics'!L:L,MATCH($C673,'Policy Characteristics'!$C:$C,0))),"",INDEX('Policy Characteristics'!L:L,MATCH($C673,'Policy Characteristics'!$C:$C,0)))</f>
        <v/>
      </c>
    </row>
    <row r="674" spans="1:18">
      <c r="A674" s="254" t="str">
        <f>IF(ISBLANK(INDEX('Policy Characteristics'!A:A,MATCH($C674,'Policy Characteristics'!$C:$C,0))),"",INDEX('Policy Characteristics'!A:A,MATCH($C674,'Policy Characteristics'!$C:$C,0)))</f>
        <v>Industry</v>
      </c>
      <c r="B674" s="262" t="str">
        <f>IF(ISBLANK(INDEX('Policy Characteristics'!B:B,MATCH($C674,'Policy Characteristics'!$C:$C,0))),"",INDEX('Policy Characteristics'!B:B,MATCH($C674,'Policy Characteristics'!$C:$C,0)))</f>
        <v>Decrease Cost of Capital</v>
      </c>
      <c r="C674" s="254" t="str">
        <f t="shared" si="36"/>
        <v>Percentage Decrease in Cost of Capital for Clean Industrial Equipment</v>
      </c>
      <c r="D674" s="6" t="s">
        <v>3052</v>
      </c>
      <c r="E674" s="1" t="s">
        <v>3490</v>
      </c>
      <c r="F674" t="s">
        <v>3014</v>
      </c>
      <c r="G674" t="s">
        <v>3497</v>
      </c>
      <c r="H674" s="43">
        <v>2740</v>
      </c>
      <c r="I674" s="324" t="s">
        <v>40</v>
      </c>
      <c r="J674" s="255" t="str">
        <f>IF(ISBLANK(INDEX('Policy Characteristics'!D:D,MATCH($C674,'Policy Characteristics'!$C:$C,0))),"",INDEX('Policy Characteristics'!D:D,MATCH($C674,'Policy Characteristics'!$C:$C,0)))</f>
        <v>Decrease Clean Industrial Equipment Cost of Capital</v>
      </c>
      <c r="K674" s="254" t="str">
        <f>IF(ISBLANK(INDEX('Policy Characteristics'!E:E,MATCH($C674,'Policy Characteristics'!$C:$C,0))),"",INDEX('Policy Characteristics'!E:E,MATCH($C674,'Policy Characteristics'!$C:$C,0)))</f>
        <v>indst eqpt cost of capital</v>
      </c>
      <c r="L674" s="261">
        <f>IF(ISBLANK(INDEX('Policy Characteristics'!F:F,MATCH($C674,'Policy Characteristics'!$C:$C,0))),"",INDEX('Policy Characteristics'!F:F,MATCH($C674,'Policy Characteristics'!$C:$C,0)))</f>
        <v>0</v>
      </c>
      <c r="M674" s="261">
        <f>IF(ISBLANK(INDEX('Policy Characteristics'!G:G,MATCH($C674,'Policy Characteristics'!$C:$C,0))),"",INDEX('Policy Characteristics'!G:G,MATCH($C674,'Policy Characteristics'!$C:$C,0)))</f>
        <v>1</v>
      </c>
      <c r="N674" s="261">
        <f>IF(ISBLANK(INDEX('Policy Characteristics'!H:H,MATCH($C674,'Policy Characteristics'!$C:$C,0))),"",INDEX('Policy Characteristics'!H:H,MATCH($C674,'Policy Characteristics'!$C:$C,0)))</f>
        <v>0.01</v>
      </c>
      <c r="O674" s="254" t="str">
        <f>IF(ISBLANK(INDEX('Policy Characteristics'!I:I,MATCH($C674,'Policy Characteristics'!$C:$C,0))),"",INDEX('Policy Characteristics'!I:I,MATCH($C674,'Policy Characteristics'!$C:$C,0)))</f>
        <v>% decrease</v>
      </c>
      <c r="P674" s="254" t="str">
        <f>IF(ISBLANK(INDEX('Policy Characteristics'!J:J,MATCH($C674,'Policy Characteristics'!$C:$C,0))),"",INDEX('Policy Characteristics'!J:J,MATCH($C674,'Policy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4" s="254" t="str">
        <f>IF(ISBLANK(INDEX('Policy Characteristics'!K:K,MATCH($C674,'Policy Characteristics'!$C:$C,0))),"",INDEX('Policy Characteristics'!K:K,MATCH($C674,'Policy Characteristics'!$C:$C,0)))</f>
        <v/>
      </c>
      <c r="R674" s="254" t="str">
        <f>IF(ISBLANK(INDEX('Policy Characteristics'!L:L,MATCH($C674,'Policy Characteristics'!$C:$C,0))),"",INDEX('Policy Characteristics'!L:L,MATCH($C674,'Policy Characteristics'!$C:$C,0)))</f>
        <v/>
      </c>
    </row>
    <row r="675" spans="1:18">
      <c r="A675" s="254" t="str">
        <f>IF(ISBLANK(INDEX('Policy Characteristics'!A:A,MATCH($C675,'Policy Characteristics'!$C:$C,0))),"",INDEX('Policy Characteristics'!A:A,MATCH($C675,'Policy Characteristics'!$C:$C,0)))</f>
        <v>Industry</v>
      </c>
      <c r="B675" s="262" t="str">
        <f>IF(ISBLANK(INDEX('Policy Characteristics'!B:B,MATCH($C675,'Policy Characteristics'!$C:$C,0))),"",INDEX('Policy Characteristics'!B:B,MATCH($C675,'Policy Characteristics'!$C:$C,0)))</f>
        <v>Decrease Cost of Capital</v>
      </c>
      <c r="C675" s="254" t="str">
        <f t="shared" si="36"/>
        <v>Percentage Decrease in Cost of Capital for Clean Industrial Equipment</v>
      </c>
      <c r="D675" s="6" t="s">
        <v>3053</v>
      </c>
      <c r="E675" s="1" t="s">
        <v>3490</v>
      </c>
      <c r="F675" t="s">
        <v>3015</v>
      </c>
      <c r="G675" t="s">
        <v>3497</v>
      </c>
      <c r="H675" s="43">
        <v>2741</v>
      </c>
      <c r="I675" s="324" t="s">
        <v>40</v>
      </c>
      <c r="J675" s="255" t="str">
        <f>IF(ISBLANK(INDEX('Policy Characteristics'!D:D,MATCH($C675,'Policy Characteristics'!$C:$C,0))),"",INDEX('Policy Characteristics'!D:D,MATCH($C675,'Policy Characteristics'!$C:$C,0)))</f>
        <v>Decrease Clean Industrial Equipment Cost of Capital</v>
      </c>
      <c r="K675" s="254" t="str">
        <f>IF(ISBLANK(INDEX('Policy Characteristics'!E:E,MATCH($C675,'Policy Characteristics'!$C:$C,0))),"",INDEX('Policy Characteristics'!E:E,MATCH($C675,'Policy Characteristics'!$C:$C,0)))</f>
        <v>indst eqpt cost of capital</v>
      </c>
      <c r="L675" s="261">
        <f>IF(ISBLANK(INDEX('Policy Characteristics'!F:F,MATCH($C675,'Policy Characteristics'!$C:$C,0))),"",INDEX('Policy Characteristics'!F:F,MATCH($C675,'Policy Characteristics'!$C:$C,0)))</f>
        <v>0</v>
      </c>
      <c r="M675" s="261">
        <f>IF(ISBLANK(INDEX('Policy Characteristics'!G:G,MATCH($C675,'Policy Characteristics'!$C:$C,0))),"",INDEX('Policy Characteristics'!G:G,MATCH($C675,'Policy Characteristics'!$C:$C,0)))</f>
        <v>1</v>
      </c>
      <c r="N675" s="261">
        <f>IF(ISBLANK(INDEX('Policy Characteristics'!H:H,MATCH($C675,'Policy Characteristics'!$C:$C,0))),"",INDEX('Policy Characteristics'!H:H,MATCH($C675,'Policy Characteristics'!$C:$C,0)))</f>
        <v>0.01</v>
      </c>
      <c r="O675" s="254" t="str">
        <f>IF(ISBLANK(INDEX('Policy Characteristics'!I:I,MATCH($C675,'Policy Characteristics'!$C:$C,0))),"",INDEX('Policy Characteristics'!I:I,MATCH($C675,'Policy Characteristics'!$C:$C,0)))</f>
        <v>% decrease</v>
      </c>
      <c r="P675" s="254" t="str">
        <f>IF(ISBLANK(INDEX('Policy Characteristics'!J:J,MATCH($C675,'Policy Characteristics'!$C:$C,0))),"",INDEX('Policy Characteristics'!J:J,MATCH($C675,'Policy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5" s="254" t="str">
        <f>IF(ISBLANK(INDEX('Policy Characteristics'!K:K,MATCH($C675,'Policy Characteristics'!$C:$C,0))),"",INDEX('Policy Characteristics'!K:K,MATCH($C675,'Policy Characteristics'!$C:$C,0)))</f>
        <v/>
      </c>
      <c r="R675" s="254" t="str">
        <f>IF(ISBLANK(INDEX('Policy Characteristics'!L:L,MATCH($C675,'Policy Characteristics'!$C:$C,0))),"",INDEX('Policy Characteristics'!L:L,MATCH($C675,'Policy Characteristics'!$C:$C,0)))</f>
        <v/>
      </c>
    </row>
    <row r="676" spans="1:18">
      <c r="A676" s="254" t="str">
        <f>IF(ISBLANK(INDEX('Policy Characteristics'!A:A,MATCH($C676,'Policy Characteristics'!$C:$C,0))),"",INDEX('Policy Characteristics'!A:A,MATCH($C676,'Policy Characteristics'!$C:$C,0)))</f>
        <v>Industry</v>
      </c>
      <c r="B676" s="262" t="str">
        <f>IF(ISBLANK(INDEX('Policy Characteristics'!B:B,MATCH($C676,'Policy Characteristics'!$C:$C,0))),"",INDEX('Policy Characteristics'!B:B,MATCH($C676,'Policy Characteristics'!$C:$C,0)))</f>
        <v>Decrease Cost of Capital</v>
      </c>
      <c r="C676" s="254" t="str">
        <f t="shared" si="36"/>
        <v>Percentage Decrease in Cost of Capital for Clean Industrial Equipment</v>
      </c>
      <c r="D676" s="6" t="s">
        <v>3054</v>
      </c>
      <c r="E676" s="1" t="s">
        <v>3490</v>
      </c>
      <c r="F676" t="s">
        <v>3016</v>
      </c>
      <c r="G676" t="s">
        <v>3497</v>
      </c>
      <c r="H676" s="43">
        <v>2742</v>
      </c>
      <c r="I676" s="324" t="s">
        <v>40</v>
      </c>
      <c r="J676" s="255" t="str">
        <f>IF(ISBLANK(INDEX('Policy Characteristics'!D:D,MATCH($C676,'Policy Characteristics'!$C:$C,0))),"",INDEX('Policy Characteristics'!D:D,MATCH($C676,'Policy Characteristics'!$C:$C,0)))</f>
        <v>Decrease Clean Industrial Equipment Cost of Capital</v>
      </c>
      <c r="K676" s="254" t="str">
        <f>IF(ISBLANK(INDEX('Policy Characteristics'!E:E,MATCH($C676,'Policy Characteristics'!$C:$C,0))),"",INDEX('Policy Characteristics'!E:E,MATCH($C676,'Policy Characteristics'!$C:$C,0)))</f>
        <v>indst eqpt cost of capital</v>
      </c>
      <c r="L676" s="261">
        <f>IF(ISBLANK(INDEX('Policy Characteristics'!F:F,MATCH($C676,'Policy Characteristics'!$C:$C,0))),"",INDEX('Policy Characteristics'!F:F,MATCH($C676,'Policy Characteristics'!$C:$C,0)))</f>
        <v>0</v>
      </c>
      <c r="M676" s="261">
        <f>IF(ISBLANK(INDEX('Policy Characteristics'!G:G,MATCH($C676,'Policy Characteristics'!$C:$C,0))),"",INDEX('Policy Characteristics'!G:G,MATCH($C676,'Policy Characteristics'!$C:$C,0)))</f>
        <v>1</v>
      </c>
      <c r="N676" s="261">
        <f>IF(ISBLANK(INDEX('Policy Characteristics'!H:H,MATCH($C676,'Policy Characteristics'!$C:$C,0))),"",INDEX('Policy Characteristics'!H:H,MATCH($C676,'Policy Characteristics'!$C:$C,0)))</f>
        <v>0.01</v>
      </c>
      <c r="O676" s="254" t="str">
        <f>IF(ISBLANK(INDEX('Policy Characteristics'!I:I,MATCH($C676,'Policy Characteristics'!$C:$C,0))),"",INDEX('Policy Characteristics'!I:I,MATCH($C676,'Policy Characteristics'!$C:$C,0)))</f>
        <v>% decrease</v>
      </c>
      <c r="P676" s="254" t="str">
        <f>IF(ISBLANK(INDEX('Policy Characteristics'!J:J,MATCH($C676,'Policy Characteristics'!$C:$C,0))),"",INDEX('Policy Characteristics'!J:J,MATCH($C676,'Policy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6" s="254" t="str">
        <f>IF(ISBLANK(INDEX('Policy Characteristics'!K:K,MATCH($C676,'Policy Characteristics'!$C:$C,0))),"",INDEX('Policy Characteristics'!K:K,MATCH($C676,'Policy Characteristics'!$C:$C,0)))</f>
        <v/>
      </c>
      <c r="R676" s="254" t="str">
        <f>IF(ISBLANK(INDEX('Policy Characteristics'!L:L,MATCH($C676,'Policy Characteristics'!$C:$C,0))),"",INDEX('Policy Characteristics'!L:L,MATCH($C676,'Policy Characteristics'!$C:$C,0)))</f>
        <v/>
      </c>
    </row>
    <row r="677" spans="1:18">
      <c r="A677" s="254" t="str">
        <f>IF(ISBLANK(INDEX('Policy Characteristics'!A:A,MATCH($C677,'Policy Characteristics'!$C:$C,0))),"",INDEX('Policy Characteristics'!A:A,MATCH($C677,'Policy Characteristics'!$C:$C,0)))</f>
        <v>Industry</v>
      </c>
      <c r="B677" s="262" t="str">
        <f>IF(ISBLANK(INDEX('Policy Characteristics'!B:B,MATCH($C677,'Policy Characteristics'!$C:$C,0))),"",INDEX('Policy Characteristics'!B:B,MATCH($C677,'Policy Characteristics'!$C:$C,0)))</f>
        <v>Decrease Cost of Capital</v>
      </c>
      <c r="C677" s="254" t="str">
        <f t="shared" si="36"/>
        <v>Percentage Decrease in Cost of Capital for Clean Industrial Equipment</v>
      </c>
      <c r="D677" s="6" t="s">
        <v>3055</v>
      </c>
      <c r="E677" s="1" t="s">
        <v>3490</v>
      </c>
      <c r="F677" t="s">
        <v>3017</v>
      </c>
      <c r="G677" t="s">
        <v>3497</v>
      </c>
      <c r="H677" s="43">
        <v>2743</v>
      </c>
      <c r="I677" s="324" t="s">
        <v>40</v>
      </c>
      <c r="J677" s="255" t="str">
        <f>IF(ISBLANK(INDEX('Policy Characteristics'!D:D,MATCH($C677,'Policy Characteristics'!$C:$C,0))),"",INDEX('Policy Characteristics'!D:D,MATCH($C677,'Policy Characteristics'!$C:$C,0)))</f>
        <v>Decrease Clean Industrial Equipment Cost of Capital</v>
      </c>
      <c r="K677" s="254" t="str">
        <f>IF(ISBLANK(INDEX('Policy Characteristics'!E:E,MATCH($C677,'Policy Characteristics'!$C:$C,0))),"",INDEX('Policy Characteristics'!E:E,MATCH($C677,'Policy Characteristics'!$C:$C,0)))</f>
        <v>indst eqpt cost of capital</v>
      </c>
      <c r="L677" s="261">
        <f>IF(ISBLANK(INDEX('Policy Characteristics'!F:F,MATCH($C677,'Policy Characteristics'!$C:$C,0))),"",INDEX('Policy Characteristics'!F:F,MATCH($C677,'Policy Characteristics'!$C:$C,0)))</f>
        <v>0</v>
      </c>
      <c r="M677" s="261">
        <f>IF(ISBLANK(INDEX('Policy Characteristics'!G:G,MATCH($C677,'Policy Characteristics'!$C:$C,0))),"",INDEX('Policy Characteristics'!G:G,MATCH($C677,'Policy Characteristics'!$C:$C,0)))</f>
        <v>1</v>
      </c>
      <c r="N677" s="261">
        <f>IF(ISBLANK(INDEX('Policy Characteristics'!H:H,MATCH($C677,'Policy Characteristics'!$C:$C,0))),"",INDEX('Policy Characteristics'!H:H,MATCH($C677,'Policy Characteristics'!$C:$C,0)))</f>
        <v>0.01</v>
      </c>
      <c r="O677" s="254" t="str">
        <f>IF(ISBLANK(INDEX('Policy Characteristics'!I:I,MATCH($C677,'Policy Characteristics'!$C:$C,0))),"",INDEX('Policy Characteristics'!I:I,MATCH($C677,'Policy Characteristics'!$C:$C,0)))</f>
        <v>% decrease</v>
      </c>
      <c r="P677" s="254" t="str">
        <f>IF(ISBLANK(INDEX('Policy Characteristics'!J:J,MATCH($C677,'Policy Characteristics'!$C:$C,0))),"",INDEX('Policy Characteristics'!J:J,MATCH($C677,'Policy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7" s="254" t="str">
        <f>IF(ISBLANK(INDEX('Policy Characteristics'!K:K,MATCH($C677,'Policy Characteristics'!$C:$C,0))),"",INDEX('Policy Characteristics'!K:K,MATCH($C677,'Policy Characteristics'!$C:$C,0)))</f>
        <v/>
      </c>
      <c r="R677" s="254" t="str">
        <f>IF(ISBLANK(INDEX('Policy Characteristics'!L:L,MATCH($C677,'Policy Characteristics'!$C:$C,0))),"",INDEX('Policy Characteristics'!L:L,MATCH($C677,'Policy Characteristics'!$C:$C,0)))</f>
        <v/>
      </c>
    </row>
    <row r="678" spans="1:18">
      <c r="A678" s="254" t="str">
        <f>IF(ISBLANK(INDEX('Policy Characteristics'!A:A,MATCH($C678,'Policy Characteristics'!$C:$C,0))),"",INDEX('Policy Characteristics'!A:A,MATCH($C678,'Policy Characteristics'!$C:$C,0)))</f>
        <v>Industry</v>
      </c>
      <c r="B678" s="262" t="str">
        <f>IF(ISBLANK(INDEX('Policy Characteristics'!B:B,MATCH($C678,'Policy Characteristics'!$C:$C,0))),"",INDEX('Policy Characteristics'!B:B,MATCH($C678,'Policy Characteristics'!$C:$C,0)))</f>
        <v>Decrease Cost of Capital</v>
      </c>
      <c r="C678" s="254" t="str">
        <f t="shared" si="36"/>
        <v>Percentage Decrease in Cost of Capital for Clean Industrial Equipment</v>
      </c>
      <c r="D678" s="6" t="s">
        <v>3056</v>
      </c>
      <c r="E678" s="1" t="s">
        <v>3490</v>
      </c>
      <c r="F678" t="s">
        <v>3018</v>
      </c>
      <c r="G678" t="s">
        <v>3497</v>
      </c>
      <c r="H678" s="43">
        <v>2744</v>
      </c>
      <c r="I678" s="324" t="s">
        <v>40</v>
      </c>
      <c r="J678" s="255" t="str">
        <f>IF(ISBLANK(INDEX('Policy Characteristics'!D:D,MATCH($C678,'Policy Characteristics'!$C:$C,0))),"",INDEX('Policy Characteristics'!D:D,MATCH($C678,'Policy Characteristics'!$C:$C,0)))</f>
        <v>Decrease Clean Industrial Equipment Cost of Capital</v>
      </c>
      <c r="K678" s="254" t="str">
        <f>IF(ISBLANK(INDEX('Policy Characteristics'!E:E,MATCH($C678,'Policy Characteristics'!$C:$C,0))),"",INDEX('Policy Characteristics'!E:E,MATCH($C678,'Policy Characteristics'!$C:$C,0)))</f>
        <v>indst eqpt cost of capital</v>
      </c>
      <c r="L678" s="261">
        <f>IF(ISBLANK(INDEX('Policy Characteristics'!F:F,MATCH($C678,'Policy Characteristics'!$C:$C,0))),"",INDEX('Policy Characteristics'!F:F,MATCH($C678,'Policy Characteristics'!$C:$C,0)))</f>
        <v>0</v>
      </c>
      <c r="M678" s="261">
        <f>IF(ISBLANK(INDEX('Policy Characteristics'!G:G,MATCH($C678,'Policy Characteristics'!$C:$C,0))),"",INDEX('Policy Characteristics'!G:G,MATCH($C678,'Policy Characteristics'!$C:$C,0)))</f>
        <v>1</v>
      </c>
      <c r="N678" s="261">
        <f>IF(ISBLANK(INDEX('Policy Characteristics'!H:H,MATCH($C678,'Policy Characteristics'!$C:$C,0))),"",INDEX('Policy Characteristics'!H:H,MATCH($C678,'Policy Characteristics'!$C:$C,0)))</f>
        <v>0.01</v>
      </c>
      <c r="O678" s="254" t="str">
        <f>IF(ISBLANK(INDEX('Policy Characteristics'!I:I,MATCH($C678,'Policy Characteristics'!$C:$C,0))),"",INDEX('Policy Characteristics'!I:I,MATCH($C678,'Policy Characteristics'!$C:$C,0)))</f>
        <v>% decrease</v>
      </c>
      <c r="P678" s="254" t="str">
        <f>IF(ISBLANK(INDEX('Policy Characteristics'!J:J,MATCH($C678,'Policy Characteristics'!$C:$C,0))),"",INDEX('Policy Characteristics'!J:J,MATCH($C678,'Policy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8" s="254" t="str">
        <f>IF(ISBLANK(INDEX('Policy Characteristics'!K:K,MATCH($C678,'Policy Characteristics'!$C:$C,0))),"",INDEX('Policy Characteristics'!K:K,MATCH($C678,'Policy Characteristics'!$C:$C,0)))</f>
        <v/>
      </c>
      <c r="R678" s="254" t="str">
        <f>IF(ISBLANK(INDEX('Policy Characteristics'!L:L,MATCH($C678,'Policy Characteristics'!$C:$C,0))),"",INDEX('Policy Characteristics'!L:L,MATCH($C678,'Policy Characteristics'!$C:$C,0)))</f>
        <v/>
      </c>
    </row>
    <row r="679" spans="1:18">
      <c r="A679" s="254" t="str">
        <f>IF(ISBLANK(INDEX('Policy Characteristics'!A:A,MATCH($C679,'Policy Characteristics'!$C:$C,0))),"",INDEX('Policy Characteristics'!A:A,MATCH($C679,'Policy Characteristics'!$C:$C,0)))</f>
        <v>Industry</v>
      </c>
      <c r="B679" s="262" t="str">
        <f>IF(ISBLANK(INDEX('Policy Characteristics'!B:B,MATCH($C679,'Policy Characteristics'!$C:$C,0))),"",INDEX('Policy Characteristics'!B:B,MATCH($C679,'Policy Characteristics'!$C:$C,0)))</f>
        <v>Decrease Cost of Capital</v>
      </c>
      <c r="C679" s="254" t="str">
        <f t="shared" si="36"/>
        <v>Percentage Decrease in Cost of Capital for Clean Industrial Equipment</v>
      </c>
      <c r="D679" s="6" t="s">
        <v>3057</v>
      </c>
      <c r="E679" s="1" t="s">
        <v>3490</v>
      </c>
      <c r="F679" t="s">
        <v>3019</v>
      </c>
      <c r="G679" t="s">
        <v>3497</v>
      </c>
      <c r="H679" s="43">
        <v>2745</v>
      </c>
      <c r="I679" s="324" t="s">
        <v>40</v>
      </c>
      <c r="J679" s="255" t="str">
        <f>IF(ISBLANK(INDEX('Policy Characteristics'!D:D,MATCH($C679,'Policy Characteristics'!$C:$C,0))),"",INDEX('Policy Characteristics'!D:D,MATCH($C679,'Policy Characteristics'!$C:$C,0)))</f>
        <v>Decrease Clean Industrial Equipment Cost of Capital</v>
      </c>
      <c r="K679" s="254" t="str">
        <f>IF(ISBLANK(INDEX('Policy Characteristics'!E:E,MATCH($C679,'Policy Characteristics'!$C:$C,0))),"",INDEX('Policy Characteristics'!E:E,MATCH($C679,'Policy Characteristics'!$C:$C,0)))</f>
        <v>indst eqpt cost of capital</v>
      </c>
      <c r="L679" s="261">
        <f>IF(ISBLANK(INDEX('Policy Characteristics'!F:F,MATCH($C679,'Policy Characteristics'!$C:$C,0))),"",INDEX('Policy Characteristics'!F:F,MATCH($C679,'Policy Characteristics'!$C:$C,0)))</f>
        <v>0</v>
      </c>
      <c r="M679" s="261">
        <f>IF(ISBLANK(INDEX('Policy Characteristics'!G:G,MATCH($C679,'Policy Characteristics'!$C:$C,0))),"",INDEX('Policy Characteristics'!G:G,MATCH($C679,'Policy Characteristics'!$C:$C,0)))</f>
        <v>1</v>
      </c>
      <c r="N679" s="261">
        <f>IF(ISBLANK(INDEX('Policy Characteristics'!H:H,MATCH($C679,'Policy Characteristics'!$C:$C,0))),"",INDEX('Policy Characteristics'!H:H,MATCH($C679,'Policy Characteristics'!$C:$C,0)))</f>
        <v>0.01</v>
      </c>
      <c r="O679" s="254" t="str">
        <f>IF(ISBLANK(INDEX('Policy Characteristics'!I:I,MATCH($C679,'Policy Characteristics'!$C:$C,0))),"",INDEX('Policy Characteristics'!I:I,MATCH($C679,'Policy Characteristics'!$C:$C,0)))</f>
        <v>% decrease</v>
      </c>
      <c r="P679" s="254" t="str">
        <f>IF(ISBLANK(INDEX('Policy Characteristics'!J:J,MATCH($C679,'Policy Characteristics'!$C:$C,0))),"",INDEX('Policy Characteristics'!J:J,MATCH($C679,'Policy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9" s="254" t="str">
        <f>IF(ISBLANK(INDEX('Policy Characteristics'!K:K,MATCH($C679,'Policy Characteristics'!$C:$C,0))),"",INDEX('Policy Characteristics'!K:K,MATCH($C679,'Policy Characteristics'!$C:$C,0)))</f>
        <v/>
      </c>
      <c r="R679" s="254" t="str">
        <f>IF(ISBLANK(INDEX('Policy Characteristics'!L:L,MATCH($C679,'Policy Characteristics'!$C:$C,0))),"",INDEX('Policy Characteristics'!L:L,MATCH($C679,'Policy Characteristics'!$C:$C,0)))</f>
        <v/>
      </c>
    </row>
    <row r="680" spans="1:18">
      <c r="A680" s="254" t="str">
        <f>IF(ISBLANK(INDEX('Policy Characteristics'!A:A,MATCH($C680,'Policy Characteristics'!$C:$C,0))),"",INDEX('Policy Characteristics'!A:A,MATCH($C680,'Policy Characteristics'!$C:$C,0)))</f>
        <v>Industry</v>
      </c>
      <c r="B680" s="262" t="str">
        <f>IF(ISBLANK(INDEX('Policy Characteristics'!B:B,MATCH($C680,'Policy Characteristics'!$C:$C,0))),"",INDEX('Policy Characteristics'!B:B,MATCH($C680,'Policy Characteristics'!$C:$C,0)))</f>
        <v>Decrease Cost of Capital</v>
      </c>
      <c r="C680" s="254" t="str">
        <f t="shared" si="36"/>
        <v>Percentage Decrease in Cost of Capital for Clean Industrial Equipment</v>
      </c>
      <c r="D680" s="6" t="s">
        <v>3058</v>
      </c>
      <c r="E680" s="1" t="s">
        <v>3490</v>
      </c>
      <c r="F680" t="s">
        <v>3020</v>
      </c>
      <c r="G680" t="s">
        <v>3497</v>
      </c>
      <c r="H680" s="43">
        <v>2746</v>
      </c>
      <c r="I680" s="324" t="s">
        <v>40</v>
      </c>
      <c r="J680" s="255" t="str">
        <f>IF(ISBLANK(INDEX('Policy Characteristics'!D:D,MATCH($C680,'Policy Characteristics'!$C:$C,0))),"",INDEX('Policy Characteristics'!D:D,MATCH($C680,'Policy Characteristics'!$C:$C,0)))</f>
        <v>Decrease Clean Industrial Equipment Cost of Capital</v>
      </c>
      <c r="K680" s="254" t="str">
        <f>IF(ISBLANK(INDEX('Policy Characteristics'!E:E,MATCH($C680,'Policy Characteristics'!$C:$C,0))),"",INDEX('Policy Characteristics'!E:E,MATCH($C680,'Policy Characteristics'!$C:$C,0)))</f>
        <v>indst eqpt cost of capital</v>
      </c>
      <c r="L680" s="261">
        <f>IF(ISBLANK(INDEX('Policy Characteristics'!F:F,MATCH($C680,'Policy Characteristics'!$C:$C,0))),"",INDEX('Policy Characteristics'!F:F,MATCH($C680,'Policy Characteristics'!$C:$C,0)))</f>
        <v>0</v>
      </c>
      <c r="M680" s="261">
        <f>IF(ISBLANK(INDEX('Policy Characteristics'!G:G,MATCH($C680,'Policy Characteristics'!$C:$C,0))),"",INDEX('Policy Characteristics'!G:G,MATCH($C680,'Policy Characteristics'!$C:$C,0)))</f>
        <v>1</v>
      </c>
      <c r="N680" s="261">
        <f>IF(ISBLANK(INDEX('Policy Characteristics'!H:H,MATCH($C680,'Policy Characteristics'!$C:$C,0))),"",INDEX('Policy Characteristics'!H:H,MATCH($C680,'Policy Characteristics'!$C:$C,0)))</f>
        <v>0.01</v>
      </c>
      <c r="O680" s="254" t="str">
        <f>IF(ISBLANK(INDEX('Policy Characteristics'!I:I,MATCH($C680,'Policy Characteristics'!$C:$C,0))),"",INDEX('Policy Characteristics'!I:I,MATCH($C680,'Policy Characteristics'!$C:$C,0)))</f>
        <v>% decrease</v>
      </c>
      <c r="P680" s="254" t="str">
        <f>IF(ISBLANK(INDEX('Policy Characteristics'!J:J,MATCH($C680,'Policy Characteristics'!$C:$C,0))),"",INDEX('Policy Characteristics'!J:J,MATCH($C680,'Policy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0" s="254" t="str">
        <f>IF(ISBLANK(INDEX('Policy Characteristics'!K:K,MATCH($C680,'Policy Characteristics'!$C:$C,0))),"",INDEX('Policy Characteristics'!K:K,MATCH($C680,'Policy Characteristics'!$C:$C,0)))</f>
        <v/>
      </c>
      <c r="R680" s="254" t="str">
        <f>IF(ISBLANK(INDEX('Policy Characteristics'!L:L,MATCH($C680,'Policy Characteristics'!$C:$C,0))),"",INDEX('Policy Characteristics'!L:L,MATCH($C680,'Policy Characteristics'!$C:$C,0)))</f>
        <v/>
      </c>
    </row>
    <row r="681" spans="1:18">
      <c r="A681" s="254" t="str">
        <f>IF(ISBLANK(INDEX('Policy Characteristics'!A:A,MATCH($C681,'Policy Characteristics'!$C:$C,0))),"",INDEX('Policy Characteristics'!A:A,MATCH($C681,'Policy Characteristics'!$C:$C,0)))</f>
        <v>Industry</v>
      </c>
      <c r="B681" s="262" t="str">
        <f>IF(ISBLANK(INDEX('Policy Characteristics'!B:B,MATCH($C681,'Policy Characteristics'!$C:$C,0))),"",INDEX('Policy Characteristics'!B:B,MATCH($C681,'Policy Characteristics'!$C:$C,0)))</f>
        <v>Decrease Cost of Capital</v>
      </c>
      <c r="C681" s="254" t="str">
        <f t="shared" si="36"/>
        <v>Percentage Decrease in Cost of Capital for Clean Industrial Equipment</v>
      </c>
      <c r="D681" s="6" t="s">
        <v>3059</v>
      </c>
      <c r="E681" s="1" t="s">
        <v>3490</v>
      </c>
      <c r="F681" t="s">
        <v>3021</v>
      </c>
      <c r="G681" t="s">
        <v>3497</v>
      </c>
      <c r="H681" s="43">
        <v>2747</v>
      </c>
      <c r="I681" s="324" t="s">
        <v>40</v>
      </c>
      <c r="J681" s="255" t="str">
        <f>IF(ISBLANK(INDEX('Policy Characteristics'!D:D,MATCH($C681,'Policy Characteristics'!$C:$C,0))),"",INDEX('Policy Characteristics'!D:D,MATCH($C681,'Policy Characteristics'!$C:$C,0)))</f>
        <v>Decrease Clean Industrial Equipment Cost of Capital</v>
      </c>
      <c r="K681" s="254" t="str">
        <f>IF(ISBLANK(INDEX('Policy Characteristics'!E:E,MATCH($C681,'Policy Characteristics'!$C:$C,0))),"",INDEX('Policy Characteristics'!E:E,MATCH($C681,'Policy Characteristics'!$C:$C,0)))</f>
        <v>indst eqpt cost of capital</v>
      </c>
      <c r="L681" s="261">
        <f>IF(ISBLANK(INDEX('Policy Characteristics'!F:F,MATCH($C681,'Policy Characteristics'!$C:$C,0))),"",INDEX('Policy Characteristics'!F:F,MATCH($C681,'Policy Characteristics'!$C:$C,0)))</f>
        <v>0</v>
      </c>
      <c r="M681" s="261">
        <f>IF(ISBLANK(INDEX('Policy Characteristics'!G:G,MATCH($C681,'Policy Characteristics'!$C:$C,0))),"",INDEX('Policy Characteristics'!G:G,MATCH($C681,'Policy Characteristics'!$C:$C,0)))</f>
        <v>1</v>
      </c>
      <c r="N681" s="261">
        <f>IF(ISBLANK(INDEX('Policy Characteristics'!H:H,MATCH($C681,'Policy Characteristics'!$C:$C,0))),"",INDEX('Policy Characteristics'!H:H,MATCH($C681,'Policy Characteristics'!$C:$C,0)))</f>
        <v>0.01</v>
      </c>
      <c r="O681" s="254" t="str">
        <f>IF(ISBLANK(INDEX('Policy Characteristics'!I:I,MATCH($C681,'Policy Characteristics'!$C:$C,0))),"",INDEX('Policy Characteristics'!I:I,MATCH($C681,'Policy Characteristics'!$C:$C,0)))</f>
        <v>% decrease</v>
      </c>
      <c r="P681" s="254" t="str">
        <f>IF(ISBLANK(INDEX('Policy Characteristics'!J:J,MATCH($C681,'Policy Characteristics'!$C:$C,0))),"",INDEX('Policy Characteristics'!J:J,MATCH($C681,'Policy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1" s="254" t="str">
        <f>IF(ISBLANK(INDEX('Policy Characteristics'!K:K,MATCH($C681,'Policy Characteristics'!$C:$C,0))),"",INDEX('Policy Characteristics'!K:K,MATCH($C681,'Policy Characteristics'!$C:$C,0)))</f>
        <v/>
      </c>
      <c r="R681" s="254" t="str">
        <f>IF(ISBLANK(INDEX('Policy Characteristics'!L:L,MATCH($C681,'Policy Characteristics'!$C:$C,0))),"",INDEX('Policy Characteristics'!L:L,MATCH($C681,'Policy Characteristics'!$C:$C,0)))</f>
        <v/>
      </c>
    </row>
    <row r="682" spans="1:18">
      <c r="A682" s="254" t="str">
        <f>IF(ISBLANK(INDEX('Policy Characteristics'!A:A,MATCH($C682,'Policy Characteristics'!$C:$C,0))),"",INDEX('Policy Characteristics'!A:A,MATCH($C682,'Policy Characteristics'!$C:$C,0)))</f>
        <v>Industry</v>
      </c>
      <c r="B682" s="262" t="str">
        <f>IF(ISBLANK(INDEX('Policy Characteristics'!B:B,MATCH($C682,'Policy Characteristics'!$C:$C,0))),"",INDEX('Policy Characteristics'!B:B,MATCH($C682,'Policy Characteristics'!$C:$C,0)))</f>
        <v>Decrease Cost of Capital</v>
      </c>
      <c r="C682" s="254" t="str">
        <f t="shared" si="36"/>
        <v>Percentage Decrease in Cost of Capital for Clean Industrial Equipment</v>
      </c>
      <c r="D682" s="6" t="s">
        <v>3060</v>
      </c>
      <c r="E682" s="1" t="s">
        <v>3490</v>
      </c>
      <c r="F682" t="s">
        <v>3022</v>
      </c>
      <c r="G682" t="s">
        <v>3497</v>
      </c>
      <c r="H682" s="43">
        <v>2748</v>
      </c>
      <c r="I682" s="324" t="s">
        <v>40</v>
      </c>
      <c r="J682" s="255" t="str">
        <f>IF(ISBLANK(INDEX('Policy Characteristics'!D:D,MATCH($C682,'Policy Characteristics'!$C:$C,0))),"",INDEX('Policy Characteristics'!D:D,MATCH($C682,'Policy Characteristics'!$C:$C,0)))</f>
        <v>Decrease Clean Industrial Equipment Cost of Capital</v>
      </c>
      <c r="K682" s="254" t="str">
        <f>IF(ISBLANK(INDEX('Policy Characteristics'!E:E,MATCH($C682,'Policy Characteristics'!$C:$C,0))),"",INDEX('Policy Characteristics'!E:E,MATCH($C682,'Policy Characteristics'!$C:$C,0)))</f>
        <v>indst eqpt cost of capital</v>
      </c>
      <c r="L682" s="261">
        <f>IF(ISBLANK(INDEX('Policy Characteristics'!F:F,MATCH($C682,'Policy Characteristics'!$C:$C,0))),"",INDEX('Policy Characteristics'!F:F,MATCH($C682,'Policy Characteristics'!$C:$C,0)))</f>
        <v>0</v>
      </c>
      <c r="M682" s="261">
        <f>IF(ISBLANK(INDEX('Policy Characteristics'!G:G,MATCH($C682,'Policy Characteristics'!$C:$C,0))),"",INDEX('Policy Characteristics'!G:G,MATCH($C682,'Policy Characteristics'!$C:$C,0)))</f>
        <v>1</v>
      </c>
      <c r="N682" s="261">
        <f>IF(ISBLANK(INDEX('Policy Characteristics'!H:H,MATCH($C682,'Policy Characteristics'!$C:$C,0))),"",INDEX('Policy Characteristics'!H:H,MATCH($C682,'Policy Characteristics'!$C:$C,0)))</f>
        <v>0.01</v>
      </c>
      <c r="O682" s="254" t="str">
        <f>IF(ISBLANK(INDEX('Policy Characteristics'!I:I,MATCH($C682,'Policy Characteristics'!$C:$C,0))),"",INDEX('Policy Characteristics'!I:I,MATCH($C682,'Policy Characteristics'!$C:$C,0)))</f>
        <v>% decrease</v>
      </c>
      <c r="P682" s="254" t="str">
        <f>IF(ISBLANK(INDEX('Policy Characteristics'!J:J,MATCH($C682,'Policy Characteristics'!$C:$C,0))),"",INDEX('Policy Characteristics'!J:J,MATCH($C682,'Policy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2" s="254" t="str">
        <f>IF(ISBLANK(INDEX('Policy Characteristics'!K:K,MATCH($C682,'Policy Characteristics'!$C:$C,0))),"",INDEX('Policy Characteristics'!K:K,MATCH($C682,'Policy Characteristics'!$C:$C,0)))</f>
        <v/>
      </c>
      <c r="R682" s="254" t="str">
        <f>IF(ISBLANK(INDEX('Policy Characteristics'!L:L,MATCH($C682,'Policy Characteristics'!$C:$C,0))),"",INDEX('Policy Characteristics'!L:L,MATCH($C682,'Policy Characteristics'!$C:$C,0)))</f>
        <v/>
      </c>
    </row>
    <row r="683" spans="1:18">
      <c r="A683" s="254" t="str">
        <f>IF(ISBLANK(INDEX('Policy Characteristics'!A:A,MATCH($C683,'Policy Characteristics'!$C:$C,0))),"",INDEX('Policy Characteristics'!A:A,MATCH($C683,'Policy Characteristics'!$C:$C,0)))</f>
        <v>Industry</v>
      </c>
      <c r="B683" s="262" t="str">
        <f>IF(ISBLANK(INDEX('Policy Characteristics'!B:B,MATCH($C683,'Policy Characteristics'!$C:$C,0))),"",INDEX('Policy Characteristics'!B:B,MATCH($C683,'Policy Characteristics'!$C:$C,0)))</f>
        <v>Decrease Cost of Capital</v>
      </c>
      <c r="C683" s="254" t="str">
        <f t="shared" si="36"/>
        <v>Percentage Decrease in Cost of Capital for Clean Industrial Equipment</v>
      </c>
      <c r="D683" s="6" t="s">
        <v>3061</v>
      </c>
      <c r="E683" s="1" t="s">
        <v>3490</v>
      </c>
      <c r="F683" t="s">
        <v>3064</v>
      </c>
      <c r="G683" t="s">
        <v>3497</v>
      </c>
      <c r="H683" s="43">
        <v>2749</v>
      </c>
      <c r="I683" s="324" t="s">
        <v>40</v>
      </c>
      <c r="J683" s="255" t="str">
        <f>IF(ISBLANK(INDEX('Policy Characteristics'!D:D,MATCH($C683,'Policy Characteristics'!$C:$C,0))),"",INDEX('Policy Characteristics'!D:D,MATCH($C683,'Policy Characteristics'!$C:$C,0)))</f>
        <v>Decrease Clean Industrial Equipment Cost of Capital</v>
      </c>
      <c r="K683" s="254" t="str">
        <f>IF(ISBLANK(INDEX('Policy Characteristics'!E:E,MATCH($C683,'Policy Characteristics'!$C:$C,0))),"",INDEX('Policy Characteristics'!E:E,MATCH($C683,'Policy Characteristics'!$C:$C,0)))</f>
        <v>indst eqpt cost of capital</v>
      </c>
      <c r="L683" s="261">
        <f>IF(ISBLANK(INDEX('Policy Characteristics'!F:F,MATCH($C683,'Policy Characteristics'!$C:$C,0))),"",INDEX('Policy Characteristics'!F:F,MATCH($C683,'Policy Characteristics'!$C:$C,0)))</f>
        <v>0</v>
      </c>
      <c r="M683" s="261">
        <f>IF(ISBLANK(INDEX('Policy Characteristics'!G:G,MATCH($C683,'Policy Characteristics'!$C:$C,0))),"",INDEX('Policy Characteristics'!G:G,MATCH($C683,'Policy Characteristics'!$C:$C,0)))</f>
        <v>1</v>
      </c>
      <c r="N683" s="261">
        <f>IF(ISBLANK(INDEX('Policy Characteristics'!H:H,MATCH($C683,'Policy Characteristics'!$C:$C,0))),"",INDEX('Policy Characteristics'!H:H,MATCH($C683,'Policy Characteristics'!$C:$C,0)))</f>
        <v>0.01</v>
      </c>
      <c r="O683" s="254" t="str">
        <f>IF(ISBLANK(INDEX('Policy Characteristics'!I:I,MATCH($C683,'Policy Characteristics'!$C:$C,0))),"",INDEX('Policy Characteristics'!I:I,MATCH($C683,'Policy Characteristics'!$C:$C,0)))</f>
        <v>% decrease</v>
      </c>
      <c r="P683" s="254" t="str">
        <f>IF(ISBLANK(INDEX('Policy Characteristics'!J:J,MATCH($C683,'Policy Characteristics'!$C:$C,0))),"",INDEX('Policy Characteristics'!J:J,MATCH($C683,'Policy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3" s="254" t="str">
        <f>IF(ISBLANK(INDEX('Policy Characteristics'!K:K,MATCH($C683,'Policy Characteristics'!$C:$C,0))),"",INDEX('Policy Characteristics'!K:K,MATCH($C683,'Policy Characteristics'!$C:$C,0)))</f>
        <v/>
      </c>
      <c r="R683" s="254" t="str">
        <f>IF(ISBLANK(INDEX('Policy Characteristics'!L:L,MATCH($C683,'Policy Characteristics'!$C:$C,0))),"",INDEX('Policy Characteristics'!L:L,MATCH($C683,'Policy Characteristics'!$C:$C,0)))</f>
        <v/>
      </c>
    </row>
    <row r="684" spans="1:18">
      <c r="A684" s="254" t="str">
        <f>IF(ISBLANK(INDEX('Policy Characteristics'!A:A,MATCH($C684,'Policy Characteristics'!$C:$C,0))),"",INDEX('Policy Characteristics'!A:A,MATCH($C684,'Policy Characteristics'!$C:$C,0)))</f>
        <v>Industry</v>
      </c>
      <c r="B684" s="262" t="str">
        <f>IF(ISBLANK(INDEX('Policy Characteristics'!B:B,MATCH($C684,'Policy Characteristics'!$C:$C,0))),"",INDEX('Policy Characteristics'!B:B,MATCH($C684,'Policy Characteristics'!$C:$C,0)))</f>
        <v>Decrease Cost of Capital</v>
      </c>
      <c r="C684" s="254" t="str">
        <f t="shared" si="36"/>
        <v>Percentage Decrease in Cost of Capital for Clean Industrial Equipment</v>
      </c>
      <c r="D684" s="6" t="s">
        <v>3062</v>
      </c>
      <c r="E684" s="1" t="s">
        <v>3490</v>
      </c>
      <c r="F684" t="s">
        <v>3023</v>
      </c>
      <c r="G684" t="s">
        <v>3497</v>
      </c>
      <c r="H684" s="43">
        <v>2750</v>
      </c>
      <c r="I684" s="324" t="s">
        <v>40</v>
      </c>
      <c r="J684" s="255" t="str">
        <f>IF(ISBLANK(INDEX('Policy Characteristics'!D:D,MATCH($C684,'Policy Characteristics'!$C:$C,0))),"",INDEX('Policy Characteristics'!D:D,MATCH($C684,'Policy Characteristics'!$C:$C,0)))</f>
        <v>Decrease Clean Industrial Equipment Cost of Capital</v>
      </c>
      <c r="K684" s="254" t="str">
        <f>IF(ISBLANK(INDEX('Policy Characteristics'!E:E,MATCH($C684,'Policy Characteristics'!$C:$C,0))),"",INDEX('Policy Characteristics'!E:E,MATCH($C684,'Policy Characteristics'!$C:$C,0)))</f>
        <v>indst eqpt cost of capital</v>
      </c>
      <c r="L684" s="261">
        <f>IF(ISBLANK(INDEX('Policy Characteristics'!F:F,MATCH($C684,'Policy Characteristics'!$C:$C,0))),"",INDEX('Policy Characteristics'!F:F,MATCH($C684,'Policy Characteristics'!$C:$C,0)))</f>
        <v>0</v>
      </c>
      <c r="M684" s="261">
        <f>IF(ISBLANK(INDEX('Policy Characteristics'!G:G,MATCH($C684,'Policy Characteristics'!$C:$C,0))),"",INDEX('Policy Characteristics'!G:G,MATCH($C684,'Policy Characteristics'!$C:$C,0)))</f>
        <v>1</v>
      </c>
      <c r="N684" s="261">
        <f>IF(ISBLANK(INDEX('Policy Characteristics'!H:H,MATCH($C684,'Policy Characteristics'!$C:$C,0))),"",INDEX('Policy Characteristics'!H:H,MATCH($C684,'Policy Characteristics'!$C:$C,0)))</f>
        <v>0.01</v>
      </c>
      <c r="O684" s="254" t="str">
        <f>IF(ISBLANK(INDEX('Policy Characteristics'!I:I,MATCH($C684,'Policy Characteristics'!$C:$C,0))),"",INDEX('Policy Characteristics'!I:I,MATCH($C684,'Policy Characteristics'!$C:$C,0)))</f>
        <v>% decrease</v>
      </c>
      <c r="P684" s="254" t="str">
        <f>IF(ISBLANK(INDEX('Policy Characteristics'!J:J,MATCH($C684,'Policy Characteristics'!$C:$C,0))),"",INDEX('Policy Characteristics'!J:J,MATCH($C684,'Policy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4" s="254" t="str">
        <f>IF(ISBLANK(INDEX('Policy Characteristics'!K:K,MATCH($C684,'Policy Characteristics'!$C:$C,0))),"",INDEX('Policy Characteristics'!K:K,MATCH($C684,'Policy Characteristics'!$C:$C,0)))</f>
        <v/>
      </c>
      <c r="R684" s="254" t="str">
        <f>IF(ISBLANK(INDEX('Policy Characteristics'!L:L,MATCH($C684,'Policy Characteristics'!$C:$C,0))),"",INDEX('Policy Characteristics'!L:L,MATCH($C684,'Policy Characteristics'!$C:$C,0)))</f>
        <v/>
      </c>
    </row>
    <row r="685" spans="1:18">
      <c r="A685" s="254" t="str">
        <f>IF(ISBLANK(INDEX('Policy Characteristics'!A:A,MATCH($C685,'Policy Characteristics'!$C:$C,0))),"",INDEX('Policy Characteristics'!A:A,MATCH($C685,'Policy Characteristics'!$C:$C,0)))</f>
        <v>Industry</v>
      </c>
      <c r="B685" s="262" t="str">
        <f>IF(ISBLANK(INDEX('Policy Characteristics'!B:B,MATCH($C685,'Policy Characteristics'!$C:$C,0))),"",INDEX('Policy Characteristics'!B:B,MATCH($C685,'Policy Characteristics'!$C:$C,0)))</f>
        <v>Decrease Cost of Capital</v>
      </c>
      <c r="C685" s="254" t="str">
        <f t="shared" si="36"/>
        <v>Percentage Decrease in Cost of Capital for Clean Industrial Equipment</v>
      </c>
      <c r="D685" s="45" t="s">
        <v>3038</v>
      </c>
      <c r="E685" s="1" t="s">
        <v>3491</v>
      </c>
      <c r="F685" t="s">
        <v>3063</v>
      </c>
      <c r="G685" t="s">
        <v>3498</v>
      </c>
      <c r="H685" s="43">
        <v>2751</v>
      </c>
      <c r="I685" s="324" t="s">
        <v>40</v>
      </c>
      <c r="J685" s="255" t="str">
        <f>IF(ISBLANK(INDEX('Policy Characteristics'!D:D,MATCH($C685,'Policy Characteristics'!$C:$C,0))),"",INDEX('Policy Characteristics'!D:D,MATCH($C685,'Policy Characteristics'!$C:$C,0)))</f>
        <v>Decrease Clean Industrial Equipment Cost of Capital</v>
      </c>
      <c r="K685" s="254" t="str">
        <f>IF(ISBLANK(INDEX('Policy Characteristics'!E:E,MATCH($C685,'Policy Characteristics'!$C:$C,0))),"",INDEX('Policy Characteristics'!E:E,MATCH($C685,'Policy Characteristics'!$C:$C,0)))</f>
        <v>indst eqpt cost of capital</v>
      </c>
      <c r="L685" s="261">
        <f>IF(ISBLANK(INDEX('Policy Characteristics'!F:F,MATCH($C685,'Policy Characteristics'!$C:$C,0))),"",INDEX('Policy Characteristics'!F:F,MATCH($C685,'Policy Characteristics'!$C:$C,0)))</f>
        <v>0</v>
      </c>
      <c r="M685" s="261">
        <f>IF(ISBLANK(INDEX('Policy Characteristics'!G:G,MATCH($C685,'Policy Characteristics'!$C:$C,0))),"",INDEX('Policy Characteristics'!G:G,MATCH($C685,'Policy Characteristics'!$C:$C,0)))</f>
        <v>1</v>
      </c>
      <c r="N685" s="261">
        <f>IF(ISBLANK(INDEX('Policy Characteristics'!H:H,MATCH($C685,'Policy Characteristics'!$C:$C,0))),"",INDEX('Policy Characteristics'!H:H,MATCH($C685,'Policy Characteristics'!$C:$C,0)))</f>
        <v>0.01</v>
      </c>
      <c r="O685" s="254" t="str">
        <f>IF(ISBLANK(INDEX('Policy Characteristics'!I:I,MATCH($C685,'Policy Characteristics'!$C:$C,0))),"",INDEX('Policy Characteristics'!I:I,MATCH($C685,'Policy Characteristics'!$C:$C,0)))</f>
        <v>% decrease</v>
      </c>
      <c r="P685" s="254" t="str">
        <f>IF(ISBLANK(INDEX('Policy Characteristics'!J:J,MATCH($C685,'Policy Characteristics'!$C:$C,0))),"",INDEX('Policy Characteristics'!J:J,MATCH($C685,'Policy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5" s="254" t="str">
        <f>IF(ISBLANK(INDEX('Policy Characteristics'!K:K,MATCH($C685,'Policy Characteristics'!$C:$C,0))),"",INDEX('Policy Characteristics'!K:K,MATCH($C685,'Policy Characteristics'!$C:$C,0)))</f>
        <v/>
      </c>
      <c r="R685" s="254" t="str">
        <f>IF(ISBLANK(INDEX('Policy Characteristics'!L:L,MATCH($C685,'Policy Characteristics'!$C:$C,0))),"",INDEX('Policy Characteristics'!L:L,MATCH($C685,'Policy Characteristics'!$C:$C,0)))</f>
        <v/>
      </c>
    </row>
    <row r="686" spans="1:18">
      <c r="A686" s="254" t="str">
        <f>IF(ISBLANK(INDEX('Policy Characteristics'!A:A,MATCH($C686,'Policy Characteristics'!$C:$C,0))),"",INDEX('Policy Characteristics'!A:A,MATCH($C686,'Policy Characteristics'!$C:$C,0)))</f>
        <v>Industry</v>
      </c>
      <c r="B686" s="262" t="str">
        <f>IF(ISBLANK(INDEX('Policy Characteristics'!B:B,MATCH($C686,'Policy Characteristics'!$C:$C,0))),"",INDEX('Policy Characteristics'!B:B,MATCH($C686,'Policy Characteristics'!$C:$C,0)))</f>
        <v>Decrease Cost of Capital</v>
      </c>
      <c r="C686" s="254" t="str">
        <f t="shared" si="36"/>
        <v>Percentage Decrease in Cost of Capital for Clean Industrial Equipment</v>
      </c>
      <c r="D686" s="6" t="s">
        <v>3039</v>
      </c>
      <c r="E686" s="1" t="s">
        <v>3491</v>
      </c>
      <c r="F686" t="s">
        <v>2737</v>
      </c>
      <c r="G686" t="s">
        <v>3498</v>
      </c>
      <c r="H686" s="43">
        <v>2752</v>
      </c>
      <c r="I686" s="324" t="s">
        <v>40</v>
      </c>
      <c r="J686" s="255" t="str">
        <f>IF(ISBLANK(INDEX('Policy Characteristics'!D:D,MATCH($C686,'Policy Characteristics'!$C:$C,0))),"",INDEX('Policy Characteristics'!D:D,MATCH($C686,'Policy Characteristics'!$C:$C,0)))</f>
        <v>Decrease Clean Industrial Equipment Cost of Capital</v>
      </c>
      <c r="K686" s="254" t="str">
        <f>IF(ISBLANK(INDEX('Policy Characteristics'!E:E,MATCH($C686,'Policy Characteristics'!$C:$C,0))),"",INDEX('Policy Characteristics'!E:E,MATCH($C686,'Policy Characteristics'!$C:$C,0)))</f>
        <v>indst eqpt cost of capital</v>
      </c>
      <c r="L686" s="261">
        <f>IF(ISBLANK(INDEX('Policy Characteristics'!F:F,MATCH($C686,'Policy Characteristics'!$C:$C,0))),"",INDEX('Policy Characteristics'!F:F,MATCH($C686,'Policy Characteristics'!$C:$C,0)))</f>
        <v>0</v>
      </c>
      <c r="M686" s="261">
        <f>IF(ISBLANK(INDEX('Policy Characteristics'!G:G,MATCH($C686,'Policy Characteristics'!$C:$C,0))),"",INDEX('Policy Characteristics'!G:G,MATCH($C686,'Policy Characteristics'!$C:$C,0)))</f>
        <v>1</v>
      </c>
      <c r="N686" s="261">
        <f>IF(ISBLANK(INDEX('Policy Characteristics'!H:H,MATCH($C686,'Policy Characteristics'!$C:$C,0))),"",INDEX('Policy Characteristics'!H:H,MATCH($C686,'Policy Characteristics'!$C:$C,0)))</f>
        <v>0.01</v>
      </c>
      <c r="O686" s="254" t="str">
        <f>IF(ISBLANK(INDEX('Policy Characteristics'!I:I,MATCH($C686,'Policy Characteristics'!$C:$C,0))),"",INDEX('Policy Characteristics'!I:I,MATCH($C686,'Policy Characteristics'!$C:$C,0)))</f>
        <v>% decrease</v>
      </c>
      <c r="P686" s="254" t="str">
        <f>IF(ISBLANK(INDEX('Policy Characteristics'!J:J,MATCH($C686,'Policy Characteristics'!$C:$C,0))),"",INDEX('Policy Characteristics'!J:J,MATCH($C686,'Policy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6" s="254" t="str">
        <f>IF(ISBLANK(INDEX('Policy Characteristics'!K:K,MATCH($C686,'Policy Characteristics'!$C:$C,0))),"",INDEX('Policy Characteristics'!K:K,MATCH($C686,'Policy Characteristics'!$C:$C,0)))</f>
        <v/>
      </c>
      <c r="R686" s="254" t="str">
        <f>IF(ISBLANK(INDEX('Policy Characteristics'!L:L,MATCH($C686,'Policy Characteristics'!$C:$C,0))),"",INDEX('Policy Characteristics'!L:L,MATCH($C686,'Policy Characteristics'!$C:$C,0)))</f>
        <v/>
      </c>
    </row>
    <row r="687" spans="1:18">
      <c r="A687" s="254" t="str">
        <f>IF(ISBLANK(INDEX('Policy Characteristics'!A:A,MATCH($C687,'Policy Characteristics'!$C:$C,0))),"",INDEX('Policy Characteristics'!A:A,MATCH($C687,'Policy Characteristics'!$C:$C,0)))</f>
        <v>Industry</v>
      </c>
      <c r="B687" s="262" t="str">
        <f>IF(ISBLANK(INDEX('Policy Characteristics'!B:B,MATCH($C687,'Policy Characteristics'!$C:$C,0))),"",INDEX('Policy Characteristics'!B:B,MATCH($C687,'Policy Characteristics'!$C:$C,0)))</f>
        <v>Decrease Cost of Capital</v>
      </c>
      <c r="C687" s="254" t="str">
        <f t="shared" si="36"/>
        <v>Percentage Decrease in Cost of Capital for Clean Industrial Equipment</v>
      </c>
      <c r="D687" s="6" t="s">
        <v>3040</v>
      </c>
      <c r="E687" s="1" t="s">
        <v>3491</v>
      </c>
      <c r="F687" t="s">
        <v>3004</v>
      </c>
      <c r="G687" t="s">
        <v>3498</v>
      </c>
      <c r="H687" s="43">
        <v>2753</v>
      </c>
      <c r="I687" s="324" t="s">
        <v>40</v>
      </c>
      <c r="J687" s="255" t="str">
        <f>IF(ISBLANK(INDEX('Policy Characteristics'!D:D,MATCH($C687,'Policy Characteristics'!$C:$C,0))),"",INDEX('Policy Characteristics'!D:D,MATCH($C687,'Policy Characteristics'!$C:$C,0)))</f>
        <v>Decrease Clean Industrial Equipment Cost of Capital</v>
      </c>
      <c r="K687" s="254" t="str">
        <f>IF(ISBLANK(INDEX('Policy Characteristics'!E:E,MATCH($C687,'Policy Characteristics'!$C:$C,0))),"",INDEX('Policy Characteristics'!E:E,MATCH($C687,'Policy Characteristics'!$C:$C,0)))</f>
        <v>indst eqpt cost of capital</v>
      </c>
      <c r="L687" s="261">
        <f>IF(ISBLANK(INDEX('Policy Characteristics'!F:F,MATCH($C687,'Policy Characteristics'!$C:$C,0))),"",INDEX('Policy Characteristics'!F:F,MATCH($C687,'Policy Characteristics'!$C:$C,0)))</f>
        <v>0</v>
      </c>
      <c r="M687" s="261">
        <f>IF(ISBLANK(INDEX('Policy Characteristics'!G:G,MATCH($C687,'Policy Characteristics'!$C:$C,0))),"",INDEX('Policy Characteristics'!G:G,MATCH($C687,'Policy Characteristics'!$C:$C,0)))</f>
        <v>1</v>
      </c>
      <c r="N687" s="261">
        <f>IF(ISBLANK(INDEX('Policy Characteristics'!H:H,MATCH($C687,'Policy Characteristics'!$C:$C,0))),"",INDEX('Policy Characteristics'!H:H,MATCH($C687,'Policy Characteristics'!$C:$C,0)))</f>
        <v>0.01</v>
      </c>
      <c r="O687" s="254" t="str">
        <f>IF(ISBLANK(INDEX('Policy Characteristics'!I:I,MATCH($C687,'Policy Characteristics'!$C:$C,0))),"",INDEX('Policy Characteristics'!I:I,MATCH($C687,'Policy Characteristics'!$C:$C,0)))</f>
        <v>% decrease</v>
      </c>
      <c r="P687" s="254" t="str">
        <f>IF(ISBLANK(INDEX('Policy Characteristics'!J:J,MATCH($C687,'Policy Characteristics'!$C:$C,0))),"",INDEX('Policy Characteristics'!J:J,MATCH($C687,'Policy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7" s="254" t="str">
        <f>IF(ISBLANK(INDEX('Policy Characteristics'!K:K,MATCH($C687,'Policy Characteristics'!$C:$C,0))),"",INDEX('Policy Characteristics'!K:K,MATCH($C687,'Policy Characteristics'!$C:$C,0)))</f>
        <v/>
      </c>
      <c r="R687" s="254" t="str">
        <f>IF(ISBLANK(INDEX('Policy Characteristics'!L:L,MATCH($C687,'Policy Characteristics'!$C:$C,0))),"",INDEX('Policy Characteristics'!L:L,MATCH($C687,'Policy Characteristics'!$C:$C,0)))</f>
        <v/>
      </c>
    </row>
    <row r="688" spans="1:18">
      <c r="A688" s="254" t="str">
        <f>IF(ISBLANK(INDEX('Policy Characteristics'!A:A,MATCH($C688,'Policy Characteristics'!$C:$C,0))),"",INDEX('Policy Characteristics'!A:A,MATCH($C688,'Policy Characteristics'!$C:$C,0)))</f>
        <v>Industry</v>
      </c>
      <c r="B688" s="262" t="str">
        <f>IF(ISBLANK(INDEX('Policy Characteristics'!B:B,MATCH($C688,'Policy Characteristics'!$C:$C,0))),"",INDEX('Policy Characteristics'!B:B,MATCH($C688,'Policy Characteristics'!$C:$C,0)))</f>
        <v>Decrease Cost of Capital</v>
      </c>
      <c r="C688" s="254" t="str">
        <f t="shared" si="36"/>
        <v>Percentage Decrease in Cost of Capital for Clean Industrial Equipment</v>
      </c>
      <c r="D688" s="6" t="s">
        <v>3041</v>
      </c>
      <c r="E688" s="1" t="s">
        <v>3491</v>
      </c>
      <c r="F688" t="s">
        <v>3005</v>
      </c>
      <c r="G688" t="s">
        <v>3498</v>
      </c>
      <c r="H688" s="43">
        <v>2754</v>
      </c>
      <c r="I688" s="324" t="s">
        <v>40</v>
      </c>
      <c r="J688" s="255" t="str">
        <f>IF(ISBLANK(INDEX('Policy Characteristics'!D:D,MATCH($C688,'Policy Characteristics'!$C:$C,0))),"",INDEX('Policy Characteristics'!D:D,MATCH($C688,'Policy Characteristics'!$C:$C,0)))</f>
        <v>Decrease Clean Industrial Equipment Cost of Capital</v>
      </c>
      <c r="K688" s="254" t="str">
        <f>IF(ISBLANK(INDEX('Policy Characteristics'!E:E,MATCH($C688,'Policy Characteristics'!$C:$C,0))),"",INDEX('Policy Characteristics'!E:E,MATCH($C688,'Policy Characteristics'!$C:$C,0)))</f>
        <v>indst eqpt cost of capital</v>
      </c>
      <c r="L688" s="261">
        <f>IF(ISBLANK(INDEX('Policy Characteristics'!F:F,MATCH($C688,'Policy Characteristics'!$C:$C,0))),"",INDEX('Policy Characteristics'!F:F,MATCH($C688,'Policy Characteristics'!$C:$C,0)))</f>
        <v>0</v>
      </c>
      <c r="M688" s="261">
        <f>IF(ISBLANK(INDEX('Policy Characteristics'!G:G,MATCH($C688,'Policy Characteristics'!$C:$C,0))),"",INDEX('Policy Characteristics'!G:G,MATCH($C688,'Policy Characteristics'!$C:$C,0)))</f>
        <v>1</v>
      </c>
      <c r="N688" s="261">
        <f>IF(ISBLANK(INDEX('Policy Characteristics'!H:H,MATCH($C688,'Policy Characteristics'!$C:$C,0))),"",INDEX('Policy Characteristics'!H:H,MATCH($C688,'Policy Characteristics'!$C:$C,0)))</f>
        <v>0.01</v>
      </c>
      <c r="O688" s="254" t="str">
        <f>IF(ISBLANK(INDEX('Policy Characteristics'!I:I,MATCH($C688,'Policy Characteristics'!$C:$C,0))),"",INDEX('Policy Characteristics'!I:I,MATCH($C688,'Policy Characteristics'!$C:$C,0)))</f>
        <v>% decrease</v>
      </c>
      <c r="P688" s="254" t="str">
        <f>IF(ISBLANK(INDEX('Policy Characteristics'!J:J,MATCH($C688,'Policy Characteristics'!$C:$C,0))),"",INDEX('Policy Characteristics'!J:J,MATCH($C688,'Policy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8" s="254" t="str">
        <f>IF(ISBLANK(INDEX('Policy Characteristics'!K:K,MATCH($C688,'Policy Characteristics'!$C:$C,0))),"",INDEX('Policy Characteristics'!K:K,MATCH($C688,'Policy Characteristics'!$C:$C,0)))</f>
        <v/>
      </c>
      <c r="R688" s="254" t="str">
        <f>IF(ISBLANK(INDEX('Policy Characteristics'!L:L,MATCH($C688,'Policy Characteristics'!$C:$C,0))),"",INDEX('Policy Characteristics'!L:L,MATCH($C688,'Policy Characteristics'!$C:$C,0)))</f>
        <v/>
      </c>
    </row>
    <row r="689" spans="1:18">
      <c r="A689" s="254" t="str">
        <f>IF(ISBLANK(INDEX('Policy Characteristics'!A:A,MATCH($C689,'Policy Characteristics'!$C:$C,0))),"",INDEX('Policy Characteristics'!A:A,MATCH($C689,'Policy Characteristics'!$C:$C,0)))</f>
        <v>Industry</v>
      </c>
      <c r="B689" s="262" t="str">
        <f>IF(ISBLANK(INDEX('Policy Characteristics'!B:B,MATCH($C689,'Policy Characteristics'!$C:$C,0))),"",INDEX('Policy Characteristics'!B:B,MATCH($C689,'Policy Characteristics'!$C:$C,0)))</f>
        <v>Decrease Cost of Capital</v>
      </c>
      <c r="C689" s="254" t="str">
        <f t="shared" si="36"/>
        <v>Percentage Decrease in Cost of Capital for Clean Industrial Equipment</v>
      </c>
      <c r="D689" s="6" t="s">
        <v>3042</v>
      </c>
      <c r="E689" s="1" t="s">
        <v>3491</v>
      </c>
      <c r="F689" t="s">
        <v>3006</v>
      </c>
      <c r="G689" t="s">
        <v>3498</v>
      </c>
      <c r="H689" s="43">
        <v>2755</v>
      </c>
      <c r="I689" s="324" t="s">
        <v>40</v>
      </c>
      <c r="J689" s="255" t="str">
        <f>IF(ISBLANK(INDEX('Policy Characteristics'!D:D,MATCH($C689,'Policy Characteristics'!$C:$C,0))),"",INDEX('Policy Characteristics'!D:D,MATCH($C689,'Policy Characteristics'!$C:$C,0)))</f>
        <v>Decrease Clean Industrial Equipment Cost of Capital</v>
      </c>
      <c r="K689" s="254" t="str">
        <f>IF(ISBLANK(INDEX('Policy Characteristics'!E:E,MATCH($C689,'Policy Characteristics'!$C:$C,0))),"",INDEX('Policy Characteristics'!E:E,MATCH($C689,'Policy Characteristics'!$C:$C,0)))</f>
        <v>indst eqpt cost of capital</v>
      </c>
      <c r="L689" s="261">
        <f>IF(ISBLANK(INDEX('Policy Characteristics'!F:F,MATCH($C689,'Policy Characteristics'!$C:$C,0))),"",INDEX('Policy Characteristics'!F:F,MATCH($C689,'Policy Characteristics'!$C:$C,0)))</f>
        <v>0</v>
      </c>
      <c r="M689" s="261">
        <f>IF(ISBLANK(INDEX('Policy Characteristics'!G:G,MATCH($C689,'Policy Characteristics'!$C:$C,0))),"",INDEX('Policy Characteristics'!G:G,MATCH($C689,'Policy Characteristics'!$C:$C,0)))</f>
        <v>1</v>
      </c>
      <c r="N689" s="261">
        <f>IF(ISBLANK(INDEX('Policy Characteristics'!H:H,MATCH($C689,'Policy Characteristics'!$C:$C,0))),"",INDEX('Policy Characteristics'!H:H,MATCH($C689,'Policy Characteristics'!$C:$C,0)))</f>
        <v>0.01</v>
      </c>
      <c r="O689" s="254" t="str">
        <f>IF(ISBLANK(INDEX('Policy Characteristics'!I:I,MATCH($C689,'Policy Characteristics'!$C:$C,0))),"",INDEX('Policy Characteristics'!I:I,MATCH($C689,'Policy Characteristics'!$C:$C,0)))</f>
        <v>% decrease</v>
      </c>
      <c r="P689" s="254" t="str">
        <f>IF(ISBLANK(INDEX('Policy Characteristics'!J:J,MATCH($C689,'Policy Characteristics'!$C:$C,0))),"",INDEX('Policy Characteristics'!J:J,MATCH($C689,'Policy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9" s="254" t="str">
        <f>IF(ISBLANK(INDEX('Policy Characteristics'!K:K,MATCH($C689,'Policy Characteristics'!$C:$C,0))),"",INDEX('Policy Characteristics'!K:K,MATCH($C689,'Policy Characteristics'!$C:$C,0)))</f>
        <v/>
      </c>
      <c r="R689" s="254" t="str">
        <f>IF(ISBLANK(INDEX('Policy Characteristics'!L:L,MATCH($C689,'Policy Characteristics'!$C:$C,0))),"",INDEX('Policy Characteristics'!L:L,MATCH($C689,'Policy Characteristics'!$C:$C,0)))</f>
        <v/>
      </c>
    </row>
    <row r="690" spans="1:18">
      <c r="A690" s="254" t="str">
        <f>IF(ISBLANK(INDEX('Policy Characteristics'!A:A,MATCH($C690,'Policy Characteristics'!$C:$C,0))),"",INDEX('Policy Characteristics'!A:A,MATCH($C690,'Policy Characteristics'!$C:$C,0)))</f>
        <v>Industry</v>
      </c>
      <c r="B690" s="262" t="str">
        <f>IF(ISBLANK(INDEX('Policy Characteristics'!B:B,MATCH($C690,'Policy Characteristics'!$C:$C,0))),"",INDEX('Policy Characteristics'!B:B,MATCH($C690,'Policy Characteristics'!$C:$C,0)))</f>
        <v>Decrease Cost of Capital</v>
      </c>
      <c r="C690" s="254" t="str">
        <f t="shared" si="36"/>
        <v>Percentage Decrease in Cost of Capital for Clean Industrial Equipment</v>
      </c>
      <c r="D690" s="6" t="s">
        <v>3043</v>
      </c>
      <c r="E690" s="1" t="s">
        <v>3491</v>
      </c>
      <c r="F690" t="s">
        <v>3007</v>
      </c>
      <c r="G690" t="s">
        <v>3498</v>
      </c>
      <c r="H690" s="43">
        <v>2756</v>
      </c>
      <c r="I690" s="324" t="s">
        <v>40</v>
      </c>
      <c r="J690" s="255" t="str">
        <f>IF(ISBLANK(INDEX('Policy Characteristics'!D:D,MATCH($C690,'Policy Characteristics'!$C:$C,0))),"",INDEX('Policy Characteristics'!D:D,MATCH($C690,'Policy Characteristics'!$C:$C,0)))</f>
        <v>Decrease Clean Industrial Equipment Cost of Capital</v>
      </c>
      <c r="K690" s="254" t="str">
        <f>IF(ISBLANK(INDEX('Policy Characteristics'!E:E,MATCH($C690,'Policy Characteristics'!$C:$C,0))),"",INDEX('Policy Characteristics'!E:E,MATCH($C690,'Policy Characteristics'!$C:$C,0)))</f>
        <v>indst eqpt cost of capital</v>
      </c>
      <c r="L690" s="261">
        <f>IF(ISBLANK(INDEX('Policy Characteristics'!F:F,MATCH($C690,'Policy Characteristics'!$C:$C,0))),"",INDEX('Policy Characteristics'!F:F,MATCH($C690,'Policy Characteristics'!$C:$C,0)))</f>
        <v>0</v>
      </c>
      <c r="M690" s="261">
        <f>IF(ISBLANK(INDEX('Policy Characteristics'!G:G,MATCH($C690,'Policy Characteristics'!$C:$C,0))),"",INDEX('Policy Characteristics'!G:G,MATCH($C690,'Policy Characteristics'!$C:$C,0)))</f>
        <v>1</v>
      </c>
      <c r="N690" s="261">
        <f>IF(ISBLANK(INDEX('Policy Characteristics'!H:H,MATCH($C690,'Policy Characteristics'!$C:$C,0))),"",INDEX('Policy Characteristics'!H:H,MATCH($C690,'Policy Characteristics'!$C:$C,0)))</f>
        <v>0.01</v>
      </c>
      <c r="O690" s="254" t="str">
        <f>IF(ISBLANK(INDEX('Policy Characteristics'!I:I,MATCH($C690,'Policy Characteristics'!$C:$C,0))),"",INDEX('Policy Characteristics'!I:I,MATCH($C690,'Policy Characteristics'!$C:$C,0)))</f>
        <v>% decrease</v>
      </c>
      <c r="P690" s="254" t="str">
        <f>IF(ISBLANK(INDEX('Policy Characteristics'!J:J,MATCH($C690,'Policy Characteristics'!$C:$C,0))),"",INDEX('Policy Characteristics'!J:J,MATCH($C690,'Policy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0" s="254" t="str">
        <f>IF(ISBLANK(INDEX('Policy Characteristics'!K:K,MATCH($C690,'Policy Characteristics'!$C:$C,0))),"",INDEX('Policy Characteristics'!K:K,MATCH($C690,'Policy Characteristics'!$C:$C,0)))</f>
        <v/>
      </c>
      <c r="R690" s="254" t="str">
        <f>IF(ISBLANK(INDEX('Policy Characteristics'!L:L,MATCH($C690,'Policy Characteristics'!$C:$C,0))),"",INDEX('Policy Characteristics'!L:L,MATCH($C690,'Policy Characteristics'!$C:$C,0)))</f>
        <v/>
      </c>
    </row>
    <row r="691" spans="1:18">
      <c r="A691" s="254" t="str">
        <f>IF(ISBLANK(INDEX('Policy Characteristics'!A:A,MATCH($C691,'Policy Characteristics'!$C:$C,0))),"",INDEX('Policy Characteristics'!A:A,MATCH($C691,'Policy Characteristics'!$C:$C,0)))</f>
        <v>Industry</v>
      </c>
      <c r="B691" s="262" t="str">
        <f>IF(ISBLANK(INDEX('Policy Characteristics'!B:B,MATCH($C691,'Policy Characteristics'!$C:$C,0))),"",INDEX('Policy Characteristics'!B:B,MATCH($C691,'Policy Characteristics'!$C:$C,0)))</f>
        <v>Decrease Cost of Capital</v>
      </c>
      <c r="C691" s="254" t="str">
        <f t="shared" si="36"/>
        <v>Percentage Decrease in Cost of Capital for Clean Industrial Equipment</v>
      </c>
      <c r="D691" s="6" t="s">
        <v>3044</v>
      </c>
      <c r="E691" s="1" t="s">
        <v>3491</v>
      </c>
      <c r="F691" t="s">
        <v>3008</v>
      </c>
      <c r="G691" t="s">
        <v>3498</v>
      </c>
      <c r="H691" s="43">
        <v>2757</v>
      </c>
      <c r="I691" s="324" t="s">
        <v>40</v>
      </c>
      <c r="J691" s="255" t="str">
        <f>IF(ISBLANK(INDEX('Policy Characteristics'!D:D,MATCH($C691,'Policy Characteristics'!$C:$C,0))),"",INDEX('Policy Characteristics'!D:D,MATCH($C691,'Policy Characteristics'!$C:$C,0)))</f>
        <v>Decrease Clean Industrial Equipment Cost of Capital</v>
      </c>
      <c r="K691" s="254" t="str">
        <f>IF(ISBLANK(INDEX('Policy Characteristics'!E:E,MATCH($C691,'Policy Characteristics'!$C:$C,0))),"",INDEX('Policy Characteristics'!E:E,MATCH($C691,'Policy Characteristics'!$C:$C,0)))</f>
        <v>indst eqpt cost of capital</v>
      </c>
      <c r="L691" s="261">
        <f>IF(ISBLANK(INDEX('Policy Characteristics'!F:F,MATCH($C691,'Policy Characteristics'!$C:$C,0))),"",INDEX('Policy Characteristics'!F:F,MATCH($C691,'Policy Characteristics'!$C:$C,0)))</f>
        <v>0</v>
      </c>
      <c r="M691" s="261">
        <f>IF(ISBLANK(INDEX('Policy Characteristics'!G:G,MATCH($C691,'Policy Characteristics'!$C:$C,0))),"",INDEX('Policy Characteristics'!G:G,MATCH($C691,'Policy Characteristics'!$C:$C,0)))</f>
        <v>1</v>
      </c>
      <c r="N691" s="261">
        <f>IF(ISBLANK(INDEX('Policy Characteristics'!H:H,MATCH($C691,'Policy Characteristics'!$C:$C,0))),"",INDEX('Policy Characteristics'!H:H,MATCH($C691,'Policy Characteristics'!$C:$C,0)))</f>
        <v>0.01</v>
      </c>
      <c r="O691" s="254" t="str">
        <f>IF(ISBLANK(INDEX('Policy Characteristics'!I:I,MATCH($C691,'Policy Characteristics'!$C:$C,0))),"",INDEX('Policy Characteristics'!I:I,MATCH($C691,'Policy Characteristics'!$C:$C,0)))</f>
        <v>% decrease</v>
      </c>
      <c r="P691" s="254" t="str">
        <f>IF(ISBLANK(INDEX('Policy Characteristics'!J:J,MATCH($C691,'Policy Characteristics'!$C:$C,0))),"",INDEX('Policy Characteristics'!J:J,MATCH($C691,'Policy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1" s="254" t="str">
        <f>IF(ISBLANK(INDEX('Policy Characteristics'!K:K,MATCH($C691,'Policy Characteristics'!$C:$C,0))),"",INDEX('Policy Characteristics'!K:K,MATCH($C691,'Policy Characteristics'!$C:$C,0)))</f>
        <v/>
      </c>
      <c r="R691" s="254" t="str">
        <f>IF(ISBLANK(INDEX('Policy Characteristics'!L:L,MATCH($C691,'Policy Characteristics'!$C:$C,0))),"",INDEX('Policy Characteristics'!L:L,MATCH($C691,'Policy Characteristics'!$C:$C,0)))</f>
        <v/>
      </c>
    </row>
    <row r="692" spans="1:18">
      <c r="A692" s="254" t="str">
        <f>IF(ISBLANK(INDEX('Policy Characteristics'!A:A,MATCH($C692,'Policy Characteristics'!$C:$C,0))),"",INDEX('Policy Characteristics'!A:A,MATCH($C692,'Policy Characteristics'!$C:$C,0)))</f>
        <v>Industry</v>
      </c>
      <c r="B692" s="262" t="str">
        <f>IF(ISBLANK(INDEX('Policy Characteristics'!B:B,MATCH($C692,'Policy Characteristics'!$C:$C,0))),"",INDEX('Policy Characteristics'!B:B,MATCH($C692,'Policy Characteristics'!$C:$C,0)))</f>
        <v>Decrease Cost of Capital</v>
      </c>
      <c r="C692" s="254" t="str">
        <f t="shared" si="36"/>
        <v>Percentage Decrease in Cost of Capital for Clean Industrial Equipment</v>
      </c>
      <c r="D692" s="6" t="s">
        <v>3045</v>
      </c>
      <c r="E692" s="1" t="s">
        <v>3491</v>
      </c>
      <c r="F692" t="s">
        <v>3009</v>
      </c>
      <c r="G692" t="s">
        <v>3498</v>
      </c>
      <c r="H692" s="43">
        <v>2758</v>
      </c>
      <c r="I692" s="324" t="s">
        <v>40</v>
      </c>
      <c r="J692" s="255" t="str">
        <f>IF(ISBLANK(INDEX('Policy Characteristics'!D:D,MATCH($C692,'Policy Characteristics'!$C:$C,0))),"",INDEX('Policy Characteristics'!D:D,MATCH($C692,'Policy Characteristics'!$C:$C,0)))</f>
        <v>Decrease Clean Industrial Equipment Cost of Capital</v>
      </c>
      <c r="K692" s="254" t="str">
        <f>IF(ISBLANK(INDEX('Policy Characteristics'!E:E,MATCH($C692,'Policy Characteristics'!$C:$C,0))),"",INDEX('Policy Characteristics'!E:E,MATCH($C692,'Policy Characteristics'!$C:$C,0)))</f>
        <v>indst eqpt cost of capital</v>
      </c>
      <c r="L692" s="261">
        <f>IF(ISBLANK(INDEX('Policy Characteristics'!F:F,MATCH($C692,'Policy Characteristics'!$C:$C,0))),"",INDEX('Policy Characteristics'!F:F,MATCH($C692,'Policy Characteristics'!$C:$C,0)))</f>
        <v>0</v>
      </c>
      <c r="M692" s="261">
        <f>IF(ISBLANK(INDEX('Policy Characteristics'!G:G,MATCH($C692,'Policy Characteristics'!$C:$C,0))),"",INDEX('Policy Characteristics'!G:G,MATCH($C692,'Policy Characteristics'!$C:$C,0)))</f>
        <v>1</v>
      </c>
      <c r="N692" s="261">
        <f>IF(ISBLANK(INDEX('Policy Characteristics'!H:H,MATCH($C692,'Policy Characteristics'!$C:$C,0))),"",INDEX('Policy Characteristics'!H:H,MATCH($C692,'Policy Characteristics'!$C:$C,0)))</f>
        <v>0.01</v>
      </c>
      <c r="O692" s="254" t="str">
        <f>IF(ISBLANK(INDEX('Policy Characteristics'!I:I,MATCH($C692,'Policy Characteristics'!$C:$C,0))),"",INDEX('Policy Characteristics'!I:I,MATCH($C692,'Policy Characteristics'!$C:$C,0)))</f>
        <v>% decrease</v>
      </c>
      <c r="P692" s="254" t="str">
        <f>IF(ISBLANK(INDEX('Policy Characteristics'!J:J,MATCH($C692,'Policy Characteristics'!$C:$C,0))),"",INDEX('Policy Characteristics'!J:J,MATCH($C692,'Policy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2" s="254" t="str">
        <f>IF(ISBLANK(INDEX('Policy Characteristics'!K:K,MATCH($C692,'Policy Characteristics'!$C:$C,0))),"",INDEX('Policy Characteristics'!K:K,MATCH($C692,'Policy Characteristics'!$C:$C,0)))</f>
        <v/>
      </c>
      <c r="R692" s="254" t="str">
        <f>IF(ISBLANK(INDEX('Policy Characteristics'!L:L,MATCH($C692,'Policy Characteristics'!$C:$C,0))),"",INDEX('Policy Characteristics'!L:L,MATCH($C692,'Policy Characteristics'!$C:$C,0)))</f>
        <v/>
      </c>
    </row>
    <row r="693" spans="1:18">
      <c r="A693" s="254" t="str">
        <f>IF(ISBLANK(INDEX('Policy Characteristics'!A:A,MATCH($C693,'Policy Characteristics'!$C:$C,0))),"",INDEX('Policy Characteristics'!A:A,MATCH($C693,'Policy Characteristics'!$C:$C,0)))</f>
        <v>Industry</v>
      </c>
      <c r="B693" s="262" t="str">
        <f>IF(ISBLANK(INDEX('Policy Characteristics'!B:B,MATCH($C693,'Policy Characteristics'!$C:$C,0))),"",INDEX('Policy Characteristics'!B:B,MATCH($C693,'Policy Characteristics'!$C:$C,0)))</f>
        <v>Decrease Cost of Capital</v>
      </c>
      <c r="C693" s="254" t="str">
        <f t="shared" si="36"/>
        <v>Percentage Decrease in Cost of Capital for Clean Industrial Equipment</v>
      </c>
      <c r="D693" s="6" t="s">
        <v>3046</v>
      </c>
      <c r="E693" s="1" t="s">
        <v>3491</v>
      </c>
      <c r="F693" t="s">
        <v>3010</v>
      </c>
      <c r="G693" t="s">
        <v>3498</v>
      </c>
      <c r="H693" s="43">
        <v>2759</v>
      </c>
      <c r="I693" s="324" t="s">
        <v>40</v>
      </c>
      <c r="J693" s="255" t="str">
        <f>IF(ISBLANK(INDEX('Policy Characteristics'!D:D,MATCH($C693,'Policy Characteristics'!$C:$C,0))),"",INDEX('Policy Characteristics'!D:D,MATCH($C693,'Policy Characteristics'!$C:$C,0)))</f>
        <v>Decrease Clean Industrial Equipment Cost of Capital</v>
      </c>
      <c r="K693" s="254" t="str">
        <f>IF(ISBLANK(INDEX('Policy Characteristics'!E:E,MATCH($C693,'Policy Characteristics'!$C:$C,0))),"",INDEX('Policy Characteristics'!E:E,MATCH($C693,'Policy Characteristics'!$C:$C,0)))</f>
        <v>indst eqpt cost of capital</v>
      </c>
      <c r="L693" s="261">
        <f>IF(ISBLANK(INDEX('Policy Characteristics'!F:F,MATCH($C693,'Policy Characteristics'!$C:$C,0))),"",INDEX('Policy Characteristics'!F:F,MATCH($C693,'Policy Characteristics'!$C:$C,0)))</f>
        <v>0</v>
      </c>
      <c r="M693" s="261">
        <f>IF(ISBLANK(INDEX('Policy Characteristics'!G:G,MATCH($C693,'Policy Characteristics'!$C:$C,0))),"",INDEX('Policy Characteristics'!G:G,MATCH($C693,'Policy Characteristics'!$C:$C,0)))</f>
        <v>1</v>
      </c>
      <c r="N693" s="261">
        <f>IF(ISBLANK(INDEX('Policy Characteristics'!H:H,MATCH($C693,'Policy Characteristics'!$C:$C,0))),"",INDEX('Policy Characteristics'!H:H,MATCH($C693,'Policy Characteristics'!$C:$C,0)))</f>
        <v>0.01</v>
      </c>
      <c r="O693" s="254" t="str">
        <f>IF(ISBLANK(INDEX('Policy Characteristics'!I:I,MATCH($C693,'Policy Characteristics'!$C:$C,0))),"",INDEX('Policy Characteristics'!I:I,MATCH($C693,'Policy Characteristics'!$C:$C,0)))</f>
        <v>% decrease</v>
      </c>
      <c r="P693" s="254" t="str">
        <f>IF(ISBLANK(INDEX('Policy Characteristics'!J:J,MATCH($C693,'Policy Characteristics'!$C:$C,0))),"",INDEX('Policy Characteristics'!J:J,MATCH($C693,'Policy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3" s="254" t="str">
        <f>IF(ISBLANK(INDEX('Policy Characteristics'!K:K,MATCH($C693,'Policy Characteristics'!$C:$C,0))),"",INDEX('Policy Characteristics'!K:K,MATCH($C693,'Policy Characteristics'!$C:$C,0)))</f>
        <v/>
      </c>
      <c r="R693" s="254" t="str">
        <f>IF(ISBLANK(INDEX('Policy Characteristics'!L:L,MATCH($C693,'Policy Characteristics'!$C:$C,0))),"",INDEX('Policy Characteristics'!L:L,MATCH($C693,'Policy Characteristics'!$C:$C,0)))</f>
        <v/>
      </c>
    </row>
    <row r="694" spans="1:18">
      <c r="A694" s="254" t="str">
        <f>IF(ISBLANK(INDEX('Policy Characteristics'!A:A,MATCH($C694,'Policy Characteristics'!$C:$C,0))),"",INDEX('Policy Characteristics'!A:A,MATCH($C694,'Policy Characteristics'!$C:$C,0)))</f>
        <v>Industry</v>
      </c>
      <c r="B694" s="262" t="str">
        <f>IF(ISBLANK(INDEX('Policy Characteristics'!B:B,MATCH($C694,'Policy Characteristics'!$C:$C,0))),"",INDEX('Policy Characteristics'!B:B,MATCH($C694,'Policy Characteristics'!$C:$C,0)))</f>
        <v>Decrease Cost of Capital</v>
      </c>
      <c r="C694" s="254" t="str">
        <f t="shared" si="36"/>
        <v>Percentage Decrease in Cost of Capital for Clean Industrial Equipment</v>
      </c>
      <c r="D694" s="6" t="s">
        <v>3047</v>
      </c>
      <c r="E694" s="1" t="s">
        <v>3491</v>
      </c>
      <c r="F694" t="s">
        <v>2557</v>
      </c>
      <c r="G694" t="s">
        <v>3498</v>
      </c>
      <c r="H694" s="43">
        <v>2760</v>
      </c>
      <c r="I694" s="324" t="s">
        <v>40</v>
      </c>
      <c r="J694" s="255" t="str">
        <f>IF(ISBLANK(INDEX('Policy Characteristics'!D:D,MATCH($C694,'Policy Characteristics'!$C:$C,0))),"",INDEX('Policy Characteristics'!D:D,MATCH($C694,'Policy Characteristics'!$C:$C,0)))</f>
        <v>Decrease Clean Industrial Equipment Cost of Capital</v>
      </c>
      <c r="K694" s="254" t="str">
        <f>IF(ISBLANK(INDEX('Policy Characteristics'!E:E,MATCH($C694,'Policy Characteristics'!$C:$C,0))),"",INDEX('Policy Characteristics'!E:E,MATCH($C694,'Policy Characteristics'!$C:$C,0)))</f>
        <v>indst eqpt cost of capital</v>
      </c>
      <c r="L694" s="261">
        <f>IF(ISBLANK(INDEX('Policy Characteristics'!F:F,MATCH($C694,'Policy Characteristics'!$C:$C,0))),"",INDEX('Policy Characteristics'!F:F,MATCH($C694,'Policy Characteristics'!$C:$C,0)))</f>
        <v>0</v>
      </c>
      <c r="M694" s="261">
        <f>IF(ISBLANK(INDEX('Policy Characteristics'!G:G,MATCH($C694,'Policy Characteristics'!$C:$C,0))),"",INDEX('Policy Characteristics'!G:G,MATCH($C694,'Policy Characteristics'!$C:$C,0)))</f>
        <v>1</v>
      </c>
      <c r="N694" s="261">
        <f>IF(ISBLANK(INDEX('Policy Characteristics'!H:H,MATCH($C694,'Policy Characteristics'!$C:$C,0))),"",INDEX('Policy Characteristics'!H:H,MATCH($C694,'Policy Characteristics'!$C:$C,0)))</f>
        <v>0.01</v>
      </c>
      <c r="O694" s="254" t="str">
        <f>IF(ISBLANK(INDEX('Policy Characteristics'!I:I,MATCH($C694,'Policy Characteristics'!$C:$C,0))),"",INDEX('Policy Characteristics'!I:I,MATCH($C694,'Policy Characteristics'!$C:$C,0)))</f>
        <v>% decrease</v>
      </c>
      <c r="P694" s="254" t="str">
        <f>IF(ISBLANK(INDEX('Policy Characteristics'!J:J,MATCH($C694,'Policy Characteristics'!$C:$C,0))),"",INDEX('Policy Characteristics'!J:J,MATCH($C694,'Policy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4" s="254" t="str">
        <f>IF(ISBLANK(INDEX('Policy Characteristics'!K:K,MATCH($C694,'Policy Characteristics'!$C:$C,0))),"",INDEX('Policy Characteristics'!K:K,MATCH($C694,'Policy Characteristics'!$C:$C,0)))</f>
        <v/>
      </c>
      <c r="R694" s="254" t="str">
        <f>IF(ISBLANK(INDEX('Policy Characteristics'!L:L,MATCH($C694,'Policy Characteristics'!$C:$C,0))),"",INDEX('Policy Characteristics'!L:L,MATCH($C694,'Policy Characteristics'!$C:$C,0)))</f>
        <v/>
      </c>
    </row>
    <row r="695" spans="1:18">
      <c r="A695" s="254" t="str">
        <f>IF(ISBLANK(INDEX('Policy Characteristics'!A:A,MATCH($C695,'Policy Characteristics'!$C:$C,0))),"",INDEX('Policy Characteristics'!A:A,MATCH($C695,'Policy Characteristics'!$C:$C,0)))</f>
        <v>Industry</v>
      </c>
      <c r="B695" s="262" t="str">
        <f>IF(ISBLANK(INDEX('Policy Characteristics'!B:B,MATCH($C695,'Policy Characteristics'!$C:$C,0))),"",INDEX('Policy Characteristics'!B:B,MATCH($C695,'Policy Characteristics'!$C:$C,0)))</f>
        <v>Decrease Cost of Capital</v>
      </c>
      <c r="C695" s="254" t="str">
        <f t="shared" si="36"/>
        <v>Percentage Decrease in Cost of Capital for Clean Industrial Equipment</v>
      </c>
      <c r="D695" s="6" t="s">
        <v>3048</v>
      </c>
      <c r="E695" s="1" t="s">
        <v>3491</v>
      </c>
      <c r="F695" t="s">
        <v>3011</v>
      </c>
      <c r="G695" t="s">
        <v>3498</v>
      </c>
      <c r="H695" s="43">
        <v>2761</v>
      </c>
      <c r="I695" s="324" t="s">
        <v>40</v>
      </c>
      <c r="J695" s="255" t="str">
        <f>IF(ISBLANK(INDEX('Policy Characteristics'!D:D,MATCH($C695,'Policy Characteristics'!$C:$C,0))),"",INDEX('Policy Characteristics'!D:D,MATCH($C695,'Policy Characteristics'!$C:$C,0)))</f>
        <v>Decrease Clean Industrial Equipment Cost of Capital</v>
      </c>
      <c r="K695" s="254" t="str">
        <f>IF(ISBLANK(INDEX('Policy Characteristics'!E:E,MATCH($C695,'Policy Characteristics'!$C:$C,0))),"",INDEX('Policy Characteristics'!E:E,MATCH($C695,'Policy Characteristics'!$C:$C,0)))</f>
        <v>indst eqpt cost of capital</v>
      </c>
      <c r="L695" s="261">
        <f>IF(ISBLANK(INDEX('Policy Characteristics'!F:F,MATCH($C695,'Policy Characteristics'!$C:$C,0))),"",INDEX('Policy Characteristics'!F:F,MATCH($C695,'Policy Characteristics'!$C:$C,0)))</f>
        <v>0</v>
      </c>
      <c r="M695" s="261">
        <f>IF(ISBLANK(INDEX('Policy Characteristics'!G:G,MATCH($C695,'Policy Characteristics'!$C:$C,0))),"",INDEX('Policy Characteristics'!G:G,MATCH($C695,'Policy Characteristics'!$C:$C,0)))</f>
        <v>1</v>
      </c>
      <c r="N695" s="261">
        <f>IF(ISBLANK(INDEX('Policy Characteristics'!H:H,MATCH($C695,'Policy Characteristics'!$C:$C,0))),"",INDEX('Policy Characteristics'!H:H,MATCH($C695,'Policy Characteristics'!$C:$C,0)))</f>
        <v>0.01</v>
      </c>
      <c r="O695" s="254" t="str">
        <f>IF(ISBLANK(INDEX('Policy Characteristics'!I:I,MATCH($C695,'Policy Characteristics'!$C:$C,0))),"",INDEX('Policy Characteristics'!I:I,MATCH($C695,'Policy Characteristics'!$C:$C,0)))</f>
        <v>% decrease</v>
      </c>
      <c r="P695" s="254" t="str">
        <f>IF(ISBLANK(INDEX('Policy Characteristics'!J:J,MATCH($C695,'Policy Characteristics'!$C:$C,0))),"",INDEX('Policy Characteristics'!J:J,MATCH($C695,'Policy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5" s="254" t="str">
        <f>IF(ISBLANK(INDEX('Policy Characteristics'!K:K,MATCH($C695,'Policy Characteristics'!$C:$C,0))),"",INDEX('Policy Characteristics'!K:K,MATCH($C695,'Policy Characteristics'!$C:$C,0)))</f>
        <v/>
      </c>
      <c r="R695" s="254" t="str">
        <f>IF(ISBLANK(INDEX('Policy Characteristics'!L:L,MATCH($C695,'Policy Characteristics'!$C:$C,0))),"",INDEX('Policy Characteristics'!L:L,MATCH($C695,'Policy Characteristics'!$C:$C,0)))</f>
        <v/>
      </c>
    </row>
    <row r="696" spans="1:18">
      <c r="A696" s="254" t="str">
        <f>IF(ISBLANK(INDEX('Policy Characteristics'!A:A,MATCH($C696,'Policy Characteristics'!$C:$C,0))),"",INDEX('Policy Characteristics'!A:A,MATCH($C696,'Policy Characteristics'!$C:$C,0)))</f>
        <v>Industry</v>
      </c>
      <c r="B696" s="262" t="str">
        <f>IF(ISBLANK(INDEX('Policy Characteristics'!B:B,MATCH($C696,'Policy Characteristics'!$C:$C,0))),"",INDEX('Policy Characteristics'!B:B,MATCH($C696,'Policy Characteristics'!$C:$C,0)))</f>
        <v>Decrease Cost of Capital</v>
      </c>
      <c r="C696" s="254" t="str">
        <f t="shared" si="36"/>
        <v>Percentage Decrease in Cost of Capital for Clean Industrial Equipment</v>
      </c>
      <c r="D696" s="6" t="s">
        <v>3049</v>
      </c>
      <c r="E696" s="1" t="s">
        <v>3491</v>
      </c>
      <c r="F696" t="s">
        <v>3012</v>
      </c>
      <c r="G696" t="s">
        <v>3498</v>
      </c>
      <c r="H696" s="43">
        <v>2762</v>
      </c>
      <c r="I696" s="324" t="s">
        <v>40</v>
      </c>
      <c r="J696" s="255" t="str">
        <f>IF(ISBLANK(INDEX('Policy Characteristics'!D:D,MATCH($C696,'Policy Characteristics'!$C:$C,0))),"",INDEX('Policy Characteristics'!D:D,MATCH($C696,'Policy Characteristics'!$C:$C,0)))</f>
        <v>Decrease Clean Industrial Equipment Cost of Capital</v>
      </c>
      <c r="K696" s="254" t="str">
        <f>IF(ISBLANK(INDEX('Policy Characteristics'!E:E,MATCH($C696,'Policy Characteristics'!$C:$C,0))),"",INDEX('Policy Characteristics'!E:E,MATCH($C696,'Policy Characteristics'!$C:$C,0)))</f>
        <v>indst eqpt cost of capital</v>
      </c>
      <c r="L696" s="261">
        <f>IF(ISBLANK(INDEX('Policy Characteristics'!F:F,MATCH($C696,'Policy Characteristics'!$C:$C,0))),"",INDEX('Policy Characteristics'!F:F,MATCH($C696,'Policy Characteristics'!$C:$C,0)))</f>
        <v>0</v>
      </c>
      <c r="M696" s="261">
        <f>IF(ISBLANK(INDEX('Policy Characteristics'!G:G,MATCH($C696,'Policy Characteristics'!$C:$C,0))),"",INDEX('Policy Characteristics'!G:G,MATCH($C696,'Policy Characteristics'!$C:$C,0)))</f>
        <v>1</v>
      </c>
      <c r="N696" s="261">
        <f>IF(ISBLANK(INDEX('Policy Characteristics'!H:H,MATCH($C696,'Policy Characteristics'!$C:$C,0))),"",INDEX('Policy Characteristics'!H:H,MATCH($C696,'Policy Characteristics'!$C:$C,0)))</f>
        <v>0.01</v>
      </c>
      <c r="O696" s="254" t="str">
        <f>IF(ISBLANK(INDEX('Policy Characteristics'!I:I,MATCH($C696,'Policy Characteristics'!$C:$C,0))),"",INDEX('Policy Characteristics'!I:I,MATCH($C696,'Policy Characteristics'!$C:$C,0)))</f>
        <v>% decrease</v>
      </c>
      <c r="P696" s="254" t="str">
        <f>IF(ISBLANK(INDEX('Policy Characteristics'!J:J,MATCH($C696,'Policy Characteristics'!$C:$C,0))),"",INDEX('Policy Characteristics'!J:J,MATCH($C696,'Policy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6" s="254" t="str">
        <f>IF(ISBLANK(INDEX('Policy Characteristics'!K:K,MATCH($C696,'Policy Characteristics'!$C:$C,0))),"",INDEX('Policy Characteristics'!K:K,MATCH($C696,'Policy Characteristics'!$C:$C,0)))</f>
        <v/>
      </c>
      <c r="R696" s="254" t="str">
        <f>IF(ISBLANK(INDEX('Policy Characteristics'!L:L,MATCH($C696,'Policy Characteristics'!$C:$C,0))),"",INDEX('Policy Characteristics'!L:L,MATCH($C696,'Policy Characteristics'!$C:$C,0)))</f>
        <v/>
      </c>
    </row>
    <row r="697" spans="1:18">
      <c r="A697" s="254" t="str">
        <f>IF(ISBLANK(INDEX('Policy Characteristics'!A:A,MATCH($C697,'Policy Characteristics'!$C:$C,0))),"",INDEX('Policy Characteristics'!A:A,MATCH($C697,'Policy Characteristics'!$C:$C,0)))</f>
        <v>Industry</v>
      </c>
      <c r="B697" s="262" t="str">
        <f>IF(ISBLANK(INDEX('Policy Characteristics'!B:B,MATCH($C697,'Policy Characteristics'!$C:$C,0))),"",INDEX('Policy Characteristics'!B:B,MATCH($C697,'Policy Characteristics'!$C:$C,0)))</f>
        <v>Decrease Cost of Capital</v>
      </c>
      <c r="C697" s="254" t="str">
        <f t="shared" si="36"/>
        <v>Percentage Decrease in Cost of Capital for Clean Industrial Equipment</v>
      </c>
      <c r="D697" s="6" t="s">
        <v>3050</v>
      </c>
      <c r="E697" s="1" t="s">
        <v>3491</v>
      </c>
      <c r="F697" t="s">
        <v>3013</v>
      </c>
      <c r="G697" t="s">
        <v>3498</v>
      </c>
      <c r="H697" s="43">
        <v>2763</v>
      </c>
      <c r="I697" s="324" t="s">
        <v>40</v>
      </c>
      <c r="J697" s="255" t="str">
        <f>IF(ISBLANK(INDEX('Policy Characteristics'!D:D,MATCH($C697,'Policy Characteristics'!$C:$C,0))),"",INDEX('Policy Characteristics'!D:D,MATCH($C697,'Policy Characteristics'!$C:$C,0)))</f>
        <v>Decrease Clean Industrial Equipment Cost of Capital</v>
      </c>
      <c r="K697" s="254" t="str">
        <f>IF(ISBLANK(INDEX('Policy Characteristics'!E:E,MATCH($C697,'Policy Characteristics'!$C:$C,0))),"",INDEX('Policy Characteristics'!E:E,MATCH($C697,'Policy Characteristics'!$C:$C,0)))</f>
        <v>indst eqpt cost of capital</v>
      </c>
      <c r="L697" s="261">
        <f>IF(ISBLANK(INDEX('Policy Characteristics'!F:F,MATCH($C697,'Policy Characteristics'!$C:$C,0))),"",INDEX('Policy Characteristics'!F:F,MATCH($C697,'Policy Characteristics'!$C:$C,0)))</f>
        <v>0</v>
      </c>
      <c r="M697" s="261">
        <f>IF(ISBLANK(INDEX('Policy Characteristics'!G:G,MATCH($C697,'Policy Characteristics'!$C:$C,0))),"",INDEX('Policy Characteristics'!G:G,MATCH($C697,'Policy Characteristics'!$C:$C,0)))</f>
        <v>1</v>
      </c>
      <c r="N697" s="261">
        <f>IF(ISBLANK(INDEX('Policy Characteristics'!H:H,MATCH($C697,'Policy Characteristics'!$C:$C,0))),"",INDEX('Policy Characteristics'!H:H,MATCH($C697,'Policy Characteristics'!$C:$C,0)))</f>
        <v>0.01</v>
      </c>
      <c r="O697" s="254" t="str">
        <f>IF(ISBLANK(INDEX('Policy Characteristics'!I:I,MATCH($C697,'Policy Characteristics'!$C:$C,0))),"",INDEX('Policy Characteristics'!I:I,MATCH($C697,'Policy Characteristics'!$C:$C,0)))</f>
        <v>% decrease</v>
      </c>
      <c r="P697" s="254" t="str">
        <f>IF(ISBLANK(INDEX('Policy Characteristics'!J:J,MATCH($C697,'Policy Characteristics'!$C:$C,0))),"",INDEX('Policy Characteristics'!J:J,MATCH($C697,'Policy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7" s="254" t="str">
        <f>IF(ISBLANK(INDEX('Policy Characteristics'!K:K,MATCH($C697,'Policy Characteristics'!$C:$C,0))),"",INDEX('Policy Characteristics'!K:K,MATCH($C697,'Policy Characteristics'!$C:$C,0)))</f>
        <v/>
      </c>
      <c r="R697" s="254" t="str">
        <f>IF(ISBLANK(INDEX('Policy Characteristics'!L:L,MATCH($C697,'Policy Characteristics'!$C:$C,0))),"",INDEX('Policy Characteristics'!L:L,MATCH($C697,'Policy Characteristics'!$C:$C,0)))</f>
        <v/>
      </c>
    </row>
    <row r="698" spans="1:18">
      <c r="A698" s="254" t="str">
        <f>IF(ISBLANK(INDEX('Policy Characteristics'!A:A,MATCH($C698,'Policy Characteristics'!$C:$C,0))),"",INDEX('Policy Characteristics'!A:A,MATCH($C698,'Policy Characteristics'!$C:$C,0)))</f>
        <v>Industry</v>
      </c>
      <c r="B698" s="262" t="str">
        <f>IF(ISBLANK(INDEX('Policy Characteristics'!B:B,MATCH($C698,'Policy Characteristics'!$C:$C,0))),"",INDEX('Policy Characteristics'!B:B,MATCH($C698,'Policy Characteristics'!$C:$C,0)))</f>
        <v>Decrease Cost of Capital</v>
      </c>
      <c r="C698" s="254" t="str">
        <f t="shared" si="36"/>
        <v>Percentage Decrease in Cost of Capital for Clean Industrial Equipment</v>
      </c>
      <c r="D698" s="6" t="s">
        <v>3051</v>
      </c>
      <c r="E698" s="1" t="s">
        <v>3491</v>
      </c>
      <c r="F698" t="s">
        <v>2558</v>
      </c>
      <c r="G698" t="s">
        <v>3498</v>
      </c>
      <c r="H698" s="43">
        <v>2764</v>
      </c>
      <c r="I698" s="324" t="s">
        <v>40</v>
      </c>
      <c r="J698" s="255" t="str">
        <f>IF(ISBLANK(INDEX('Policy Characteristics'!D:D,MATCH($C698,'Policy Characteristics'!$C:$C,0))),"",INDEX('Policy Characteristics'!D:D,MATCH($C698,'Policy Characteristics'!$C:$C,0)))</f>
        <v>Decrease Clean Industrial Equipment Cost of Capital</v>
      </c>
      <c r="K698" s="254" t="str">
        <f>IF(ISBLANK(INDEX('Policy Characteristics'!E:E,MATCH($C698,'Policy Characteristics'!$C:$C,0))),"",INDEX('Policy Characteristics'!E:E,MATCH($C698,'Policy Characteristics'!$C:$C,0)))</f>
        <v>indst eqpt cost of capital</v>
      </c>
      <c r="L698" s="261">
        <f>IF(ISBLANK(INDEX('Policy Characteristics'!F:F,MATCH($C698,'Policy Characteristics'!$C:$C,0))),"",INDEX('Policy Characteristics'!F:F,MATCH($C698,'Policy Characteristics'!$C:$C,0)))</f>
        <v>0</v>
      </c>
      <c r="M698" s="261">
        <f>IF(ISBLANK(INDEX('Policy Characteristics'!G:G,MATCH($C698,'Policy Characteristics'!$C:$C,0))),"",INDEX('Policy Characteristics'!G:G,MATCH($C698,'Policy Characteristics'!$C:$C,0)))</f>
        <v>1</v>
      </c>
      <c r="N698" s="261">
        <f>IF(ISBLANK(INDEX('Policy Characteristics'!H:H,MATCH($C698,'Policy Characteristics'!$C:$C,0))),"",INDEX('Policy Characteristics'!H:H,MATCH($C698,'Policy Characteristics'!$C:$C,0)))</f>
        <v>0.01</v>
      </c>
      <c r="O698" s="254" t="str">
        <f>IF(ISBLANK(INDEX('Policy Characteristics'!I:I,MATCH($C698,'Policy Characteristics'!$C:$C,0))),"",INDEX('Policy Characteristics'!I:I,MATCH($C698,'Policy Characteristics'!$C:$C,0)))</f>
        <v>% decrease</v>
      </c>
      <c r="P698" s="254" t="str">
        <f>IF(ISBLANK(INDEX('Policy Characteristics'!J:J,MATCH($C698,'Policy Characteristics'!$C:$C,0))),"",INDEX('Policy Characteristics'!J:J,MATCH($C698,'Policy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8" s="254" t="str">
        <f>IF(ISBLANK(INDEX('Policy Characteristics'!K:K,MATCH($C698,'Policy Characteristics'!$C:$C,0))),"",INDEX('Policy Characteristics'!K:K,MATCH($C698,'Policy Characteristics'!$C:$C,0)))</f>
        <v/>
      </c>
      <c r="R698" s="254" t="str">
        <f>IF(ISBLANK(INDEX('Policy Characteristics'!L:L,MATCH($C698,'Policy Characteristics'!$C:$C,0))),"",INDEX('Policy Characteristics'!L:L,MATCH($C698,'Policy Characteristics'!$C:$C,0)))</f>
        <v/>
      </c>
    </row>
    <row r="699" spans="1:18">
      <c r="A699" s="254" t="str">
        <f>IF(ISBLANK(INDEX('Policy Characteristics'!A:A,MATCH($C699,'Policy Characteristics'!$C:$C,0))),"",INDEX('Policy Characteristics'!A:A,MATCH($C699,'Policy Characteristics'!$C:$C,0)))</f>
        <v>Industry</v>
      </c>
      <c r="B699" s="262" t="str">
        <f>IF(ISBLANK(INDEX('Policy Characteristics'!B:B,MATCH($C699,'Policy Characteristics'!$C:$C,0))),"",INDEX('Policy Characteristics'!B:B,MATCH($C699,'Policy Characteristics'!$C:$C,0)))</f>
        <v>Decrease Cost of Capital</v>
      </c>
      <c r="C699" s="254" t="str">
        <f t="shared" si="36"/>
        <v>Percentage Decrease in Cost of Capital for Clean Industrial Equipment</v>
      </c>
      <c r="D699" s="6" t="s">
        <v>3052</v>
      </c>
      <c r="E699" s="1" t="s">
        <v>3491</v>
      </c>
      <c r="F699" t="s">
        <v>3014</v>
      </c>
      <c r="G699" t="s">
        <v>3498</v>
      </c>
      <c r="H699" s="43">
        <v>2765</v>
      </c>
      <c r="I699" s="324" t="s">
        <v>40</v>
      </c>
      <c r="J699" s="255" t="str">
        <f>IF(ISBLANK(INDEX('Policy Characteristics'!D:D,MATCH($C699,'Policy Characteristics'!$C:$C,0))),"",INDEX('Policy Characteristics'!D:D,MATCH($C699,'Policy Characteristics'!$C:$C,0)))</f>
        <v>Decrease Clean Industrial Equipment Cost of Capital</v>
      </c>
      <c r="K699" s="254" t="str">
        <f>IF(ISBLANK(INDEX('Policy Characteristics'!E:E,MATCH($C699,'Policy Characteristics'!$C:$C,0))),"",INDEX('Policy Characteristics'!E:E,MATCH($C699,'Policy Characteristics'!$C:$C,0)))</f>
        <v>indst eqpt cost of capital</v>
      </c>
      <c r="L699" s="261">
        <f>IF(ISBLANK(INDEX('Policy Characteristics'!F:F,MATCH($C699,'Policy Characteristics'!$C:$C,0))),"",INDEX('Policy Characteristics'!F:F,MATCH($C699,'Policy Characteristics'!$C:$C,0)))</f>
        <v>0</v>
      </c>
      <c r="M699" s="261">
        <f>IF(ISBLANK(INDEX('Policy Characteristics'!G:G,MATCH($C699,'Policy Characteristics'!$C:$C,0))),"",INDEX('Policy Characteristics'!G:G,MATCH($C699,'Policy Characteristics'!$C:$C,0)))</f>
        <v>1</v>
      </c>
      <c r="N699" s="261">
        <f>IF(ISBLANK(INDEX('Policy Characteristics'!H:H,MATCH($C699,'Policy Characteristics'!$C:$C,0))),"",INDEX('Policy Characteristics'!H:H,MATCH($C699,'Policy Characteristics'!$C:$C,0)))</f>
        <v>0.01</v>
      </c>
      <c r="O699" s="254" t="str">
        <f>IF(ISBLANK(INDEX('Policy Characteristics'!I:I,MATCH($C699,'Policy Characteristics'!$C:$C,0))),"",INDEX('Policy Characteristics'!I:I,MATCH($C699,'Policy Characteristics'!$C:$C,0)))</f>
        <v>% decrease</v>
      </c>
      <c r="P699" s="254" t="str">
        <f>IF(ISBLANK(INDEX('Policy Characteristics'!J:J,MATCH($C699,'Policy Characteristics'!$C:$C,0))),"",INDEX('Policy Characteristics'!J:J,MATCH($C699,'Policy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9" s="254" t="str">
        <f>IF(ISBLANK(INDEX('Policy Characteristics'!K:K,MATCH($C699,'Policy Characteristics'!$C:$C,0))),"",INDEX('Policy Characteristics'!K:K,MATCH($C699,'Policy Characteristics'!$C:$C,0)))</f>
        <v/>
      </c>
      <c r="R699" s="254" t="str">
        <f>IF(ISBLANK(INDEX('Policy Characteristics'!L:L,MATCH($C699,'Policy Characteristics'!$C:$C,0))),"",INDEX('Policy Characteristics'!L:L,MATCH($C699,'Policy Characteristics'!$C:$C,0)))</f>
        <v/>
      </c>
    </row>
    <row r="700" spans="1:18">
      <c r="A700" s="254" t="str">
        <f>IF(ISBLANK(INDEX('Policy Characteristics'!A:A,MATCH($C700,'Policy Characteristics'!$C:$C,0))),"",INDEX('Policy Characteristics'!A:A,MATCH($C700,'Policy Characteristics'!$C:$C,0)))</f>
        <v>Industry</v>
      </c>
      <c r="B700" s="262" t="str">
        <f>IF(ISBLANK(INDEX('Policy Characteristics'!B:B,MATCH($C700,'Policy Characteristics'!$C:$C,0))),"",INDEX('Policy Characteristics'!B:B,MATCH($C700,'Policy Characteristics'!$C:$C,0)))</f>
        <v>Decrease Cost of Capital</v>
      </c>
      <c r="C700" s="254" t="str">
        <f t="shared" si="36"/>
        <v>Percentage Decrease in Cost of Capital for Clean Industrial Equipment</v>
      </c>
      <c r="D700" s="6" t="s">
        <v>3053</v>
      </c>
      <c r="E700" s="1" t="s">
        <v>3491</v>
      </c>
      <c r="F700" t="s">
        <v>3015</v>
      </c>
      <c r="G700" t="s">
        <v>3498</v>
      </c>
      <c r="H700" s="43">
        <v>2766</v>
      </c>
      <c r="I700" s="324" t="s">
        <v>40</v>
      </c>
      <c r="J700" s="255" t="str">
        <f>IF(ISBLANK(INDEX('Policy Characteristics'!D:D,MATCH($C700,'Policy Characteristics'!$C:$C,0))),"",INDEX('Policy Characteristics'!D:D,MATCH($C700,'Policy Characteristics'!$C:$C,0)))</f>
        <v>Decrease Clean Industrial Equipment Cost of Capital</v>
      </c>
      <c r="K700" s="254" t="str">
        <f>IF(ISBLANK(INDEX('Policy Characteristics'!E:E,MATCH($C700,'Policy Characteristics'!$C:$C,0))),"",INDEX('Policy Characteristics'!E:E,MATCH($C700,'Policy Characteristics'!$C:$C,0)))</f>
        <v>indst eqpt cost of capital</v>
      </c>
      <c r="L700" s="261">
        <f>IF(ISBLANK(INDEX('Policy Characteristics'!F:F,MATCH($C700,'Policy Characteristics'!$C:$C,0))),"",INDEX('Policy Characteristics'!F:F,MATCH($C700,'Policy Characteristics'!$C:$C,0)))</f>
        <v>0</v>
      </c>
      <c r="M700" s="261">
        <f>IF(ISBLANK(INDEX('Policy Characteristics'!G:G,MATCH($C700,'Policy Characteristics'!$C:$C,0))),"",INDEX('Policy Characteristics'!G:G,MATCH($C700,'Policy Characteristics'!$C:$C,0)))</f>
        <v>1</v>
      </c>
      <c r="N700" s="261">
        <f>IF(ISBLANK(INDEX('Policy Characteristics'!H:H,MATCH($C700,'Policy Characteristics'!$C:$C,0))),"",INDEX('Policy Characteristics'!H:H,MATCH($C700,'Policy Characteristics'!$C:$C,0)))</f>
        <v>0.01</v>
      </c>
      <c r="O700" s="254" t="str">
        <f>IF(ISBLANK(INDEX('Policy Characteristics'!I:I,MATCH($C700,'Policy Characteristics'!$C:$C,0))),"",INDEX('Policy Characteristics'!I:I,MATCH($C700,'Policy Characteristics'!$C:$C,0)))</f>
        <v>% decrease</v>
      </c>
      <c r="P700" s="254" t="str">
        <f>IF(ISBLANK(INDEX('Policy Characteristics'!J:J,MATCH($C700,'Policy Characteristics'!$C:$C,0))),"",INDEX('Policy Characteristics'!J:J,MATCH($C700,'Policy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0" s="254" t="str">
        <f>IF(ISBLANK(INDEX('Policy Characteristics'!K:K,MATCH($C700,'Policy Characteristics'!$C:$C,0))),"",INDEX('Policy Characteristics'!K:K,MATCH($C700,'Policy Characteristics'!$C:$C,0)))</f>
        <v/>
      </c>
      <c r="R700" s="254" t="str">
        <f>IF(ISBLANK(INDEX('Policy Characteristics'!L:L,MATCH($C700,'Policy Characteristics'!$C:$C,0))),"",INDEX('Policy Characteristics'!L:L,MATCH($C700,'Policy Characteristics'!$C:$C,0)))</f>
        <v/>
      </c>
    </row>
    <row r="701" spans="1:18">
      <c r="A701" s="254" t="str">
        <f>IF(ISBLANK(INDEX('Policy Characteristics'!A:A,MATCH($C701,'Policy Characteristics'!$C:$C,0))),"",INDEX('Policy Characteristics'!A:A,MATCH($C701,'Policy Characteristics'!$C:$C,0)))</f>
        <v>Industry</v>
      </c>
      <c r="B701" s="262" t="str">
        <f>IF(ISBLANK(INDEX('Policy Characteristics'!B:B,MATCH($C701,'Policy Characteristics'!$C:$C,0))),"",INDEX('Policy Characteristics'!B:B,MATCH($C701,'Policy Characteristics'!$C:$C,0)))</f>
        <v>Decrease Cost of Capital</v>
      </c>
      <c r="C701" s="254" t="str">
        <f t="shared" si="36"/>
        <v>Percentage Decrease in Cost of Capital for Clean Industrial Equipment</v>
      </c>
      <c r="D701" s="6" t="s">
        <v>3054</v>
      </c>
      <c r="E701" s="1" t="s">
        <v>3491</v>
      </c>
      <c r="F701" t="s">
        <v>3016</v>
      </c>
      <c r="G701" t="s">
        <v>3498</v>
      </c>
      <c r="H701" s="43">
        <v>2767</v>
      </c>
      <c r="I701" s="324" t="s">
        <v>40</v>
      </c>
      <c r="J701" s="255" t="str">
        <f>IF(ISBLANK(INDEX('Policy Characteristics'!D:D,MATCH($C701,'Policy Characteristics'!$C:$C,0))),"",INDEX('Policy Characteristics'!D:D,MATCH($C701,'Policy Characteristics'!$C:$C,0)))</f>
        <v>Decrease Clean Industrial Equipment Cost of Capital</v>
      </c>
      <c r="K701" s="254" t="str">
        <f>IF(ISBLANK(INDEX('Policy Characteristics'!E:E,MATCH($C701,'Policy Characteristics'!$C:$C,0))),"",INDEX('Policy Characteristics'!E:E,MATCH($C701,'Policy Characteristics'!$C:$C,0)))</f>
        <v>indst eqpt cost of capital</v>
      </c>
      <c r="L701" s="261">
        <f>IF(ISBLANK(INDEX('Policy Characteristics'!F:F,MATCH($C701,'Policy Characteristics'!$C:$C,0))),"",INDEX('Policy Characteristics'!F:F,MATCH($C701,'Policy Characteristics'!$C:$C,0)))</f>
        <v>0</v>
      </c>
      <c r="M701" s="261">
        <f>IF(ISBLANK(INDEX('Policy Characteristics'!G:G,MATCH($C701,'Policy Characteristics'!$C:$C,0))),"",INDEX('Policy Characteristics'!G:G,MATCH($C701,'Policy Characteristics'!$C:$C,0)))</f>
        <v>1</v>
      </c>
      <c r="N701" s="261">
        <f>IF(ISBLANK(INDEX('Policy Characteristics'!H:H,MATCH($C701,'Policy Characteristics'!$C:$C,0))),"",INDEX('Policy Characteristics'!H:H,MATCH($C701,'Policy Characteristics'!$C:$C,0)))</f>
        <v>0.01</v>
      </c>
      <c r="O701" s="254" t="str">
        <f>IF(ISBLANK(INDEX('Policy Characteristics'!I:I,MATCH($C701,'Policy Characteristics'!$C:$C,0))),"",INDEX('Policy Characteristics'!I:I,MATCH($C701,'Policy Characteristics'!$C:$C,0)))</f>
        <v>% decrease</v>
      </c>
      <c r="P701" s="254" t="str">
        <f>IF(ISBLANK(INDEX('Policy Characteristics'!J:J,MATCH($C701,'Policy Characteristics'!$C:$C,0))),"",INDEX('Policy Characteristics'!J:J,MATCH($C701,'Policy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1" s="254" t="str">
        <f>IF(ISBLANK(INDEX('Policy Characteristics'!K:K,MATCH($C701,'Policy Characteristics'!$C:$C,0))),"",INDEX('Policy Characteristics'!K:K,MATCH($C701,'Policy Characteristics'!$C:$C,0)))</f>
        <v/>
      </c>
      <c r="R701" s="254" t="str">
        <f>IF(ISBLANK(INDEX('Policy Characteristics'!L:L,MATCH($C701,'Policy Characteristics'!$C:$C,0))),"",INDEX('Policy Characteristics'!L:L,MATCH($C701,'Policy Characteristics'!$C:$C,0)))</f>
        <v/>
      </c>
    </row>
    <row r="702" spans="1:18">
      <c r="A702" s="254" t="str">
        <f>IF(ISBLANK(INDEX('Policy Characteristics'!A:A,MATCH($C702,'Policy Characteristics'!$C:$C,0))),"",INDEX('Policy Characteristics'!A:A,MATCH($C702,'Policy Characteristics'!$C:$C,0)))</f>
        <v>Industry</v>
      </c>
      <c r="B702" s="262" t="str">
        <f>IF(ISBLANK(INDEX('Policy Characteristics'!B:B,MATCH($C702,'Policy Characteristics'!$C:$C,0))),"",INDEX('Policy Characteristics'!B:B,MATCH($C702,'Policy Characteristics'!$C:$C,0)))</f>
        <v>Decrease Cost of Capital</v>
      </c>
      <c r="C702" s="254" t="str">
        <f t="shared" si="36"/>
        <v>Percentage Decrease in Cost of Capital for Clean Industrial Equipment</v>
      </c>
      <c r="D702" s="6" t="s">
        <v>3055</v>
      </c>
      <c r="E702" s="1" t="s">
        <v>3491</v>
      </c>
      <c r="F702" t="s">
        <v>3017</v>
      </c>
      <c r="G702" t="s">
        <v>3498</v>
      </c>
      <c r="H702" s="43">
        <v>2768</v>
      </c>
      <c r="I702" s="324" t="s">
        <v>40</v>
      </c>
      <c r="J702" s="255" t="str">
        <f>IF(ISBLANK(INDEX('Policy Characteristics'!D:D,MATCH($C702,'Policy Characteristics'!$C:$C,0))),"",INDEX('Policy Characteristics'!D:D,MATCH($C702,'Policy Characteristics'!$C:$C,0)))</f>
        <v>Decrease Clean Industrial Equipment Cost of Capital</v>
      </c>
      <c r="K702" s="254" t="str">
        <f>IF(ISBLANK(INDEX('Policy Characteristics'!E:E,MATCH($C702,'Policy Characteristics'!$C:$C,0))),"",INDEX('Policy Characteristics'!E:E,MATCH($C702,'Policy Characteristics'!$C:$C,0)))</f>
        <v>indst eqpt cost of capital</v>
      </c>
      <c r="L702" s="261">
        <f>IF(ISBLANK(INDEX('Policy Characteristics'!F:F,MATCH($C702,'Policy Characteristics'!$C:$C,0))),"",INDEX('Policy Characteristics'!F:F,MATCH($C702,'Policy Characteristics'!$C:$C,0)))</f>
        <v>0</v>
      </c>
      <c r="M702" s="261">
        <f>IF(ISBLANK(INDEX('Policy Characteristics'!G:G,MATCH($C702,'Policy Characteristics'!$C:$C,0))),"",INDEX('Policy Characteristics'!G:G,MATCH($C702,'Policy Characteristics'!$C:$C,0)))</f>
        <v>1</v>
      </c>
      <c r="N702" s="261">
        <f>IF(ISBLANK(INDEX('Policy Characteristics'!H:H,MATCH($C702,'Policy Characteristics'!$C:$C,0))),"",INDEX('Policy Characteristics'!H:H,MATCH($C702,'Policy Characteristics'!$C:$C,0)))</f>
        <v>0.01</v>
      </c>
      <c r="O702" s="254" t="str">
        <f>IF(ISBLANK(INDEX('Policy Characteristics'!I:I,MATCH($C702,'Policy Characteristics'!$C:$C,0))),"",INDEX('Policy Characteristics'!I:I,MATCH($C702,'Policy Characteristics'!$C:$C,0)))</f>
        <v>% decrease</v>
      </c>
      <c r="P702" s="254" t="str">
        <f>IF(ISBLANK(INDEX('Policy Characteristics'!J:J,MATCH($C702,'Policy Characteristics'!$C:$C,0))),"",INDEX('Policy Characteristics'!J:J,MATCH($C702,'Policy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2" s="254" t="str">
        <f>IF(ISBLANK(INDEX('Policy Characteristics'!K:K,MATCH($C702,'Policy Characteristics'!$C:$C,0))),"",INDEX('Policy Characteristics'!K:K,MATCH($C702,'Policy Characteristics'!$C:$C,0)))</f>
        <v/>
      </c>
      <c r="R702" s="254" t="str">
        <f>IF(ISBLANK(INDEX('Policy Characteristics'!L:L,MATCH($C702,'Policy Characteristics'!$C:$C,0))),"",INDEX('Policy Characteristics'!L:L,MATCH($C702,'Policy Characteristics'!$C:$C,0)))</f>
        <v/>
      </c>
    </row>
    <row r="703" spans="1:18">
      <c r="A703" s="254" t="str">
        <f>IF(ISBLANK(INDEX('Policy Characteristics'!A:A,MATCH($C703,'Policy Characteristics'!$C:$C,0))),"",INDEX('Policy Characteristics'!A:A,MATCH($C703,'Policy Characteristics'!$C:$C,0)))</f>
        <v>Industry</v>
      </c>
      <c r="B703" s="262" t="str">
        <f>IF(ISBLANK(INDEX('Policy Characteristics'!B:B,MATCH($C703,'Policy Characteristics'!$C:$C,0))),"",INDEX('Policy Characteristics'!B:B,MATCH($C703,'Policy Characteristics'!$C:$C,0)))</f>
        <v>Decrease Cost of Capital</v>
      </c>
      <c r="C703" s="254" t="str">
        <f t="shared" si="36"/>
        <v>Percentage Decrease in Cost of Capital for Clean Industrial Equipment</v>
      </c>
      <c r="D703" s="6" t="s">
        <v>3056</v>
      </c>
      <c r="E703" s="1" t="s">
        <v>3491</v>
      </c>
      <c r="F703" t="s">
        <v>3018</v>
      </c>
      <c r="G703" t="s">
        <v>3498</v>
      </c>
      <c r="H703" s="43">
        <v>2769</v>
      </c>
      <c r="I703" s="324" t="s">
        <v>40</v>
      </c>
      <c r="J703" s="255" t="str">
        <f>IF(ISBLANK(INDEX('Policy Characteristics'!D:D,MATCH($C703,'Policy Characteristics'!$C:$C,0))),"",INDEX('Policy Characteristics'!D:D,MATCH($C703,'Policy Characteristics'!$C:$C,0)))</f>
        <v>Decrease Clean Industrial Equipment Cost of Capital</v>
      </c>
      <c r="K703" s="254" t="str">
        <f>IF(ISBLANK(INDEX('Policy Characteristics'!E:E,MATCH($C703,'Policy Characteristics'!$C:$C,0))),"",INDEX('Policy Characteristics'!E:E,MATCH($C703,'Policy Characteristics'!$C:$C,0)))</f>
        <v>indst eqpt cost of capital</v>
      </c>
      <c r="L703" s="261">
        <f>IF(ISBLANK(INDEX('Policy Characteristics'!F:F,MATCH($C703,'Policy Characteristics'!$C:$C,0))),"",INDEX('Policy Characteristics'!F:F,MATCH($C703,'Policy Characteristics'!$C:$C,0)))</f>
        <v>0</v>
      </c>
      <c r="M703" s="261">
        <f>IF(ISBLANK(INDEX('Policy Characteristics'!G:G,MATCH($C703,'Policy Characteristics'!$C:$C,0))),"",INDEX('Policy Characteristics'!G:G,MATCH($C703,'Policy Characteristics'!$C:$C,0)))</f>
        <v>1</v>
      </c>
      <c r="N703" s="261">
        <f>IF(ISBLANK(INDEX('Policy Characteristics'!H:H,MATCH($C703,'Policy Characteristics'!$C:$C,0))),"",INDEX('Policy Characteristics'!H:H,MATCH($C703,'Policy Characteristics'!$C:$C,0)))</f>
        <v>0.01</v>
      </c>
      <c r="O703" s="254" t="str">
        <f>IF(ISBLANK(INDEX('Policy Characteristics'!I:I,MATCH($C703,'Policy Characteristics'!$C:$C,0))),"",INDEX('Policy Characteristics'!I:I,MATCH($C703,'Policy Characteristics'!$C:$C,0)))</f>
        <v>% decrease</v>
      </c>
      <c r="P703" s="254" t="str">
        <f>IF(ISBLANK(INDEX('Policy Characteristics'!J:J,MATCH($C703,'Policy Characteristics'!$C:$C,0))),"",INDEX('Policy Characteristics'!J:J,MATCH($C703,'Policy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3" s="254" t="str">
        <f>IF(ISBLANK(INDEX('Policy Characteristics'!K:K,MATCH($C703,'Policy Characteristics'!$C:$C,0))),"",INDEX('Policy Characteristics'!K:K,MATCH($C703,'Policy Characteristics'!$C:$C,0)))</f>
        <v/>
      </c>
      <c r="R703" s="254" t="str">
        <f>IF(ISBLANK(INDEX('Policy Characteristics'!L:L,MATCH($C703,'Policy Characteristics'!$C:$C,0))),"",INDEX('Policy Characteristics'!L:L,MATCH($C703,'Policy Characteristics'!$C:$C,0)))</f>
        <v/>
      </c>
    </row>
    <row r="704" spans="1:18">
      <c r="A704" s="254" t="str">
        <f>IF(ISBLANK(INDEX('Policy Characteristics'!A:A,MATCH($C704,'Policy Characteristics'!$C:$C,0))),"",INDEX('Policy Characteristics'!A:A,MATCH($C704,'Policy Characteristics'!$C:$C,0)))</f>
        <v>Industry</v>
      </c>
      <c r="B704" s="262" t="str">
        <f>IF(ISBLANK(INDEX('Policy Characteristics'!B:B,MATCH($C704,'Policy Characteristics'!$C:$C,0))),"",INDEX('Policy Characteristics'!B:B,MATCH($C704,'Policy Characteristics'!$C:$C,0)))</f>
        <v>Decrease Cost of Capital</v>
      </c>
      <c r="C704" s="254" t="str">
        <f t="shared" si="36"/>
        <v>Percentage Decrease in Cost of Capital for Clean Industrial Equipment</v>
      </c>
      <c r="D704" s="6" t="s">
        <v>3057</v>
      </c>
      <c r="E704" s="1" t="s">
        <v>3491</v>
      </c>
      <c r="F704" t="s">
        <v>3019</v>
      </c>
      <c r="G704" t="s">
        <v>3498</v>
      </c>
      <c r="H704" s="43">
        <v>2770</v>
      </c>
      <c r="I704" s="324" t="s">
        <v>40</v>
      </c>
      <c r="J704" s="255" t="str">
        <f>IF(ISBLANK(INDEX('Policy Characteristics'!D:D,MATCH($C704,'Policy Characteristics'!$C:$C,0))),"",INDEX('Policy Characteristics'!D:D,MATCH($C704,'Policy Characteristics'!$C:$C,0)))</f>
        <v>Decrease Clean Industrial Equipment Cost of Capital</v>
      </c>
      <c r="K704" s="254" t="str">
        <f>IF(ISBLANK(INDEX('Policy Characteristics'!E:E,MATCH($C704,'Policy Characteristics'!$C:$C,0))),"",INDEX('Policy Characteristics'!E:E,MATCH($C704,'Policy Characteristics'!$C:$C,0)))</f>
        <v>indst eqpt cost of capital</v>
      </c>
      <c r="L704" s="261">
        <f>IF(ISBLANK(INDEX('Policy Characteristics'!F:F,MATCH($C704,'Policy Characteristics'!$C:$C,0))),"",INDEX('Policy Characteristics'!F:F,MATCH($C704,'Policy Characteristics'!$C:$C,0)))</f>
        <v>0</v>
      </c>
      <c r="M704" s="261">
        <f>IF(ISBLANK(INDEX('Policy Characteristics'!G:G,MATCH($C704,'Policy Characteristics'!$C:$C,0))),"",INDEX('Policy Characteristics'!G:G,MATCH($C704,'Policy Characteristics'!$C:$C,0)))</f>
        <v>1</v>
      </c>
      <c r="N704" s="261">
        <f>IF(ISBLANK(INDEX('Policy Characteristics'!H:H,MATCH($C704,'Policy Characteristics'!$C:$C,0))),"",INDEX('Policy Characteristics'!H:H,MATCH($C704,'Policy Characteristics'!$C:$C,0)))</f>
        <v>0.01</v>
      </c>
      <c r="O704" s="254" t="str">
        <f>IF(ISBLANK(INDEX('Policy Characteristics'!I:I,MATCH($C704,'Policy Characteristics'!$C:$C,0))),"",INDEX('Policy Characteristics'!I:I,MATCH($C704,'Policy Characteristics'!$C:$C,0)))</f>
        <v>% decrease</v>
      </c>
      <c r="P704" s="254" t="str">
        <f>IF(ISBLANK(INDEX('Policy Characteristics'!J:J,MATCH($C704,'Policy Characteristics'!$C:$C,0))),"",INDEX('Policy Characteristics'!J:J,MATCH($C704,'Policy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4" s="254" t="str">
        <f>IF(ISBLANK(INDEX('Policy Characteristics'!K:K,MATCH($C704,'Policy Characteristics'!$C:$C,0))),"",INDEX('Policy Characteristics'!K:K,MATCH($C704,'Policy Characteristics'!$C:$C,0)))</f>
        <v/>
      </c>
      <c r="R704" s="254" t="str">
        <f>IF(ISBLANK(INDEX('Policy Characteristics'!L:L,MATCH($C704,'Policy Characteristics'!$C:$C,0))),"",INDEX('Policy Characteristics'!L:L,MATCH($C704,'Policy Characteristics'!$C:$C,0)))</f>
        <v/>
      </c>
    </row>
    <row r="705" spans="1:18">
      <c r="A705" s="254" t="str">
        <f>IF(ISBLANK(INDEX('Policy Characteristics'!A:A,MATCH($C705,'Policy Characteristics'!$C:$C,0))),"",INDEX('Policy Characteristics'!A:A,MATCH($C705,'Policy Characteristics'!$C:$C,0)))</f>
        <v>Industry</v>
      </c>
      <c r="B705" s="262" t="str">
        <f>IF(ISBLANK(INDEX('Policy Characteristics'!B:B,MATCH($C705,'Policy Characteristics'!$C:$C,0))),"",INDEX('Policy Characteristics'!B:B,MATCH($C705,'Policy Characteristics'!$C:$C,0)))</f>
        <v>Decrease Cost of Capital</v>
      </c>
      <c r="C705" s="254" t="str">
        <f t="shared" si="36"/>
        <v>Percentage Decrease in Cost of Capital for Clean Industrial Equipment</v>
      </c>
      <c r="D705" s="6" t="s">
        <v>3058</v>
      </c>
      <c r="E705" s="1" t="s">
        <v>3491</v>
      </c>
      <c r="F705" t="s">
        <v>3020</v>
      </c>
      <c r="G705" t="s">
        <v>3498</v>
      </c>
      <c r="H705" s="43">
        <v>2771</v>
      </c>
      <c r="I705" s="324" t="s">
        <v>40</v>
      </c>
      <c r="J705" s="255" t="str">
        <f>IF(ISBLANK(INDEX('Policy Characteristics'!D:D,MATCH($C705,'Policy Characteristics'!$C:$C,0))),"",INDEX('Policy Characteristics'!D:D,MATCH($C705,'Policy Characteristics'!$C:$C,0)))</f>
        <v>Decrease Clean Industrial Equipment Cost of Capital</v>
      </c>
      <c r="K705" s="254" t="str">
        <f>IF(ISBLANK(INDEX('Policy Characteristics'!E:E,MATCH($C705,'Policy Characteristics'!$C:$C,0))),"",INDEX('Policy Characteristics'!E:E,MATCH($C705,'Policy Characteristics'!$C:$C,0)))</f>
        <v>indst eqpt cost of capital</v>
      </c>
      <c r="L705" s="261">
        <f>IF(ISBLANK(INDEX('Policy Characteristics'!F:F,MATCH($C705,'Policy Characteristics'!$C:$C,0))),"",INDEX('Policy Characteristics'!F:F,MATCH($C705,'Policy Characteristics'!$C:$C,0)))</f>
        <v>0</v>
      </c>
      <c r="M705" s="261">
        <f>IF(ISBLANK(INDEX('Policy Characteristics'!G:G,MATCH($C705,'Policy Characteristics'!$C:$C,0))),"",INDEX('Policy Characteristics'!G:G,MATCH($C705,'Policy Characteristics'!$C:$C,0)))</f>
        <v>1</v>
      </c>
      <c r="N705" s="261">
        <f>IF(ISBLANK(INDEX('Policy Characteristics'!H:H,MATCH($C705,'Policy Characteristics'!$C:$C,0))),"",INDEX('Policy Characteristics'!H:H,MATCH($C705,'Policy Characteristics'!$C:$C,0)))</f>
        <v>0.01</v>
      </c>
      <c r="O705" s="254" t="str">
        <f>IF(ISBLANK(INDEX('Policy Characteristics'!I:I,MATCH($C705,'Policy Characteristics'!$C:$C,0))),"",INDEX('Policy Characteristics'!I:I,MATCH($C705,'Policy Characteristics'!$C:$C,0)))</f>
        <v>% decrease</v>
      </c>
      <c r="P705" s="254" t="str">
        <f>IF(ISBLANK(INDEX('Policy Characteristics'!J:J,MATCH($C705,'Policy Characteristics'!$C:$C,0))),"",INDEX('Policy Characteristics'!J:J,MATCH($C705,'Policy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5" s="254" t="str">
        <f>IF(ISBLANK(INDEX('Policy Characteristics'!K:K,MATCH($C705,'Policy Characteristics'!$C:$C,0))),"",INDEX('Policy Characteristics'!K:K,MATCH($C705,'Policy Characteristics'!$C:$C,0)))</f>
        <v/>
      </c>
      <c r="R705" s="254" t="str">
        <f>IF(ISBLANK(INDEX('Policy Characteristics'!L:L,MATCH($C705,'Policy Characteristics'!$C:$C,0))),"",INDEX('Policy Characteristics'!L:L,MATCH($C705,'Policy Characteristics'!$C:$C,0)))</f>
        <v/>
      </c>
    </row>
    <row r="706" spans="1:18">
      <c r="A706" s="254" t="str">
        <f>IF(ISBLANK(INDEX('Policy Characteristics'!A:A,MATCH($C706,'Policy Characteristics'!$C:$C,0))),"",INDEX('Policy Characteristics'!A:A,MATCH($C706,'Policy Characteristics'!$C:$C,0)))</f>
        <v>Industry</v>
      </c>
      <c r="B706" s="262" t="str">
        <f>IF(ISBLANK(INDEX('Policy Characteristics'!B:B,MATCH($C706,'Policy Characteristics'!$C:$C,0))),"",INDEX('Policy Characteristics'!B:B,MATCH($C706,'Policy Characteristics'!$C:$C,0)))</f>
        <v>Decrease Cost of Capital</v>
      </c>
      <c r="C706" s="254" t="str">
        <f t="shared" si="36"/>
        <v>Percentage Decrease in Cost of Capital for Clean Industrial Equipment</v>
      </c>
      <c r="D706" s="6" t="s">
        <v>3059</v>
      </c>
      <c r="E706" s="1" t="s">
        <v>3491</v>
      </c>
      <c r="F706" t="s">
        <v>3021</v>
      </c>
      <c r="G706" t="s">
        <v>3498</v>
      </c>
      <c r="H706" s="43">
        <v>2772</v>
      </c>
      <c r="I706" s="324" t="s">
        <v>40</v>
      </c>
      <c r="J706" s="255" t="str">
        <f>IF(ISBLANK(INDEX('Policy Characteristics'!D:D,MATCH($C706,'Policy Characteristics'!$C:$C,0))),"",INDEX('Policy Characteristics'!D:D,MATCH($C706,'Policy Characteristics'!$C:$C,0)))</f>
        <v>Decrease Clean Industrial Equipment Cost of Capital</v>
      </c>
      <c r="K706" s="254" t="str">
        <f>IF(ISBLANK(INDEX('Policy Characteristics'!E:E,MATCH($C706,'Policy Characteristics'!$C:$C,0))),"",INDEX('Policy Characteristics'!E:E,MATCH($C706,'Policy Characteristics'!$C:$C,0)))</f>
        <v>indst eqpt cost of capital</v>
      </c>
      <c r="L706" s="261">
        <f>IF(ISBLANK(INDEX('Policy Characteristics'!F:F,MATCH($C706,'Policy Characteristics'!$C:$C,0))),"",INDEX('Policy Characteristics'!F:F,MATCH($C706,'Policy Characteristics'!$C:$C,0)))</f>
        <v>0</v>
      </c>
      <c r="M706" s="261">
        <f>IF(ISBLANK(INDEX('Policy Characteristics'!G:G,MATCH($C706,'Policy Characteristics'!$C:$C,0))),"",INDEX('Policy Characteristics'!G:G,MATCH($C706,'Policy Characteristics'!$C:$C,0)))</f>
        <v>1</v>
      </c>
      <c r="N706" s="261">
        <f>IF(ISBLANK(INDEX('Policy Characteristics'!H:H,MATCH($C706,'Policy Characteristics'!$C:$C,0))),"",INDEX('Policy Characteristics'!H:H,MATCH($C706,'Policy Characteristics'!$C:$C,0)))</f>
        <v>0.01</v>
      </c>
      <c r="O706" s="254" t="str">
        <f>IF(ISBLANK(INDEX('Policy Characteristics'!I:I,MATCH($C706,'Policy Characteristics'!$C:$C,0))),"",INDEX('Policy Characteristics'!I:I,MATCH($C706,'Policy Characteristics'!$C:$C,0)))</f>
        <v>% decrease</v>
      </c>
      <c r="P706" s="254" t="str">
        <f>IF(ISBLANK(INDEX('Policy Characteristics'!J:J,MATCH($C706,'Policy Characteristics'!$C:$C,0))),"",INDEX('Policy Characteristics'!J:J,MATCH($C706,'Policy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6" s="254" t="str">
        <f>IF(ISBLANK(INDEX('Policy Characteristics'!K:K,MATCH($C706,'Policy Characteristics'!$C:$C,0))),"",INDEX('Policy Characteristics'!K:K,MATCH($C706,'Policy Characteristics'!$C:$C,0)))</f>
        <v/>
      </c>
      <c r="R706" s="254" t="str">
        <f>IF(ISBLANK(INDEX('Policy Characteristics'!L:L,MATCH($C706,'Policy Characteristics'!$C:$C,0))),"",INDEX('Policy Characteristics'!L:L,MATCH($C706,'Policy Characteristics'!$C:$C,0)))</f>
        <v/>
      </c>
    </row>
    <row r="707" spans="1:18">
      <c r="A707" s="254" t="str">
        <f>IF(ISBLANK(INDEX('Policy Characteristics'!A:A,MATCH($C707,'Policy Characteristics'!$C:$C,0))),"",INDEX('Policy Characteristics'!A:A,MATCH($C707,'Policy Characteristics'!$C:$C,0)))</f>
        <v>Industry</v>
      </c>
      <c r="B707" s="262" t="str">
        <f>IF(ISBLANK(INDEX('Policy Characteristics'!B:B,MATCH($C707,'Policy Characteristics'!$C:$C,0))),"",INDEX('Policy Characteristics'!B:B,MATCH($C707,'Policy Characteristics'!$C:$C,0)))</f>
        <v>Decrease Cost of Capital</v>
      </c>
      <c r="C707" s="254" t="str">
        <f t="shared" si="36"/>
        <v>Percentage Decrease in Cost of Capital for Clean Industrial Equipment</v>
      </c>
      <c r="D707" s="6" t="s">
        <v>3060</v>
      </c>
      <c r="E707" s="1" t="s">
        <v>3491</v>
      </c>
      <c r="F707" t="s">
        <v>3022</v>
      </c>
      <c r="G707" t="s">
        <v>3498</v>
      </c>
      <c r="H707" s="43">
        <v>2773</v>
      </c>
      <c r="I707" s="324" t="s">
        <v>40</v>
      </c>
      <c r="J707" s="255" t="str">
        <f>IF(ISBLANK(INDEX('Policy Characteristics'!D:D,MATCH($C707,'Policy Characteristics'!$C:$C,0))),"",INDEX('Policy Characteristics'!D:D,MATCH($C707,'Policy Characteristics'!$C:$C,0)))</f>
        <v>Decrease Clean Industrial Equipment Cost of Capital</v>
      </c>
      <c r="K707" s="254" t="str">
        <f>IF(ISBLANK(INDEX('Policy Characteristics'!E:E,MATCH($C707,'Policy Characteristics'!$C:$C,0))),"",INDEX('Policy Characteristics'!E:E,MATCH($C707,'Policy Characteristics'!$C:$C,0)))</f>
        <v>indst eqpt cost of capital</v>
      </c>
      <c r="L707" s="261">
        <f>IF(ISBLANK(INDEX('Policy Characteristics'!F:F,MATCH($C707,'Policy Characteristics'!$C:$C,0))),"",INDEX('Policy Characteristics'!F:F,MATCH($C707,'Policy Characteristics'!$C:$C,0)))</f>
        <v>0</v>
      </c>
      <c r="M707" s="261">
        <f>IF(ISBLANK(INDEX('Policy Characteristics'!G:G,MATCH($C707,'Policy Characteristics'!$C:$C,0))),"",INDEX('Policy Characteristics'!G:G,MATCH($C707,'Policy Characteristics'!$C:$C,0)))</f>
        <v>1</v>
      </c>
      <c r="N707" s="261">
        <f>IF(ISBLANK(INDEX('Policy Characteristics'!H:H,MATCH($C707,'Policy Characteristics'!$C:$C,0))),"",INDEX('Policy Characteristics'!H:H,MATCH($C707,'Policy Characteristics'!$C:$C,0)))</f>
        <v>0.01</v>
      </c>
      <c r="O707" s="254" t="str">
        <f>IF(ISBLANK(INDEX('Policy Characteristics'!I:I,MATCH($C707,'Policy Characteristics'!$C:$C,0))),"",INDEX('Policy Characteristics'!I:I,MATCH($C707,'Policy Characteristics'!$C:$C,0)))</f>
        <v>% decrease</v>
      </c>
      <c r="P707" s="254" t="str">
        <f>IF(ISBLANK(INDEX('Policy Characteristics'!J:J,MATCH($C707,'Policy Characteristics'!$C:$C,0))),"",INDEX('Policy Characteristics'!J:J,MATCH($C707,'Policy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7" s="254" t="str">
        <f>IF(ISBLANK(INDEX('Policy Characteristics'!K:K,MATCH($C707,'Policy Characteristics'!$C:$C,0))),"",INDEX('Policy Characteristics'!K:K,MATCH($C707,'Policy Characteristics'!$C:$C,0)))</f>
        <v/>
      </c>
      <c r="R707" s="254" t="str">
        <f>IF(ISBLANK(INDEX('Policy Characteristics'!L:L,MATCH($C707,'Policy Characteristics'!$C:$C,0))),"",INDEX('Policy Characteristics'!L:L,MATCH($C707,'Policy Characteristics'!$C:$C,0)))</f>
        <v/>
      </c>
    </row>
    <row r="708" spans="1:18">
      <c r="A708" s="254" t="str">
        <f>IF(ISBLANK(INDEX('Policy Characteristics'!A:A,MATCH($C708,'Policy Characteristics'!$C:$C,0))),"",INDEX('Policy Characteristics'!A:A,MATCH($C708,'Policy Characteristics'!$C:$C,0)))</f>
        <v>Industry</v>
      </c>
      <c r="B708" s="262" t="str">
        <f>IF(ISBLANK(INDEX('Policy Characteristics'!B:B,MATCH($C708,'Policy Characteristics'!$C:$C,0))),"",INDEX('Policy Characteristics'!B:B,MATCH($C708,'Policy Characteristics'!$C:$C,0)))</f>
        <v>Decrease Cost of Capital</v>
      </c>
      <c r="C708" s="254" t="str">
        <f t="shared" si="36"/>
        <v>Percentage Decrease in Cost of Capital for Clean Industrial Equipment</v>
      </c>
      <c r="D708" s="6" t="s">
        <v>3061</v>
      </c>
      <c r="E708" s="1" t="s">
        <v>3491</v>
      </c>
      <c r="F708" t="s">
        <v>3064</v>
      </c>
      <c r="G708" t="s">
        <v>3498</v>
      </c>
      <c r="H708" s="43">
        <v>2774</v>
      </c>
      <c r="I708" s="324" t="s">
        <v>40</v>
      </c>
      <c r="J708" s="255" t="str">
        <f>IF(ISBLANK(INDEX('Policy Characteristics'!D:D,MATCH($C708,'Policy Characteristics'!$C:$C,0))),"",INDEX('Policy Characteristics'!D:D,MATCH($C708,'Policy Characteristics'!$C:$C,0)))</f>
        <v>Decrease Clean Industrial Equipment Cost of Capital</v>
      </c>
      <c r="K708" s="254" t="str">
        <f>IF(ISBLANK(INDEX('Policy Characteristics'!E:E,MATCH($C708,'Policy Characteristics'!$C:$C,0))),"",INDEX('Policy Characteristics'!E:E,MATCH($C708,'Policy Characteristics'!$C:$C,0)))</f>
        <v>indst eqpt cost of capital</v>
      </c>
      <c r="L708" s="261">
        <f>IF(ISBLANK(INDEX('Policy Characteristics'!F:F,MATCH($C708,'Policy Characteristics'!$C:$C,0))),"",INDEX('Policy Characteristics'!F:F,MATCH($C708,'Policy Characteristics'!$C:$C,0)))</f>
        <v>0</v>
      </c>
      <c r="M708" s="261">
        <f>IF(ISBLANK(INDEX('Policy Characteristics'!G:G,MATCH($C708,'Policy Characteristics'!$C:$C,0))),"",INDEX('Policy Characteristics'!G:G,MATCH($C708,'Policy Characteristics'!$C:$C,0)))</f>
        <v>1</v>
      </c>
      <c r="N708" s="261">
        <f>IF(ISBLANK(INDEX('Policy Characteristics'!H:H,MATCH($C708,'Policy Characteristics'!$C:$C,0))),"",INDEX('Policy Characteristics'!H:H,MATCH($C708,'Policy Characteristics'!$C:$C,0)))</f>
        <v>0.01</v>
      </c>
      <c r="O708" s="254" t="str">
        <f>IF(ISBLANK(INDEX('Policy Characteristics'!I:I,MATCH($C708,'Policy Characteristics'!$C:$C,0))),"",INDEX('Policy Characteristics'!I:I,MATCH($C708,'Policy Characteristics'!$C:$C,0)))</f>
        <v>% decrease</v>
      </c>
      <c r="P708" s="254" t="str">
        <f>IF(ISBLANK(INDEX('Policy Characteristics'!J:J,MATCH($C708,'Policy Characteristics'!$C:$C,0))),"",INDEX('Policy Characteristics'!J:J,MATCH($C708,'Policy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8" s="254" t="str">
        <f>IF(ISBLANK(INDEX('Policy Characteristics'!K:K,MATCH($C708,'Policy Characteristics'!$C:$C,0))),"",INDEX('Policy Characteristics'!K:K,MATCH($C708,'Policy Characteristics'!$C:$C,0)))</f>
        <v/>
      </c>
      <c r="R708" s="254" t="str">
        <f>IF(ISBLANK(INDEX('Policy Characteristics'!L:L,MATCH($C708,'Policy Characteristics'!$C:$C,0))),"",INDEX('Policy Characteristics'!L:L,MATCH($C708,'Policy Characteristics'!$C:$C,0)))</f>
        <v/>
      </c>
    </row>
    <row r="709" spans="1:18">
      <c r="A709" s="254" t="str">
        <f>IF(ISBLANK(INDEX('Policy Characteristics'!A:A,MATCH($C709,'Policy Characteristics'!$C:$C,0))),"",INDEX('Policy Characteristics'!A:A,MATCH($C709,'Policy Characteristics'!$C:$C,0)))</f>
        <v>Industry</v>
      </c>
      <c r="B709" s="262" t="str">
        <f>IF(ISBLANK(INDEX('Policy Characteristics'!B:B,MATCH($C709,'Policy Characteristics'!$C:$C,0))),"",INDEX('Policy Characteristics'!B:B,MATCH($C709,'Policy Characteristics'!$C:$C,0)))</f>
        <v>Decrease Cost of Capital</v>
      </c>
      <c r="C709" s="254" t="str">
        <f t="shared" si="36"/>
        <v>Percentage Decrease in Cost of Capital for Clean Industrial Equipment</v>
      </c>
      <c r="D709" s="6" t="s">
        <v>3062</v>
      </c>
      <c r="E709" s="1" t="s">
        <v>3491</v>
      </c>
      <c r="F709" t="s">
        <v>3023</v>
      </c>
      <c r="G709" t="s">
        <v>3498</v>
      </c>
      <c r="H709" s="43">
        <v>2775</v>
      </c>
      <c r="I709" s="324" t="s">
        <v>40</v>
      </c>
      <c r="J709" s="255" t="str">
        <f>IF(ISBLANK(INDEX('Policy Characteristics'!D:D,MATCH($C709,'Policy Characteristics'!$C:$C,0))),"",INDEX('Policy Characteristics'!D:D,MATCH($C709,'Policy Characteristics'!$C:$C,0)))</f>
        <v>Decrease Clean Industrial Equipment Cost of Capital</v>
      </c>
      <c r="K709" s="254" t="str">
        <f>IF(ISBLANK(INDEX('Policy Characteristics'!E:E,MATCH($C709,'Policy Characteristics'!$C:$C,0))),"",INDEX('Policy Characteristics'!E:E,MATCH($C709,'Policy Characteristics'!$C:$C,0)))</f>
        <v>indst eqpt cost of capital</v>
      </c>
      <c r="L709" s="261">
        <f>IF(ISBLANK(INDEX('Policy Characteristics'!F:F,MATCH($C709,'Policy Characteristics'!$C:$C,0))),"",INDEX('Policy Characteristics'!F:F,MATCH($C709,'Policy Characteristics'!$C:$C,0)))</f>
        <v>0</v>
      </c>
      <c r="M709" s="261">
        <f>IF(ISBLANK(INDEX('Policy Characteristics'!G:G,MATCH($C709,'Policy Characteristics'!$C:$C,0))),"",INDEX('Policy Characteristics'!G:G,MATCH($C709,'Policy Characteristics'!$C:$C,0)))</f>
        <v>1</v>
      </c>
      <c r="N709" s="261">
        <f>IF(ISBLANK(INDEX('Policy Characteristics'!H:H,MATCH($C709,'Policy Characteristics'!$C:$C,0))),"",INDEX('Policy Characteristics'!H:H,MATCH($C709,'Policy Characteristics'!$C:$C,0)))</f>
        <v>0.01</v>
      </c>
      <c r="O709" s="254" t="str">
        <f>IF(ISBLANK(INDEX('Policy Characteristics'!I:I,MATCH($C709,'Policy Characteristics'!$C:$C,0))),"",INDEX('Policy Characteristics'!I:I,MATCH($C709,'Policy Characteristics'!$C:$C,0)))</f>
        <v>% decrease</v>
      </c>
      <c r="P709" s="254" t="str">
        <f>IF(ISBLANK(INDEX('Policy Characteristics'!J:J,MATCH($C709,'Policy Characteristics'!$C:$C,0))),"",INDEX('Policy Characteristics'!J:J,MATCH($C709,'Policy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9" s="254" t="str">
        <f>IF(ISBLANK(INDEX('Policy Characteristics'!K:K,MATCH($C709,'Policy Characteristics'!$C:$C,0))),"",INDEX('Policy Characteristics'!K:K,MATCH($C709,'Policy Characteristics'!$C:$C,0)))</f>
        <v/>
      </c>
      <c r="R709" s="254" t="str">
        <f>IF(ISBLANK(INDEX('Policy Characteristics'!L:L,MATCH($C709,'Policy Characteristics'!$C:$C,0))),"",INDEX('Policy Characteristics'!L:L,MATCH($C709,'Policy Characteristics'!$C:$C,0)))</f>
        <v/>
      </c>
    </row>
    <row r="710" spans="1:18">
      <c r="A710" s="254" t="str">
        <f>IF(ISBLANK(INDEX('Policy Characteristics'!A:A,MATCH($C710,'Policy Characteristics'!$C:$C,0))),"",INDEX('Policy Characteristics'!A:A,MATCH($C710,'Policy Characteristics'!$C:$C,0)))</f>
        <v>Industry</v>
      </c>
      <c r="B710" s="262" t="str">
        <f>IF(ISBLANK(INDEX('Policy Characteristics'!B:B,MATCH($C710,'Policy Characteristics'!$C:$C,0))),"",INDEX('Policy Characteristics'!B:B,MATCH($C710,'Policy Characteristics'!$C:$C,0)))</f>
        <v>Decrease Cost of Capital</v>
      </c>
      <c r="C710" s="254" t="str">
        <f t="shared" si="36"/>
        <v>Percentage Decrease in Cost of Capital for Clean Industrial Equipment</v>
      </c>
      <c r="D710" s="45" t="s">
        <v>3038</v>
      </c>
      <c r="E710" s="1" t="s">
        <v>3492</v>
      </c>
      <c r="F710" t="s">
        <v>3063</v>
      </c>
      <c r="G710" t="s">
        <v>3499</v>
      </c>
      <c r="H710" s="43">
        <v>2776</v>
      </c>
      <c r="I710" s="324" t="s">
        <v>40</v>
      </c>
      <c r="J710" s="255" t="str">
        <f>IF(ISBLANK(INDEX('Policy Characteristics'!D:D,MATCH($C710,'Policy Characteristics'!$C:$C,0))),"",INDEX('Policy Characteristics'!D:D,MATCH($C710,'Policy Characteristics'!$C:$C,0)))</f>
        <v>Decrease Clean Industrial Equipment Cost of Capital</v>
      </c>
      <c r="K710" s="254" t="str">
        <f>IF(ISBLANK(INDEX('Policy Characteristics'!E:E,MATCH($C710,'Policy Characteristics'!$C:$C,0))),"",INDEX('Policy Characteristics'!E:E,MATCH($C710,'Policy Characteristics'!$C:$C,0)))</f>
        <v>indst eqpt cost of capital</v>
      </c>
      <c r="L710" s="261">
        <f>IF(ISBLANK(INDEX('Policy Characteristics'!F:F,MATCH($C710,'Policy Characteristics'!$C:$C,0))),"",INDEX('Policy Characteristics'!F:F,MATCH($C710,'Policy Characteristics'!$C:$C,0)))</f>
        <v>0</v>
      </c>
      <c r="M710" s="261">
        <f>IF(ISBLANK(INDEX('Policy Characteristics'!G:G,MATCH($C710,'Policy Characteristics'!$C:$C,0))),"",INDEX('Policy Characteristics'!G:G,MATCH($C710,'Policy Characteristics'!$C:$C,0)))</f>
        <v>1</v>
      </c>
      <c r="N710" s="261">
        <f>IF(ISBLANK(INDEX('Policy Characteristics'!H:H,MATCH($C710,'Policy Characteristics'!$C:$C,0))),"",INDEX('Policy Characteristics'!H:H,MATCH($C710,'Policy Characteristics'!$C:$C,0)))</f>
        <v>0.01</v>
      </c>
      <c r="O710" s="254" t="str">
        <f>IF(ISBLANK(INDEX('Policy Characteristics'!I:I,MATCH($C710,'Policy Characteristics'!$C:$C,0))),"",INDEX('Policy Characteristics'!I:I,MATCH($C710,'Policy Characteristics'!$C:$C,0)))</f>
        <v>% decrease</v>
      </c>
      <c r="P710" s="254" t="str">
        <f>IF(ISBLANK(INDEX('Policy Characteristics'!J:J,MATCH($C710,'Policy Characteristics'!$C:$C,0))),"",INDEX('Policy Characteristics'!J:J,MATCH($C710,'Policy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0" s="254" t="str">
        <f>IF(ISBLANK(INDEX('Policy Characteristics'!K:K,MATCH($C710,'Policy Characteristics'!$C:$C,0))),"",INDEX('Policy Characteristics'!K:K,MATCH($C710,'Policy Characteristics'!$C:$C,0)))</f>
        <v/>
      </c>
      <c r="R710" s="254" t="str">
        <f>IF(ISBLANK(INDEX('Policy Characteristics'!L:L,MATCH($C710,'Policy Characteristics'!$C:$C,0))),"",INDEX('Policy Characteristics'!L:L,MATCH($C710,'Policy Characteristics'!$C:$C,0)))</f>
        <v/>
      </c>
    </row>
    <row r="711" spans="1:18">
      <c r="A711" s="254" t="str">
        <f>IF(ISBLANK(INDEX('Policy Characteristics'!A:A,MATCH($C711,'Policy Characteristics'!$C:$C,0))),"",INDEX('Policy Characteristics'!A:A,MATCH($C711,'Policy Characteristics'!$C:$C,0)))</f>
        <v>Industry</v>
      </c>
      <c r="B711" s="262" t="str">
        <f>IF(ISBLANK(INDEX('Policy Characteristics'!B:B,MATCH($C711,'Policy Characteristics'!$C:$C,0))),"",INDEX('Policy Characteristics'!B:B,MATCH($C711,'Policy Characteristics'!$C:$C,0)))</f>
        <v>Decrease Cost of Capital</v>
      </c>
      <c r="C711" s="254" t="str">
        <f t="shared" si="36"/>
        <v>Percentage Decrease in Cost of Capital for Clean Industrial Equipment</v>
      </c>
      <c r="D711" s="6" t="s">
        <v>3039</v>
      </c>
      <c r="E711" s="1" t="s">
        <v>3492</v>
      </c>
      <c r="F711" t="s">
        <v>2737</v>
      </c>
      <c r="G711" t="s">
        <v>3499</v>
      </c>
      <c r="H711" s="43">
        <v>2777</v>
      </c>
      <c r="I711" s="324" t="s">
        <v>40</v>
      </c>
      <c r="J711" s="255" t="str">
        <f>IF(ISBLANK(INDEX('Policy Characteristics'!D:D,MATCH($C711,'Policy Characteristics'!$C:$C,0))),"",INDEX('Policy Characteristics'!D:D,MATCH($C711,'Policy Characteristics'!$C:$C,0)))</f>
        <v>Decrease Clean Industrial Equipment Cost of Capital</v>
      </c>
      <c r="K711" s="254" t="str">
        <f>IF(ISBLANK(INDEX('Policy Characteristics'!E:E,MATCH($C711,'Policy Characteristics'!$C:$C,0))),"",INDEX('Policy Characteristics'!E:E,MATCH($C711,'Policy Characteristics'!$C:$C,0)))</f>
        <v>indst eqpt cost of capital</v>
      </c>
      <c r="L711" s="261">
        <f>IF(ISBLANK(INDEX('Policy Characteristics'!F:F,MATCH($C711,'Policy Characteristics'!$C:$C,0))),"",INDEX('Policy Characteristics'!F:F,MATCH($C711,'Policy Characteristics'!$C:$C,0)))</f>
        <v>0</v>
      </c>
      <c r="M711" s="261">
        <f>IF(ISBLANK(INDEX('Policy Characteristics'!G:G,MATCH($C711,'Policy Characteristics'!$C:$C,0))),"",INDEX('Policy Characteristics'!G:G,MATCH($C711,'Policy Characteristics'!$C:$C,0)))</f>
        <v>1</v>
      </c>
      <c r="N711" s="261">
        <f>IF(ISBLANK(INDEX('Policy Characteristics'!H:H,MATCH($C711,'Policy Characteristics'!$C:$C,0))),"",INDEX('Policy Characteristics'!H:H,MATCH($C711,'Policy Characteristics'!$C:$C,0)))</f>
        <v>0.01</v>
      </c>
      <c r="O711" s="254" t="str">
        <f>IF(ISBLANK(INDEX('Policy Characteristics'!I:I,MATCH($C711,'Policy Characteristics'!$C:$C,0))),"",INDEX('Policy Characteristics'!I:I,MATCH($C711,'Policy Characteristics'!$C:$C,0)))</f>
        <v>% decrease</v>
      </c>
      <c r="P711" s="254" t="str">
        <f>IF(ISBLANK(INDEX('Policy Characteristics'!J:J,MATCH($C711,'Policy Characteristics'!$C:$C,0))),"",INDEX('Policy Characteristics'!J:J,MATCH($C711,'Policy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1" s="254" t="str">
        <f>IF(ISBLANK(INDEX('Policy Characteristics'!K:K,MATCH($C711,'Policy Characteristics'!$C:$C,0))),"",INDEX('Policy Characteristics'!K:K,MATCH($C711,'Policy Characteristics'!$C:$C,0)))</f>
        <v/>
      </c>
      <c r="R711" s="254" t="str">
        <f>IF(ISBLANK(INDEX('Policy Characteristics'!L:L,MATCH($C711,'Policy Characteristics'!$C:$C,0))),"",INDEX('Policy Characteristics'!L:L,MATCH($C711,'Policy Characteristics'!$C:$C,0)))</f>
        <v/>
      </c>
    </row>
    <row r="712" spans="1:18">
      <c r="A712" s="254" t="str">
        <f>IF(ISBLANK(INDEX('Policy Characteristics'!A:A,MATCH($C712,'Policy Characteristics'!$C:$C,0))),"",INDEX('Policy Characteristics'!A:A,MATCH($C712,'Policy Characteristics'!$C:$C,0)))</f>
        <v>Industry</v>
      </c>
      <c r="B712" s="262" t="str">
        <f>IF(ISBLANK(INDEX('Policy Characteristics'!B:B,MATCH($C712,'Policy Characteristics'!$C:$C,0))),"",INDEX('Policy Characteristics'!B:B,MATCH($C712,'Policy Characteristics'!$C:$C,0)))</f>
        <v>Decrease Cost of Capital</v>
      </c>
      <c r="C712" s="254" t="str">
        <f t="shared" si="36"/>
        <v>Percentage Decrease in Cost of Capital for Clean Industrial Equipment</v>
      </c>
      <c r="D712" s="6" t="s">
        <v>3040</v>
      </c>
      <c r="E712" s="1" t="s">
        <v>3492</v>
      </c>
      <c r="F712" t="s">
        <v>3004</v>
      </c>
      <c r="G712" t="s">
        <v>3499</v>
      </c>
      <c r="H712" s="43">
        <v>2778</v>
      </c>
      <c r="I712" s="324" t="s">
        <v>40</v>
      </c>
      <c r="J712" s="255" t="str">
        <f>IF(ISBLANK(INDEX('Policy Characteristics'!D:D,MATCH($C712,'Policy Characteristics'!$C:$C,0))),"",INDEX('Policy Characteristics'!D:D,MATCH($C712,'Policy Characteristics'!$C:$C,0)))</f>
        <v>Decrease Clean Industrial Equipment Cost of Capital</v>
      </c>
      <c r="K712" s="254" t="str">
        <f>IF(ISBLANK(INDEX('Policy Characteristics'!E:E,MATCH($C712,'Policy Characteristics'!$C:$C,0))),"",INDEX('Policy Characteristics'!E:E,MATCH($C712,'Policy Characteristics'!$C:$C,0)))</f>
        <v>indst eqpt cost of capital</v>
      </c>
      <c r="L712" s="261">
        <f>IF(ISBLANK(INDEX('Policy Characteristics'!F:F,MATCH($C712,'Policy Characteristics'!$C:$C,0))),"",INDEX('Policy Characteristics'!F:F,MATCH($C712,'Policy Characteristics'!$C:$C,0)))</f>
        <v>0</v>
      </c>
      <c r="M712" s="261">
        <f>IF(ISBLANK(INDEX('Policy Characteristics'!G:G,MATCH($C712,'Policy Characteristics'!$C:$C,0))),"",INDEX('Policy Characteristics'!G:G,MATCH($C712,'Policy Characteristics'!$C:$C,0)))</f>
        <v>1</v>
      </c>
      <c r="N712" s="261">
        <f>IF(ISBLANK(INDEX('Policy Characteristics'!H:H,MATCH($C712,'Policy Characteristics'!$C:$C,0))),"",INDEX('Policy Characteristics'!H:H,MATCH($C712,'Policy Characteristics'!$C:$C,0)))</f>
        <v>0.01</v>
      </c>
      <c r="O712" s="254" t="str">
        <f>IF(ISBLANK(INDEX('Policy Characteristics'!I:I,MATCH($C712,'Policy Characteristics'!$C:$C,0))),"",INDEX('Policy Characteristics'!I:I,MATCH($C712,'Policy Characteristics'!$C:$C,0)))</f>
        <v>% decrease</v>
      </c>
      <c r="P712" s="254" t="str">
        <f>IF(ISBLANK(INDEX('Policy Characteristics'!J:J,MATCH($C712,'Policy Characteristics'!$C:$C,0))),"",INDEX('Policy Characteristics'!J:J,MATCH($C712,'Policy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2" s="254" t="str">
        <f>IF(ISBLANK(INDEX('Policy Characteristics'!K:K,MATCH($C712,'Policy Characteristics'!$C:$C,0))),"",INDEX('Policy Characteristics'!K:K,MATCH($C712,'Policy Characteristics'!$C:$C,0)))</f>
        <v/>
      </c>
      <c r="R712" s="254" t="str">
        <f>IF(ISBLANK(INDEX('Policy Characteristics'!L:L,MATCH($C712,'Policy Characteristics'!$C:$C,0))),"",INDEX('Policy Characteristics'!L:L,MATCH($C712,'Policy Characteristics'!$C:$C,0)))</f>
        <v/>
      </c>
    </row>
    <row r="713" spans="1:18">
      <c r="A713" s="254" t="str">
        <f>IF(ISBLANK(INDEX('Policy Characteristics'!A:A,MATCH($C713,'Policy Characteristics'!$C:$C,0))),"",INDEX('Policy Characteristics'!A:A,MATCH($C713,'Policy Characteristics'!$C:$C,0)))</f>
        <v>Industry</v>
      </c>
      <c r="B713" s="262" t="str">
        <f>IF(ISBLANK(INDEX('Policy Characteristics'!B:B,MATCH($C713,'Policy Characteristics'!$C:$C,0))),"",INDEX('Policy Characteristics'!B:B,MATCH($C713,'Policy Characteristics'!$C:$C,0)))</f>
        <v>Decrease Cost of Capital</v>
      </c>
      <c r="C713" s="254" t="str">
        <f t="shared" si="36"/>
        <v>Percentage Decrease in Cost of Capital for Clean Industrial Equipment</v>
      </c>
      <c r="D713" s="6" t="s">
        <v>3041</v>
      </c>
      <c r="E713" s="1" t="s">
        <v>3492</v>
      </c>
      <c r="F713" t="s">
        <v>3005</v>
      </c>
      <c r="G713" t="s">
        <v>3499</v>
      </c>
      <c r="H713" s="43">
        <v>2779</v>
      </c>
      <c r="I713" s="324" t="s">
        <v>40</v>
      </c>
      <c r="J713" s="255" t="str">
        <f>IF(ISBLANK(INDEX('Policy Characteristics'!D:D,MATCH($C713,'Policy Characteristics'!$C:$C,0))),"",INDEX('Policy Characteristics'!D:D,MATCH($C713,'Policy Characteristics'!$C:$C,0)))</f>
        <v>Decrease Clean Industrial Equipment Cost of Capital</v>
      </c>
      <c r="K713" s="254" t="str">
        <f>IF(ISBLANK(INDEX('Policy Characteristics'!E:E,MATCH($C713,'Policy Characteristics'!$C:$C,0))),"",INDEX('Policy Characteristics'!E:E,MATCH($C713,'Policy Characteristics'!$C:$C,0)))</f>
        <v>indst eqpt cost of capital</v>
      </c>
      <c r="L713" s="261">
        <f>IF(ISBLANK(INDEX('Policy Characteristics'!F:F,MATCH($C713,'Policy Characteristics'!$C:$C,0))),"",INDEX('Policy Characteristics'!F:F,MATCH($C713,'Policy Characteristics'!$C:$C,0)))</f>
        <v>0</v>
      </c>
      <c r="M713" s="261">
        <f>IF(ISBLANK(INDEX('Policy Characteristics'!G:G,MATCH($C713,'Policy Characteristics'!$C:$C,0))),"",INDEX('Policy Characteristics'!G:G,MATCH($C713,'Policy Characteristics'!$C:$C,0)))</f>
        <v>1</v>
      </c>
      <c r="N713" s="261">
        <f>IF(ISBLANK(INDEX('Policy Characteristics'!H:H,MATCH($C713,'Policy Characteristics'!$C:$C,0))),"",INDEX('Policy Characteristics'!H:H,MATCH($C713,'Policy Characteristics'!$C:$C,0)))</f>
        <v>0.01</v>
      </c>
      <c r="O713" s="254" t="str">
        <f>IF(ISBLANK(INDEX('Policy Characteristics'!I:I,MATCH($C713,'Policy Characteristics'!$C:$C,0))),"",INDEX('Policy Characteristics'!I:I,MATCH($C713,'Policy Characteristics'!$C:$C,0)))</f>
        <v>% decrease</v>
      </c>
      <c r="P713" s="254" t="str">
        <f>IF(ISBLANK(INDEX('Policy Characteristics'!J:J,MATCH($C713,'Policy Characteristics'!$C:$C,0))),"",INDEX('Policy Characteristics'!J:J,MATCH($C713,'Policy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3" s="254" t="str">
        <f>IF(ISBLANK(INDEX('Policy Characteristics'!K:K,MATCH($C713,'Policy Characteristics'!$C:$C,0))),"",INDEX('Policy Characteristics'!K:K,MATCH($C713,'Policy Characteristics'!$C:$C,0)))</f>
        <v/>
      </c>
      <c r="R713" s="254" t="str">
        <f>IF(ISBLANK(INDEX('Policy Characteristics'!L:L,MATCH($C713,'Policy Characteristics'!$C:$C,0))),"",INDEX('Policy Characteristics'!L:L,MATCH($C713,'Policy Characteristics'!$C:$C,0)))</f>
        <v/>
      </c>
    </row>
    <row r="714" spans="1:18">
      <c r="A714" s="254" t="str">
        <f>IF(ISBLANK(INDEX('Policy Characteristics'!A:A,MATCH($C714,'Policy Characteristics'!$C:$C,0))),"",INDEX('Policy Characteristics'!A:A,MATCH($C714,'Policy Characteristics'!$C:$C,0)))</f>
        <v>Industry</v>
      </c>
      <c r="B714" s="262" t="str">
        <f>IF(ISBLANK(INDEX('Policy Characteristics'!B:B,MATCH($C714,'Policy Characteristics'!$C:$C,0))),"",INDEX('Policy Characteristics'!B:B,MATCH($C714,'Policy Characteristics'!$C:$C,0)))</f>
        <v>Decrease Cost of Capital</v>
      </c>
      <c r="C714" s="254" t="str">
        <f t="shared" si="36"/>
        <v>Percentage Decrease in Cost of Capital for Clean Industrial Equipment</v>
      </c>
      <c r="D714" s="6" t="s">
        <v>3042</v>
      </c>
      <c r="E714" s="1" t="s">
        <v>3492</v>
      </c>
      <c r="F714" t="s">
        <v>3006</v>
      </c>
      <c r="G714" t="s">
        <v>3499</v>
      </c>
      <c r="H714" s="43">
        <v>2780</v>
      </c>
      <c r="I714" s="324" t="s">
        <v>40</v>
      </c>
      <c r="J714" s="255" t="str">
        <f>IF(ISBLANK(INDEX('Policy Characteristics'!D:D,MATCH($C714,'Policy Characteristics'!$C:$C,0))),"",INDEX('Policy Characteristics'!D:D,MATCH($C714,'Policy Characteristics'!$C:$C,0)))</f>
        <v>Decrease Clean Industrial Equipment Cost of Capital</v>
      </c>
      <c r="K714" s="254" t="str">
        <f>IF(ISBLANK(INDEX('Policy Characteristics'!E:E,MATCH($C714,'Policy Characteristics'!$C:$C,0))),"",INDEX('Policy Characteristics'!E:E,MATCH($C714,'Policy Characteristics'!$C:$C,0)))</f>
        <v>indst eqpt cost of capital</v>
      </c>
      <c r="L714" s="261">
        <f>IF(ISBLANK(INDEX('Policy Characteristics'!F:F,MATCH($C714,'Policy Characteristics'!$C:$C,0))),"",INDEX('Policy Characteristics'!F:F,MATCH($C714,'Policy Characteristics'!$C:$C,0)))</f>
        <v>0</v>
      </c>
      <c r="M714" s="261">
        <f>IF(ISBLANK(INDEX('Policy Characteristics'!G:G,MATCH($C714,'Policy Characteristics'!$C:$C,0))),"",INDEX('Policy Characteristics'!G:G,MATCH($C714,'Policy Characteristics'!$C:$C,0)))</f>
        <v>1</v>
      </c>
      <c r="N714" s="261">
        <f>IF(ISBLANK(INDEX('Policy Characteristics'!H:H,MATCH($C714,'Policy Characteristics'!$C:$C,0))),"",INDEX('Policy Characteristics'!H:H,MATCH($C714,'Policy Characteristics'!$C:$C,0)))</f>
        <v>0.01</v>
      </c>
      <c r="O714" s="254" t="str">
        <f>IF(ISBLANK(INDEX('Policy Characteristics'!I:I,MATCH($C714,'Policy Characteristics'!$C:$C,0))),"",INDEX('Policy Characteristics'!I:I,MATCH($C714,'Policy Characteristics'!$C:$C,0)))</f>
        <v>% decrease</v>
      </c>
      <c r="P714" s="254" t="str">
        <f>IF(ISBLANK(INDEX('Policy Characteristics'!J:J,MATCH($C714,'Policy Characteristics'!$C:$C,0))),"",INDEX('Policy Characteristics'!J:J,MATCH($C714,'Policy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4" s="254" t="str">
        <f>IF(ISBLANK(INDEX('Policy Characteristics'!K:K,MATCH($C714,'Policy Characteristics'!$C:$C,0))),"",INDEX('Policy Characteristics'!K:K,MATCH($C714,'Policy Characteristics'!$C:$C,0)))</f>
        <v/>
      </c>
      <c r="R714" s="254" t="str">
        <f>IF(ISBLANK(INDEX('Policy Characteristics'!L:L,MATCH($C714,'Policy Characteristics'!$C:$C,0))),"",INDEX('Policy Characteristics'!L:L,MATCH($C714,'Policy Characteristics'!$C:$C,0)))</f>
        <v/>
      </c>
    </row>
    <row r="715" spans="1:18">
      <c r="A715" s="254" t="str">
        <f>IF(ISBLANK(INDEX('Policy Characteristics'!A:A,MATCH($C715,'Policy Characteristics'!$C:$C,0))),"",INDEX('Policy Characteristics'!A:A,MATCH($C715,'Policy Characteristics'!$C:$C,0)))</f>
        <v>Industry</v>
      </c>
      <c r="B715" s="262" t="str">
        <f>IF(ISBLANK(INDEX('Policy Characteristics'!B:B,MATCH($C715,'Policy Characteristics'!$C:$C,0))),"",INDEX('Policy Characteristics'!B:B,MATCH($C715,'Policy Characteristics'!$C:$C,0)))</f>
        <v>Decrease Cost of Capital</v>
      </c>
      <c r="C715" s="254" t="str">
        <f t="shared" si="36"/>
        <v>Percentage Decrease in Cost of Capital for Clean Industrial Equipment</v>
      </c>
      <c r="D715" s="6" t="s">
        <v>3043</v>
      </c>
      <c r="E715" s="1" t="s">
        <v>3492</v>
      </c>
      <c r="F715" t="s">
        <v>3007</v>
      </c>
      <c r="G715" t="s">
        <v>3499</v>
      </c>
      <c r="H715" s="43">
        <v>2781</v>
      </c>
      <c r="I715" s="324" t="s">
        <v>40</v>
      </c>
      <c r="J715" s="255" t="str">
        <f>IF(ISBLANK(INDEX('Policy Characteristics'!D:D,MATCH($C715,'Policy Characteristics'!$C:$C,0))),"",INDEX('Policy Characteristics'!D:D,MATCH($C715,'Policy Characteristics'!$C:$C,0)))</f>
        <v>Decrease Clean Industrial Equipment Cost of Capital</v>
      </c>
      <c r="K715" s="254" t="str">
        <f>IF(ISBLANK(INDEX('Policy Characteristics'!E:E,MATCH($C715,'Policy Characteristics'!$C:$C,0))),"",INDEX('Policy Characteristics'!E:E,MATCH($C715,'Policy Characteristics'!$C:$C,0)))</f>
        <v>indst eqpt cost of capital</v>
      </c>
      <c r="L715" s="261">
        <f>IF(ISBLANK(INDEX('Policy Characteristics'!F:F,MATCH($C715,'Policy Characteristics'!$C:$C,0))),"",INDEX('Policy Characteristics'!F:F,MATCH($C715,'Policy Characteristics'!$C:$C,0)))</f>
        <v>0</v>
      </c>
      <c r="M715" s="261">
        <f>IF(ISBLANK(INDEX('Policy Characteristics'!G:G,MATCH($C715,'Policy Characteristics'!$C:$C,0))),"",INDEX('Policy Characteristics'!G:G,MATCH($C715,'Policy Characteristics'!$C:$C,0)))</f>
        <v>1</v>
      </c>
      <c r="N715" s="261">
        <f>IF(ISBLANK(INDEX('Policy Characteristics'!H:H,MATCH($C715,'Policy Characteristics'!$C:$C,0))),"",INDEX('Policy Characteristics'!H:H,MATCH($C715,'Policy Characteristics'!$C:$C,0)))</f>
        <v>0.01</v>
      </c>
      <c r="O715" s="254" t="str">
        <f>IF(ISBLANK(INDEX('Policy Characteristics'!I:I,MATCH($C715,'Policy Characteristics'!$C:$C,0))),"",INDEX('Policy Characteristics'!I:I,MATCH($C715,'Policy Characteristics'!$C:$C,0)))</f>
        <v>% decrease</v>
      </c>
      <c r="P715" s="254" t="str">
        <f>IF(ISBLANK(INDEX('Policy Characteristics'!J:J,MATCH($C715,'Policy Characteristics'!$C:$C,0))),"",INDEX('Policy Characteristics'!J:J,MATCH($C715,'Policy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5" s="254" t="str">
        <f>IF(ISBLANK(INDEX('Policy Characteristics'!K:K,MATCH($C715,'Policy Characteristics'!$C:$C,0))),"",INDEX('Policy Characteristics'!K:K,MATCH($C715,'Policy Characteristics'!$C:$C,0)))</f>
        <v/>
      </c>
      <c r="R715" s="254" t="str">
        <f>IF(ISBLANK(INDEX('Policy Characteristics'!L:L,MATCH($C715,'Policy Characteristics'!$C:$C,0))),"",INDEX('Policy Characteristics'!L:L,MATCH($C715,'Policy Characteristics'!$C:$C,0)))</f>
        <v/>
      </c>
    </row>
    <row r="716" spans="1:18">
      <c r="A716" s="254" t="str">
        <f>IF(ISBLANK(INDEX('Policy Characteristics'!A:A,MATCH($C716,'Policy Characteristics'!$C:$C,0))),"",INDEX('Policy Characteristics'!A:A,MATCH($C716,'Policy Characteristics'!$C:$C,0)))</f>
        <v>Industry</v>
      </c>
      <c r="B716" s="262" t="str">
        <f>IF(ISBLANK(INDEX('Policy Characteristics'!B:B,MATCH($C716,'Policy Characteristics'!$C:$C,0))),"",INDEX('Policy Characteristics'!B:B,MATCH($C716,'Policy Characteristics'!$C:$C,0)))</f>
        <v>Decrease Cost of Capital</v>
      </c>
      <c r="C716" s="254" t="str">
        <f t="shared" si="36"/>
        <v>Percentage Decrease in Cost of Capital for Clean Industrial Equipment</v>
      </c>
      <c r="D716" s="6" t="s">
        <v>3044</v>
      </c>
      <c r="E716" s="1" t="s">
        <v>3492</v>
      </c>
      <c r="F716" t="s">
        <v>3008</v>
      </c>
      <c r="G716" t="s">
        <v>3499</v>
      </c>
      <c r="H716" s="43">
        <v>2782</v>
      </c>
      <c r="I716" s="324" t="s">
        <v>40</v>
      </c>
      <c r="J716" s="255" t="str">
        <f>IF(ISBLANK(INDEX('Policy Characteristics'!D:D,MATCH($C716,'Policy Characteristics'!$C:$C,0))),"",INDEX('Policy Characteristics'!D:D,MATCH($C716,'Policy Characteristics'!$C:$C,0)))</f>
        <v>Decrease Clean Industrial Equipment Cost of Capital</v>
      </c>
      <c r="K716" s="254" t="str">
        <f>IF(ISBLANK(INDEX('Policy Characteristics'!E:E,MATCH($C716,'Policy Characteristics'!$C:$C,0))),"",INDEX('Policy Characteristics'!E:E,MATCH($C716,'Policy Characteristics'!$C:$C,0)))</f>
        <v>indst eqpt cost of capital</v>
      </c>
      <c r="L716" s="261">
        <f>IF(ISBLANK(INDEX('Policy Characteristics'!F:F,MATCH($C716,'Policy Characteristics'!$C:$C,0))),"",INDEX('Policy Characteristics'!F:F,MATCH($C716,'Policy Characteristics'!$C:$C,0)))</f>
        <v>0</v>
      </c>
      <c r="M716" s="261">
        <f>IF(ISBLANK(INDEX('Policy Characteristics'!G:G,MATCH($C716,'Policy Characteristics'!$C:$C,0))),"",INDEX('Policy Characteristics'!G:G,MATCH($C716,'Policy Characteristics'!$C:$C,0)))</f>
        <v>1</v>
      </c>
      <c r="N716" s="261">
        <f>IF(ISBLANK(INDEX('Policy Characteristics'!H:H,MATCH($C716,'Policy Characteristics'!$C:$C,0))),"",INDEX('Policy Characteristics'!H:H,MATCH($C716,'Policy Characteristics'!$C:$C,0)))</f>
        <v>0.01</v>
      </c>
      <c r="O716" s="254" t="str">
        <f>IF(ISBLANK(INDEX('Policy Characteristics'!I:I,MATCH($C716,'Policy Characteristics'!$C:$C,0))),"",INDEX('Policy Characteristics'!I:I,MATCH($C716,'Policy Characteristics'!$C:$C,0)))</f>
        <v>% decrease</v>
      </c>
      <c r="P716" s="254" t="str">
        <f>IF(ISBLANK(INDEX('Policy Characteristics'!J:J,MATCH($C716,'Policy Characteristics'!$C:$C,0))),"",INDEX('Policy Characteristics'!J:J,MATCH($C716,'Policy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6" s="254" t="str">
        <f>IF(ISBLANK(INDEX('Policy Characteristics'!K:K,MATCH($C716,'Policy Characteristics'!$C:$C,0))),"",INDEX('Policy Characteristics'!K:K,MATCH($C716,'Policy Characteristics'!$C:$C,0)))</f>
        <v/>
      </c>
      <c r="R716" s="254" t="str">
        <f>IF(ISBLANK(INDEX('Policy Characteristics'!L:L,MATCH($C716,'Policy Characteristics'!$C:$C,0))),"",INDEX('Policy Characteristics'!L:L,MATCH($C716,'Policy Characteristics'!$C:$C,0)))</f>
        <v/>
      </c>
    </row>
    <row r="717" spans="1:18">
      <c r="A717" s="254" t="str">
        <f>IF(ISBLANK(INDEX('Policy Characteristics'!A:A,MATCH($C717,'Policy Characteristics'!$C:$C,0))),"",INDEX('Policy Characteristics'!A:A,MATCH($C717,'Policy Characteristics'!$C:$C,0)))</f>
        <v>Industry</v>
      </c>
      <c r="B717" s="262" t="str">
        <f>IF(ISBLANK(INDEX('Policy Characteristics'!B:B,MATCH($C717,'Policy Characteristics'!$C:$C,0))),"",INDEX('Policy Characteristics'!B:B,MATCH($C717,'Policy Characteristics'!$C:$C,0)))</f>
        <v>Decrease Cost of Capital</v>
      </c>
      <c r="C717" s="254" t="str">
        <f t="shared" si="36"/>
        <v>Percentage Decrease in Cost of Capital for Clean Industrial Equipment</v>
      </c>
      <c r="D717" s="6" t="s">
        <v>3045</v>
      </c>
      <c r="E717" s="1" t="s">
        <v>3492</v>
      </c>
      <c r="F717" t="s">
        <v>3009</v>
      </c>
      <c r="G717" t="s">
        <v>3499</v>
      </c>
      <c r="H717" s="43">
        <v>2783</v>
      </c>
      <c r="I717" s="324" t="s">
        <v>40</v>
      </c>
      <c r="J717" s="255" t="str">
        <f>IF(ISBLANK(INDEX('Policy Characteristics'!D:D,MATCH($C717,'Policy Characteristics'!$C:$C,0))),"",INDEX('Policy Characteristics'!D:D,MATCH($C717,'Policy Characteristics'!$C:$C,0)))</f>
        <v>Decrease Clean Industrial Equipment Cost of Capital</v>
      </c>
      <c r="K717" s="254" t="str">
        <f>IF(ISBLANK(INDEX('Policy Characteristics'!E:E,MATCH($C717,'Policy Characteristics'!$C:$C,0))),"",INDEX('Policy Characteristics'!E:E,MATCH($C717,'Policy Characteristics'!$C:$C,0)))</f>
        <v>indst eqpt cost of capital</v>
      </c>
      <c r="L717" s="261">
        <f>IF(ISBLANK(INDEX('Policy Characteristics'!F:F,MATCH($C717,'Policy Characteristics'!$C:$C,0))),"",INDEX('Policy Characteristics'!F:F,MATCH($C717,'Policy Characteristics'!$C:$C,0)))</f>
        <v>0</v>
      </c>
      <c r="M717" s="261">
        <f>IF(ISBLANK(INDEX('Policy Characteristics'!G:G,MATCH($C717,'Policy Characteristics'!$C:$C,0))),"",INDEX('Policy Characteristics'!G:G,MATCH($C717,'Policy Characteristics'!$C:$C,0)))</f>
        <v>1</v>
      </c>
      <c r="N717" s="261">
        <f>IF(ISBLANK(INDEX('Policy Characteristics'!H:H,MATCH($C717,'Policy Characteristics'!$C:$C,0))),"",INDEX('Policy Characteristics'!H:H,MATCH($C717,'Policy Characteristics'!$C:$C,0)))</f>
        <v>0.01</v>
      </c>
      <c r="O717" s="254" t="str">
        <f>IF(ISBLANK(INDEX('Policy Characteristics'!I:I,MATCH($C717,'Policy Characteristics'!$C:$C,0))),"",INDEX('Policy Characteristics'!I:I,MATCH($C717,'Policy Characteristics'!$C:$C,0)))</f>
        <v>% decrease</v>
      </c>
      <c r="P717" s="254" t="str">
        <f>IF(ISBLANK(INDEX('Policy Characteristics'!J:J,MATCH($C717,'Policy Characteristics'!$C:$C,0))),"",INDEX('Policy Characteristics'!J:J,MATCH($C717,'Policy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7" s="254" t="str">
        <f>IF(ISBLANK(INDEX('Policy Characteristics'!K:K,MATCH($C717,'Policy Characteristics'!$C:$C,0))),"",INDEX('Policy Characteristics'!K:K,MATCH($C717,'Policy Characteristics'!$C:$C,0)))</f>
        <v/>
      </c>
      <c r="R717" s="254" t="str">
        <f>IF(ISBLANK(INDEX('Policy Characteristics'!L:L,MATCH($C717,'Policy Characteristics'!$C:$C,0))),"",INDEX('Policy Characteristics'!L:L,MATCH($C717,'Policy Characteristics'!$C:$C,0)))</f>
        <v/>
      </c>
    </row>
    <row r="718" spans="1:18">
      <c r="A718" s="254" t="str">
        <f>IF(ISBLANK(INDEX('Policy Characteristics'!A:A,MATCH($C718,'Policy Characteristics'!$C:$C,0))),"",INDEX('Policy Characteristics'!A:A,MATCH($C718,'Policy Characteristics'!$C:$C,0)))</f>
        <v>Industry</v>
      </c>
      <c r="B718" s="262" t="str">
        <f>IF(ISBLANK(INDEX('Policy Characteristics'!B:B,MATCH($C718,'Policy Characteristics'!$C:$C,0))),"",INDEX('Policy Characteristics'!B:B,MATCH($C718,'Policy Characteristics'!$C:$C,0)))</f>
        <v>Decrease Cost of Capital</v>
      </c>
      <c r="C718" s="254" t="str">
        <f t="shared" si="36"/>
        <v>Percentage Decrease in Cost of Capital for Clean Industrial Equipment</v>
      </c>
      <c r="D718" s="6" t="s">
        <v>3046</v>
      </c>
      <c r="E718" s="1" t="s">
        <v>3492</v>
      </c>
      <c r="F718" t="s">
        <v>3010</v>
      </c>
      <c r="G718" t="s">
        <v>3499</v>
      </c>
      <c r="H718" s="43">
        <v>2784</v>
      </c>
      <c r="I718" s="324" t="s">
        <v>40</v>
      </c>
      <c r="J718" s="255" t="str">
        <f>IF(ISBLANK(INDEX('Policy Characteristics'!D:D,MATCH($C718,'Policy Characteristics'!$C:$C,0))),"",INDEX('Policy Characteristics'!D:D,MATCH($C718,'Policy Characteristics'!$C:$C,0)))</f>
        <v>Decrease Clean Industrial Equipment Cost of Capital</v>
      </c>
      <c r="K718" s="254" t="str">
        <f>IF(ISBLANK(INDEX('Policy Characteristics'!E:E,MATCH($C718,'Policy Characteristics'!$C:$C,0))),"",INDEX('Policy Characteristics'!E:E,MATCH($C718,'Policy Characteristics'!$C:$C,0)))</f>
        <v>indst eqpt cost of capital</v>
      </c>
      <c r="L718" s="261">
        <f>IF(ISBLANK(INDEX('Policy Characteristics'!F:F,MATCH($C718,'Policy Characteristics'!$C:$C,0))),"",INDEX('Policy Characteristics'!F:F,MATCH($C718,'Policy Characteristics'!$C:$C,0)))</f>
        <v>0</v>
      </c>
      <c r="M718" s="261">
        <f>IF(ISBLANK(INDEX('Policy Characteristics'!G:G,MATCH($C718,'Policy Characteristics'!$C:$C,0))),"",INDEX('Policy Characteristics'!G:G,MATCH($C718,'Policy Characteristics'!$C:$C,0)))</f>
        <v>1</v>
      </c>
      <c r="N718" s="261">
        <f>IF(ISBLANK(INDEX('Policy Characteristics'!H:H,MATCH($C718,'Policy Characteristics'!$C:$C,0))),"",INDEX('Policy Characteristics'!H:H,MATCH($C718,'Policy Characteristics'!$C:$C,0)))</f>
        <v>0.01</v>
      </c>
      <c r="O718" s="254" t="str">
        <f>IF(ISBLANK(INDEX('Policy Characteristics'!I:I,MATCH($C718,'Policy Characteristics'!$C:$C,0))),"",INDEX('Policy Characteristics'!I:I,MATCH($C718,'Policy Characteristics'!$C:$C,0)))</f>
        <v>% decrease</v>
      </c>
      <c r="P718" s="254" t="str">
        <f>IF(ISBLANK(INDEX('Policy Characteristics'!J:J,MATCH($C718,'Policy Characteristics'!$C:$C,0))),"",INDEX('Policy Characteristics'!J:J,MATCH($C718,'Policy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8" s="254" t="str">
        <f>IF(ISBLANK(INDEX('Policy Characteristics'!K:K,MATCH($C718,'Policy Characteristics'!$C:$C,0))),"",INDEX('Policy Characteristics'!K:K,MATCH($C718,'Policy Characteristics'!$C:$C,0)))</f>
        <v/>
      </c>
      <c r="R718" s="254" t="str">
        <f>IF(ISBLANK(INDEX('Policy Characteristics'!L:L,MATCH($C718,'Policy Characteristics'!$C:$C,0))),"",INDEX('Policy Characteristics'!L:L,MATCH($C718,'Policy Characteristics'!$C:$C,0)))</f>
        <v/>
      </c>
    </row>
    <row r="719" spans="1:18">
      <c r="A719" s="254" t="str">
        <f>IF(ISBLANK(INDEX('Policy Characteristics'!A:A,MATCH($C719,'Policy Characteristics'!$C:$C,0))),"",INDEX('Policy Characteristics'!A:A,MATCH($C719,'Policy Characteristics'!$C:$C,0)))</f>
        <v>Industry</v>
      </c>
      <c r="B719" s="262" t="str">
        <f>IF(ISBLANK(INDEX('Policy Characteristics'!B:B,MATCH($C719,'Policy Characteristics'!$C:$C,0))),"",INDEX('Policy Characteristics'!B:B,MATCH($C719,'Policy Characteristics'!$C:$C,0)))</f>
        <v>Decrease Cost of Capital</v>
      </c>
      <c r="C719" s="254" t="str">
        <f t="shared" si="36"/>
        <v>Percentage Decrease in Cost of Capital for Clean Industrial Equipment</v>
      </c>
      <c r="D719" s="6" t="s">
        <v>3047</v>
      </c>
      <c r="E719" s="1" t="s">
        <v>3492</v>
      </c>
      <c r="F719" t="s">
        <v>2557</v>
      </c>
      <c r="G719" t="s">
        <v>3499</v>
      </c>
      <c r="H719" s="43">
        <v>2785</v>
      </c>
      <c r="I719" s="324" t="s">
        <v>40</v>
      </c>
      <c r="J719" s="255" t="str">
        <f>IF(ISBLANK(INDEX('Policy Characteristics'!D:D,MATCH($C719,'Policy Characteristics'!$C:$C,0))),"",INDEX('Policy Characteristics'!D:D,MATCH($C719,'Policy Characteristics'!$C:$C,0)))</f>
        <v>Decrease Clean Industrial Equipment Cost of Capital</v>
      </c>
      <c r="K719" s="254" t="str">
        <f>IF(ISBLANK(INDEX('Policy Characteristics'!E:E,MATCH($C719,'Policy Characteristics'!$C:$C,0))),"",INDEX('Policy Characteristics'!E:E,MATCH($C719,'Policy Characteristics'!$C:$C,0)))</f>
        <v>indst eqpt cost of capital</v>
      </c>
      <c r="L719" s="261">
        <f>IF(ISBLANK(INDEX('Policy Characteristics'!F:F,MATCH($C719,'Policy Characteristics'!$C:$C,0))),"",INDEX('Policy Characteristics'!F:F,MATCH($C719,'Policy Characteristics'!$C:$C,0)))</f>
        <v>0</v>
      </c>
      <c r="M719" s="261">
        <f>IF(ISBLANK(INDEX('Policy Characteristics'!G:G,MATCH($C719,'Policy Characteristics'!$C:$C,0))),"",INDEX('Policy Characteristics'!G:G,MATCH($C719,'Policy Characteristics'!$C:$C,0)))</f>
        <v>1</v>
      </c>
      <c r="N719" s="261">
        <f>IF(ISBLANK(INDEX('Policy Characteristics'!H:H,MATCH($C719,'Policy Characteristics'!$C:$C,0))),"",INDEX('Policy Characteristics'!H:H,MATCH($C719,'Policy Characteristics'!$C:$C,0)))</f>
        <v>0.01</v>
      </c>
      <c r="O719" s="254" t="str">
        <f>IF(ISBLANK(INDEX('Policy Characteristics'!I:I,MATCH($C719,'Policy Characteristics'!$C:$C,0))),"",INDEX('Policy Characteristics'!I:I,MATCH($C719,'Policy Characteristics'!$C:$C,0)))</f>
        <v>% decrease</v>
      </c>
      <c r="P719" s="254" t="str">
        <f>IF(ISBLANK(INDEX('Policy Characteristics'!J:J,MATCH($C719,'Policy Characteristics'!$C:$C,0))),"",INDEX('Policy Characteristics'!J:J,MATCH($C719,'Policy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9" s="254" t="str">
        <f>IF(ISBLANK(INDEX('Policy Characteristics'!K:K,MATCH($C719,'Policy Characteristics'!$C:$C,0))),"",INDEX('Policy Characteristics'!K:K,MATCH($C719,'Policy Characteristics'!$C:$C,0)))</f>
        <v/>
      </c>
      <c r="R719" s="254" t="str">
        <f>IF(ISBLANK(INDEX('Policy Characteristics'!L:L,MATCH($C719,'Policy Characteristics'!$C:$C,0))),"",INDEX('Policy Characteristics'!L:L,MATCH($C719,'Policy Characteristics'!$C:$C,0)))</f>
        <v/>
      </c>
    </row>
    <row r="720" spans="1:18">
      <c r="A720" s="254" t="str">
        <f>IF(ISBLANK(INDEX('Policy Characteristics'!A:A,MATCH($C720,'Policy Characteristics'!$C:$C,0))),"",INDEX('Policy Characteristics'!A:A,MATCH($C720,'Policy Characteristics'!$C:$C,0)))</f>
        <v>Industry</v>
      </c>
      <c r="B720" s="262" t="str">
        <f>IF(ISBLANK(INDEX('Policy Characteristics'!B:B,MATCH($C720,'Policy Characteristics'!$C:$C,0))),"",INDEX('Policy Characteristics'!B:B,MATCH($C720,'Policy Characteristics'!$C:$C,0)))</f>
        <v>Decrease Cost of Capital</v>
      </c>
      <c r="C720" s="254" t="str">
        <f t="shared" si="36"/>
        <v>Percentage Decrease in Cost of Capital for Clean Industrial Equipment</v>
      </c>
      <c r="D720" s="6" t="s">
        <v>3048</v>
      </c>
      <c r="E720" s="1" t="s">
        <v>3492</v>
      </c>
      <c r="F720" t="s">
        <v>3011</v>
      </c>
      <c r="G720" t="s">
        <v>3499</v>
      </c>
      <c r="H720" s="43">
        <v>2786</v>
      </c>
      <c r="I720" s="324" t="s">
        <v>40</v>
      </c>
      <c r="J720" s="255" t="str">
        <f>IF(ISBLANK(INDEX('Policy Characteristics'!D:D,MATCH($C720,'Policy Characteristics'!$C:$C,0))),"",INDEX('Policy Characteristics'!D:D,MATCH($C720,'Policy Characteristics'!$C:$C,0)))</f>
        <v>Decrease Clean Industrial Equipment Cost of Capital</v>
      </c>
      <c r="K720" s="254" t="str">
        <f>IF(ISBLANK(INDEX('Policy Characteristics'!E:E,MATCH($C720,'Policy Characteristics'!$C:$C,0))),"",INDEX('Policy Characteristics'!E:E,MATCH($C720,'Policy Characteristics'!$C:$C,0)))</f>
        <v>indst eqpt cost of capital</v>
      </c>
      <c r="L720" s="261">
        <f>IF(ISBLANK(INDEX('Policy Characteristics'!F:F,MATCH($C720,'Policy Characteristics'!$C:$C,0))),"",INDEX('Policy Characteristics'!F:F,MATCH($C720,'Policy Characteristics'!$C:$C,0)))</f>
        <v>0</v>
      </c>
      <c r="M720" s="261">
        <f>IF(ISBLANK(INDEX('Policy Characteristics'!G:G,MATCH($C720,'Policy Characteristics'!$C:$C,0))),"",INDEX('Policy Characteristics'!G:G,MATCH($C720,'Policy Characteristics'!$C:$C,0)))</f>
        <v>1</v>
      </c>
      <c r="N720" s="261">
        <f>IF(ISBLANK(INDEX('Policy Characteristics'!H:H,MATCH($C720,'Policy Characteristics'!$C:$C,0))),"",INDEX('Policy Characteristics'!H:H,MATCH($C720,'Policy Characteristics'!$C:$C,0)))</f>
        <v>0.01</v>
      </c>
      <c r="O720" s="254" t="str">
        <f>IF(ISBLANK(INDEX('Policy Characteristics'!I:I,MATCH($C720,'Policy Characteristics'!$C:$C,0))),"",INDEX('Policy Characteristics'!I:I,MATCH($C720,'Policy Characteristics'!$C:$C,0)))</f>
        <v>% decrease</v>
      </c>
      <c r="P720" s="254" t="str">
        <f>IF(ISBLANK(INDEX('Policy Characteristics'!J:J,MATCH($C720,'Policy Characteristics'!$C:$C,0))),"",INDEX('Policy Characteristics'!J:J,MATCH($C720,'Policy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0" s="254" t="str">
        <f>IF(ISBLANK(INDEX('Policy Characteristics'!K:K,MATCH($C720,'Policy Characteristics'!$C:$C,0))),"",INDEX('Policy Characteristics'!K:K,MATCH($C720,'Policy Characteristics'!$C:$C,0)))</f>
        <v/>
      </c>
      <c r="R720" s="254" t="str">
        <f>IF(ISBLANK(INDEX('Policy Characteristics'!L:L,MATCH($C720,'Policy Characteristics'!$C:$C,0))),"",INDEX('Policy Characteristics'!L:L,MATCH($C720,'Policy Characteristics'!$C:$C,0)))</f>
        <v/>
      </c>
    </row>
    <row r="721" spans="1:18">
      <c r="A721" s="254" t="str">
        <f>IF(ISBLANK(INDEX('Policy Characteristics'!A:A,MATCH($C721,'Policy Characteristics'!$C:$C,0))),"",INDEX('Policy Characteristics'!A:A,MATCH($C721,'Policy Characteristics'!$C:$C,0)))</f>
        <v>Industry</v>
      </c>
      <c r="B721" s="262" t="str">
        <f>IF(ISBLANK(INDEX('Policy Characteristics'!B:B,MATCH($C721,'Policy Characteristics'!$C:$C,0))),"",INDEX('Policy Characteristics'!B:B,MATCH($C721,'Policy Characteristics'!$C:$C,0)))</f>
        <v>Decrease Cost of Capital</v>
      </c>
      <c r="C721" s="254" t="str">
        <f t="shared" si="36"/>
        <v>Percentage Decrease in Cost of Capital for Clean Industrial Equipment</v>
      </c>
      <c r="D721" s="6" t="s">
        <v>3049</v>
      </c>
      <c r="E721" s="1" t="s">
        <v>3492</v>
      </c>
      <c r="F721" t="s">
        <v>3012</v>
      </c>
      <c r="G721" t="s">
        <v>3499</v>
      </c>
      <c r="H721" s="43">
        <v>2787</v>
      </c>
      <c r="I721" s="324" t="s">
        <v>40</v>
      </c>
      <c r="J721" s="255" t="str">
        <f>IF(ISBLANK(INDEX('Policy Characteristics'!D:D,MATCH($C721,'Policy Characteristics'!$C:$C,0))),"",INDEX('Policy Characteristics'!D:D,MATCH($C721,'Policy Characteristics'!$C:$C,0)))</f>
        <v>Decrease Clean Industrial Equipment Cost of Capital</v>
      </c>
      <c r="K721" s="254" t="str">
        <f>IF(ISBLANK(INDEX('Policy Characteristics'!E:E,MATCH($C721,'Policy Characteristics'!$C:$C,0))),"",INDEX('Policy Characteristics'!E:E,MATCH($C721,'Policy Characteristics'!$C:$C,0)))</f>
        <v>indst eqpt cost of capital</v>
      </c>
      <c r="L721" s="261">
        <f>IF(ISBLANK(INDEX('Policy Characteristics'!F:F,MATCH($C721,'Policy Characteristics'!$C:$C,0))),"",INDEX('Policy Characteristics'!F:F,MATCH($C721,'Policy Characteristics'!$C:$C,0)))</f>
        <v>0</v>
      </c>
      <c r="M721" s="261">
        <f>IF(ISBLANK(INDEX('Policy Characteristics'!G:G,MATCH($C721,'Policy Characteristics'!$C:$C,0))),"",INDEX('Policy Characteristics'!G:G,MATCH($C721,'Policy Characteristics'!$C:$C,0)))</f>
        <v>1</v>
      </c>
      <c r="N721" s="261">
        <f>IF(ISBLANK(INDEX('Policy Characteristics'!H:H,MATCH($C721,'Policy Characteristics'!$C:$C,0))),"",INDEX('Policy Characteristics'!H:H,MATCH($C721,'Policy Characteristics'!$C:$C,0)))</f>
        <v>0.01</v>
      </c>
      <c r="O721" s="254" t="str">
        <f>IF(ISBLANK(INDEX('Policy Characteristics'!I:I,MATCH($C721,'Policy Characteristics'!$C:$C,0))),"",INDEX('Policy Characteristics'!I:I,MATCH($C721,'Policy Characteristics'!$C:$C,0)))</f>
        <v>% decrease</v>
      </c>
      <c r="P721" s="254" t="str">
        <f>IF(ISBLANK(INDEX('Policy Characteristics'!J:J,MATCH($C721,'Policy Characteristics'!$C:$C,0))),"",INDEX('Policy Characteristics'!J:J,MATCH($C721,'Policy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1" s="254" t="str">
        <f>IF(ISBLANK(INDEX('Policy Characteristics'!K:K,MATCH($C721,'Policy Characteristics'!$C:$C,0))),"",INDEX('Policy Characteristics'!K:K,MATCH($C721,'Policy Characteristics'!$C:$C,0)))</f>
        <v/>
      </c>
      <c r="R721" s="254" t="str">
        <f>IF(ISBLANK(INDEX('Policy Characteristics'!L:L,MATCH($C721,'Policy Characteristics'!$C:$C,0))),"",INDEX('Policy Characteristics'!L:L,MATCH($C721,'Policy Characteristics'!$C:$C,0)))</f>
        <v/>
      </c>
    </row>
    <row r="722" spans="1:18">
      <c r="A722" s="254" t="str">
        <f>IF(ISBLANK(INDEX('Policy Characteristics'!A:A,MATCH($C722,'Policy Characteristics'!$C:$C,0))),"",INDEX('Policy Characteristics'!A:A,MATCH($C722,'Policy Characteristics'!$C:$C,0)))</f>
        <v>Industry</v>
      </c>
      <c r="B722" s="262" t="str">
        <f>IF(ISBLANK(INDEX('Policy Characteristics'!B:B,MATCH($C722,'Policy Characteristics'!$C:$C,0))),"",INDEX('Policy Characteristics'!B:B,MATCH($C722,'Policy Characteristics'!$C:$C,0)))</f>
        <v>Decrease Cost of Capital</v>
      </c>
      <c r="C722" s="254" t="str">
        <f t="shared" si="36"/>
        <v>Percentage Decrease in Cost of Capital for Clean Industrial Equipment</v>
      </c>
      <c r="D722" s="6" t="s">
        <v>3050</v>
      </c>
      <c r="E722" s="1" t="s">
        <v>3492</v>
      </c>
      <c r="F722" t="s">
        <v>3013</v>
      </c>
      <c r="G722" t="s">
        <v>3499</v>
      </c>
      <c r="H722" s="43">
        <v>2788</v>
      </c>
      <c r="I722" s="324" t="s">
        <v>40</v>
      </c>
      <c r="J722" s="255" t="str">
        <f>IF(ISBLANK(INDEX('Policy Characteristics'!D:D,MATCH($C722,'Policy Characteristics'!$C:$C,0))),"",INDEX('Policy Characteristics'!D:D,MATCH($C722,'Policy Characteristics'!$C:$C,0)))</f>
        <v>Decrease Clean Industrial Equipment Cost of Capital</v>
      </c>
      <c r="K722" s="254" t="str">
        <f>IF(ISBLANK(INDEX('Policy Characteristics'!E:E,MATCH($C722,'Policy Characteristics'!$C:$C,0))),"",INDEX('Policy Characteristics'!E:E,MATCH($C722,'Policy Characteristics'!$C:$C,0)))</f>
        <v>indst eqpt cost of capital</v>
      </c>
      <c r="L722" s="261">
        <f>IF(ISBLANK(INDEX('Policy Characteristics'!F:F,MATCH($C722,'Policy Characteristics'!$C:$C,0))),"",INDEX('Policy Characteristics'!F:F,MATCH($C722,'Policy Characteristics'!$C:$C,0)))</f>
        <v>0</v>
      </c>
      <c r="M722" s="261">
        <f>IF(ISBLANK(INDEX('Policy Characteristics'!G:G,MATCH($C722,'Policy Characteristics'!$C:$C,0))),"",INDEX('Policy Characteristics'!G:G,MATCH($C722,'Policy Characteristics'!$C:$C,0)))</f>
        <v>1</v>
      </c>
      <c r="N722" s="261">
        <f>IF(ISBLANK(INDEX('Policy Characteristics'!H:H,MATCH($C722,'Policy Characteristics'!$C:$C,0))),"",INDEX('Policy Characteristics'!H:H,MATCH($C722,'Policy Characteristics'!$C:$C,0)))</f>
        <v>0.01</v>
      </c>
      <c r="O722" s="254" t="str">
        <f>IF(ISBLANK(INDEX('Policy Characteristics'!I:I,MATCH($C722,'Policy Characteristics'!$C:$C,0))),"",INDEX('Policy Characteristics'!I:I,MATCH($C722,'Policy Characteristics'!$C:$C,0)))</f>
        <v>% decrease</v>
      </c>
      <c r="P722" s="254" t="str">
        <f>IF(ISBLANK(INDEX('Policy Characteristics'!J:J,MATCH($C722,'Policy Characteristics'!$C:$C,0))),"",INDEX('Policy Characteristics'!J:J,MATCH($C722,'Policy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2" s="254" t="str">
        <f>IF(ISBLANK(INDEX('Policy Characteristics'!K:K,MATCH($C722,'Policy Characteristics'!$C:$C,0))),"",INDEX('Policy Characteristics'!K:K,MATCH($C722,'Policy Characteristics'!$C:$C,0)))</f>
        <v/>
      </c>
      <c r="R722" s="254" t="str">
        <f>IF(ISBLANK(INDEX('Policy Characteristics'!L:L,MATCH($C722,'Policy Characteristics'!$C:$C,0))),"",INDEX('Policy Characteristics'!L:L,MATCH($C722,'Policy Characteristics'!$C:$C,0)))</f>
        <v/>
      </c>
    </row>
    <row r="723" spans="1:18">
      <c r="A723" s="254" t="str">
        <f>IF(ISBLANK(INDEX('Policy Characteristics'!A:A,MATCH($C723,'Policy Characteristics'!$C:$C,0))),"",INDEX('Policy Characteristics'!A:A,MATCH($C723,'Policy Characteristics'!$C:$C,0)))</f>
        <v>Industry</v>
      </c>
      <c r="B723" s="262" t="str">
        <f>IF(ISBLANK(INDEX('Policy Characteristics'!B:B,MATCH($C723,'Policy Characteristics'!$C:$C,0))),"",INDEX('Policy Characteristics'!B:B,MATCH($C723,'Policy Characteristics'!$C:$C,0)))</f>
        <v>Decrease Cost of Capital</v>
      </c>
      <c r="C723" s="254" t="str">
        <f t="shared" si="36"/>
        <v>Percentage Decrease in Cost of Capital for Clean Industrial Equipment</v>
      </c>
      <c r="D723" s="6" t="s">
        <v>3051</v>
      </c>
      <c r="E723" s="1" t="s">
        <v>3492</v>
      </c>
      <c r="F723" t="s">
        <v>2558</v>
      </c>
      <c r="G723" t="s">
        <v>3499</v>
      </c>
      <c r="H723" s="43">
        <v>2789</v>
      </c>
      <c r="I723" s="324" t="s">
        <v>40</v>
      </c>
      <c r="J723" s="255" t="str">
        <f>IF(ISBLANK(INDEX('Policy Characteristics'!D:D,MATCH($C723,'Policy Characteristics'!$C:$C,0))),"",INDEX('Policy Characteristics'!D:D,MATCH($C723,'Policy Characteristics'!$C:$C,0)))</f>
        <v>Decrease Clean Industrial Equipment Cost of Capital</v>
      </c>
      <c r="K723" s="254" t="str">
        <f>IF(ISBLANK(INDEX('Policy Characteristics'!E:E,MATCH($C723,'Policy Characteristics'!$C:$C,0))),"",INDEX('Policy Characteristics'!E:E,MATCH($C723,'Policy Characteristics'!$C:$C,0)))</f>
        <v>indst eqpt cost of capital</v>
      </c>
      <c r="L723" s="261">
        <f>IF(ISBLANK(INDEX('Policy Characteristics'!F:F,MATCH($C723,'Policy Characteristics'!$C:$C,0))),"",INDEX('Policy Characteristics'!F:F,MATCH($C723,'Policy Characteristics'!$C:$C,0)))</f>
        <v>0</v>
      </c>
      <c r="M723" s="261">
        <f>IF(ISBLANK(INDEX('Policy Characteristics'!G:G,MATCH($C723,'Policy Characteristics'!$C:$C,0))),"",INDEX('Policy Characteristics'!G:G,MATCH($C723,'Policy Characteristics'!$C:$C,0)))</f>
        <v>1</v>
      </c>
      <c r="N723" s="261">
        <f>IF(ISBLANK(INDEX('Policy Characteristics'!H:H,MATCH($C723,'Policy Characteristics'!$C:$C,0))),"",INDEX('Policy Characteristics'!H:H,MATCH($C723,'Policy Characteristics'!$C:$C,0)))</f>
        <v>0.01</v>
      </c>
      <c r="O723" s="254" t="str">
        <f>IF(ISBLANK(INDEX('Policy Characteristics'!I:I,MATCH($C723,'Policy Characteristics'!$C:$C,0))),"",INDEX('Policy Characteristics'!I:I,MATCH($C723,'Policy Characteristics'!$C:$C,0)))</f>
        <v>% decrease</v>
      </c>
      <c r="P723" s="254" t="str">
        <f>IF(ISBLANK(INDEX('Policy Characteristics'!J:J,MATCH($C723,'Policy Characteristics'!$C:$C,0))),"",INDEX('Policy Characteristics'!J:J,MATCH($C723,'Policy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3" s="254" t="str">
        <f>IF(ISBLANK(INDEX('Policy Characteristics'!K:K,MATCH($C723,'Policy Characteristics'!$C:$C,0))),"",INDEX('Policy Characteristics'!K:K,MATCH($C723,'Policy Characteristics'!$C:$C,0)))</f>
        <v/>
      </c>
      <c r="R723" s="254" t="str">
        <f>IF(ISBLANK(INDEX('Policy Characteristics'!L:L,MATCH($C723,'Policy Characteristics'!$C:$C,0))),"",INDEX('Policy Characteristics'!L:L,MATCH($C723,'Policy Characteristics'!$C:$C,0)))</f>
        <v/>
      </c>
    </row>
    <row r="724" spans="1:18">
      <c r="A724" s="254" t="str">
        <f>IF(ISBLANK(INDEX('Policy Characteristics'!A:A,MATCH($C724,'Policy Characteristics'!$C:$C,0))),"",INDEX('Policy Characteristics'!A:A,MATCH($C724,'Policy Characteristics'!$C:$C,0)))</f>
        <v>Industry</v>
      </c>
      <c r="B724" s="262" t="str">
        <f>IF(ISBLANK(INDEX('Policy Characteristics'!B:B,MATCH($C724,'Policy Characteristics'!$C:$C,0))),"",INDEX('Policy Characteristics'!B:B,MATCH($C724,'Policy Characteristics'!$C:$C,0)))</f>
        <v>Decrease Cost of Capital</v>
      </c>
      <c r="C724" s="254" t="str">
        <f t="shared" si="36"/>
        <v>Percentage Decrease in Cost of Capital for Clean Industrial Equipment</v>
      </c>
      <c r="D724" s="6" t="s">
        <v>3052</v>
      </c>
      <c r="E724" s="1" t="s">
        <v>3492</v>
      </c>
      <c r="F724" t="s">
        <v>3014</v>
      </c>
      <c r="G724" t="s">
        <v>3499</v>
      </c>
      <c r="H724" s="43">
        <v>2790</v>
      </c>
      <c r="I724" s="324" t="s">
        <v>40</v>
      </c>
      <c r="J724" s="255" t="str">
        <f>IF(ISBLANK(INDEX('Policy Characteristics'!D:D,MATCH($C724,'Policy Characteristics'!$C:$C,0))),"",INDEX('Policy Characteristics'!D:D,MATCH($C724,'Policy Characteristics'!$C:$C,0)))</f>
        <v>Decrease Clean Industrial Equipment Cost of Capital</v>
      </c>
      <c r="K724" s="254" t="str">
        <f>IF(ISBLANK(INDEX('Policy Characteristics'!E:E,MATCH($C724,'Policy Characteristics'!$C:$C,0))),"",INDEX('Policy Characteristics'!E:E,MATCH($C724,'Policy Characteristics'!$C:$C,0)))</f>
        <v>indst eqpt cost of capital</v>
      </c>
      <c r="L724" s="261">
        <f>IF(ISBLANK(INDEX('Policy Characteristics'!F:F,MATCH($C724,'Policy Characteristics'!$C:$C,0))),"",INDEX('Policy Characteristics'!F:F,MATCH($C724,'Policy Characteristics'!$C:$C,0)))</f>
        <v>0</v>
      </c>
      <c r="M724" s="261">
        <f>IF(ISBLANK(INDEX('Policy Characteristics'!G:G,MATCH($C724,'Policy Characteristics'!$C:$C,0))),"",INDEX('Policy Characteristics'!G:G,MATCH($C724,'Policy Characteristics'!$C:$C,0)))</f>
        <v>1</v>
      </c>
      <c r="N724" s="261">
        <f>IF(ISBLANK(INDEX('Policy Characteristics'!H:H,MATCH($C724,'Policy Characteristics'!$C:$C,0))),"",INDEX('Policy Characteristics'!H:H,MATCH($C724,'Policy Characteristics'!$C:$C,0)))</f>
        <v>0.01</v>
      </c>
      <c r="O724" s="254" t="str">
        <f>IF(ISBLANK(INDEX('Policy Characteristics'!I:I,MATCH($C724,'Policy Characteristics'!$C:$C,0))),"",INDEX('Policy Characteristics'!I:I,MATCH($C724,'Policy Characteristics'!$C:$C,0)))</f>
        <v>% decrease</v>
      </c>
      <c r="P724" s="254" t="str">
        <f>IF(ISBLANK(INDEX('Policy Characteristics'!J:J,MATCH($C724,'Policy Characteristics'!$C:$C,0))),"",INDEX('Policy Characteristics'!J:J,MATCH($C724,'Policy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4" s="254" t="str">
        <f>IF(ISBLANK(INDEX('Policy Characteristics'!K:K,MATCH($C724,'Policy Characteristics'!$C:$C,0))),"",INDEX('Policy Characteristics'!K:K,MATCH($C724,'Policy Characteristics'!$C:$C,0)))</f>
        <v/>
      </c>
      <c r="R724" s="254" t="str">
        <f>IF(ISBLANK(INDEX('Policy Characteristics'!L:L,MATCH($C724,'Policy Characteristics'!$C:$C,0))),"",INDEX('Policy Characteristics'!L:L,MATCH($C724,'Policy Characteristics'!$C:$C,0)))</f>
        <v/>
      </c>
    </row>
    <row r="725" spans="1:18">
      <c r="A725" s="254" t="str">
        <f>IF(ISBLANK(INDEX('Policy Characteristics'!A:A,MATCH($C725,'Policy Characteristics'!$C:$C,0))),"",INDEX('Policy Characteristics'!A:A,MATCH($C725,'Policy Characteristics'!$C:$C,0)))</f>
        <v>Industry</v>
      </c>
      <c r="B725" s="262" t="str">
        <f>IF(ISBLANK(INDEX('Policy Characteristics'!B:B,MATCH($C725,'Policy Characteristics'!$C:$C,0))),"",INDEX('Policy Characteristics'!B:B,MATCH($C725,'Policy Characteristics'!$C:$C,0)))</f>
        <v>Decrease Cost of Capital</v>
      </c>
      <c r="C725" s="254" t="str">
        <f t="shared" si="36"/>
        <v>Percentage Decrease in Cost of Capital for Clean Industrial Equipment</v>
      </c>
      <c r="D725" s="6" t="s">
        <v>3053</v>
      </c>
      <c r="E725" s="1" t="s">
        <v>3492</v>
      </c>
      <c r="F725" t="s">
        <v>3015</v>
      </c>
      <c r="G725" t="s">
        <v>3499</v>
      </c>
      <c r="H725" s="43">
        <v>2791</v>
      </c>
      <c r="I725" s="324" t="s">
        <v>40</v>
      </c>
      <c r="J725" s="255" t="str">
        <f>IF(ISBLANK(INDEX('Policy Characteristics'!D:D,MATCH($C725,'Policy Characteristics'!$C:$C,0))),"",INDEX('Policy Characteristics'!D:D,MATCH($C725,'Policy Characteristics'!$C:$C,0)))</f>
        <v>Decrease Clean Industrial Equipment Cost of Capital</v>
      </c>
      <c r="K725" s="254" t="str">
        <f>IF(ISBLANK(INDEX('Policy Characteristics'!E:E,MATCH($C725,'Policy Characteristics'!$C:$C,0))),"",INDEX('Policy Characteristics'!E:E,MATCH($C725,'Policy Characteristics'!$C:$C,0)))</f>
        <v>indst eqpt cost of capital</v>
      </c>
      <c r="L725" s="261">
        <f>IF(ISBLANK(INDEX('Policy Characteristics'!F:F,MATCH($C725,'Policy Characteristics'!$C:$C,0))),"",INDEX('Policy Characteristics'!F:F,MATCH($C725,'Policy Characteristics'!$C:$C,0)))</f>
        <v>0</v>
      </c>
      <c r="M725" s="261">
        <f>IF(ISBLANK(INDEX('Policy Characteristics'!G:G,MATCH($C725,'Policy Characteristics'!$C:$C,0))),"",INDEX('Policy Characteristics'!G:G,MATCH($C725,'Policy Characteristics'!$C:$C,0)))</f>
        <v>1</v>
      </c>
      <c r="N725" s="261">
        <f>IF(ISBLANK(INDEX('Policy Characteristics'!H:H,MATCH($C725,'Policy Characteristics'!$C:$C,0))),"",INDEX('Policy Characteristics'!H:H,MATCH($C725,'Policy Characteristics'!$C:$C,0)))</f>
        <v>0.01</v>
      </c>
      <c r="O725" s="254" t="str">
        <f>IF(ISBLANK(INDEX('Policy Characteristics'!I:I,MATCH($C725,'Policy Characteristics'!$C:$C,0))),"",INDEX('Policy Characteristics'!I:I,MATCH($C725,'Policy Characteristics'!$C:$C,0)))</f>
        <v>% decrease</v>
      </c>
      <c r="P725" s="254" t="str">
        <f>IF(ISBLANK(INDEX('Policy Characteristics'!J:J,MATCH($C725,'Policy Characteristics'!$C:$C,0))),"",INDEX('Policy Characteristics'!J:J,MATCH($C725,'Policy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5" s="254" t="str">
        <f>IF(ISBLANK(INDEX('Policy Characteristics'!K:K,MATCH($C725,'Policy Characteristics'!$C:$C,0))),"",INDEX('Policy Characteristics'!K:K,MATCH($C725,'Policy Characteristics'!$C:$C,0)))</f>
        <v/>
      </c>
      <c r="R725" s="254" t="str">
        <f>IF(ISBLANK(INDEX('Policy Characteristics'!L:L,MATCH($C725,'Policy Characteristics'!$C:$C,0))),"",INDEX('Policy Characteristics'!L:L,MATCH($C725,'Policy Characteristics'!$C:$C,0)))</f>
        <v/>
      </c>
    </row>
    <row r="726" spans="1:18">
      <c r="A726" s="254" t="str">
        <f>IF(ISBLANK(INDEX('Policy Characteristics'!A:A,MATCH($C726,'Policy Characteristics'!$C:$C,0))),"",INDEX('Policy Characteristics'!A:A,MATCH($C726,'Policy Characteristics'!$C:$C,0)))</f>
        <v>Industry</v>
      </c>
      <c r="B726" s="262" t="str">
        <f>IF(ISBLANK(INDEX('Policy Characteristics'!B:B,MATCH($C726,'Policy Characteristics'!$C:$C,0))),"",INDEX('Policy Characteristics'!B:B,MATCH($C726,'Policy Characteristics'!$C:$C,0)))</f>
        <v>Decrease Cost of Capital</v>
      </c>
      <c r="C726" s="254" t="str">
        <f t="shared" ref="C726:C789" si="37">C$660</f>
        <v>Percentage Decrease in Cost of Capital for Clean Industrial Equipment</v>
      </c>
      <c r="D726" s="6" t="s">
        <v>3054</v>
      </c>
      <c r="E726" s="1" t="s">
        <v>3492</v>
      </c>
      <c r="F726" t="s">
        <v>3016</v>
      </c>
      <c r="G726" t="s">
        <v>3499</v>
      </c>
      <c r="H726" s="43">
        <v>2792</v>
      </c>
      <c r="I726" s="324" t="s">
        <v>40</v>
      </c>
      <c r="J726" s="255" t="str">
        <f>IF(ISBLANK(INDEX('Policy Characteristics'!D:D,MATCH($C726,'Policy Characteristics'!$C:$C,0))),"",INDEX('Policy Characteristics'!D:D,MATCH($C726,'Policy Characteristics'!$C:$C,0)))</f>
        <v>Decrease Clean Industrial Equipment Cost of Capital</v>
      </c>
      <c r="K726" s="254" t="str">
        <f>IF(ISBLANK(INDEX('Policy Characteristics'!E:E,MATCH($C726,'Policy Characteristics'!$C:$C,0))),"",INDEX('Policy Characteristics'!E:E,MATCH($C726,'Policy Characteristics'!$C:$C,0)))</f>
        <v>indst eqpt cost of capital</v>
      </c>
      <c r="L726" s="261">
        <f>IF(ISBLANK(INDEX('Policy Characteristics'!F:F,MATCH($C726,'Policy Characteristics'!$C:$C,0))),"",INDEX('Policy Characteristics'!F:F,MATCH($C726,'Policy Characteristics'!$C:$C,0)))</f>
        <v>0</v>
      </c>
      <c r="M726" s="261">
        <f>IF(ISBLANK(INDEX('Policy Characteristics'!G:G,MATCH($C726,'Policy Characteristics'!$C:$C,0))),"",INDEX('Policy Characteristics'!G:G,MATCH($C726,'Policy Characteristics'!$C:$C,0)))</f>
        <v>1</v>
      </c>
      <c r="N726" s="261">
        <f>IF(ISBLANK(INDEX('Policy Characteristics'!H:H,MATCH($C726,'Policy Characteristics'!$C:$C,0))),"",INDEX('Policy Characteristics'!H:H,MATCH($C726,'Policy Characteristics'!$C:$C,0)))</f>
        <v>0.01</v>
      </c>
      <c r="O726" s="254" t="str">
        <f>IF(ISBLANK(INDEX('Policy Characteristics'!I:I,MATCH($C726,'Policy Characteristics'!$C:$C,0))),"",INDEX('Policy Characteristics'!I:I,MATCH($C726,'Policy Characteristics'!$C:$C,0)))</f>
        <v>% decrease</v>
      </c>
      <c r="P726" s="254" t="str">
        <f>IF(ISBLANK(INDEX('Policy Characteristics'!J:J,MATCH($C726,'Policy Characteristics'!$C:$C,0))),"",INDEX('Policy Characteristics'!J:J,MATCH($C726,'Policy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6" s="254" t="str">
        <f>IF(ISBLANK(INDEX('Policy Characteristics'!K:K,MATCH($C726,'Policy Characteristics'!$C:$C,0))),"",INDEX('Policy Characteristics'!K:K,MATCH($C726,'Policy Characteristics'!$C:$C,0)))</f>
        <v/>
      </c>
      <c r="R726" s="254" t="str">
        <f>IF(ISBLANK(INDEX('Policy Characteristics'!L:L,MATCH($C726,'Policy Characteristics'!$C:$C,0))),"",INDEX('Policy Characteristics'!L:L,MATCH($C726,'Policy Characteristics'!$C:$C,0)))</f>
        <v/>
      </c>
    </row>
    <row r="727" spans="1:18">
      <c r="A727" s="254" t="str">
        <f>IF(ISBLANK(INDEX('Policy Characteristics'!A:A,MATCH($C727,'Policy Characteristics'!$C:$C,0))),"",INDEX('Policy Characteristics'!A:A,MATCH($C727,'Policy Characteristics'!$C:$C,0)))</f>
        <v>Industry</v>
      </c>
      <c r="B727" s="262" t="str">
        <f>IF(ISBLANK(INDEX('Policy Characteristics'!B:B,MATCH($C727,'Policy Characteristics'!$C:$C,0))),"",INDEX('Policy Characteristics'!B:B,MATCH($C727,'Policy Characteristics'!$C:$C,0)))</f>
        <v>Decrease Cost of Capital</v>
      </c>
      <c r="C727" s="254" t="str">
        <f t="shared" si="37"/>
        <v>Percentage Decrease in Cost of Capital for Clean Industrial Equipment</v>
      </c>
      <c r="D727" s="6" t="s">
        <v>3055</v>
      </c>
      <c r="E727" s="1" t="s">
        <v>3492</v>
      </c>
      <c r="F727" t="s">
        <v>3017</v>
      </c>
      <c r="G727" t="s">
        <v>3499</v>
      </c>
      <c r="H727" s="43">
        <v>2793</v>
      </c>
      <c r="I727" s="324" t="s">
        <v>40</v>
      </c>
      <c r="J727" s="255" t="str">
        <f>IF(ISBLANK(INDEX('Policy Characteristics'!D:D,MATCH($C727,'Policy Characteristics'!$C:$C,0))),"",INDEX('Policy Characteristics'!D:D,MATCH($C727,'Policy Characteristics'!$C:$C,0)))</f>
        <v>Decrease Clean Industrial Equipment Cost of Capital</v>
      </c>
      <c r="K727" s="254" t="str">
        <f>IF(ISBLANK(INDEX('Policy Characteristics'!E:E,MATCH($C727,'Policy Characteristics'!$C:$C,0))),"",INDEX('Policy Characteristics'!E:E,MATCH($C727,'Policy Characteristics'!$C:$C,0)))</f>
        <v>indst eqpt cost of capital</v>
      </c>
      <c r="L727" s="261">
        <f>IF(ISBLANK(INDEX('Policy Characteristics'!F:F,MATCH($C727,'Policy Characteristics'!$C:$C,0))),"",INDEX('Policy Characteristics'!F:F,MATCH($C727,'Policy Characteristics'!$C:$C,0)))</f>
        <v>0</v>
      </c>
      <c r="M727" s="261">
        <f>IF(ISBLANK(INDEX('Policy Characteristics'!G:G,MATCH($C727,'Policy Characteristics'!$C:$C,0))),"",INDEX('Policy Characteristics'!G:G,MATCH($C727,'Policy Characteristics'!$C:$C,0)))</f>
        <v>1</v>
      </c>
      <c r="N727" s="261">
        <f>IF(ISBLANK(INDEX('Policy Characteristics'!H:H,MATCH($C727,'Policy Characteristics'!$C:$C,0))),"",INDEX('Policy Characteristics'!H:H,MATCH($C727,'Policy Characteristics'!$C:$C,0)))</f>
        <v>0.01</v>
      </c>
      <c r="O727" s="254" t="str">
        <f>IF(ISBLANK(INDEX('Policy Characteristics'!I:I,MATCH($C727,'Policy Characteristics'!$C:$C,0))),"",INDEX('Policy Characteristics'!I:I,MATCH($C727,'Policy Characteristics'!$C:$C,0)))</f>
        <v>% decrease</v>
      </c>
      <c r="P727" s="254" t="str">
        <f>IF(ISBLANK(INDEX('Policy Characteristics'!J:J,MATCH($C727,'Policy Characteristics'!$C:$C,0))),"",INDEX('Policy Characteristics'!J:J,MATCH($C727,'Policy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7" s="254" t="str">
        <f>IF(ISBLANK(INDEX('Policy Characteristics'!K:K,MATCH($C727,'Policy Characteristics'!$C:$C,0))),"",INDEX('Policy Characteristics'!K:K,MATCH($C727,'Policy Characteristics'!$C:$C,0)))</f>
        <v/>
      </c>
      <c r="R727" s="254" t="str">
        <f>IF(ISBLANK(INDEX('Policy Characteristics'!L:L,MATCH($C727,'Policy Characteristics'!$C:$C,0))),"",INDEX('Policy Characteristics'!L:L,MATCH($C727,'Policy Characteristics'!$C:$C,0)))</f>
        <v/>
      </c>
    </row>
    <row r="728" spans="1:18">
      <c r="A728" s="254" t="str">
        <f>IF(ISBLANK(INDEX('Policy Characteristics'!A:A,MATCH($C728,'Policy Characteristics'!$C:$C,0))),"",INDEX('Policy Characteristics'!A:A,MATCH($C728,'Policy Characteristics'!$C:$C,0)))</f>
        <v>Industry</v>
      </c>
      <c r="B728" s="262" t="str">
        <f>IF(ISBLANK(INDEX('Policy Characteristics'!B:B,MATCH($C728,'Policy Characteristics'!$C:$C,0))),"",INDEX('Policy Characteristics'!B:B,MATCH($C728,'Policy Characteristics'!$C:$C,0)))</f>
        <v>Decrease Cost of Capital</v>
      </c>
      <c r="C728" s="254" t="str">
        <f t="shared" si="37"/>
        <v>Percentage Decrease in Cost of Capital for Clean Industrial Equipment</v>
      </c>
      <c r="D728" s="6" t="s">
        <v>3056</v>
      </c>
      <c r="E728" s="1" t="s">
        <v>3492</v>
      </c>
      <c r="F728" t="s">
        <v>3018</v>
      </c>
      <c r="G728" t="s">
        <v>3499</v>
      </c>
      <c r="H728" s="43">
        <v>2794</v>
      </c>
      <c r="I728" s="324" t="s">
        <v>40</v>
      </c>
      <c r="J728" s="255" t="str">
        <f>IF(ISBLANK(INDEX('Policy Characteristics'!D:D,MATCH($C728,'Policy Characteristics'!$C:$C,0))),"",INDEX('Policy Characteristics'!D:D,MATCH($C728,'Policy Characteristics'!$C:$C,0)))</f>
        <v>Decrease Clean Industrial Equipment Cost of Capital</v>
      </c>
      <c r="K728" s="254" t="str">
        <f>IF(ISBLANK(INDEX('Policy Characteristics'!E:E,MATCH($C728,'Policy Characteristics'!$C:$C,0))),"",INDEX('Policy Characteristics'!E:E,MATCH($C728,'Policy Characteristics'!$C:$C,0)))</f>
        <v>indst eqpt cost of capital</v>
      </c>
      <c r="L728" s="261">
        <f>IF(ISBLANK(INDEX('Policy Characteristics'!F:F,MATCH($C728,'Policy Characteristics'!$C:$C,0))),"",INDEX('Policy Characteristics'!F:F,MATCH($C728,'Policy Characteristics'!$C:$C,0)))</f>
        <v>0</v>
      </c>
      <c r="M728" s="261">
        <f>IF(ISBLANK(INDEX('Policy Characteristics'!G:G,MATCH($C728,'Policy Characteristics'!$C:$C,0))),"",INDEX('Policy Characteristics'!G:G,MATCH($C728,'Policy Characteristics'!$C:$C,0)))</f>
        <v>1</v>
      </c>
      <c r="N728" s="261">
        <f>IF(ISBLANK(INDEX('Policy Characteristics'!H:H,MATCH($C728,'Policy Characteristics'!$C:$C,0))),"",INDEX('Policy Characteristics'!H:H,MATCH($C728,'Policy Characteristics'!$C:$C,0)))</f>
        <v>0.01</v>
      </c>
      <c r="O728" s="254" t="str">
        <f>IF(ISBLANK(INDEX('Policy Characteristics'!I:I,MATCH($C728,'Policy Characteristics'!$C:$C,0))),"",INDEX('Policy Characteristics'!I:I,MATCH($C728,'Policy Characteristics'!$C:$C,0)))</f>
        <v>% decrease</v>
      </c>
      <c r="P728" s="254" t="str">
        <f>IF(ISBLANK(INDEX('Policy Characteristics'!J:J,MATCH($C728,'Policy Characteristics'!$C:$C,0))),"",INDEX('Policy Characteristics'!J:J,MATCH($C728,'Policy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8" s="254" t="str">
        <f>IF(ISBLANK(INDEX('Policy Characteristics'!K:K,MATCH($C728,'Policy Characteristics'!$C:$C,0))),"",INDEX('Policy Characteristics'!K:K,MATCH($C728,'Policy Characteristics'!$C:$C,0)))</f>
        <v/>
      </c>
      <c r="R728" s="254" t="str">
        <f>IF(ISBLANK(INDEX('Policy Characteristics'!L:L,MATCH($C728,'Policy Characteristics'!$C:$C,0))),"",INDEX('Policy Characteristics'!L:L,MATCH($C728,'Policy Characteristics'!$C:$C,0)))</f>
        <v/>
      </c>
    </row>
    <row r="729" spans="1:18">
      <c r="A729" s="254" t="str">
        <f>IF(ISBLANK(INDEX('Policy Characteristics'!A:A,MATCH($C729,'Policy Characteristics'!$C:$C,0))),"",INDEX('Policy Characteristics'!A:A,MATCH($C729,'Policy Characteristics'!$C:$C,0)))</f>
        <v>Industry</v>
      </c>
      <c r="B729" s="262" t="str">
        <f>IF(ISBLANK(INDEX('Policy Characteristics'!B:B,MATCH($C729,'Policy Characteristics'!$C:$C,0))),"",INDEX('Policy Characteristics'!B:B,MATCH($C729,'Policy Characteristics'!$C:$C,0)))</f>
        <v>Decrease Cost of Capital</v>
      </c>
      <c r="C729" s="254" t="str">
        <f t="shared" si="37"/>
        <v>Percentage Decrease in Cost of Capital for Clean Industrial Equipment</v>
      </c>
      <c r="D729" s="6" t="s">
        <v>3057</v>
      </c>
      <c r="E729" s="1" t="s">
        <v>3492</v>
      </c>
      <c r="F729" t="s">
        <v>3019</v>
      </c>
      <c r="G729" t="s">
        <v>3499</v>
      </c>
      <c r="H729" s="43">
        <v>2795</v>
      </c>
      <c r="I729" s="324" t="s">
        <v>40</v>
      </c>
      <c r="J729" s="255" t="str">
        <f>IF(ISBLANK(INDEX('Policy Characteristics'!D:D,MATCH($C729,'Policy Characteristics'!$C:$C,0))),"",INDEX('Policy Characteristics'!D:D,MATCH($C729,'Policy Characteristics'!$C:$C,0)))</f>
        <v>Decrease Clean Industrial Equipment Cost of Capital</v>
      </c>
      <c r="K729" s="254" t="str">
        <f>IF(ISBLANK(INDEX('Policy Characteristics'!E:E,MATCH($C729,'Policy Characteristics'!$C:$C,0))),"",INDEX('Policy Characteristics'!E:E,MATCH($C729,'Policy Characteristics'!$C:$C,0)))</f>
        <v>indst eqpt cost of capital</v>
      </c>
      <c r="L729" s="261">
        <f>IF(ISBLANK(INDEX('Policy Characteristics'!F:F,MATCH($C729,'Policy Characteristics'!$C:$C,0))),"",INDEX('Policy Characteristics'!F:F,MATCH($C729,'Policy Characteristics'!$C:$C,0)))</f>
        <v>0</v>
      </c>
      <c r="M729" s="261">
        <f>IF(ISBLANK(INDEX('Policy Characteristics'!G:G,MATCH($C729,'Policy Characteristics'!$C:$C,0))),"",INDEX('Policy Characteristics'!G:G,MATCH($C729,'Policy Characteristics'!$C:$C,0)))</f>
        <v>1</v>
      </c>
      <c r="N729" s="261">
        <f>IF(ISBLANK(INDEX('Policy Characteristics'!H:H,MATCH($C729,'Policy Characteristics'!$C:$C,0))),"",INDEX('Policy Characteristics'!H:H,MATCH($C729,'Policy Characteristics'!$C:$C,0)))</f>
        <v>0.01</v>
      </c>
      <c r="O729" s="254" t="str">
        <f>IF(ISBLANK(INDEX('Policy Characteristics'!I:I,MATCH($C729,'Policy Characteristics'!$C:$C,0))),"",INDEX('Policy Characteristics'!I:I,MATCH($C729,'Policy Characteristics'!$C:$C,0)))</f>
        <v>% decrease</v>
      </c>
      <c r="P729" s="254" t="str">
        <f>IF(ISBLANK(INDEX('Policy Characteristics'!J:J,MATCH($C729,'Policy Characteristics'!$C:$C,0))),"",INDEX('Policy Characteristics'!J:J,MATCH($C729,'Policy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9" s="254" t="str">
        <f>IF(ISBLANK(INDEX('Policy Characteristics'!K:K,MATCH($C729,'Policy Characteristics'!$C:$C,0))),"",INDEX('Policy Characteristics'!K:K,MATCH($C729,'Policy Characteristics'!$C:$C,0)))</f>
        <v/>
      </c>
      <c r="R729" s="254" t="str">
        <f>IF(ISBLANK(INDEX('Policy Characteristics'!L:L,MATCH($C729,'Policy Characteristics'!$C:$C,0))),"",INDEX('Policy Characteristics'!L:L,MATCH($C729,'Policy Characteristics'!$C:$C,0)))</f>
        <v/>
      </c>
    </row>
    <row r="730" spans="1:18">
      <c r="A730" s="254" t="str">
        <f>IF(ISBLANK(INDEX('Policy Characteristics'!A:A,MATCH($C730,'Policy Characteristics'!$C:$C,0))),"",INDEX('Policy Characteristics'!A:A,MATCH($C730,'Policy Characteristics'!$C:$C,0)))</f>
        <v>Industry</v>
      </c>
      <c r="B730" s="262" t="str">
        <f>IF(ISBLANK(INDEX('Policy Characteristics'!B:B,MATCH($C730,'Policy Characteristics'!$C:$C,0))),"",INDEX('Policy Characteristics'!B:B,MATCH($C730,'Policy Characteristics'!$C:$C,0)))</f>
        <v>Decrease Cost of Capital</v>
      </c>
      <c r="C730" s="254" t="str">
        <f t="shared" si="37"/>
        <v>Percentage Decrease in Cost of Capital for Clean Industrial Equipment</v>
      </c>
      <c r="D730" s="6" t="s">
        <v>3058</v>
      </c>
      <c r="E730" s="1" t="s">
        <v>3492</v>
      </c>
      <c r="F730" t="s">
        <v>3020</v>
      </c>
      <c r="G730" t="s">
        <v>3499</v>
      </c>
      <c r="H730" s="43">
        <v>2796</v>
      </c>
      <c r="I730" s="324" t="s">
        <v>40</v>
      </c>
      <c r="J730" s="255" t="str">
        <f>IF(ISBLANK(INDEX('Policy Characteristics'!D:D,MATCH($C730,'Policy Characteristics'!$C:$C,0))),"",INDEX('Policy Characteristics'!D:D,MATCH($C730,'Policy Characteristics'!$C:$C,0)))</f>
        <v>Decrease Clean Industrial Equipment Cost of Capital</v>
      </c>
      <c r="K730" s="254" t="str">
        <f>IF(ISBLANK(INDEX('Policy Characteristics'!E:E,MATCH($C730,'Policy Characteristics'!$C:$C,0))),"",INDEX('Policy Characteristics'!E:E,MATCH($C730,'Policy Characteristics'!$C:$C,0)))</f>
        <v>indst eqpt cost of capital</v>
      </c>
      <c r="L730" s="261">
        <f>IF(ISBLANK(INDEX('Policy Characteristics'!F:F,MATCH($C730,'Policy Characteristics'!$C:$C,0))),"",INDEX('Policy Characteristics'!F:F,MATCH($C730,'Policy Characteristics'!$C:$C,0)))</f>
        <v>0</v>
      </c>
      <c r="M730" s="261">
        <f>IF(ISBLANK(INDEX('Policy Characteristics'!G:G,MATCH($C730,'Policy Characteristics'!$C:$C,0))),"",INDEX('Policy Characteristics'!G:G,MATCH($C730,'Policy Characteristics'!$C:$C,0)))</f>
        <v>1</v>
      </c>
      <c r="N730" s="261">
        <f>IF(ISBLANK(INDEX('Policy Characteristics'!H:H,MATCH($C730,'Policy Characteristics'!$C:$C,0))),"",INDEX('Policy Characteristics'!H:H,MATCH($C730,'Policy Characteristics'!$C:$C,0)))</f>
        <v>0.01</v>
      </c>
      <c r="O730" s="254" t="str">
        <f>IF(ISBLANK(INDEX('Policy Characteristics'!I:I,MATCH($C730,'Policy Characteristics'!$C:$C,0))),"",INDEX('Policy Characteristics'!I:I,MATCH($C730,'Policy Characteristics'!$C:$C,0)))</f>
        <v>% decrease</v>
      </c>
      <c r="P730" s="254" t="str">
        <f>IF(ISBLANK(INDEX('Policy Characteristics'!J:J,MATCH($C730,'Policy Characteristics'!$C:$C,0))),"",INDEX('Policy Characteristics'!J:J,MATCH($C730,'Policy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0" s="254" t="str">
        <f>IF(ISBLANK(INDEX('Policy Characteristics'!K:K,MATCH($C730,'Policy Characteristics'!$C:$C,0))),"",INDEX('Policy Characteristics'!K:K,MATCH($C730,'Policy Characteristics'!$C:$C,0)))</f>
        <v/>
      </c>
      <c r="R730" s="254" t="str">
        <f>IF(ISBLANK(INDEX('Policy Characteristics'!L:L,MATCH($C730,'Policy Characteristics'!$C:$C,0))),"",INDEX('Policy Characteristics'!L:L,MATCH($C730,'Policy Characteristics'!$C:$C,0)))</f>
        <v/>
      </c>
    </row>
    <row r="731" spans="1:18">
      <c r="A731" s="254" t="str">
        <f>IF(ISBLANK(INDEX('Policy Characteristics'!A:A,MATCH($C731,'Policy Characteristics'!$C:$C,0))),"",INDEX('Policy Characteristics'!A:A,MATCH($C731,'Policy Characteristics'!$C:$C,0)))</f>
        <v>Industry</v>
      </c>
      <c r="B731" s="262" t="str">
        <f>IF(ISBLANK(INDEX('Policy Characteristics'!B:B,MATCH($C731,'Policy Characteristics'!$C:$C,0))),"",INDEX('Policy Characteristics'!B:B,MATCH($C731,'Policy Characteristics'!$C:$C,0)))</f>
        <v>Decrease Cost of Capital</v>
      </c>
      <c r="C731" s="254" t="str">
        <f t="shared" si="37"/>
        <v>Percentage Decrease in Cost of Capital for Clean Industrial Equipment</v>
      </c>
      <c r="D731" s="6" t="s">
        <v>3059</v>
      </c>
      <c r="E731" s="1" t="s">
        <v>3492</v>
      </c>
      <c r="F731" t="s">
        <v>3021</v>
      </c>
      <c r="G731" t="s">
        <v>3499</v>
      </c>
      <c r="H731" s="43">
        <v>2797</v>
      </c>
      <c r="I731" s="324" t="s">
        <v>40</v>
      </c>
      <c r="J731" s="255" t="str">
        <f>IF(ISBLANK(INDEX('Policy Characteristics'!D:D,MATCH($C731,'Policy Characteristics'!$C:$C,0))),"",INDEX('Policy Characteristics'!D:D,MATCH($C731,'Policy Characteristics'!$C:$C,0)))</f>
        <v>Decrease Clean Industrial Equipment Cost of Capital</v>
      </c>
      <c r="K731" s="254" t="str">
        <f>IF(ISBLANK(INDEX('Policy Characteristics'!E:E,MATCH($C731,'Policy Characteristics'!$C:$C,0))),"",INDEX('Policy Characteristics'!E:E,MATCH($C731,'Policy Characteristics'!$C:$C,0)))</f>
        <v>indst eqpt cost of capital</v>
      </c>
      <c r="L731" s="261">
        <f>IF(ISBLANK(INDEX('Policy Characteristics'!F:F,MATCH($C731,'Policy Characteristics'!$C:$C,0))),"",INDEX('Policy Characteristics'!F:F,MATCH($C731,'Policy Characteristics'!$C:$C,0)))</f>
        <v>0</v>
      </c>
      <c r="M731" s="261">
        <f>IF(ISBLANK(INDEX('Policy Characteristics'!G:G,MATCH($C731,'Policy Characteristics'!$C:$C,0))),"",INDEX('Policy Characteristics'!G:G,MATCH($C731,'Policy Characteristics'!$C:$C,0)))</f>
        <v>1</v>
      </c>
      <c r="N731" s="261">
        <f>IF(ISBLANK(INDEX('Policy Characteristics'!H:H,MATCH($C731,'Policy Characteristics'!$C:$C,0))),"",INDEX('Policy Characteristics'!H:H,MATCH($C731,'Policy Characteristics'!$C:$C,0)))</f>
        <v>0.01</v>
      </c>
      <c r="O731" s="254" t="str">
        <f>IF(ISBLANK(INDEX('Policy Characteristics'!I:I,MATCH($C731,'Policy Characteristics'!$C:$C,0))),"",INDEX('Policy Characteristics'!I:I,MATCH($C731,'Policy Characteristics'!$C:$C,0)))</f>
        <v>% decrease</v>
      </c>
      <c r="P731" s="254" t="str">
        <f>IF(ISBLANK(INDEX('Policy Characteristics'!J:J,MATCH($C731,'Policy Characteristics'!$C:$C,0))),"",INDEX('Policy Characteristics'!J:J,MATCH($C731,'Policy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1" s="254" t="str">
        <f>IF(ISBLANK(INDEX('Policy Characteristics'!K:K,MATCH($C731,'Policy Characteristics'!$C:$C,0))),"",INDEX('Policy Characteristics'!K:K,MATCH($C731,'Policy Characteristics'!$C:$C,0)))</f>
        <v/>
      </c>
      <c r="R731" s="254" t="str">
        <f>IF(ISBLANK(INDEX('Policy Characteristics'!L:L,MATCH($C731,'Policy Characteristics'!$C:$C,0))),"",INDEX('Policy Characteristics'!L:L,MATCH($C731,'Policy Characteristics'!$C:$C,0)))</f>
        <v/>
      </c>
    </row>
    <row r="732" spans="1:18">
      <c r="A732" s="254" t="str">
        <f>IF(ISBLANK(INDEX('Policy Characteristics'!A:A,MATCH($C732,'Policy Characteristics'!$C:$C,0))),"",INDEX('Policy Characteristics'!A:A,MATCH($C732,'Policy Characteristics'!$C:$C,0)))</f>
        <v>Industry</v>
      </c>
      <c r="B732" s="262" t="str">
        <f>IF(ISBLANK(INDEX('Policy Characteristics'!B:B,MATCH($C732,'Policy Characteristics'!$C:$C,0))),"",INDEX('Policy Characteristics'!B:B,MATCH($C732,'Policy Characteristics'!$C:$C,0)))</f>
        <v>Decrease Cost of Capital</v>
      </c>
      <c r="C732" s="254" t="str">
        <f t="shared" si="37"/>
        <v>Percentage Decrease in Cost of Capital for Clean Industrial Equipment</v>
      </c>
      <c r="D732" s="6" t="s">
        <v>3060</v>
      </c>
      <c r="E732" s="1" t="s">
        <v>3492</v>
      </c>
      <c r="F732" t="s">
        <v>3022</v>
      </c>
      <c r="G732" t="s">
        <v>3499</v>
      </c>
      <c r="H732" s="43">
        <v>2798</v>
      </c>
      <c r="I732" s="324" t="s">
        <v>40</v>
      </c>
      <c r="J732" s="255" t="str">
        <f>IF(ISBLANK(INDEX('Policy Characteristics'!D:D,MATCH($C732,'Policy Characteristics'!$C:$C,0))),"",INDEX('Policy Characteristics'!D:D,MATCH($C732,'Policy Characteristics'!$C:$C,0)))</f>
        <v>Decrease Clean Industrial Equipment Cost of Capital</v>
      </c>
      <c r="K732" s="254" t="str">
        <f>IF(ISBLANK(INDEX('Policy Characteristics'!E:E,MATCH($C732,'Policy Characteristics'!$C:$C,0))),"",INDEX('Policy Characteristics'!E:E,MATCH($C732,'Policy Characteristics'!$C:$C,0)))</f>
        <v>indst eqpt cost of capital</v>
      </c>
      <c r="L732" s="261">
        <f>IF(ISBLANK(INDEX('Policy Characteristics'!F:F,MATCH($C732,'Policy Characteristics'!$C:$C,0))),"",INDEX('Policy Characteristics'!F:F,MATCH($C732,'Policy Characteristics'!$C:$C,0)))</f>
        <v>0</v>
      </c>
      <c r="M732" s="261">
        <f>IF(ISBLANK(INDEX('Policy Characteristics'!G:G,MATCH($C732,'Policy Characteristics'!$C:$C,0))),"",INDEX('Policy Characteristics'!G:G,MATCH($C732,'Policy Characteristics'!$C:$C,0)))</f>
        <v>1</v>
      </c>
      <c r="N732" s="261">
        <f>IF(ISBLANK(INDEX('Policy Characteristics'!H:H,MATCH($C732,'Policy Characteristics'!$C:$C,0))),"",INDEX('Policy Characteristics'!H:H,MATCH($C732,'Policy Characteristics'!$C:$C,0)))</f>
        <v>0.01</v>
      </c>
      <c r="O732" s="254" t="str">
        <f>IF(ISBLANK(INDEX('Policy Characteristics'!I:I,MATCH($C732,'Policy Characteristics'!$C:$C,0))),"",INDEX('Policy Characteristics'!I:I,MATCH($C732,'Policy Characteristics'!$C:$C,0)))</f>
        <v>% decrease</v>
      </c>
      <c r="P732" s="254" t="str">
        <f>IF(ISBLANK(INDEX('Policy Characteristics'!J:J,MATCH($C732,'Policy Characteristics'!$C:$C,0))),"",INDEX('Policy Characteristics'!J:J,MATCH($C732,'Policy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2" s="254" t="str">
        <f>IF(ISBLANK(INDEX('Policy Characteristics'!K:K,MATCH($C732,'Policy Characteristics'!$C:$C,0))),"",INDEX('Policy Characteristics'!K:K,MATCH($C732,'Policy Characteristics'!$C:$C,0)))</f>
        <v/>
      </c>
      <c r="R732" s="254" t="str">
        <f>IF(ISBLANK(INDEX('Policy Characteristics'!L:L,MATCH($C732,'Policy Characteristics'!$C:$C,0))),"",INDEX('Policy Characteristics'!L:L,MATCH($C732,'Policy Characteristics'!$C:$C,0)))</f>
        <v/>
      </c>
    </row>
    <row r="733" spans="1:18">
      <c r="A733" s="254" t="str">
        <f>IF(ISBLANK(INDEX('Policy Characteristics'!A:A,MATCH($C733,'Policy Characteristics'!$C:$C,0))),"",INDEX('Policy Characteristics'!A:A,MATCH($C733,'Policy Characteristics'!$C:$C,0)))</f>
        <v>Industry</v>
      </c>
      <c r="B733" s="262" t="str">
        <f>IF(ISBLANK(INDEX('Policy Characteristics'!B:B,MATCH($C733,'Policy Characteristics'!$C:$C,0))),"",INDEX('Policy Characteristics'!B:B,MATCH($C733,'Policy Characteristics'!$C:$C,0)))</f>
        <v>Decrease Cost of Capital</v>
      </c>
      <c r="C733" s="254" t="str">
        <f t="shared" si="37"/>
        <v>Percentage Decrease in Cost of Capital for Clean Industrial Equipment</v>
      </c>
      <c r="D733" s="6" t="s">
        <v>3061</v>
      </c>
      <c r="E733" s="1" t="s">
        <v>3492</v>
      </c>
      <c r="F733" t="s">
        <v>3064</v>
      </c>
      <c r="G733" t="s">
        <v>3499</v>
      </c>
      <c r="H733" s="43">
        <v>2799</v>
      </c>
      <c r="I733" s="324" t="s">
        <v>40</v>
      </c>
      <c r="J733" s="255" t="str">
        <f>IF(ISBLANK(INDEX('Policy Characteristics'!D:D,MATCH($C733,'Policy Characteristics'!$C:$C,0))),"",INDEX('Policy Characteristics'!D:D,MATCH($C733,'Policy Characteristics'!$C:$C,0)))</f>
        <v>Decrease Clean Industrial Equipment Cost of Capital</v>
      </c>
      <c r="K733" s="254" t="str">
        <f>IF(ISBLANK(INDEX('Policy Characteristics'!E:E,MATCH($C733,'Policy Characteristics'!$C:$C,0))),"",INDEX('Policy Characteristics'!E:E,MATCH($C733,'Policy Characteristics'!$C:$C,0)))</f>
        <v>indst eqpt cost of capital</v>
      </c>
      <c r="L733" s="261">
        <f>IF(ISBLANK(INDEX('Policy Characteristics'!F:F,MATCH($C733,'Policy Characteristics'!$C:$C,0))),"",INDEX('Policy Characteristics'!F:F,MATCH($C733,'Policy Characteristics'!$C:$C,0)))</f>
        <v>0</v>
      </c>
      <c r="M733" s="261">
        <f>IF(ISBLANK(INDEX('Policy Characteristics'!G:G,MATCH($C733,'Policy Characteristics'!$C:$C,0))),"",INDEX('Policy Characteristics'!G:G,MATCH($C733,'Policy Characteristics'!$C:$C,0)))</f>
        <v>1</v>
      </c>
      <c r="N733" s="261">
        <f>IF(ISBLANK(INDEX('Policy Characteristics'!H:H,MATCH($C733,'Policy Characteristics'!$C:$C,0))),"",INDEX('Policy Characteristics'!H:H,MATCH($C733,'Policy Characteristics'!$C:$C,0)))</f>
        <v>0.01</v>
      </c>
      <c r="O733" s="254" t="str">
        <f>IF(ISBLANK(INDEX('Policy Characteristics'!I:I,MATCH($C733,'Policy Characteristics'!$C:$C,0))),"",INDEX('Policy Characteristics'!I:I,MATCH($C733,'Policy Characteristics'!$C:$C,0)))</f>
        <v>% decrease</v>
      </c>
      <c r="P733" s="254" t="str">
        <f>IF(ISBLANK(INDEX('Policy Characteristics'!J:J,MATCH($C733,'Policy Characteristics'!$C:$C,0))),"",INDEX('Policy Characteristics'!J:J,MATCH($C733,'Policy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3" s="254" t="str">
        <f>IF(ISBLANK(INDEX('Policy Characteristics'!K:K,MATCH($C733,'Policy Characteristics'!$C:$C,0))),"",INDEX('Policy Characteristics'!K:K,MATCH($C733,'Policy Characteristics'!$C:$C,0)))</f>
        <v/>
      </c>
      <c r="R733" s="254" t="str">
        <f>IF(ISBLANK(INDEX('Policy Characteristics'!L:L,MATCH($C733,'Policy Characteristics'!$C:$C,0))),"",INDEX('Policy Characteristics'!L:L,MATCH($C733,'Policy Characteristics'!$C:$C,0)))</f>
        <v/>
      </c>
    </row>
    <row r="734" spans="1:18">
      <c r="A734" s="254" t="str">
        <f>IF(ISBLANK(INDEX('Policy Characteristics'!A:A,MATCH($C734,'Policy Characteristics'!$C:$C,0))),"",INDEX('Policy Characteristics'!A:A,MATCH($C734,'Policy Characteristics'!$C:$C,0)))</f>
        <v>Industry</v>
      </c>
      <c r="B734" s="262" t="str">
        <f>IF(ISBLANK(INDEX('Policy Characteristics'!B:B,MATCH($C734,'Policy Characteristics'!$C:$C,0))),"",INDEX('Policy Characteristics'!B:B,MATCH($C734,'Policy Characteristics'!$C:$C,0)))</f>
        <v>Decrease Cost of Capital</v>
      </c>
      <c r="C734" s="254" t="str">
        <f t="shared" si="37"/>
        <v>Percentage Decrease in Cost of Capital for Clean Industrial Equipment</v>
      </c>
      <c r="D734" s="6" t="s">
        <v>3062</v>
      </c>
      <c r="E734" s="1" t="s">
        <v>3492</v>
      </c>
      <c r="F734" t="s">
        <v>3023</v>
      </c>
      <c r="G734" t="s">
        <v>3499</v>
      </c>
      <c r="H734" s="43">
        <v>2800</v>
      </c>
      <c r="I734" s="324" t="s">
        <v>40</v>
      </c>
      <c r="J734" s="255" t="str">
        <f>IF(ISBLANK(INDEX('Policy Characteristics'!D:D,MATCH($C734,'Policy Characteristics'!$C:$C,0))),"",INDEX('Policy Characteristics'!D:D,MATCH($C734,'Policy Characteristics'!$C:$C,0)))</f>
        <v>Decrease Clean Industrial Equipment Cost of Capital</v>
      </c>
      <c r="K734" s="254" t="str">
        <f>IF(ISBLANK(INDEX('Policy Characteristics'!E:E,MATCH($C734,'Policy Characteristics'!$C:$C,0))),"",INDEX('Policy Characteristics'!E:E,MATCH($C734,'Policy Characteristics'!$C:$C,0)))</f>
        <v>indst eqpt cost of capital</v>
      </c>
      <c r="L734" s="261">
        <f>IF(ISBLANK(INDEX('Policy Characteristics'!F:F,MATCH($C734,'Policy Characteristics'!$C:$C,0))),"",INDEX('Policy Characteristics'!F:F,MATCH($C734,'Policy Characteristics'!$C:$C,0)))</f>
        <v>0</v>
      </c>
      <c r="M734" s="261">
        <f>IF(ISBLANK(INDEX('Policy Characteristics'!G:G,MATCH($C734,'Policy Characteristics'!$C:$C,0))),"",INDEX('Policy Characteristics'!G:G,MATCH($C734,'Policy Characteristics'!$C:$C,0)))</f>
        <v>1</v>
      </c>
      <c r="N734" s="261">
        <f>IF(ISBLANK(INDEX('Policy Characteristics'!H:H,MATCH($C734,'Policy Characteristics'!$C:$C,0))),"",INDEX('Policy Characteristics'!H:H,MATCH($C734,'Policy Characteristics'!$C:$C,0)))</f>
        <v>0.01</v>
      </c>
      <c r="O734" s="254" t="str">
        <f>IF(ISBLANK(INDEX('Policy Characteristics'!I:I,MATCH($C734,'Policy Characteristics'!$C:$C,0))),"",INDEX('Policy Characteristics'!I:I,MATCH($C734,'Policy Characteristics'!$C:$C,0)))</f>
        <v>% decrease</v>
      </c>
      <c r="P734" s="254" t="str">
        <f>IF(ISBLANK(INDEX('Policy Characteristics'!J:J,MATCH($C734,'Policy Characteristics'!$C:$C,0))),"",INDEX('Policy Characteristics'!J:J,MATCH($C734,'Policy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4" s="254" t="str">
        <f>IF(ISBLANK(INDEX('Policy Characteristics'!K:K,MATCH($C734,'Policy Characteristics'!$C:$C,0))),"",INDEX('Policy Characteristics'!K:K,MATCH($C734,'Policy Characteristics'!$C:$C,0)))</f>
        <v/>
      </c>
      <c r="R734" s="254" t="str">
        <f>IF(ISBLANK(INDEX('Policy Characteristics'!L:L,MATCH($C734,'Policy Characteristics'!$C:$C,0))),"",INDEX('Policy Characteristics'!L:L,MATCH($C734,'Policy Characteristics'!$C:$C,0)))</f>
        <v/>
      </c>
    </row>
    <row r="735" spans="1:18">
      <c r="A735" s="254" t="str">
        <f>IF(ISBLANK(INDEX('Policy Characteristics'!A:A,MATCH($C735,'Policy Characteristics'!$C:$C,0))),"",INDEX('Policy Characteristics'!A:A,MATCH($C735,'Policy Characteristics'!$C:$C,0)))</f>
        <v>Industry</v>
      </c>
      <c r="B735" s="262" t="str">
        <f>IF(ISBLANK(INDEX('Policy Characteristics'!B:B,MATCH($C735,'Policy Characteristics'!$C:$C,0))),"",INDEX('Policy Characteristics'!B:B,MATCH($C735,'Policy Characteristics'!$C:$C,0)))</f>
        <v>Decrease Cost of Capital</v>
      </c>
      <c r="C735" s="254" t="str">
        <f t="shared" si="37"/>
        <v>Percentage Decrease in Cost of Capital for Clean Industrial Equipment</v>
      </c>
      <c r="D735" s="45" t="s">
        <v>3038</v>
      </c>
      <c r="E735" s="1" t="s">
        <v>3493</v>
      </c>
      <c r="F735" t="s">
        <v>3063</v>
      </c>
      <c r="G735" t="s">
        <v>3500</v>
      </c>
      <c r="H735" s="43">
        <v>2801</v>
      </c>
      <c r="I735" s="324" t="s">
        <v>40</v>
      </c>
      <c r="J735" s="255" t="str">
        <f>IF(ISBLANK(INDEX('Policy Characteristics'!D:D,MATCH($C735,'Policy Characteristics'!$C:$C,0))),"",INDEX('Policy Characteristics'!D:D,MATCH($C735,'Policy Characteristics'!$C:$C,0)))</f>
        <v>Decrease Clean Industrial Equipment Cost of Capital</v>
      </c>
      <c r="K735" s="254" t="str">
        <f>IF(ISBLANK(INDEX('Policy Characteristics'!E:E,MATCH($C735,'Policy Characteristics'!$C:$C,0))),"",INDEX('Policy Characteristics'!E:E,MATCH($C735,'Policy Characteristics'!$C:$C,0)))</f>
        <v>indst eqpt cost of capital</v>
      </c>
      <c r="L735" s="261">
        <f>IF(ISBLANK(INDEX('Policy Characteristics'!F:F,MATCH($C735,'Policy Characteristics'!$C:$C,0))),"",INDEX('Policy Characteristics'!F:F,MATCH($C735,'Policy Characteristics'!$C:$C,0)))</f>
        <v>0</v>
      </c>
      <c r="M735" s="261">
        <f>IF(ISBLANK(INDEX('Policy Characteristics'!G:G,MATCH($C735,'Policy Characteristics'!$C:$C,0))),"",INDEX('Policy Characteristics'!G:G,MATCH($C735,'Policy Characteristics'!$C:$C,0)))</f>
        <v>1</v>
      </c>
      <c r="N735" s="261">
        <f>IF(ISBLANK(INDEX('Policy Characteristics'!H:H,MATCH($C735,'Policy Characteristics'!$C:$C,0))),"",INDEX('Policy Characteristics'!H:H,MATCH($C735,'Policy Characteristics'!$C:$C,0)))</f>
        <v>0.01</v>
      </c>
      <c r="O735" s="254" t="str">
        <f>IF(ISBLANK(INDEX('Policy Characteristics'!I:I,MATCH($C735,'Policy Characteristics'!$C:$C,0))),"",INDEX('Policy Characteristics'!I:I,MATCH($C735,'Policy Characteristics'!$C:$C,0)))</f>
        <v>% decrease</v>
      </c>
      <c r="P735" s="254" t="str">
        <f>IF(ISBLANK(INDEX('Policy Characteristics'!J:J,MATCH($C735,'Policy Characteristics'!$C:$C,0))),"",INDEX('Policy Characteristics'!J:J,MATCH($C735,'Policy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5" s="254" t="str">
        <f>IF(ISBLANK(INDEX('Policy Characteristics'!K:K,MATCH($C735,'Policy Characteristics'!$C:$C,0))),"",INDEX('Policy Characteristics'!K:K,MATCH($C735,'Policy Characteristics'!$C:$C,0)))</f>
        <v/>
      </c>
      <c r="R735" s="254" t="str">
        <f>IF(ISBLANK(INDEX('Policy Characteristics'!L:L,MATCH($C735,'Policy Characteristics'!$C:$C,0))),"",INDEX('Policy Characteristics'!L:L,MATCH($C735,'Policy Characteristics'!$C:$C,0)))</f>
        <v/>
      </c>
    </row>
    <row r="736" spans="1:18">
      <c r="A736" s="254" t="str">
        <f>IF(ISBLANK(INDEX('Policy Characteristics'!A:A,MATCH($C736,'Policy Characteristics'!$C:$C,0))),"",INDEX('Policy Characteristics'!A:A,MATCH($C736,'Policy Characteristics'!$C:$C,0)))</f>
        <v>Industry</v>
      </c>
      <c r="B736" s="262" t="str">
        <f>IF(ISBLANK(INDEX('Policy Characteristics'!B:B,MATCH($C736,'Policy Characteristics'!$C:$C,0))),"",INDEX('Policy Characteristics'!B:B,MATCH($C736,'Policy Characteristics'!$C:$C,0)))</f>
        <v>Decrease Cost of Capital</v>
      </c>
      <c r="C736" s="254" t="str">
        <f t="shared" si="37"/>
        <v>Percentage Decrease in Cost of Capital for Clean Industrial Equipment</v>
      </c>
      <c r="D736" s="6" t="s">
        <v>3039</v>
      </c>
      <c r="E736" s="1" t="s">
        <v>3493</v>
      </c>
      <c r="F736" t="s">
        <v>2737</v>
      </c>
      <c r="G736" t="s">
        <v>3500</v>
      </c>
      <c r="H736" s="43">
        <v>2802</v>
      </c>
      <c r="I736" s="324" t="s">
        <v>40</v>
      </c>
      <c r="J736" s="255" t="str">
        <f>IF(ISBLANK(INDEX('Policy Characteristics'!D:D,MATCH($C736,'Policy Characteristics'!$C:$C,0))),"",INDEX('Policy Characteristics'!D:D,MATCH($C736,'Policy Characteristics'!$C:$C,0)))</f>
        <v>Decrease Clean Industrial Equipment Cost of Capital</v>
      </c>
      <c r="K736" s="254" t="str">
        <f>IF(ISBLANK(INDEX('Policy Characteristics'!E:E,MATCH($C736,'Policy Characteristics'!$C:$C,0))),"",INDEX('Policy Characteristics'!E:E,MATCH($C736,'Policy Characteristics'!$C:$C,0)))</f>
        <v>indst eqpt cost of capital</v>
      </c>
      <c r="L736" s="261">
        <f>IF(ISBLANK(INDEX('Policy Characteristics'!F:F,MATCH($C736,'Policy Characteristics'!$C:$C,0))),"",INDEX('Policy Characteristics'!F:F,MATCH($C736,'Policy Characteristics'!$C:$C,0)))</f>
        <v>0</v>
      </c>
      <c r="M736" s="261">
        <f>IF(ISBLANK(INDEX('Policy Characteristics'!G:G,MATCH($C736,'Policy Characteristics'!$C:$C,0))),"",INDEX('Policy Characteristics'!G:G,MATCH($C736,'Policy Characteristics'!$C:$C,0)))</f>
        <v>1</v>
      </c>
      <c r="N736" s="261">
        <f>IF(ISBLANK(INDEX('Policy Characteristics'!H:H,MATCH($C736,'Policy Characteristics'!$C:$C,0))),"",INDEX('Policy Characteristics'!H:H,MATCH($C736,'Policy Characteristics'!$C:$C,0)))</f>
        <v>0.01</v>
      </c>
      <c r="O736" s="254" t="str">
        <f>IF(ISBLANK(INDEX('Policy Characteristics'!I:I,MATCH($C736,'Policy Characteristics'!$C:$C,0))),"",INDEX('Policy Characteristics'!I:I,MATCH($C736,'Policy Characteristics'!$C:$C,0)))</f>
        <v>% decrease</v>
      </c>
      <c r="P736" s="254" t="str">
        <f>IF(ISBLANK(INDEX('Policy Characteristics'!J:J,MATCH($C736,'Policy Characteristics'!$C:$C,0))),"",INDEX('Policy Characteristics'!J:J,MATCH($C736,'Policy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6" s="254" t="str">
        <f>IF(ISBLANK(INDEX('Policy Characteristics'!K:K,MATCH($C736,'Policy Characteristics'!$C:$C,0))),"",INDEX('Policy Characteristics'!K:K,MATCH($C736,'Policy Characteristics'!$C:$C,0)))</f>
        <v/>
      </c>
      <c r="R736" s="254" t="str">
        <f>IF(ISBLANK(INDEX('Policy Characteristics'!L:L,MATCH($C736,'Policy Characteristics'!$C:$C,0))),"",INDEX('Policy Characteristics'!L:L,MATCH($C736,'Policy Characteristics'!$C:$C,0)))</f>
        <v/>
      </c>
    </row>
    <row r="737" spans="1:18">
      <c r="A737" s="254" t="str">
        <f>IF(ISBLANK(INDEX('Policy Characteristics'!A:A,MATCH($C737,'Policy Characteristics'!$C:$C,0))),"",INDEX('Policy Characteristics'!A:A,MATCH($C737,'Policy Characteristics'!$C:$C,0)))</f>
        <v>Industry</v>
      </c>
      <c r="B737" s="262" t="str">
        <f>IF(ISBLANK(INDEX('Policy Characteristics'!B:B,MATCH($C737,'Policy Characteristics'!$C:$C,0))),"",INDEX('Policy Characteristics'!B:B,MATCH($C737,'Policy Characteristics'!$C:$C,0)))</f>
        <v>Decrease Cost of Capital</v>
      </c>
      <c r="C737" s="254" t="str">
        <f t="shared" si="37"/>
        <v>Percentage Decrease in Cost of Capital for Clean Industrial Equipment</v>
      </c>
      <c r="D737" s="6" t="s">
        <v>3040</v>
      </c>
      <c r="E737" s="1" t="s">
        <v>3493</v>
      </c>
      <c r="F737" t="s">
        <v>3004</v>
      </c>
      <c r="G737" t="s">
        <v>3500</v>
      </c>
      <c r="H737" s="43">
        <v>2803</v>
      </c>
      <c r="I737" s="324" t="s">
        <v>40</v>
      </c>
      <c r="J737" s="255" t="str">
        <f>IF(ISBLANK(INDEX('Policy Characteristics'!D:D,MATCH($C737,'Policy Characteristics'!$C:$C,0))),"",INDEX('Policy Characteristics'!D:D,MATCH($C737,'Policy Characteristics'!$C:$C,0)))</f>
        <v>Decrease Clean Industrial Equipment Cost of Capital</v>
      </c>
      <c r="K737" s="254" t="str">
        <f>IF(ISBLANK(INDEX('Policy Characteristics'!E:E,MATCH($C737,'Policy Characteristics'!$C:$C,0))),"",INDEX('Policy Characteristics'!E:E,MATCH($C737,'Policy Characteristics'!$C:$C,0)))</f>
        <v>indst eqpt cost of capital</v>
      </c>
      <c r="L737" s="261">
        <f>IF(ISBLANK(INDEX('Policy Characteristics'!F:F,MATCH($C737,'Policy Characteristics'!$C:$C,0))),"",INDEX('Policy Characteristics'!F:F,MATCH($C737,'Policy Characteristics'!$C:$C,0)))</f>
        <v>0</v>
      </c>
      <c r="M737" s="261">
        <f>IF(ISBLANK(INDEX('Policy Characteristics'!G:G,MATCH($C737,'Policy Characteristics'!$C:$C,0))),"",INDEX('Policy Characteristics'!G:G,MATCH($C737,'Policy Characteristics'!$C:$C,0)))</f>
        <v>1</v>
      </c>
      <c r="N737" s="261">
        <f>IF(ISBLANK(INDEX('Policy Characteristics'!H:H,MATCH($C737,'Policy Characteristics'!$C:$C,0))),"",INDEX('Policy Characteristics'!H:H,MATCH($C737,'Policy Characteristics'!$C:$C,0)))</f>
        <v>0.01</v>
      </c>
      <c r="O737" s="254" t="str">
        <f>IF(ISBLANK(INDEX('Policy Characteristics'!I:I,MATCH($C737,'Policy Characteristics'!$C:$C,0))),"",INDEX('Policy Characteristics'!I:I,MATCH($C737,'Policy Characteristics'!$C:$C,0)))</f>
        <v>% decrease</v>
      </c>
      <c r="P737" s="254" t="str">
        <f>IF(ISBLANK(INDEX('Policy Characteristics'!J:J,MATCH($C737,'Policy Characteristics'!$C:$C,0))),"",INDEX('Policy Characteristics'!J:J,MATCH($C737,'Policy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7" s="254" t="str">
        <f>IF(ISBLANK(INDEX('Policy Characteristics'!K:K,MATCH($C737,'Policy Characteristics'!$C:$C,0))),"",INDEX('Policy Characteristics'!K:K,MATCH($C737,'Policy Characteristics'!$C:$C,0)))</f>
        <v/>
      </c>
      <c r="R737" s="254" t="str">
        <f>IF(ISBLANK(INDEX('Policy Characteristics'!L:L,MATCH($C737,'Policy Characteristics'!$C:$C,0))),"",INDEX('Policy Characteristics'!L:L,MATCH($C737,'Policy Characteristics'!$C:$C,0)))</f>
        <v/>
      </c>
    </row>
    <row r="738" spans="1:18">
      <c r="A738" s="254" t="str">
        <f>IF(ISBLANK(INDEX('Policy Characteristics'!A:A,MATCH($C738,'Policy Characteristics'!$C:$C,0))),"",INDEX('Policy Characteristics'!A:A,MATCH($C738,'Policy Characteristics'!$C:$C,0)))</f>
        <v>Industry</v>
      </c>
      <c r="B738" s="262" t="str">
        <f>IF(ISBLANK(INDEX('Policy Characteristics'!B:B,MATCH($C738,'Policy Characteristics'!$C:$C,0))),"",INDEX('Policy Characteristics'!B:B,MATCH($C738,'Policy Characteristics'!$C:$C,0)))</f>
        <v>Decrease Cost of Capital</v>
      </c>
      <c r="C738" s="254" t="str">
        <f t="shared" si="37"/>
        <v>Percentage Decrease in Cost of Capital for Clean Industrial Equipment</v>
      </c>
      <c r="D738" s="6" t="s">
        <v>3041</v>
      </c>
      <c r="E738" s="1" t="s">
        <v>3493</v>
      </c>
      <c r="F738" t="s">
        <v>3005</v>
      </c>
      <c r="G738" t="s">
        <v>3500</v>
      </c>
      <c r="H738" s="43">
        <v>2804</v>
      </c>
      <c r="I738" s="324" t="s">
        <v>40</v>
      </c>
      <c r="J738" s="255" t="str">
        <f>IF(ISBLANK(INDEX('Policy Characteristics'!D:D,MATCH($C738,'Policy Characteristics'!$C:$C,0))),"",INDEX('Policy Characteristics'!D:D,MATCH($C738,'Policy Characteristics'!$C:$C,0)))</f>
        <v>Decrease Clean Industrial Equipment Cost of Capital</v>
      </c>
      <c r="K738" s="254" t="str">
        <f>IF(ISBLANK(INDEX('Policy Characteristics'!E:E,MATCH($C738,'Policy Characteristics'!$C:$C,0))),"",INDEX('Policy Characteristics'!E:E,MATCH($C738,'Policy Characteristics'!$C:$C,0)))</f>
        <v>indst eqpt cost of capital</v>
      </c>
      <c r="L738" s="261">
        <f>IF(ISBLANK(INDEX('Policy Characteristics'!F:F,MATCH($C738,'Policy Characteristics'!$C:$C,0))),"",INDEX('Policy Characteristics'!F:F,MATCH($C738,'Policy Characteristics'!$C:$C,0)))</f>
        <v>0</v>
      </c>
      <c r="M738" s="261">
        <f>IF(ISBLANK(INDEX('Policy Characteristics'!G:G,MATCH($C738,'Policy Characteristics'!$C:$C,0))),"",INDEX('Policy Characteristics'!G:G,MATCH($C738,'Policy Characteristics'!$C:$C,0)))</f>
        <v>1</v>
      </c>
      <c r="N738" s="261">
        <f>IF(ISBLANK(INDEX('Policy Characteristics'!H:H,MATCH($C738,'Policy Characteristics'!$C:$C,0))),"",INDEX('Policy Characteristics'!H:H,MATCH($C738,'Policy Characteristics'!$C:$C,0)))</f>
        <v>0.01</v>
      </c>
      <c r="O738" s="254" t="str">
        <f>IF(ISBLANK(INDEX('Policy Characteristics'!I:I,MATCH($C738,'Policy Characteristics'!$C:$C,0))),"",INDEX('Policy Characteristics'!I:I,MATCH($C738,'Policy Characteristics'!$C:$C,0)))</f>
        <v>% decrease</v>
      </c>
      <c r="P738" s="254" t="str">
        <f>IF(ISBLANK(INDEX('Policy Characteristics'!J:J,MATCH($C738,'Policy Characteristics'!$C:$C,0))),"",INDEX('Policy Characteristics'!J:J,MATCH($C738,'Policy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8" s="254" t="str">
        <f>IF(ISBLANK(INDEX('Policy Characteristics'!K:K,MATCH($C738,'Policy Characteristics'!$C:$C,0))),"",INDEX('Policy Characteristics'!K:K,MATCH($C738,'Policy Characteristics'!$C:$C,0)))</f>
        <v/>
      </c>
      <c r="R738" s="254" t="str">
        <f>IF(ISBLANK(INDEX('Policy Characteristics'!L:L,MATCH($C738,'Policy Characteristics'!$C:$C,0))),"",INDEX('Policy Characteristics'!L:L,MATCH($C738,'Policy Characteristics'!$C:$C,0)))</f>
        <v/>
      </c>
    </row>
    <row r="739" spans="1:18">
      <c r="A739" s="254" t="str">
        <f>IF(ISBLANK(INDEX('Policy Characteristics'!A:A,MATCH($C739,'Policy Characteristics'!$C:$C,0))),"",INDEX('Policy Characteristics'!A:A,MATCH($C739,'Policy Characteristics'!$C:$C,0)))</f>
        <v>Industry</v>
      </c>
      <c r="B739" s="262" t="str">
        <f>IF(ISBLANK(INDEX('Policy Characteristics'!B:B,MATCH($C739,'Policy Characteristics'!$C:$C,0))),"",INDEX('Policy Characteristics'!B:B,MATCH($C739,'Policy Characteristics'!$C:$C,0)))</f>
        <v>Decrease Cost of Capital</v>
      </c>
      <c r="C739" s="254" t="str">
        <f t="shared" si="37"/>
        <v>Percentage Decrease in Cost of Capital for Clean Industrial Equipment</v>
      </c>
      <c r="D739" s="6" t="s">
        <v>3042</v>
      </c>
      <c r="E739" s="1" t="s">
        <v>3493</v>
      </c>
      <c r="F739" t="s">
        <v>3006</v>
      </c>
      <c r="G739" t="s">
        <v>3500</v>
      </c>
      <c r="H739" s="43">
        <v>2805</v>
      </c>
      <c r="I739" s="324" t="s">
        <v>40</v>
      </c>
      <c r="J739" s="255" t="str">
        <f>IF(ISBLANK(INDEX('Policy Characteristics'!D:D,MATCH($C739,'Policy Characteristics'!$C:$C,0))),"",INDEX('Policy Characteristics'!D:D,MATCH($C739,'Policy Characteristics'!$C:$C,0)))</f>
        <v>Decrease Clean Industrial Equipment Cost of Capital</v>
      </c>
      <c r="K739" s="254" t="str">
        <f>IF(ISBLANK(INDEX('Policy Characteristics'!E:E,MATCH($C739,'Policy Characteristics'!$C:$C,0))),"",INDEX('Policy Characteristics'!E:E,MATCH($C739,'Policy Characteristics'!$C:$C,0)))</f>
        <v>indst eqpt cost of capital</v>
      </c>
      <c r="L739" s="261">
        <f>IF(ISBLANK(INDEX('Policy Characteristics'!F:F,MATCH($C739,'Policy Characteristics'!$C:$C,0))),"",INDEX('Policy Characteristics'!F:F,MATCH($C739,'Policy Characteristics'!$C:$C,0)))</f>
        <v>0</v>
      </c>
      <c r="M739" s="261">
        <f>IF(ISBLANK(INDEX('Policy Characteristics'!G:G,MATCH($C739,'Policy Characteristics'!$C:$C,0))),"",INDEX('Policy Characteristics'!G:G,MATCH($C739,'Policy Characteristics'!$C:$C,0)))</f>
        <v>1</v>
      </c>
      <c r="N739" s="261">
        <f>IF(ISBLANK(INDEX('Policy Characteristics'!H:H,MATCH($C739,'Policy Characteristics'!$C:$C,0))),"",INDEX('Policy Characteristics'!H:H,MATCH($C739,'Policy Characteristics'!$C:$C,0)))</f>
        <v>0.01</v>
      </c>
      <c r="O739" s="254" t="str">
        <f>IF(ISBLANK(INDEX('Policy Characteristics'!I:I,MATCH($C739,'Policy Characteristics'!$C:$C,0))),"",INDEX('Policy Characteristics'!I:I,MATCH($C739,'Policy Characteristics'!$C:$C,0)))</f>
        <v>% decrease</v>
      </c>
      <c r="P739" s="254" t="str">
        <f>IF(ISBLANK(INDEX('Policy Characteristics'!J:J,MATCH($C739,'Policy Characteristics'!$C:$C,0))),"",INDEX('Policy Characteristics'!J:J,MATCH($C739,'Policy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9" s="254" t="str">
        <f>IF(ISBLANK(INDEX('Policy Characteristics'!K:K,MATCH($C739,'Policy Characteristics'!$C:$C,0))),"",INDEX('Policy Characteristics'!K:K,MATCH($C739,'Policy Characteristics'!$C:$C,0)))</f>
        <v/>
      </c>
      <c r="R739" s="254" t="str">
        <f>IF(ISBLANK(INDEX('Policy Characteristics'!L:L,MATCH($C739,'Policy Characteristics'!$C:$C,0))),"",INDEX('Policy Characteristics'!L:L,MATCH($C739,'Policy Characteristics'!$C:$C,0)))</f>
        <v/>
      </c>
    </row>
    <row r="740" spans="1:18">
      <c r="A740" s="254" t="str">
        <f>IF(ISBLANK(INDEX('Policy Characteristics'!A:A,MATCH($C740,'Policy Characteristics'!$C:$C,0))),"",INDEX('Policy Characteristics'!A:A,MATCH($C740,'Policy Characteristics'!$C:$C,0)))</f>
        <v>Industry</v>
      </c>
      <c r="B740" s="262" t="str">
        <f>IF(ISBLANK(INDEX('Policy Characteristics'!B:B,MATCH($C740,'Policy Characteristics'!$C:$C,0))),"",INDEX('Policy Characteristics'!B:B,MATCH($C740,'Policy Characteristics'!$C:$C,0)))</f>
        <v>Decrease Cost of Capital</v>
      </c>
      <c r="C740" s="254" t="str">
        <f t="shared" si="37"/>
        <v>Percentage Decrease in Cost of Capital for Clean Industrial Equipment</v>
      </c>
      <c r="D740" s="6" t="s">
        <v>3043</v>
      </c>
      <c r="E740" s="1" t="s">
        <v>3493</v>
      </c>
      <c r="F740" t="s">
        <v>3007</v>
      </c>
      <c r="G740" t="s">
        <v>3500</v>
      </c>
      <c r="H740" s="43">
        <v>2806</v>
      </c>
      <c r="I740" s="324" t="s">
        <v>40</v>
      </c>
      <c r="J740" s="255" t="str">
        <f>IF(ISBLANK(INDEX('Policy Characteristics'!D:D,MATCH($C740,'Policy Characteristics'!$C:$C,0))),"",INDEX('Policy Characteristics'!D:D,MATCH($C740,'Policy Characteristics'!$C:$C,0)))</f>
        <v>Decrease Clean Industrial Equipment Cost of Capital</v>
      </c>
      <c r="K740" s="254" t="str">
        <f>IF(ISBLANK(INDEX('Policy Characteristics'!E:E,MATCH($C740,'Policy Characteristics'!$C:$C,0))),"",INDEX('Policy Characteristics'!E:E,MATCH($C740,'Policy Characteristics'!$C:$C,0)))</f>
        <v>indst eqpt cost of capital</v>
      </c>
      <c r="L740" s="261">
        <f>IF(ISBLANK(INDEX('Policy Characteristics'!F:F,MATCH($C740,'Policy Characteristics'!$C:$C,0))),"",INDEX('Policy Characteristics'!F:F,MATCH($C740,'Policy Characteristics'!$C:$C,0)))</f>
        <v>0</v>
      </c>
      <c r="M740" s="261">
        <f>IF(ISBLANK(INDEX('Policy Characteristics'!G:G,MATCH($C740,'Policy Characteristics'!$C:$C,0))),"",INDEX('Policy Characteristics'!G:G,MATCH($C740,'Policy Characteristics'!$C:$C,0)))</f>
        <v>1</v>
      </c>
      <c r="N740" s="261">
        <f>IF(ISBLANK(INDEX('Policy Characteristics'!H:H,MATCH($C740,'Policy Characteristics'!$C:$C,0))),"",INDEX('Policy Characteristics'!H:H,MATCH($C740,'Policy Characteristics'!$C:$C,0)))</f>
        <v>0.01</v>
      </c>
      <c r="O740" s="254" t="str">
        <f>IF(ISBLANK(INDEX('Policy Characteristics'!I:I,MATCH($C740,'Policy Characteristics'!$C:$C,0))),"",INDEX('Policy Characteristics'!I:I,MATCH($C740,'Policy Characteristics'!$C:$C,0)))</f>
        <v>% decrease</v>
      </c>
      <c r="P740" s="254" t="str">
        <f>IF(ISBLANK(INDEX('Policy Characteristics'!J:J,MATCH($C740,'Policy Characteristics'!$C:$C,0))),"",INDEX('Policy Characteristics'!J:J,MATCH($C740,'Policy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0" s="254" t="str">
        <f>IF(ISBLANK(INDEX('Policy Characteristics'!K:K,MATCH($C740,'Policy Characteristics'!$C:$C,0))),"",INDEX('Policy Characteristics'!K:K,MATCH($C740,'Policy Characteristics'!$C:$C,0)))</f>
        <v/>
      </c>
      <c r="R740" s="254" t="str">
        <f>IF(ISBLANK(INDEX('Policy Characteristics'!L:L,MATCH($C740,'Policy Characteristics'!$C:$C,0))),"",INDEX('Policy Characteristics'!L:L,MATCH($C740,'Policy Characteristics'!$C:$C,0)))</f>
        <v/>
      </c>
    </row>
    <row r="741" spans="1:18">
      <c r="A741" s="254" t="str">
        <f>IF(ISBLANK(INDEX('Policy Characteristics'!A:A,MATCH($C741,'Policy Characteristics'!$C:$C,0))),"",INDEX('Policy Characteristics'!A:A,MATCH($C741,'Policy Characteristics'!$C:$C,0)))</f>
        <v>Industry</v>
      </c>
      <c r="B741" s="262" t="str">
        <f>IF(ISBLANK(INDEX('Policy Characteristics'!B:B,MATCH($C741,'Policy Characteristics'!$C:$C,0))),"",INDEX('Policy Characteristics'!B:B,MATCH($C741,'Policy Characteristics'!$C:$C,0)))</f>
        <v>Decrease Cost of Capital</v>
      </c>
      <c r="C741" s="254" t="str">
        <f t="shared" si="37"/>
        <v>Percentage Decrease in Cost of Capital for Clean Industrial Equipment</v>
      </c>
      <c r="D741" s="6" t="s">
        <v>3044</v>
      </c>
      <c r="E741" s="1" t="s">
        <v>3493</v>
      </c>
      <c r="F741" t="s">
        <v>3008</v>
      </c>
      <c r="G741" t="s">
        <v>3500</v>
      </c>
      <c r="H741" s="43">
        <v>2807</v>
      </c>
      <c r="I741" s="324" t="s">
        <v>40</v>
      </c>
      <c r="J741" s="255" t="str">
        <f>IF(ISBLANK(INDEX('Policy Characteristics'!D:D,MATCH($C741,'Policy Characteristics'!$C:$C,0))),"",INDEX('Policy Characteristics'!D:D,MATCH($C741,'Policy Characteristics'!$C:$C,0)))</f>
        <v>Decrease Clean Industrial Equipment Cost of Capital</v>
      </c>
      <c r="K741" s="254" t="str">
        <f>IF(ISBLANK(INDEX('Policy Characteristics'!E:E,MATCH($C741,'Policy Characteristics'!$C:$C,0))),"",INDEX('Policy Characteristics'!E:E,MATCH($C741,'Policy Characteristics'!$C:$C,0)))</f>
        <v>indst eqpt cost of capital</v>
      </c>
      <c r="L741" s="261">
        <f>IF(ISBLANK(INDEX('Policy Characteristics'!F:F,MATCH($C741,'Policy Characteristics'!$C:$C,0))),"",INDEX('Policy Characteristics'!F:F,MATCH($C741,'Policy Characteristics'!$C:$C,0)))</f>
        <v>0</v>
      </c>
      <c r="M741" s="261">
        <f>IF(ISBLANK(INDEX('Policy Characteristics'!G:G,MATCH($C741,'Policy Characteristics'!$C:$C,0))),"",INDEX('Policy Characteristics'!G:G,MATCH($C741,'Policy Characteristics'!$C:$C,0)))</f>
        <v>1</v>
      </c>
      <c r="N741" s="261">
        <f>IF(ISBLANK(INDEX('Policy Characteristics'!H:H,MATCH($C741,'Policy Characteristics'!$C:$C,0))),"",INDEX('Policy Characteristics'!H:H,MATCH($C741,'Policy Characteristics'!$C:$C,0)))</f>
        <v>0.01</v>
      </c>
      <c r="O741" s="254" t="str">
        <f>IF(ISBLANK(INDEX('Policy Characteristics'!I:I,MATCH($C741,'Policy Characteristics'!$C:$C,0))),"",INDEX('Policy Characteristics'!I:I,MATCH($C741,'Policy Characteristics'!$C:$C,0)))</f>
        <v>% decrease</v>
      </c>
      <c r="P741" s="254" t="str">
        <f>IF(ISBLANK(INDEX('Policy Characteristics'!J:J,MATCH($C741,'Policy Characteristics'!$C:$C,0))),"",INDEX('Policy Characteristics'!J:J,MATCH($C741,'Policy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1" s="254" t="str">
        <f>IF(ISBLANK(INDEX('Policy Characteristics'!K:K,MATCH($C741,'Policy Characteristics'!$C:$C,0))),"",INDEX('Policy Characteristics'!K:K,MATCH($C741,'Policy Characteristics'!$C:$C,0)))</f>
        <v/>
      </c>
      <c r="R741" s="254" t="str">
        <f>IF(ISBLANK(INDEX('Policy Characteristics'!L:L,MATCH($C741,'Policy Characteristics'!$C:$C,0))),"",INDEX('Policy Characteristics'!L:L,MATCH($C741,'Policy Characteristics'!$C:$C,0)))</f>
        <v/>
      </c>
    </row>
    <row r="742" spans="1:18">
      <c r="A742" s="254" t="str">
        <f>IF(ISBLANK(INDEX('Policy Characteristics'!A:A,MATCH($C742,'Policy Characteristics'!$C:$C,0))),"",INDEX('Policy Characteristics'!A:A,MATCH($C742,'Policy Characteristics'!$C:$C,0)))</f>
        <v>Industry</v>
      </c>
      <c r="B742" s="262" t="str">
        <f>IF(ISBLANK(INDEX('Policy Characteristics'!B:B,MATCH($C742,'Policy Characteristics'!$C:$C,0))),"",INDEX('Policy Characteristics'!B:B,MATCH($C742,'Policy Characteristics'!$C:$C,0)))</f>
        <v>Decrease Cost of Capital</v>
      </c>
      <c r="C742" s="254" t="str">
        <f t="shared" si="37"/>
        <v>Percentage Decrease in Cost of Capital for Clean Industrial Equipment</v>
      </c>
      <c r="D742" s="6" t="s">
        <v>3045</v>
      </c>
      <c r="E742" s="1" t="s">
        <v>3493</v>
      </c>
      <c r="F742" t="s">
        <v>3009</v>
      </c>
      <c r="G742" t="s">
        <v>3500</v>
      </c>
      <c r="H742" s="43">
        <v>2808</v>
      </c>
      <c r="I742" s="324" t="s">
        <v>40</v>
      </c>
      <c r="J742" s="255" t="str">
        <f>IF(ISBLANK(INDEX('Policy Characteristics'!D:D,MATCH($C742,'Policy Characteristics'!$C:$C,0))),"",INDEX('Policy Characteristics'!D:D,MATCH($C742,'Policy Characteristics'!$C:$C,0)))</f>
        <v>Decrease Clean Industrial Equipment Cost of Capital</v>
      </c>
      <c r="K742" s="254" t="str">
        <f>IF(ISBLANK(INDEX('Policy Characteristics'!E:E,MATCH($C742,'Policy Characteristics'!$C:$C,0))),"",INDEX('Policy Characteristics'!E:E,MATCH($C742,'Policy Characteristics'!$C:$C,0)))</f>
        <v>indst eqpt cost of capital</v>
      </c>
      <c r="L742" s="261">
        <f>IF(ISBLANK(INDEX('Policy Characteristics'!F:F,MATCH($C742,'Policy Characteristics'!$C:$C,0))),"",INDEX('Policy Characteristics'!F:F,MATCH($C742,'Policy Characteristics'!$C:$C,0)))</f>
        <v>0</v>
      </c>
      <c r="M742" s="261">
        <f>IF(ISBLANK(INDEX('Policy Characteristics'!G:G,MATCH($C742,'Policy Characteristics'!$C:$C,0))),"",INDEX('Policy Characteristics'!G:G,MATCH($C742,'Policy Characteristics'!$C:$C,0)))</f>
        <v>1</v>
      </c>
      <c r="N742" s="261">
        <f>IF(ISBLANK(INDEX('Policy Characteristics'!H:H,MATCH($C742,'Policy Characteristics'!$C:$C,0))),"",INDEX('Policy Characteristics'!H:H,MATCH($C742,'Policy Characteristics'!$C:$C,0)))</f>
        <v>0.01</v>
      </c>
      <c r="O742" s="254" t="str">
        <f>IF(ISBLANK(INDEX('Policy Characteristics'!I:I,MATCH($C742,'Policy Characteristics'!$C:$C,0))),"",INDEX('Policy Characteristics'!I:I,MATCH($C742,'Policy Characteristics'!$C:$C,0)))</f>
        <v>% decrease</v>
      </c>
      <c r="P742" s="254" t="str">
        <f>IF(ISBLANK(INDEX('Policy Characteristics'!J:J,MATCH($C742,'Policy Characteristics'!$C:$C,0))),"",INDEX('Policy Characteristics'!J:J,MATCH($C742,'Policy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2" s="254" t="str">
        <f>IF(ISBLANK(INDEX('Policy Characteristics'!K:K,MATCH($C742,'Policy Characteristics'!$C:$C,0))),"",INDEX('Policy Characteristics'!K:K,MATCH($C742,'Policy Characteristics'!$C:$C,0)))</f>
        <v/>
      </c>
      <c r="R742" s="254" t="str">
        <f>IF(ISBLANK(INDEX('Policy Characteristics'!L:L,MATCH($C742,'Policy Characteristics'!$C:$C,0))),"",INDEX('Policy Characteristics'!L:L,MATCH($C742,'Policy Characteristics'!$C:$C,0)))</f>
        <v/>
      </c>
    </row>
    <row r="743" spans="1:18">
      <c r="A743" s="254" t="str">
        <f>IF(ISBLANK(INDEX('Policy Characteristics'!A:A,MATCH($C743,'Policy Characteristics'!$C:$C,0))),"",INDEX('Policy Characteristics'!A:A,MATCH($C743,'Policy Characteristics'!$C:$C,0)))</f>
        <v>Industry</v>
      </c>
      <c r="B743" s="262" t="str">
        <f>IF(ISBLANK(INDEX('Policy Characteristics'!B:B,MATCH($C743,'Policy Characteristics'!$C:$C,0))),"",INDEX('Policy Characteristics'!B:B,MATCH($C743,'Policy Characteristics'!$C:$C,0)))</f>
        <v>Decrease Cost of Capital</v>
      </c>
      <c r="C743" s="254" t="str">
        <f t="shared" si="37"/>
        <v>Percentage Decrease in Cost of Capital for Clean Industrial Equipment</v>
      </c>
      <c r="D743" s="6" t="s">
        <v>3046</v>
      </c>
      <c r="E743" s="1" t="s">
        <v>3493</v>
      </c>
      <c r="F743" t="s">
        <v>3010</v>
      </c>
      <c r="G743" t="s">
        <v>3500</v>
      </c>
      <c r="H743" s="43">
        <v>2809</v>
      </c>
      <c r="I743" s="324" t="s">
        <v>40</v>
      </c>
      <c r="J743" s="255" t="str">
        <f>IF(ISBLANK(INDEX('Policy Characteristics'!D:D,MATCH($C743,'Policy Characteristics'!$C:$C,0))),"",INDEX('Policy Characteristics'!D:D,MATCH($C743,'Policy Characteristics'!$C:$C,0)))</f>
        <v>Decrease Clean Industrial Equipment Cost of Capital</v>
      </c>
      <c r="K743" s="254" t="str">
        <f>IF(ISBLANK(INDEX('Policy Characteristics'!E:E,MATCH($C743,'Policy Characteristics'!$C:$C,0))),"",INDEX('Policy Characteristics'!E:E,MATCH($C743,'Policy Characteristics'!$C:$C,0)))</f>
        <v>indst eqpt cost of capital</v>
      </c>
      <c r="L743" s="261">
        <f>IF(ISBLANK(INDEX('Policy Characteristics'!F:F,MATCH($C743,'Policy Characteristics'!$C:$C,0))),"",INDEX('Policy Characteristics'!F:F,MATCH($C743,'Policy Characteristics'!$C:$C,0)))</f>
        <v>0</v>
      </c>
      <c r="M743" s="261">
        <f>IF(ISBLANK(INDEX('Policy Characteristics'!G:G,MATCH($C743,'Policy Characteristics'!$C:$C,0))),"",INDEX('Policy Characteristics'!G:G,MATCH($C743,'Policy Characteristics'!$C:$C,0)))</f>
        <v>1</v>
      </c>
      <c r="N743" s="261">
        <f>IF(ISBLANK(INDEX('Policy Characteristics'!H:H,MATCH($C743,'Policy Characteristics'!$C:$C,0))),"",INDEX('Policy Characteristics'!H:H,MATCH($C743,'Policy Characteristics'!$C:$C,0)))</f>
        <v>0.01</v>
      </c>
      <c r="O743" s="254" t="str">
        <f>IF(ISBLANK(INDEX('Policy Characteristics'!I:I,MATCH($C743,'Policy Characteristics'!$C:$C,0))),"",INDEX('Policy Characteristics'!I:I,MATCH($C743,'Policy Characteristics'!$C:$C,0)))</f>
        <v>% decrease</v>
      </c>
      <c r="P743" s="254" t="str">
        <f>IF(ISBLANK(INDEX('Policy Characteristics'!J:J,MATCH($C743,'Policy Characteristics'!$C:$C,0))),"",INDEX('Policy Characteristics'!J:J,MATCH($C743,'Policy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3" s="254" t="str">
        <f>IF(ISBLANK(INDEX('Policy Characteristics'!K:K,MATCH($C743,'Policy Characteristics'!$C:$C,0))),"",INDEX('Policy Characteristics'!K:K,MATCH($C743,'Policy Characteristics'!$C:$C,0)))</f>
        <v/>
      </c>
      <c r="R743" s="254" t="str">
        <f>IF(ISBLANK(INDEX('Policy Characteristics'!L:L,MATCH($C743,'Policy Characteristics'!$C:$C,0))),"",INDEX('Policy Characteristics'!L:L,MATCH($C743,'Policy Characteristics'!$C:$C,0)))</f>
        <v/>
      </c>
    </row>
    <row r="744" spans="1:18">
      <c r="A744" s="254" t="str">
        <f>IF(ISBLANK(INDEX('Policy Characteristics'!A:A,MATCH($C744,'Policy Characteristics'!$C:$C,0))),"",INDEX('Policy Characteristics'!A:A,MATCH($C744,'Policy Characteristics'!$C:$C,0)))</f>
        <v>Industry</v>
      </c>
      <c r="B744" s="262" t="str">
        <f>IF(ISBLANK(INDEX('Policy Characteristics'!B:B,MATCH($C744,'Policy Characteristics'!$C:$C,0))),"",INDEX('Policy Characteristics'!B:B,MATCH($C744,'Policy Characteristics'!$C:$C,0)))</f>
        <v>Decrease Cost of Capital</v>
      </c>
      <c r="C744" s="254" t="str">
        <f t="shared" si="37"/>
        <v>Percentage Decrease in Cost of Capital for Clean Industrial Equipment</v>
      </c>
      <c r="D744" s="6" t="s">
        <v>3047</v>
      </c>
      <c r="E744" s="1" t="s">
        <v>3493</v>
      </c>
      <c r="F744" t="s">
        <v>2557</v>
      </c>
      <c r="G744" t="s">
        <v>3500</v>
      </c>
      <c r="H744" s="43">
        <v>2810</v>
      </c>
      <c r="I744" s="324" t="s">
        <v>40</v>
      </c>
      <c r="J744" s="255" t="str">
        <f>IF(ISBLANK(INDEX('Policy Characteristics'!D:D,MATCH($C744,'Policy Characteristics'!$C:$C,0))),"",INDEX('Policy Characteristics'!D:D,MATCH($C744,'Policy Characteristics'!$C:$C,0)))</f>
        <v>Decrease Clean Industrial Equipment Cost of Capital</v>
      </c>
      <c r="K744" s="254" t="str">
        <f>IF(ISBLANK(INDEX('Policy Characteristics'!E:E,MATCH($C744,'Policy Characteristics'!$C:$C,0))),"",INDEX('Policy Characteristics'!E:E,MATCH($C744,'Policy Characteristics'!$C:$C,0)))</f>
        <v>indst eqpt cost of capital</v>
      </c>
      <c r="L744" s="261">
        <f>IF(ISBLANK(INDEX('Policy Characteristics'!F:F,MATCH($C744,'Policy Characteristics'!$C:$C,0))),"",INDEX('Policy Characteristics'!F:F,MATCH($C744,'Policy Characteristics'!$C:$C,0)))</f>
        <v>0</v>
      </c>
      <c r="M744" s="261">
        <f>IF(ISBLANK(INDEX('Policy Characteristics'!G:G,MATCH($C744,'Policy Characteristics'!$C:$C,0))),"",INDEX('Policy Characteristics'!G:G,MATCH($C744,'Policy Characteristics'!$C:$C,0)))</f>
        <v>1</v>
      </c>
      <c r="N744" s="261">
        <f>IF(ISBLANK(INDEX('Policy Characteristics'!H:H,MATCH($C744,'Policy Characteristics'!$C:$C,0))),"",INDEX('Policy Characteristics'!H:H,MATCH($C744,'Policy Characteristics'!$C:$C,0)))</f>
        <v>0.01</v>
      </c>
      <c r="O744" s="254" t="str">
        <f>IF(ISBLANK(INDEX('Policy Characteristics'!I:I,MATCH($C744,'Policy Characteristics'!$C:$C,0))),"",INDEX('Policy Characteristics'!I:I,MATCH($C744,'Policy Characteristics'!$C:$C,0)))</f>
        <v>% decrease</v>
      </c>
      <c r="P744" s="254" t="str">
        <f>IF(ISBLANK(INDEX('Policy Characteristics'!J:J,MATCH($C744,'Policy Characteristics'!$C:$C,0))),"",INDEX('Policy Characteristics'!J:J,MATCH($C744,'Policy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4" s="254" t="str">
        <f>IF(ISBLANK(INDEX('Policy Characteristics'!K:K,MATCH($C744,'Policy Characteristics'!$C:$C,0))),"",INDEX('Policy Characteristics'!K:K,MATCH($C744,'Policy Characteristics'!$C:$C,0)))</f>
        <v/>
      </c>
      <c r="R744" s="254" t="str">
        <f>IF(ISBLANK(INDEX('Policy Characteristics'!L:L,MATCH($C744,'Policy Characteristics'!$C:$C,0))),"",INDEX('Policy Characteristics'!L:L,MATCH($C744,'Policy Characteristics'!$C:$C,0)))</f>
        <v/>
      </c>
    </row>
    <row r="745" spans="1:18">
      <c r="A745" s="254" t="str">
        <f>IF(ISBLANK(INDEX('Policy Characteristics'!A:A,MATCH($C745,'Policy Characteristics'!$C:$C,0))),"",INDEX('Policy Characteristics'!A:A,MATCH($C745,'Policy Characteristics'!$C:$C,0)))</f>
        <v>Industry</v>
      </c>
      <c r="B745" s="262" t="str">
        <f>IF(ISBLANK(INDEX('Policy Characteristics'!B:B,MATCH($C745,'Policy Characteristics'!$C:$C,0))),"",INDEX('Policy Characteristics'!B:B,MATCH($C745,'Policy Characteristics'!$C:$C,0)))</f>
        <v>Decrease Cost of Capital</v>
      </c>
      <c r="C745" s="254" t="str">
        <f t="shared" si="37"/>
        <v>Percentage Decrease in Cost of Capital for Clean Industrial Equipment</v>
      </c>
      <c r="D745" s="6" t="s">
        <v>3048</v>
      </c>
      <c r="E745" s="1" t="s">
        <v>3493</v>
      </c>
      <c r="F745" t="s">
        <v>3011</v>
      </c>
      <c r="G745" t="s">
        <v>3500</v>
      </c>
      <c r="H745" s="43">
        <v>2811</v>
      </c>
      <c r="I745" s="324" t="s">
        <v>40</v>
      </c>
      <c r="J745" s="255" t="str">
        <f>IF(ISBLANK(INDEX('Policy Characteristics'!D:D,MATCH($C745,'Policy Characteristics'!$C:$C,0))),"",INDEX('Policy Characteristics'!D:D,MATCH($C745,'Policy Characteristics'!$C:$C,0)))</f>
        <v>Decrease Clean Industrial Equipment Cost of Capital</v>
      </c>
      <c r="K745" s="254" t="str">
        <f>IF(ISBLANK(INDEX('Policy Characteristics'!E:E,MATCH($C745,'Policy Characteristics'!$C:$C,0))),"",INDEX('Policy Characteristics'!E:E,MATCH($C745,'Policy Characteristics'!$C:$C,0)))</f>
        <v>indst eqpt cost of capital</v>
      </c>
      <c r="L745" s="261">
        <f>IF(ISBLANK(INDEX('Policy Characteristics'!F:F,MATCH($C745,'Policy Characteristics'!$C:$C,0))),"",INDEX('Policy Characteristics'!F:F,MATCH($C745,'Policy Characteristics'!$C:$C,0)))</f>
        <v>0</v>
      </c>
      <c r="M745" s="261">
        <f>IF(ISBLANK(INDEX('Policy Characteristics'!G:G,MATCH($C745,'Policy Characteristics'!$C:$C,0))),"",INDEX('Policy Characteristics'!G:G,MATCH($C745,'Policy Characteristics'!$C:$C,0)))</f>
        <v>1</v>
      </c>
      <c r="N745" s="261">
        <f>IF(ISBLANK(INDEX('Policy Characteristics'!H:H,MATCH($C745,'Policy Characteristics'!$C:$C,0))),"",INDEX('Policy Characteristics'!H:H,MATCH($C745,'Policy Characteristics'!$C:$C,0)))</f>
        <v>0.01</v>
      </c>
      <c r="O745" s="254" t="str">
        <f>IF(ISBLANK(INDEX('Policy Characteristics'!I:I,MATCH($C745,'Policy Characteristics'!$C:$C,0))),"",INDEX('Policy Characteristics'!I:I,MATCH($C745,'Policy Characteristics'!$C:$C,0)))</f>
        <v>% decrease</v>
      </c>
      <c r="P745" s="254" t="str">
        <f>IF(ISBLANK(INDEX('Policy Characteristics'!J:J,MATCH($C745,'Policy Characteristics'!$C:$C,0))),"",INDEX('Policy Characteristics'!J:J,MATCH($C745,'Policy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5" s="254" t="str">
        <f>IF(ISBLANK(INDEX('Policy Characteristics'!K:K,MATCH($C745,'Policy Characteristics'!$C:$C,0))),"",INDEX('Policy Characteristics'!K:K,MATCH($C745,'Policy Characteristics'!$C:$C,0)))</f>
        <v/>
      </c>
      <c r="R745" s="254" t="str">
        <f>IF(ISBLANK(INDEX('Policy Characteristics'!L:L,MATCH($C745,'Policy Characteristics'!$C:$C,0))),"",INDEX('Policy Characteristics'!L:L,MATCH($C745,'Policy Characteristics'!$C:$C,0)))</f>
        <v/>
      </c>
    </row>
    <row r="746" spans="1:18">
      <c r="A746" s="254" t="str">
        <f>IF(ISBLANK(INDEX('Policy Characteristics'!A:A,MATCH($C746,'Policy Characteristics'!$C:$C,0))),"",INDEX('Policy Characteristics'!A:A,MATCH($C746,'Policy Characteristics'!$C:$C,0)))</f>
        <v>Industry</v>
      </c>
      <c r="B746" s="262" t="str">
        <f>IF(ISBLANK(INDEX('Policy Characteristics'!B:B,MATCH($C746,'Policy Characteristics'!$C:$C,0))),"",INDEX('Policy Characteristics'!B:B,MATCH($C746,'Policy Characteristics'!$C:$C,0)))</f>
        <v>Decrease Cost of Capital</v>
      </c>
      <c r="C746" s="254" t="str">
        <f t="shared" si="37"/>
        <v>Percentage Decrease in Cost of Capital for Clean Industrial Equipment</v>
      </c>
      <c r="D746" s="6" t="s">
        <v>3049</v>
      </c>
      <c r="E746" s="1" t="s">
        <v>3493</v>
      </c>
      <c r="F746" t="s">
        <v>3012</v>
      </c>
      <c r="G746" t="s">
        <v>3500</v>
      </c>
      <c r="H746" s="43">
        <v>2812</v>
      </c>
      <c r="I746" s="324" t="s">
        <v>40</v>
      </c>
      <c r="J746" s="255" t="str">
        <f>IF(ISBLANK(INDEX('Policy Characteristics'!D:D,MATCH($C746,'Policy Characteristics'!$C:$C,0))),"",INDEX('Policy Characteristics'!D:D,MATCH($C746,'Policy Characteristics'!$C:$C,0)))</f>
        <v>Decrease Clean Industrial Equipment Cost of Capital</v>
      </c>
      <c r="K746" s="254" t="str">
        <f>IF(ISBLANK(INDEX('Policy Characteristics'!E:E,MATCH($C746,'Policy Characteristics'!$C:$C,0))),"",INDEX('Policy Characteristics'!E:E,MATCH($C746,'Policy Characteristics'!$C:$C,0)))</f>
        <v>indst eqpt cost of capital</v>
      </c>
      <c r="L746" s="261">
        <f>IF(ISBLANK(INDEX('Policy Characteristics'!F:F,MATCH($C746,'Policy Characteristics'!$C:$C,0))),"",INDEX('Policy Characteristics'!F:F,MATCH($C746,'Policy Characteristics'!$C:$C,0)))</f>
        <v>0</v>
      </c>
      <c r="M746" s="261">
        <f>IF(ISBLANK(INDEX('Policy Characteristics'!G:G,MATCH($C746,'Policy Characteristics'!$C:$C,0))),"",INDEX('Policy Characteristics'!G:G,MATCH($C746,'Policy Characteristics'!$C:$C,0)))</f>
        <v>1</v>
      </c>
      <c r="N746" s="261">
        <f>IF(ISBLANK(INDEX('Policy Characteristics'!H:H,MATCH($C746,'Policy Characteristics'!$C:$C,0))),"",INDEX('Policy Characteristics'!H:H,MATCH($C746,'Policy Characteristics'!$C:$C,0)))</f>
        <v>0.01</v>
      </c>
      <c r="O746" s="254" t="str">
        <f>IF(ISBLANK(INDEX('Policy Characteristics'!I:I,MATCH($C746,'Policy Characteristics'!$C:$C,0))),"",INDEX('Policy Characteristics'!I:I,MATCH($C746,'Policy Characteristics'!$C:$C,0)))</f>
        <v>% decrease</v>
      </c>
      <c r="P746" s="254" t="str">
        <f>IF(ISBLANK(INDEX('Policy Characteristics'!J:J,MATCH($C746,'Policy Characteristics'!$C:$C,0))),"",INDEX('Policy Characteristics'!J:J,MATCH($C746,'Policy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6" s="254" t="str">
        <f>IF(ISBLANK(INDEX('Policy Characteristics'!K:K,MATCH($C746,'Policy Characteristics'!$C:$C,0))),"",INDEX('Policy Characteristics'!K:K,MATCH($C746,'Policy Characteristics'!$C:$C,0)))</f>
        <v/>
      </c>
      <c r="R746" s="254" t="str">
        <f>IF(ISBLANK(INDEX('Policy Characteristics'!L:L,MATCH($C746,'Policy Characteristics'!$C:$C,0))),"",INDEX('Policy Characteristics'!L:L,MATCH($C746,'Policy Characteristics'!$C:$C,0)))</f>
        <v/>
      </c>
    </row>
    <row r="747" spans="1:18">
      <c r="A747" s="254" t="str">
        <f>IF(ISBLANK(INDEX('Policy Characteristics'!A:A,MATCH($C747,'Policy Characteristics'!$C:$C,0))),"",INDEX('Policy Characteristics'!A:A,MATCH($C747,'Policy Characteristics'!$C:$C,0)))</f>
        <v>Industry</v>
      </c>
      <c r="B747" s="262" t="str">
        <f>IF(ISBLANK(INDEX('Policy Characteristics'!B:B,MATCH($C747,'Policy Characteristics'!$C:$C,0))),"",INDEX('Policy Characteristics'!B:B,MATCH($C747,'Policy Characteristics'!$C:$C,0)))</f>
        <v>Decrease Cost of Capital</v>
      </c>
      <c r="C747" s="254" t="str">
        <f t="shared" si="37"/>
        <v>Percentage Decrease in Cost of Capital for Clean Industrial Equipment</v>
      </c>
      <c r="D747" s="6" t="s">
        <v>3050</v>
      </c>
      <c r="E747" s="1" t="s">
        <v>3493</v>
      </c>
      <c r="F747" t="s">
        <v>3013</v>
      </c>
      <c r="G747" t="s">
        <v>3500</v>
      </c>
      <c r="H747" s="43">
        <v>2813</v>
      </c>
      <c r="I747" s="324" t="s">
        <v>40</v>
      </c>
      <c r="J747" s="255" t="str">
        <f>IF(ISBLANK(INDEX('Policy Characteristics'!D:D,MATCH($C747,'Policy Characteristics'!$C:$C,0))),"",INDEX('Policy Characteristics'!D:D,MATCH($C747,'Policy Characteristics'!$C:$C,0)))</f>
        <v>Decrease Clean Industrial Equipment Cost of Capital</v>
      </c>
      <c r="K747" s="254" t="str">
        <f>IF(ISBLANK(INDEX('Policy Characteristics'!E:E,MATCH($C747,'Policy Characteristics'!$C:$C,0))),"",INDEX('Policy Characteristics'!E:E,MATCH($C747,'Policy Characteristics'!$C:$C,0)))</f>
        <v>indst eqpt cost of capital</v>
      </c>
      <c r="L747" s="261">
        <f>IF(ISBLANK(INDEX('Policy Characteristics'!F:F,MATCH($C747,'Policy Characteristics'!$C:$C,0))),"",INDEX('Policy Characteristics'!F:F,MATCH($C747,'Policy Characteristics'!$C:$C,0)))</f>
        <v>0</v>
      </c>
      <c r="M747" s="261">
        <f>IF(ISBLANK(INDEX('Policy Characteristics'!G:G,MATCH($C747,'Policy Characteristics'!$C:$C,0))),"",INDEX('Policy Characteristics'!G:G,MATCH($C747,'Policy Characteristics'!$C:$C,0)))</f>
        <v>1</v>
      </c>
      <c r="N747" s="261">
        <f>IF(ISBLANK(INDEX('Policy Characteristics'!H:H,MATCH($C747,'Policy Characteristics'!$C:$C,0))),"",INDEX('Policy Characteristics'!H:H,MATCH($C747,'Policy Characteristics'!$C:$C,0)))</f>
        <v>0.01</v>
      </c>
      <c r="O747" s="254" t="str">
        <f>IF(ISBLANK(INDEX('Policy Characteristics'!I:I,MATCH($C747,'Policy Characteristics'!$C:$C,0))),"",INDEX('Policy Characteristics'!I:I,MATCH($C747,'Policy Characteristics'!$C:$C,0)))</f>
        <v>% decrease</v>
      </c>
      <c r="P747" s="254" t="str">
        <f>IF(ISBLANK(INDEX('Policy Characteristics'!J:J,MATCH($C747,'Policy Characteristics'!$C:$C,0))),"",INDEX('Policy Characteristics'!J:J,MATCH($C747,'Policy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7" s="254" t="str">
        <f>IF(ISBLANK(INDEX('Policy Characteristics'!K:K,MATCH($C747,'Policy Characteristics'!$C:$C,0))),"",INDEX('Policy Characteristics'!K:K,MATCH($C747,'Policy Characteristics'!$C:$C,0)))</f>
        <v/>
      </c>
      <c r="R747" s="254" t="str">
        <f>IF(ISBLANK(INDEX('Policy Characteristics'!L:L,MATCH($C747,'Policy Characteristics'!$C:$C,0))),"",INDEX('Policy Characteristics'!L:L,MATCH($C747,'Policy Characteristics'!$C:$C,0)))</f>
        <v/>
      </c>
    </row>
    <row r="748" spans="1:18">
      <c r="A748" s="254" t="str">
        <f>IF(ISBLANK(INDEX('Policy Characteristics'!A:A,MATCH($C748,'Policy Characteristics'!$C:$C,0))),"",INDEX('Policy Characteristics'!A:A,MATCH($C748,'Policy Characteristics'!$C:$C,0)))</f>
        <v>Industry</v>
      </c>
      <c r="B748" s="262" t="str">
        <f>IF(ISBLANK(INDEX('Policy Characteristics'!B:B,MATCH($C748,'Policy Characteristics'!$C:$C,0))),"",INDEX('Policy Characteristics'!B:B,MATCH($C748,'Policy Characteristics'!$C:$C,0)))</f>
        <v>Decrease Cost of Capital</v>
      </c>
      <c r="C748" s="254" t="str">
        <f t="shared" si="37"/>
        <v>Percentage Decrease in Cost of Capital for Clean Industrial Equipment</v>
      </c>
      <c r="D748" s="6" t="s">
        <v>3051</v>
      </c>
      <c r="E748" s="1" t="s">
        <v>3493</v>
      </c>
      <c r="F748" t="s">
        <v>2558</v>
      </c>
      <c r="G748" t="s">
        <v>3500</v>
      </c>
      <c r="H748" s="43">
        <v>2814</v>
      </c>
      <c r="I748" s="324" t="s">
        <v>40</v>
      </c>
      <c r="J748" s="255" t="str">
        <f>IF(ISBLANK(INDEX('Policy Characteristics'!D:D,MATCH($C748,'Policy Characteristics'!$C:$C,0))),"",INDEX('Policy Characteristics'!D:D,MATCH($C748,'Policy Characteristics'!$C:$C,0)))</f>
        <v>Decrease Clean Industrial Equipment Cost of Capital</v>
      </c>
      <c r="K748" s="254" t="str">
        <f>IF(ISBLANK(INDEX('Policy Characteristics'!E:E,MATCH($C748,'Policy Characteristics'!$C:$C,0))),"",INDEX('Policy Characteristics'!E:E,MATCH($C748,'Policy Characteristics'!$C:$C,0)))</f>
        <v>indst eqpt cost of capital</v>
      </c>
      <c r="L748" s="261">
        <f>IF(ISBLANK(INDEX('Policy Characteristics'!F:F,MATCH($C748,'Policy Characteristics'!$C:$C,0))),"",INDEX('Policy Characteristics'!F:F,MATCH($C748,'Policy Characteristics'!$C:$C,0)))</f>
        <v>0</v>
      </c>
      <c r="M748" s="261">
        <f>IF(ISBLANK(INDEX('Policy Characteristics'!G:G,MATCH($C748,'Policy Characteristics'!$C:$C,0))),"",INDEX('Policy Characteristics'!G:G,MATCH($C748,'Policy Characteristics'!$C:$C,0)))</f>
        <v>1</v>
      </c>
      <c r="N748" s="261">
        <f>IF(ISBLANK(INDEX('Policy Characteristics'!H:H,MATCH($C748,'Policy Characteristics'!$C:$C,0))),"",INDEX('Policy Characteristics'!H:H,MATCH($C748,'Policy Characteristics'!$C:$C,0)))</f>
        <v>0.01</v>
      </c>
      <c r="O748" s="254" t="str">
        <f>IF(ISBLANK(INDEX('Policy Characteristics'!I:I,MATCH($C748,'Policy Characteristics'!$C:$C,0))),"",INDEX('Policy Characteristics'!I:I,MATCH($C748,'Policy Characteristics'!$C:$C,0)))</f>
        <v>% decrease</v>
      </c>
      <c r="P748" s="254" t="str">
        <f>IF(ISBLANK(INDEX('Policy Characteristics'!J:J,MATCH($C748,'Policy Characteristics'!$C:$C,0))),"",INDEX('Policy Characteristics'!J:J,MATCH($C748,'Policy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8" s="254" t="str">
        <f>IF(ISBLANK(INDEX('Policy Characteristics'!K:K,MATCH($C748,'Policy Characteristics'!$C:$C,0))),"",INDEX('Policy Characteristics'!K:K,MATCH($C748,'Policy Characteristics'!$C:$C,0)))</f>
        <v/>
      </c>
      <c r="R748" s="254" t="str">
        <f>IF(ISBLANK(INDEX('Policy Characteristics'!L:L,MATCH($C748,'Policy Characteristics'!$C:$C,0))),"",INDEX('Policy Characteristics'!L:L,MATCH($C748,'Policy Characteristics'!$C:$C,0)))</f>
        <v/>
      </c>
    </row>
    <row r="749" spans="1:18">
      <c r="A749" s="254" t="str">
        <f>IF(ISBLANK(INDEX('Policy Characteristics'!A:A,MATCH($C749,'Policy Characteristics'!$C:$C,0))),"",INDEX('Policy Characteristics'!A:A,MATCH($C749,'Policy Characteristics'!$C:$C,0)))</f>
        <v>Industry</v>
      </c>
      <c r="B749" s="262" t="str">
        <f>IF(ISBLANK(INDEX('Policy Characteristics'!B:B,MATCH($C749,'Policy Characteristics'!$C:$C,0))),"",INDEX('Policy Characteristics'!B:B,MATCH($C749,'Policy Characteristics'!$C:$C,0)))</f>
        <v>Decrease Cost of Capital</v>
      </c>
      <c r="C749" s="254" t="str">
        <f t="shared" si="37"/>
        <v>Percentage Decrease in Cost of Capital for Clean Industrial Equipment</v>
      </c>
      <c r="D749" s="6" t="s">
        <v>3052</v>
      </c>
      <c r="E749" s="1" t="s">
        <v>3493</v>
      </c>
      <c r="F749" t="s">
        <v>3014</v>
      </c>
      <c r="G749" t="s">
        <v>3500</v>
      </c>
      <c r="H749" s="43">
        <v>2815</v>
      </c>
      <c r="I749" s="324" t="s">
        <v>40</v>
      </c>
      <c r="J749" s="255" t="str">
        <f>IF(ISBLANK(INDEX('Policy Characteristics'!D:D,MATCH($C749,'Policy Characteristics'!$C:$C,0))),"",INDEX('Policy Characteristics'!D:D,MATCH($C749,'Policy Characteristics'!$C:$C,0)))</f>
        <v>Decrease Clean Industrial Equipment Cost of Capital</v>
      </c>
      <c r="K749" s="254" t="str">
        <f>IF(ISBLANK(INDEX('Policy Characteristics'!E:E,MATCH($C749,'Policy Characteristics'!$C:$C,0))),"",INDEX('Policy Characteristics'!E:E,MATCH($C749,'Policy Characteristics'!$C:$C,0)))</f>
        <v>indst eqpt cost of capital</v>
      </c>
      <c r="L749" s="261">
        <f>IF(ISBLANK(INDEX('Policy Characteristics'!F:F,MATCH($C749,'Policy Characteristics'!$C:$C,0))),"",INDEX('Policy Characteristics'!F:F,MATCH($C749,'Policy Characteristics'!$C:$C,0)))</f>
        <v>0</v>
      </c>
      <c r="M749" s="261">
        <f>IF(ISBLANK(INDEX('Policy Characteristics'!G:G,MATCH($C749,'Policy Characteristics'!$C:$C,0))),"",INDEX('Policy Characteristics'!G:G,MATCH($C749,'Policy Characteristics'!$C:$C,0)))</f>
        <v>1</v>
      </c>
      <c r="N749" s="261">
        <f>IF(ISBLANK(INDEX('Policy Characteristics'!H:H,MATCH($C749,'Policy Characteristics'!$C:$C,0))),"",INDEX('Policy Characteristics'!H:H,MATCH($C749,'Policy Characteristics'!$C:$C,0)))</f>
        <v>0.01</v>
      </c>
      <c r="O749" s="254" t="str">
        <f>IF(ISBLANK(INDEX('Policy Characteristics'!I:I,MATCH($C749,'Policy Characteristics'!$C:$C,0))),"",INDEX('Policy Characteristics'!I:I,MATCH($C749,'Policy Characteristics'!$C:$C,0)))</f>
        <v>% decrease</v>
      </c>
      <c r="P749" s="254" t="str">
        <f>IF(ISBLANK(INDEX('Policy Characteristics'!J:J,MATCH($C749,'Policy Characteristics'!$C:$C,0))),"",INDEX('Policy Characteristics'!J:J,MATCH($C749,'Policy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9" s="254" t="str">
        <f>IF(ISBLANK(INDEX('Policy Characteristics'!K:K,MATCH($C749,'Policy Characteristics'!$C:$C,0))),"",INDEX('Policy Characteristics'!K:K,MATCH($C749,'Policy Characteristics'!$C:$C,0)))</f>
        <v/>
      </c>
      <c r="R749" s="254" t="str">
        <f>IF(ISBLANK(INDEX('Policy Characteristics'!L:L,MATCH($C749,'Policy Characteristics'!$C:$C,0))),"",INDEX('Policy Characteristics'!L:L,MATCH($C749,'Policy Characteristics'!$C:$C,0)))</f>
        <v/>
      </c>
    </row>
    <row r="750" spans="1:18">
      <c r="A750" s="254" t="str">
        <f>IF(ISBLANK(INDEX('Policy Characteristics'!A:A,MATCH($C750,'Policy Characteristics'!$C:$C,0))),"",INDEX('Policy Characteristics'!A:A,MATCH($C750,'Policy Characteristics'!$C:$C,0)))</f>
        <v>Industry</v>
      </c>
      <c r="B750" s="262" t="str">
        <f>IF(ISBLANK(INDEX('Policy Characteristics'!B:B,MATCH($C750,'Policy Characteristics'!$C:$C,0))),"",INDEX('Policy Characteristics'!B:B,MATCH($C750,'Policy Characteristics'!$C:$C,0)))</f>
        <v>Decrease Cost of Capital</v>
      </c>
      <c r="C750" s="254" t="str">
        <f t="shared" si="37"/>
        <v>Percentage Decrease in Cost of Capital for Clean Industrial Equipment</v>
      </c>
      <c r="D750" s="6" t="s">
        <v>3053</v>
      </c>
      <c r="E750" s="1" t="s">
        <v>3493</v>
      </c>
      <c r="F750" t="s">
        <v>3015</v>
      </c>
      <c r="G750" t="s">
        <v>3500</v>
      </c>
      <c r="H750" s="43">
        <v>2816</v>
      </c>
      <c r="I750" s="324" t="s">
        <v>40</v>
      </c>
      <c r="J750" s="255" t="str">
        <f>IF(ISBLANK(INDEX('Policy Characteristics'!D:D,MATCH($C750,'Policy Characteristics'!$C:$C,0))),"",INDEX('Policy Characteristics'!D:D,MATCH($C750,'Policy Characteristics'!$C:$C,0)))</f>
        <v>Decrease Clean Industrial Equipment Cost of Capital</v>
      </c>
      <c r="K750" s="254" t="str">
        <f>IF(ISBLANK(INDEX('Policy Characteristics'!E:E,MATCH($C750,'Policy Characteristics'!$C:$C,0))),"",INDEX('Policy Characteristics'!E:E,MATCH($C750,'Policy Characteristics'!$C:$C,0)))</f>
        <v>indst eqpt cost of capital</v>
      </c>
      <c r="L750" s="261">
        <f>IF(ISBLANK(INDEX('Policy Characteristics'!F:F,MATCH($C750,'Policy Characteristics'!$C:$C,0))),"",INDEX('Policy Characteristics'!F:F,MATCH($C750,'Policy Characteristics'!$C:$C,0)))</f>
        <v>0</v>
      </c>
      <c r="M750" s="261">
        <f>IF(ISBLANK(INDEX('Policy Characteristics'!G:G,MATCH($C750,'Policy Characteristics'!$C:$C,0))),"",INDEX('Policy Characteristics'!G:G,MATCH($C750,'Policy Characteristics'!$C:$C,0)))</f>
        <v>1</v>
      </c>
      <c r="N750" s="261">
        <f>IF(ISBLANK(INDEX('Policy Characteristics'!H:H,MATCH($C750,'Policy Characteristics'!$C:$C,0))),"",INDEX('Policy Characteristics'!H:H,MATCH($C750,'Policy Characteristics'!$C:$C,0)))</f>
        <v>0.01</v>
      </c>
      <c r="O750" s="254" t="str">
        <f>IF(ISBLANK(INDEX('Policy Characteristics'!I:I,MATCH($C750,'Policy Characteristics'!$C:$C,0))),"",INDEX('Policy Characteristics'!I:I,MATCH($C750,'Policy Characteristics'!$C:$C,0)))</f>
        <v>% decrease</v>
      </c>
      <c r="P750" s="254" t="str">
        <f>IF(ISBLANK(INDEX('Policy Characteristics'!J:J,MATCH($C750,'Policy Characteristics'!$C:$C,0))),"",INDEX('Policy Characteristics'!J:J,MATCH($C750,'Policy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0" s="254" t="str">
        <f>IF(ISBLANK(INDEX('Policy Characteristics'!K:K,MATCH($C750,'Policy Characteristics'!$C:$C,0))),"",INDEX('Policy Characteristics'!K:K,MATCH($C750,'Policy Characteristics'!$C:$C,0)))</f>
        <v/>
      </c>
      <c r="R750" s="254" t="str">
        <f>IF(ISBLANK(INDEX('Policy Characteristics'!L:L,MATCH($C750,'Policy Characteristics'!$C:$C,0))),"",INDEX('Policy Characteristics'!L:L,MATCH($C750,'Policy Characteristics'!$C:$C,0)))</f>
        <v/>
      </c>
    </row>
    <row r="751" spans="1:18">
      <c r="A751" s="254" t="str">
        <f>IF(ISBLANK(INDEX('Policy Characteristics'!A:A,MATCH($C751,'Policy Characteristics'!$C:$C,0))),"",INDEX('Policy Characteristics'!A:A,MATCH($C751,'Policy Characteristics'!$C:$C,0)))</f>
        <v>Industry</v>
      </c>
      <c r="B751" s="262" t="str">
        <f>IF(ISBLANK(INDEX('Policy Characteristics'!B:B,MATCH($C751,'Policy Characteristics'!$C:$C,0))),"",INDEX('Policy Characteristics'!B:B,MATCH($C751,'Policy Characteristics'!$C:$C,0)))</f>
        <v>Decrease Cost of Capital</v>
      </c>
      <c r="C751" s="254" t="str">
        <f t="shared" si="37"/>
        <v>Percentage Decrease in Cost of Capital for Clean Industrial Equipment</v>
      </c>
      <c r="D751" s="6" t="s">
        <v>3054</v>
      </c>
      <c r="E751" s="1" t="s">
        <v>3493</v>
      </c>
      <c r="F751" t="s">
        <v>3016</v>
      </c>
      <c r="G751" t="s">
        <v>3500</v>
      </c>
      <c r="H751" s="43">
        <v>2817</v>
      </c>
      <c r="I751" s="324" t="s">
        <v>40</v>
      </c>
      <c r="J751" s="255" t="str">
        <f>IF(ISBLANK(INDEX('Policy Characteristics'!D:D,MATCH($C751,'Policy Characteristics'!$C:$C,0))),"",INDEX('Policy Characteristics'!D:D,MATCH($C751,'Policy Characteristics'!$C:$C,0)))</f>
        <v>Decrease Clean Industrial Equipment Cost of Capital</v>
      </c>
      <c r="K751" s="254" t="str">
        <f>IF(ISBLANK(INDEX('Policy Characteristics'!E:E,MATCH($C751,'Policy Characteristics'!$C:$C,0))),"",INDEX('Policy Characteristics'!E:E,MATCH($C751,'Policy Characteristics'!$C:$C,0)))</f>
        <v>indst eqpt cost of capital</v>
      </c>
      <c r="L751" s="261">
        <f>IF(ISBLANK(INDEX('Policy Characteristics'!F:F,MATCH($C751,'Policy Characteristics'!$C:$C,0))),"",INDEX('Policy Characteristics'!F:F,MATCH($C751,'Policy Characteristics'!$C:$C,0)))</f>
        <v>0</v>
      </c>
      <c r="M751" s="261">
        <f>IF(ISBLANK(INDEX('Policy Characteristics'!G:G,MATCH($C751,'Policy Characteristics'!$C:$C,0))),"",INDEX('Policy Characteristics'!G:G,MATCH($C751,'Policy Characteristics'!$C:$C,0)))</f>
        <v>1</v>
      </c>
      <c r="N751" s="261">
        <f>IF(ISBLANK(INDEX('Policy Characteristics'!H:H,MATCH($C751,'Policy Characteristics'!$C:$C,0))),"",INDEX('Policy Characteristics'!H:H,MATCH($C751,'Policy Characteristics'!$C:$C,0)))</f>
        <v>0.01</v>
      </c>
      <c r="O751" s="254" t="str">
        <f>IF(ISBLANK(INDEX('Policy Characteristics'!I:I,MATCH($C751,'Policy Characteristics'!$C:$C,0))),"",INDEX('Policy Characteristics'!I:I,MATCH($C751,'Policy Characteristics'!$C:$C,0)))</f>
        <v>% decrease</v>
      </c>
      <c r="P751" s="254" t="str">
        <f>IF(ISBLANK(INDEX('Policy Characteristics'!J:J,MATCH($C751,'Policy Characteristics'!$C:$C,0))),"",INDEX('Policy Characteristics'!J:J,MATCH($C751,'Policy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1" s="254" t="str">
        <f>IF(ISBLANK(INDEX('Policy Characteristics'!K:K,MATCH($C751,'Policy Characteristics'!$C:$C,0))),"",INDEX('Policy Characteristics'!K:K,MATCH($C751,'Policy Characteristics'!$C:$C,0)))</f>
        <v/>
      </c>
      <c r="R751" s="254" t="str">
        <f>IF(ISBLANK(INDEX('Policy Characteristics'!L:L,MATCH($C751,'Policy Characteristics'!$C:$C,0))),"",INDEX('Policy Characteristics'!L:L,MATCH($C751,'Policy Characteristics'!$C:$C,0)))</f>
        <v/>
      </c>
    </row>
    <row r="752" spans="1:18">
      <c r="A752" s="254" t="str">
        <f>IF(ISBLANK(INDEX('Policy Characteristics'!A:A,MATCH($C752,'Policy Characteristics'!$C:$C,0))),"",INDEX('Policy Characteristics'!A:A,MATCH($C752,'Policy Characteristics'!$C:$C,0)))</f>
        <v>Industry</v>
      </c>
      <c r="B752" s="262" t="str">
        <f>IF(ISBLANK(INDEX('Policy Characteristics'!B:B,MATCH($C752,'Policy Characteristics'!$C:$C,0))),"",INDEX('Policy Characteristics'!B:B,MATCH($C752,'Policy Characteristics'!$C:$C,0)))</f>
        <v>Decrease Cost of Capital</v>
      </c>
      <c r="C752" s="254" t="str">
        <f t="shared" si="37"/>
        <v>Percentage Decrease in Cost of Capital for Clean Industrial Equipment</v>
      </c>
      <c r="D752" s="6" t="s">
        <v>3055</v>
      </c>
      <c r="E752" s="1" t="s">
        <v>3493</v>
      </c>
      <c r="F752" t="s">
        <v>3017</v>
      </c>
      <c r="G752" t="s">
        <v>3500</v>
      </c>
      <c r="H752" s="43">
        <v>2818</v>
      </c>
      <c r="I752" s="324" t="s">
        <v>40</v>
      </c>
      <c r="J752" s="255" t="str">
        <f>IF(ISBLANK(INDEX('Policy Characteristics'!D:D,MATCH($C752,'Policy Characteristics'!$C:$C,0))),"",INDEX('Policy Characteristics'!D:D,MATCH($C752,'Policy Characteristics'!$C:$C,0)))</f>
        <v>Decrease Clean Industrial Equipment Cost of Capital</v>
      </c>
      <c r="K752" s="254" t="str">
        <f>IF(ISBLANK(INDEX('Policy Characteristics'!E:E,MATCH($C752,'Policy Characteristics'!$C:$C,0))),"",INDEX('Policy Characteristics'!E:E,MATCH($C752,'Policy Characteristics'!$C:$C,0)))</f>
        <v>indst eqpt cost of capital</v>
      </c>
      <c r="L752" s="261">
        <f>IF(ISBLANK(INDEX('Policy Characteristics'!F:F,MATCH($C752,'Policy Characteristics'!$C:$C,0))),"",INDEX('Policy Characteristics'!F:F,MATCH($C752,'Policy Characteristics'!$C:$C,0)))</f>
        <v>0</v>
      </c>
      <c r="M752" s="261">
        <f>IF(ISBLANK(INDEX('Policy Characteristics'!G:G,MATCH($C752,'Policy Characteristics'!$C:$C,0))),"",INDEX('Policy Characteristics'!G:G,MATCH($C752,'Policy Characteristics'!$C:$C,0)))</f>
        <v>1</v>
      </c>
      <c r="N752" s="261">
        <f>IF(ISBLANK(INDEX('Policy Characteristics'!H:H,MATCH($C752,'Policy Characteristics'!$C:$C,0))),"",INDEX('Policy Characteristics'!H:H,MATCH($C752,'Policy Characteristics'!$C:$C,0)))</f>
        <v>0.01</v>
      </c>
      <c r="O752" s="254" t="str">
        <f>IF(ISBLANK(INDEX('Policy Characteristics'!I:I,MATCH($C752,'Policy Characteristics'!$C:$C,0))),"",INDEX('Policy Characteristics'!I:I,MATCH($C752,'Policy Characteristics'!$C:$C,0)))</f>
        <v>% decrease</v>
      </c>
      <c r="P752" s="254" t="str">
        <f>IF(ISBLANK(INDEX('Policy Characteristics'!J:J,MATCH($C752,'Policy Characteristics'!$C:$C,0))),"",INDEX('Policy Characteristics'!J:J,MATCH($C752,'Policy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2" s="254" t="str">
        <f>IF(ISBLANK(INDEX('Policy Characteristics'!K:K,MATCH($C752,'Policy Characteristics'!$C:$C,0))),"",INDEX('Policy Characteristics'!K:K,MATCH($C752,'Policy Characteristics'!$C:$C,0)))</f>
        <v/>
      </c>
      <c r="R752" s="254" t="str">
        <f>IF(ISBLANK(INDEX('Policy Characteristics'!L:L,MATCH($C752,'Policy Characteristics'!$C:$C,0))),"",INDEX('Policy Characteristics'!L:L,MATCH($C752,'Policy Characteristics'!$C:$C,0)))</f>
        <v/>
      </c>
    </row>
    <row r="753" spans="1:18">
      <c r="A753" s="254" t="str">
        <f>IF(ISBLANK(INDEX('Policy Characteristics'!A:A,MATCH($C753,'Policy Characteristics'!$C:$C,0))),"",INDEX('Policy Characteristics'!A:A,MATCH($C753,'Policy Characteristics'!$C:$C,0)))</f>
        <v>Industry</v>
      </c>
      <c r="B753" s="262" t="str">
        <f>IF(ISBLANK(INDEX('Policy Characteristics'!B:B,MATCH($C753,'Policy Characteristics'!$C:$C,0))),"",INDEX('Policy Characteristics'!B:B,MATCH($C753,'Policy Characteristics'!$C:$C,0)))</f>
        <v>Decrease Cost of Capital</v>
      </c>
      <c r="C753" s="254" t="str">
        <f t="shared" si="37"/>
        <v>Percentage Decrease in Cost of Capital for Clean Industrial Equipment</v>
      </c>
      <c r="D753" s="6" t="s">
        <v>3056</v>
      </c>
      <c r="E753" s="1" t="s">
        <v>3493</v>
      </c>
      <c r="F753" t="s">
        <v>3018</v>
      </c>
      <c r="G753" t="s">
        <v>3500</v>
      </c>
      <c r="H753" s="43">
        <v>2819</v>
      </c>
      <c r="I753" s="324" t="s">
        <v>40</v>
      </c>
      <c r="J753" s="255" t="str">
        <f>IF(ISBLANK(INDEX('Policy Characteristics'!D:D,MATCH($C753,'Policy Characteristics'!$C:$C,0))),"",INDEX('Policy Characteristics'!D:D,MATCH($C753,'Policy Characteristics'!$C:$C,0)))</f>
        <v>Decrease Clean Industrial Equipment Cost of Capital</v>
      </c>
      <c r="K753" s="254" t="str">
        <f>IF(ISBLANK(INDEX('Policy Characteristics'!E:E,MATCH($C753,'Policy Characteristics'!$C:$C,0))),"",INDEX('Policy Characteristics'!E:E,MATCH($C753,'Policy Characteristics'!$C:$C,0)))</f>
        <v>indst eqpt cost of capital</v>
      </c>
      <c r="L753" s="261">
        <f>IF(ISBLANK(INDEX('Policy Characteristics'!F:F,MATCH($C753,'Policy Characteristics'!$C:$C,0))),"",INDEX('Policy Characteristics'!F:F,MATCH($C753,'Policy Characteristics'!$C:$C,0)))</f>
        <v>0</v>
      </c>
      <c r="M753" s="261">
        <f>IF(ISBLANK(INDEX('Policy Characteristics'!G:G,MATCH($C753,'Policy Characteristics'!$C:$C,0))),"",INDEX('Policy Characteristics'!G:G,MATCH($C753,'Policy Characteristics'!$C:$C,0)))</f>
        <v>1</v>
      </c>
      <c r="N753" s="261">
        <f>IF(ISBLANK(INDEX('Policy Characteristics'!H:H,MATCH($C753,'Policy Characteristics'!$C:$C,0))),"",INDEX('Policy Characteristics'!H:H,MATCH($C753,'Policy Characteristics'!$C:$C,0)))</f>
        <v>0.01</v>
      </c>
      <c r="O753" s="254" t="str">
        <f>IF(ISBLANK(INDEX('Policy Characteristics'!I:I,MATCH($C753,'Policy Characteristics'!$C:$C,0))),"",INDEX('Policy Characteristics'!I:I,MATCH($C753,'Policy Characteristics'!$C:$C,0)))</f>
        <v>% decrease</v>
      </c>
      <c r="P753" s="254" t="str">
        <f>IF(ISBLANK(INDEX('Policy Characteristics'!J:J,MATCH($C753,'Policy Characteristics'!$C:$C,0))),"",INDEX('Policy Characteristics'!J:J,MATCH($C753,'Policy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3" s="254" t="str">
        <f>IF(ISBLANK(INDEX('Policy Characteristics'!K:K,MATCH($C753,'Policy Characteristics'!$C:$C,0))),"",INDEX('Policy Characteristics'!K:K,MATCH($C753,'Policy Characteristics'!$C:$C,0)))</f>
        <v/>
      </c>
      <c r="R753" s="254" t="str">
        <f>IF(ISBLANK(INDEX('Policy Characteristics'!L:L,MATCH($C753,'Policy Characteristics'!$C:$C,0))),"",INDEX('Policy Characteristics'!L:L,MATCH($C753,'Policy Characteristics'!$C:$C,0)))</f>
        <v/>
      </c>
    </row>
    <row r="754" spans="1:18">
      <c r="A754" s="254" t="str">
        <f>IF(ISBLANK(INDEX('Policy Characteristics'!A:A,MATCH($C754,'Policy Characteristics'!$C:$C,0))),"",INDEX('Policy Characteristics'!A:A,MATCH($C754,'Policy Characteristics'!$C:$C,0)))</f>
        <v>Industry</v>
      </c>
      <c r="B754" s="262" t="str">
        <f>IF(ISBLANK(INDEX('Policy Characteristics'!B:B,MATCH($C754,'Policy Characteristics'!$C:$C,0))),"",INDEX('Policy Characteristics'!B:B,MATCH($C754,'Policy Characteristics'!$C:$C,0)))</f>
        <v>Decrease Cost of Capital</v>
      </c>
      <c r="C754" s="254" t="str">
        <f t="shared" si="37"/>
        <v>Percentage Decrease in Cost of Capital for Clean Industrial Equipment</v>
      </c>
      <c r="D754" s="6" t="s">
        <v>3057</v>
      </c>
      <c r="E754" s="1" t="s">
        <v>3493</v>
      </c>
      <c r="F754" t="s">
        <v>3019</v>
      </c>
      <c r="G754" t="s">
        <v>3500</v>
      </c>
      <c r="H754" s="43">
        <v>2820</v>
      </c>
      <c r="I754" s="324" t="s">
        <v>40</v>
      </c>
      <c r="J754" s="255" t="str">
        <f>IF(ISBLANK(INDEX('Policy Characteristics'!D:D,MATCH($C754,'Policy Characteristics'!$C:$C,0))),"",INDEX('Policy Characteristics'!D:D,MATCH($C754,'Policy Characteristics'!$C:$C,0)))</f>
        <v>Decrease Clean Industrial Equipment Cost of Capital</v>
      </c>
      <c r="K754" s="254" t="str">
        <f>IF(ISBLANK(INDEX('Policy Characteristics'!E:E,MATCH($C754,'Policy Characteristics'!$C:$C,0))),"",INDEX('Policy Characteristics'!E:E,MATCH($C754,'Policy Characteristics'!$C:$C,0)))</f>
        <v>indst eqpt cost of capital</v>
      </c>
      <c r="L754" s="261">
        <f>IF(ISBLANK(INDEX('Policy Characteristics'!F:F,MATCH($C754,'Policy Characteristics'!$C:$C,0))),"",INDEX('Policy Characteristics'!F:F,MATCH($C754,'Policy Characteristics'!$C:$C,0)))</f>
        <v>0</v>
      </c>
      <c r="M754" s="261">
        <f>IF(ISBLANK(INDEX('Policy Characteristics'!G:G,MATCH($C754,'Policy Characteristics'!$C:$C,0))),"",INDEX('Policy Characteristics'!G:G,MATCH($C754,'Policy Characteristics'!$C:$C,0)))</f>
        <v>1</v>
      </c>
      <c r="N754" s="261">
        <f>IF(ISBLANK(INDEX('Policy Characteristics'!H:H,MATCH($C754,'Policy Characteristics'!$C:$C,0))),"",INDEX('Policy Characteristics'!H:H,MATCH($C754,'Policy Characteristics'!$C:$C,0)))</f>
        <v>0.01</v>
      </c>
      <c r="O754" s="254" t="str">
        <f>IF(ISBLANK(INDEX('Policy Characteristics'!I:I,MATCH($C754,'Policy Characteristics'!$C:$C,0))),"",INDEX('Policy Characteristics'!I:I,MATCH($C754,'Policy Characteristics'!$C:$C,0)))</f>
        <v>% decrease</v>
      </c>
      <c r="P754" s="254" t="str">
        <f>IF(ISBLANK(INDEX('Policy Characteristics'!J:J,MATCH($C754,'Policy Characteristics'!$C:$C,0))),"",INDEX('Policy Characteristics'!J:J,MATCH($C754,'Policy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4" s="254" t="str">
        <f>IF(ISBLANK(INDEX('Policy Characteristics'!K:K,MATCH($C754,'Policy Characteristics'!$C:$C,0))),"",INDEX('Policy Characteristics'!K:K,MATCH($C754,'Policy Characteristics'!$C:$C,0)))</f>
        <v/>
      </c>
      <c r="R754" s="254" t="str">
        <f>IF(ISBLANK(INDEX('Policy Characteristics'!L:L,MATCH($C754,'Policy Characteristics'!$C:$C,0))),"",INDEX('Policy Characteristics'!L:L,MATCH($C754,'Policy Characteristics'!$C:$C,0)))</f>
        <v/>
      </c>
    </row>
    <row r="755" spans="1:18">
      <c r="A755" s="254" t="str">
        <f>IF(ISBLANK(INDEX('Policy Characteristics'!A:A,MATCH($C755,'Policy Characteristics'!$C:$C,0))),"",INDEX('Policy Characteristics'!A:A,MATCH($C755,'Policy Characteristics'!$C:$C,0)))</f>
        <v>Industry</v>
      </c>
      <c r="B755" s="262" t="str">
        <f>IF(ISBLANK(INDEX('Policy Characteristics'!B:B,MATCH($C755,'Policy Characteristics'!$C:$C,0))),"",INDEX('Policy Characteristics'!B:B,MATCH($C755,'Policy Characteristics'!$C:$C,0)))</f>
        <v>Decrease Cost of Capital</v>
      </c>
      <c r="C755" s="254" t="str">
        <f t="shared" si="37"/>
        <v>Percentage Decrease in Cost of Capital for Clean Industrial Equipment</v>
      </c>
      <c r="D755" s="6" t="s">
        <v>3058</v>
      </c>
      <c r="E755" s="1" t="s">
        <v>3493</v>
      </c>
      <c r="F755" t="s">
        <v>3020</v>
      </c>
      <c r="G755" t="s">
        <v>3500</v>
      </c>
      <c r="H755" s="43">
        <v>2821</v>
      </c>
      <c r="I755" s="324" t="s">
        <v>40</v>
      </c>
      <c r="J755" s="255" t="str">
        <f>IF(ISBLANK(INDEX('Policy Characteristics'!D:D,MATCH($C755,'Policy Characteristics'!$C:$C,0))),"",INDEX('Policy Characteristics'!D:D,MATCH($C755,'Policy Characteristics'!$C:$C,0)))</f>
        <v>Decrease Clean Industrial Equipment Cost of Capital</v>
      </c>
      <c r="K755" s="254" t="str">
        <f>IF(ISBLANK(INDEX('Policy Characteristics'!E:E,MATCH($C755,'Policy Characteristics'!$C:$C,0))),"",INDEX('Policy Characteristics'!E:E,MATCH($C755,'Policy Characteristics'!$C:$C,0)))</f>
        <v>indst eqpt cost of capital</v>
      </c>
      <c r="L755" s="261">
        <f>IF(ISBLANK(INDEX('Policy Characteristics'!F:F,MATCH($C755,'Policy Characteristics'!$C:$C,0))),"",INDEX('Policy Characteristics'!F:F,MATCH($C755,'Policy Characteristics'!$C:$C,0)))</f>
        <v>0</v>
      </c>
      <c r="M755" s="261">
        <f>IF(ISBLANK(INDEX('Policy Characteristics'!G:G,MATCH($C755,'Policy Characteristics'!$C:$C,0))),"",INDEX('Policy Characteristics'!G:G,MATCH($C755,'Policy Characteristics'!$C:$C,0)))</f>
        <v>1</v>
      </c>
      <c r="N755" s="261">
        <f>IF(ISBLANK(INDEX('Policy Characteristics'!H:H,MATCH($C755,'Policy Characteristics'!$C:$C,0))),"",INDEX('Policy Characteristics'!H:H,MATCH($C755,'Policy Characteristics'!$C:$C,0)))</f>
        <v>0.01</v>
      </c>
      <c r="O755" s="254" t="str">
        <f>IF(ISBLANK(INDEX('Policy Characteristics'!I:I,MATCH($C755,'Policy Characteristics'!$C:$C,0))),"",INDEX('Policy Characteristics'!I:I,MATCH($C755,'Policy Characteristics'!$C:$C,0)))</f>
        <v>% decrease</v>
      </c>
      <c r="P755" s="254" t="str">
        <f>IF(ISBLANK(INDEX('Policy Characteristics'!J:J,MATCH($C755,'Policy Characteristics'!$C:$C,0))),"",INDEX('Policy Characteristics'!J:J,MATCH($C755,'Policy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5" s="254" t="str">
        <f>IF(ISBLANK(INDEX('Policy Characteristics'!K:K,MATCH($C755,'Policy Characteristics'!$C:$C,0))),"",INDEX('Policy Characteristics'!K:K,MATCH($C755,'Policy Characteristics'!$C:$C,0)))</f>
        <v/>
      </c>
      <c r="R755" s="254" t="str">
        <f>IF(ISBLANK(INDEX('Policy Characteristics'!L:L,MATCH($C755,'Policy Characteristics'!$C:$C,0))),"",INDEX('Policy Characteristics'!L:L,MATCH($C755,'Policy Characteristics'!$C:$C,0)))</f>
        <v/>
      </c>
    </row>
    <row r="756" spans="1:18">
      <c r="A756" s="254" t="str">
        <f>IF(ISBLANK(INDEX('Policy Characteristics'!A:A,MATCH($C756,'Policy Characteristics'!$C:$C,0))),"",INDEX('Policy Characteristics'!A:A,MATCH($C756,'Policy Characteristics'!$C:$C,0)))</f>
        <v>Industry</v>
      </c>
      <c r="B756" s="262" t="str">
        <f>IF(ISBLANK(INDEX('Policy Characteristics'!B:B,MATCH($C756,'Policy Characteristics'!$C:$C,0))),"",INDEX('Policy Characteristics'!B:B,MATCH($C756,'Policy Characteristics'!$C:$C,0)))</f>
        <v>Decrease Cost of Capital</v>
      </c>
      <c r="C756" s="254" t="str">
        <f t="shared" si="37"/>
        <v>Percentage Decrease in Cost of Capital for Clean Industrial Equipment</v>
      </c>
      <c r="D756" s="6" t="s">
        <v>3059</v>
      </c>
      <c r="E756" s="1" t="s">
        <v>3493</v>
      </c>
      <c r="F756" t="s">
        <v>3021</v>
      </c>
      <c r="G756" t="s">
        <v>3500</v>
      </c>
      <c r="H756" s="43">
        <v>2822</v>
      </c>
      <c r="I756" s="324" t="s">
        <v>40</v>
      </c>
      <c r="J756" s="255" t="str">
        <f>IF(ISBLANK(INDEX('Policy Characteristics'!D:D,MATCH($C756,'Policy Characteristics'!$C:$C,0))),"",INDEX('Policy Characteristics'!D:D,MATCH($C756,'Policy Characteristics'!$C:$C,0)))</f>
        <v>Decrease Clean Industrial Equipment Cost of Capital</v>
      </c>
      <c r="K756" s="254" t="str">
        <f>IF(ISBLANK(INDEX('Policy Characteristics'!E:E,MATCH($C756,'Policy Characteristics'!$C:$C,0))),"",INDEX('Policy Characteristics'!E:E,MATCH($C756,'Policy Characteristics'!$C:$C,0)))</f>
        <v>indst eqpt cost of capital</v>
      </c>
      <c r="L756" s="261">
        <f>IF(ISBLANK(INDEX('Policy Characteristics'!F:F,MATCH($C756,'Policy Characteristics'!$C:$C,0))),"",INDEX('Policy Characteristics'!F:F,MATCH($C756,'Policy Characteristics'!$C:$C,0)))</f>
        <v>0</v>
      </c>
      <c r="M756" s="261">
        <f>IF(ISBLANK(INDEX('Policy Characteristics'!G:G,MATCH($C756,'Policy Characteristics'!$C:$C,0))),"",INDEX('Policy Characteristics'!G:G,MATCH($C756,'Policy Characteristics'!$C:$C,0)))</f>
        <v>1</v>
      </c>
      <c r="N756" s="261">
        <f>IF(ISBLANK(INDEX('Policy Characteristics'!H:H,MATCH($C756,'Policy Characteristics'!$C:$C,0))),"",INDEX('Policy Characteristics'!H:H,MATCH($C756,'Policy Characteristics'!$C:$C,0)))</f>
        <v>0.01</v>
      </c>
      <c r="O756" s="254" t="str">
        <f>IF(ISBLANK(INDEX('Policy Characteristics'!I:I,MATCH($C756,'Policy Characteristics'!$C:$C,0))),"",INDEX('Policy Characteristics'!I:I,MATCH($C756,'Policy Characteristics'!$C:$C,0)))</f>
        <v>% decrease</v>
      </c>
      <c r="P756" s="254" t="str">
        <f>IF(ISBLANK(INDEX('Policy Characteristics'!J:J,MATCH($C756,'Policy Characteristics'!$C:$C,0))),"",INDEX('Policy Characteristics'!J:J,MATCH($C756,'Policy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6" s="254" t="str">
        <f>IF(ISBLANK(INDEX('Policy Characteristics'!K:K,MATCH($C756,'Policy Characteristics'!$C:$C,0))),"",INDEX('Policy Characteristics'!K:K,MATCH($C756,'Policy Characteristics'!$C:$C,0)))</f>
        <v/>
      </c>
      <c r="R756" s="254" t="str">
        <f>IF(ISBLANK(INDEX('Policy Characteristics'!L:L,MATCH($C756,'Policy Characteristics'!$C:$C,0))),"",INDEX('Policy Characteristics'!L:L,MATCH($C756,'Policy Characteristics'!$C:$C,0)))</f>
        <v/>
      </c>
    </row>
    <row r="757" spans="1:18">
      <c r="A757" s="254" t="str">
        <f>IF(ISBLANK(INDEX('Policy Characteristics'!A:A,MATCH($C757,'Policy Characteristics'!$C:$C,0))),"",INDEX('Policy Characteristics'!A:A,MATCH($C757,'Policy Characteristics'!$C:$C,0)))</f>
        <v>Industry</v>
      </c>
      <c r="B757" s="262" t="str">
        <f>IF(ISBLANK(INDEX('Policy Characteristics'!B:B,MATCH($C757,'Policy Characteristics'!$C:$C,0))),"",INDEX('Policy Characteristics'!B:B,MATCH($C757,'Policy Characteristics'!$C:$C,0)))</f>
        <v>Decrease Cost of Capital</v>
      </c>
      <c r="C757" s="254" t="str">
        <f t="shared" si="37"/>
        <v>Percentage Decrease in Cost of Capital for Clean Industrial Equipment</v>
      </c>
      <c r="D757" s="6" t="s">
        <v>3060</v>
      </c>
      <c r="E757" s="1" t="s">
        <v>3493</v>
      </c>
      <c r="F757" t="s">
        <v>3022</v>
      </c>
      <c r="G757" t="s">
        <v>3500</v>
      </c>
      <c r="H757" s="43">
        <v>2823</v>
      </c>
      <c r="I757" s="324" t="s">
        <v>40</v>
      </c>
      <c r="J757" s="255" t="str">
        <f>IF(ISBLANK(INDEX('Policy Characteristics'!D:D,MATCH($C757,'Policy Characteristics'!$C:$C,0))),"",INDEX('Policy Characteristics'!D:D,MATCH($C757,'Policy Characteristics'!$C:$C,0)))</f>
        <v>Decrease Clean Industrial Equipment Cost of Capital</v>
      </c>
      <c r="K757" s="254" t="str">
        <f>IF(ISBLANK(INDEX('Policy Characteristics'!E:E,MATCH($C757,'Policy Characteristics'!$C:$C,0))),"",INDEX('Policy Characteristics'!E:E,MATCH($C757,'Policy Characteristics'!$C:$C,0)))</f>
        <v>indst eqpt cost of capital</v>
      </c>
      <c r="L757" s="261">
        <f>IF(ISBLANK(INDEX('Policy Characteristics'!F:F,MATCH($C757,'Policy Characteristics'!$C:$C,0))),"",INDEX('Policy Characteristics'!F:F,MATCH($C757,'Policy Characteristics'!$C:$C,0)))</f>
        <v>0</v>
      </c>
      <c r="M757" s="261">
        <f>IF(ISBLANK(INDEX('Policy Characteristics'!G:G,MATCH($C757,'Policy Characteristics'!$C:$C,0))),"",INDEX('Policy Characteristics'!G:G,MATCH($C757,'Policy Characteristics'!$C:$C,0)))</f>
        <v>1</v>
      </c>
      <c r="N757" s="261">
        <f>IF(ISBLANK(INDEX('Policy Characteristics'!H:H,MATCH($C757,'Policy Characteristics'!$C:$C,0))),"",INDEX('Policy Characteristics'!H:H,MATCH($C757,'Policy Characteristics'!$C:$C,0)))</f>
        <v>0.01</v>
      </c>
      <c r="O757" s="254" t="str">
        <f>IF(ISBLANK(INDEX('Policy Characteristics'!I:I,MATCH($C757,'Policy Characteristics'!$C:$C,0))),"",INDEX('Policy Characteristics'!I:I,MATCH($C757,'Policy Characteristics'!$C:$C,0)))</f>
        <v>% decrease</v>
      </c>
      <c r="P757" s="254" t="str">
        <f>IF(ISBLANK(INDEX('Policy Characteristics'!J:J,MATCH($C757,'Policy Characteristics'!$C:$C,0))),"",INDEX('Policy Characteristics'!J:J,MATCH($C757,'Policy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7" s="254" t="str">
        <f>IF(ISBLANK(INDEX('Policy Characteristics'!K:K,MATCH($C757,'Policy Characteristics'!$C:$C,0))),"",INDEX('Policy Characteristics'!K:K,MATCH($C757,'Policy Characteristics'!$C:$C,0)))</f>
        <v/>
      </c>
      <c r="R757" s="254" t="str">
        <f>IF(ISBLANK(INDEX('Policy Characteristics'!L:L,MATCH($C757,'Policy Characteristics'!$C:$C,0))),"",INDEX('Policy Characteristics'!L:L,MATCH($C757,'Policy Characteristics'!$C:$C,0)))</f>
        <v/>
      </c>
    </row>
    <row r="758" spans="1:18">
      <c r="A758" s="254" t="str">
        <f>IF(ISBLANK(INDEX('Policy Characteristics'!A:A,MATCH($C758,'Policy Characteristics'!$C:$C,0))),"",INDEX('Policy Characteristics'!A:A,MATCH($C758,'Policy Characteristics'!$C:$C,0)))</f>
        <v>Industry</v>
      </c>
      <c r="B758" s="262" t="str">
        <f>IF(ISBLANK(INDEX('Policy Characteristics'!B:B,MATCH($C758,'Policy Characteristics'!$C:$C,0))),"",INDEX('Policy Characteristics'!B:B,MATCH($C758,'Policy Characteristics'!$C:$C,0)))</f>
        <v>Decrease Cost of Capital</v>
      </c>
      <c r="C758" s="254" t="str">
        <f t="shared" si="37"/>
        <v>Percentage Decrease in Cost of Capital for Clean Industrial Equipment</v>
      </c>
      <c r="D758" s="6" t="s">
        <v>3061</v>
      </c>
      <c r="E758" s="1" t="s">
        <v>3493</v>
      </c>
      <c r="F758" t="s">
        <v>3064</v>
      </c>
      <c r="G758" t="s">
        <v>3500</v>
      </c>
      <c r="H758" s="43">
        <v>2824</v>
      </c>
      <c r="I758" s="324" t="s">
        <v>40</v>
      </c>
      <c r="J758" s="255" t="str">
        <f>IF(ISBLANK(INDEX('Policy Characteristics'!D:D,MATCH($C758,'Policy Characteristics'!$C:$C,0))),"",INDEX('Policy Characteristics'!D:D,MATCH($C758,'Policy Characteristics'!$C:$C,0)))</f>
        <v>Decrease Clean Industrial Equipment Cost of Capital</v>
      </c>
      <c r="K758" s="254" t="str">
        <f>IF(ISBLANK(INDEX('Policy Characteristics'!E:E,MATCH($C758,'Policy Characteristics'!$C:$C,0))),"",INDEX('Policy Characteristics'!E:E,MATCH($C758,'Policy Characteristics'!$C:$C,0)))</f>
        <v>indst eqpt cost of capital</v>
      </c>
      <c r="L758" s="261">
        <f>IF(ISBLANK(INDEX('Policy Characteristics'!F:F,MATCH($C758,'Policy Characteristics'!$C:$C,0))),"",INDEX('Policy Characteristics'!F:F,MATCH($C758,'Policy Characteristics'!$C:$C,0)))</f>
        <v>0</v>
      </c>
      <c r="M758" s="261">
        <f>IF(ISBLANK(INDEX('Policy Characteristics'!G:G,MATCH($C758,'Policy Characteristics'!$C:$C,0))),"",INDEX('Policy Characteristics'!G:G,MATCH($C758,'Policy Characteristics'!$C:$C,0)))</f>
        <v>1</v>
      </c>
      <c r="N758" s="261">
        <f>IF(ISBLANK(INDEX('Policy Characteristics'!H:H,MATCH($C758,'Policy Characteristics'!$C:$C,0))),"",INDEX('Policy Characteristics'!H:H,MATCH($C758,'Policy Characteristics'!$C:$C,0)))</f>
        <v>0.01</v>
      </c>
      <c r="O758" s="254" t="str">
        <f>IF(ISBLANK(INDEX('Policy Characteristics'!I:I,MATCH($C758,'Policy Characteristics'!$C:$C,0))),"",INDEX('Policy Characteristics'!I:I,MATCH($C758,'Policy Characteristics'!$C:$C,0)))</f>
        <v>% decrease</v>
      </c>
      <c r="P758" s="254" t="str">
        <f>IF(ISBLANK(INDEX('Policy Characteristics'!J:J,MATCH($C758,'Policy Characteristics'!$C:$C,0))),"",INDEX('Policy Characteristics'!J:J,MATCH($C758,'Policy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8" s="254" t="str">
        <f>IF(ISBLANK(INDEX('Policy Characteristics'!K:K,MATCH($C758,'Policy Characteristics'!$C:$C,0))),"",INDEX('Policy Characteristics'!K:K,MATCH($C758,'Policy Characteristics'!$C:$C,0)))</f>
        <v/>
      </c>
      <c r="R758" s="254" t="str">
        <f>IF(ISBLANK(INDEX('Policy Characteristics'!L:L,MATCH($C758,'Policy Characteristics'!$C:$C,0))),"",INDEX('Policy Characteristics'!L:L,MATCH($C758,'Policy Characteristics'!$C:$C,0)))</f>
        <v/>
      </c>
    </row>
    <row r="759" spans="1:18">
      <c r="A759" s="254" t="str">
        <f>IF(ISBLANK(INDEX('Policy Characteristics'!A:A,MATCH($C759,'Policy Characteristics'!$C:$C,0))),"",INDEX('Policy Characteristics'!A:A,MATCH($C759,'Policy Characteristics'!$C:$C,0)))</f>
        <v>Industry</v>
      </c>
      <c r="B759" s="262" t="str">
        <f>IF(ISBLANK(INDEX('Policy Characteristics'!B:B,MATCH($C759,'Policy Characteristics'!$C:$C,0))),"",INDEX('Policy Characteristics'!B:B,MATCH($C759,'Policy Characteristics'!$C:$C,0)))</f>
        <v>Decrease Cost of Capital</v>
      </c>
      <c r="C759" s="254" t="str">
        <f t="shared" si="37"/>
        <v>Percentage Decrease in Cost of Capital for Clean Industrial Equipment</v>
      </c>
      <c r="D759" s="6" t="s">
        <v>3062</v>
      </c>
      <c r="E759" s="1" t="s">
        <v>3493</v>
      </c>
      <c r="F759" t="s">
        <v>3023</v>
      </c>
      <c r="G759" t="s">
        <v>3500</v>
      </c>
      <c r="H759" s="43">
        <v>2825</v>
      </c>
      <c r="I759" s="324" t="s">
        <v>40</v>
      </c>
      <c r="J759" s="255" t="str">
        <f>IF(ISBLANK(INDEX('Policy Characteristics'!D:D,MATCH($C759,'Policy Characteristics'!$C:$C,0))),"",INDEX('Policy Characteristics'!D:D,MATCH($C759,'Policy Characteristics'!$C:$C,0)))</f>
        <v>Decrease Clean Industrial Equipment Cost of Capital</v>
      </c>
      <c r="K759" s="254" t="str">
        <f>IF(ISBLANK(INDEX('Policy Characteristics'!E:E,MATCH($C759,'Policy Characteristics'!$C:$C,0))),"",INDEX('Policy Characteristics'!E:E,MATCH($C759,'Policy Characteristics'!$C:$C,0)))</f>
        <v>indst eqpt cost of capital</v>
      </c>
      <c r="L759" s="261">
        <f>IF(ISBLANK(INDEX('Policy Characteristics'!F:F,MATCH($C759,'Policy Characteristics'!$C:$C,0))),"",INDEX('Policy Characteristics'!F:F,MATCH($C759,'Policy Characteristics'!$C:$C,0)))</f>
        <v>0</v>
      </c>
      <c r="M759" s="261">
        <f>IF(ISBLANK(INDEX('Policy Characteristics'!G:G,MATCH($C759,'Policy Characteristics'!$C:$C,0))),"",INDEX('Policy Characteristics'!G:G,MATCH($C759,'Policy Characteristics'!$C:$C,0)))</f>
        <v>1</v>
      </c>
      <c r="N759" s="261">
        <f>IF(ISBLANK(INDEX('Policy Characteristics'!H:H,MATCH($C759,'Policy Characteristics'!$C:$C,0))),"",INDEX('Policy Characteristics'!H:H,MATCH($C759,'Policy Characteristics'!$C:$C,0)))</f>
        <v>0.01</v>
      </c>
      <c r="O759" s="254" t="str">
        <f>IF(ISBLANK(INDEX('Policy Characteristics'!I:I,MATCH($C759,'Policy Characteristics'!$C:$C,0))),"",INDEX('Policy Characteristics'!I:I,MATCH($C759,'Policy Characteristics'!$C:$C,0)))</f>
        <v>% decrease</v>
      </c>
      <c r="P759" s="254" t="str">
        <f>IF(ISBLANK(INDEX('Policy Characteristics'!J:J,MATCH($C759,'Policy Characteristics'!$C:$C,0))),"",INDEX('Policy Characteristics'!J:J,MATCH($C759,'Policy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9" s="254" t="str">
        <f>IF(ISBLANK(INDEX('Policy Characteristics'!K:K,MATCH($C759,'Policy Characteristics'!$C:$C,0))),"",INDEX('Policy Characteristics'!K:K,MATCH($C759,'Policy Characteristics'!$C:$C,0)))</f>
        <v/>
      </c>
      <c r="R759" s="254" t="str">
        <f>IF(ISBLANK(INDEX('Policy Characteristics'!L:L,MATCH($C759,'Policy Characteristics'!$C:$C,0))),"",INDEX('Policy Characteristics'!L:L,MATCH($C759,'Policy Characteristics'!$C:$C,0)))</f>
        <v/>
      </c>
    </row>
    <row r="760" spans="1:18">
      <c r="A760" s="254" t="str">
        <f>IF(ISBLANK(INDEX('Policy Characteristics'!A:A,MATCH($C760,'Policy Characteristics'!$C:$C,0))),"",INDEX('Policy Characteristics'!A:A,MATCH($C760,'Policy Characteristics'!$C:$C,0)))</f>
        <v>Industry</v>
      </c>
      <c r="B760" s="262" t="str">
        <f>IF(ISBLANK(INDEX('Policy Characteristics'!B:B,MATCH($C760,'Policy Characteristics'!$C:$C,0))),"",INDEX('Policy Characteristics'!B:B,MATCH($C760,'Policy Characteristics'!$C:$C,0)))</f>
        <v>Decrease Cost of Capital</v>
      </c>
      <c r="C760" s="254" t="str">
        <f t="shared" si="37"/>
        <v>Percentage Decrease in Cost of Capital for Clean Industrial Equipment</v>
      </c>
      <c r="D760" s="45" t="s">
        <v>3038</v>
      </c>
      <c r="E760" s="1" t="s">
        <v>3494</v>
      </c>
      <c r="F760" t="s">
        <v>3063</v>
      </c>
      <c r="G760" t="s">
        <v>3501</v>
      </c>
      <c r="H760" s="43">
        <v>2826</v>
      </c>
      <c r="I760" s="324" t="s">
        <v>40</v>
      </c>
      <c r="J760" s="255" t="str">
        <f>IF(ISBLANK(INDEX('Policy Characteristics'!D:D,MATCH($C760,'Policy Characteristics'!$C:$C,0))),"",INDEX('Policy Characteristics'!D:D,MATCH($C760,'Policy Characteristics'!$C:$C,0)))</f>
        <v>Decrease Clean Industrial Equipment Cost of Capital</v>
      </c>
      <c r="K760" s="254" t="str">
        <f>IF(ISBLANK(INDEX('Policy Characteristics'!E:E,MATCH($C760,'Policy Characteristics'!$C:$C,0))),"",INDEX('Policy Characteristics'!E:E,MATCH($C760,'Policy Characteristics'!$C:$C,0)))</f>
        <v>indst eqpt cost of capital</v>
      </c>
      <c r="L760" s="261">
        <f>IF(ISBLANK(INDEX('Policy Characteristics'!F:F,MATCH($C760,'Policy Characteristics'!$C:$C,0))),"",INDEX('Policy Characteristics'!F:F,MATCH($C760,'Policy Characteristics'!$C:$C,0)))</f>
        <v>0</v>
      </c>
      <c r="M760" s="261">
        <f>IF(ISBLANK(INDEX('Policy Characteristics'!G:G,MATCH($C760,'Policy Characteristics'!$C:$C,0))),"",INDEX('Policy Characteristics'!G:G,MATCH($C760,'Policy Characteristics'!$C:$C,0)))</f>
        <v>1</v>
      </c>
      <c r="N760" s="261">
        <f>IF(ISBLANK(INDEX('Policy Characteristics'!H:H,MATCH($C760,'Policy Characteristics'!$C:$C,0))),"",INDEX('Policy Characteristics'!H:H,MATCH($C760,'Policy Characteristics'!$C:$C,0)))</f>
        <v>0.01</v>
      </c>
      <c r="O760" s="254" t="str">
        <f>IF(ISBLANK(INDEX('Policy Characteristics'!I:I,MATCH($C760,'Policy Characteristics'!$C:$C,0))),"",INDEX('Policy Characteristics'!I:I,MATCH($C760,'Policy Characteristics'!$C:$C,0)))</f>
        <v>% decrease</v>
      </c>
      <c r="P760" s="254" t="str">
        <f>IF(ISBLANK(INDEX('Policy Characteristics'!J:J,MATCH($C760,'Policy Characteristics'!$C:$C,0))),"",INDEX('Policy Characteristics'!J:J,MATCH($C760,'Policy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0" s="254" t="str">
        <f>IF(ISBLANK(INDEX('Policy Characteristics'!K:K,MATCH($C760,'Policy Characteristics'!$C:$C,0))),"",INDEX('Policy Characteristics'!K:K,MATCH($C760,'Policy Characteristics'!$C:$C,0)))</f>
        <v/>
      </c>
      <c r="R760" s="254" t="str">
        <f>IF(ISBLANK(INDEX('Policy Characteristics'!L:L,MATCH($C760,'Policy Characteristics'!$C:$C,0))),"",INDEX('Policy Characteristics'!L:L,MATCH($C760,'Policy Characteristics'!$C:$C,0)))</f>
        <v/>
      </c>
    </row>
    <row r="761" spans="1:18">
      <c r="A761" s="254" t="str">
        <f>IF(ISBLANK(INDEX('Policy Characteristics'!A:A,MATCH($C761,'Policy Characteristics'!$C:$C,0))),"",INDEX('Policy Characteristics'!A:A,MATCH($C761,'Policy Characteristics'!$C:$C,0)))</f>
        <v>Industry</v>
      </c>
      <c r="B761" s="262" t="str">
        <f>IF(ISBLANK(INDEX('Policy Characteristics'!B:B,MATCH($C761,'Policy Characteristics'!$C:$C,0))),"",INDEX('Policy Characteristics'!B:B,MATCH($C761,'Policy Characteristics'!$C:$C,0)))</f>
        <v>Decrease Cost of Capital</v>
      </c>
      <c r="C761" s="254" t="str">
        <f t="shared" si="37"/>
        <v>Percentage Decrease in Cost of Capital for Clean Industrial Equipment</v>
      </c>
      <c r="D761" s="6" t="s">
        <v>3039</v>
      </c>
      <c r="E761" s="1" t="s">
        <v>3494</v>
      </c>
      <c r="F761" t="s">
        <v>2737</v>
      </c>
      <c r="G761" t="s">
        <v>3501</v>
      </c>
      <c r="H761" s="43">
        <v>2827</v>
      </c>
      <c r="I761" s="324" t="s">
        <v>40</v>
      </c>
      <c r="J761" s="255" t="str">
        <f>IF(ISBLANK(INDEX('Policy Characteristics'!D:D,MATCH($C761,'Policy Characteristics'!$C:$C,0))),"",INDEX('Policy Characteristics'!D:D,MATCH($C761,'Policy Characteristics'!$C:$C,0)))</f>
        <v>Decrease Clean Industrial Equipment Cost of Capital</v>
      </c>
      <c r="K761" s="254" t="str">
        <f>IF(ISBLANK(INDEX('Policy Characteristics'!E:E,MATCH($C761,'Policy Characteristics'!$C:$C,0))),"",INDEX('Policy Characteristics'!E:E,MATCH($C761,'Policy Characteristics'!$C:$C,0)))</f>
        <v>indst eqpt cost of capital</v>
      </c>
      <c r="L761" s="261">
        <f>IF(ISBLANK(INDEX('Policy Characteristics'!F:F,MATCH($C761,'Policy Characteristics'!$C:$C,0))),"",INDEX('Policy Characteristics'!F:F,MATCH($C761,'Policy Characteristics'!$C:$C,0)))</f>
        <v>0</v>
      </c>
      <c r="M761" s="261">
        <f>IF(ISBLANK(INDEX('Policy Characteristics'!G:G,MATCH($C761,'Policy Characteristics'!$C:$C,0))),"",INDEX('Policy Characteristics'!G:G,MATCH($C761,'Policy Characteristics'!$C:$C,0)))</f>
        <v>1</v>
      </c>
      <c r="N761" s="261">
        <f>IF(ISBLANK(INDEX('Policy Characteristics'!H:H,MATCH($C761,'Policy Characteristics'!$C:$C,0))),"",INDEX('Policy Characteristics'!H:H,MATCH($C761,'Policy Characteristics'!$C:$C,0)))</f>
        <v>0.01</v>
      </c>
      <c r="O761" s="254" t="str">
        <f>IF(ISBLANK(INDEX('Policy Characteristics'!I:I,MATCH($C761,'Policy Characteristics'!$C:$C,0))),"",INDEX('Policy Characteristics'!I:I,MATCH($C761,'Policy Characteristics'!$C:$C,0)))</f>
        <v>% decrease</v>
      </c>
      <c r="P761" s="254" t="str">
        <f>IF(ISBLANK(INDEX('Policy Characteristics'!J:J,MATCH($C761,'Policy Characteristics'!$C:$C,0))),"",INDEX('Policy Characteristics'!J:J,MATCH($C761,'Policy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1" s="254" t="str">
        <f>IF(ISBLANK(INDEX('Policy Characteristics'!K:K,MATCH($C761,'Policy Characteristics'!$C:$C,0))),"",INDEX('Policy Characteristics'!K:K,MATCH($C761,'Policy Characteristics'!$C:$C,0)))</f>
        <v/>
      </c>
      <c r="R761" s="254" t="str">
        <f>IF(ISBLANK(INDEX('Policy Characteristics'!L:L,MATCH($C761,'Policy Characteristics'!$C:$C,0))),"",INDEX('Policy Characteristics'!L:L,MATCH($C761,'Policy Characteristics'!$C:$C,0)))</f>
        <v/>
      </c>
    </row>
    <row r="762" spans="1:18">
      <c r="A762" s="254" t="str">
        <f>IF(ISBLANK(INDEX('Policy Characteristics'!A:A,MATCH($C762,'Policy Characteristics'!$C:$C,0))),"",INDEX('Policy Characteristics'!A:A,MATCH($C762,'Policy Characteristics'!$C:$C,0)))</f>
        <v>Industry</v>
      </c>
      <c r="B762" s="262" t="str">
        <f>IF(ISBLANK(INDEX('Policy Characteristics'!B:B,MATCH($C762,'Policy Characteristics'!$C:$C,0))),"",INDEX('Policy Characteristics'!B:B,MATCH($C762,'Policy Characteristics'!$C:$C,0)))</f>
        <v>Decrease Cost of Capital</v>
      </c>
      <c r="C762" s="254" t="str">
        <f t="shared" si="37"/>
        <v>Percentage Decrease in Cost of Capital for Clean Industrial Equipment</v>
      </c>
      <c r="D762" s="6" t="s">
        <v>3040</v>
      </c>
      <c r="E762" s="1" t="s">
        <v>3494</v>
      </c>
      <c r="F762" t="s">
        <v>3004</v>
      </c>
      <c r="G762" t="s">
        <v>3501</v>
      </c>
      <c r="H762" s="43">
        <v>2828</v>
      </c>
      <c r="I762" s="324" t="s">
        <v>40</v>
      </c>
      <c r="J762" s="255" t="str">
        <f>IF(ISBLANK(INDEX('Policy Characteristics'!D:D,MATCH($C762,'Policy Characteristics'!$C:$C,0))),"",INDEX('Policy Characteristics'!D:D,MATCH($C762,'Policy Characteristics'!$C:$C,0)))</f>
        <v>Decrease Clean Industrial Equipment Cost of Capital</v>
      </c>
      <c r="K762" s="254" t="str">
        <f>IF(ISBLANK(INDEX('Policy Characteristics'!E:E,MATCH($C762,'Policy Characteristics'!$C:$C,0))),"",INDEX('Policy Characteristics'!E:E,MATCH($C762,'Policy Characteristics'!$C:$C,0)))</f>
        <v>indst eqpt cost of capital</v>
      </c>
      <c r="L762" s="261">
        <f>IF(ISBLANK(INDEX('Policy Characteristics'!F:F,MATCH($C762,'Policy Characteristics'!$C:$C,0))),"",INDEX('Policy Characteristics'!F:F,MATCH($C762,'Policy Characteristics'!$C:$C,0)))</f>
        <v>0</v>
      </c>
      <c r="M762" s="261">
        <f>IF(ISBLANK(INDEX('Policy Characteristics'!G:G,MATCH($C762,'Policy Characteristics'!$C:$C,0))),"",INDEX('Policy Characteristics'!G:G,MATCH($C762,'Policy Characteristics'!$C:$C,0)))</f>
        <v>1</v>
      </c>
      <c r="N762" s="261">
        <f>IF(ISBLANK(INDEX('Policy Characteristics'!H:H,MATCH($C762,'Policy Characteristics'!$C:$C,0))),"",INDEX('Policy Characteristics'!H:H,MATCH($C762,'Policy Characteristics'!$C:$C,0)))</f>
        <v>0.01</v>
      </c>
      <c r="O762" s="254" t="str">
        <f>IF(ISBLANK(INDEX('Policy Characteristics'!I:I,MATCH($C762,'Policy Characteristics'!$C:$C,0))),"",INDEX('Policy Characteristics'!I:I,MATCH($C762,'Policy Characteristics'!$C:$C,0)))</f>
        <v>% decrease</v>
      </c>
      <c r="P762" s="254" t="str">
        <f>IF(ISBLANK(INDEX('Policy Characteristics'!J:J,MATCH($C762,'Policy Characteristics'!$C:$C,0))),"",INDEX('Policy Characteristics'!J:J,MATCH($C762,'Policy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2" s="254" t="str">
        <f>IF(ISBLANK(INDEX('Policy Characteristics'!K:K,MATCH($C762,'Policy Characteristics'!$C:$C,0))),"",INDEX('Policy Characteristics'!K:K,MATCH($C762,'Policy Characteristics'!$C:$C,0)))</f>
        <v/>
      </c>
      <c r="R762" s="254" t="str">
        <f>IF(ISBLANK(INDEX('Policy Characteristics'!L:L,MATCH($C762,'Policy Characteristics'!$C:$C,0))),"",INDEX('Policy Characteristics'!L:L,MATCH($C762,'Policy Characteristics'!$C:$C,0)))</f>
        <v/>
      </c>
    </row>
    <row r="763" spans="1:18">
      <c r="A763" s="254" t="str">
        <f>IF(ISBLANK(INDEX('Policy Characteristics'!A:A,MATCH($C763,'Policy Characteristics'!$C:$C,0))),"",INDEX('Policy Characteristics'!A:A,MATCH($C763,'Policy Characteristics'!$C:$C,0)))</f>
        <v>Industry</v>
      </c>
      <c r="B763" s="262" t="str">
        <f>IF(ISBLANK(INDEX('Policy Characteristics'!B:B,MATCH($C763,'Policy Characteristics'!$C:$C,0))),"",INDEX('Policy Characteristics'!B:B,MATCH($C763,'Policy Characteristics'!$C:$C,0)))</f>
        <v>Decrease Cost of Capital</v>
      </c>
      <c r="C763" s="254" t="str">
        <f t="shared" si="37"/>
        <v>Percentage Decrease in Cost of Capital for Clean Industrial Equipment</v>
      </c>
      <c r="D763" s="6" t="s">
        <v>3041</v>
      </c>
      <c r="E763" s="1" t="s">
        <v>3494</v>
      </c>
      <c r="F763" t="s">
        <v>3005</v>
      </c>
      <c r="G763" t="s">
        <v>3501</v>
      </c>
      <c r="H763" s="43">
        <v>2829</v>
      </c>
      <c r="I763" s="324" t="s">
        <v>40</v>
      </c>
      <c r="J763" s="255" t="str">
        <f>IF(ISBLANK(INDEX('Policy Characteristics'!D:D,MATCH($C763,'Policy Characteristics'!$C:$C,0))),"",INDEX('Policy Characteristics'!D:D,MATCH($C763,'Policy Characteristics'!$C:$C,0)))</f>
        <v>Decrease Clean Industrial Equipment Cost of Capital</v>
      </c>
      <c r="K763" s="254" t="str">
        <f>IF(ISBLANK(INDEX('Policy Characteristics'!E:E,MATCH($C763,'Policy Characteristics'!$C:$C,0))),"",INDEX('Policy Characteristics'!E:E,MATCH($C763,'Policy Characteristics'!$C:$C,0)))</f>
        <v>indst eqpt cost of capital</v>
      </c>
      <c r="L763" s="261">
        <f>IF(ISBLANK(INDEX('Policy Characteristics'!F:F,MATCH($C763,'Policy Characteristics'!$C:$C,0))),"",INDEX('Policy Characteristics'!F:F,MATCH($C763,'Policy Characteristics'!$C:$C,0)))</f>
        <v>0</v>
      </c>
      <c r="M763" s="261">
        <f>IF(ISBLANK(INDEX('Policy Characteristics'!G:G,MATCH($C763,'Policy Characteristics'!$C:$C,0))),"",INDEX('Policy Characteristics'!G:G,MATCH($C763,'Policy Characteristics'!$C:$C,0)))</f>
        <v>1</v>
      </c>
      <c r="N763" s="261">
        <f>IF(ISBLANK(INDEX('Policy Characteristics'!H:H,MATCH($C763,'Policy Characteristics'!$C:$C,0))),"",INDEX('Policy Characteristics'!H:H,MATCH($C763,'Policy Characteristics'!$C:$C,0)))</f>
        <v>0.01</v>
      </c>
      <c r="O763" s="254" t="str">
        <f>IF(ISBLANK(INDEX('Policy Characteristics'!I:I,MATCH($C763,'Policy Characteristics'!$C:$C,0))),"",INDEX('Policy Characteristics'!I:I,MATCH($C763,'Policy Characteristics'!$C:$C,0)))</f>
        <v>% decrease</v>
      </c>
      <c r="P763" s="254" t="str">
        <f>IF(ISBLANK(INDEX('Policy Characteristics'!J:J,MATCH($C763,'Policy Characteristics'!$C:$C,0))),"",INDEX('Policy Characteristics'!J:J,MATCH($C763,'Policy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3" s="254" t="str">
        <f>IF(ISBLANK(INDEX('Policy Characteristics'!K:K,MATCH($C763,'Policy Characteristics'!$C:$C,0))),"",INDEX('Policy Characteristics'!K:K,MATCH($C763,'Policy Characteristics'!$C:$C,0)))</f>
        <v/>
      </c>
      <c r="R763" s="254" t="str">
        <f>IF(ISBLANK(INDEX('Policy Characteristics'!L:L,MATCH($C763,'Policy Characteristics'!$C:$C,0))),"",INDEX('Policy Characteristics'!L:L,MATCH($C763,'Policy Characteristics'!$C:$C,0)))</f>
        <v/>
      </c>
    </row>
    <row r="764" spans="1:18">
      <c r="A764" s="254" t="str">
        <f>IF(ISBLANK(INDEX('Policy Characteristics'!A:A,MATCH($C764,'Policy Characteristics'!$C:$C,0))),"",INDEX('Policy Characteristics'!A:A,MATCH($C764,'Policy Characteristics'!$C:$C,0)))</f>
        <v>Industry</v>
      </c>
      <c r="B764" s="262" t="str">
        <f>IF(ISBLANK(INDEX('Policy Characteristics'!B:B,MATCH($C764,'Policy Characteristics'!$C:$C,0))),"",INDEX('Policy Characteristics'!B:B,MATCH($C764,'Policy Characteristics'!$C:$C,0)))</f>
        <v>Decrease Cost of Capital</v>
      </c>
      <c r="C764" s="254" t="str">
        <f t="shared" si="37"/>
        <v>Percentage Decrease in Cost of Capital for Clean Industrial Equipment</v>
      </c>
      <c r="D764" s="6" t="s">
        <v>3042</v>
      </c>
      <c r="E764" s="1" t="s">
        <v>3494</v>
      </c>
      <c r="F764" t="s">
        <v>3006</v>
      </c>
      <c r="G764" t="s">
        <v>3501</v>
      </c>
      <c r="H764" s="43">
        <v>2830</v>
      </c>
      <c r="I764" s="324" t="s">
        <v>40</v>
      </c>
      <c r="J764" s="255" t="str">
        <f>IF(ISBLANK(INDEX('Policy Characteristics'!D:D,MATCH($C764,'Policy Characteristics'!$C:$C,0))),"",INDEX('Policy Characteristics'!D:D,MATCH($C764,'Policy Characteristics'!$C:$C,0)))</f>
        <v>Decrease Clean Industrial Equipment Cost of Capital</v>
      </c>
      <c r="K764" s="254" t="str">
        <f>IF(ISBLANK(INDEX('Policy Characteristics'!E:E,MATCH($C764,'Policy Characteristics'!$C:$C,0))),"",INDEX('Policy Characteristics'!E:E,MATCH($C764,'Policy Characteristics'!$C:$C,0)))</f>
        <v>indst eqpt cost of capital</v>
      </c>
      <c r="L764" s="261">
        <f>IF(ISBLANK(INDEX('Policy Characteristics'!F:F,MATCH($C764,'Policy Characteristics'!$C:$C,0))),"",INDEX('Policy Characteristics'!F:F,MATCH($C764,'Policy Characteristics'!$C:$C,0)))</f>
        <v>0</v>
      </c>
      <c r="M764" s="261">
        <f>IF(ISBLANK(INDEX('Policy Characteristics'!G:G,MATCH($C764,'Policy Characteristics'!$C:$C,0))),"",INDEX('Policy Characteristics'!G:G,MATCH($C764,'Policy Characteristics'!$C:$C,0)))</f>
        <v>1</v>
      </c>
      <c r="N764" s="261">
        <f>IF(ISBLANK(INDEX('Policy Characteristics'!H:H,MATCH($C764,'Policy Characteristics'!$C:$C,0))),"",INDEX('Policy Characteristics'!H:H,MATCH($C764,'Policy Characteristics'!$C:$C,0)))</f>
        <v>0.01</v>
      </c>
      <c r="O764" s="254" t="str">
        <f>IF(ISBLANK(INDEX('Policy Characteristics'!I:I,MATCH($C764,'Policy Characteristics'!$C:$C,0))),"",INDEX('Policy Characteristics'!I:I,MATCH($C764,'Policy Characteristics'!$C:$C,0)))</f>
        <v>% decrease</v>
      </c>
      <c r="P764" s="254" t="str">
        <f>IF(ISBLANK(INDEX('Policy Characteristics'!J:J,MATCH($C764,'Policy Characteristics'!$C:$C,0))),"",INDEX('Policy Characteristics'!J:J,MATCH($C764,'Policy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4" s="254" t="str">
        <f>IF(ISBLANK(INDEX('Policy Characteristics'!K:K,MATCH($C764,'Policy Characteristics'!$C:$C,0))),"",INDEX('Policy Characteristics'!K:K,MATCH($C764,'Policy Characteristics'!$C:$C,0)))</f>
        <v/>
      </c>
      <c r="R764" s="254" t="str">
        <f>IF(ISBLANK(INDEX('Policy Characteristics'!L:L,MATCH($C764,'Policy Characteristics'!$C:$C,0))),"",INDEX('Policy Characteristics'!L:L,MATCH($C764,'Policy Characteristics'!$C:$C,0)))</f>
        <v/>
      </c>
    </row>
    <row r="765" spans="1:18">
      <c r="A765" s="254" t="str">
        <f>IF(ISBLANK(INDEX('Policy Characteristics'!A:A,MATCH($C765,'Policy Characteristics'!$C:$C,0))),"",INDEX('Policy Characteristics'!A:A,MATCH($C765,'Policy Characteristics'!$C:$C,0)))</f>
        <v>Industry</v>
      </c>
      <c r="B765" s="262" t="str">
        <f>IF(ISBLANK(INDEX('Policy Characteristics'!B:B,MATCH($C765,'Policy Characteristics'!$C:$C,0))),"",INDEX('Policy Characteristics'!B:B,MATCH($C765,'Policy Characteristics'!$C:$C,0)))</f>
        <v>Decrease Cost of Capital</v>
      </c>
      <c r="C765" s="254" t="str">
        <f t="shared" si="37"/>
        <v>Percentage Decrease in Cost of Capital for Clean Industrial Equipment</v>
      </c>
      <c r="D765" s="6" t="s">
        <v>3043</v>
      </c>
      <c r="E765" s="1" t="s">
        <v>3494</v>
      </c>
      <c r="F765" t="s">
        <v>3007</v>
      </c>
      <c r="G765" t="s">
        <v>3501</v>
      </c>
      <c r="H765" s="43">
        <v>2831</v>
      </c>
      <c r="I765" s="324" t="s">
        <v>40</v>
      </c>
      <c r="J765" s="255" t="str">
        <f>IF(ISBLANK(INDEX('Policy Characteristics'!D:D,MATCH($C765,'Policy Characteristics'!$C:$C,0))),"",INDEX('Policy Characteristics'!D:D,MATCH($C765,'Policy Characteristics'!$C:$C,0)))</f>
        <v>Decrease Clean Industrial Equipment Cost of Capital</v>
      </c>
      <c r="K765" s="254" t="str">
        <f>IF(ISBLANK(INDEX('Policy Characteristics'!E:E,MATCH($C765,'Policy Characteristics'!$C:$C,0))),"",INDEX('Policy Characteristics'!E:E,MATCH($C765,'Policy Characteristics'!$C:$C,0)))</f>
        <v>indst eqpt cost of capital</v>
      </c>
      <c r="L765" s="261">
        <f>IF(ISBLANK(INDEX('Policy Characteristics'!F:F,MATCH($C765,'Policy Characteristics'!$C:$C,0))),"",INDEX('Policy Characteristics'!F:F,MATCH($C765,'Policy Characteristics'!$C:$C,0)))</f>
        <v>0</v>
      </c>
      <c r="M765" s="261">
        <f>IF(ISBLANK(INDEX('Policy Characteristics'!G:G,MATCH($C765,'Policy Characteristics'!$C:$C,0))),"",INDEX('Policy Characteristics'!G:G,MATCH($C765,'Policy Characteristics'!$C:$C,0)))</f>
        <v>1</v>
      </c>
      <c r="N765" s="261">
        <f>IF(ISBLANK(INDEX('Policy Characteristics'!H:H,MATCH($C765,'Policy Characteristics'!$C:$C,0))),"",INDEX('Policy Characteristics'!H:H,MATCH($C765,'Policy Characteristics'!$C:$C,0)))</f>
        <v>0.01</v>
      </c>
      <c r="O765" s="254" t="str">
        <f>IF(ISBLANK(INDEX('Policy Characteristics'!I:I,MATCH($C765,'Policy Characteristics'!$C:$C,0))),"",INDEX('Policy Characteristics'!I:I,MATCH($C765,'Policy Characteristics'!$C:$C,0)))</f>
        <v>% decrease</v>
      </c>
      <c r="P765" s="254" t="str">
        <f>IF(ISBLANK(INDEX('Policy Characteristics'!J:J,MATCH($C765,'Policy Characteristics'!$C:$C,0))),"",INDEX('Policy Characteristics'!J:J,MATCH($C765,'Policy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5" s="254" t="str">
        <f>IF(ISBLANK(INDEX('Policy Characteristics'!K:K,MATCH($C765,'Policy Characteristics'!$C:$C,0))),"",INDEX('Policy Characteristics'!K:K,MATCH($C765,'Policy Characteristics'!$C:$C,0)))</f>
        <v/>
      </c>
      <c r="R765" s="254" t="str">
        <f>IF(ISBLANK(INDEX('Policy Characteristics'!L:L,MATCH($C765,'Policy Characteristics'!$C:$C,0))),"",INDEX('Policy Characteristics'!L:L,MATCH($C765,'Policy Characteristics'!$C:$C,0)))</f>
        <v/>
      </c>
    </row>
    <row r="766" spans="1:18">
      <c r="A766" s="254" t="str">
        <f>IF(ISBLANK(INDEX('Policy Characteristics'!A:A,MATCH($C766,'Policy Characteristics'!$C:$C,0))),"",INDEX('Policy Characteristics'!A:A,MATCH($C766,'Policy Characteristics'!$C:$C,0)))</f>
        <v>Industry</v>
      </c>
      <c r="B766" s="262" t="str">
        <f>IF(ISBLANK(INDEX('Policy Characteristics'!B:B,MATCH($C766,'Policy Characteristics'!$C:$C,0))),"",INDEX('Policy Characteristics'!B:B,MATCH($C766,'Policy Characteristics'!$C:$C,0)))</f>
        <v>Decrease Cost of Capital</v>
      </c>
      <c r="C766" s="254" t="str">
        <f t="shared" si="37"/>
        <v>Percentage Decrease in Cost of Capital for Clean Industrial Equipment</v>
      </c>
      <c r="D766" s="6" t="s">
        <v>3044</v>
      </c>
      <c r="E766" s="1" t="s">
        <v>3494</v>
      </c>
      <c r="F766" t="s">
        <v>3008</v>
      </c>
      <c r="G766" t="s">
        <v>3501</v>
      </c>
      <c r="H766" s="43">
        <v>2832</v>
      </c>
      <c r="I766" s="324" t="s">
        <v>40</v>
      </c>
      <c r="J766" s="255" t="str">
        <f>IF(ISBLANK(INDEX('Policy Characteristics'!D:D,MATCH($C766,'Policy Characteristics'!$C:$C,0))),"",INDEX('Policy Characteristics'!D:D,MATCH($C766,'Policy Characteristics'!$C:$C,0)))</f>
        <v>Decrease Clean Industrial Equipment Cost of Capital</v>
      </c>
      <c r="K766" s="254" t="str">
        <f>IF(ISBLANK(INDEX('Policy Characteristics'!E:E,MATCH($C766,'Policy Characteristics'!$C:$C,0))),"",INDEX('Policy Characteristics'!E:E,MATCH($C766,'Policy Characteristics'!$C:$C,0)))</f>
        <v>indst eqpt cost of capital</v>
      </c>
      <c r="L766" s="261">
        <f>IF(ISBLANK(INDEX('Policy Characteristics'!F:F,MATCH($C766,'Policy Characteristics'!$C:$C,0))),"",INDEX('Policy Characteristics'!F:F,MATCH($C766,'Policy Characteristics'!$C:$C,0)))</f>
        <v>0</v>
      </c>
      <c r="M766" s="261">
        <f>IF(ISBLANK(INDEX('Policy Characteristics'!G:G,MATCH($C766,'Policy Characteristics'!$C:$C,0))),"",INDEX('Policy Characteristics'!G:G,MATCH($C766,'Policy Characteristics'!$C:$C,0)))</f>
        <v>1</v>
      </c>
      <c r="N766" s="261">
        <f>IF(ISBLANK(INDEX('Policy Characteristics'!H:H,MATCH($C766,'Policy Characteristics'!$C:$C,0))),"",INDEX('Policy Characteristics'!H:H,MATCH($C766,'Policy Characteristics'!$C:$C,0)))</f>
        <v>0.01</v>
      </c>
      <c r="O766" s="254" t="str">
        <f>IF(ISBLANK(INDEX('Policy Characteristics'!I:I,MATCH($C766,'Policy Characteristics'!$C:$C,0))),"",INDEX('Policy Characteristics'!I:I,MATCH($C766,'Policy Characteristics'!$C:$C,0)))</f>
        <v>% decrease</v>
      </c>
      <c r="P766" s="254" t="str">
        <f>IF(ISBLANK(INDEX('Policy Characteristics'!J:J,MATCH($C766,'Policy Characteristics'!$C:$C,0))),"",INDEX('Policy Characteristics'!J:J,MATCH($C766,'Policy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6" s="254" t="str">
        <f>IF(ISBLANK(INDEX('Policy Characteristics'!K:K,MATCH($C766,'Policy Characteristics'!$C:$C,0))),"",INDEX('Policy Characteristics'!K:K,MATCH($C766,'Policy Characteristics'!$C:$C,0)))</f>
        <v/>
      </c>
      <c r="R766" s="254" t="str">
        <f>IF(ISBLANK(INDEX('Policy Characteristics'!L:L,MATCH($C766,'Policy Characteristics'!$C:$C,0))),"",INDEX('Policy Characteristics'!L:L,MATCH($C766,'Policy Characteristics'!$C:$C,0)))</f>
        <v/>
      </c>
    </row>
    <row r="767" spans="1:18">
      <c r="A767" s="254" t="str">
        <f>IF(ISBLANK(INDEX('Policy Characteristics'!A:A,MATCH($C767,'Policy Characteristics'!$C:$C,0))),"",INDEX('Policy Characteristics'!A:A,MATCH($C767,'Policy Characteristics'!$C:$C,0)))</f>
        <v>Industry</v>
      </c>
      <c r="B767" s="262" t="str">
        <f>IF(ISBLANK(INDEX('Policy Characteristics'!B:B,MATCH($C767,'Policy Characteristics'!$C:$C,0))),"",INDEX('Policy Characteristics'!B:B,MATCH($C767,'Policy Characteristics'!$C:$C,0)))</f>
        <v>Decrease Cost of Capital</v>
      </c>
      <c r="C767" s="254" t="str">
        <f t="shared" si="37"/>
        <v>Percentage Decrease in Cost of Capital for Clean Industrial Equipment</v>
      </c>
      <c r="D767" s="6" t="s">
        <v>3045</v>
      </c>
      <c r="E767" s="1" t="s">
        <v>3494</v>
      </c>
      <c r="F767" t="s">
        <v>3009</v>
      </c>
      <c r="G767" t="s">
        <v>3501</v>
      </c>
      <c r="H767" s="43">
        <v>2833</v>
      </c>
      <c r="I767" s="324" t="s">
        <v>40</v>
      </c>
      <c r="J767" s="255" t="str">
        <f>IF(ISBLANK(INDEX('Policy Characteristics'!D:D,MATCH($C767,'Policy Characteristics'!$C:$C,0))),"",INDEX('Policy Characteristics'!D:D,MATCH($C767,'Policy Characteristics'!$C:$C,0)))</f>
        <v>Decrease Clean Industrial Equipment Cost of Capital</v>
      </c>
      <c r="K767" s="254" t="str">
        <f>IF(ISBLANK(INDEX('Policy Characteristics'!E:E,MATCH($C767,'Policy Characteristics'!$C:$C,0))),"",INDEX('Policy Characteristics'!E:E,MATCH($C767,'Policy Characteristics'!$C:$C,0)))</f>
        <v>indst eqpt cost of capital</v>
      </c>
      <c r="L767" s="261">
        <f>IF(ISBLANK(INDEX('Policy Characteristics'!F:F,MATCH($C767,'Policy Characteristics'!$C:$C,0))),"",INDEX('Policy Characteristics'!F:F,MATCH($C767,'Policy Characteristics'!$C:$C,0)))</f>
        <v>0</v>
      </c>
      <c r="M767" s="261">
        <f>IF(ISBLANK(INDEX('Policy Characteristics'!G:G,MATCH($C767,'Policy Characteristics'!$C:$C,0))),"",INDEX('Policy Characteristics'!G:G,MATCH($C767,'Policy Characteristics'!$C:$C,0)))</f>
        <v>1</v>
      </c>
      <c r="N767" s="261">
        <f>IF(ISBLANK(INDEX('Policy Characteristics'!H:H,MATCH($C767,'Policy Characteristics'!$C:$C,0))),"",INDEX('Policy Characteristics'!H:H,MATCH($C767,'Policy Characteristics'!$C:$C,0)))</f>
        <v>0.01</v>
      </c>
      <c r="O767" s="254" t="str">
        <f>IF(ISBLANK(INDEX('Policy Characteristics'!I:I,MATCH($C767,'Policy Characteristics'!$C:$C,0))),"",INDEX('Policy Characteristics'!I:I,MATCH($C767,'Policy Characteristics'!$C:$C,0)))</f>
        <v>% decrease</v>
      </c>
      <c r="P767" s="254" t="str">
        <f>IF(ISBLANK(INDEX('Policy Characteristics'!J:J,MATCH($C767,'Policy Characteristics'!$C:$C,0))),"",INDEX('Policy Characteristics'!J:J,MATCH($C767,'Policy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7" s="254" t="str">
        <f>IF(ISBLANK(INDEX('Policy Characteristics'!K:K,MATCH($C767,'Policy Characteristics'!$C:$C,0))),"",INDEX('Policy Characteristics'!K:K,MATCH($C767,'Policy Characteristics'!$C:$C,0)))</f>
        <v/>
      </c>
      <c r="R767" s="254" t="str">
        <f>IF(ISBLANK(INDEX('Policy Characteristics'!L:L,MATCH($C767,'Policy Characteristics'!$C:$C,0))),"",INDEX('Policy Characteristics'!L:L,MATCH($C767,'Policy Characteristics'!$C:$C,0)))</f>
        <v/>
      </c>
    </row>
    <row r="768" spans="1:18">
      <c r="A768" s="254" t="str">
        <f>IF(ISBLANK(INDEX('Policy Characteristics'!A:A,MATCH($C768,'Policy Characteristics'!$C:$C,0))),"",INDEX('Policy Characteristics'!A:A,MATCH($C768,'Policy Characteristics'!$C:$C,0)))</f>
        <v>Industry</v>
      </c>
      <c r="B768" s="262" t="str">
        <f>IF(ISBLANK(INDEX('Policy Characteristics'!B:B,MATCH($C768,'Policy Characteristics'!$C:$C,0))),"",INDEX('Policy Characteristics'!B:B,MATCH($C768,'Policy Characteristics'!$C:$C,0)))</f>
        <v>Decrease Cost of Capital</v>
      </c>
      <c r="C768" s="254" t="str">
        <f t="shared" si="37"/>
        <v>Percentage Decrease in Cost of Capital for Clean Industrial Equipment</v>
      </c>
      <c r="D768" s="6" t="s">
        <v>3046</v>
      </c>
      <c r="E768" s="1" t="s">
        <v>3494</v>
      </c>
      <c r="F768" t="s">
        <v>3010</v>
      </c>
      <c r="G768" t="s">
        <v>3501</v>
      </c>
      <c r="H768" s="43">
        <v>2834</v>
      </c>
      <c r="I768" s="324" t="s">
        <v>40</v>
      </c>
      <c r="J768" s="255" t="str">
        <f>IF(ISBLANK(INDEX('Policy Characteristics'!D:D,MATCH($C768,'Policy Characteristics'!$C:$C,0))),"",INDEX('Policy Characteristics'!D:D,MATCH($C768,'Policy Characteristics'!$C:$C,0)))</f>
        <v>Decrease Clean Industrial Equipment Cost of Capital</v>
      </c>
      <c r="K768" s="254" t="str">
        <f>IF(ISBLANK(INDEX('Policy Characteristics'!E:E,MATCH($C768,'Policy Characteristics'!$C:$C,0))),"",INDEX('Policy Characteristics'!E:E,MATCH($C768,'Policy Characteristics'!$C:$C,0)))</f>
        <v>indst eqpt cost of capital</v>
      </c>
      <c r="L768" s="261">
        <f>IF(ISBLANK(INDEX('Policy Characteristics'!F:F,MATCH($C768,'Policy Characteristics'!$C:$C,0))),"",INDEX('Policy Characteristics'!F:F,MATCH($C768,'Policy Characteristics'!$C:$C,0)))</f>
        <v>0</v>
      </c>
      <c r="M768" s="261">
        <f>IF(ISBLANK(INDEX('Policy Characteristics'!G:G,MATCH($C768,'Policy Characteristics'!$C:$C,0))),"",INDEX('Policy Characteristics'!G:G,MATCH($C768,'Policy Characteristics'!$C:$C,0)))</f>
        <v>1</v>
      </c>
      <c r="N768" s="261">
        <f>IF(ISBLANK(INDEX('Policy Characteristics'!H:H,MATCH($C768,'Policy Characteristics'!$C:$C,0))),"",INDEX('Policy Characteristics'!H:H,MATCH($C768,'Policy Characteristics'!$C:$C,0)))</f>
        <v>0.01</v>
      </c>
      <c r="O768" s="254" t="str">
        <f>IF(ISBLANK(INDEX('Policy Characteristics'!I:I,MATCH($C768,'Policy Characteristics'!$C:$C,0))),"",INDEX('Policy Characteristics'!I:I,MATCH($C768,'Policy Characteristics'!$C:$C,0)))</f>
        <v>% decrease</v>
      </c>
      <c r="P768" s="254" t="str">
        <f>IF(ISBLANK(INDEX('Policy Characteristics'!J:J,MATCH($C768,'Policy Characteristics'!$C:$C,0))),"",INDEX('Policy Characteristics'!J:J,MATCH($C768,'Policy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8" s="254" t="str">
        <f>IF(ISBLANK(INDEX('Policy Characteristics'!K:K,MATCH($C768,'Policy Characteristics'!$C:$C,0))),"",INDEX('Policy Characteristics'!K:K,MATCH($C768,'Policy Characteristics'!$C:$C,0)))</f>
        <v/>
      </c>
      <c r="R768" s="254" t="str">
        <f>IF(ISBLANK(INDEX('Policy Characteristics'!L:L,MATCH($C768,'Policy Characteristics'!$C:$C,0))),"",INDEX('Policy Characteristics'!L:L,MATCH($C768,'Policy Characteristics'!$C:$C,0)))</f>
        <v/>
      </c>
    </row>
    <row r="769" spans="1:18">
      <c r="A769" s="254" t="str">
        <f>IF(ISBLANK(INDEX('Policy Characteristics'!A:A,MATCH($C769,'Policy Characteristics'!$C:$C,0))),"",INDEX('Policy Characteristics'!A:A,MATCH($C769,'Policy Characteristics'!$C:$C,0)))</f>
        <v>Industry</v>
      </c>
      <c r="B769" s="262" t="str">
        <f>IF(ISBLANK(INDEX('Policy Characteristics'!B:B,MATCH($C769,'Policy Characteristics'!$C:$C,0))),"",INDEX('Policy Characteristics'!B:B,MATCH($C769,'Policy Characteristics'!$C:$C,0)))</f>
        <v>Decrease Cost of Capital</v>
      </c>
      <c r="C769" s="254" t="str">
        <f t="shared" si="37"/>
        <v>Percentage Decrease in Cost of Capital for Clean Industrial Equipment</v>
      </c>
      <c r="D769" s="6" t="s">
        <v>3047</v>
      </c>
      <c r="E769" s="1" t="s">
        <v>3494</v>
      </c>
      <c r="F769" t="s">
        <v>2557</v>
      </c>
      <c r="G769" t="s">
        <v>3501</v>
      </c>
      <c r="H769" s="43">
        <v>2835</v>
      </c>
      <c r="I769" s="324" t="s">
        <v>40</v>
      </c>
      <c r="J769" s="255" t="str">
        <f>IF(ISBLANK(INDEX('Policy Characteristics'!D:D,MATCH($C769,'Policy Characteristics'!$C:$C,0))),"",INDEX('Policy Characteristics'!D:D,MATCH($C769,'Policy Characteristics'!$C:$C,0)))</f>
        <v>Decrease Clean Industrial Equipment Cost of Capital</v>
      </c>
      <c r="K769" s="254" t="str">
        <f>IF(ISBLANK(INDEX('Policy Characteristics'!E:E,MATCH($C769,'Policy Characteristics'!$C:$C,0))),"",INDEX('Policy Characteristics'!E:E,MATCH($C769,'Policy Characteristics'!$C:$C,0)))</f>
        <v>indst eqpt cost of capital</v>
      </c>
      <c r="L769" s="261">
        <f>IF(ISBLANK(INDEX('Policy Characteristics'!F:F,MATCH($C769,'Policy Characteristics'!$C:$C,0))),"",INDEX('Policy Characteristics'!F:F,MATCH($C769,'Policy Characteristics'!$C:$C,0)))</f>
        <v>0</v>
      </c>
      <c r="M769" s="261">
        <f>IF(ISBLANK(INDEX('Policy Characteristics'!G:G,MATCH($C769,'Policy Characteristics'!$C:$C,0))),"",INDEX('Policy Characteristics'!G:G,MATCH($C769,'Policy Characteristics'!$C:$C,0)))</f>
        <v>1</v>
      </c>
      <c r="N769" s="261">
        <f>IF(ISBLANK(INDEX('Policy Characteristics'!H:H,MATCH($C769,'Policy Characteristics'!$C:$C,0))),"",INDEX('Policy Characteristics'!H:H,MATCH($C769,'Policy Characteristics'!$C:$C,0)))</f>
        <v>0.01</v>
      </c>
      <c r="O769" s="254" t="str">
        <f>IF(ISBLANK(INDEX('Policy Characteristics'!I:I,MATCH($C769,'Policy Characteristics'!$C:$C,0))),"",INDEX('Policy Characteristics'!I:I,MATCH($C769,'Policy Characteristics'!$C:$C,0)))</f>
        <v>% decrease</v>
      </c>
      <c r="P769" s="254" t="str">
        <f>IF(ISBLANK(INDEX('Policy Characteristics'!J:J,MATCH($C769,'Policy Characteristics'!$C:$C,0))),"",INDEX('Policy Characteristics'!J:J,MATCH($C769,'Policy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9" s="254" t="str">
        <f>IF(ISBLANK(INDEX('Policy Characteristics'!K:K,MATCH($C769,'Policy Characteristics'!$C:$C,0))),"",INDEX('Policy Characteristics'!K:K,MATCH($C769,'Policy Characteristics'!$C:$C,0)))</f>
        <v/>
      </c>
      <c r="R769" s="254" t="str">
        <f>IF(ISBLANK(INDEX('Policy Characteristics'!L:L,MATCH($C769,'Policy Characteristics'!$C:$C,0))),"",INDEX('Policy Characteristics'!L:L,MATCH($C769,'Policy Characteristics'!$C:$C,0)))</f>
        <v/>
      </c>
    </row>
    <row r="770" spans="1:18">
      <c r="A770" s="254" t="str">
        <f>IF(ISBLANK(INDEX('Policy Characteristics'!A:A,MATCH($C770,'Policy Characteristics'!$C:$C,0))),"",INDEX('Policy Characteristics'!A:A,MATCH($C770,'Policy Characteristics'!$C:$C,0)))</f>
        <v>Industry</v>
      </c>
      <c r="B770" s="262" t="str">
        <f>IF(ISBLANK(INDEX('Policy Characteristics'!B:B,MATCH($C770,'Policy Characteristics'!$C:$C,0))),"",INDEX('Policy Characteristics'!B:B,MATCH($C770,'Policy Characteristics'!$C:$C,0)))</f>
        <v>Decrease Cost of Capital</v>
      </c>
      <c r="C770" s="254" t="str">
        <f t="shared" si="37"/>
        <v>Percentage Decrease in Cost of Capital for Clean Industrial Equipment</v>
      </c>
      <c r="D770" s="6" t="s">
        <v>3048</v>
      </c>
      <c r="E770" s="1" t="s">
        <v>3494</v>
      </c>
      <c r="F770" t="s">
        <v>3011</v>
      </c>
      <c r="G770" t="s">
        <v>3501</v>
      </c>
      <c r="H770" s="43">
        <v>2836</v>
      </c>
      <c r="I770" s="324" t="s">
        <v>40</v>
      </c>
      <c r="J770" s="255" t="str">
        <f>IF(ISBLANK(INDEX('Policy Characteristics'!D:D,MATCH($C770,'Policy Characteristics'!$C:$C,0))),"",INDEX('Policy Characteristics'!D:D,MATCH($C770,'Policy Characteristics'!$C:$C,0)))</f>
        <v>Decrease Clean Industrial Equipment Cost of Capital</v>
      </c>
      <c r="K770" s="254" t="str">
        <f>IF(ISBLANK(INDEX('Policy Characteristics'!E:E,MATCH($C770,'Policy Characteristics'!$C:$C,0))),"",INDEX('Policy Characteristics'!E:E,MATCH($C770,'Policy Characteristics'!$C:$C,0)))</f>
        <v>indst eqpt cost of capital</v>
      </c>
      <c r="L770" s="261">
        <f>IF(ISBLANK(INDEX('Policy Characteristics'!F:F,MATCH($C770,'Policy Characteristics'!$C:$C,0))),"",INDEX('Policy Characteristics'!F:F,MATCH($C770,'Policy Characteristics'!$C:$C,0)))</f>
        <v>0</v>
      </c>
      <c r="M770" s="261">
        <f>IF(ISBLANK(INDEX('Policy Characteristics'!G:G,MATCH($C770,'Policy Characteristics'!$C:$C,0))),"",INDEX('Policy Characteristics'!G:G,MATCH($C770,'Policy Characteristics'!$C:$C,0)))</f>
        <v>1</v>
      </c>
      <c r="N770" s="261">
        <f>IF(ISBLANK(INDEX('Policy Characteristics'!H:H,MATCH($C770,'Policy Characteristics'!$C:$C,0))),"",INDEX('Policy Characteristics'!H:H,MATCH($C770,'Policy Characteristics'!$C:$C,0)))</f>
        <v>0.01</v>
      </c>
      <c r="O770" s="254" t="str">
        <f>IF(ISBLANK(INDEX('Policy Characteristics'!I:I,MATCH($C770,'Policy Characteristics'!$C:$C,0))),"",INDEX('Policy Characteristics'!I:I,MATCH($C770,'Policy Characteristics'!$C:$C,0)))</f>
        <v>% decrease</v>
      </c>
      <c r="P770" s="254" t="str">
        <f>IF(ISBLANK(INDEX('Policy Characteristics'!J:J,MATCH($C770,'Policy Characteristics'!$C:$C,0))),"",INDEX('Policy Characteristics'!J:J,MATCH($C770,'Policy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0" s="254" t="str">
        <f>IF(ISBLANK(INDEX('Policy Characteristics'!K:K,MATCH($C770,'Policy Characteristics'!$C:$C,0))),"",INDEX('Policy Characteristics'!K:K,MATCH($C770,'Policy Characteristics'!$C:$C,0)))</f>
        <v/>
      </c>
      <c r="R770" s="254" t="str">
        <f>IF(ISBLANK(INDEX('Policy Characteristics'!L:L,MATCH($C770,'Policy Characteristics'!$C:$C,0))),"",INDEX('Policy Characteristics'!L:L,MATCH($C770,'Policy Characteristics'!$C:$C,0)))</f>
        <v/>
      </c>
    </row>
    <row r="771" spans="1:18">
      <c r="A771" s="254" t="str">
        <f>IF(ISBLANK(INDEX('Policy Characteristics'!A:A,MATCH($C771,'Policy Characteristics'!$C:$C,0))),"",INDEX('Policy Characteristics'!A:A,MATCH($C771,'Policy Characteristics'!$C:$C,0)))</f>
        <v>Industry</v>
      </c>
      <c r="B771" s="262" t="str">
        <f>IF(ISBLANK(INDEX('Policy Characteristics'!B:B,MATCH($C771,'Policy Characteristics'!$C:$C,0))),"",INDEX('Policy Characteristics'!B:B,MATCH($C771,'Policy Characteristics'!$C:$C,0)))</f>
        <v>Decrease Cost of Capital</v>
      </c>
      <c r="C771" s="254" t="str">
        <f t="shared" si="37"/>
        <v>Percentage Decrease in Cost of Capital for Clean Industrial Equipment</v>
      </c>
      <c r="D771" s="6" t="s">
        <v>3049</v>
      </c>
      <c r="E771" s="1" t="s">
        <v>3494</v>
      </c>
      <c r="F771" t="s">
        <v>3012</v>
      </c>
      <c r="G771" t="s">
        <v>3501</v>
      </c>
      <c r="H771" s="43">
        <v>2837</v>
      </c>
      <c r="I771" s="324" t="s">
        <v>40</v>
      </c>
      <c r="J771" s="255" t="str">
        <f>IF(ISBLANK(INDEX('Policy Characteristics'!D:D,MATCH($C771,'Policy Characteristics'!$C:$C,0))),"",INDEX('Policy Characteristics'!D:D,MATCH($C771,'Policy Characteristics'!$C:$C,0)))</f>
        <v>Decrease Clean Industrial Equipment Cost of Capital</v>
      </c>
      <c r="K771" s="254" t="str">
        <f>IF(ISBLANK(INDEX('Policy Characteristics'!E:E,MATCH($C771,'Policy Characteristics'!$C:$C,0))),"",INDEX('Policy Characteristics'!E:E,MATCH($C771,'Policy Characteristics'!$C:$C,0)))</f>
        <v>indst eqpt cost of capital</v>
      </c>
      <c r="L771" s="261">
        <f>IF(ISBLANK(INDEX('Policy Characteristics'!F:F,MATCH($C771,'Policy Characteristics'!$C:$C,0))),"",INDEX('Policy Characteristics'!F:F,MATCH($C771,'Policy Characteristics'!$C:$C,0)))</f>
        <v>0</v>
      </c>
      <c r="M771" s="261">
        <f>IF(ISBLANK(INDEX('Policy Characteristics'!G:G,MATCH($C771,'Policy Characteristics'!$C:$C,0))),"",INDEX('Policy Characteristics'!G:G,MATCH($C771,'Policy Characteristics'!$C:$C,0)))</f>
        <v>1</v>
      </c>
      <c r="N771" s="261">
        <f>IF(ISBLANK(INDEX('Policy Characteristics'!H:H,MATCH($C771,'Policy Characteristics'!$C:$C,0))),"",INDEX('Policy Characteristics'!H:H,MATCH($C771,'Policy Characteristics'!$C:$C,0)))</f>
        <v>0.01</v>
      </c>
      <c r="O771" s="254" t="str">
        <f>IF(ISBLANK(INDEX('Policy Characteristics'!I:I,MATCH($C771,'Policy Characteristics'!$C:$C,0))),"",INDEX('Policy Characteristics'!I:I,MATCH($C771,'Policy Characteristics'!$C:$C,0)))</f>
        <v>% decrease</v>
      </c>
      <c r="P771" s="254" t="str">
        <f>IF(ISBLANK(INDEX('Policy Characteristics'!J:J,MATCH($C771,'Policy Characteristics'!$C:$C,0))),"",INDEX('Policy Characteristics'!J:J,MATCH($C771,'Policy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1" s="254" t="str">
        <f>IF(ISBLANK(INDEX('Policy Characteristics'!K:K,MATCH($C771,'Policy Characteristics'!$C:$C,0))),"",INDEX('Policy Characteristics'!K:K,MATCH($C771,'Policy Characteristics'!$C:$C,0)))</f>
        <v/>
      </c>
      <c r="R771" s="254" t="str">
        <f>IF(ISBLANK(INDEX('Policy Characteristics'!L:L,MATCH($C771,'Policy Characteristics'!$C:$C,0))),"",INDEX('Policy Characteristics'!L:L,MATCH($C771,'Policy Characteristics'!$C:$C,0)))</f>
        <v/>
      </c>
    </row>
    <row r="772" spans="1:18">
      <c r="A772" s="254" t="str">
        <f>IF(ISBLANK(INDEX('Policy Characteristics'!A:A,MATCH($C772,'Policy Characteristics'!$C:$C,0))),"",INDEX('Policy Characteristics'!A:A,MATCH($C772,'Policy Characteristics'!$C:$C,0)))</f>
        <v>Industry</v>
      </c>
      <c r="B772" s="262" t="str">
        <f>IF(ISBLANK(INDEX('Policy Characteristics'!B:B,MATCH($C772,'Policy Characteristics'!$C:$C,0))),"",INDEX('Policy Characteristics'!B:B,MATCH($C772,'Policy Characteristics'!$C:$C,0)))</f>
        <v>Decrease Cost of Capital</v>
      </c>
      <c r="C772" s="254" t="str">
        <f t="shared" si="37"/>
        <v>Percentage Decrease in Cost of Capital for Clean Industrial Equipment</v>
      </c>
      <c r="D772" s="6" t="s">
        <v>3050</v>
      </c>
      <c r="E772" s="1" t="s">
        <v>3494</v>
      </c>
      <c r="F772" t="s">
        <v>3013</v>
      </c>
      <c r="G772" t="s">
        <v>3501</v>
      </c>
      <c r="H772" s="43">
        <v>2838</v>
      </c>
      <c r="I772" s="324" t="s">
        <v>40</v>
      </c>
      <c r="J772" s="255" t="str">
        <f>IF(ISBLANK(INDEX('Policy Characteristics'!D:D,MATCH($C772,'Policy Characteristics'!$C:$C,0))),"",INDEX('Policy Characteristics'!D:D,MATCH($C772,'Policy Characteristics'!$C:$C,0)))</f>
        <v>Decrease Clean Industrial Equipment Cost of Capital</v>
      </c>
      <c r="K772" s="254" t="str">
        <f>IF(ISBLANK(INDEX('Policy Characteristics'!E:E,MATCH($C772,'Policy Characteristics'!$C:$C,0))),"",INDEX('Policy Characteristics'!E:E,MATCH($C772,'Policy Characteristics'!$C:$C,0)))</f>
        <v>indst eqpt cost of capital</v>
      </c>
      <c r="L772" s="261">
        <f>IF(ISBLANK(INDEX('Policy Characteristics'!F:F,MATCH($C772,'Policy Characteristics'!$C:$C,0))),"",INDEX('Policy Characteristics'!F:F,MATCH($C772,'Policy Characteristics'!$C:$C,0)))</f>
        <v>0</v>
      </c>
      <c r="M772" s="261">
        <f>IF(ISBLANK(INDEX('Policy Characteristics'!G:G,MATCH($C772,'Policy Characteristics'!$C:$C,0))),"",INDEX('Policy Characteristics'!G:G,MATCH($C772,'Policy Characteristics'!$C:$C,0)))</f>
        <v>1</v>
      </c>
      <c r="N772" s="261">
        <f>IF(ISBLANK(INDEX('Policy Characteristics'!H:H,MATCH($C772,'Policy Characteristics'!$C:$C,0))),"",INDEX('Policy Characteristics'!H:H,MATCH($C772,'Policy Characteristics'!$C:$C,0)))</f>
        <v>0.01</v>
      </c>
      <c r="O772" s="254" t="str">
        <f>IF(ISBLANK(INDEX('Policy Characteristics'!I:I,MATCH($C772,'Policy Characteristics'!$C:$C,0))),"",INDEX('Policy Characteristics'!I:I,MATCH($C772,'Policy Characteristics'!$C:$C,0)))</f>
        <v>% decrease</v>
      </c>
      <c r="P772" s="254" t="str">
        <f>IF(ISBLANK(INDEX('Policy Characteristics'!J:J,MATCH($C772,'Policy Characteristics'!$C:$C,0))),"",INDEX('Policy Characteristics'!J:J,MATCH($C772,'Policy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2" s="254" t="str">
        <f>IF(ISBLANK(INDEX('Policy Characteristics'!K:K,MATCH($C772,'Policy Characteristics'!$C:$C,0))),"",INDEX('Policy Characteristics'!K:K,MATCH($C772,'Policy Characteristics'!$C:$C,0)))</f>
        <v/>
      </c>
      <c r="R772" s="254" t="str">
        <f>IF(ISBLANK(INDEX('Policy Characteristics'!L:L,MATCH($C772,'Policy Characteristics'!$C:$C,0))),"",INDEX('Policy Characteristics'!L:L,MATCH($C772,'Policy Characteristics'!$C:$C,0)))</f>
        <v/>
      </c>
    </row>
    <row r="773" spans="1:18">
      <c r="A773" s="254" t="str">
        <f>IF(ISBLANK(INDEX('Policy Characteristics'!A:A,MATCH($C773,'Policy Characteristics'!$C:$C,0))),"",INDEX('Policy Characteristics'!A:A,MATCH($C773,'Policy Characteristics'!$C:$C,0)))</f>
        <v>Industry</v>
      </c>
      <c r="B773" s="262" t="str">
        <f>IF(ISBLANK(INDEX('Policy Characteristics'!B:B,MATCH($C773,'Policy Characteristics'!$C:$C,0))),"",INDEX('Policy Characteristics'!B:B,MATCH($C773,'Policy Characteristics'!$C:$C,0)))</f>
        <v>Decrease Cost of Capital</v>
      </c>
      <c r="C773" s="254" t="str">
        <f t="shared" si="37"/>
        <v>Percentage Decrease in Cost of Capital for Clean Industrial Equipment</v>
      </c>
      <c r="D773" s="6" t="s">
        <v>3051</v>
      </c>
      <c r="E773" s="1" t="s">
        <v>3494</v>
      </c>
      <c r="F773" t="s">
        <v>2558</v>
      </c>
      <c r="G773" t="s">
        <v>3501</v>
      </c>
      <c r="H773" s="43">
        <v>2839</v>
      </c>
      <c r="I773" s="324" t="s">
        <v>40</v>
      </c>
      <c r="J773" s="255" t="str">
        <f>IF(ISBLANK(INDEX('Policy Characteristics'!D:D,MATCH($C773,'Policy Characteristics'!$C:$C,0))),"",INDEX('Policy Characteristics'!D:D,MATCH($C773,'Policy Characteristics'!$C:$C,0)))</f>
        <v>Decrease Clean Industrial Equipment Cost of Capital</v>
      </c>
      <c r="K773" s="254" t="str">
        <f>IF(ISBLANK(INDEX('Policy Characteristics'!E:E,MATCH($C773,'Policy Characteristics'!$C:$C,0))),"",INDEX('Policy Characteristics'!E:E,MATCH($C773,'Policy Characteristics'!$C:$C,0)))</f>
        <v>indst eqpt cost of capital</v>
      </c>
      <c r="L773" s="261">
        <f>IF(ISBLANK(INDEX('Policy Characteristics'!F:F,MATCH($C773,'Policy Characteristics'!$C:$C,0))),"",INDEX('Policy Characteristics'!F:F,MATCH($C773,'Policy Characteristics'!$C:$C,0)))</f>
        <v>0</v>
      </c>
      <c r="M773" s="261">
        <f>IF(ISBLANK(INDEX('Policy Characteristics'!G:G,MATCH($C773,'Policy Characteristics'!$C:$C,0))),"",INDEX('Policy Characteristics'!G:G,MATCH($C773,'Policy Characteristics'!$C:$C,0)))</f>
        <v>1</v>
      </c>
      <c r="N773" s="261">
        <f>IF(ISBLANK(INDEX('Policy Characteristics'!H:H,MATCH($C773,'Policy Characteristics'!$C:$C,0))),"",INDEX('Policy Characteristics'!H:H,MATCH($C773,'Policy Characteristics'!$C:$C,0)))</f>
        <v>0.01</v>
      </c>
      <c r="O773" s="254" t="str">
        <f>IF(ISBLANK(INDEX('Policy Characteristics'!I:I,MATCH($C773,'Policy Characteristics'!$C:$C,0))),"",INDEX('Policy Characteristics'!I:I,MATCH($C773,'Policy Characteristics'!$C:$C,0)))</f>
        <v>% decrease</v>
      </c>
      <c r="P773" s="254" t="str">
        <f>IF(ISBLANK(INDEX('Policy Characteristics'!J:J,MATCH($C773,'Policy Characteristics'!$C:$C,0))),"",INDEX('Policy Characteristics'!J:J,MATCH($C773,'Policy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3" s="254" t="str">
        <f>IF(ISBLANK(INDEX('Policy Characteristics'!K:K,MATCH($C773,'Policy Characteristics'!$C:$C,0))),"",INDEX('Policy Characteristics'!K:K,MATCH($C773,'Policy Characteristics'!$C:$C,0)))</f>
        <v/>
      </c>
      <c r="R773" s="254" t="str">
        <f>IF(ISBLANK(INDEX('Policy Characteristics'!L:L,MATCH($C773,'Policy Characteristics'!$C:$C,0))),"",INDEX('Policy Characteristics'!L:L,MATCH($C773,'Policy Characteristics'!$C:$C,0)))</f>
        <v/>
      </c>
    </row>
    <row r="774" spans="1:18">
      <c r="A774" s="254" t="str">
        <f>IF(ISBLANK(INDEX('Policy Characteristics'!A:A,MATCH($C774,'Policy Characteristics'!$C:$C,0))),"",INDEX('Policy Characteristics'!A:A,MATCH($C774,'Policy Characteristics'!$C:$C,0)))</f>
        <v>Industry</v>
      </c>
      <c r="B774" s="262" t="str">
        <f>IF(ISBLANK(INDEX('Policy Characteristics'!B:B,MATCH($C774,'Policy Characteristics'!$C:$C,0))),"",INDEX('Policy Characteristics'!B:B,MATCH($C774,'Policy Characteristics'!$C:$C,0)))</f>
        <v>Decrease Cost of Capital</v>
      </c>
      <c r="C774" s="254" t="str">
        <f t="shared" si="37"/>
        <v>Percentage Decrease in Cost of Capital for Clean Industrial Equipment</v>
      </c>
      <c r="D774" s="6" t="s">
        <v>3052</v>
      </c>
      <c r="E774" s="1" t="s">
        <v>3494</v>
      </c>
      <c r="F774" t="s">
        <v>3014</v>
      </c>
      <c r="G774" t="s">
        <v>3501</v>
      </c>
      <c r="H774" s="43">
        <v>2840</v>
      </c>
      <c r="I774" s="324" t="s">
        <v>40</v>
      </c>
      <c r="J774" s="255" t="str">
        <f>IF(ISBLANK(INDEX('Policy Characteristics'!D:D,MATCH($C774,'Policy Characteristics'!$C:$C,0))),"",INDEX('Policy Characteristics'!D:D,MATCH($C774,'Policy Characteristics'!$C:$C,0)))</f>
        <v>Decrease Clean Industrial Equipment Cost of Capital</v>
      </c>
      <c r="K774" s="254" t="str">
        <f>IF(ISBLANK(INDEX('Policy Characteristics'!E:E,MATCH($C774,'Policy Characteristics'!$C:$C,0))),"",INDEX('Policy Characteristics'!E:E,MATCH($C774,'Policy Characteristics'!$C:$C,0)))</f>
        <v>indst eqpt cost of capital</v>
      </c>
      <c r="L774" s="261">
        <f>IF(ISBLANK(INDEX('Policy Characteristics'!F:F,MATCH($C774,'Policy Characteristics'!$C:$C,0))),"",INDEX('Policy Characteristics'!F:F,MATCH($C774,'Policy Characteristics'!$C:$C,0)))</f>
        <v>0</v>
      </c>
      <c r="M774" s="261">
        <f>IF(ISBLANK(INDEX('Policy Characteristics'!G:G,MATCH($C774,'Policy Characteristics'!$C:$C,0))),"",INDEX('Policy Characteristics'!G:G,MATCH($C774,'Policy Characteristics'!$C:$C,0)))</f>
        <v>1</v>
      </c>
      <c r="N774" s="261">
        <f>IF(ISBLANK(INDEX('Policy Characteristics'!H:H,MATCH($C774,'Policy Characteristics'!$C:$C,0))),"",INDEX('Policy Characteristics'!H:H,MATCH($C774,'Policy Characteristics'!$C:$C,0)))</f>
        <v>0.01</v>
      </c>
      <c r="O774" s="254" t="str">
        <f>IF(ISBLANK(INDEX('Policy Characteristics'!I:I,MATCH($C774,'Policy Characteristics'!$C:$C,0))),"",INDEX('Policy Characteristics'!I:I,MATCH($C774,'Policy Characteristics'!$C:$C,0)))</f>
        <v>% decrease</v>
      </c>
      <c r="P774" s="254" t="str">
        <f>IF(ISBLANK(INDEX('Policy Characteristics'!J:J,MATCH($C774,'Policy Characteristics'!$C:$C,0))),"",INDEX('Policy Characteristics'!J:J,MATCH($C774,'Policy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4" s="254" t="str">
        <f>IF(ISBLANK(INDEX('Policy Characteristics'!K:K,MATCH($C774,'Policy Characteristics'!$C:$C,0))),"",INDEX('Policy Characteristics'!K:K,MATCH($C774,'Policy Characteristics'!$C:$C,0)))</f>
        <v/>
      </c>
      <c r="R774" s="254" t="str">
        <f>IF(ISBLANK(INDEX('Policy Characteristics'!L:L,MATCH($C774,'Policy Characteristics'!$C:$C,0))),"",INDEX('Policy Characteristics'!L:L,MATCH($C774,'Policy Characteristics'!$C:$C,0)))</f>
        <v/>
      </c>
    </row>
    <row r="775" spans="1:18">
      <c r="A775" s="254" t="str">
        <f>IF(ISBLANK(INDEX('Policy Characteristics'!A:A,MATCH($C775,'Policy Characteristics'!$C:$C,0))),"",INDEX('Policy Characteristics'!A:A,MATCH($C775,'Policy Characteristics'!$C:$C,0)))</f>
        <v>Industry</v>
      </c>
      <c r="B775" s="262" t="str">
        <f>IF(ISBLANK(INDEX('Policy Characteristics'!B:B,MATCH($C775,'Policy Characteristics'!$C:$C,0))),"",INDEX('Policy Characteristics'!B:B,MATCH($C775,'Policy Characteristics'!$C:$C,0)))</f>
        <v>Decrease Cost of Capital</v>
      </c>
      <c r="C775" s="254" t="str">
        <f t="shared" si="37"/>
        <v>Percentage Decrease in Cost of Capital for Clean Industrial Equipment</v>
      </c>
      <c r="D775" s="6" t="s">
        <v>3053</v>
      </c>
      <c r="E775" s="1" t="s">
        <v>3494</v>
      </c>
      <c r="F775" t="s">
        <v>3015</v>
      </c>
      <c r="G775" t="s">
        <v>3501</v>
      </c>
      <c r="H775" s="43">
        <v>2841</v>
      </c>
      <c r="I775" s="324" t="s">
        <v>40</v>
      </c>
      <c r="J775" s="255" t="str">
        <f>IF(ISBLANK(INDEX('Policy Characteristics'!D:D,MATCH($C775,'Policy Characteristics'!$C:$C,0))),"",INDEX('Policy Characteristics'!D:D,MATCH($C775,'Policy Characteristics'!$C:$C,0)))</f>
        <v>Decrease Clean Industrial Equipment Cost of Capital</v>
      </c>
      <c r="K775" s="254" t="str">
        <f>IF(ISBLANK(INDEX('Policy Characteristics'!E:E,MATCH($C775,'Policy Characteristics'!$C:$C,0))),"",INDEX('Policy Characteristics'!E:E,MATCH($C775,'Policy Characteristics'!$C:$C,0)))</f>
        <v>indst eqpt cost of capital</v>
      </c>
      <c r="L775" s="261">
        <f>IF(ISBLANK(INDEX('Policy Characteristics'!F:F,MATCH($C775,'Policy Characteristics'!$C:$C,0))),"",INDEX('Policy Characteristics'!F:F,MATCH($C775,'Policy Characteristics'!$C:$C,0)))</f>
        <v>0</v>
      </c>
      <c r="M775" s="261">
        <f>IF(ISBLANK(INDEX('Policy Characteristics'!G:G,MATCH($C775,'Policy Characteristics'!$C:$C,0))),"",INDEX('Policy Characteristics'!G:G,MATCH($C775,'Policy Characteristics'!$C:$C,0)))</f>
        <v>1</v>
      </c>
      <c r="N775" s="261">
        <f>IF(ISBLANK(INDEX('Policy Characteristics'!H:H,MATCH($C775,'Policy Characteristics'!$C:$C,0))),"",INDEX('Policy Characteristics'!H:H,MATCH($C775,'Policy Characteristics'!$C:$C,0)))</f>
        <v>0.01</v>
      </c>
      <c r="O775" s="254" t="str">
        <f>IF(ISBLANK(INDEX('Policy Characteristics'!I:I,MATCH($C775,'Policy Characteristics'!$C:$C,0))),"",INDEX('Policy Characteristics'!I:I,MATCH($C775,'Policy Characteristics'!$C:$C,0)))</f>
        <v>% decrease</v>
      </c>
      <c r="P775" s="254" t="str">
        <f>IF(ISBLANK(INDEX('Policy Characteristics'!J:J,MATCH($C775,'Policy Characteristics'!$C:$C,0))),"",INDEX('Policy Characteristics'!J:J,MATCH($C775,'Policy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5" s="254" t="str">
        <f>IF(ISBLANK(INDEX('Policy Characteristics'!K:K,MATCH($C775,'Policy Characteristics'!$C:$C,0))),"",INDEX('Policy Characteristics'!K:K,MATCH($C775,'Policy Characteristics'!$C:$C,0)))</f>
        <v/>
      </c>
      <c r="R775" s="254" t="str">
        <f>IF(ISBLANK(INDEX('Policy Characteristics'!L:L,MATCH($C775,'Policy Characteristics'!$C:$C,0))),"",INDEX('Policy Characteristics'!L:L,MATCH($C775,'Policy Characteristics'!$C:$C,0)))</f>
        <v/>
      </c>
    </row>
    <row r="776" spans="1:18">
      <c r="A776" s="254" t="str">
        <f>IF(ISBLANK(INDEX('Policy Characteristics'!A:A,MATCH($C776,'Policy Characteristics'!$C:$C,0))),"",INDEX('Policy Characteristics'!A:A,MATCH($C776,'Policy Characteristics'!$C:$C,0)))</f>
        <v>Industry</v>
      </c>
      <c r="B776" s="262" t="str">
        <f>IF(ISBLANK(INDEX('Policy Characteristics'!B:B,MATCH($C776,'Policy Characteristics'!$C:$C,0))),"",INDEX('Policy Characteristics'!B:B,MATCH($C776,'Policy Characteristics'!$C:$C,0)))</f>
        <v>Decrease Cost of Capital</v>
      </c>
      <c r="C776" s="254" t="str">
        <f t="shared" si="37"/>
        <v>Percentage Decrease in Cost of Capital for Clean Industrial Equipment</v>
      </c>
      <c r="D776" s="6" t="s">
        <v>3054</v>
      </c>
      <c r="E776" s="1" t="s">
        <v>3494</v>
      </c>
      <c r="F776" t="s">
        <v>3016</v>
      </c>
      <c r="G776" t="s">
        <v>3501</v>
      </c>
      <c r="H776" s="43">
        <v>2842</v>
      </c>
      <c r="I776" s="324" t="s">
        <v>40</v>
      </c>
      <c r="J776" s="255" t="str">
        <f>IF(ISBLANK(INDEX('Policy Characteristics'!D:D,MATCH($C776,'Policy Characteristics'!$C:$C,0))),"",INDEX('Policy Characteristics'!D:D,MATCH($C776,'Policy Characteristics'!$C:$C,0)))</f>
        <v>Decrease Clean Industrial Equipment Cost of Capital</v>
      </c>
      <c r="K776" s="254" t="str">
        <f>IF(ISBLANK(INDEX('Policy Characteristics'!E:E,MATCH($C776,'Policy Characteristics'!$C:$C,0))),"",INDEX('Policy Characteristics'!E:E,MATCH($C776,'Policy Characteristics'!$C:$C,0)))</f>
        <v>indst eqpt cost of capital</v>
      </c>
      <c r="L776" s="261">
        <f>IF(ISBLANK(INDEX('Policy Characteristics'!F:F,MATCH($C776,'Policy Characteristics'!$C:$C,0))),"",INDEX('Policy Characteristics'!F:F,MATCH($C776,'Policy Characteristics'!$C:$C,0)))</f>
        <v>0</v>
      </c>
      <c r="M776" s="261">
        <f>IF(ISBLANK(INDEX('Policy Characteristics'!G:G,MATCH($C776,'Policy Characteristics'!$C:$C,0))),"",INDEX('Policy Characteristics'!G:G,MATCH($C776,'Policy Characteristics'!$C:$C,0)))</f>
        <v>1</v>
      </c>
      <c r="N776" s="261">
        <f>IF(ISBLANK(INDEX('Policy Characteristics'!H:H,MATCH($C776,'Policy Characteristics'!$C:$C,0))),"",INDEX('Policy Characteristics'!H:H,MATCH($C776,'Policy Characteristics'!$C:$C,0)))</f>
        <v>0.01</v>
      </c>
      <c r="O776" s="254" t="str">
        <f>IF(ISBLANK(INDEX('Policy Characteristics'!I:I,MATCH($C776,'Policy Characteristics'!$C:$C,0))),"",INDEX('Policy Characteristics'!I:I,MATCH($C776,'Policy Characteristics'!$C:$C,0)))</f>
        <v>% decrease</v>
      </c>
      <c r="P776" s="254" t="str">
        <f>IF(ISBLANK(INDEX('Policy Characteristics'!J:J,MATCH($C776,'Policy Characteristics'!$C:$C,0))),"",INDEX('Policy Characteristics'!J:J,MATCH($C776,'Policy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6" s="254" t="str">
        <f>IF(ISBLANK(INDEX('Policy Characteristics'!K:K,MATCH($C776,'Policy Characteristics'!$C:$C,0))),"",INDEX('Policy Characteristics'!K:K,MATCH($C776,'Policy Characteristics'!$C:$C,0)))</f>
        <v/>
      </c>
      <c r="R776" s="254" t="str">
        <f>IF(ISBLANK(INDEX('Policy Characteristics'!L:L,MATCH($C776,'Policy Characteristics'!$C:$C,0))),"",INDEX('Policy Characteristics'!L:L,MATCH($C776,'Policy Characteristics'!$C:$C,0)))</f>
        <v/>
      </c>
    </row>
    <row r="777" spans="1:18">
      <c r="A777" s="254" t="str">
        <f>IF(ISBLANK(INDEX('Policy Characteristics'!A:A,MATCH($C777,'Policy Characteristics'!$C:$C,0))),"",INDEX('Policy Characteristics'!A:A,MATCH($C777,'Policy Characteristics'!$C:$C,0)))</f>
        <v>Industry</v>
      </c>
      <c r="B777" s="262" t="str">
        <f>IF(ISBLANK(INDEX('Policy Characteristics'!B:B,MATCH($C777,'Policy Characteristics'!$C:$C,0))),"",INDEX('Policy Characteristics'!B:B,MATCH($C777,'Policy Characteristics'!$C:$C,0)))</f>
        <v>Decrease Cost of Capital</v>
      </c>
      <c r="C777" s="254" t="str">
        <f t="shared" si="37"/>
        <v>Percentage Decrease in Cost of Capital for Clean Industrial Equipment</v>
      </c>
      <c r="D777" s="6" t="s">
        <v>3055</v>
      </c>
      <c r="E777" s="1" t="s">
        <v>3494</v>
      </c>
      <c r="F777" t="s">
        <v>3017</v>
      </c>
      <c r="G777" t="s">
        <v>3501</v>
      </c>
      <c r="H777" s="43">
        <v>2843</v>
      </c>
      <c r="I777" s="324" t="s">
        <v>40</v>
      </c>
      <c r="J777" s="255" t="str">
        <f>IF(ISBLANK(INDEX('Policy Characteristics'!D:D,MATCH($C777,'Policy Characteristics'!$C:$C,0))),"",INDEX('Policy Characteristics'!D:D,MATCH($C777,'Policy Characteristics'!$C:$C,0)))</f>
        <v>Decrease Clean Industrial Equipment Cost of Capital</v>
      </c>
      <c r="K777" s="254" t="str">
        <f>IF(ISBLANK(INDEX('Policy Characteristics'!E:E,MATCH($C777,'Policy Characteristics'!$C:$C,0))),"",INDEX('Policy Characteristics'!E:E,MATCH($C777,'Policy Characteristics'!$C:$C,0)))</f>
        <v>indst eqpt cost of capital</v>
      </c>
      <c r="L777" s="261">
        <f>IF(ISBLANK(INDEX('Policy Characteristics'!F:F,MATCH($C777,'Policy Characteristics'!$C:$C,0))),"",INDEX('Policy Characteristics'!F:F,MATCH($C777,'Policy Characteristics'!$C:$C,0)))</f>
        <v>0</v>
      </c>
      <c r="M777" s="261">
        <f>IF(ISBLANK(INDEX('Policy Characteristics'!G:G,MATCH($C777,'Policy Characteristics'!$C:$C,0))),"",INDEX('Policy Characteristics'!G:G,MATCH($C777,'Policy Characteristics'!$C:$C,0)))</f>
        <v>1</v>
      </c>
      <c r="N777" s="261">
        <f>IF(ISBLANK(INDEX('Policy Characteristics'!H:H,MATCH($C777,'Policy Characteristics'!$C:$C,0))),"",INDEX('Policy Characteristics'!H:H,MATCH($C777,'Policy Characteristics'!$C:$C,0)))</f>
        <v>0.01</v>
      </c>
      <c r="O777" s="254" t="str">
        <f>IF(ISBLANK(INDEX('Policy Characteristics'!I:I,MATCH($C777,'Policy Characteristics'!$C:$C,0))),"",INDEX('Policy Characteristics'!I:I,MATCH($C777,'Policy Characteristics'!$C:$C,0)))</f>
        <v>% decrease</v>
      </c>
      <c r="P777" s="254" t="str">
        <f>IF(ISBLANK(INDEX('Policy Characteristics'!J:J,MATCH($C777,'Policy Characteristics'!$C:$C,0))),"",INDEX('Policy Characteristics'!J:J,MATCH($C777,'Policy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7" s="254" t="str">
        <f>IF(ISBLANK(INDEX('Policy Characteristics'!K:K,MATCH($C777,'Policy Characteristics'!$C:$C,0))),"",INDEX('Policy Characteristics'!K:K,MATCH($C777,'Policy Characteristics'!$C:$C,0)))</f>
        <v/>
      </c>
      <c r="R777" s="254" t="str">
        <f>IF(ISBLANK(INDEX('Policy Characteristics'!L:L,MATCH($C777,'Policy Characteristics'!$C:$C,0))),"",INDEX('Policy Characteristics'!L:L,MATCH($C777,'Policy Characteristics'!$C:$C,0)))</f>
        <v/>
      </c>
    </row>
    <row r="778" spans="1:18">
      <c r="A778" s="254" t="str">
        <f>IF(ISBLANK(INDEX('Policy Characteristics'!A:A,MATCH($C778,'Policy Characteristics'!$C:$C,0))),"",INDEX('Policy Characteristics'!A:A,MATCH($C778,'Policy Characteristics'!$C:$C,0)))</f>
        <v>Industry</v>
      </c>
      <c r="B778" s="262" t="str">
        <f>IF(ISBLANK(INDEX('Policy Characteristics'!B:B,MATCH($C778,'Policy Characteristics'!$C:$C,0))),"",INDEX('Policy Characteristics'!B:B,MATCH($C778,'Policy Characteristics'!$C:$C,0)))</f>
        <v>Decrease Cost of Capital</v>
      </c>
      <c r="C778" s="254" t="str">
        <f t="shared" si="37"/>
        <v>Percentage Decrease in Cost of Capital for Clean Industrial Equipment</v>
      </c>
      <c r="D778" s="6" t="s">
        <v>3056</v>
      </c>
      <c r="E778" s="1" t="s">
        <v>3494</v>
      </c>
      <c r="F778" t="s">
        <v>3018</v>
      </c>
      <c r="G778" t="s">
        <v>3501</v>
      </c>
      <c r="H778" s="43">
        <v>2844</v>
      </c>
      <c r="I778" s="324" t="s">
        <v>40</v>
      </c>
      <c r="J778" s="255" t="str">
        <f>IF(ISBLANK(INDEX('Policy Characteristics'!D:D,MATCH($C778,'Policy Characteristics'!$C:$C,0))),"",INDEX('Policy Characteristics'!D:D,MATCH($C778,'Policy Characteristics'!$C:$C,0)))</f>
        <v>Decrease Clean Industrial Equipment Cost of Capital</v>
      </c>
      <c r="K778" s="254" t="str">
        <f>IF(ISBLANK(INDEX('Policy Characteristics'!E:E,MATCH($C778,'Policy Characteristics'!$C:$C,0))),"",INDEX('Policy Characteristics'!E:E,MATCH($C778,'Policy Characteristics'!$C:$C,0)))</f>
        <v>indst eqpt cost of capital</v>
      </c>
      <c r="L778" s="261">
        <f>IF(ISBLANK(INDEX('Policy Characteristics'!F:F,MATCH($C778,'Policy Characteristics'!$C:$C,0))),"",INDEX('Policy Characteristics'!F:F,MATCH($C778,'Policy Characteristics'!$C:$C,0)))</f>
        <v>0</v>
      </c>
      <c r="M778" s="261">
        <f>IF(ISBLANK(INDEX('Policy Characteristics'!G:G,MATCH($C778,'Policy Characteristics'!$C:$C,0))),"",INDEX('Policy Characteristics'!G:G,MATCH($C778,'Policy Characteristics'!$C:$C,0)))</f>
        <v>1</v>
      </c>
      <c r="N778" s="261">
        <f>IF(ISBLANK(INDEX('Policy Characteristics'!H:H,MATCH($C778,'Policy Characteristics'!$C:$C,0))),"",INDEX('Policy Characteristics'!H:H,MATCH($C778,'Policy Characteristics'!$C:$C,0)))</f>
        <v>0.01</v>
      </c>
      <c r="O778" s="254" t="str">
        <f>IF(ISBLANK(INDEX('Policy Characteristics'!I:I,MATCH($C778,'Policy Characteristics'!$C:$C,0))),"",INDEX('Policy Characteristics'!I:I,MATCH($C778,'Policy Characteristics'!$C:$C,0)))</f>
        <v>% decrease</v>
      </c>
      <c r="P778" s="254" t="str">
        <f>IF(ISBLANK(INDEX('Policy Characteristics'!J:J,MATCH($C778,'Policy Characteristics'!$C:$C,0))),"",INDEX('Policy Characteristics'!J:J,MATCH($C778,'Policy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8" s="254" t="str">
        <f>IF(ISBLANK(INDEX('Policy Characteristics'!K:K,MATCH($C778,'Policy Characteristics'!$C:$C,0))),"",INDEX('Policy Characteristics'!K:K,MATCH($C778,'Policy Characteristics'!$C:$C,0)))</f>
        <v/>
      </c>
      <c r="R778" s="254" t="str">
        <f>IF(ISBLANK(INDEX('Policy Characteristics'!L:L,MATCH($C778,'Policy Characteristics'!$C:$C,0))),"",INDEX('Policy Characteristics'!L:L,MATCH($C778,'Policy Characteristics'!$C:$C,0)))</f>
        <v/>
      </c>
    </row>
    <row r="779" spans="1:18">
      <c r="A779" s="254" t="str">
        <f>IF(ISBLANK(INDEX('Policy Characteristics'!A:A,MATCH($C779,'Policy Characteristics'!$C:$C,0))),"",INDEX('Policy Characteristics'!A:A,MATCH($C779,'Policy Characteristics'!$C:$C,0)))</f>
        <v>Industry</v>
      </c>
      <c r="B779" s="262" t="str">
        <f>IF(ISBLANK(INDEX('Policy Characteristics'!B:B,MATCH($C779,'Policy Characteristics'!$C:$C,0))),"",INDEX('Policy Characteristics'!B:B,MATCH($C779,'Policy Characteristics'!$C:$C,0)))</f>
        <v>Decrease Cost of Capital</v>
      </c>
      <c r="C779" s="254" t="str">
        <f t="shared" si="37"/>
        <v>Percentage Decrease in Cost of Capital for Clean Industrial Equipment</v>
      </c>
      <c r="D779" s="6" t="s">
        <v>3057</v>
      </c>
      <c r="E779" s="1" t="s">
        <v>3494</v>
      </c>
      <c r="F779" t="s">
        <v>3019</v>
      </c>
      <c r="G779" t="s">
        <v>3501</v>
      </c>
      <c r="H779" s="43">
        <v>2845</v>
      </c>
      <c r="I779" s="324" t="s">
        <v>40</v>
      </c>
      <c r="J779" s="255" t="str">
        <f>IF(ISBLANK(INDEX('Policy Characteristics'!D:D,MATCH($C779,'Policy Characteristics'!$C:$C,0))),"",INDEX('Policy Characteristics'!D:D,MATCH($C779,'Policy Characteristics'!$C:$C,0)))</f>
        <v>Decrease Clean Industrial Equipment Cost of Capital</v>
      </c>
      <c r="K779" s="254" t="str">
        <f>IF(ISBLANK(INDEX('Policy Characteristics'!E:E,MATCH($C779,'Policy Characteristics'!$C:$C,0))),"",INDEX('Policy Characteristics'!E:E,MATCH($C779,'Policy Characteristics'!$C:$C,0)))</f>
        <v>indst eqpt cost of capital</v>
      </c>
      <c r="L779" s="261">
        <f>IF(ISBLANK(INDEX('Policy Characteristics'!F:F,MATCH($C779,'Policy Characteristics'!$C:$C,0))),"",INDEX('Policy Characteristics'!F:F,MATCH($C779,'Policy Characteristics'!$C:$C,0)))</f>
        <v>0</v>
      </c>
      <c r="M779" s="261">
        <f>IF(ISBLANK(INDEX('Policy Characteristics'!G:G,MATCH($C779,'Policy Characteristics'!$C:$C,0))),"",INDEX('Policy Characteristics'!G:G,MATCH($C779,'Policy Characteristics'!$C:$C,0)))</f>
        <v>1</v>
      </c>
      <c r="N779" s="261">
        <f>IF(ISBLANK(INDEX('Policy Characteristics'!H:H,MATCH($C779,'Policy Characteristics'!$C:$C,0))),"",INDEX('Policy Characteristics'!H:H,MATCH($C779,'Policy Characteristics'!$C:$C,0)))</f>
        <v>0.01</v>
      </c>
      <c r="O779" s="254" t="str">
        <f>IF(ISBLANK(INDEX('Policy Characteristics'!I:I,MATCH($C779,'Policy Characteristics'!$C:$C,0))),"",INDEX('Policy Characteristics'!I:I,MATCH($C779,'Policy Characteristics'!$C:$C,0)))</f>
        <v>% decrease</v>
      </c>
      <c r="P779" s="254" t="str">
        <f>IF(ISBLANK(INDEX('Policy Characteristics'!J:J,MATCH($C779,'Policy Characteristics'!$C:$C,0))),"",INDEX('Policy Characteristics'!J:J,MATCH($C779,'Policy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9" s="254" t="str">
        <f>IF(ISBLANK(INDEX('Policy Characteristics'!K:K,MATCH($C779,'Policy Characteristics'!$C:$C,0))),"",INDEX('Policy Characteristics'!K:K,MATCH($C779,'Policy Characteristics'!$C:$C,0)))</f>
        <v/>
      </c>
      <c r="R779" s="254" t="str">
        <f>IF(ISBLANK(INDEX('Policy Characteristics'!L:L,MATCH($C779,'Policy Characteristics'!$C:$C,0))),"",INDEX('Policy Characteristics'!L:L,MATCH($C779,'Policy Characteristics'!$C:$C,0)))</f>
        <v/>
      </c>
    </row>
    <row r="780" spans="1:18">
      <c r="A780" s="254" t="str">
        <f>IF(ISBLANK(INDEX('Policy Characteristics'!A:A,MATCH($C780,'Policy Characteristics'!$C:$C,0))),"",INDEX('Policy Characteristics'!A:A,MATCH($C780,'Policy Characteristics'!$C:$C,0)))</f>
        <v>Industry</v>
      </c>
      <c r="B780" s="262" t="str">
        <f>IF(ISBLANK(INDEX('Policy Characteristics'!B:B,MATCH($C780,'Policy Characteristics'!$C:$C,0))),"",INDEX('Policy Characteristics'!B:B,MATCH($C780,'Policy Characteristics'!$C:$C,0)))</f>
        <v>Decrease Cost of Capital</v>
      </c>
      <c r="C780" s="254" t="str">
        <f t="shared" si="37"/>
        <v>Percentage Decrease in Cost of Capital for Clean Industrial Equipment</v>
      </c>
      <c r="D780" s="6" t="s">
        <v>3058</v>
      </c>
      <c r="E780" s="1" t="s">
        <v>3494</v>
      </c>
      <c r="F780" t="s">
        <v>3020</v>
      </c>
      <c r="G780" t="s">
        <v>3501</v>
      </c>
      <c r="H780" s="43">
        <v>2846</v>
      </c>
      <c r="I780" s="324" t="s">
        <v>40</v>
      </c>
      <c r="J780" s="255" t="str">
        <f>IF(ISBLANK(INDEX('Policy Characteristics'!D:D,MATCH($C780,'Policy Characteristics'!$C:$C,0))),"",INDEX('Policy Characteristics'!D:D,MATCH($C780,'Policy Characteristics'!$C:$C,0)))</f>
        <v>Decrease Clean Industrial Equipment Cost of Capital</v>
      </c>
      <c r="K780" s="254" t="str">
        <f>IF(ISBLANK(INDEX('Policy Characteristics'!E:E,MATCH($C780,'Policy Characteristics'!$C:$C,0))),"",INDEX('Policy Characteristics'!E:E,MATCH($C780,'Policy Characteristics'!$C:$C,0)))</f>
        <v>indst eqpt cost of capital</v>
      </c>
      <c r="L780" s="261">
        <f>IF(ISBLANK(INDEX('Policy Characteristics'!F:F,MATCH($C780,'Policy Characteristics'!$C:$C,0))),"",INDEX('Policy Characteristics'!F:F,MATCH($C780,'Policy Characteristics'!$C:$C,0)))</f>
        <v>0</v>
      </c>
      <c r="M780" s="261">
        <f>IF(ISBLANK(INDEX('Policy Characteristics'!G:G,MATCH($C780,'Policy Characteristics'!$C:$C,0))),"",INDEX('Policy Characteristics'!G:G,MATCH($C780,'Policy Characteristics'!$C:$C,0)))</f>
        <v>1</v>
      </c>
      <c r="N780" s="261">
        <f>IF(ISBLANK(INDEX('Policy Characteristics'!H:H,MATCH($C780,'Policy Characteristics'!$C:$C,0))),"",INDEX('Policy Characteristics'!H:H,MATCH($C780,'Policy Characteristics'!$C:$C,0)))</f>
        <v>0.01</v>
      </c>
      <c r="O780" s="254" t="str">
        <f>IF(ISBLANK(INDEX('Policy Characteristics'!I:I,MATCH($C780,'Policy Characteristics'!$C:$C,0))),"",INDEX('Policy Characteristics'!I:I,MATCH($C780,'Policy Characteristics'!$C:$C,0)))</f>
        <v>% decrease</v>
      </c>
      <c r="P780" s="254" t="str">
        <f>IF(ISBLANK(INDEX('Policy Characteristics'!J:J,MATCH($C780,'Policy Characteristics'!$C:$C,0))),"",INDEX('Policy Characteristics'!J:J,MATCH($C780,'Policy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0" s="254" t="str">
        <f>IF(ISBLANK(INDEX('Policy Characteristics'!K:K,MATCH($C780,'Policy Characteristics'!$C:$C,0))),"",INDEX('Policy Characteristics'!K:K,MATCH($C780,'Policy Characteristics'!$C:$C,0)))</f>
        <v/>
      </c>
      <c r="R780" s="254" t="str">
        <f>IF(ISBLANK(INDEX('Policy Characteristics'!L:L,MATCH($C780,'Policy Characteristics'!$C:$C,0))),"",INDEX('Policy Characteristics'!L:L,MATCH($C780,'Policy Characteristics'!$C:$C,0)))</f>
        <v/>
      </c>
    </row>
    <row r="781" spans="1:18">
      <c r="A781" s="254" t="str">
        <f>IF(ISBLANK(INDEX('Policy Characteristics'!A:A,MATCH($C781,'Policy Characteristics'!$C:$C,0))),"",INDEX('Policy Characteristics'!A:A,MATCH($C781,'Policy Characteristics'!$C:$C,0)))</f>
        <v>Industry</v>
      </c>
      <c r="B781" s="262" t="str">
        <f>IF(ISBLANK(INDEX('Policy Characteristics'!B:B,MATCH($C781,'Policy Characteristics'!$C:$C,0))),"",INDEX('Policy Characteristics'!B:B,MATCH($C781,'Policy Characteristics'!$C:$C,0)))</f>
        <v>Decrease Cost of Capital</v>
      </c>
      <c r="C781" s="254" t="str">
        <f t="shared" si="37"/>
        <v>Percentage Decrease in Cost of Capital for Clean Industrial Equipment</v>
      </c>
      <c r="D781" s="6" t="s">
        <v>3059</v>
      </c>
      <c r="E781" s="1" t="s">
        <v>3494</v>
      </c>
      <c r="F781" t="s">
        <v>3021</v>
      </c>
      <c r="G781" t="s">
        <v>3501</v>
      </c>
      <c r="H781" s="43">
        <v>2847</v>
      </c>
      <c r="I781" s="324" t="s">
        <v>40</v>
      </c>
      <c r="J781" s="255" t="str">
        <f>IF(ISBLANK(INDEX('Policy Characteristics'!D:D,MATCH($C781,'Policy Characteristics'!$C:$C,0))),"",INDEX('Policy Characteristics'!D:D,MATCH($C781,'Policy Characteristics'!$C:$C,0)))</f>
        <v>Decrease Clean Industrial Equipment Cost of Capital</v>
      </c>
      <c r="K781" s="254" t="str">
        <f>IF(ISBLANK(INDEX('Policy Characteristics'!E:E,MATCH($C781,'Policy Characteristics'!$C:$C,0))),"",INDEX('Policy Characteristics'!E:E,MATCH($C781,'Policy Characteristics'!$C:$C,0)))</f>
        <v>indst eqpt cost of capital</v>
      </c>
      <c r="L781" s="261">
        <f>IF(ISBLANK(INDEX('Policy Characteristics'!F:F,MATCH($C781,'Policy Characteristics'!$C:$C,0))),"",INDEX('Policy Characteristics'!F:F,MATCH($C781,'Policy Characteristics'!$C:$C,0)))</f>
        <v>0</v>
      </c>
      <c r="M781" s="261">
        <f>IF(ISBLANK(INDEX('Policy Characteristics'!G:G,MATCH($C781,'Policy Characteristics'!$C:$C,0))),"",INDEX('Policy Characteristics'!G:G,MATCH($C781,'Policy Characteristics'!$C:$C,0)))</f>
        <v>1</v>
      </c>
      <c r="N781" s="261">
        <f>IF(ISBLANK(INDEX('Policy Characteristics'!H:H,MATCH($C781,'Policy Characteristics'!$C:$C,0))),"",INDEX('Policy Characteristics'!H:H,MATCH($C781,'Policy Characteristics'!$C:$C,0)))</f>
        <v>0.01</v>
      </c>
      <c r="O781" s="254" t="str">
        <f>IF(ISBLANK(INDEX('Policy Characteristics'!I:I,MATCH($C781,'Policy Characteristics'!$C:$C,0))),"",INDEX('Policy Characteristics'!I:I,MATCH($C781,'Policy Characteristics'!$C:$C,0)))</f>
        <v>% decrease</v>
      </c>
      <c r="P781" s="254" t="str">
        <f>IF(ISBLANK(INDEX('Policy Characteristics'!J:J,MATCH($C781,'Policy Characteristics'!$C:$C,0))),"",INDEX('Policy Characteristics'!J:J,MATCH($C781,'Policy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1" s="254" t="str">
        <f>IF(ISBLANK(INDEX('Policy Characteristics'!K:K,MATCH($C781,'Policy Characteristics'!$C:$C,0))),"",INDEX('Policy Characteristics'!K:K,MATCH($C781,'Policy Characteristics'!$C:$C,0)))</f>
        <v/>
      </c>
      <c r="R781" s="254" t="str">
        <f>IF(ISBLANK(INDEX('Policy Characteristics'!L:L,MATCH($C781,'Policy Characteristics'!$C:$C,0))),"",INDEX('Policy Characteristics'!L:L,MATCH($C781,'Policy Characteristics'!$C:$C,0)))</f>
        <v/>
      </c>
    </row>
    <row r="782" spans="1:18">
      <c r="A782" s="254" t="str">
        <f>IF(ISBLANK(INDEX('Policy Characteristics'!A:A,MATCH($C782,'Policy Characteristics'!$C:$C,0))),"",INDEX('Policy Characteristics'!A:A,MATCH($C782,'Policy Characteristics'!$C:$C,0)))</f>
        <v>Industry</v>
      </c>
      <c r="B782" s="262" t="str">
        <f>IF(ISBLANK(INDEX('Policy Characteristics'!B:B,MATCH($C782,'Policy Characteristics'!$C:$C,0))),"",INDEX('Policy Characteristics'!B:B,MATCH($C782,'Policy Characteristics'!$C:$C,0)))</f>
        <v>Decrease Cost of Capital</v>
      </c>
      <c r="C782" s="254" t="str">
        <f t="shared" si="37"/>
        <v>Percentage Decrease in Cost of Capital for Clean Industrial Equipment</v>
      </c>
      <c r="D782" s="6" t="s">
        <v>3060</v>
      </c>
      <c r="E782" s="1" t="s">
        <v>3494</v>
      </c>
      <c r="F782" t="s">
        <v>3022</v>
      </c>
      <c r="G782" t="s">
        <v>3501</v>
      </c>
      <c r="H782" s="43">
        <v>2848</v>
      </c>
      <c r="I782" s="324" t="s">
        <v>40</v>
      </c>
      <c r="J782" s="255" t="str">
        <f>IF(ISBLANK(INDEX('Policy Characteristics'!D:D,MATCH($C782,'Policy Characteristics'!$C:$C,0))),"",INDEX('Policy Characteristics'!D:D,MATCH($C782,'Policy Characteristics'!$C:$C,0)))</f>
        <v>Decrease Clean Industrial Equipment Cost of Capital</v>
      </c>
      <c r="K782" s="254" t="str">
        <f>IF(ISBLANK(INDEX('Policy Characteristics'!E:E,MATCH($C782,'Policy Characteristics'!$C:$C,0))),"",INDEX('Policy Characteristics'!E:E,MATCH($C782,'Policy Characteristics'!$C:$C,0)))</f>
        <v>indst eqpt cost of capital</v>
      </c>
      <c r="L782" s="261">
        <f>IF(ISBLANK(INDEX('Policy Characteristics'!F:F,MATCH($C782,'Policy Characteristics'!$C:$C,0))),"",INDEX('Policy Characteristics'!F:F,MATCH($C782,'Policy Characteristics'!$C:$C,0)))</f>
        <v>0</v>
      </c>
      <c r="M782" s="261">
        <f>IF(ISBLANK(INDEX('Policy Characteristics'!G:G,MATCH($C782,'Policy Characteristics'!$C:$C,0))),"",INDEX('Policy Characteristics'!G:G,MATCH($C782,'Policy Characteristics'!$C:$C,0)))</f>
        <v>1</v>
      </c>
      <c r="N782" s="261">
        <f>IF(ISBLANK(INDEX('Policy Characteristics'!H:H,MATCH($C782,'Policy Characteristics'!$C:$C,0))),"",INDEX('Policy Characteristics'!H:H,MATCH($C782,'Policy Characteristics'!$C:$C,0)))</f>
        <v>0.01</v>
      </c>
      <c r="O782" s="254" t="str">
        <f>IF(ISBLANK(INDEX('Policy Characteristics'!I:I,MATCH($C782,'Policy Characteristics'!$C:$C,0))),"",INDEX('Policy Characteristics'!I:I,MATCH($C782,'Policy Characteristics'!$C:$C,0)))</f>
        <v>% decrease</v>
      </c>
      <c r="P782" s="254" t="str">
        <f>IF(ISBLANK(INDEX('Policy Characteristics'!J:J,MATCH($C782,'Policy Characteristics'!$C:$C,0))),"",INDEX('Policy Characteristics'!J:J,MATCH($C782,'Policy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2" s="254" t="str">
        <f>IF(ISBLANK(INDEX('Policy Characteristics'!K:K,MATCH($C782,'Policy Characteristics'!$C:$C,0))),"",INDEX('Policy Characteristics'!K:K,MATCH($C782,'Policy Characteristics'!$C:$C,0)))</f>
        <v/>
      </c>
      <c r="R782" s="254" t="str">
        <f>IF(ISBLANK(INDEX('Policy Characteristics'!L:L,MATCH($C782,'Policy Characteristics'!$C:$C,0))),"",INDEX('Policy Characteristics'!L:L,MATCH($C782,'Policy Characteristics'!$C:$C,0)))</f>
        <v/>
      </c>
    </row>
    <row r="783" spans="1:18">
      <c r="A783" s="254" t="str">
        <f>IF(ISBLANK(INDEX('Policy Characteristics'!A:A,MATCH($C783,'Policy Characteristics'!$C:$C,0))),"",INDEX('Policy Characteristics'!A:A,MATCH($C783,'Policy Characteristics'!$C:$C,0)))</f>
        <v>Industry</v>
      </c>
      <c r="B783" s="262" t="str">
        <f>IF(ISBLANK(INDEX('Policy Characteristics'!B:B,MATCH($C783,'Policy Characteristics'!$C:$C,0))),"",INDEX('Policy Characteristics'!B:B,MATCH($C783,'Policy Characteristics'!$C:$C,0)))</f>
        <v>Decrease Cost of Capital</v>
      </c>
      <c r="C783" s="254" t="str">
        <f t="shared" si="37"/>
        <v>Percentage Decrease in Cost of Capital for Clean Industrial Equipment</v>
      </c>
      <c r="D783" s="6" t="s">
        <v>3061</v>
      </c>
      <c r="E783" s="1" t="s">
        <v>3494</v>
      </c>
      <c r="F783" t="s">
        <v>3064</v>
      </c>
      <c r="G783" t="s">
        <v>3501</v>
      </c>
      <c r="H783" s="43">
        <v>2849</v>
      </c>
      <c r="I783" s="324" t="s">
        <v>40</v>
      </c>
      <c r="J783" s="255" t="str">
        <f>IF(ISBLANK(INDEX('Policy Characteristics'!D:D,MATCH($C783,'Policy Characteristics'!$C:$C,0))),"",INDEX('Policy Characteristics'!D:D,MATCH($C783,'Policy Characteristics'!$C:$C,0)))</f>
        <v>Decrease Clean Industrial Equipment Cost of Capital</v>
      </c>
      <c r="K783" s="254" t="str">
        <f>IF(ISBLANK(INDEX('Policy Characteristics'!E:E,MATCH($C783,'Policy Characteristics'!$C:$C,0))),"",INDEX('Policy Characteristics'!E:E,MATCH($C783,'Policy Characteristics'!$C:$C,0)))</f>
        <v>indst eqpt cost of capital</v>
      </c>
      <c r="L783" s="261">
        <f>IF(ISBLANK(INDEX('Policy Characteristics'!F:F,MATCH($C783,'Policy Characteristics'!$C:$C,0))),"",INDEX('Policy Characteristics'!F:F,MATCH($C783,'Policy Characteristics'!$C:$C,0)))</f>
        <v>0</v>
      </c>
      <c r="M783" s="261">
        <f>IF(ISBLANK(INDEX('Policy Characteristics'!G:G,MATCH($C783,'Policy Characteristics'!$C:$C,0))),"",INDEX('Policy Characteristics'!G:G,MATCH($C783,'Policy Characteristics'!$C:$C,0)))</f>
        <v>1</v>
      </c>
      <c r="N783" s="261">
        <f>IF(ISBLANK(INDEX('Policy Characteristics'!H:H,MATCH($C783,'Policy Characteristics'!$C:$C,0))),"",INDEX('Policy Characteristics'!H:H,MATCH($C783,'Policy Characteristics'!$C:$C,0)))</f>
        <v>0.01</v>
      </c>
      <c r="O783" s="254" t="str">
        <f>IF(ISBLANK(INDEX('Policy Characteristics'!I:I,MATCH($C783,'Policy Characteristics'!$C:$C,0))),"",INDEX('Policy Characteristics'!I:I,MATCH($C783,'Policy Characteristics'!$C:$C,0)))</f>
        <v>% decrease</v>
      </c>
      <c r="P783" s="254" t="str">
        <f>IF(ISBLANK(INDEX('Policy Characteristics'!J:J,MATCH($C783,'Policy Characteristics'!$C:$C,0))),"",INDEX('Policy Characteristics'!J:J,MATCH($C783,'Policy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3" s="254" t="str">
        <f>IF(ISBLANK(INDEX('Policy Characteristics'!K:K,MATCH($C783,'Policy Characteristics'!$C:$C,0))),"",INDEX('Policy Characteristics'!K:K,MATCH($C783,'Policy Characteristics'!$C:$C,0)))</f>
        <v/>
      </c>
      <c r="R783" s="254" t="str">
        <f>IF(ISBLANK(INDEX('Policy Characteristics'!L:L,MATCH($C783,'Policy Characteristics'!$C:$C,0))),"",INDEX('Policy Characteristics'!L:L,MATCH($C783,'Policy Characteristics'!$C:$C,0)))</f>
        <v/>
      </c>
    </row>
    <row r="784" spans="1:18">
      <c r="A784" s="254" t="str">
        <f>IF(ISBLANK(INDEX('Policy Characteristics'!A:A,MATCH($C784,'Policy Characteristics'!$C:$C,0))),"",INDEX('Policy Characteristics'!A:A,MATCH($C784,'Policy Characteristics'!$C:$C,0)))</f>
        <v>Industry</v>
      </c>
      <c r="B784" s="262" t="str">
        <f>IF(ISBLANK(INDEX('Policy Characteristics'!B:B,MATCH($C784,'Policy Characteristics'!$C:$C,0))),"",INDEX('Policy Characteristics'!B:B,MATCH($C784,'Policy Characteristics'!$C:$C,0)))</f>
        <v>Decrease Cost of Capital</v>
      </c>
      <c r="C784" s="254" t="str">
        <f t="shared" si="37"/>
        <v>Percentage Decrease in Cost of Capital for Clean Industrial Equipment</v>
      </c>
      <c r="D784" s="6" t="s">
        <v>3062</v>
      </c>
      <c r="E784" s="1" t="s">
        <v>3494</v>
      </c>
      <c r="F784" t="s">
        <v>3023</v>
      </c>
      <c r="G784" t="s">
        <v>3501</v>
      </c>
      <c r="H784" s="43">
        <v>2850</v>
      </c>
      <c r="I784" s="324" t="s">
        <v>40</v>
      </c>
      <c r="J784" s="255" t="str">
        <f>IF(ISBLANK(INDEX('Policy Characteristics'!D:D,MATCH($C784,'Policy Characteristics'!$C:$C,0))),"",INDEX('Policy Characteristics'!D:D,MATCH($C784,'Policy Characteristics'!$C:$C,0)))</f>
        <v>Decrease Clean Industrial Equipment Cost of Capital</v>
      </c>
      <c r="K784" s="254" t="str">
        <f>IF(ISBLANK(INDEX('Policy Characteristics'!E:E,MATCH($C784,'Policy Characteristics'!$C:$C,0))),"",INDEX('Policy Characteristics'!E:E,MATCH($C784,'Policy Characteristics'!$C:$C,0)))</f>
        <v>indst eqpt cost of capital</v>
      </c>
      <c r="L784" s="261">
        <f>IF(ISBLANK(INDEX('Policy Characteristics'!F:F,MATCH($C784,'Policy Characteristics'!$C:$C,0))),"",INDEX('Policy Characteristics'!F:F,MATCH($C784,'Policy Characteristics'!$C:$C,0)))</f>
        <v>0</v>
      </c>
      <c r="M784" s="261">
        <f>IF(ISBLANK(INDEX('Policy Characteristics'!G:G,MATCH($C784,'Policy Characteristics'!$C:$C,0))),"",INDEX('Policy Characteristics'!G:G,MATCH($C784,'Policy Characteristics'!$C:$C,0)))</f>
        <v>1</v>
      </c>
      <c r="N784" s="261">
        <f>IF(ISBLANK(INDEX('Policy Characteristics'!H:H,MATCH($C784,'Policy Characteristics'!$C:$C,0))),"",INDEX('Policy Characteristics'!H:H,MATCH($C784,'Policy Characteristics'!$C:$C,0)))</f>
        <v>0.01</v>
      </c>
      <c r="O784" s="254" t="str">
        <f>IF(ISBLANK(INDEX('Policy Characteristics'!I:I,MATCH($C784,'Policy Characteristics'!$C:$C,0))),"",INDEX('Policy Characteristics'!I:I,MATCH($C784,'Policy Characteristics'!$C:$C,0)))</f>
        <v>% decrease</v>
      </c>
      <c r="P784" s="254" t="str">
        <f>IF(ISBLANK(INDEX('Policy Characteristics'!J:J,MATCH($C784,'Policy Characteristics'!$C:$C,0))),"",INDEX('Policy Characteristics'!J:J,MATCH($C784,'Policy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4" s="254" t="str">
        <f>IF(ISBLANK(INDEX('Policy Characteristics'!K:K,MATCH($C784,'Policy Characteristics'!$C:$C,0))),"",INDEX('Policy Characteristics'!K:K,MATCH($C784,'Policy Characteristics'!$C:$C,0)))</f>
        <v/>
      </c>
      <c r="R784" s="254" t="str">
        <f>IF(ISBLANK(INDEX('Policy Characteristics'!L:L,MATCH($C784,'Policy Characteristics'!$C:$C,0))),"",INDEX('Policy Characteristics'!L:L,MATCH($C784,'Policy Characteristics'!$C:$C,0)))</f>
        <v/>
      </c>
    </row>
    <row r="785" spans="1:18">
      <c r="A785" s="254" t="str">
        <f>IF(ISBLANK(INDEX('Policy Characteristics'!A:A,MATCH($C785,'Policy Characteristics'!$C:$C,0))),"",INDEX('Policy Characteristics'!A:A,MATCH($C785,'Policy Characteristics'!$C:$C,0)))</f>
        <v>Industry</v>
      </c>
      <c r="B785" s="262" t="str">
        <f>IF(ISBLANK(INDEX('Policy Characteristics'!B:B,MATCH($C785,'Policy Characteristics'!$C:$C,0))),"",INDEX('Policy Characteristics'!B:B,MATCH($C785,'Policy Characteristics'!$C:$C,0)))</f>
        <v>Decrease Cost of Capital</v>
      </c>
      <c r="C785" s="254" t="str">
        <f t="shared" si="37"/>
        <v>Percentage Decrease in Cost of Capital for Clean Industrial Equipment</v>
      </c>
      <c r="D785" s="45" t="s">
        <v>3038</v>
      </c>
      <c r="E785" s="1" t="s">
        <v>3495</v>
      </c>
      <c r="F785" t="s">
        <v>3063</v>
      </c>
      <c r="G785" t="s">
        <v>3502</v>
      </c>
      <c r="H785" s="43">
        <v>2851</v>
      </c>
      <c r="I785" s="324" t="s">
        <v>40</v>
      </c>
      <c r="J785" s="255" t="str">
        <f>IF(ISBLANK(INDEX('Policy Characteristics'!D:D,MATCH($C785,'Policy Characteristics'!$C:$C,0))),"",INDEX('Policy Characteristics'!D:D,MATCH($C785,'Policy Characteristics'!$C:$C,0)))</f>
        <v>Decrease Clean Industrial Equipment Cost of Capital</v>
      </c>
      <c r="K785" s="254" t="str">
        <f>IF(ISBLANK(INDEX('Policy Characteristics'!E:E,MATCH($C785,'Policy Characteristics'!$C:$C,0))),"",INDEX('Policy Characteristics'!E:E,MATCH($C785,'Policy Characteristics'!$C:$C,0)))</f>
        <v>indst eqpt cost of capital</v>
      </c>
      <c r="L785" s="261">
        <f>IF(ISBLANK(INDEX('Policy Characteristics'!F:F,MATCH($C785,'Policy Characteristics'!$C:$C,0))),"",INDEX('Policy Characteristics'!F:F,MATCH($C785,'Policy Characteristics'!$C:$C,0)))</f>
        <v>0</v>
      </c>
      <c r="M785" s="261">
        <f>IF(ISBLANK(INDEX('Policy Characteristics'!G:G,MATCH($C785,'Policy Characteristics'!$C:$C,0))),"",INDEX('Policy Characteristics'!G:G,MATCH($C785,'Policy Characteristics'!$C:$C,0)))</f>
        <v>1</v>
      </c>
      <c r="N785" s="261">
        <f>IF(ISBLANK(INDEX('Policy Characteristics'!H:H,MATCH($C785,'Policy Characteristics'!$C:$C,0))),"",INDEX('Policy Characteristics'!H:H,MATCH($C785,'Policy Characteristics'!$C:$C,0)))</f>
        <v>0.01</v>
      </c>
      <c r="O785" s="254" t="str">
        <f>IF(ISBLANK(INDEX('Policy Characteristics'!I:I,MATCH($C785,'Policy Characteristics'!$C:$C,0))),"",INDEX('Policy Characteristics'!I:I,MATCH($C785,'Policy Characteristics'!$C:$C,0)))</f>
        <v>% decrease</v>
      </c>
      <c r="P785" s="254" t="str">
        <f>IF(ISBLANK(INDEX('Policy Characteristics'!J:J,MATCH($C785,'Policy Characteristics'!$C:$C,0))),"",INDEX('Policy Characteristics'!J:J,MATCH($C785,'Policy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5" s="254" t="str">
        <f>IF(ISBLANK(INDEX('Policy Characteristics'!K:K,MATCH($C785,'Policy Characteristics'!$C:$C,0))),"",INDEX('Policy Characteristics'!K:K,MATCH($C785,'Policy Characteristics'!$C:$C,0)))</f>
        <v/>
      </c>
      <c r="R785" s="254" t="str">
        <f>IF(ISBLANK(INDEX('Policy Characteristics'!L:L,MATCH($C785,'Policy Characteristics'!$C:$C,0))),"",INDEX('Policy Characteristics'!L:L,MATCH($C785,'Policy Characteristics'!$C:$C,0)))</f>
        <v/>
      </c>
    </row>
    <row r="786" spans="1:18">
      <c r="A786" s="254" t="str">
        <f>IF(ISBLANK(INDEX('Policy Characteristics'!A:A,MATCH($C786,'Policy Characteristics'!$C:$C,0))),"",INDEX('Policy Characteristics'!A:A,MATCH($C786,'Policy Characteristics'!$C:$C,0)))</f>
        <v>Industry</v>
      </c>
      <c r="B786" s="262" t="str">
        <f>IF(ISBLANK(INDEX('Policy Characteristics'!B:B,MATCH($C786,'Policy Characteristics'!$C:$C,0))),"",INDEX('Policy Characteristics'!B:B,MATCH($C786,'Policy Characteristics'!$C:$C,0)))</f>
        <v>Decrease Cost of Capital</v>
      </c>
      <c r="C786" s="254" t="str">
        <f t="shared" si="37"/>
        <v>Percentage Decrease in Cost of Capital for Clean Industrial Equipment</v>
      </c>
      <c r="D786" s="6" t="s">
        <v>3039</v>
      </c>
      <c r="E786" s="1" t="s">
        <v>3495</v>
      </c>
      <c r="F786" t="s">
        <v>2737</v>
      </c>
      <c r="G786" t="s">
        <v>3502</v>
      </c>
      <c r="H786" s="43">
        <v>2852</v>
      </c>
      <c r="I786" s="324" t="s">
        <v>40</v>
      </c>
      <c r="J786" s="255" t="str">
        <f>IF(ISBLANK(INDEX('Policy Characteristics'!D:D,MATCH($C786,'Policy Characteristics'!$C:$C,0))),"",INDEX('Policy Characteristics'!D:D,MATCH($C786,'Policy Characteristics'!$C:$C,0)))</f>
        <v>Decrease Clean Industrial Equipment Cost of Capital</v>
      </c>
      <c r="K786" s="254" t="str">
        <f>IF(ISBLANK(INDEX('Policy Characteristics'!E:E,MATCH($C786,'Policy Characteristics'!$C:$C,0))),"",INDEX('Policy Characteristics'!E:E,MATCH($C786,'Policy Characteristics'!$C:$C,0)))</f>
        <v>indst eqpt cost of capital</v>
      </c>
      <c r="L786" s="261">
        <f>IF(ISBLANK(INDEX('Policy Characteristics'!F:F,MATCH($C786,'Policy Characteristics'!$C:$C,0))),"",INDEX('Policy Characteristics'!F:F,MATCH($C786,'Policy Characteristics'!$C:$C,0)))</f>
        <v>0</v>
      </c>
      <c r="M786" s="261">
        <f>IF(ISBLANK(INDEX('Policy Characteristics'!G:G,MATCH($C786,'Policy Characteristics'!$C:$C,0))),"",INDEX('Policy Characteristics'!G:G,MATCH($C786,'Policy Characteristics'!$C:$C,0)))</f>
        <v>1</v>
      </c>
      <c r="N786" s="261">
        <f>IF(ISBLANK(INDEX('Policy Characteristics'!H:H,MATCH($C786,'Policy Characteristics'!$C:$C,0))),"",INDEX('Policy Characteristics'!H:H,MATCH($C786,'Policy Characteristics'!$C:$C,0)))</f>
        <v>0.01</v>
      </c>
      <c r="O786" s="254" t="str">
        <f>IF(ISBLANK(INDEX('Policy Characteristics'!I:I,MATCH($C786,'Policy Characteristics'!$C:$C,0))),"",INDEX('Policy Characteristics'!I:I,MATCH($C786,'Policy Characteristics'!$C:$C,0)))</f>
        <v>% decrease</v>
      </c>
      <c r="P786" s="254" t="str">
        <f>IF(ISBLANK(INDEX('Policy Characteristics'!J:J,MATCH($C786,'Policy Characteristics'!$C:$C,0))),"",INDEX('Policy Characteristics'!J:J,MATCH($C786,'Policy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6" s="254" t="str">
        <f>IF(ISBLANK(INDEX('Policy Characteristics'!K:K,MATCH($C786,'Policy Characteristics'!$C:$C,0))),"",INDEX('Policy Characteristics'!K:K,MATCH($C786,'Policy Characteristics'!$C:$C,0)))</f>
        <v/>
      </c>
      <c r="R786" s="254" t="str">
        <f>IF(ISBLANK(INDEX('Policy Characteristics'!L:L,MATCH($C786,'Policy Characteristics'!$C:$C,0))),"",INDEX('Policy Characteristics'!L:L,MATCH($C786,'Policy Characteristics'!$C:$C,0)))</f>
        <v/>
      </c>
    </row>
    <row r="787" spans="1:18">
      <c r="A787" s="254" t="str">
        <f>IF(ISBLANK(INDEX('Policy Characteristics'!A:A,MATCH($C787,'Policy Characteristics'!$C:$C,0))),"",INDEX('Policy Characteristics'!A:A,MATCH($C787,'Policy Characteristics'!$C:$C,0)))</f>
        <v>Industry</v>
      </c>
      <c r="B787" s="262" t="str">
        <f>IF(ISBLANK(INDEX('Policy Characteristics'!B:B,MATCH($C787,'Policy Characteristics'!$C:$C,0))),"",INDEX('Policy Characteristics'!B:B,MATCH($C787,'Policy Characteristics'!$C:$C,0)))</f>
        <v>Decrease Cost of Capital</v>
      </c>
      <c r="C787" s="254" t="str">
        <f t="shared" si="37"/>
        <v>Percentage Decrease in Cost of Capital for Clean Industrial Equipment</v>
      </c>
      <c r="D787" s="6" t="s">
        <v>3040</v>
      </c>
      <c r="E787" s="1" t="s">
        <v>3495</v>
      </c>
      <c r="F787" t="s">
        <v>3004</v>
      </c>
      <c r="G787" t="s">
        <v>3502</v>
      </c>
      <c r="H787" s="43">
        <v>2853</v>
      </c>
      <c r="I787" s="324" t="s">
        <v>40</v>
      </c>
      <c r="J787" s="255" t="str">
        <f>IF(ISBLANK(INDEX('Policy Characteristics'!D:D,MATCH($C787,'Policy Characteristics'!$C:$C,0))),"",INDEX('Policy Characteristics'!D:D,MATCH($C787,'Policy Characteristics'!$C:$C,0)))</f>
        <v>Decrease Clean Industrial Equipment Cost of Capital</v>
      </c>
      <c r="K787" s="254" t="str">
        <f>IF(ISBLANK(INDEX('Policy Characteristics'!E:E,MATCH($C787,'Policy Characteristics'!$C:$C,0))),"",INDEX('Policy Characteristics'!E:E,MATCH($C787,'Policy Characteristics'!$C:$C,0)))</f>
        <v>indst eqpt cost of capital</v>
      </c>
      <c r="L787" s="261">
        <f>IF(ISBLANK(INDEX('Policy Characteristics'!F:F,MATCH($C787,'Policy Characteristics'!$C:$C,0))),"",INDEX('Policy Characteristics'!F:F,MATCH($C787,'Policy Characteristics'!$C:$C,0)))</f>
        <v>0</v>
      </c>
      <c r="M787" s="261">
        <f>IF(ISBLANK(INDEX('Policy Characteristics'!G:G,MATCH($C787,'Policy Characteristics'!$C:$C,0))),"",INDEX('Policy Characteristics'!G:G,MATCH($C787,'Policy Characteristics'!$C:$C,0)))</f>
        <v>1</v>
      </c>
      <c r="N787" s="261">
        <f>IF(ISBLANK(INDEX('Policy Characteristics'!H:H,MATCH($C787,'Policy Characteristics'!$C:$C,0))),"",INDEX('Policy Characteristics'!H:H,MATCH($C787,'Policy Characteristics'!$C:$C,0)))</f>
        <v>0.01</v>
      </c>
      <c r="O787" s="254" t="str">
        <f>IF(ISBLANK(INDEX('Policy Characteristics'!I:I,MATCH($C787,'Policy Characteristics'!$C:$C,0))),"",INDEX('Policy Characteristics'!I:I,MATCH($C787,'Policy Characteristics'!$C:$C,0)))</f>
        <v>% decrease</v>
      </c>
      <c r="P787" s="254" t="str">
        <f>IF(ISBLANK(INDEX('Policy Characteristics'!J:J,MATCH($C787,'Policy Characteristics'!$C:$C,0))),"",INDEX('Policy Characteristics'!J:J,MATCH($C787,'Policy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7" s="254" t="str">
        <f>IF(ISBLANK(INDEX('Policy Characteristics'!K:K,MATCH($C787,'Policy Characteristics'!$C:$C,0))),"",INDEX('Policy Characteristics'!K:K,MATCH($C787,'Policy Characteristics'!$C:$C,0)))</f>
        <v/>
      </c>
      <c r="R787" s="254" t="str">
        <f>IF(ISBLANK(INDEX('Policy Characteristics'!L:L,MATCH($C787,'Policy Characteristics'!$C:$C,0))),"",INDEX('Policy Characteristics'!L:L,MATCH($C787,'Policy Characteristics'!$C:$C,0)))</f>
        <v/>
      </c>
    </row>
    <row r="788" spans="1:18">
      <c r="A788" s="254" t="str">
        <f>IF(ISBLANK(INDEX('Policy Characteristics'!A:A,MATCH($C788,'Policy Characteristics'!$C:$C,0))),"",INDEX('Policy Characteristics'!A:A,MATCH($C788,'Policy Characteristics'!$C:$C,0)))</f>
        <v>Industry</v>
      </c>
      <c r="B788" s="262" t="str">
        <f>IF(ISBLANK(INDEX('Policy Characteristics'!B:B,MATCH($C788,'Policy Characteristics'!$C:$C,0))),"",INDEX('Policy Characteristics'!B:B,MATCH($C788,'Policy Characteristics'!$C:$C,0)))</f>
        <v>Decrease Cost of Capital</v>
      </c>
      <c r="C788" s="254" t="str">
        <f t="shared" si="37"/>
        <v>Percentage Decrease in Cost of Capital for Clean Industrial Equipment</v>
      </c>
      <c r="D788" s="6" t="s">
        <v>3041</v>
      </c>
      <c r="E788" s="1" t="s">
        <v>3495</v>
      </c>
      <c r="F788" t="s">
        <v>3005</v>
      </c>
      <c r="G788" t="s">
        <v>3502</v>
      </c>
      <c r="H788" s="43">
        <v>2854</v>
      </c>
      <c r="I788" s="324" t="s">
        <v>40</v>
      </c>
      <c r="J788" s="255" t="str">
        <f>IF(ISBLANK(INDEX('Policy Characteristics'!D:D,MATCH($C788,'Policy Characteristics'!$C:$C,0))),"",INDEX('Policy Characteristics'!D:D,MATCH($C788,'Policy Characteristics'!$C:$C,0)))</f>
        <v>Decrease Clean Industrial Equipment Cost of Capital</v>
      </c>
      <c r="K788" s="254" t="str">
        <f>IF(ISBLANK(INDEX('Policy Characteristics'!E:E,MATCH($C788,'Policy Characteristics'!$C:$C,0))),"",INDEX('Policy Characteristics'!E:E,MATCH($C788,'Policy Characteristics'!$C:$C,0)))</f>
        <v>indst eqpt cost of capital</v>
      </c>
      <c r="L788" s="261">
        <f>IF(ISBLANK(INDEX('Policy Characteristics'!F:F,MATCH($C788,'Policy Characteristics'!$C:$C,0))),"",INDEX('Policy Characteristics'!F:F,MATCH($C788,'Policy Characteristics'!$C:$C,0)))</f>
        <v>0</v>
      </c>
      <c r="M788" s="261">
        <f>IF(ISBLANK(INDEX('Policy Characteristics'!G:G,MATCH($C788,'Policy Characteristics'!$C:$C,0))),"",INDEX('Policy Characteristics'!G:G,MATCH($C788,'Policy Characteristics'!$C:$C,0)))</f>
        <v>1</v>
      </c>
      <c r="N788" s="261">
        <f>IF(ISBLANK(INDEX('Policy Characteristics'!H:H,MATCH($C788,'Policy Characteristics'!$C:$C,0))),"",INDEX('Policy Characteristics'!H:H,MATCH($C788,'Policy Characteristics'!$C:$C,0)))</f>
        <v>0.01</v>
      </c>
      <c r="O788" s="254" t="str">
        <f>IF(ISBLANK(INDEX('Policy Characteristics'!I:I,MATCH($C788,'Policy Characteristics'!$C:$C,0))),"",INDEX('Policy Characteristics'!I:I,MATCH($C788,'Policy Characteristics'!$C:$C,0)))</f>
        <v>% decrease</v>
      </c>
      <c r="P788" s="254" t="str">
        <f>IF(ISBLANK(INDEX('Policy Characteristics'!J:J,MATCH($C788,'Policy Characteristics'!$C:$C,0))),"",INDEX('Policy Characteristics'!J:J,MATCH($C788,'Policy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8" s="254" t="str">
        <f>IF(ISBLANK(INDEX('Policy Characteristics'!K:K,MATCH($C788,'Policy Characteristics'!$C:$C,0))),"",INDEX('Policy Characteristics'!K:K,MATCH($C788,'Policy Characteristics'!$C:$C,0)))</f>
        <v/>
      </c>
      <c r="R788" s="254" t="str">
        <f>IF(ISBLANK(INDEX('Policy Characteristics'!L:L,MATCH($C788,'Policy Characteristics'!$C:$C,0))),"",INDEX('Policy Characteristics'!L:L,MATCH($C788,'Policy Characteristics'!$C:$C,0)))</f>
        <v/>
      </c>
    </row>
    <row r="789" spans="1:18">
      <c r="A789" s="254" t="str">
        <f>IF(ISBLANK(INDEX('Policy Characteristics'!A:A,MATCH($C789,'Policy Characteristics'!$C:$C,0))),"",INDEX('Policy Characteristics'!A:A,MATCH($C789,'Policy Characteristics'!$C:$C,0)))</f>
        <v>Industry</v>
      </c>
      <c r="B789" s="262" t="str">
        <f>IF(ISBLANK(INDEX('Policy Characteristics'!B:B,MATCH($C789,'Policy Characteristics'!$C:$C,0))),"",INDEX('Policy Characteristics'!B:B,MATCH($C789,'Policy Characteristics'!$C:$C,0)))</f>
        <v>Decrease Cost of Capital</v>
      </c>
      <c r="C789" s="254" t="str">
        <f t="shared" si="37"/>
        <v>Percentage Decrease in Cost of Capital for Clean Industrial Equipment</v>
      </c>
      <c r="D789" s="6" t="s">
        <v>3042</v>
      </c>
      <c r="E789" s="1" t="s">
        <v>3495</v>
      </c>
      <c r="F789" t="s">
        <v>3006</v>
      </c>
      <c r="G789" t="s">
        <v>3502</v>
      </c>
      <c r="H789" s="43">
        <v>2855</v>
      </c>
      <c r="I789" s="324" t="s">
        <v>40</v>
      </c>
      <c r="J789" s="255" t="str">
        <f>IF(ISBLANK(INDEX('Policy Characteristics'!D:D,MATCH($C789,'Policy Characteristics'!$C:$C,0))),"",INDEX('Policy Characteristics'!D:D,MATCH($C789,'Policy Characteristics'!$C:$C,0)))</f>
        <v>Decrease Clean Industrial Equipment Cost of Capital</v>
      </c>
      <c r="K789" s="254" t="str">
        <f>IF(ISBLANK(INDEX('Policy Characteristics'!E:E,MATCH($C789,'Policy Characteristics'!$C:$C,0))),"",INDEX('Policy Characteristics'!E:E,MATCH($C789,'Policy Characteristics'!$C:$C,0)))</f>
        <v>indst eqpt cost of capital</v>
      </c>
      <c r="L789" s="261">
        <f>IF(ISBLANK(INDEX('Policy Characteristics'!F:F,MATCH($C789,'Policy Characteristics'!$C:$C,0))),"",INDEX('Policy Characteristics'!F:F,MATCH($C789,'Policy Characteristics'!$C:$C,0)))</f>
        <v>0</v>
      </c>
      <c r="M789" s="261">
        <f>IF(ISBLANK(INDEX('Policy Characteristics'!G:G,MATCH($C789,'Policy Characteristics'!$C:$C,0))),"",INDEX('Policy Characteristics'!G:G,MATCH($C789,'Policy Characteristics'!$C:$C,0)))</f>
        <v>1</v>
      </c>
      <c r="N789" s="261">
        <f>IF(ISBLANK(INDEX('Policy Characteristics'!H:H,MATCH($C789,'Policy Characteristics'!$C:$C,0))),"",INDEX('Policy Characteristics'!H:H,MATCH($C789,'Policy Characteristics'!$C:$C,0)))</f>
        <v>0.01</v>
      </c>
      <c r="O789" s="254" t="str">
        <f>IF(ISBLANK(INDEX('Policy Characteristics'!I:I,MATCH($C789,'Policy Characteristics'!$C:$C,0))),"",INDEX('Policy Characteristics'!I:I,MATCH($C789,'Policy Characteristics'!$C:$C,0)))</f>
        <v>% decrease</v>
      </c>
      <c r="P789" s="254" t="str">
        <f>IF(ISBLANK(INDEX('Policy Characteristics'!J:J,MATCH($C789,'Policy Characteristics'!$C:$C,0))),"",INDEX('Policy Characteristics'!J:J,MATCH($C789,'Policy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9" s="254" t="str">
        <f>IF(ISBLANK(INDEX('Policy Characteristics'!K:K,MATCH($C789,'Policy Characteristics'!$C:$C,0))),"",INDEX('Policy Characteristics'!K:K,MATCH($C789,'Policy Characteristics'!$C:$C,0)))</f>
        <v/>
      </c>
      <c r="R789" s="254" t="str">
        <f>IF(ISBLANK(INDEX('Policy Characteristics'!L:L,MATCH($C789,'Policy Characteristics'!$C:$C,0))),"",INDEX('Policy Characteristics'!L:L,MATCH($C789,'Policy Characteristics'!$C:$C,0)))</f>
        <v/>
      </c>
    </row>
    <row r="790" spans="1:18">
      <c r="A790" s="254" t="str">
        <f>IF(ISBLANK(INDEX('Policy Characteristics'!A:A,MATCH($C790,'Policy Characteristics'!$C:$C,0))),"",INDEX('Policy Characteristics'!A:A,MATCH($C790,'Policy Characteristics'!$C:$C,0)))</f>
        <v>Industry</v>
      </c>
      <c r="B790" s="262" t="str">
        <f>IF(ISBLANK(INDEX('Policy Characteristics'!B:B,MATCH($C790,'Policy Characteristics'!$C:$C,0))),"",INDEX('Policy Characteristics'!B:B,MATCH($C790,'Policy Characteristics'!$C:$C,0)))</f>
        <v>Decrease Cost of Capital</v>
      </c>
      <c r="C790" s="254" t="str">
        <f t="shared" ref="C790:C853" si="38">C$660</f>
        <v>Percentage Decrease in Cost of Capital for Clean Industrial Equipment</v>
      </c>
      <c r="D790" s="6" t="s">
        <v>3043</v>
      </c>
      <c r="E790" s="1" t="s">
        <v>3495</v>
      </c>
      <c r="F790" t="s">
        <v>3007</v>
      </c>
      <c r="G790" t="s">
        <v>3502</v>
      </c>
      <c r="H790" s="43">
        <v>2856</v>
      </c>
      <c r="I790" s="324" t="s">
        <v>40</v>
      </c>
      <c r="J790" s="255" t="str">
        <f>IF(ISBLANK(INDEX('Policy Characteristics'!D:D,MATCH($C790,'Policy Characteristics'!$C:$C,0))),"",INDEX('Policy Characteristics'!D:D,MATCH($C790,'Policy Characteristics'!$C:$C,0)))</f>
        <v>Decrease Clean Industrial Equipment Cost of Capital</v>
      </c>
      <c r="K790" s="254" t="str">
        <f>IF(ISBLANK(INDEX('Policy Characteristics'!E:E,MATCH($C790,'Policy Characteristics'!$C:$C,0))),"",INDEX('Policy Characteristics'!E:E,MATCH($C790,'Policy Characteristics'!$C:$C,0)))</f>
        <v>indst eqpt cost of capital</v>
      </c>
      <c r="L790" s="261">
        <f>IF(ISBLANK(INDEX('Policy Characteristics'!F:F,MATCH($C790,'Policy Characteristics'!$C:$C,0))),"",INDEX('Policy Characteristics'!F:F,MATCH($C790,'Policy Characteristics'!$C:$C,0)))</f>
        <v>0</v>
      </c>
      <c r="M790" s="261">
        <f>IF(ISBLANK(INDEX('Policy Characteristics'!G:G,MATCH($C790,'Policy Characteristics'!$C:$C,0))),"",INDEX('Policy Characteristics'!G:G,MATCH($C790,'Policy Characteristics'!$C:$C,0)))</f>
        <v>1</v>
      </c>
      <c r="N790" s="261">
        <f>IF(ISBLANK(INDEX('Policy Characteristics'!H:H,MATCH($C790,'Policy Characteristics'!$C:$C,0))),"",INDEX('Policy Characteristics'!H:H,MATCH($C790,'Policy Characteristics'!$C:$C,0)))</f>
        <v>0.01</v>
      </c>
      <c r="O790" s="254" t="str">
        <f>IF(ISBLANK(INDEX('Policy Characteristics'!I:I,MATCH($C790,'Policy Characteristics'!$C:$C,0))),"",INDEX('Policy Characteristics'!I:I,MATCH($C790,'Policy Characteristics'!$C:$C,0)))</f>
        <v>% decrease</v>
      </c>
      <c r="P790" s="254" t="str">
        <f>IF(ISBLANK(INDEX('Policy Characteristics'!J:J,MATCH($C790,'Policy Characteristics'!$C:$C,0))),"",INDEX('Policy Characteristics'!J:J,MATCH($C790,'Policy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0" s="254" t="str">
        <f>IF(ISBLANK(INDEX('Policy Characteristics'!K:K,MATCH($C790,'Policy Characteristics'!$C:$C,0))),"",INDEX('Policy Characteristics'!K:K,MATCH($C790,'Policy Characteristics'!$C:$C,0)))</f>
        <v/>
      </c>
      <c r="R790" s="254" t="str">
        <f>IF(ISBLANK(INDEX('Policy Characteristics'!L:L,MATCH($C790,'Policy Characteristics'!$C:$C,0))),"",INDEX('Policy Characteristics'!L:L,MATCH($C790,'Policy Characteristics'!$C:$C,0)))</f>
        <v/>
      </c>
    </row>
    <row r="791" spans="1:18">
      <c r="A791" s="254" t="str">
        <f>IF(ISBLANK(INDEX('Policy Characteristics'!A:A,MATCH($C791,'Policy Characteristics'!$C:$C,0))),"",INDEX('Policy Characteristics'!A:A,MATCH($C791,'Policy Characteristics'!$C:$C,0)))</f>
        <v>Industry</v>
      </c>
      <c r="B791" s="262" t="str">
        <f>IF(ISBLANK(INDEX('Policy Characteristics'!B:B,MATCH($C791,'Policy Characteristics'!$C:$C,0))),"",INDEX('Policy Characteristics'!B:B,MATCH($C791,'Policy Characteristics'!$C:$C,0)))</f>
        <v>Decrease Cost of Capital</v>
      </c>
      <c r="C791" s="254" t="str">
        <f t="shared" si="38"/>
        <v>Percentage Decrease in Cost of Capital for Clean Industrial Equipment</v>
      </c>
      <c r="D791" s="6" t="s">
        <v>3044</v>
      </c>
      <c r="E791" s="1" t="s">
        <v>3495</v>
      </c>
      <c r="F791" t="s">
        <v>3008</v>
      </c>
      <c r="G791" t="s">
        <v>3502</v>
      </c>
      <c r="H791" s="43">
        <v>2857</v>
      </c>
      <c r="I791" s="324" t="s">
        <v>40</v>
      </c>
      <c r="J791" s="255" t="str">
        <f>IF(ISBLANK(INDEX('Policy Characteristics'!D:D,MATCH($C791,'Policy Characteristics'!$C:$C,0))),"",INDEX('Policy Characteristics'!D:D,MATCH($C791,'Policy Characteristics'!$C:$C,0)))</f>
        <v>Decrease Clean Industrial Equipment Cost of Capital</v>
      </c>
      <c r="K791" s="254" t="str">
        <f>IF(ISBLANK(INDEX('Policy Characteristics'!E:E,MATCH($C791,'Policy Characteristics'!$C:$C,0))),"",INDEX('Policy Characteristics'!E:E,MATCH($C791,'Policy Characteristics'!$C:$C,0)))</f>
        <v>indst eqpt cost of capital</v>
      </c>
      <c r="L791" s="261">
        <f>IF(ISBLANK(INDEX('Policy Characteristics'!F:F,MATCH($C791,'Policy Characteristics'!$C:$C,0))),"",INDEX('Policy Characteristics'!F:F,MATCH($C791,'Policy Characteristics'!$C:$C,0)))</f>
        <v>0</v>
      </c>
      <c r="M791" s="261">
        <f>IF(ISBLANK(INDEX('Policy Characteristics'!G:G,MATCH($C791,'Policy Characteristics'!$C:$C,0))),"",INDEX('Policy Characteristics'!G:G,MATCH($C791,'Policy Characteristics'!$C:$C,0)))</f>
        <v>1</v>
      </c>
      <c r="N791" s="261">
        <f>IF(ISBLANK(INDEX('Policy Characteristics'!H:H,MATCH($C791,'Policy Characteristics'!$C:$C,0))),"",INDEX('Policy Characteristics'!H:H,MATCH($C791,'Policy Characteristics'!$C:$C,0)))</f>
        <v>0.01</v>
      </c>
      <c r="O791" s="254" t="str">
        <f>IF(ISBLANK(INDEX('Policy Characteristics'!I:I,MATCH($C791,'Policy Characteristics'!$C:$C,0))),"",INDEX('Policy Characteristics'!I:I,MATCH($C791,'Policy Characteristics'!$C:$C,0)))</f>
        <v>% decrease</v>
      </c>
      <c r="P791" s="254" t="str">
        <f>IF(ISBLANK(INDEX('Policy Characteristics'!J:J,MATCH($C791,'Policy Characteristics'!$C:$C,0))),"",INDEX('Policy Characteristics'!J:J,MATCH($C791,'Policy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1" s="254" t="str">
        <f>IF(ISBLANK(INDEX('Policy Characteristics'!K:K,MATCH($C791,'Policy Characteristics'!$C:$C,0))),"",INDEX('Policy Characteristics'!K:K,MATCH($C791,'Policy Characteristics'!$C:$C,0)))</f>
        <v/>
      </c>
      <c r="R791" s="254" t="str">
        <f>IF(ISBLANK(INDEX('Policy Characteristics'!L:L,MATCH($C791,'Policy Characteristics'!$C:$C,0))),"",INDEX('Policy Characteristics'!L:L,MATCH($C791,'Policy Characteristics'!$C:$C,0)))</f>
        <v/>
      </c>
    </row>
    <row r="792" spans="1:18">
      <c r="A792" s="254" t="str">
        <f>IF(ISBLANK(INDEX('Policy Characteristics'!A:A,MATCH($C792,'Policy Characteristics'!$C:$C,0))),"",INDEX('Policy Characteristics'!A:A,MATCH($C792,'Policy Characteristics'!$C:$C,0)))</f>
        <v>Industry</v>
      </c>
      <c r="B792" s="262" t="str">
        <f>IF(ISBLANK(INDEX('Policy Characteristics'!B:B,MATCH($C792,'Policy Characteristics'!$C:$C,0))),"",INDEX('Policy Characteristics'!B:B,MATCH($C792,'Policy Characteristics'!$C:$C,0)))</f>
        <v>Decrease Cost of Capital</v>
      </c>
      <c r="C792" s="254" t="str">
        <f t="shared" si="38"/>
        <v>Percentage Decrease in Cost of Capital for Clean Industrial Equipment</v>
      </c>
      <c r="D792" s="6" t="s">
        <v>3045</v>
      </c>
      <c r="E792" s="1" t="s">
        <v>3495</v>
      </c>
      <c r="F792" t="s">
        <v>3009</v>
      </c>
      <c r="G792" t="s">
        <v>3502</v>
      </c>
      <c r="H792" s="43">
        <v>2858</v>
      </c>
      <c r="I792" s="324" t="s">
        <v>40</v>
      </c>
      <c r="J792" s="255" t="str">
        <f>IF(ISBLANK(INDEX('Policy Characteristics'!D:D,MATCH($C792,'Policy Characteristics'!$C:$C,0))),"",INDEX('Policy Characteristics'!D:D,MATCH($C792,'Policy Characteristics'!$C:$C,0)))</f>
        <v>Decrease Clean Industrial Equipment Cost of Capital</v>
      </c>
      <c r="K792" s="254" t="str">
        <f>IF(ISBLANK(INDEX('Policy Characteristics'!E:E,MATCH($C792,'Policy Characteristics'!$C:$C,0))),"",INDEX('Policy Characteristics'!E:E,MATCH($C792,'Policy Characteristics'!$C:$C,0)))</f>
        <v>indst eqpt cost of capital</v>
      </c>
      <c r="L792" s="261">
        <f>IF(ISBLANK(INDEX('Policy Characteristics'!F:F,MATCH($C792,'Policy Characteristics'!$C:$C,0))),"",INDEX('Policy Characteristics'!F:F,MATCH($C792,'Policy Characteristics'!$C:$C,0)))</f>
        <v>0</v>
      </c>
      <c r="M792" s="261">
        <f>IF(ISBLANK(INDEX('Policy Characteristics'!G:G,MATCH($C792,'Policy Characteristics'!$C:$C,0))),"",INDEX('Policy Characteristics'!G:G,MATCH($C792,'Policy Characteristics'!$C:$C,0)))</f>
        <v>1</v>
      </c>
      <c r="N792" s="261">
        <f>IF(ISBLANK(INDEX('Policy Characteristics'!H:H,MATCH($C792,'Policy Characteristics'!$C:$C,0))),"",INDEX('Policy Characteristics'!H:H,MATCH($C792,'Policy Characteristics'!$C:$C,0)))</f>
        <v>0.01</v>
      </c>
      <c r="O792" s="254" t="str">
        <f>IF(ISBLANK(INDEX('Policy Characteristics'!I:I,MATCH($C792,'Policy Characteristics'!$C:$C,0))),"",INDEX('Policy Characteristics'!I:I,MATCH($C792,'Policy Characteristics'!$C:$C,0)))</f>
        <v>% decrease</v>
      </c>
      <c r="P792" s="254" t="str">
        <f>IF(ISBLANK(INDEX('Policy Characteristics'!J:J,MATCH($C792,'Policy Characteristics'!$C:$C,0))),"",INDEX('Policy Characteristics'!J:J,MATCH($C792,'Policy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2" s="254" t="str">
        <f>IF(ISBLANK(INDEX('Policy Characteristics'!K:K,MATCH($C792,'Policy Characteristics'!$C:$C,0))),"",INDEX('Policy Characteristics'!K:K,MATCH($C792,'Policy Characteristics'!$C:$C,0)))</f>
        <v/>
      </c>
      <c r="R792" s="254" t="str">
        <f>IF(ISBLANK(INDEX('Policy Characteristics'!L:L,MATCH($C792,'Policy Characteristics'!$C:$C,0))),"",INDEX('Policy Characteristics'!L:L,MATCH($C792,'Policy Characteristics'!$C:$C,0)))</f>
        <v/>
      </c>
    </row>
    <row r="793" spans="1:18">
      <c r="A793" s="254" t="str">
        <f>IF(ISBLANK(INDEX('Policy Characteristics'!A:A,MATCH($C793,'Policy Characteristics'!$C:$C,0))),"",INDEX('Policy Characteristics'!A:A,MATCH($C793,'Policy Characteristics'!$C:$C,0)))</f>
        <v>Industry</v>
      </c>
      <c r="B793" s="262" t="str">
        <f>IF(ISBLANK(INDEX('Policy Characteristics'!B:B,MATCH($C793,'Policy Characteristics'!$C:$C,0))),"",INDEX('Policy Characteristics'!B:B,MATCH($C793,'Policy Characteristics'!$C:$C,0)))</f>
        <v>Decrease Cost of Capital</v>
      </c>
      <c r="C793" s="254" t="str">
        <f t="shared" si="38"/>
        <v>Percentage Decrease in Cost of Capital for Clean Industrial Equipment</v>
      </c>
      <c r="D793" s="6" t="s">
        <v>3046</v>
      </c>
      <c r="E793" s="1" t="s">
        <v>3495</v>
      </c>
      <c r="F793" t="s">
        <v>3010</v>
      </c>
      <c r="G793" t="s">
        <v>3502</v>
      </c>
      <c r="H793" s="43">
        <v>2859</v>
      </c>
      <c r="I793" s="324" t="s">
        <v>40</v>
      </c>
      <c r="J793" s="255" t="str">
        <f>IF(ISBLANK(INDEX('Policy Characteristics'!D:D,MATCH($C793,'Policy Characteristics'!$C:$C,0))),"",INDEX('Policy Characteristics'!D:D,MATCH($C793,'Policy Characteristics'!$C:$C,0)))</f>
        <v>Decrease Clean Industrial Equipment Cost of Capital</v>
      </c>
      <c r="K793" s="254" t="str">
        <f>IF(ISBLANK(INDEX('Policy Characteristics'!E:E,MATCH($C793,'Policy Characteristics'!$C:$C,0))),"",INDEX('Policy Characteristics'!E:E,MATCH($C793,'Policy Characteristics'!$C:$C,0)))</f>
        <v>indst eqpt cost of capital</v>
      </c>
      <c r="L793" s="261">
        <f>IF(ISBLANK(INDEX('Policy Characteristics'!F:F,MATCH($C793,'Policy Characteristics'!$C:$C,0))),"",INDEX('Policy Characteristics'!F:F,MATCH($C793,'Policy Characteristics'!$C:$C,0)))</f>
        <v>0</v>
      </c>
      <c r="M793" s="261">
        <f>IF(ISBLANK(INDEX('Policy Characteristics'!G:G,MATCH($C793,'Policy Characteristics'!$C:$C,0))),"",INDEX('Policy Characteristics'!G:G,MATCH($C793,'Policy Characteristics'!$C:$C,0)))</f>
        <v>1</v>
      </c>
      <c r="N793" s="261">
        <f>IF(ISBLANK(INDEX('Policy Characteristics'!H:H,MATCH($C793,'Policy Characteristics'!$C:$C,0))),"",INDEX('Policy Characteristics'!H:H,MATCH($C793,'Policy Characteristics'!$C:$C,0)))</f>
        <v>0.01</v>
      </c>
      <c r="O793" s="254" t="str">
        <f>IF(ISBLANK(INDEX('Policy Characteristics'!I:I,MATCH($C793,'Policy Characteristics'!$C:$C,0))),"",INDEX('Policy Characteristics'!I:I,MATCH($C793,'Policy Characteristics'!$C:$C,0)))</f>
        <v>% decrease</v>
      </c>
      <c r="P793" s="254" t="str">
        <f>IF(ISBLANK(INDEX('Policy Characteristics'!J:J,MATCH($C793,'Policy Characteristics'!$C:$C,0))),"",INDEX('Policy Characteristics'!J:J,MATCH($C793,'Policy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3" s="254" t="str">
        <f>IF(ISBLANK(INDEX('Policy Characteristics'!K:K,MATCH($C793,'Policy Characteristics'!$C:$C,0))),"",INDEX('Policy Characteristics'!K:K,MATCH($C793,'Policy Characteristics'!$C:$C,0)))</f>
        <v/>
      </c>
      <c r="R793" s="254" t="str">
        <f>IF(ISBLANK(INDEX('Policy Characteristics'!L:L,MATCH($C793,'Policy Characteristics'!$C:$C,0))),"",INDEX('Policy Characteristics'!L:L,MATCH($C793,'Policy Characteristics'!$C:$C,0)))</f>
        <v/>
      </c>
    </row>
    <row r="794" spans="1:18">
      <c r="A794" s="254" t="str">
        <f>IF(ISBLANK(INDEX('Policy Characteristics'!A:A,MATCH($C794,'Policy Characteristics'!$C:$C,0))),"",INDEX('Policy Characteristics'!A:A,MATCH($C794,'Policy Characteristics'!$C:$C,0)))</f>
        <v>Industry</v>
      </c>
      <c r="B794" s="262" t="str">
        <f>IF(ISBLANK(INDEX('Policy Characteristics'!B:B,MATCH($C794,'Policy Characteristics'!$C:$C,0))),"",INDEX('Policy Characteristics'!B:B,MATCH($C794,'Policy Characteristics'!$C:$C,0)))</f>
        <v>Decrease Cost of Capital</v>
      </c>
      <c r="C794" s="254" t="str">
        <f t="shared" si="38"/>
        <v>Percentage Decrease in Cost of Capital for Clean Industrial Equipment</v>
      </c>
      <c r="D794" s="6" t="s">
        <v>3047</v>
      </c>
      <c r="E794" s="1" t="s">
        <v>3495</v>
      </c>
      <c r="F794" t="s">
        <v>2557</v>
      </c>
      <c r="G794" t="s">
        <v>3502</v>
      </c>
      <c r="H794" s="43">
        <v>2860</v>
      </c>
      <c r="I794" s="324" t="s">
        <v>40</v>
      </c>
      <c r="J794" s="255" t="str">
        <f>IF(ISBLANK(INDEX('Policy Characteristics'!D:D,MATCH($C794,'Policy Characteristics'!$C:$C,0))),"",INDEX('Policy Characteristics'!D:D,MATCH($C794,'Policy Characteristics'!$C:$C,0)))</f>
        <v>Decrease Clean Industrial Equipment Cost of Capital</v>
      </c>
      <c r="K794" s="254" t="str">
        <f>IF(ISBLANK(INDEX('Policy Characteristics'!E:E,MATCH($C794,'Policy Characteristics'!$C:$C,0))),"",INDEX('Policy Characteristics'!E:E,MATCH($C794,'Policy Characteristics'!$C:$C,0)))</f>
        <v>indst eqpt cost of capital</v>
      </c>
      <c r="L794" s="261">
        <f>IF(ISBLANK(INDEX('Policy Characteristics'!F:F,MATCH($C794,'Policy Characteristics'!$C:$C,0))),"",INDEX('Policy Characteristics'!F:F,MATCH($C794,'Policy Characteristics'!$C:$C,0)))</f>
        <v>0</v>
      </c>
      <c r="M794" s="261">
        <f>IF(ISBLANK(INDEX('Policy Characteristics'!G:G,MATCH($C794,'Policy Characteristics'!$C:$C,0))),"",INDEX('Policy Characteristics'!G:G,MATCH($C794,'Policy Characteristics'!$C:$C,0)))</f>
        <v>1</v>
      </c>
      <c r="N794" s="261">
        <f>IF(ISBLANK(INDEX('Policy Characteristics'!H:H,MATCH($C794,'Policy Characteristics'!$C:$C,0))),"",INDEX('Policy Characteristics'!H:H,MATCH($C794,'Policy Characteristics'!$C:$C,0)))</f>
        <v>0.01</v>
      </c>
      <c r="O794" s="254" t="str">
        <f>IF(ISBLANK(INDEX('Policy Characteristics'!I:I,MATCH($C794,'Policy Characteristics'!$C:$C,0))),"",INDEX('Policy Characteristics'!I:I,MATCH($C794,'Policy Characteristics'!$C:$C,0)))</f>
        <v>% decrease</v>
      </c>
      <c r="P794" s="254" t="str">
        <f>IF(ISBLANK(INDEX('Policy Characteristics'!J:J,MATCH($C794,'Policy Characteristics'!$C:$C,0))),"",INDEX('Policy Characteristics'!J:J,MATCH($C794,'Policy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4" s="254" t="str">
        <f>IF(ISBLANK(INDEX('Policy Characteristics'!K:K,MATCH($C794,'Policy Characteristics'!$C:$C,0))),"",INDEX('Policy Characteristics'!K:K,MATCH($C794,'Policy Characteristics'!$C:$C,0)))</f>
        <v/>
      </c>
      <c r="R794" s="254" t="str">
        <f>IF(ISBLANK(INDEX('Policy Characteristics'!L:L,MATCH($C794,'Policy Characteristics'!$C:$C,0))),"",INDEX('Policy Characteristics'!L:L,MATCH($C794,'Policy Characteristics'!$C:$C,0)))</f>
        <v/>
      </c>
    </row>
    <row r="795" spans="1:18">
      <c r="A795" s="254" t="str">
        <f>IF(ISBLANK(INDEX('Policy Characteristics'!A:A,MATCH($C795,'Policy Characteristics'!$C:$C,0))),"",INDEX('Policy Characteristics'!A:A,MATCH($C795,'Policy Characteristics'!$C:$C,0)))</f>
        <v>Industry</v>
      </c>
      <c r="B795" s="262" t="str">
        <f>IF(ISBLANK(INDEX('Policy Characteristics'!B:B,MATCH($C795,'Policy Characteristics'!$C:$C,0))),"",INDEX('Policy Characteristics'!B:B,MATCH($C795,'Policy Characteristics'!$C:$C,0)))</f>
        <v>Decrease Cost of Capital</v>
      </c>
      <c r="C795" s="254" t="str">
        <f t="shared" si="38"/>
        <v>Percentage Decrease in Cost of Capital for Clean Industrial Equipment</v>
      </c>
      <c r="D795" s="6" t="s">
        <v>3048</v>
      </c>
      <c r="E795" s="1" t="s">
        <v>3495</v>
      </c>
      <c r="F795" t="s">
        <v>3011</v>
      </c>
      <c r="G795" t="s">
        <v>3502</v>
      </c>
      <c r="H795" s="43">
        <v>2861</v>
      </c>
      <c r="I795" s="324" t="s">
        <v>40</v>
      </c>
      <c r="J795" s="255" t="str">
        <f>IF(ISBLANK(INDEX('Policy Characteristics'!D:D,MATCH($C795,'Policy Characteristics'!$C:$C,0))),"",INDEX('Policy Characteristics'!D:D,MATCH($C795,'Policy Characteristics'!$C:$C,0)))</f>
        <v>Decrease Clean Industrial Equipment Cost of Capital</v>
      </c>
      <c r="K795" s="254" t="str">
        <f>IF(ISBLANK(INDEX('Policy Characteristics'!E:E,MATCH($C795,'Policy Characteristics'!$C:$C,0))),"",INDEX('Policy Characteristics'!E:E,MATCH($C795,'Policy Characteristics'!$C:$C,0)))</f>
        <v>indst eqpt cost of capital</v>
      </c>
      <c r="L795" s="261">
        <f>IF(ISBLANK(INDEX('Policy Characteristics'!F:F,MATCH($C795,'Policy Characteristics'!$C:$C,0))),"",INDEX('Policy Characteristics'!F:F,MATCH($C795,'Policy Characteristics'!$C:$C,0)))</f>
        <v>0</v>
      </c>
      <c r="M795" s="261">
        <f>IF(ISBLANK(INDEX('Policy Characteristics'!G:G,MATCH($C795,'Policy Characteristics'!$C:$C,0))),"",INDEX('Policy Characteristics'!G:G,MATCH($C795,'Policy Characteristics'!$C:$C,0)))</f>
        <v>1</v>
      </c>
      <c r="N795" s="261">
        <f>IF(ISBLANK(INDEX('Policy Characteristics'!H:H,MATCH($C795,'Policy Characteristics'!$C:$C,0))),"",INDEX('Policy Characteristics'!H:H,MATCH($C795,'Policy Characteristics'!$C:$C,0)))</f>
        <v>0.01</v>
      </c>
      <c r="O795" s="254" t="str">
        <f>IF(ISBLANK(INDEX('Policy Characteristics'!I:I,MATCH($C795,'Policy Characteristics'!$C:$C,0))),"",INDEX('Policy Characteristics'!I:I,MATCH($C795,'Policy Characteristics'!$C:$C,0)))</f>
        <v>% decrease</v>
      </c>
      <c r="P795" s="254" t="str">
        <f>IF(ISBLANK(INDEX('Policy Characteristics'!J:J,MATCH($C795,'Policy Characteristics'!$C:$C,0))),"",INDEX('Policy Characteristics'!J:J,MATCH($C795,'Policy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5" s="254" t="str">
        <f>IF(ISBLANK(INDEX('Policy Characteristics'!K:K,MATCH($C795,'Policy Characteristics'!$C:$C,0))),"",INDEX('Policy Characteristics'!K:K,MATCH($C795,'Policy Characteristics'!$C:$C,0)))</f>
        <v/>
      </c>
      <c r="R795" s="254" t="str">
        <f>IF(ISBLANK(INDEX('Policy Characteristics'!L:L,MATCH($C795,'Policy Characteristics'!$C:$C,0))),"",INDEX('Policy Characteristics'!L:L,MATCH($C795,'Policy Characteristics'!$C:$C,0)))</f>
        <v/>
      </c>
    </row>
    <row r="796" spans="1:18">
      <c r="A796" s="254" t="str">
        <f>IF(ISBLANK(INDEX('Policy Characteristics'!A:A,MATCH($C796,'Policy Characteristics'!$C:$C,0))),"",INDEX('Policy Characteristics'!A:A,MATCH($C796,'Policy Characteristics'!$C:$C,0)))</f>
        <v>Industry</v>
      </c>
      <c r="B796" s="262" t="str">
        <f>IF(ISBLANK(INDEX('Policy Characteristics'!B:B,MATCH($C796,'Policy Characteristics'!$C:$C,0))),"",INDEX('Policy Characteristics'!B:B,MATCH($C796,'Policy Characteristics'!$C:$C,0)))</f>
        <v>Decrease Cost of Capital</v>
      </c>
      <c r="C796" s="254" t="str">
        <f t="shared" si="38"/>
        <v>Percentage Decrease in Cost of Capital for Clean Industrial Equipment</v>
      </c>
      <c r="D796" s="6" t="s">
        <v>3049</v>
      </c>
      <c r="E796" s="1" t="s">
        <v>3495</v>
      </c>
      <c r="F796" t="s">
        <v>3012</v>
      </c>
      <c r="G796" t="s">
        <v>3502</v>
      </c>
      <c r="H796" s="43">
        <v>2862</v>
      </c>
      <c r="I796" s="324" t="s">
        <v>40</v>
      </c>
      <c r="J796" s="255" t="str">
        <f>IF(ISBLANK(INDEX('Policy Characteristics'!D:D,MATCH($C796,'Policy Characteristics'!$C:$C,0))),"",INDEX('Policy Characteristics'!D:D,MATCH($C796,'Policy Characteristics'!$C:$C,0)))</f>
        <v>Decrease Clean Industrial Equipment Cost of Capital</v>
      </c>
      <c r="K796" s="254" t="str">
        <f>IF(ISBLANK(INDEX('Policy Characteristics'!E:E,MATCH($C796,'Policy Characteristics'!$C:$C,0))),"",INDEX('Policy Characteristics'!E:E,MATCH($C796,'Policy Characteristics'!$C:$C,0)))</f>
        <v>indst eqpt cost of capital</v>
      </c>
      <c r="L796" s="261">
        <f>IF(ISBLANK(INDEX('Policy Characteristics'!F:F,MATCH($C796,'Policy Characteristics'!$C:$C,0))),"",INDEX('Policy Characteristics'!F:F,MATCH($C796,'Policy Characteristics'!$C:$C,0)))</f>
        <v>0</v>
      </c>
      <c r="M796" s="261">
        <f>IF(ISBLANK(INDEX('Policy Characteristics'!G:G,MATCH($C796,'Policy Characteristics'!$C:$C,0))),"",INDEX('Policy Characteristics'!G:G,MATCH($C796,'Policy Characteristics'!$C:$C,0)))</f>
        <v>1</v>
      </c>
      <c r="N796" s="261">
        <f>IF(ISBLANK(INDEX('Policy Characteristics'!H:H,MATCH($C796,'Policy Characteristics'!$C:$C,0))),"",INDEX('Policy Characteristics'!H:H,MATCH($C796,'Policy Characteristics'!$C:$C,0)))</f>
        <v>0.01</v>
      </c>
      <c r="O796" s="254" t="str">
        <f>IF(ISBLANK(INDEX('Policy Characteristics'!I:I,MATCH($C796,'Policy Characteristics'!$C:$C,0))),"",INDEX('Policy Characteristics'!I:I,MATCH($C796,'Policy Characteristics'!$C:$C,0)))</f>
        <v>% decrease</v>
      </c>
      <c r="P796" s="254" t="str">
        <f>IF(ISBLANK(INDEX('Policy Characteristics'!J:J,MATCH($C796,'Policy Characteristics'!$C:$C,0))),"",INDEX('Policy Characteristics'!J:J,MATCH($C796,'Policy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6" s="254" t="str">
        <f>IF(ISBLANK(INDEX('Policy Characteristics'!K:K,MATCH($C796,'Policy Characteristics'!$C:$C,0))),"",INDEX('Policy Characteristics'!K:K,MATCH($C796,'Policy Characteristics'!$C:$C,0)))</f>
        <v/>
      </c>
      <c r="R796" s="254" t="str">
        <f>IF(ISBLANK(INDEX('Policy Characteristics'!L:L,MATCH($C796,'Policy Characteristics'!$C:$C,0))),"",INDEX('Policy Characteristics'!L:L,MATCH($C796,'Policy Characteristics'!$C:$C,0)))</f>
        <v/>
      </c>
    </row>
    <row r="797" spans="1:18">
      <c r="A797" s="254" t="str">
        <f>IF(ISBLANK(INDEX('Policy Characteristics'!A:A,MATCH($C797,'Policy Characteristics'!$C:$C,0))),"",INDEX('Policy Characteristics'!A:A,MATCH($C797,'Policy Characteristics'!$C:$C,0)))</f>
        <v>Industry</v>
      </c>
      <c r="B797" s="262" t="str">
        <f>IF(ISBLANK(INDEX('Policy Characteristics'!B:B,MATCH($C797,'Policy Characteristics'!$C:$C,0))),"",INDEX('Policy Characteristics'!B:B,MATCH($C797,'Policy Characteristics'!$C:$C,0)))</f>
        <v>Decrease Cost of Capital</v>
      </c>
      <c r="C797" s="254" t="str">
        <f t="shared" si="38"/>
        <v>Percentage Decrease in Cost of Capital for Clean Industrial Equipment</v>
      </c>
      <c r="D797" s="6" t="s">
        <v>3050</v>
      </c>
      <c r="E797" s="1" t="s">
        <v>3495</v>
      </c>
      <c r="F797" t="s">
        <v>3013</v>
      </c>
      <c r="G797" t="s">
        <v>3502</v>
      </c>
      <c r="H797" s="43">
        <v>2863</v>
      </c>
      <c r="I797" s="324" t="s">
        <v>40</v>
      </c>
      <c r="J797" s="255" t="str">
        <f>IF(ISBLANK(INDEX('Policy Characteristics'!D:D,MATCH($C797,'Policy Characteristics'!$C:$C,0))),"",INDEX('Policy Characteristics'!D:D,MATCH($C797,'Policy Characteristics'!$C:$C,0)))</f>
        <v>Decrease Clean Industrial Equipment Cost of Capital</v>
      </c>
      <c r="K797" s="254" t="str">
        <f>IF(ISBLANK(INDEX('Policy Characteristics'!E:E,MATCH($C797,'Policy Characteristics'!$C:$C,0))),"",INDEX('Policy Characteristics'!E:E,MATCH($C797,'Policy Characteristics'!$C:$C,0)))</f>
        <v>indst eqpt cost of capital</v>
      </c>
      <c r="L797" s="261">
        <f>IF(ISBLANK(INDEX('Policy Characteristics'!F:F,MATCH($C797,'Policy Characteristics'!$C:$C,0))),"",INDEX('Policy Characteristics'!F:F,MATCH($C797,'Policy Characteristics'!$C:$C,0)))</f>
        <v>0</v>
      </c>
      <c r="M797" s="261">
        <f>IF(ISBLANK(INDEX('Policy Characteristics'!G:G,MATCH($C797,'Policy Characteristics'!$C:$C,0))),"",INDEX('Policy Characteristics'!G:G,MATCH($C797,'Policy Characteristics'!$C:$C,0)))</f>
        <v>1</v>
      </c>
      <c r="N797" s="261">
        <f>IF(ISBLANK(INDEX('Policy Characteristics'!H:H,MATCH($C797,'Policy Characteristics'!$C:$C,0))),"",INDEX('Policy Characteristics'!H:H,MATCH($C797,'Policy Characteristics'!$C:$C,0)))</f>
        <v>0.01</v>
      </c>
      <c r="O797" s="254" t="str">
        <f>IF(ISBLANK(INDEX('Policy Characteristics'!I:I,MATCH($C797,'Policy Characteristics'!$C:$C,0))),"",INDEX('Policy Characteristics'!I:I,MATCH($C797,'Policy Characteristics'!$C:$C,0)))</f>
        <v>% decrease</v>
      </c>
      <c r="P797" s="254" t="str">
        <f>IF(ISBLANK(INDEX('Policy Characteristics'!J:J,MATCH($C797,'Policy Characteristics'!$C:$C,0))),"",INDEX('Policy Characteristics'!J:J,MATCH($C797,'Policy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7" s="254" t="str">
        <f>IF(ISBLANK(INDEX('Policy Characteristics'!K:K,MATCH($C797,'Policy Characteristics'!$C:$C,0))),"",INDEX('Policy Characteristics'!K:K,MATCH($C797,'Policy Characteristics'!$C:$C,0)))</f>
        <v/>
      </c>
      <c r="R797" s="254" t="str">
        <f>IF(ISBLANK(INDEX('Policy Characteristics'!L:L,MATCH($C797,'Policy Characteristics'!$C:$C,0))),"",INDEX('Policy Characteristics'!L:L,MATCH($C797,'Policy Characteristics'!$C:$C,0)))</f>
        <v/>
      </c>
    </row>
    <row r="798" spans="1:18">
      <c r="A798" s="254" t="str">
        <f>IF(ISBLANK(INDEX('Policy Characteristics'!A:A,MATCH($C798,'Policy Characteristics'!$C:$C,0))),"",INDEX('Policy Characteristics'!A:A,MATCH($C798,'Policy Characteristics'!$C:$C,0)))</f>
        <v>Industry</v>
      </c>
      <c r="B798" s="262" t="str">
        <f>IF(ISBLANK(INDEX('Policy Characteristics'!B:B,MATCH($C798,'Policy Characteristics'!$C:$C,0))),"",INDEX('Policy Characteristics'!B:B,MATCH($C798,'Policy Characteristics'!$C:$C,0)))</f>
        <v>Decrease Cost of Capital</v>
      </c>
      <c r="C798" s="254" t="str">
        <f t="shared" si="38"/>
        <v>Percentage Decrease in Cost of Capital for Clean Industrial Equipment</v>
      </c>
      <c r="D798" s="6" t="s">
        <v>3051</v>
      </c>
      <c r="E798" s="1" t="s">
        <v>3495</v>
      </c>
      <c r="F798" t="s">
        <v>2558</v>
      </c>
      <c r="G798" t="s">
        <v>3502</v>
      </c>
      <c r="H798" s="43">
        <v>2864</v>
      </c>
      <c r="I798" s="324" t="s">
        <v>40</v>
      </c>
      <c r="J798" s="255" t="str">
        <f>IF(ISBLANK(INDEX('Policy Characteristics'!D:D,MATCH($C798,'Policy Characteristics'!$C:$C,0))),"",INDEX('Policy Characteristics'!D:D,MATCH($C798,'Policy Characteristics'!$C:$C,0)))</f>
        <v>Decrease Clean Industrial Equipment Cost of Capital</v>
      </c>
      <c r="K798" s="254" t="str">
        <f>IF(ISBLANK(INDEX('Policy Characteristics'!E:E,MATCH($C798,'Policy Characteristics'!$C:$C,0))),"",INDEX('Policy Characteristics'!E:E,MATCH($C798,'Policy Characteristics'!$C:$C,0)))</f>
        <v>indst eqpt cost of capital</v>
      </c>
      <c r="L798" s="261">
        <f>IF(ISBLANK(INDEX('Policy Characteristics'!F:F,MATCH($C798,'Policy Characteristics'!$C:$C,0))),"",INDEX('Policy Characteristics'!F:F,MATCH($C798,'Policy Characteristics'!$C:$C,0)))</f>
        <v>0</v>
      </c>
      <c r="M798" s="261">
        <f>IF(ISBLANK(INDEX('Policy Characteristics'!G:G,MATCH($C798,'Policy Characteristics'!$C:$C,0))),"",INDEX('Policy Characteristics'!G:G,MATCH($C798,'Policy Characteristics'!$C:$C,0)))</f>
        <v>1</v>
      </c>
      <c r="N798" s="261">
        <f>IF(ISBLANK(INDEX('Policy Characteristics'!H:H,MATCH($C798,'Policy Characteristics'!$C:$C,0))),"",INDEX('Policy Characteristics'!H:H,MATCH($C798,'Policy Characteristics'!$C:$C,0)))</f>
        <v>0.01</v>
      </c>
      <c r="O798" s="254" t="str">
        <f>IF(ISBLANK(INDEX('Policy Characteristics'!I:I,MATCH($C798,'Policy Characteristics'!$C:$C,0))),"",INDEX('Policy Characteristics'!I:I,MATCH($C798,'Policy Characteristics'!$C:$C,0)))</f>
        <v>% decrease</v>
      </c>
      <c r="P798" s="254" t="str">
        <f>IF(ISBLANK(INDEX('Policy Characteristics'!J:J,MATCH($C798,'Policy Characteristics'!$C:$C,0))),"",INDEX('Policy Characteristics'!J:J,MATCH($C798,'Policy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8" s="254" t="str">
        <f>IF(ISBLANK(INDEX('Policy Characteristics'!K:K,MATCH($C798,'Policy Characteristics'!$C:$C,0))),"",INDEX('Policy Characteristics'!K:K,MATCH($C798,'Policy Characteristics'!$C:$C,0)))</f>
        <v/>
      </c>
      <c r="R798" s="254" t="str">
        <f>IF(ISBLANK(INDEX('Policy Characteristics'!L:L,MATCH($C798,'Policy Characteristics'!$C:$C,0))),"",INDEX('Policy Characteristics'!L:L,MATCH($C798,'Policy Characteristics'!$C:$C,0)))</f>
        <v/>
      </c>
    </row>
    <row r="799" spans="1:18">
      <c r="A799" s="254" t="str">
        <f>IF(ISBLANK(INDEX('Policy Characteristics'!A:A,MATCH($C799,'Policy Characteristics'!$C:$C,0))),"",INDEX('Policy Characteristics'!A:A,MATCH($C799,'Policy Characteristics'!$C:$C,0)))</f>
        <v>Industry</v>
      </c>
      <c r="B799" s="262" t="str">
        <f>IF(ISBLANK(INDEX('Policy Characteristics'!B:B,MATCH($C799,'Policy Characteristics'!$C:$C,0))),"",INDEX('Policy Characteristics'!B:B,MATCH($C799,'Policy Characteristics'!$C:$C,0)))</f>
        <v>Decrease Cost of Capital</v>
      </c>
      <c r="C799" s="254" t="str">
        <f t="shared" si="38"/>
        <v>Percentage Decrease in Cost of Capital for Clean Industrial Equipment</v>
      </c>
      <c r="D799" s="6" t="s">
        <v>3052</v>
      </c>
      <c r="E799" s="1" t="s">
        <v>3495</v>
      </c>
      <c r="F799" t="s">
        <v>3014</v>
      </c>
      <c r="G799" t="s">
        <v>3502</v>
      </c>
      <c r="H799" s="43">
        <v>2865</v>
      </c>
      <c r="I799" s="324" t="s">
        <v>40</v>
      </c>
      <c r="J799" s="255" t="str">
        <f>IF(ISBLANK(INDEX('Policy Characteristics'!D:D,MATCH($C799,'Policy Characteristics'!$C:$C,0))),"",INDEX('Policy Characteristics'!D:D,MATCH($C799,'Policy Characteristics'!$C:$C,0)))</f>
        <v>Decrease Clean Industrial Equipment Cost of Capital</v>
      </c>
      <c r="K799" s="254" t="str">
        <f>IF(ISBLANK(INDEX('Policy Characteristics'!E:E,MATCH($C799,'Policy Characteristics'!$C:$C,0))),"",INDEX('Policy Characteristics'!E:E,MATCH($C799,'Policy Characteristics'!$C:$C,0)))</f>
        <v>indst eqpt cost of capital</v>
      </c>
      <c r="L799" s="261">
        <f>IF(ISBLANK(INDEX('Policy Characteristics'!F:F,MATCH($C799,'Policy Characteristics'!$C:$C,0))),"",INDEX('Policy Characteristics'!F:F,MATCH($C799,'Policy Characteristics'!$C:$C,0)))</f>
        <v>0</v>
      </c>
      <c r="M799" s="261">
        <f>IF(ISBLANK(INDEX('Policy Characteristics'!G:G,MATCH($C799,'Policy Characteristics'!$C:$C,0))),"",INDEX('Policy Characteristics'!G:G,MATCH($C799,'Policy Characteristics'!$C:$C,0)))</f>
        <v>1</v>
      </c>
      <c r="N799" s="261">
        <f>IF(ISBLANK(INDEX('Policy Characteristics'!H:H,MATCH($C799,'Policy Characteristics'!$C:$C,0))),"",INDEX('Policy Characteristics'!H:H,MATCH($C799,'Policy Characteristics'!$C:$C,0)))</f>
        <v>0.01</v>
      </c>
      <c r="O799" s="254" t="str">
        <f>IF(ISBLANK(INDEX('Policy Characteristics'!I:I,MATCH($C799,'Policy Characteristics'!$C:$C,0))),"",INDEX('Policy Characteristics'!I:I,MATCH($C799,'Policy Characteristics'!$C:$C,0)))</f>
        <v>% decrease</v>
      </c>
      <c r="P799" s="254" t="str">
        <f>IF(ISBLANK(INDEX('Policy Characteristics'!J:J,MATCH($C799,'Policy Characteristics'!$C:$C,0))),"",INDEX('Policy Characteristics'!J:J,MATCH($C799,'Policy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9" s="254" t="str">
        <f>IF(ISBLANK(INDEX('Policy Characteristics'!K:K,MATCH($C799,'Policy Characteristics'!$C:$C,0))),"",INDEX('Policy Characteristics'!K:K,MATCH($C799,'Policy Characteristics'!$C:$C,0)))</f>
        <v/>
      </c>
      <c r="R799" s="254" t="str">
        <f>IF(ISBLANK(INDEX('Policy Characteristics'!L:L,MATCH($C799,'Policy Characteristics'!$C:$C,0))),"",INDEX('Policy Characteristics'!L:L,MATCH($C799,'Policy Characteristics'!$C:$C,0)))</f>
        <v/>
      </c>
    </row>
    <row r="800" spans="1:18">
      <c r="A800" s="254" t="str">
        <f>IF(ISBLANK(INDEX('Policy Characteristics'!A:A,MATCH($C800,'Policy Characteristics'!$C:$C,0))),"",INDEX('Policy Characteristics'!A:A,MATCH($C800,'Policy Characteristics'!$C:$C,0)))</f>
        <v>Industry</v>
      </c>
      <c r="B800" s="262" t="str">
        <f>IF(ISBLANK(INDEX('Policy Characteristics'!B:B,MATCH($C800,'Policy Characteristics'!$C:$C,0))),"",INDEX('Policy Characteristics'!B:B,MATCH($C800,'Policy Characteristics'!$C:$C,0)))</f>
        <v>Decrease Cost of Capital</v>
      </c>
      <c r="C800" s="254" t="str">
        <f t="shared" si="38"/>
        <v>Percentage Decrease in Cost of Capital for Clean Industrial Equipment</v>
      </c>
      <c r="D800" s="6" t="s">
        <v>3053</v>
      </c>
      <c r="E800" s="1" t="s">
        <v>3495</v>
      </c>
      <c r="F800" t="s">
        <v>3015</v>
      </c>
      <c r="G800" t="s">
        <v>3502</v>
      </c>
      <c r="H800" s="43">
        <v>2866</v>
      </c>
      <c r="I800" s="324" t="s">
        <v>40</v>
      </c>
      <c r="J800" s="255" t="str">
        <f>IF(ISBLANK(INDEX('Policy Characteristics'!D:D,MATCH($C800,'Policy Characteristics'!$C:$C,0))),"",INDEX('Policy Characteristics'!D:D,MATCH($C800,'Policy Characteristics'!$C:$C,0)))</f>
        <v>Decrease Clean Industrial Equipment Cost of Capital</v>
      </c>
      <c r="K800" s="254" t="str">
        <f>IF(ISBLANK(INDEX('Policy Characteristics'!E:E,MATCH($C800,'Policy Characteristics'!$C:$C,0))),"",INDEX('Policy Characteristics'!E:E,MATCH($C800,'Policy Characteristics'!$C:$C,0)))</f>
        <v>indst eqpt cost of capital</v>
      </c>
      <c r="L800" s="261">
        <f>IF(ISBLANK(INDEX('Policy Characteristics'!F:F,MATCH($C800,'Policy Characteristics'!$C:$C,0))),"",INDEX('Policy Characteristics'!F:F,MATCH($C800,'Policy Characteristics'!$C:$C,0)))</f>
        <v>0</v>
      </c>
      <c r="M800" s="261">
        <f>IF(ISBLANK(INDEX('Policy Characteristics'!G:G,MATCH($C800,'Policy Characteristics'!$C:$C,0))),"",INDEX('Policy Characteristics'!G:G,MATCH($C800,'Policy Characteristics'!$C:$C,0)))</f>
        <v>1</v>
      </c>
      <c r="N800" s="261">
        <f>IF(ISBLANK(INDEX('Policy Characteristics'!H:H,MATCH($C800,'Policy Characteristics'!$C:$C,0))),"",INDEX('Policy Characteristics'!H:H,MATCH($C800,'Policy Characteristics'!$C:$C,0)))</f>
        <v>0.01</v>
      </c>
      <c r="O800" s="254" t="str">
        <f>IF(ISBLANK(INDEX('Policy Characteristics'!I:I,MATCH($C800,'Policy Characteristics'!$C:$C,0))),"",INDEX('Policy Characteristics'!I:I,MATCH($C800,'Policy Characteristics'!$C:$C,0)))</f>
        <v>% decrease</v>
      </c>
      <c r="P800" s="254" t="str">
        <f>IF(ISBLANK(INDEX('Policy Characteristics'!J:J,MATCH($C800,'Policy Characteristics'!$C:$C,0))),"",INDEX('Policy Characteristics'!J:J,MATCH($C800,'Policy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0" s="254" t="str">
        <f>IF(ISBLANK(INDEX('Policy Characteristics'!K:K,MATCH($C800,'Policy Characteristics'!$C:$C,0))),"",INDEX('Policy Characteristics'!K:K,MATCH($C800,'Policy Characteristics'!$C:$C,0)))</f>
        <v/>
      </c>
      <c r="R800" s="254" t="str">
        <f>IF(ISBLANK(INDEX('Policy Characteristics'!L:L,MATCH($C800,'Policy Characteristics'!$C:$C,0))),"",INDEX('Policy Characteristics'!L:L,MATCH($C800,'Policy Characteristics'!$C:$C,0)))</f>
        <v/>
      </c>
    </row>
    <row r="801" spans="1:18">
      <c r="A801" s="254" t="str">
        <f>IF(ISBLANK(INDEX('Policy Characteristics'!A:A,MATCH($C801,'Policy Characteristics'!$C:$C,0))),"",INDEX('Policy Characteristics'!A:A,MATCH($C801,'Policy Characteristics'!$C:$C,0)))</f>
        <v>Industry</v>
      </c>
      <c r="B801" s="262" t="str">
        <f>IF(ISBLANK(INDEX('Policy Characteristics'!B:B,MATCH($C801,'Policy Characteristics'!$C:$C,0))),"",INDEX('Policy Characteristics'!B:B,MATCH($C801,'Policy Characteristics'!$C:$C,0)))</f>
        <v>Decrease Cost of Capital</v>
      </c>
      <c r="C801" s="254" t="str">
        <f t="shared" si="38"/>
        <v>Percentage Decrease in Cost of Capital for Clean Industrial Equipment</v>
      </c>
      <c r="D801" s="6" t="s">
        <v>3054</v>
      </c>
      <c r="E801" s="1" t="s">
        <v>3495</v>
      </c>
      <c r="F801" t="s">
        <v>3016</v>
      </c>
      <c r="G801" t="s">
        <v>3502</v>
      </c>
      <c r="H801" s="43">
        <v>2867</v>
      </c>
      <c r="I801" s="324" t="s">
        <v>40</v>
      </c>
      <c r="J801" s="255" t="str">
        <f>IF(ISBLANK(INDEX('Policy Characteristics'!D:D,MATCH($C801,'Policy Characteristics'!$C:$C,0))),"",INDEX('Policy Characteristics'!D:D,MATCH($C801,'Policy Characteristics'!$C:$C,0)))</f>
        <v>Decrease Clean Industrial Equipment Cost of Capital</v>
      </c>
      <c r="K801" s="254" t="str">
        <f>IF(ISBLANK(INDEX('Policy Characteristics'!E:E,MATCH($C801,'Policy Characteristics'!$C:$C,0))),"",INDEX('Policy Characteristics'!E:E,MATCH($C801,'Policy Characteristics'!$C:$C,0)))</f>
        <v>indst eqpt cost of capital</v>
      </c>
      <c r="L801" s="261">
        <f>IF(ISBLANK(INDEX('Policy Characteristics'!F:F,MATCH($C801,'Policy Characteristics'!$C:$C,0))),"",INDEX('Policy Characteristics'!F:F,MATCH($C801,'Policy Characteristics'!$C:$C,0)))</f>
        <v>0</v>
      </c>
      <c r="M801" s="261">
        <f>IF(ISBLANK(INDEX('Policy Characteristics'!G:G,MATCH($C801,'Policy Characteristics'!$C:$C,0))),"",INDEX('Policy Characteristics'!G:G,MATCH($C801,'Policy Characteristics'!$C:$C,0)))</f>
        <v>1</v>
      </c>
      <c r="N801" s="261">
        <f>IF(ISBLANK(INDEX('Policy Characteristics'!H:H,MATCH($C801,'Policy Characteristics'!$C:$C,0))),"",INDEX('Policy Characteristics'!H:H,MATCH($C801,'Policy Characteristics'!$C:$C,0)))</f>
        <v>0.01</v>
      </c>
      <c r="O801" s="254" t="str">
        <f>IF(ISBLANK(INDEX('Policy Characteristics'!I:I,MATCH($C801,'Policy Characteristics'!$C:$C,0))),"",INDEX('Policy Characteristics'!I:I,MATCH($C801,'Policy Characteristics'!$C:$C,0)))</f>
        <v>% decrease</v>
      </c>
      <c r="P801" s="254" t="str">
        <f>IF(ISBLANK(INDEX('Policy Characteristics'!J:J,MATCH($C801,'Policy Characteristics'!$C:$C,0))),"",INDEX('Policy Characteristics'!J:J,MATCH($C801,'Policy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1" s="254" t="str">
        <f>IF(ISBLANK(INDEX('Policy Characteristics'!K:K,MATCH($C801,'Policy Characteristics'!$C:$C,0))),"",INDEX('Policy Characteristics'!K:K,MATCH($C801,'Policy Characteristics'!$C:$C,0)))</f>
        <v/>
      </c>
      <c r="R801" s="254" t="str">
        <f>IF(ISBLANK(INDEX('Policy Characteristics'!L:L,MATCH($C801,'Policy Characteristics'!$C:$C,0))),"",INDEX('Policy Characteristics'!L:L,MATCH($C801,'Policy Characteristics'!$C:$C,0)))</f>
        <v/>
      </c>
    </row>
    <row r="802" spans="1:18">
      <c r="A802" s="254" t="str">
        <f>IF(ISBLANK(INDEX('Policy Characteristics'!A:A,MATCH($C802,'Policy Characteristics'!$C:$C,0))),"",INDEX('Policy Characteristics'!A:A,MATCH($C802,'Policy Characteristics'!$C:$C,0)))</f>
        <v>Industry</v>
      </c>
      <c r="B802" s="262" t="str">
        <f>IF(ISBLANK(INDEX('Policy Characteristics'!B:B,MATCH($C802,'Policy Characteristics'!$C:$C,0))),"",INDEX('Policy Characteristics'!B:B,MATCH($C802,'Policy Characteristics'!$C:$C,0)))</f>
        <v>Decrease Cost of Capital</v>
      </c>
      <c r="C802" s="254" t="str">
        <f t="shared" si="38"/>
        <v>Percentage Decrease in Cost of Capital for Clean Industrial Equipment</v>
      </c>
      <c r="D802" s="6" t="s">
        <v>3055</v>
      </c>
      <c r="E802" s="1" t="s">
        <v>3495</v>
      </c>
      <c r="F802" t="s">
        <v>3017</v>
      </c>
      <c r="G802" t="s">
        <v>3502</v>
      </c>
      <c r="H802" s="43">
        <v>2868</v>
      </c>
      <c r="I802" s="324" t="s">
        <v>40</v>
      </c>
      <c r="J802" s="255" t="str">
        <f>IF(ISBLANK(INDEX('Policy Characteristics'!D:D,MATCH($C802,'Policy Characteristics'!$C:$C,0))),"",INDEX('Policy Characteristics'!D:D,MATCH($C802,'Policy Characteristics'!$C:$C,0)))</f>
        <v>Decrease Clean Industrial Equipment Cost of Capital</v>
      </c>
      <c r="K802" s="254" t="str">
        <f>IF(ISBLANK(INDEX('Policy Characteristics'!E:E,MATCH($C802,'Policy Characteristics'!$C:$C,0))),"",INDEX('Policy Characteristics'!E:E,MATCH($C802,'Policy Characteristics'!$C:$C,0)))</f>
        <v>indst eqpt cost of capital</v>
      </c>
      <c r="L802" s="261">
        <f>IF(ISBLANK(INDEX('Policy Characteristics'!F:F,MATCH($C802,'Policy Characteristics'!$C:$C,0))),"",INDEX('Policy Characteristics'!F:F,MATCH($C802,'Policy Characteristics'!$C:$C,0)))</f>
        <v>0</v>
      </c>
      <c r="M802" s="261">
        <f>IF(ISBLANK(INDEX('Policy Characteristics'!G:G,MATCH($C802,'Policy Characteristics'!$C:$C,0))),"",INDEX('Policy Characteristics'!G:G,MATCH($C802,'Policy Characteristics'!$C:$C,0)))</f>
        <v>1</v>
      </c>
      <c r="N802" s="261">
        <f>IF(ISBLANK(INDEX('Policy Characteristics'!H:H,MATCH($C802,'Policy Characteristics'!$C:$C,0))),"",INDEX('Policy Characteristics'!H:H,MATCH($C802,'Policy Characteristics'!$C:$C,0)))</f>
        <v>0.01</v>
      </c>
      <c r="O802" s="254" t="str">
        <f>IF(ISBLANK(INDEX('Policy Characteristics'!I:I,MATCH($C802,'Policy Characteristics'!$C:$C,0))),"",INDEX('Policy Characteristics'!I:I,MATCH($C802,'Policy Characteristics'!$C:$C,0)))</f>
        <v>% decrease</v>
      </c>
      <c r="P802" s="254" t="str">
        <f>IF(ISBLANK(INDEX('Policy Characteristics'!J:J,MATCH($C802,'Policy Characteristics'!$C:$C,0))),"",INDEX('Policy Characteristics'!J:J,MATCH($C802,'Policy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2" s="254" t="str">
        <f>IF(ISBLANK(INDEX('Policy Characteristics'!K:K,MATCH($C802,'Policy Characteristics'!$C:$C,0))),"",INDEX('Policy Characteristics'!K:K,MATCH($C802,'Policy Characteristics'!$C:$C,0)))</f>
        <v/>
      </c>
      <c r="R802" s="254" t="str">
        <f>IF(ISBLANK(INDEX('Policy Characteristics'!L:L,MATCH($C802,'Policy Characteristics'!$C:$C,0))),"",INDEX('Policy Characteristics'!L:L,MATCH($C802,'Policy Characteristics'!$C:$C,0)))</f>
        <v/>
      </c>
    </row>
    <row r="803" spans="1:18">
      <c r="A803" s="254" t="str">
        <f>IF(ISBLANK(INDEX('Policy Characteristics'!A:A,MATCH($C803,'Policy Characteristics'!$C:$C,0))),"",INDEX('Policy Characteristics'!A:A,MATCH($C803,'Policy Characteristics'!$C:$C,0)))</f>
        <v>Industry</v>
      </c>
      <c r="B803" s="262" t="str">
        <f>IF(ISBLANK(INDEX('Policy Characteristics'!B:B,MATCH($C803,'Policy Characteristics'!$C:$C,0))),"",INDEX('Policy Characteristics'!B:B,MATCH($C803,'Policy Characteristics'!$C:$C,0)))</f>
        <v>Decrease Cost of Capital</v>
      </c>
      <c r="C803" s="254" t="str">
        <f t="shared" si="38"/>
        <v>Percentage Decrease in Cost of Capital for Clean Industrial Equipment</v>
      </c>
      <c r="D803" s="6" t="s">
        <v>3056</v>
      </c>
      <c r="E803" s="1" t="s">
        <v>3495</v>
      </c>
      <c r="F803" t="s">
        <v>3018</v>
      </c>
      <c r="G803" t="s">
        <v>3502</v>
      </c>
      <c r="H803" s="43">
        <v>2869</v>
      </c>
      <c r="I803" s="324" t="s">
        <v>40</v>
      </c>
      <c r="J803" s="255" t="str">
        <f>IF(ISBLANK(INDEX('Policy Characteristics'!D:D,MATCH($C803,'Policy Characteristics'!$C:$C,0))),"",INDEX('Policy Characteristics'!D:D,MATCH($C803,'Policy Characteristics'!$C:$C,0)))</f>
        <v>Decrease Clean Industrial Equipment Cost of Capital</v>
      </c>
      <c r="K803" s="254" t="str">
        <f>IF(ISBLANK(INDEX('Policy Characteristics'!E:E,MATCH($C803,'Policy Characteristics'!$C:$C,0))),"",INDEX('Policy Characteristics'!E:E,MATCH($C803,'Policy Characteristics'!$C:$C,0)))</f>
        <v>indst eqpt cost of capital</v>
      </c>
      <c r="L803" s="261">
        <f>IF(ISBLANK(INDEX('Policy Characteristics'!F:F,MATCH($C803,'Policy Characteristics'!$C:$C,0))),"",INDEX('Policy Characteristics'!F:F,MATCH($C803,'Policy Characteristics'!$C:$C,0)))</f>
        <v>0</v>
      </c>
      <c r="M803" s="261">
        <f>IF(ISBLANK(INDEX('Policy Characteristics'!G:G,MATCH($C803,'Policy Characteristics'!$C:$C,0))),"",INDEX('Policy Characteristics'!G:G,MATCH($C803,'Policy Characteristics'!$C:$C,0)))</f>
        <v>1</v>
      </c>
      <c r="N803" s="261">
        <f>IF(ISBLANK(INDEX('Policy Characteristics'!H:H,MATCH($C803,'Policy Characteristics'!$C:$C,0))),"",INDEX('Policy Characteristics'!H:H,MATCH($C803,'Policy Characteristics'!$C:$C,0)))</f>
        <v>0.01</v>
      </c>
      <c r="O803" s="254" t="str">
        <f>IF(ISBLANK(INDEX('Policy Characteristics'!I:I,MATCH($C803,'Policy Characteristics'!$C:$C,0))),"",INDEX('Policy Characteristics'!I:I,MATCH($C803,'Policy Characteristics'!$C:$C,0)))</f>
        <v>% decrease</v>
      </c>
      <c r="P803" s="254" t="str">
        <f>IF(ISBLANK(INDEX('Policy Characteristics'!J:J,MATCH($C803,'Policy Characteristics'!$C:$C,0))),"",INDEX('Policy Characteristics'!J:J,MATCH($C803,'Policy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3" s="254" t="str">
        <f>IF(ISBLANK(INDEX('Policy Characteristics'!K:K,MATCH($C803,'Policy Characteristics'!$C:$C,0))),"",INDEX('Policy Characteristics'!K:K,MATCH($C803,'Policy Characteristics'!$C:$C,0)))</f>
        <v/>
      </c>
      <c r="R803" s="254" t="str">
        <f>IF(ISBLANK(INDEX('Policy Characteristics'!L:L,MATCH($C803,'Policy Characteristics'!$C:$C,0))),"",INDEX('Policy Characteristics'!L:L,MATCH($C803,'Policy Characteristics'!$C:$C,0)))</f>
        <v/>
      </c>
    </row>
    <row r="804" spans="1:18">
      <c r="A804" s="254" t="str">
        <f>IF(ISBLANK(INDEX('Policy Characteristics'!A:A,MATCH($C804,'Policy Characteristics'!$C:$C,0))),"",INDEX('Policy Characteristics'!A:A,MATCH($C804,'Policy Characteristics'!$C:$C,0)))</f>
        <v>Industry</v>
      </c>
      <c r="B804" s="262" t="str">
        <f>IF(ISBLANK(INDEX('Policy Characteristics'!B:B,MATCH($C804,'Policy Characteristics'!$C:$C,0))),"",INDEX('Policy Characteristics'!B:B,MATCH($C804,'Policy Characteristics'!$C:$C,0)))</f>
        <v>Decrease Cost of Capital</v>
      </c>
      <c r="C804" s="254" t="str">
        <f t="shared" si="38"/>
        <v>Percentage Decrease in Cost of Capital for Clean Industrial Equipment</v>
      </c>
      <c r="D804" s="6" t="s">
        <v>3057</v>
      </c>
      <c r="E804" s="1" t="s">
        <v>3495</v>
      </c>
      <c r="F804" t="s">
        <v>3019</v>
      </c>
      <c r="G804" t="s">
        <v>3502</v>
      </c>
      <c r="H804" s="43">
        <v>2870</v>
      </c>
      <c r="I804" s="324" t="s">
        <v>40</v>
      </c>
      <c r="J804" s="255" t="str">
        <f>IF(ISBLANK(INDEX('Policy Characteristics'!D:D,MATCH($C804,'Policy Characteristics'!$C:$C,0))),"",INDEX('Policy Characteristics'!D:D,MATCH($C804,'Policy Characteristics'!$C:$C,0)))</f>
        <v>Decrease Clean Industrial Equipment Cost of Capital</v>
      </c>
      <c r="K804" s="254" t="str">
        <f>IF(ISBLANK(INDEX('Policy Characteristics'!E:E,MATCH($C804,'Policy Characteristics'!$C:$C,0))),"",INDEX('Policy Characteristics'!E:E,MATCH($C804,'Policy Characteristics'!$C:$C,0)))</f>
        <v>indst eqpt cost of capital</v>
      </c>
      <c r="L804" s="261">
        <f>IF(ISBLANK(INDEX('Policy Characteristics'!F:F,MATCH($C804,'Policy Characteristics'!$C:$C,0))),"",INDEX('Policy Characteristics'!F:F,MATCH($C804,'Policy Characteristics'!$C:$C,0)))</f>
        <v>0</v>
      </c>
      <c r="M804" s="261">
        <f>IF(ISBLANK(INDEX('Policy Characteristics'!G:G,MATCH($C804,'Policy Characteristics'!$C:$C,0))),"",INDEX('Policy Characteristics'!G:G,MATCH($C804,'Policy Characteristics'!$C:$C,0)))</f>
        <v>1</v>
      </c>
      <c r="N804" s="261">
        <f>IF(ISBLANK(INDEX('Policy Characteristics'!H:H,MATCH($C804,'Policy Characteristics'!$C:$C,0))),"",INDEX('Policy Characteristics'!H:H,MATCH($C804,'Policy Characteristics'!$C:$C,0)))</f>
        <v>0.01</v>
      </c>
      <c r="O804" s="254" t="str">
        <f>IF(ISBLANK(INDEX('Policy Characteristics'!I:I,MATCH($C804,'Policy Characteristics'!$C:$C,0))),"",INDEX('Policy Characteristics'!I:I,MATCH($C804,'Policy Characteristics'!$C:$C,0)))</f>
        <v>% decrease</v>
      </c>
      <c r="P804" s="254" t="str">
        <f>IF(ISBLANK(INDEX('Policy Characteristics'!J:J,MATCH($C804,'Policy Characteristics'!$C:$C,0))),"",INDEX('Policy Characteristics'!J:J,MATCH($C804,'Policy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4" s="254" t="str">
        <f>IF(ISBLANK(INDEX('Policy Characteristics'!K:K,MATCH($C804,'Policy Characteristics'!$C:$C,0))),"",INDEX('Policy Characteristics'!K:K,MATCH($C804,'Policy Characteristics'!$C:$C,0)))</f>
        <v/>
      </c>
      <c r="R804" s="254" t="str">
        <f>IF(ISBLANK(INDEX('Policy Characteristics'!L:L,MATCH($C804,'Policy Characteristics'!$C:$C,0))),"",INDEX('Policy Characteristics'!L:L,MATCH($C804,'Policy Characteristics'!$C:$C,0)))</f>
        <v/>
      </c>
    </row>
    <row r="805" spans="1:18">
      <c r="A805" s="254" t="str">
        <f>IF(ISBLANK(INDEX('Policy Characteristics'!A:A,MATCH($C805,'Policy Characteristics'!$C:$C,0))),"",INDEX('Policy Characteristics'!A:A,MATCH($C805,'Policy Characteristics'!$C:$C,0)))</f>
        <v>Industry</v>
      </c>
      <c r="B805" s="262" t="str">
        <f>IF(ISBLANK(INDEX('Policy Characteristics'!B:B,MATCH($C805,'Policy Characteristics'!$C:$C,0))),"",INDEX('Policy Characteristics'!B:B,MATCH($C805,'Policy Characteristics'!$C:$C,0)))</f>
        <v>Decrease Cost of Capital</v>
      </c>
      <c r="C805" s="254" t="str">
        <f t="shared" si="38"/>
        <v>Percentage Decrease in Cost of Capital for Clean Industrial Equipment</v>
      </c>
      <c r="D805" s="6" t="s">
        <v>3058</v>
      </c>
      <c r="E805" s="1" t="s">
        <v>3495</v>
      </c>
      <c r="F805" t="s">
        <v>3020</v>
      </c>
      <c r="G805" t="s">
        <v>3502</v>
      </c>
      <c r="H805" s="43">
        <v>2871</v>
      </c>
      <c r="I805" s="324" t="s">
        <v>40</v>
      </c>
      <c r="J805" s="255" t="str">
        <f>IF(ISBLANK(INDEX('Policy Characteristics'!D:D,MATCH($C805,'Policy Characteristics'!$C:$C,0))),"",INDEX('Policy Characteristics'!D:D,MATCH($C805,'Policy Characteristics'!$C:$C,0)))</f>
        <v>Decrease Clean Industrial Equipment Cost of Capital</v>
      </c>
      <c r="K805" s="254" t="str">
        <f>IF(ISBLANK(INDEX('Policy Characteristics'!E:E,MATCH($C805,'Policy Characteristics'!$C:$C,0))),"",INDEX('Policy Characteristics'!E:E,MATCH($C805,'Policy Characteristics'!$C:$C,0)))</f>
        <v>indst eqpt cost of capital</v>
      </c>
      <c r="L805" s="261">
        <f>IF(ISBLANK(INDEX('Policy Characteristics'!F:F,MATCH($C805,'Policy Characteristics'!$C:$C,0))),"",INDEX('Policy Characteristics'!F:F,MATCH($C805,'Policy Characteristics'!$C:$C,0)))</f>
        <v>0</v>
      </c>
      <c r="M805" s="261">
        <f>IF(ISBLANK(INDEX('Policy Characteristics'!G:G,MATCH($C805,'Policy Characteristics'!$C:$C,0))),"",INDEX('Policy Characteristics'!G:G,MATCH($C805,'Policy Characteristics'!$C:$C,0)))</f>
        <v>1</v>
      </c>
      <c r="N805" s="261">
        <f>IF(ISBLANK(INDEX('Policy Characteristics'!H:H,MATCH($C805,'Policy Characteristics'!$C:$C,0))),"",INDEX('Policy Characteristics'!H:H,MATCH($C805,'Policy Characteristics'!$C:$C,0)))</f>
        <v>0.01</v>
      </c>
      <c r="O805" s="254" t="str">
        <f>IF(ISBLANK(INDEX('Policy Characteristics'!I:I,MATCH($C805,'Policy Characteristics'!$C:$C,0))),"",INDEX('Policy Characteristics'!I:I,MATCH($C805,'Policy Characteristics'!$C:$C,0)))</f>
        <v>% decrease</v>
      </c>
      <c r="P805" s="254" t="str">
        <f>IF(ISBLANK(INDEX('Policy Characteristics'!J:J,MATCH($C805,'Policy Characteristics'!$C:$C,0))),"",INDEX('Policy Characteristics'!J:J,MATCH($C805,'Policy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5" s="254" t="str">
        <f>IF(ISBLANK(INDEX('Policy Characteristics'!K:K,MATCH($C805,'Policy Characteristics'!$C:$C,0))),"",INDEX('Policy Characteristics'!K:K,MATCH($C805,'Policy Characteristics'!$C:$C,0)))</f>
        <v/>
      </c>
      <c r="R805" s="254" t="str">
        <f>IF(ISBLANK(INDEX('Policy Characteristics'!L:L,MATCH($C805,'Policy Characteristics'!$C:$C,0))),"",INDEX('Policy Characteristics'!L:L,MATCH($C805,'Policy Characteristics'!$C:$C,0)))</f>
        <v/>
      </c>
    </row>
    <row r="806" spans="1:18">
      <c r="A806" s="254" t="str">
        <f>IF(ISBLANK(INDEX('Policy Characteristics'!A:A,MATCH($C806,'Policy Characteristics'!$C:$C,0))),"",INDEX('Policy Characteristics'!A:A,MATCH($C806,'Policy Characteristics'!$C:$C,0)))</f>
        <v>Industry</v>
      </c>
      <c r="B806" s="262" t="str">
        <f>IF(ISBLANK(INDEX('Policy Characteristics'!B:B,MATCH($C806,'Policy Characteristics'!$C:$C,0))),"",INDEX('Policy Characteristics'!B:B,MATCH($C806,'Policy Characteristics'!$C:$C,0)))</f>
        <v>Decrease Cost of Capital</v>
      </c>
      <c r="C806" s="254" t="str">
        <f t="shared" si="38"/>
        <v>Percentage Decrease in Cost of Capital for Clean Industrial Equipment</v>
      </c>
      <c r="D806" s="6" t="s">
        <v>3059</v>
      </c>
      <c r="E806" s="1" t="s">
        <v>3495</v>
      </c>
      <c r="F806" t="s">
        <v>3021</v>
      </c>
      <c r="G806" t="s">
        <v>3502</v>
      </c>
      <c r="H806" s="43">
        <v>2872</v>
      </c>
      <c r="I806" s="324" t="s">
        <v>40</v>
      </c>
      <c r="J806" s="255" t="str">
        <f>IF(ISBLANK(INDEX('Policy Characteristics'!D:D,MATCH($C806,'Policy Characteristics'!$C:$C,0))),"",INDEX('Policy Characteristics'!D:D,MATCH($C806,'Policy Characteristics'!$C:$C,0)))</f>
        <v>Decrease Clean Industrial Equipment Cost of Capital</v>
      </c>
      <c r="K806" s="254" t="str">
        <f>IF(ISBLANK(INDEX('Policy Characteristics'!E:E,MATCH($C806,'Policy Characteristics'!$C:$C,0))),"",INDEX('Policy Characteristics'!E:E,MATCH($C806,'Policy Characteristics'!$C:$C,0)))</f>
        <v>indst eqpt cost of capital</v>
      </c>
      <c r="L806" s="261">
        <f>IF(ISBLANK(INDEX('Policy Characteristics'!F:F,MATCH($C806,'Policy Characteristics'!$C:$C,0))),"",INDEX('Policy Characteristics'!F:F,MATCH($C806,'Policy Characteristics'!$C:$C,0)))</f>
        <v>0</v>
      </c>
      <c r="M806" s="261">
        <f>IF(ISBLANK(INDEX('Policy Characteristics'!G:G,MATCH($C806,'Policy Characteristics'!$C:$C,0))),"",INDEX('Policy Characteristics'!G:G,MATCH($C806,'Policy Characteristics'!$C:$C,0)))</f>
        <v>1</v>
      </c>
      <c r="N806" s="261">
        <f>IF(ISBLANK(INDEX('Policy Characteristics'!H:H,MATCH($C806,'Policy Characteristics'!$C:$C,0))),"",INDEX('Policy Characteristics'!H:H,MATCH($C806,'Policy Characteristics'!$C:$C,0)))</f>
        <v>0.01</v>
      </c>
      <c r="O806" s="254" t="str">
        <f>IF(ISBLANK(INDEX('Policy Characteristics'!I:I,MATCH($C806,'Policy Characteristics'!$C:$C,0))),"",INDEX('Policy Characteristics'!I:I,MATCH($C806,'Policy Characteristics'!$C:$C,0)))</f>
        <v>% decrease</v>
      </c>
      <c r="P806" s="254" t="str">
        <f>IF(ISBLANK(INDEX('Policy Characteristics'!J:J,MATCH($C806,'Policy Characteristics'!$C:$C,0))),"",INDEX('Policy Characteristics'!J:J,MATCH($C806,'Policy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6" s="254" t="str">
        <f>IF(ISBLANK(INDEX('Policy Characteristics'!K:K,MATCH($C806,'Policy Characteristics'!$C:$C,0))),"",INDEX('Policy Characteristics'!K:K,MATCH($C806,'Policy Characteristics'!$C:$C,0)))</f>
        <v/>
      </c>
      <c r="R806" s="254" t="str">
        <f>IF(ISBLANK(INDEX('Policy Characteristics'!L:L,MATCH($C806,'Policy Characteristics'!$C:$C,0))),"",INDEX('Policy Characteristics'!L:L,MATCH($C806,'Policy Characteristics'!$C:$C,0)))</f>
        <v/>
      </c>
    </row>
    <row r="807" spans="1:18">
      <c r="A807" s="254" t="str">
        <f>IF(ISBLANK(INDEX('Policy Characteristics'!A:A,MATCH($C807,'Policy Characteristics'!$C:$C,0))),"",INDEX('Policy Characteristics'!A:A,MATCH($C807,'Policy Characteristics'!$C:$C,0)))</f>
        <v>Industry</v>
      </c>
      <c r="B807" s="262" t="str">
        <f>IF(ISBLANK(INDEX('Policy Characteristics'!B:B,MATCH($C807,'Policy Characteristics'!$C:$C,0))),"",INDEX('Policy Characteristics'!B:B,MATCH($C807,'Policy Characteristics'!$C:$C,0)))</f>
        <v>Decrease Cost of Capital</v>
      </c>
      <c r="C807" s="254" t="str">
        <f t="shared" si="38"/>
        <v>Percentage Decrease in Cost of Capital for Clean Industrial Equipment</v>
      </c>
      <c r="D807" s="6" t="s">
        <v>3060</v>
      </c>
      <c r="E807" s="1" t="s">
        <v>3495</v>
      </c>
      <c r="F807" t="s">
        <v>3022</v>
      </c>
      <c r="G807" t="s">
        <v>3502</v>
      </c>
      <c r="H807" s="43">
        <v>2873</v>
      </c>
      <c r="I807" s="324" t="s">
        <v>40</v>
      </c>
      <c r="J807" s="255" t="str">
        <f>IF(ISBLANK(INDEX('Policy Characteristics'!D:D,MATCH($C807,'Policy Characteristics'!$C:$C,0))),"",INDEX('Policy Characteristics'!D:D,MATCH($C807,'Policy Characteristics'!$C:$C,0)))</f>
        <v>Decrease Clean Industrial Equipment Cost of Capital</v>
      </c>
      <c r="K807" s="254" t="str">
        <f>IF(ISBLANK(INDEX('Policy Characteristics'!E:E,MATCH($C807,'Policy Characteristics'!$C:$C,0))),"",INDEX('Policy Characteristics'!E:E,MATCH($C807,'Policy Characteristics'!$C:$C,0)))</f>
        <v>indst eqpt cost of capital</v>
      </c>
      <c r="L807" s="261">
        <f>IF(ISBLANK(INDEX('Policy Characteristics'!F:F,MATCH($C807,'Policy Characteristics'!$C:$C,0))),"",INDEX('Policy Characteristics'!F:F,MATCH($C807,'Policy Characteristics'!$C:$C,0)))</f>
        <v>0</v>
      </c>
      <c r="M807" s="261">
        <f>IF(ISBLANK(INDEX('Policy Characteristics'!G:G,MATCH($C807,'Policy Characteristics'!$C:$C,0))),"",INDEX('Policy Characteristics'!G:G,MATCH($C807,'Policy Characteristics'!$C:$C,0)))</f>
        <v>1</v>
      </c>
      <c r="N807" s="261">
        <f>IF(ISBLANK(INDEX('Policy Characteristics'!H:H,MATCH($C807,'Policy Characteristics'!$C:$C,0))),"",INDEX('Policy Characteristics'!H:H,MATCH($C807,'Policy Characteristics'!$C:$C,0)))</f>
        <v>0.01</v>
      </c>
      <c r="O807" s="254" t="str">
        <f>IF(ISBLANK(INDEX('Policy Characteristics'!I:I,MATCH($C807,'Policy Characteristics'!$C:$C,0))),"",INDEX('Policy Characteristics'!I:I,MATCH($C807,'Policy Characteristics'!$C:$C,0)))</f>
        <v>% decrease</v>
      </c>
      <c r="P807" s="254" t="str">
        <f>IF(ISBLANK(INDEX('Policy Characteristics'!J:J,MATCH($C807,'Policy Characteristics'!$C:$C,0))),"",INDEX('Policy Characteristics'!J:J,MATCH($C807,'Policy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7" s="254" t="str">
        <f>IF(ISBLANK(INDEX('Policy Characteristics'!K:K,MATCH($C807,'Policy Characteristics'!$C:$C,0))),"",INDEX('Policy Characteristics'!K:K,MATCH($C807,'Policy Characteristics'!$C:$C,0)))</f>
        <v/>
      </c>
      <c r="R807" s="254" t="str">
        <f>IF(ISBLANK(INDEX('Policy Characteristics'!L:L,MATCH($C807,'Policy Characteristics'!$C:$C,0))),"",INDEX('Policy Characteristics'!L:L,MATCH($C807,'Policy Characteristics'!$C:$C,0)))</f>
        <v/>
      </c>
    </row>
    <row r="808" spans="1:18">
      <c r="A808" s="254" t="str">
        <f>IF(ISBLANK(INDEX('Policy Characteristics'!A:A,MATCH($C808,'Policy Characteristics'!$C:$C,0))),"",INDEX('Policy Characteristics'!A:A,MATCH($C808,'Policy Characteristics'!$C:$C,0)))</f>
        <v>Industry</v>
      </c>
      <c r="B808" s="262" t="str">
        <f>IF(ISBLANK(INDEX('Policy Characteristics'!B:B,MATCH($C808,'Policy Characteristics'!$C:$C,0))),"",INDEX('Policy Characteristics'!B:B,MATCH($C808,'Policy Characteristics'!$C:$C,0)))</f>
        <v>Decrease Cost of Capital</v>
      </c>
      <c r="C808" s="254" t="str">
        <f t="shared" si="38"/>
        <v>Percentage Decrease in Cost of Capital for Clean Industrial Equipment</v>
      </c>
      <c r="D808" s="6" t="s">
        <v>3061</v>
      </c>
      <c r="E808" s="1" t="s">
        <v>3495</v>
      </c>
      <c r="F808" t="s">
        <v>3064</v>
      </c>
      <c r="G808" t="s">
        <v>3502</v>
      </c>
      <c r="H808" s="43">
        <v>2874</v>
      </c>
      <c r="I808" s="324" t="s">
        <v>40</v>
      </c>
      <c r="J808" s="255" t="str">
        <f>IF(ISBLANK(INDEX('Policy Characteristics'!D:D,MATCH($C808,'Policy Characteristics'!$C:$C,0))),"",INDEX('Policy Characteristics'!D:D,MATCH($C808,'Policy Characteristics'!$C:$C,0)))</f>
        <v>Decrease Clean Industrial Equipment Cost of Capital</v>
      </c>
      <c r="K808" s="254" t="str">
        <f>IF(ISBLANK(INDEX('Policy Characteristics'!E:E,MATCH($C808,'Policy Characteristics'!$C:$C,0))),"",INDEX('Policy Characteristics'!E:E,MATCH($C808,'Policy Characteristics'!$C:$C,0)))</f>
        <v>indst eqpt cost of capital</v>
      </c>
      <c r="L808" s="261">
        <f>IF(ISBLANK(INDEX('Policy Characteristics'!F:F,MATCH($C808,'Policy Characteristics'!$C:$C,0))),"",INDEX('Policy Characteristics'!F:F,MATCH($C808,'Policy Characteristics'!$C:$C,0)))</f>
        <v>0</v>
      </c>
      <c r="M808" s="261">
        <f>IF(ISBLANK(INDEX('Policy Characteristics'!G:G,MATCH($C808,'Policy Characteristics'!$C:$C,0))),"",INDEX('Policy Characteristics'!G:G,MATCH($C808,'Policy Characteristics'!$C:$C,0)))</f>
        <v>1</v>
      </c>
      <c r="N808" s="261">
        <f>IF(ISBLANK(INDEX('Policy Characteristics'!H:H,MATCH($C808,'Policy Characteristics'!$C:$C,0))),"",INDEX('Policy Characteristics'!H:H,MATCH($C808,'Policy Characteristics'!$C:$C,0)))</f>
        <v>0.01</v>
      </c>
      <c r="O808" s="254" t="str">
        <f>IF(ISBLANK(INDEX('Policy Characteristics'!I:I,MATCH($C808,'Policy Characteristics'!$C:$C,0))),"",INDEX('Policy Characteristics'!I:I,MATCH($C808,'Policy Characteristics'!$C:$C,0)))</f>
        <v>% decrease</v>
      </c>
      <c r="P808" s="254" t="str">
        <f>IF(ISBLANK(INDEX('Policy Characteristics'!J:J,MATCH($C808,'Policy Characteristics'!$C:$C,0))),"",INDEX('Policy Characteristics'!J:J,MATCH($C808,'Policy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8" s="254" t="str">
        <f>IF(ISBLANK(INDEX('Policy Characteristics'!K:K,MATCH($C808,'Policy Characteristics'!$C:$C,0))),"",INDEX('Policy Characteristics'!K:K,MATCH($C808,'Policy Characteristics'!$C:$C,0)))</f>
        <v/>
      </c>
      <c r="R808" s="254" t="str">
        <f>IF(ISBLANK(INDEX('Policy Characteristics'!L:L,MATCH($C808,'Policy Characteristics'!$C:$C,0))),"",INDEX('Policy Characteristics'!L:L,MATCH($C808,'Policy Characteristics'!$C:$C,0)))</f>
        <v/>
      </c>
    </row>
    <row r="809" spans="1:18">
      <c r="A809" s="254" t="str">
        <f>IF(ISBLANK(INDEX('Policy Characteristics'!A:A,MATCH($C809,'Policy Characteristics'!$C:$C,0))),"",INDEX('Policy Characteristics'!A:A,MATCH($C809,'Policy Characteristics'!$C:$C,0)))</f>
        <v>Industry</v>
      </c>
      <c r="B809" s="262" t="str">
        <f>IF(ISBLANK(INDEX('Policy Characteristics'!B:B,MATCH($C809,'Policy Characteristics'!$C:$C,0))),"",INDEX('Policy Characteristics'!B:B,MATCH($C809,'Policy Characteristics'!$C:$C,0)))</f>
        <v>Decrease Cost of Capital</v>
      </c>
      <c r="C809" s="254" t="str">
        <f t="shared" si="38"/>
        <v>Percentage Decrease in Cost of Capital for Clean Industrial Equipment</v>
      </c>
      <c r="D809" s="6" t="s">
        <v>3062</v>
      </c>
      <c r="E809" s="1" t="s">
        <v>3495</v>
      </c>
      <c r="F809" t="s">
        <v>3023</v>
      </c>
      <c r="G809" t="s">
        <v>3502</v>
      </c>
      <c r="H809" s="43">
        <v>2875</v>
      </c>
      <c r="I809" s="324" t="s">
        <v>40</v>
      </c>
      <c r="J809" s="255" t="str">
        <f>IF(ISBLANK(INDEX('Policy Characteristics'!D:D,MATCH($C809,'Policy Characteristics'!$C:$C,0))),"",INDEX('Policy Characteristics'!D:D,MATCH($C809,'Policy Characteristics'!$C:$C,0)))</f>
        <v>Decrease Clean Industrial Equipment Cost of Capital</v>
      </c>
      <c r="K809" s="254" t="str">
        <f>IF(ISBLANK(INDEX('Policy Characteristics'!E:E,MATCH($C809,'Policy Characteristics'!$C:$C,0))),"",INDEX('Policy Characteristics'!E:E,MATCH($C809,'Policy Characteristics'!$C:$C,0)))</f>
        <v>indst eqpt cost of capital</v>
      </c>
      <c r="L809" s="261">
        <f>IF(ISBLANK(INDEX('Policy Characteristics'!F:F,MATCH($C809,'Policy Characteristics'!$C:$C,0))),"",INDEX('Policy Characteristics'!F:F,MATCH($C809,'Policy Characteristics'!$C:$C,0)))</f>
        <v>0</v>
      </c>
      <c r="M809" s="261">
        <f>IF(ISBLANK(INDEX('Policy Characteristics'!G:G,MATCH($C809,'Policy Characteristics'!$C:$C,0))),"",INDEX('Policy Characteristics'!G:G,MATCH($C809,'Policy Characteristics'!$C:$C,0)))</f>
        <v>1</v>
      </c>
      <c r="N809" s="261">
        <f>IF(ISBLANK(INDEX('Policy Characteristics'!H:H,MATCH($C809,'Policy Characteristics'!$C:$C,0))),"",INDEX('Policy Characteristics'!H:H,MATCH($C809,'Policy Characteristics'!$C:$C,0)))</f>
        <v>0.01</v>
      </c>
      <c r="O809" s="254" t="str">
        <f>IF(ISBLANK(INDEX('Policy Characteristics'!I:I,MATCH($C809,'Policy Characteristics'!$C:$C,0))),"",INDEX('Policy Characteristics'!I:I,MATCH($C809,'Policy Characteristics'!$C:$C,0)))</f>
        <v>% decrease</v>
      </c>
      <c r="P809" s="254" t="str">
        <f>IF(ISBLANK(INDEX('Policy Characteristics'!J:J,MATCH($C809,'Policy Characteristics'!$C:$C,0))),"",INDEX('Policy Characteristics'!J:J,MATCH($C809,'Policy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9" s="254" t="str">
        <f>IF(ISBLANK(INDEX('Policy Characteristics'!K:K,MATCH($C809,'Policy Characteristics'!$C:$C,0))),"",INDEX('Policy Characteristics'!K:K,MATCH($C809,'Policy Characteristics'!$C:$C,0)))</f>
        <v/>
      </c>
      <c r="R809" s="254" t="str">
        <f>IF(ISBLANK(INDEX('Policy Characteristics'!L:L,MATCH($C809,'Policy Characteristics'!$C:$C,0))),"",INDEX('Policy Characteristics'!L:L,MATCH($C809,'Policy Characteristics'!$C:$C,0)))</f>
        <v/>
      </c>
    </row>
    <row r="810" spans="1:18">
      <c r="A810" s="254" t="str">
        <f>IF(ISBLANK(INDEX('Policy Characteristics'!A:A,MATCH($C810,'Policy Characteristics'!$C:$C,0))),"",INDEX('Policy Characteristics'!A:A,MATCH($C810,'Policy Characteristics'!$C:$C,0)))</f>
        <v>Industry</v>
      </c>
      <c r="B810" s="262" t="str">
        <f>IF(ISBLANK(INDEX('Policy Characteristics'!B:B,MATCH($C810,'Policy Characteristics'!$C:$C,0))),"",INDEX('Policy Characteristics'!B:B,MATCH($C810,'Policy Characteristics'!$C:$C,0)))</f>
        <v>Decrease Cost of Capital</v>
      </c>
      <c r="C810" s="254" t="str">
        <f t="shared" si="38"/>
        <v>Percentage Decrease in Cost of Capital for Clean Industrial Equipment</v>
      </c>
      <c r="D810" s="45" t="s">
        <v>3038</v>
      </c>
      <c r="E810" s="1" t="s">
        <v>3496</v>
      </c>
      <c r="F810" t="s">
        <v>3063</v>
      </c>
      <c r="G810" t="s">
        <v>3503</v>
      </c>
      <c r="H810" s="43">
        <v>2876</v>
      </c>
      <c r="I810" s="324" t="s">
        <v>40</v>
      </c>
      <c r="J810" s="255" t="str">
        <f>IF(ISBLANK(INDEX('Policy Characteristics'!D:D,MATCH($C810,'Policy Characteristics'!$C:$C,0))),"",INDEX('Policy Characteristics'!D:D,MATCH($C810,'Policy Characteristics'!$C:$C,0)))</f>
        <v>Decrease Clean Industrial Equipment Cost of Capital</v>
      </c>
      <c r="K810" s="254" t="str">
        <f>IF(ISBLANK(INDEX('Policy Characteristics'!E:E,MATCH($C810,'Policy Characteristics'!$C:$C,0))),"",INDEX('Policy Characteristics'!E:E,MATCH($C810,'Policy Characteristics'!$C:$C,0)))</f>
        <v>indst eqpt cost of capital</v>
      </c>
      <c r="L810" s="261">
        <f>IF(ISBLANK(INDEX('Policy Characteristics'!F:F,MATCH($C810,'Policy Characteristics'!$C:$C,0))),"",INDEX('Policy Characteristics'!F:F,MATCH($C810,'Policy Characteristics'!$C:$C,0)))</f>
        <v>0</v>
      </c>
      <c r="M810" s="261">
        <f>IF(ISBLANK(INDEX('Policy Characteristics'!G:G,MATCH($C810,'Policy Characteristics'!$C:$C,0))),"",INDEX('Policy Characteristics'!G:G,MATCH($C810,'Policy Characteristics'!$C:$C,0)))</f>
        <v>1</v>
      </c>
      <c r="N810" s="261">
        <f>IF(ISBLANK(INDEX('Policy Characteristics'!H:H,MATCH($C810,'Policy Characteristics'!$C:$C,0))),"",INDEX('Policy Characteristics'!H:H,MATCH($C810,'Policy Characteristics'!$C:$C,0)))</f>
        <v>0.01</v>
      </c>
      <c r="O810" s="254" t="str">
        <f>IF(ISBLANK(INDEX('Policy Characteristics'!I:I,MATCH($C810,'Policy Characteristics'!$C:$C,0))),"",INDEX('Policy Characteristics'!I:I,MATCH($C810,'Policy Characteristics'!$C:$C,0)))</f>
        <v>% decrease</v>
      </c>
      <c r="P810" s="254" t="str">
        <f>IF(ISBLANK(INDEX('Policy Characteristics'!J:J,MATCH($C810,'Policy Characteristics'!$C:$C,0))),"",INDEX('Policy Characteristics'!J:J,MATCH($C810,'Policy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0" s="254" t="str">
        <f>IF(ISBLANK(INDEX('Policy Characteristics'!K:K,MATCH($C810,'Policy Characteristics'!$C:$C,0))),"",INDEX('Policy Characteristics'!K:K,MATCH($C810,'Policy Characteristics'!$C:$C,0)))</f>
        <v/>
      </c>
      <c r="R810" s="254" t="str">
        <f>IF(ISBLANK(INDEX('Policy Characteristics'!L:L,MATCH($C810,'Policy Characteristics'!$C:$C,0))),"",INDEX('Policy Characteristics'!L:L,MATCH($C810,'Policy Characteristics'!$C:$C,0)))</f>
        <v/>
      </c>
    </row>
    <row r="811" spans="1:18">
      <c r="A811" s="254" t="str">
        <f>IF(ISBLANK(INDEX('Policy Characteristics'!A:A,MATCH($C811,'Policy Characteristics'!$C:$C,0))),"",INDEX('Policy Characteristics'!A:A,MATCH($C811,'Policy Characteristics'!$C:$C,0)))</f>
        <v>Industry</v>
      </c>
      <c r="B811" s="262" t="str">
        <f>IF(ISBLANK(INDEX('Policy Characteristics'!B:B,MATCH($C811,'Policy Characteristics'!$C:$C,0))),"",INDEX('Policy Characteristics'!B:B,MATCH($C811,'Policy Characteristics'!$C:$C,0)))</f>
        <v>Decrease Cost of Capital</v>
      </c>
      <c r="C811" s="254" t="str">
        <f t="shared" si="38"/>
        <v>Percentage Decrease in Cost of Capital for Clean Industrial Equipment</v>
      </c>
      <c r="D811" s="6" t="s">
        <v>3039</v>
      </c>
      <c r="E811" s="1" t="s">
        <v>3496</v>
      </c>
      <c r="F811" t="s">
        <v>2737</v>
      </c>
      <c r="G811" t="s">
        <v>3503</v>
      </c>
      <c r="H811" s="43">
        <v>2877</v>
      </c>
      <c r="I811" s="324" t="s">
        <v>40</v>
      </c>
      <c r="J811" s="255" t="str">
        <f>IF(ISBLANK(INDEX('Policy Characteristics'!D:D,MATCH($C811,'Policy Characteristics'!$C:$C,0))),"",INDEX('Policy Characteristics'!D:D,MATCH($C811,'Policy Characteristics'!$C:$C,0)))</f>
        <v>Decrease Clean Industrial Equipment Cost of Capital</v>
      </c>
      <c r="K811" s="254" t="str">
        <f>IF(ISBLANK(INDEX('Policy Characteristics'!E:E,MATCH($C811,'Policy Characteristics'!$C:$C,0))),"",INDEX('Policy Characteristics'!E:E,MATCH($C811,'Policy Characteristics'!$C:$C,0)))</f>
        <v>indst eqpt cost of capital</v>
      </c>
      <c r="L811" s="261">
        <f>IF(ISBLANK(INDEX('Policy Characteristics'!F:F,MATCH($C811,'Policy Characteristics'!$C:$C,0))),"",INDEX('Policy Characteristics'!F:F,MATCH($C811,'Policy Characteristics'!$C:$C,0)))</f>
        <v>0</v>
      </c>
      <c r="M811" s="261">
        <f>IF(ISBLANK(INDEX('Policy Characteristics'!G:G,MATCH($C811,'Policy Characteristics'!$C:$C,0))),"",INDEX('Policy Characteristics'!G:G,MATCH($C811,'Policy Characteristics'!$C:$C,0)))</f>
        <v>1</v>
      </c>
      <c r="N811" s="261">
        <f>IF(ISBLANK(INDEX('Policy Characteristics'!H:H,MATCH($C811,'Policy Characteristics'!$C:$C,0))),"",INDEX('Policy Characteristics'!H:H,MATCH($C811,'Policy Characteristics'!$C:$C,0)))</f>
        <v>0.01</v>
      </c>
      <c r="O811" s="254" t="str">
        <f>IF(ISBLANK(INDEX('Policy Characteristics'!I:I,MATCH($C811,'Policy Characteristics'!$C:$C,0))),"",INDEX('Policy Characteristics'!I:I,MATCH($C811,'Policy Characteristics'!$C:$C,0)))</f>
        <v>% decrease</v>
      </c>
      <c r="P811" s="254" t="str">
        <f>IF(ISBLANK(INDEX('Policy Characteristics'!J:J,MATCH($C811,'Policy Characteristics'!$C:$C,0))),"",INDEX('Policy Characteristics'!J:J,MATCH($C811,'Policy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1" s="254" t="str">
        <f>IF(ISBLANK(INDEX('Policy Characteristics'!K:K,MATCH($C811,'Policy Characteristics'!$C:$C,0))),"",INDEX('Policy Characteristics'!K:K,MATCH($C811,'Policy Characteristics'!$C:$C,0)))</f>
        <v/>
      </c>
      <c r="R811" s="254" t="str">
        <f>IF(ISBLANK(INDEX('Policy Characteristics'!L:L,MATCH($C811,'Policy Characteristics'!$C:$C,0))),"",INDEX('Policy Characteristics'!L:L,MATCH($C811,'Policy Characteristics'!$C:$C,0)))</f>
        <v/>
      </c>
    </row>
    <row r="812" spans="1:18">
      <c r="A812" s="254" t="str">
        <f>IF(ISBLANK(INDEX('Policy Characteristics'!A:A,MATCH($C812,'Policy Characteristics'!$C:$C,0))),"",INDEX('Policy Characteristics'!A:A,MATCH($C812,'Policy Characteristics'!$C:$C,0)))</f>
        <v>Industry</v>
      </c>
      <c r="B812" s="262" t="str">
        <f>IF(ISBLANK(INDEX('Policy Characteristics'!B:B,MATCH($C812,'Policy Characteristics'!$C:$C,0))),"",INDEX('Policy Characteristics'!B:B,MATCH($C812,'Policy Characteristics'!$C:$C,0)))</f>
        <v>Decrease Cost of Capital</v>
      </c>
      <c r="C812" s="254" t="str">
        <f t="shared" si="38"/>
        <v>Percentage Decrease in Cost of Capital for Clean Industrial Equipment</v>
      </c>
      <c r="D812" s="6" t="s">
        <v>3040</v>
      </c>
      <c r="E812" s="1" t="s">
        <v>3496</v>
      </c>
      <c r="F812" t="s">
        <v>3004</v>
      </c>
      <c r="G812" t="s">
        <v>3503</v>
      </c>
      <c r="H812" s="43">
        <v>2878</v>
      </c>
      <c r="I812" s="324" t="s">
        <v>40</v>
      </c>
      <c r="J812" s="255" t="str">
        <f>IF(ISBLANK(INDEX('Policy Characteristics'!D:D,MATCH($C812,'Policy Characteristics'!$C:$C,0))),"",INDEX('Policy Characteristics'!D:D,MATCH($C812,'Policy Characteristics'!$C:$C,0)))</f>
        <v>Decrease Clean Industrial Equipment Cost of Capital</v>
      </c>
      <c r="K812" s="254" t="str">
        <f>IF(ISBLANK(INDEX('Policy Characteristics'!E:E,MATCH($C812,'Policy Characteristics'!$C:$C,0))),"",INDEX('Policy Characteristics'!E:E,MATCH($C812,'Policy Characteristics'!$C:$C,0)))</f>
        <v>indst eqpt cost of capital</v>
      </c>
      <c r="L812" s="261">
        <f>IF(ISBLANK(INDEX('Policy Characteristics'!F:F,MATCH($C812,'Policy Characteristics'!$C:$C,0))),"",INDEX('Policy Characteristics'!F:F,MATCH($C812,'Policy Characteristics'!$C:$C,0)))</f>
        <v>0</v>
      </c>
      <c r="M812" s="261">
        <f>IF(ISBLANK(INDEX('Policy Characteristics'!G:G,MATCH($C812,'Policy Characteristics'!$C:$C,0))),"",INDEX('Policy Characteristics'!G:G,MATCH($C812,'Policy Characteristics'!$C:$C,0)))</f>
        <v>1</v>
      </c>
      <c r="N812" s="261">
        <f>IF(ISBLANK(INDEX('Policy Characteristics'!H:H,MATCH($C812,'Policy Characteristics'!$C:$C,0))),"",INDEX('Policy Characteristics'!H:H,MATCH($C812,'Policy Characteristics'!$C:$C,0)))</f>
        <v>0.01</v>
      </c>
      <c r="O812" s="254" t="str">
        <f>IF(ISBLANK(INDEX('Policy Characteristics'!I:I,MATCH($C812,'Policy Characteristics'!$C:$C,0))),"",INDEX('Policy Characteristics'!I:I,MATCH($C812,'Policy Characteristics'!$C:$C,0)))</f>
        <v>% decrease</v>
      </c>
      <c r="P812" s="254" t="str">
        <f>IF(ISBLANK(INDEX('Policy Characteristics'!J:J,MATCH($C812,'Policy Characteristics'!$C:$C,0))),"",INDEX('Policy Characteristics'!J:J,MATCH($C812,'Policy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2" s="254" t="str">
        <f>IF(ISBLANK(INDEX('Policy Characteristics'!K:K,MATCH($C812,'Policy Characteristics'!$C:$C,0))),"",INDEX('Policy Characteristics'!K:K,MATCH($C812,'Policy Characteristics'!$C:$C,0)))</f>
        <v/>
      </c>
      <c r="R812" s="254" t="str">
        <f>IF(ISBLANK(INDEX('Policy Characteristics'!L:L,MATCH($C812,'Policy Characteristics'!$C:$C,0))),"",INDEX('Policy Characteristics'!L:L,MATCH($C812,'Policy Characteristics'!$C:$C,0)))</f>
        <v/>
      </c>
    </row>
    <row r="813" spans="1:18">
      <c r="A813" s="254" t="str">
        <f>IF(ISBLANK(INDEX('Policy Characteristics'!A:A,MATCH($C813,'Policy Characteristics'!$C:$C,0))),"",INDEX('Policy Characteristics'!A:A,MATCH($C813,'Policy Characteristics'!$C:$C,0)))</f>
        <v>Industry</v>
      </c>
      <c r="B813" s="262" t="str">
        <f>IF(ISBLANK(INDEX('Policy Characteristics'!B:B,MATCH($C813,'Policy Characteristics'!$C:$C,0))),"",INDEX('Policy Characteristics'!B:B,MATCH($C813,'Policy Characteristics'!$C:$C,0)))</f>
        <v>Decrease Cost of Capital</v>
      </c>
      <c r="C813" s="254" t="str">
        <f t="shared" si="38"/>
        <v>Percentage Decrease in Cost of Capital for Clean Industrial Equipment</v>
      </c>
      <c r="D813" s="6" t="s">
        <v>3041</v>
      </c>
      <c r="E813" s="1" t="s">
        <v>3496</v>
      </c>
      <c r="F813" t="s">
        <v>3005</v>
      </c>
      <c r="G813" t="s">
        <v>3503</v>
      </c>
      <c r="H813" s="43">
        <v>2879</v>
      </c>
      <c r="I813" s="324" t="s">
        <v>40</v>
      </c>
      <c r="J813" s="255" t="str">
        <f>IF(ISBLANK(INDEX('Policy Characteristics'!D:D,MATCH($C813,'Policy Characteristics'!$C:$C,0))),"",INDEX('Policy Characteristics'!D:D,MATCH($C813,'Policy Characteristics'!$C:$C,0)))</f>
        <v>Decrease Clean Industrial Equipment Cost of Capital</v>
      </c>
      <c r="K813" s="254" t="str">
        <f>IF(ISBLANK(INDEX('Policy Characteristics'!E:E,MATCH($C813,'Policy Characteristics'!$C:$C,0))),"",INDEX('Policy Characteristics'!E:E,MATCH($C813,'Policy Characteristics'!$C:$C,0)))</f>
        <v>indst eqpt cost of capital</v>
      </c>
      <c r="L813" s="261">
        <f>IF(ISBLANK(INDEX('Policy Characteristics'!F:F,MATCH($C813,'Policy Characteristics'!$C:$C,0))),"",INDEX('Policy Characteristics'!F:F,MATCH($C813,'Policy Characteristics'!$C:$C,0)))</f>
        <v>0</v>
      </c>
      <c r="M813" s="261">
        <f>IF(ISBLANK(INDEX('Policy Characteristics'!G:G,MATCH($C813,'Policy Characteristics'!$C:$C,0))),"",INDEX('Policy Characteristics'!G:G,MATCH($C813,'Policy Characteristics'!$C:$C,0)))</f>
        <v>1</v>
      </c>
      <c r="N813" s="261">
        <f>IF(ISBLANK(INDEX('Policy Characteristics'!H:H,MATCH($C813,'Policy Characteristics'!$C:$C,0))),"",INDEX('Policy Characteristics'!H:H,MATCH($C813,'Policy Characteristics'!$C:$C,0)))</f>
        <v>0.01</v>
      </c>
      <c r="O813" s="254" t="str">
        <f>IF(ISBLANK(INDEX('Policy Characteristics'!I:I,MATCH($C813,'Policy Characteristics'!$C:$C,0))),"",INDEX('Policy Characteristics'!I:I,MATCH($C813,'Policy Characteristics'!$C:$C,0)))</f>
        <v>% decrease</v>
      </c>
      <c r="P813" s="254" t="str">
        <f>IF(ISBLANK(INDEX('Policy Characteristics'!J:J,MATCH($C813,'Policy Characteristics'!$C:$C,0))),"",INDEX('Policy Characteristics'!J:J,MATCH($C813,'Policy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3" s="254" t="str">
        <f>IF(ISBLANK(INDEX('Policy Characteristics'!K:K,MATCH($C813,'Policy Characteristics'!$C:$C,0))),"",INDEX('Policy Characteristics'!K:K,MATCH($C813,'Policy Characteristics'!$C:$C,0)))</f>
        <v/>
      </c>
      <c r="R813" s="254" t="str">
        <f>IF(ISBLANK(INDEX('Policy Characteristics'!L:L,MATCH($C813,'Policy Characteristics'!$C:$C,0))),"",INDEX('Policy Characteristics'!L:L,MATCH($C813,'Policy Characteristics'!$C:$C,0)))</f>
        <v/>
      </c>
    </row>
    <row r="814" spans="1:18">
      <c r="A814" s="254" t="str">
        <f>IF(ISBLANK(INDEX('Policy Characteristics'!A:A,MATCH($C814,'Policy Characteristics'!$C:$C,0))),"",INDEX('Policy Characteristics'!A:A,MATCH($C814,'Policy Characteristics'!$C:$C,0)))</f>
        <v>Industry</v>
      </c>
      <c r="B814" s="262" t="str">
        <f>IF(ISBLANK(INDEX('Policy Characteristics'!B:B,MATCH($C814,'Policy Characteristics'!$C:$C,0))),"",INDEX('Policy Characteristics'!B:B,MATCH($C814,'Policy Characteristics'!$C:$C,0)))</f>
        <v>Decrease Cost of Capital</v>
      </c>
      <c r="C814" s="254" t="str">
        <f t="shared" si="38"/>
        <v>Percentage Decrease in Cost of Capital for Clean Industrial Equipment</v>
      </c>
      <c r="D814" s="6" t="s">
        <v>3042</v>
      </c>
      <c r="E814" s="1" t="s">
        <v>3496</v>
      </c>
      <c r="F814" t="s">
        <v>3006</v>
      </c>
      <c r="G814" t="s">
        <v>3503</v>
      </c>
      <c r="H814" s="43">
        <v>2880</v>
      </c>
      <c r="I814" s="324" t="s">
        <v>40</v>
      </c>
      <c r="J814" s="255" t="str">
        <f>IF(ISBLANK(INDEX('Policy Characteristics'!D:D,MATCH($C814,'Policy Characteristics'!$C:$C,0))),"",INDEX('Policy Characteristics'!D:D,MATCH($C814,'Policy Characteristics'!$C:$C,0)))</f>
        <v>Decrease Clean Industrial Equipment Cost of Capital</v>
      </c>
      <c r="K814" s="254" t="str">
        <f>IF(ISBLANK(INDEX('Policy Characteristics'!E:E,MATCH($C814,'Policy Characteristics'!$C:$C,0))),"",INDEX('Policy Characteristics'!E:E,MATCH($C814,'Policy Characteristics'!$C:$C,0)))</f>
        <v>indst eqpt cost of capital</v>
      </c>
      <c r="L814" s="261">
        <f>IF(ISBLANK(INDEX('Policy Characteristics'!F:F,MATCH($C814,'Policy Characteristics'!$C:$C,0))),"",INDEX('Policy Characteristics'!F:F,MATCH($C814,'Policy Characteristics'!$C:$C,0)))</f>
        <v>0</v>
      </c>
      <c r="M814" s="261">
        <f>IF(ISBLANK(INDEX('Policy Characteristics'!G:G,MATCH($C814,'Policy Characteristics'!$C:$C,0))),"",INDEX('Policy Characteristics'!G:G,MATCH($C814,'Policy Characteristics'!$C:$C,0)))</f>
        <v>1</v>
      </c>
      <c r="N814" s="261">
        <f>IF(ISBLANK(INDEX('Policy Characteristics'!H:H,MATCH($C814,'Policy Characteristics'!$C:$C,0))),"",INDEX('Policy Characteristics'!H:H,MATCH($C814,'Policy Characteristics'!$C:$C,0)))</f>
        <v>0.01</v>
      </c>
      <c r="O814" s="254" t="str">
        <f>IF(ISBLANK(INDEX('Policy Characteristics'!I:I,MATCH($C814,'Policy Characteristics'!$C:$C,0))),"",INDEX('Policy Characteristics'!I:I,MATCH($C814,'Policy Characteristics'!$C:$C,0)))</f>
        <v>% decrease</v>
      </c>
      <c r="P814" s="254" t="str">
        <f>IF(ISBLANK(INDEX('Policy Characteristics'!J:J,MATCH($C814,'Policy Characteristics'!$C:$C,0))),"",INDEX('Policy Characteristics'!J:J,MATCH($C814,'Policy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4" s="254" t="str">
        <f>IF(ISBLANK(INDEX('Policy Characteristics'!K:K,MATCH($C814,'Policy Characteristics'!$C:$C,0))),"",INDEX('Policy Characteristics'!K:K,MATCH($C814,'Policy Characteristics'!$C:$C,0)))</f>
        <v/>
      </c>
      <c r="R814" s="254" t="str">
        <f>IF(ISBLANK(INDEX('Policy Characteristics'!L:L,MATCH($C814,'Policy Characteristics'!$C:$C,0))),"",INDEX('Policy Characteristics'!L:L,MATCH($C814,'Policy Characteristics'!$C:$C,0)))</f>
        <v/>
      </c>
    </row>
    <row r="815" spans="1:18">
      <c r="A815" s="254" t="str">
        <f>IF(ISBLANK(INDEX('Policy Characteristics'!A:A,MATCH($C815,'Policy Characteristics'!$C:$C,0))),"",INDEX('Policy Characteristics'!A:A,MATCH($C815,'Policy Characteristics'!$C:$C,0)))</f>
        <v>Industry</v>
      </c>
      <c r="B815" s="262" t="str">
        <f>IF(ISBLANK(INDEX('Policy Characteristics'!B:B,MATCH($C815,'Policy Characteristics'!$C:$C,0))),"",INDEX('Policy Characteristics'!B:B,MATCH($C815,'Policy Characteristics'!$C:$C,0)))</f>
        <v>Decrease Cost of Capital</v>
      </c>
      <c r="C815" s="254" t="str">
        <f t="shared" si="38"/>
        <v>Percentage Decrease in Cost of Capital for Clean Industrial Equipment</v>
      </c>
      <c r="D815" s="6" t="s">
        <v>3043</v>
      </c>
      <c r="E815" s="1" t="s">
        <v>3496</v>
      </c>
      <c r="F815" t="s">
        <v>3007</v>
      </c>
      <c r="G815" t="s">
        <v>3503</v>
      </c>
      <c r="H815" s="43">
        <v>2881</v>
      </c>
      <c r="I815" s="324" t="s">
        <v>40</v>
      </c>
      <c r="J815" s="255" t="str">
        <f>IF(ISBLANK(INDEX('Policy Characteristics'!D:D,MATCH($C815,'Policy Characteristics'!$C:$C,0))),"",INDEX('Policy Characteristics'!D:D,MATCH($C815,'Policy Characteristics'!$C:$C,0)))</f>
        <v>Decrease Clean Industrial Equipment Cost of Capital</v>
      </c>
      <c r="K815" s="254" t="str">
        <f>IF(ISBLANK(INDEX('Policy Characteristics'!E:E,MATCH($C815,'Policy Characteristics'!$C:$C,0))),"",INDEX('Policy Characteristics'!E:E,MATCH($C815,'Policy Characteristics'!$C:$C,0)))</f>
        <v>indst eqpt cost of capital</v>
      </c>
      <c r="L815" s="261">
        <f>IF(ISBLANK(INDEX('Policy Characteristics'!F:F,MATCH($C815,'Policy Characteristics'!$C:$C,0))),"",INDEX('Policy Characteristics'!F:F,MATCH($C815,'Policy Characteristics'!$C:$C,0)))</f>
        <v>0</v>
      </c>
      <c r="M815" s="261">
        <f>IF(ISBLANK(INDEX('Policy Characteristics'!G:G,MATCH($C815,'Policy Characteristics'!$C:$C,0))),"",INDEX('Policy Characteristics'!G:G,MATCH($C815,'Policy Characteristics'!$C:$C,0)))</f>
        <v>1</v>
      </c>
      <c r="N815" s="261">
        <f>IF(ISBLANK(INDEX('Policy Characteristics'!H:H,MATCH($C815,'Policy Characteristics'!$C:$C,0))),"",INDEX('Policy Characteristics'!H:H,MATCH($C815,'Policy Characteristics'!$C:$C,0)))</f>
        <v>0.01</v>
      </c>
      <c r="O815" s="254" t="str">
        <f>IF(ISBLANK(INDEX('Policy Characteristics'!I:I,MATCH($C815,'Policy Characteristics'!$C:$C,0))),"",INDEX('Policy Characteristics'!I:I,MATCH($C815,'Policy Characteristics'!$C:$C,0)))</f>
        <v>% decrease</v>
      </c>
      <c r="P815" s="254" t="str">
        <f>IF(ISBLANK(INDEX('Policy Characteristics'!J:J,MATCH($C815,'Policy Characteristics'!$C:$C,0))),"",INDEX('Policy Characteristics'!J:J,MATCH($C815,'Policy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5" s="254" t="str">
        <f>IF(ISBLANK(INDEX('Policy Characteristics'!K:K,MATCH($C815,'Policy Characteristics'!$C:$C,0))),"",INDEX('Policy Characteristics'!K:K,MATCH($C815,'Policy Characteristics'!$C:$C,0)))</f>
        <v/>
      </c>
      <c r="R815" s="254" t="str">
        <f>IF(ISBLANK(INDEX('Policy Characteristics'!L:L,MATCH($C815,'Policy Characteristics'!$C:$C,0))),"",INDEX('Policy Characteristics'!L:L,MATCH($C815,'Policy Characteristics'!$C:$C,0)))</f>
        <v/>
      </c>
    </row>
    <row r="816" spans="1:18">
      <c r="A816" s="254" t="str">
        <f>IF(ISBLANK(INDEX('Policy Characteristics'!A:A,MATCH($C816,'Policy Characteristics'!$C:$C,0))),"",INDEX('Policy Characteristics'!A:A,MATCH($C816,'Policy Characteristics'!$C:$C,0)))</f>
        <v>Industry</v>
      </c>
      <c r="B816" s="262" t="str">
        <f>IF(ISBLANK(INDEX('Policy Characteristics'!B:B,MATCH($C816,'Policy Characteristics'!$C:$C,0))),"",INDEX('Policy Characteristics'!B:B,MATCH($C816,'Policy Characteristics'!$C:$C,0)))</f>
        <v>Decrease Cost of Capital</v>
      </c>
      <c r="C816" s="254" t="str">
        <f t="shared" si="38"/>
        <v>Percentage Decrease in Cost of Capital for Clean Industrial Equipment</v>
      </c>
      <c r="D816" s="6" t="s">
        <v>3044</v>
      </c>
      <c r="E816" s="1" t="s">
        <v>3496</v>
      </c>
      <c r="F816" t="s">
        <v>3008</v>
      </c>
      <c r="G816" t="s">
        <v>3503</v>
      </c>
      <c r="H816" s="43">
        <v>2882</v>
      </c>
      <c r="I816" s="324" t="s">
        <v>40</v>
      </c>
      <c r="J816" s="255" t="str">
        <f>IF(ISBLANK(INDEX('Policy Characteristics'!D:D,MATCH($C816,'Policy Characteristics'!$C:$C,0))),"",INDEX('Policy Characteristics'!D:D,MATCH($C816,'Policy Characteristics'!$C:$C,0)))</f>
        <v>Decrease Clean Industrial Equipment Cost of Capital</v>
      </c>
      <c r="K816" s="254" t="str">
        <f>IF(ISBLANK(INDEX('Policy Characteristics'!E:E,MATCH($C816,'Policy Characteristics'!$C:$C,0))),"",INDEX('Policy Characteristics'!E:E,MATCH($C816,'Policy Characteristics'!$C:$C,0)))</f>
        <v>indst eqpt cost of capital</v>
      </c>
      <c r="L816" s="261">
        <f>IF(ISBLANK(INDEX('Policy Characteristics'!F:F,MATCH($C816,'Policy Characteristics'!$C:$C,0))),"",INDEX('Policy Characteristics'!F:F,MATCH($C816,'Policy Characteristics'!$C:$C,0)))</f>
        <v>0</v>
      </c>
      <c r="M816" s="261">
        <f>IF(ISBLANK(INDEX('Policy Characteristics'!G:G,MATCH($C816,'Policy Characteristics'!$C:$C,0))),"",INDEX('Policy Characteristics'!G:G,MATCH($C816,'Policy Characteristics'!$C:$C,0)))</f>
        <v>1</v>
      </c>
      <c r="N816" s="261">
        <f>IF(ISBLANK(INDEX('Policy Characteristics'!H:H,MATCH($C816,'Policy Characteristics'!$C:$C,0))),"",INDEX('Policy Characteristics'!H:H,MATCH($C816,'Policy Characteristics'!$C:$C,0)))</f>
        <v>0.01</v>
      </c>
      <c r="O816" s="254" t="str">
        <f>IF(ISBLANK(INDEX('Policy Characteristics'!I:I,MATCH($C816,'Policy Characteristics'!$C:$C,0))),"",INDEX('Policy Characteristics'!I:I,MATCH($C816,'Policy Characteristics'!$C:$C,0)))</f>
        <v>% decrease</v>
      </c>
      <c r="P816" s="254" t="str">
        <f>IF(ISBLANK(INDEX('Policy Characteristics'!J:J,MATCH($C816,'Policy Characteristics'!$C:$C,0))),"",INDEX('Policy Characteristics'!J:J,MATCH($C816,'Policy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6" s="254" t="str">
        <f>IF(ISBLANK(INDEX('Policy Characteristics'!K:K,MATCH($C816,'Policy Characteristics'!$C:$C,0))),"",INDEX('Policy Characteristics'!K:K,MATCH($C816,'Policy Characteristics'!$C:$C,0)))</f>
        <v/>
      </c>
      <c r="R816" s="254" t="str">
        <f>IF(ISBLANK(INDEX('Policy Characteristics'!L:L,MATCH($C816,'Policy Characteristics'!$C:$C,0))),"",INDEX('Policy Characteristics'!L:L,MATCH($C816,'Policy Characteristics'!$C:$C,0)))</f>
        <v/>
      </c>
    </row>
    <row r="817" spans="1:18">
      <c r="A817" s="254" t="str">
        <f>IF(ISBLANK(INDEX('Policy Characteristics'!A:A,MATCH($C817,'Policy Characteristics'!$C:$C,0))),"",INDEX('Policy Characteristics'!A:A,MATCH($C817,'Policy Characteristics'!$C:$C,0)))</f>
        <v>Industry</v>
      </c>
      <c r="B817" s="262" t="str">
        <f>IF(ISBLANK(INDEX('Policy Characteristics'!B:B,MATCH($C817,'Policy Characteristics'!$C:$C,0))),"",INDEX('Policy Characteristics'!B:B,MATCH($C817,'Policy Characteristics'!$C:$C,0)))</f>
        <v>Decrease Cost of Capital</v>
      </c>
      <c r="C817" s="254" t="str">
        <f t="shared" si="38"/>
        <v>Percentage Decrease in Cost of Capital for Clean Industrial Equipment</v>
      </c>
      <c r="D817" s="6" t="s">
        <v>3045</v>
      </c>
      <c r="E817" s="1" t="s">
        <v>3496</v>
      </c>
      <c r="F817" t="s">
        <v>3009</v>
      </c>
      <c r="G817" t="s">
        <v>3503</v>
      </c>
      <c r="H817" s="43">
        <v>2883</v>
      </c>
      <c r="I817" s="324" t="s">
        <v>40</v>
      </c>
      <c r="J817" s="255" t="str">
        <f>IF(ISBLANK(INDEX('Policy Characteristics'!D:D,MATCH($C817,'Policy Characteristics'!$C:$C,0))),"",INDEX('Policy Characteristics'!D:D,MATCH($C817,'Policy Characteristics'!$C:$C,0)))</f>
        <v>Decrease Clean Industrial Equipment Cost of Capital</v>
      </c>
      <c r="K817" s="254" t="str">
        <f>IF(ISBLANK(INDEX('Policy Characteristics'!E:E,MATCH($C817,'Policy Characteristics'!$C:$C,0))),"",INDEX('Policy Characteristics'!E:E,MATCH($C817,'Policy Characteristics'!$C:$C,0)))</f>
        <v>indst eqpt cost of capital</v>
      </c>
      <c r="L817" s="261">
        <f>IF(ISBLANK(INDEX('Policy Characteristics'!F:F,MATCH($C817,'Policy Characteristics'!$C:$C,0))),"",INDEX('Policy Characteristics'!F:F,MATCH($C817,'Policy Characteristics'!$C:$C,0)))</f>
        <v>0</v>
      </c>
      <c r="M817" s="261">
        <f>IF(ISBLANK(INDEX('Policy Characteristics'!G:G,MATCH($C817,'Policy Characteristics'!$C:$C,0))),"",INDEX('Policy Characteristics'!G:G,MATCH($C817,'Policy Characteristics'!$C:$C,0)))</f>
        <v>1</v>
      </c>
      <c r="N817" s="261">
        <f>IF(ISBLANK(INDEX('Policy Characteristics'!H:H,MATCH($C817,'Policy Characteristics'!$C:$C,0))),"",INDEX('Policy Characteristics'!H:H,MATCH($C817,'Policy Characteristics'!$C:$C,0)))</f>
        <v>0.01</v>
      </c>
      <c r="O817" s="254" t="str">
        <f>IF(ISBLANK(INDEX('Policy Characteristics'!I:I,MATCH($C817,'Policy Characteristics'!$C:$C,0))),"",INDEX('Policy Characteristics'!I:I,MATCH($C817,'Policy Characteristics'!$C:$C,0)))</f>
        <v>% decrease</v>
      </c>
      <c r="P817" s="254" t="str">
        <f>IF(ISBLANK(INDEX('Policy Characteristics'!J:J,MATCH($C817,'Policy Characteristics'!$C:$C,0))),"",INDEX('Policy Characteristics'!J:J,MATCH($C817,'Policy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7" s="254" t="str">
        <f>IF(ISBLANK(INDEX('Policy Characteristics'!K:K,MATCH($C817,'Policy Characteristics'!$C:$C,0))),"",INDEX('Policy Characteristics'!K:K,MATCH($C817,'Policy Characteristics'!$C:$C,0)))</f>
        <v/>
      </c>
      <c r="R817" s="254" t="str">
        <f>IF(ISBLANK(INDEX('Policy Characteristics'!L:L,MATCH($C817,'Policy Characteristics'!$C:$C,0))),"",INDEX('Policy Characteristics'!L:L,MATCH($C817,'Policy Characteristics'!$C:$C,0)))</f>
        <v/>
      </c>
    </row>
    <row r="818" spans="1:18">
      <c r="A818" s="254" t="str">
        <f>IF(ISBLANK(INDEX('Policy Characteristics'!A:A,MATCH($C818,'Policy Characteristics'!$C:$C,0))),"",INDEX('Policy Characteristics'!A:A,MATCH($C818,'Policy Characteristics'!$C:$C,0)))</f>
        <v>Industry</v>
      </c>
      <c r="B818" s="262" t="str">
        <f>IF(ISBLANK(INDEX('Policy Characteristics'!B:B,MATCH($C818,'Policy Characteristics'!$C:$C,0))),"",INDEX('Policy Characteristics'!B:B,MATCH($C818,'Policy Characteristics'!$C:$C,0)))</f>
        <v>Decrease Cost of Capital</v>
      </c>
      <c r="C818" s="254" t="str">
        <f t="shared" si="38"/>
        <v>Percentage Decrease in Cost of Capital for Clean Industrial Equipment</v>
      </c>
      <c r="D818" s="6" t="s">
        <v>3046</v>
      </c>
      <c r="E818" s="1" t="s">
        <v>3496</v>
      </c>
      <c r="F818" t="s">
        <v>3010</v>
      </c>
      <c r="G818" t="s">
        <v>3503</v>
      </c>
      <c r="H818" s="43">
        <v>2884</v>
      </c>
      <c r="I818" s="324" t="s">
        <v>40</v>
      </c>
      <c r="J818" s="255" t="str">
        <f>IF(ISBLANK(INDEX('Policy Characteristics'!D:D,MATCH($C818,'Policy Characteristics'!$C:$C,0))),"",INDEX('Policy Characteristics'!D:D,MATCH($C818,'Policy Characteristics'!$C:$C,0)))</f>
        <v>Decrease Clean Industrial Equipment Cost of Capital</v>
      </c>
      <c r="K818" s="254" t="str">
        <f>IF(ISBLANK(INDEX('Policy Characteristics'!E:E,MATCH($C818,'Policy Characteristics'!$C:$C,0))),"",INDEX('Policy Characteristics'!E:E,MATCH($C818,'Policy Characteristics'!$C:$C,0)))</f>
        <v>indst eqpt cost of capital</v>
      </c>
      <c r="L818" s="261">
        <f>IF(ISBLANK(INDEX('Policy Characteristics'!F:F,MATCH($C818,'Policy Characteristics'!$C:$C,0))),"",INDEX('Policy Characteristics'!F:F,MATCH($C818,'Policy Characteristics'!$C:$C,0)))</f>
        <v>0</v>
      </c>
      <c r="M818" s="261">
        <f>IF(ISBLANK(INDEX('Policy Characteristics'!G:G,MATCH($C818,'Policy Characteristics'!$C:$C,0))),"",INDEX('Policy Characteristics'!G:G,MATCH($C818,'Policy Characteristics'!$C:$C,0)))</f>
        <v>1</v>
      </c>
      <c r="N818" s="261">
        <f>IF(ISBLANK(INDEX('Policy Characteristics'!H:H,MATCH($C818,'Policy Characteristics'!$C:$C,0))),"",INDEX('Policy Characteristics'!H:H,MATCH($C818,'Policy Characteristics'!$C:$C,0)))</f>
        <v>0.01</v>
      </c>
      <c r="O818" s="254" t="str">
        <f>IF(ISBLANK(INDEX('Policy Characteristics'!I:I,MATCH($C818,'Policy Characteristics'!$C:$C,0))),"",INDEX('Policy Characteristics'!I:I,MATCH($C818,'Policy Characteristics'!$C:$C,0)))</f>
        <v>% decrease</v>
      </c>
      <c r="P818" s="254" t="str">
        <f>IF(ISBLANK(INDEX('Policy Characteristics'!J:J,MATCH($C818,'Policy Characteristics'!$C:$C,0))),"",INDEX('Policy Characteristics'!J:J,MATCH($C818,'Policy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8" s="254" t="str">
        <f>IF(ISBLANK(INDEX('Policy Characteristics'!K:K,MATCH($C818,'Policy Characteristics'!$C:$C,0))),"",INDEX('Policy Characteristics'!K:K,MATCH($C818,'Policy Characteristics'!$C:$C,0)))</f>
        <v/>
      </c>
      <c r="R818" s="254" t="str">
        <f>IF(ISBLANK(INDEX('Policy Characteristics'!L:L,MATCH($C818,'Policy Characteristics'!$C:$C,0))),"",INDEX('Policy Characteristics'!L:L,MATCH($C818,'Policy Characteristics'!$C:$C,0)))</f>
        <v/>
      </c>
    </row>
    <row r="819" spans="1:18">
      <c r="A819" s="254" t="str">
        <f>IF(ISBLANK(INDEX('Policy Characteristics'!A:A,MATCH($C819,'Policy Characteristics'!$C:$C,0))),"",INDEX('Policy Characteristics'!A:A,MATCH($C819,'Policy Characteristics'!$C:$C,0)))</f>
        <v>Industry</v>
      </c>
      <c r="B819" s="262" t="str">
        <f>IF(ISBLANK(INDEX('Policy Characteristics'!B:B,MATCH($C819,'Policy Characteristics'!$C:$C,0))),"",INDEX('Policy Characteristics'!B:B,MATCH($C819,'Policy Characteristics'!$C:$C,0)))</f>
        <v>Decrease Cost of Capital</v>
      </c>
      <c r="C819" s="254" t="str">
        <f t="shared" si="38"/>
        <v>Percentage Decrease in Cost of Capital for Clean Industrial Equipment</v>
      </c>
      <c r="D819" s="6" t="s">
        <v>3047</v>
      </c>
      <c r="E819" s="1" t="s">
        <v>3496</v>
      </c>
      <c r="F819" t="s">
        <v>2557</v>
      </c>
      <c r="G819" t="s">
        <v>3503</v>
      </c>
      <c r="H819" s="43">
        <v>2885</v>
      </c>
      <c r="I819" s="324" t="s">
        <v>40</v>
      </c>
      <c r="J819" s="255" t="str">
        <f>IF(ISBLANK(INDEX('Policy Characteristics'!D:D,MATCH($C819,'Policy Characteristics'!$C:$C,0))),"",INDEX('Policy Characteristics'!D:D,MATCH($C819,'Policy Characteristics'!$C:$C,0)))</f>
        <v>Decrease Clean Industrial Equipment Cost of Capital</v>
      </c>
      <c r="K819" s="254" t="str">
        <f>IF(ISBLANK(INDEX('Policy Characteristics'!E:E,MATCH($C819,'Policy Characteristics'!$C:$C,0))),"",INDEX('Policy Characteristics'!E:E,MATCH($C819,'Policy Characteristics'!$C:$C,0)))</f>
        <v>indst eqpt cost of capital</v>
      </c>
      <c r="L819" s="261">
        <f>IF(ISBLANK(INDEX('Policy Characteristics'!F:F,MATCH($C819,'Policy Characteristics'!$C:$C,0))),"",INDEX('Policy Characteristics'!F:F,MATCH($C819,'Policy Characteristics'!$C:$C,0)))</f>
        <v>0</v>
      </c>
      <c r="M819" s="261">
        <f>IF(ISBLANK(INDEX('Policy Characteristics'!G:G,MATCH($C819,'Policy Characteristics'!$C:$C,0))),"",INDEX('Policy Characteristics'!G:G,MATCH($C819,'Policy Characteristics'!$C:$C,0)))</f>
        <v>1</v>
      </c>
      <c r="N819" s="261">
        <f>IF(ISBLANK(INDEX('Policy Characteristics'!H:H,MATCH($C819,'Policy Characteristics'!$C:$C,0))),"",INDEX('Policy Characteristics'!H:H,MATCH($C819,'Policy Characteristics'!$C:$C,0)))</f>
        <v>0.01</v>
      </c>
      <c r="O819" s="254" t="str">
        <f>IF(ISBLANK(INDEX('Policy Characteristics'!I:I,MATCH($C819,'Policy Characteristics'!$C:$C,0))),"",INDEX('Policy Characteristics'!I:I,MATCH($C819,'Policy Characteristics'!$C:$C,0)))</f>
        <v>% decrease</v>
      </c>
      <c r="P819" s="254" t="str">
        <f>IF(ISBLANK(INDEX('Policy Characteristics'!J:J,MATCH($C819,'Policy Characteristics'!$C:$C,0))),"",INDEX('Policy Characteristics'!J:J,MATCH($C819,'Policy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9" s="254" t="str">
        <f>IF(ISBLANK(INDEX('Policy Characteristics'!K:K,MATCH($C819,'Policy Characteristics'!$C:$C,0))),"",INDEX('Policy Characteristics'!K:K,MATCH($C819,'Policy Characteristics'!$C:$C,0)))</f>
        <v/>
      </c>
      <c r="R819" s="254" t="str">
        <f>IF(ISBLANK(INDEX('Policy Characteristics'!L:L,MATCH($C819,'Policy Characteristics'!$C:$C,0))),"",INDEX('Policy Characteristics'!L:L,MATCH($C819,'Policy Characteristics'!$C:$C,0)))</f>
        <v/>
      </c>
    </row>
    <row r="820" spans="1:18">
      <c r="A820" s="254" t="str">
        <f>IF(ISBLANK(INDEX('Policy Characteristics'!A:A,MATCH($C820,'Policy Characteristics'!$C:$C,0))),"",INDEX('Policy Characteristics'!A:A,MATCH($C820,'Policy Characteristics'!$C:$C,0)))</f>
        <v>Industry</v>
      </c>
      <c r="B820" s="262" t="str">
        <f>IF(ISBLANK(INDEX('Policy Characteristics'!B:B,MATCH($C820,'Policy Characteristics'!$C:$C,0))),"",INDEX('Policy Characteristics'!B:B,MATCH($C820,'Policy Characteristics'!$C:$C,0)))</f>
        <v>Decrease Cost of Capital</v>
      </c>
      <c r="C820" s="254" t="str">
        <f t="shared" si="38"/>
        <v>Percentage Decrease in Cost of Capital for Clean Industrial Equipment</v>
      </c>
      <c r="D820" s="6" t="s">
        <v>3048</v>
      </c>
      <c r="E820" s="1" t="s">
        <v>3496</v>
      </c>
      <c r="F820" t="s">
        <v>3011</v>
      </c>
      <c r="G820" t="s">
        <v>3503</v>
      </c>
      <c r="H820" s="43">
        <v>2886</v>
      </c>
      <c r="I820" s="324" t="s">
        <v>40</v>
      </c>
      <c r="J820" s="255" t="str">
        <f>IF(ISBLANK(INDEX('Policy Characteristics'!D:D,MATCH($C820,'Policy Characteristics'!$C:$C,0))),"",INDEX('Policy Characteristics'!D:D,MATCH($C820,'Policy Characteristics'!$C:$C,0)))</f>
        <v>Decrease Clean Industrial Equipment Cost of Capital</v>
      </c>
      <c r="K820" s="254" t="str">
        <f>IF(ISBLANK(INDEX('Policy Characteristics'!E:E,MATCH($C820,'Policy Characteristics'!$C:$C,0))),"",INDEX('Policy Characteristics'!E:E,MATCH($C820,'Policy Characteristics'!$C:$C,0)))</f>
        <v>indst eqpt cost of capital</v>
      </c>
      <c r="L820" s="261">
        <f>IF(ISBLANK(INDEX('Policy Characteristics'!F:F,MATCH($C820,'Policy Characteristics'!$C:$C,0))),"",INDEX('Policy Characteristics'!F:F,MATCH($C820,'Policy Characteristics'!$C:$C,0)))</f>
        <v>0</v>
      </c>
      <c r="M820" s="261">
        <f>IF(ISBLANK(INDEX('Policy Characteristics'!G:G,MATCH($C820,'Policy Characteristics'!$C:$C,0))),"",INDEX('Policy Characteristics'!G:G,MATCH($C820,'Policy Characteristics'!$C:$C,0)))</f>
        <v>1</v>
      </c>
      <c r="N820" s="261">
        <f>IF(ISBLANK(INDEX('Policy Characteristics'!H:H,MATCH($C820,'Policy Characteristics'!$C:$C,0))),"",INDEX('Policy Characteristics'!H:H,MATCH($C820,'Policy Characteristics'!$C:$C,0)))</f>
        <v>0.01</v>
      </c>
      <c r="O820" s="254" t="str">
        <f>IF(ISBLANK(INDEX('Policy Characteristics'!I:I,MATCH($C820,'Policy Characteristics'!$C:$C,0))),"",INDEX('Policy Characteristics'!I:I,MATCH($C820,'Policy Characteristics'!$C:$C,0)))</f>
        <v>% decrease</v>
      </c>
      <c r="P820" s="254" t="str">
        <f>IF(ISBLANK(INDEX('Policy Characteristics'!J:J,MATCH($C820,'Policy Characteristics'!$C:$C,0))),"",INDEX('Policy Characteristics'!J:J,MATCH($C820,'Policy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0" s="254" t="str">
        <f>IF(ISBLANK(INDEX('Policy Characteristics'!K:K,MATCH($C820,'Policy Characteristics'!$C:$C,0))),"",INDEX('Policy Characteristics'!K:K,MATCH($C820,'Policy Characteristics'!$C:$C,0)))</f>
        <v/>
      </c>
      <c r="R820" s="254" t="str">
        <f>IF(ISBLANK(INDEX('Policy Characteristics'!L:L,MATCH($C820,'Policy Characteristics'!$C:$C,0))),"",INDEX('Policy Characteristics'!L:L,MATCH($C820,'Policy Characteristics'!$C:$C,0)))</f>
        <v/>
      </c>
    </row>
    <row r="821" spans="1:18">
      <c r="A821" s="254" t="str">
        <f>IF(ISBLANK(INDEX('Policy Characteristics'!A:A,MATCH($C821,'Policy Characteristics'!$C:$C,0))),"",INDEX('Policy Characteristics'!A:A,MATCH($C821,'Policy Characteristics'!$C:$C,0)))</f>
        <v>Industry</v>
      </c>
      <c r="B821" s="262" t="str">
        <f>IF(ISBLANK(INDEX('Policy Characteristics'!B:B,MATCH($C821,'Policy Characteristics'!$C:$C,0))),"",INDEX('Policy Characteristics'!B:B,MATCH($C821,'Policy Characteristics'!$C:$C,0)))</f>
        <v>Decrease Cost of Capital</v>
      </c>
      <c r="C821" s="254" t="str">
        <f t="shared" si="38"/>
        <v>Percentage Decrease in Cost of Capital for Clean Industrial Equipment</v>
      </c>
      <c r="D821" s="6" t="s">
        <v>3049</v>
      </c>
      <c r="E821" s="1" t="s">
        <v>3496</v>
      </c>
      <c r="F821" t="s">
        <v>3012</v>
      </c>
      <c r="G821" t="s">
        <v>3503</v>
      </c>
      <c r="H821" s="43">
        <v>2887</v>
      </c>
      <c r="I821" s="324" t="s">
        <v>40</v>
      </c>
      <c r="J821" s="255" t="str">
        <f>IF(ISBLANK(INDEX('Policy Characteristics'!D:D,MATCH($C821,'Policy Characteristics'!$C:$C,0))),"",INDEX('Policy Characteristics'!D:D,MATCH($C821,'Policy Characteristics'!$C:$C,0)))</f>
        <v>Decrease Clean Industrial Equipment Cost of Capital</v>
      </c>
      <c r="K821" s="254" t="str">
        <f>IF(ISBLANK(INDEX('Policy Characteristics'!E:E,MATCH($C821,'Policy Characteristics'!$C:$C,0))),"",INDEX('Policy Characteristics'!E:E,MATCH($C821,'Policy Characteristics'!$C:$C,0)))</f>
        <v>indst eqpt cost of capital</v>
      </c>
      <c r="L821" s="261">
        <f>IF(ISBLANK(INDEX('Policy Characteristics'!F:F,MATCH($C821,'Policy Characteristics'!$C:$C,0))),"",INDEX('Policy Characteristics'!F:F,MATCH($C821,'Policy Characteristics'!$C:$C,0)))</f>
        <v>0</v>
      </c>
      <c r="M821" s="261">
        <f>IF(ISBLANK(INDEX('Policy Characteristics'!G:G,MATCH($C821,'Policy Characteristics'!$C:$C,0))),"",INDEX('Policy Characteristics'!G:G,MATCH($C821,'Policy Characteristics'!$C:$C,0)))</f>
        <v>1</v>
      </c>
      <c r="N821" s="261">
        <f>IF(ISBLANK(INDEX('Policy Characteristics'!H:H,MATCH($C821,'Policy Characteristics'!$C:$C,0))),"",INDEX('Policy Characteristics'!H:H,MATCH($C821,'Policy Characteristics'!$C:$C,0)))</f>
        <v>0.01</v>
      </c>
      <c r="O821" s="254" t="str">
        <f>IF(ISBLANK(INDEX('Policy Characteristics'!I:I,MATCH($C821,'Policy Characteristics'!$C:$C,0))),"",INDEX('Policy Characteristics'!I:I,MATCH($C821,'Policy Characteristics'!$C:$C,0)))</f>
        <v>% decrease</v>
      </c>
      <c r="P821" s="254" t="str">
        <f>IF(ISBLANK(INDEX('Policy Characteristics'!J:J,MATCH($C821,'Policy Characteristics'!$C:$C,0))),"",INDEX('Policy Characteristics'!J:J,MATCH($C821,'Policy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1" s="254" t="str">
        <f>IF(ISBLANK(INDEX('Policy Characteristics'!K:K,MATCH($C821,'Policy Characteristics'!$C:$C,0))),"",INDEX('Policy Characteristics'!K:K,MATCH($C821,'Policy Characteristics'!$C:$C,0)))</f>
        <v/>
      </c>
      <c r="R821" s="254" t="str">
        <f>IF(ISBLANK(INDEX('Policy Characteristics'!L:L,MATCH($C821,'Policy Characteristics'!$C:$C,0))),"",INDEX('Policy Characteristics'!L:L,MATCH($C821,'Policy Characteristics'!$C:$C,0)))</f>
        <v/>
      </c>
    </row>
    <row r="822" spans="1:18">
      <c r="A822" s="254" t="str">
        <f>IF(ISBLANK(INDEX('Policy Characteristics'!A:A,MATCH($C822,'Policy Characteristics'!$C:$C,0))),"",INDEX('Policy Characteristics'!A:A,MATCH($C822,'Policy Characteristics'!$C:$C,0)))</f>
        <v>Industry</v>
      </c>
      <c r="B822" s="262" t="str">
        <f>IF(ISBLANK(INDEX('Policy Characteristics'!B:B,MATCH($C822,'Policy Characteristics'!$C:$C,0))),"",INDEX('Policy Characteristics'!B:B,MATCH($C822,'Policy Characteristics'!$C:$C,0)))</f>
        <v>Decrease Cost of Capital</v>
      </c>
      <c r="C822" s="254" t="str">
        <f t="shared" si="38"/>
        <v>Percentage Decrease in Cost of Capital for Clean Industrial Equipment</v>
      </c>
      <c r="D822" s="6" t="s">
        <v>3050</v>
      </c>
      <c r="E822" s="1" t="s">
        <v>3496</v>
      </c>
      <c r="F822" t="s">
        <v>3013</v>
      </c>
      <c r="G822" t="s">
        <v>3503</v>
      </c>
      <c r="H822" s="43">
        <v>2888</v>
      </c>
      <c r="I822" s="324" t="s">
        <v>40</v>
      </c>
      <c r="J822" s="255" t="str">
        <f>IF(ISBLANK(INDEX('Policy Characteristics'!D:D,MATCH($C822,'Policy Characteristics'!$C:$C,0))),"",INDEX('Policy Characteristics'!D:D,MATCH($C822,'Policy Characteristics'!$C:$C,0)))</f>
        <v>Decrease Clean Industrial Equipment Cost of Capital</v>
      </c>
      <c r="K822" s="254" t="str">
        <f>IF(ISBLANK(INDEX('Policy Characteristics'!E:E,MATCH($C822,'Policy Characteristics'!$C:$C,0))),"",INDEX('Policy Characteristics'!E:E,MATCH($C822,'Policy Characteristics'!$C:$C,0)))</f>
        <v>indst eqpt cost of capital</v>
      </c>
      <c r="L822" s="261">
        <f>IF(ISBLANK(INDEX('Policy Characteristics'!F:F,MATCH($C822,'Policy Characteristics'!$C:$C,0))),"",INDEX('Policy Characteristics'!F:F,MATCH($C822,'Policy Characteristics'!$C:$C,0)))</f>
        <v>0</v>
      </c>
      <c r="M822" s="261">
        <f>IF(ISBLANK(INDEX('Policy Characteristics'!G:G,MATCH($C822,'Policy Characteristics'!$C:$C,0))),"",INDEX('Policy Characteristics'!G:G,MATCH($C822,'Policy Characteristics'!$C:$C,0)))</f>
        <v>1</v>
      </c>
      <c r="N822" s="261">
        <f>IF(ISBLANK(INDEX('Policy Characteristics'!H:H,MATCH($C822,'Policy Characteristics'!$C:$C,0))),"",INDEX('Policy Characteristics'!H:H,MATCH($C822,'Policy Characteristics'!$C:$C,0)))</f>
        <v>0.01</v>
      </c>
      <c r="O822" s="254" t="str">
        <f>IF(ISBLANK(INDEX('Policy Characteristics'!I:I,MATCH($C822,'Policy Characteristics'!$C:$C,0))),"",INDEX('Policy Characteristics'!I:I,MATCH($C822,'Policy Characteristics'!$C:$C,0)))</f>
        <v>% decrease</v>
      </c>
      <c r="P822" s="254" t="str">
        <f>IF(ISBLANK(INDEX('Policy Characteristics'!J:J,MATCH($C822,'Policy Characteristics'!$C:$C,0))),"",INDEX('Policy Characteristics'!J:J,MATCH($C822,'Policy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2" s="254" t="str">
        <f>IF(ISBLANK(INDEX('Policy Characteristics'!K:K,MATCH($C822,'Policy Characteristics'!$C:$C,0))),"",INDEX('Policy Characteristics'!K:K,MATCH($C822,'Policy Characteristics'!$C:$C,0)))</f>
        <v/>
      </c>
      <c r="R822" s="254" t="str">
        <f>IF(ISBLANK(INDEX('Policy Characteristics'!L:L,MATCH($C822,'Policy Characteristics'!$C:$C,0))),"",INDEX('Policy Characteristics'!L:L,MATCH($C822,'Policy Characteristics'!$C:$C,0)))</f>
        <v/>
      </c>
    </row>
    <row r="823" spans="1:18">
      <c r="A823" s="254" t="str">
        <f>IF(ISBLANK(INDEX('Policy Characteristics'!A:A,MATCH($C823,'Policy Characteristics'!$C:$C,0))),"",INDEX('Policy Characteristics'!A:A,MATCH($C823,'Policy Characteristics'!$C:$C,0)))</f>
        <v>Industry</v>
      </c>
      <c r="B823" s="262" t="str">
        <f>IF(ISBLANK(INDEX('Policy Characteristics'!B:B,MATCH($C823,'Policy Characteristics'!$C:$C,0))),"",INDEX('Policy Characteristics'!B:B,MATCH($C823,'Policy Characteristics'!$C:$C,0)))</f>
        <v>Decrease Cost of Capital</v>
      </c>
      <c r="C823" s="254" t="str">
        <f t="shared" si="38"/>
        <v>Percentage Decrease in Cost of Capital for Clean Industrial Equipment</v>
      </c>
      <c r="D823" s="6" t="s">
        <v>3051</v>
      </c>
      <c r="E823" s="1" t="s">
        <v>3496</v>
      </c>
      <c r="F823" t="s">
        <v>2558</v>
      </c>
      <c r="G823" t="s">
        <v>3503</v>
      </c>
      <c r="H823" s="43">
        <v>2889</v>
      </c>
      <c r="I823" s="324" t="s">
        <v>40</v>
      </c>
      <c r="J823" s="255" t="str">
        <f>IF(ISBLANK(INDEX('Policy Characteristics'!D:D,MATCH($C823,'Policy Characteristics'!$C:$C,0))),"",INDEX('Policy Characteristics'!D:D,MATCH($C823,'Policy Characteristics'!$C:$C,0)))</f>
        <v>Decrease Clean Industrial Equipment Cost of Capital</v>
      </c>
      <c r="K823" s="254" t="str">
        <f>IF(ISBLANK(INDEX('Policy Characteristics'!E:E,MATCH($C823,'Policy Characteristics'!$C:$C,0))),"",INDEX('Policy Characteristics'!E:E,MATCH($C823,'Policy Characteristics'!$C:$C,0)))</f>
        <v>indst eqpt cost of capital</v>
      </c>
      <c r="L823" s="261">
        <f>IF(ISBLANK(INDEX('Policy Characteristics'!F:F,MATCH($C823,'Policy Characteristics'!$C:$C,0))),"",INDEX('Policy Characteristics'!F:F,MATCH($C823,'Policy Characteristics'!$C:$C,0)))</f>
        <v>0</v>
      </c>
      <c r="M823" s="261">
        <f>IF(ISBLANK(INDEX('Policy Characteristics'!G:G,MATCH($C823,'Policy Characteristics'!$C:$C,0))),"",INDEX('Policy Characteristics'!G:G,MATCH($C823,'Policy Characteristics'!$C:$C,0)))</f>
        <v>1</v>
      </c>
      <c r="N823" s="261">
        <f>IF(ISBLANK(INDEX('Policy Characteristics'!H:H,MATCH($C823,'Policy Characteristics'!$C:$C,0))),"",INDEX('Policy Characteristics'!H:H,MATCH($C823,'Policy Characteristics'!$C:$C,0)))</f>
        <v>0.01</v>
      </c>
      <c r="O823" s="254" t="str">
        <f>IF(ISBLANK(INDEX('Policy Characteristics'!I:I,MATCH($C823,'Policy Characteristics'!$C:$C,0))),"",INDEX('Policy Characteristics'!I:I,MATCH($C823,'Policy Characteristics'!$C:$C,0)))</f>
        <v>% decrease</v>
      </c>
      <c r="P823" s="254" t="str">
        <f>IF(ISBLANK(INDEX('Policy Characteristics'!J:J,MATCH($C823,'Policy Characteristics'!$C:$C,0))),"",INDEX('Policy Characteristics'!J:J,MATCH($C823,'Policy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3" s="254" t="str">
        <f>IF(ISBLANK(INDEX('Policy Characteristics'!K:K,MATCH($C823,'Policy Characteristics'!$C:$C,0))),"",INDEX('Policy Characteristics'!K:K,MATCH($C823,'Policy Characteristics'!$C:$C,0)))</f>
        <v/>
      </c>
      <c r="R823" s="254" t="str">
        <f>IF(ISBLANK(INDEX('Policy Characteristics'!L:L,MATCH($C823,'Policy Characteristics'!$C:$C,0))),"",INDEX('Policy Characteristics'!L:L,MATCH($C823,'Policy Characteristics'!$C:$C,0)))</f>
        <v/>
      </c>
    </row>
    <row r="824" spans="1:18">
      <c r="A824" s="254" t="str">
        <f>IF(ISBLANK(INDEX('Policy Characteristics'!A:A,MATCH($C824,'Policy Characteristics'!$C:$C,0))),"",INDEX('Policy Characteristics'!A:A,MATCH($C824,'Policy Characteristics'!$C:$C,0)))</f>
        <v>Industry</v>
      </c>
      <c r="B824" s="262" t="str">
        <f>IF(ISBLANK(INDEX('Policy Characteristics'!B:B,MATCH($C824,'Policy Characteristics'!$C:$C,0))),"",INDEX('Policy Characteristics'!B:B,MATCH($C824,'Policy Characteristics'!$C:$C,0)))</f>
        <v>Decrease Cost of Capital</v>
      </c>
      <c r="C824" s="254" t="str">
        <f t="shared" si="38"/>
        <v>Percentage Decrease in Cost of Capital for Clean Industrial Equipment</v>
      </c>
      <c r="D824" s="6" t="s">
        <v>3052</v>
      </c>
      <c r="E824" s="1" t="s">
        <v>3496</v>
      </c>
      <c r="F824" t="s">
        <v>3014</v>
      </c>
      <c r="G824" t="s">
        <v>3503</v>
      </c>
      <c r="H824" s="43">
        <v>2890</v>
      </c>
      <c r="I824" s="324" t="s">
        <v>40</v>
      </c>
      <c r="J824" s="255" t="str">
        <f>IF(ISBLANK(INDEX('Policy Characteristics'!D:D,MATCH($C824,'Policy Characteristics'!$C:$C,0))),"",INDEX('Policy Characteristics'!D:D,MATCH($C824,'Policy Characteristics'!$C:$C,0)))</f>
        <v>Decrease Clean Industrial Equipment Cost of Capital</v>
      </c>
      <c r="K824" s="254" t="str">
        <f>IF(ISBLANK(INDEX('Policy Characteristics'!E:E,MATCH($C824,'Policy Characteristics'!$C:$C,0))),"",INDEX('Policy Characteristics'!E:E,MATCH($C824,'Policy Characteristics'!$C:$C,0)))</f>
        <v>indst eqpt cost of capital</v>
      </c>
      <c r="L824" s="261">
        <f>IF(ISBLANK(INDEX('Policy Characteristics'!F:F,MATCH($C824,'Policy Characteristics'!$C:$C,0))),"",INDEX('Policy Characteristics'!F:F,MATCH($C824,'Policy Characteristics'!$C:$C,0)))</f>
        <v>0</v>
      </c>
      <c r="M824" s="261">
        <f>IF(ISBLANK(INDEX('Policy Characteristics'!G:G,MATCH($C824,'Policy Characteristics'!$C:$C,0))),"",INDEX('Policy Characteristics'!G:G,MATCH($C824,'Policy Characteristics'!$C:$C,0)))</f>
        <v>1</v>
      </c>
      <c r="N824" s="261">
        <f>IF(ISBLANK(INDEX('Policy Characteristics'!H:H,MATCH($C824,'Policy Characteristics'!$C:$C,0))),"",INDEX('Policy Characteristics'!H:H,MATCH($C824,'Policy Characteristics'!$C:$C,0)))</f>
        <v>0.01</v>
      </c>
      <c r="O824" s="254" t="str">
        <f>IF(ISBLANK(INDEX('Policy Characteristics'!I:I,MATCH($C824,'Policy Characteristics'!$C:$C,0))),"",INDEX('Policy Characteristics'!I:I,MATCH($C824,'Policy Characteristics'!$C:$C,0)))</f>
        <v>% decrease</v>
      </c>
      <c r="P824" s="254" t="str">
        <f>IF(ISBLANK(INDEX('Policy Characteristics'!J:J,MATCH($C824,'Policy Characteristics'!$C:$C,0))),"",INDEX('Policy Characteristics'!J:J,MATCH($C824,'Policy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4" s="254" t="str">
        <f>IF(ISBLANK(INDEX('Policy Characteristics'!K:K,MATCH($C824,'Policy Characteristics'!$C:$C,0))),"",INDEX('Policy Characteristics'!K:K,MATCH($C824,'Policy Characteristics'!$C:$C,0)))</f>
        <v/>
      </c>
      <c r="R824" s="254" t="str">
        <f>IF(ISBLANK(INDEX('Policy Characteristics'!L:L,MATCH($C824,'Policy Characteristics'!$C:$C,0))),"",INDEX('Policy Characteristics'!L:L,MATCH($C824,'Policy Characteristics'!$C:$C,0)))</f>
        <v/>
      </c>
    </row>
    <row r="825" spans="1:18">
      <c r="A825" s="254" t="str">
        <f>IF(ISBLANK(INDEX('Policy Characteristics'!A:A,MATCH($C825,'Policy Characteristics'!$C:$C,0))),"",INDEX('Policy Characteristics'!A:A,MATCH($C825,'Policy Characteristics'!$C:$C,0)))</f>
        <v>Industry</v>
      </c>
      <c r="B825" s="262" t="str">
        <f>IF(ISBLANK(INDEX('Policy Characteristics'!B:B,MATCH($C825,'Policy Characteristics'!$C:$C,0))),"",INDEX('Policy Characteristics'!B:B,MATCH($C825,'Policy Characteristics'!$C:$C,0)))</f>
        <v>Decrease Cost of Capital</v>
      </c>
      <c r="C825" s="254" t="str">
        <f t="shared" si="38"/>
        <v>Percentage Decrease in Cost of Capital for Clean Industrial Equipment</v>
      </c>
      <c r="D825" s="6" t="s">
        <v>3053</v>
      </c>
      <c r="E825" s="1" t="s">
        <v>3496</v>
      </c>
      <c r="F825" t="s">
        <v>3015</v>
      </c>
      <c r="G825" t="s">
        <v>3503</v>
      </c>
      <c r="H825" s="43">
        <v>2891</v>
      </c>
      <c r="I825" s="324" t="s">
        <v>40</v>
      </c>
      <c r="J825" s="255" t="str">
        <f>IF(ISBLANK(INDEX('Policy Characteristics'!D:D,MATCH($C825,'Policy Characteristics'!$C:$C,0))),"",INDEX('Policy Characteristics'!D:D,MATCH($C825,'Policy Characteristics'!$C:$C,0)))</f>
        <v>Decrease Clean Industrial Equipment Cost of Capital</v>
      </c>
      <c r="K825" s="254" t="str">
        <f>IF(ISBLANK(INDEX('Policy Characteristics'!E:E,MATCH($C825,'Policy Characteristics'!$C:$C,0))),"",INDEX('Policy Characteristics'!E:E,MATCH($C825,'Policy Characteristics'!$C:$C,0)))</f>
        <v>indst eqpt cost of capital</v>
      </c>
      <c r="L825" s="261">
        <f>IF(ISBLANK(INDEX('Policy Characteristics'!F:F,MATCH($C825,'Policy Characteristics'!$C:$C,0))),"",INDEX('Policy Characteristics'!F:F,MATCH($C825,'Policy Characteristics'!$C:$C,0)))</f>
        <v>0</v>
      </c>
      <c r="M825" s="261">
        <f>IF(ISBLANK(INDEX('Policy Characteristics'!G:G,MATCH($C825,'Policy Characteristics'!$C:$C,0))),"",INDEX('Policy Characteristics'!G:G,MATCH($C825,'Policy Characteristics'!$C:$C,0)))</f>
        <v>1</v>
      </c>
      <c r="N825" s="261">
        <f>IF(ISBLANK(INDEX('Policy Characteristics'!H:H,MATCH($C825,'Policy Characteristics'!$C:$C,0))),"",INDEX('Policy Characteristics'!H:H,MATCH($C825,'Policy Characteristics'!$C:$C,0)))</f>
        <v>0.01</v>
      </c>
      <c r="O825" s="254" t="str">
        <f>IF(ISBLANK(INDEX('Policy Characteristics'!I:I,MATCH($C825,'Policy Characteristics'!$C:$C,0))),"",INDEX('Policy Characteristics'!I:I,MATCH($C825,'Policy Characteristics'!$C:$C,0)))</f>
        <v>% decrease</v>
      </c>
      <c r="P825" s="254" t="str">
        <f>IF(ISBLANK(INDEX('Policy Characteristics'!J:J,MATCH($C825,'Policy Characteristics'!$C:$C,0))),"",INDEX('Policy Characteristics'!J:J,MATCH($C825,'Policy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5" s="254" t="str">
        <f>IF(ISBLANK(INDEX('Policy Characteristics'!K:K,MATCH($C825,'Policy Characteristics'!$C:$C,0))),"",INDEX('Policy Characteristics'!K:K,MATCH($C825,'Policy Characteristics'!$C:$C,0)))</f>
        <v/>
      </c>
      <c r="R825" s="254" t="str">
        <f>IF(ISBLANK(INDEX('Policy Characteristics'!L:L,MATCH($C825,'Policy Characteristics'!$C:$C,0))),"",INDEX('Policy Characteristics'!L:L,MATCH($C825,'Policy Characteristics'!$C:$C,0)))</f>
        <v/>
      </c>
    </row>
    <row r="826" spans="1:18">
      <c r="A826" s="254" t="str">
        <f>IF(ISBLANK(INDEX('Policy Characteristics'!A:A,MATCH($C826,'Policy Characteristics'!$C:$C,0))),"",INDEX('Policy Characteristics'!A:A,MATCH($C826,'Policy Characteristics'!$C:$C,0)))</f>
        <v>Industry</v>
      </c>
      <c r="B826" s="262" t="str">
        <f>IF(ISBLANK(INDEX('Policy Characteristics'!B:B,MATCH($C826,'Policy Characteristics'!$C:$C,0))),"",INDEX('Policy Characteristics'!B:B,MATCH($C826,'Policy Characteristics'!$C:$C,0)))</f>
        <v>Decrease Cost of Capital</v>
      </c>
      <c r="C826" s="254" t="str">
        <f t="shared" si="38"/>
        <v>Percentage Decrease in Cost of Capital for Clean Industrial Equipment</v>
      </c>
      <c r="D826" s="6" t="s">
        <v>3054</v>
      </c>
      <c r="E826" s="1" t="s">
        <v>3496</v>
      </c>
      <c r="F826" t="s">
        <v>3016</v>
      </c>
      <c r="G826" t="s">
        <v>3503</v>
      </c>
      <c r="H826" s="43">
        <v>2892</v>
      </c>
      <c r="I826" s="324" t="s">
        <v>40</v>
      </c>
      <c r="J826" s="255" t="str">
        <f>IF(ISBLANK(INDEX('Policy Characteristics'!D:D,MATCH($C826,'Policy Characteristics'!$C:$C,0))),"",INDEX('Policy Characteristics'!D:D,MATCH($C826,'Policy Characteristics'!$C:$C,0)))</f>
        <v>Decrease Clean Industrial Equipment Cost of Capital</v>
      </c>
      <c r="K826" s="254" t="str">
        <f>IF(ISBLANK(INDEX('Policy Characteristics'!E:E,MATCH($C826,'Policy Characteristics'!$C:$C,0))),"",INDEX('Policy Characteristics'!E:E,MATCH($C826,'Policy Characteristics'!$C:$C,0)))</f>
        <v>indst eqpt cost of capital</v>
      </c>
      <c r="L826" s="261">
        <f>IF(ISBLANK(INDEX('Policy Characteristics'!F:F,MATCH($C826,'Policy Characteristics'!$C:$C,0))),"",INDEX('Policy Characteristics'!F:F,MATCH($C826,'Policy Characteristics'!$C:$C,0)))</f>
        <v>0</v>
      </c>
      <c r="M826" s="261">
        <f>IF(ISBLANK(INDEX('Policy Characteristics'!G:G,MATCH($C826,'Policy Characteristics'!$C:$C,0))),"",INDEX('Policy Characteristics'!G:G,MATCH($C826,'Policy Characteristics'!$C:$C,0)))</f>
        <v>1</v>
      </c>
      <c r="N826" s="261">
        <f>IF(ISBLANK(INDEX('Policy Characteristics'!H:H,MATCH($C826,'Policy Characteristics'!$C:$C,0))),"",INDEX('Policy Characteristics'!H:H,MATCH($C826,'Policy Characteristics'!$C:$C,0)))</f>
        <v>0.01</v>
      </c>
      <c r="O826" s="254" t="str">
        <f>IF(ISBLANK(INDEX('Policy Characteristics'!I:I,MATCH($C826,'Policy Characteristics'!$C:$C,0))),"",INDEX('Policy Characteristics'!I:I,MATCH($C826,'Policy Characteristics'!$C:$C,0)))</f>
        <v>% decrease</v>
      </c>
      <c r="P826" s="254" t="str">
        <f>IF(ISBLANK(INDEX('Policy Characteristics'!J:J,MATCH($C826,'Policy Characteristics'!$C:$C,0))),"",INDEX('Policy Characteristics'!J:J,MATCH($C826,'Policy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6" s="254" t="str">
        <f>IF(ISBLANK(INDEX('Policy Characteristics'!K:K,MATCH($C826,'Policy Characteristics'!$C:$C,0))),"",INDEX('Policy Characteristics'!K:K,MATCH($C826,'Policy Characteristics'!$C:$C,0)))</f>
        <v/>
      </c>
      <c r="R826" s="254" t="str">
        <f>IF(ISBLANK(INDEX('Policy Characteristics'!L:L,MATCH($C826,'Policy Characteristics'!$C:$C,0))),"",INDEX('Policy Characteristics'!L:L,MATCH($C826,'Policy Characteristics'!$C:$C,0)))</f>
        <v/>
      </c>
    </row>
    <row r="827" spans="1:18">
      <c r="A827" s="254" t="str">
        <f>IF(ISBLANK(INDEX('Policy Characteristics'!A:A,MATCH($C827,'Policy Characteristics'!$C:$C,0))),"",INDEX('Policy Characteristics'!A:A,MATCH($C827,'Policy Characteristics'!$C:$C,0)))</f>
        <v>Industry</v>
      </c>
      <c r="B827" s="262" t="str">
        <f>IF(ISBLANK(INDEX('Policy Characteristics'!B:B,MATCH($C827,'Policy Characteristics'!$C:$C,0))),"",INDEX('Policy Characteristics'!B:B,MATCH($C827,'Policy Characteristics'!$C:$C,0)))</f>
        <v>Decrease Cost of Capital</v>
      </c>
      <c r="C827" s="254" t="str">
        <f t="shared" si="38"/>
        <v>Percentage Decrease in Cost of Capital for Clean Industrial Equipment</v>
      </c>
      <c r="D827" s="6" t="s">
        <v>3055</v>
      </c>
      <c r="E827" s="1" t="s">
        <v>3496</v>
      </c>
      <c r="F827" t="s">
        <v>3017</v>
      </c>
      <c r="G827" t="s">
        <v>3503</v>
      </c>
      <c r="H827" s="43">
        <v>2893</v>
      </c>
      <c r="I827" s="324" t="s">
        <v>40</v>
      </c>
      <c r="J827" s="255" t="str">
        <f>IF(ISBLANK(INDEX('Policy Characteristics'!D:D,MATCH($C827,'Policy Characteristics'!$C:$C,0))),"",INDEX('Policy Characteristics'!D:D,MATCH($C827,'Policy Characteristics'!$C:$C,0)))</f>
        <v>Decrease Clean Industrial Equipment Cost of Capital</v>
      </c>
      <c r="K827" s="254" t="str">
        <f>IF(ISBLANK(INDEX('Policy Characteristics'!E:E,MATCH($C827,'Policy Characteristics'!$C:$C,0))),"",INDEX('Policy Characteristics'!E:E,MATCH($C827,'Policy Characteristics'!$C:$C,0)))</f>
        <v>indst eqpt cost of capital</v>
      </c>
      <c r="L827" s="261">
        <f>IF(ISBLANK(INDEX('Policy Characteristics'!F:F,MATCH($C827,'Policy Characteristics'!$C:$C,0))),"",INDEX('Policy Characteristics'!F:F,MATCH($C827,'Policy Characteristics'!$C:$C,0)))</f>
        <v>0</v>
      </c>
      <c r="M827" s="261">
        <f>IF(ISBLANK(INDEX('Policy Characteristics'!G:G,MATCH($C827,'Policy Characteristics'!$C:$C,0))),"",INDEX('Policy Characteristics'!G:G,MATCH($C827,'Policy Characteristics'!$C:$C,0)))</f>
        <v>1</v>
      </c>
      <c r="N827" s="261">
        <f>IF(ISBLANK(INDEX('Policy Characteristics'!H:H,MATCH($C827,'Policy Characteristics'!$C:$C,0))),"",INDEX('Policy Characteristics'!H:H,MATCH($C827,'Policy Characteristics'!$C:$C,0)))</f>
        <v>0.01</v>
      </c>
      <c r="O827" s="254" t="str">
        <f>IF(ISBLANK(INDEX('Policy Characteristics'!I:I,MATCH($C827,'Policy Characteristics'!$C:$C,0))),"",INDEX('Policy Characteristics'!I:I,MATCH($C827,'Policy Characteristics'!$C:$C,0)))</f>
        <v>% decrease</v>
      </c>
      <c r="P827" s="254" t="str">
        <f>IF(ISBLANK(INDEX('Policy Characteristics'!J:J,MATCH($C827,'Policy Characteristics'!$C:$C,0))),"",INDEX('Policy Characteristics'!J:J,MATCH($C827,'Policy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7" s="254" t="str">
        <f>IF(ISBLANK(INDEX('Policy Characteristics'!K:K,MATCH($C827,'Policy Characteristics'!$C:$C,0))),"",INDEX('Policy Characteristics'!K:K,MATCH($C827,'Policy Characteristics'!$C:$C,0)))</f>
        <v/>
      </c>
      <c r="R827" s="254" t="str">
        <f>IF(ISBLANK(INDEX('Policy Characteristics'!L:L,MATCH($C827,'Policy Characteristics'!$C:$C,0))),"",INDEX('Policy Characteristics'!L:L,MATCH($C827,'Policy Characteristics'!$C:$C,0)))</f>
        <v/>
      </c>
    </row>
    <row r="828" spans="1:18">
      <c r="A828" s="254" t="str">
        <f>IF(ISBLANK(INDEX('Policy Characteristics'!A:A,MATCH($C828,'Policy Characteristics'!$C:$C,0))),"",INDEX('Policy Characteristics'!A:A,MATCH($C828,'Policy Characteristics'!$C:$C,0)))</f>
        <v>Industry</v>
      </c>
      <c r="B828" s="262" t="str">
        <f>IF(ISBLANK(INDEX('Policy Characteristics'!B:B,MATCH($C828,'Policy Characteristics'!$C:$C,0))),"",INDEX('Policy Characteristics'!B:B,MATCH($C828,'Policy Characteristics'!$C:$C,0)))</f>
        <v>Decrease Cost of Capital</v>
      </c>
      <c r="C828" s="254" t="str">
        <f t="shared" si="38"/>
        <v>Percentage Decrease in Cost of Capital for Clean Industrial Equipment</v>
      </c>
      <c r="D828" s="6" t="s">
        <v>3056</v>
      </c>
      <c r="E828" s="1" t="s">
        <v>3496</v>
      </c>
      <c r="F828" t="s">
        <v>3018</v>
      </c>
      <c r="G828" t="s">
        <v>3503</v>
      </c>
      <c r="H828" s="43">
        <v>2894</v>
      </c>
      <c r="I828" s="324" t="s">
        <v>40</v>
      </c>
      <c r="J828" s="255" t="str">
        <f>IF(ISBLANK(INDEX('Policy Characteristics'!D:D,MATCH($C828,'Policy Characteristics'!$C:$C,0))),"",INDEX('Policy Characteristics'!D:D,MATCH($C828,'Policy Characteristics'!$C:$C,0)))</f>
        <v>Decrease Clean Industrial Equipment Cost of Capital</v>
      </c>
      <c r="K828" s="254" t="str">
        <f>IF(ISBLANK(INDEX('Policy Characteristics'!E:E,MATCH($C828,'Policy Characteristics'!$C:$C,0))),"",INDEX('Policy Characteristics'!E:E,MATCH($C828,'Policy Characteristics'!$C:$C,0)))</f>
        <v>indst eqpt cost of capital</v>
      </c>
      <c r="L828" s="261">
        <f>IF(ISBLANK(INDEX('Policy Characteristics'!F:F,MATCH($C828,'Policy Characteristics'!$C:$C,0))),"",INDEX('Policy Characteristics'!F:F,MATCH($C828,'Policy Characteristics'!$C:$C,0)))</f>
        <v>0</v>
      </c>
      <c r="M828" s="261">
        <f>IF(ISBLANK(INDEX('Policy Characteristics'!G:G,MATCH($C828,'Policy Characteristics'!$C:$C,0))),"",INDEX('Policy Characteristics'!G:G,MATCH($C828,'Policy Characteristics'!$C:$C,0)))</f>
        <v>1</v>
      </c>
      <c r="N828" s="261">
        <f>IF(ISBLANK(INDEX('Policy Characteristics'!H:H,MATCH($C828,'Policy Characteristics'!$C:$C,0))),"",INDEX('Policy Characteristics'!H:H,MATCH($C828,'Policy Characteristics'!$C:$C,0)))</f>
        <v>0.01</v>
      </c>
      <c r="O828" s="254" t="str">
        <f>IF(ISBLANK(INDEX('Policy Characteristics'!I:I,MATCH($C828,'Policy Characteristics'!$C:$C,0))),"",INDEX('Policy Characteristics'!I:I,MATCH($C828,'Policy Characteristics'!$C:$C,0)))</f>
        <v>% decrease</v>
      </c>
      <c r="P828" s="254" t="str">
        <f>IF(ISBLANK(INDEX('Policy Characteristics'!J:J,MATCH($C828,'Policy Characteristics'!$C:$C,0))),"",INDEX('Policy Characteristics'!J:J,MATCH($C828,'Policy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8" s="254" t="str">
        <f>IF(ISBLANK(INDEX('Policy Characteristics'!K:K,MATCH($C828,'Policy Characteristics'!$C:$C,0))),"",INDEX('Policy Characteristics'!K:K,MATCH($C828,'Policy Characteristics'!$C:$C,0)))</f>
        <v/>
      </c>
      <c r="R828" s="254" t="str">
        <f>IF(ISBLANK(INDEX('Policy Characteristics'!L:L,MATCH($C828,'Policy Characteristics'!$C:$C,0))),"",INDEX('Policy Characteristics'!L:L,MATCH($C828,'Policy Characteristics'!$C:$C,0)))</f>
        <v/>
      </c>
    </row>
    <row r="829" spans="1:18">
      <c r="A829" s="254" t="str">
        <f>IF(ISBLANK(INDEX('Policy Characteristics'!A:A,MATCH($C829,'Policy Characteristics'!$C:$C,0))),"",INDEX('Policy Characteristics'!A:A,MATCH($C829,'Policy Characteristics'!$C:$C,0)))</f>
        <v>Industry</v>
      </c>
      <c r="B829" s="262" t="str">
        <f>IF(ISBLANK(INDEX('Policy Characteristics'!B:B,MATCH($C829,'Policy Characteristics'!$C:$C,0))),"",INDEX('Policy Characteristics'!B:B,MATCH($C829,'Policy Characteristics'!$C:$C,0)))</f>
        <v>Decrease Cost of Capital</v>
      </c>
      <c r="C829" s="254" t="str">
        <f t="shared" si="38"/>
        <v>Percentage Decrease in Cost of Capital for Clean Industrial Equipment</v>
      </c>
      <c r="D829" s="6" t="s">
        <v>3057</v>
      </c>
      <c r="E829" s="1" t="s">
        <v>3496</v>
      </c>
      <c r="F829" t="s">
        <v>3019</v>
      </c>
      <c r="G829" t="s">
        <v>3503</v>
      </c>
      <c r="H829" s="43">
        <v>2895</v>
      </c>
      <c r="I829" s="324" t="s">
        <v>40</v>
      </c>
      <c r="J829" s="255" t="str">
        <f>IF(ISBLANK(INDEX('Policy Characteristics'!D:D,MATCH($C829,'Policy Characteristics'!$C:$C,0))),"",INDEX('Policy Characteristics'!D:D,MATCH($C829,'Policy Characteristics'!$C:$C,0)))</f>
        <v>Decrease Clean Industrial Equipment Cost of Capital</v>
      </c>
      <c r="K829" s="254" t="str">
        <f>IF(ISBLANK(INDEX('Policy Characteristics'!E:E,MATCH($C829,'Policy Characteristics'!$C:$C,0))),"",INDEX('Policy Characteristics'!E:E,MATCH($C829,'Policy Characteristics'!$C:$C,0)))</f>
        <v>indst eqpt cost of capital</v>
      </c>
      <c r="L829" s="261">
        <f>IF(ISBLANK(INDEX('Policy Characteristics'!F:F,MATCH($C829,'Policy Characteristics'!$C:$C,0))),"",INDEX('Policy Characteristics'!F:F,MATCH($C829,'Policy Characteristics'!$C:$C,0)))</f>
        <v>0</v>
      </c>
      <c r="M829" s="261">
        <f>IF(ISBLANK(INDEX('Policy Characteristics'!G:G,MATCH($C829,'Policy Characteristics'!$C:$C,0))),"",INDEX('Policy Characteristics'!G:G,MATCH($C829,'Policy Characteristics'!$C:$C,0)))</f>
        <v>1</v>
      </c>
      <c r="N829" s="261">
        <f>IF(ISBLANK(INDEX('Policy Characteristics'!H:H,MATCH($C829,'Policy Characteristics'!$C:$C,0))),"",INDEX('Policy Characteristics'!H:H,MATCH($C829,'Policy Characteristics'!$C:$C,0)))</f>
        <v>0.01</v>
      </c>
      <c r="O829" s="254" t="str">
        <f>IF(ISBLANK(INDEX('Policy Characteristics'!I:I,MATCH($C829,'Policy Characteristics'!$C:$C,0))),"",INDEX('Policy Characteristics'!I:I,MATCH($C829,'Policy Characteristics'!$C:$C,0)))</f>
        <v>% decrease</v>
      </c>
      <c r="P829" s="254" t="str">
        <f>IF(ISBLANK(INDEX('Policy Characteristics'!J:J,MATCH($C829,'Policy Characteristics'!$C:$C,0))),"",INDEX('Policy Characteristics'!J:J,MATCH($C829,'Policy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9" s="254" t="str">
        <f>IF(ISBLANK(INDEX('Policy Characteristics'!K:K,MATCH($C829,'Policy Characteristics'!$C:$C,0))),"",INDEX('Policy Characteristics'!K:K,MATCH($C829,'Policy Characteristics'!$C:$C,0)))</f>
        <v/>
      </c>
      <c r="R829" s="254" t="str">
        <f>IF(ISBLANK(INDEX('Policy Characteristics'!L:L,MATCH($C829,'Policy Characteristics'!$C:$C,0))),"",INDEX('Policy Characteristics'!L:L,MATCH($C829,'Policy Characteristics'!$C:$C,0)))</f>
        <v/>
      </c>
    </row>
    <row r="830" spans="1:18">
      <c r="A830" s="254" t="str">
        <f>IF(ISBLANK(INDEX('Policy Characteristics'!A:A,MATCH($C830,'Policy Characteristics'!$C:$C,0))),"",INDEX('Policy Characteristics'!A:A,MATCH($C830,'Policy Characteristics'!$C:$C,0)))</f>
        <v>Industry</v>
      </c>
      <c r="B830" s="262" t="str">
        <f>IF(ISBLANK(INDEX('Policy Characteristics'!B:B,MATCH($C830,'Policy Characteristics'!$C:$C,0))),"",INDEX('Policy Characteristics'!B:B,MATCH($C830,'Policy Characteristics'!$C:$C,0)))</f>
        <v>Decrease Cost of Capital</v>
      </c>
      <c r="C830" s="254" t="str">
        <f t="shared" si="38"/>
        <v>Percentage Decrease in Cost of Capital for Clean Industrial Equipment</v>
      </c>
      <c r="D830" s="6" t="s">
        <v>3058</v>
      </c>
      <c r="E830" s="1" t="s">
        <v>3496</v>
      </c>
      <c r="F830" t="s">
        <v>3020</v>
      </c>
      <c r="G830" t="s">
        <v>3503</v>
      </c>
      <c r="H830" s="43">
        <v>2896</v>
      </c>
      <c r="I830" s="324" t="s">
        <v>40</v>
      </c>
      <c r="J830" s="255" t="str">
        <f>IF(ISBLANK(INDEX('Policy Characteristics'!D:D,MATCH($C830,'Policy Characteristics'!$C:$C,0))),"",INDEX('Policy Characteristics'!D:D,MATCH($C830,'Policy Characteristics'!$C:$C,0)))</f>
        <v>Decrease Clean Industrial Equipment Cost of Capital</v>
      </c>
      <c r="K830" s="254" t="str">
        <f>IF(ISBLANK(INDEX('Policy Characteristics'!E:E,MATCH($C830,'Policy Characteristics'!$C:$C,0))),"",INDEX('Policy Characteristics'!E:E,MATCH($C830,'Policy Characteristics'!$C:$C,0)))</f>
        <v>indst eqpt cost of capital</v>
      </c>
      <c r="L830" s="261">
        <f>IF(ISBLANK(INDEX('Policy Characteristics'!F:F,MATCH($C830,'Policy Characteristics'!$C:$C,0))),"",INDEX('Policy Characteristics'!F:F,MATCH($C830,'Policy Characteristics'!$C:$C,0)))</f>
        <v>0</v>
      </c>
      <c r="M830" s="261">
        <f>IF(ISBLANK(INDEX('Policy Characteristics'!G:G,MATCH($C830,'Policy Characteristics'!$C:$C,0))),"",INDEX('Policy Characteristics'!G:G,MATCH($C830,'Policy Characteristics'!$C:$C,0)))</f>
        <v>1</v>
      </c>
      <c r="N830" s="261">
        <f>IF(ISBLANK(INDEX('Policy Characteristics'!H:H,MATCH($C830,'Policy Characteristics'!$C:$C,0))),"",INDEX('Policy Characteristics'!H:H,MATCH($C830,'Policy Characteristics'!$C:$C,0)))</f>
        <v>0.01</v>
      </c>
      <c r="O830" s="254" t="str">
        <f>IF(ISBLANK(INDEX('Policy Characteristics'!I:I,MATCH($C830,'Policy Characteristics'!$C:$C,0))),"",INDEX('Policy Characteristics'!I:I,MATCH($C830,'Policy Characteristics'!$C:$C,0)))</f>
        <v>% decrease</v>
      </c>
      <c r="P830" s="254" t="str">
        <f>IF(ISBLANK(INDEX('Policy Characteristics'!J:J,MATCH($C830,'Policy Characteristics'!$C:$C,0))),"",INDEX('Policy Characteristics'!J:J,MATCH($C830,'Policy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0" s="254" t="str">
        <f>IF(ISBLANK(INDEX('Policy Characteristics'!K:K,MATCH($C830,'Policy Characteristics'!$C:$C,0))),"",INDEX('Policy Characteristics'!K:K,MATCH($C830,'Policy Characteristics'!$C:$C,0)))</f>
        <v/>
      </c>
      <c r="R830" s="254" t="str">
        <f>IF(ISBLANK(INDEX('Policy Characteristics'!L:L,MATCH($C830,'Policy Characteristics'!$C:$C,0))),"",INDEX('Policy Characteristics'!L:L,MATCH($C830,'Policy Characteristics'!$C:$C,0)))</f>
        <v/>
      </c>
    </row>
    <row r="831" spans="1:18">
      <c r="A831" s="254" t="str">
        <f>IF(ISBLANK(INDEX('Policy Characteristics'!A:A,MATCH($C831,'Policy Characteristics'!$C:$C,0))),"",INDEX('Policy Characteristics'!A:A,MATCH($C831,'Policy Characteristics'!$C:$C,0)))</f>
        <v>Industry</v>
      </c>
      <c r="B831" s="262" t="str">
        <f>IF(ISBLANK(INDEX('Policy Characteristics'!B:B,MATCH($C831,'Policy Characteristics'!$C:$C,0))),"",INDEX('Policy Characteristics'!B:B,MATCH($C831,'Policy Characteristics'!$C:$C,0)))</f>
        <v>Decrease Cost of Capital</v>
      </c>
      <c r="C831" s="254" t="str">
        <f t="shared" si="38"/>
        <v>Percentage Decrease in Cost of Capital for Clean Industrial Equipment</v>
      </c>
      <c r="D831" s="6" t="s">
        <v>3059</v>
      </c>
      <c r="E831" s="1" t="s">
        <v>3496</v>
      </c>
      <c r="F831" t="s">
        <v>3021</v>
      </c>
      <c r="G831" t="s">
        <v>3503</v>
      </c>
      <c r="H831" s="43">
        <v>2897</v>
      </c>
      <c r="I831" s="324" t="s">
        <v>40</v>
      </c>
      <c r="J831" s="255" t="str">
        <f>IF(ISBLANK(INDEX('Policy Characteristics'!D:D,MATCH($C831,'Policy Characteristics'!$C:$C,0))),"",INDEX('Policy Characteristics'!D:D,MATCH($C831,'Policy Characteristics'!$C:$C,0)))</f>
        <v>Decrease Clean Industrial Equipment Cost of Capital</v>
      </c>
      <c r="K831" s="254" t="str">
        <f>IF(ISBLANK(INDEX('Policy Characteristics'!E:E,MATCH($C831,'Policy Characteristics'!$C:$C,0))),"",INDEX('Policy Characteristics'!E:E,MATCH($C831,'Policy Characteristics'!$C:$C,0)))</f>
        <v>indst eqpt cost of capital</v>
      </c>
      <c r="L831" s="261">
        <f>IF(ISBLANK(INDEX('Policy Characteristics'!F:F,MATCH($C831,'Policy Characteristics'!$C:$C,0))),"",INDEX('Policy Characteristics'!F:F,MATCH($C831,'Policy Characteristics'!$C:$C,0)))</f>
        <v>0</v>
      </c>
      <c r="M831" s="261">
        <f>IF(ISBLANK(INDEX('Policy Characteristics'!G:G,MATCH($C831,'Policy Characteristics'!$C:$C,0))),"",INDEX('Policy Characteristics'!G:G,MATCH($C831,'Policy Characteristics'!$C:$C,0)))</f>
        <v>1</v>
      </c>
      <c r="N831" s="261">
        <f>IF(ISBLANK(INDEX('Policy Characteristics'!H:H,MATCH($C831,'Policy Characteristics'!$C:$C,0))),"",INDEX('Policy Characteristics'!H:H,MATCH($C831,'Policy Characteristics'!$C:$C,0)))</f>
        <v>0.01</v>
      </c>
      <c r="O831" s="254" t="str">
        <f>IF(ISBLANK(INDEX('Policy Characteristics'!I:I,MATCH($C831,'Policy Characteristics'!$C:$C,0))),"",INDEX('Policy Characteristics'!I:I,MATCH($C831,'Policy Characteristics'!$C:$C,0)))</f>
        <v>% decrease</v>
      </c>
      <c r="P831" s="254" t="str">
        <f>IF(ISBLANK(INDEX('Policy Characteristics'!J:J,MATCH($C831,'Policy Characteristics'!$C:$C,0))),"",INDEX('Policy Characteristics'!J:J,MATCH($C831,'Policy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1" s="254" t="str">
        <f>IF(ISBLANK(INDEX('Policy Characteristics'!K:K,MATCH($C831,'Policy Characteristics'!$C:$C,0))),"",INDEX('Policy Characteristics'!K:K,MATCH($C831,'Policy Characteristics'!$C:$C,0)))</f>
        <v/>
      </c>
      <c r="R831" s="254" t="str">
        <f>IF(ISBLANK(INDEX('Policy Characteristics'!L:L,MATCH($C831,'Policy Characteristics'!$C:$C,0))),"",INDEX('Policy Characteristics'!L:L,MATCH($C831,'Policy Characteristics'!$C:$C,0)))</f>
        <v/>
      </c>
    </row>
    <row r="832" spans="1:18">
      <c r="A832" s="254" t="str">
        <f>IF(ISBLANK(INDEX('Policy Characteristics'!A:A,MATCH($C832,'Policy Characteristics'!$C:$C,0))),"",INDEX('Policy Characteristics'!A:A,MATCH($C832,'Policy Characteristics'!$C:$C,0)))</f>
        <v>Industry</v>
      </c>
      <c r="B832" s="262" t="str">
        <f>IF(ISBLANK(INDEX('Policy Characteristics'!B:B,MATCH($C832,'Policy Characteristics'!$C:$C,0))),"",INDEX('Policy Characteristics'!B:B,MATCH($C832,'Policy Characteristics'!$C:$C,0)))</f>
        <v>Decrease Cost of Capital</v>
      </c>
      <c r="C832" s="254" t="str">
        <f t="shared" si="38"/>
        <v>Percentage Decrease in Cost of Capital for Clean Industrial Equipment</v>
      </c>
      <c r="D832" s="6" t="s">
        <v>3060</v>
      </c>
      <c r="E832" s="1" t="s">
        <v>3496</v>
      </c>
      <c r="F832" t="s">
        <v>3022</v>
      </c>
      <c r="G832" t="s">
        <v>3503</v>
      </c>
      <c r="H832" s="43">
        <v>2898</v>
      </c>
      <c r="I832" s="324" t="s">
        <v>40</v>
      </c>
      <c r="J832" s="255" t="str">
        <f>IF(ISBLANK(INDEX('Policy Characteristics'!D:D,MATCH($C832,'Policy Characteristics'!$C:$C,0))),"",INDEX('Policy Characteristics'!D:D,MATCH($C832,'Policy Characteristics'!$C:$C,0)))</f>
        <v>Decrease Clean Industrial Equipment Cost of Capital</v>
      </c>
      <c r="K832" s="254" t="str">
        <f>IF(ISBLANK(INDEX('Policy Characteristics'!E:E,MATCH($C832,'Policy Characteristics'!$C:$C,0))),"",INDEX('Policy Characteristics'!E:E,MATCH($C832,'Policy Characteristics'!$C:$C,0)))</f>
        <v>indst eqpt cost of capital</v>
      </c>
      <c r="L832" s="261">
        <f>IF(ISBLANK(INDEX('Policy Characteristics'!F:F,MATCH($C832,'Policy Characteristics'!$C:$C,0))),"",INDEX('Policy Characteristics'!F:F,MATCH($C832,'Policy Characteristics'!$C:$C,0)))</f>
        <v>0</v>
      </c>
      <c r="M832" s="261">
        <f>IF(ISBLANK(INDEX('Policy Characteristics'!G:G,MATCH($C832,'Policy Characteristics'!$C:$C,0))),"",INDEX('Policy Characteristics'!G:G,MATCH($C832,'Policy Characteristics'!$C:$C,0)))</f>
        <v>1</v>
      </c>
      <c r="N832" s="261">
        <f>IF(ISBLANK(INDEX('Policy Characteristics'!H:H,MATCH($C832,'Policy Characteristics'!$C:$C,0))),"",INDEX('Policy Characteristics'!H:H,MATCH($C832,'Policy Characteristics'!$C:$C,0)))</f>
        <v>0.01</v>
      </c>
      <c r="O832" s="254" t="str">
        <f>IF(ISBLANK(INDEX('Policy Characteristics'!I:I,MATCH($C832,'Policy Characteristics'!$C:$C,0))),"",INDEX('Policy Characteristics'!I:I,MATCH($C832,'Policy Characteristics'!$C:$C,0)))</f>
        <v>% decrease</v>
      </c>
      <c r="P832" s="254" t="str">
        <f>IF(ISBLANK(INDEX('Policy Characteristics'!J:J,MATCH($C832,'Policy Characteristics'!$C:$C,0))),"",INDEX('Policy Characteristics'!J:J,MATCH($C832,'Policy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2" s="254" t="str">
        <f>IF(ISBLANK(INDEX('Policy Characteristics'!K:K,MATCH($C832,'Policy Characteristics'!$C:$C,0))),"",INDEX('Policy Characteristics'!K:K,MATCH($C832,'Policy Characteristics'!$C:$C,0)))</f>
        <v/>
      </c>
      <c r="R832" s="254" t="str">
        <f>IF(ISBLANK(INDEX('Policy Characteristics'!L:L,MATCH($C832,'Policy Characteristics'!$C:$C,0))),"",INDEX('Policy Characteristics'!L:L,MATCH($C832,'Policy Characteristics'!$C:$C,0)))</f>
        <v/>
      </c>
    </row>
    <row r="833" spans="1:18">
      <c r="A833" s="254" t="str">
        <f>IF(ISBLANK(INDEX('Policy Characteristics'!A:A,MATCH($C833,'Policy Characteristics'!$C:$C,0))),"",INDEX('Policy Characteristics'!A:A,MATCH($C833,'Policy Characteristics'!$C:$C,0)))</f>
        <v>Industry</v>
      </c>
      <c r="B833" s="262" t="str">
        <f>IF(ISBLANK(INDEX('Policy Characteristics'!B:B,MATCH($C833,'Policy Characteristics'!$C:$C,0))),"",INDEX('Policy Characteristics'!B:B,MATCH($C833,'Policy Characteristics'!$C:$C,0)))</f>
        <v>Decrease Cost of Capital</v>
      </c>
      <c r="C833" s="254" t="str">
        <f t="shared" si="38"/>
        <v>Percentage Decrease in Cost of Capital for Clean Industrial Equipment</v>
      </c>
      <c r="D833" s="6" t="s">
        <v>3061</v>
      </c>
      <c r="E833" s="1" t="s">
        <v>3496</v>
      </c>
      <c r="F833" t="s">
        <v>3064</v>
      </c>
      <c r="G833" t="s">
        <v>3503</v>
      </c>
      <c r="H833" s="43">
        <v>2899</v>
      </c>
      <c r="I833" s="324" t="s">
        <v>40</v>
      </c>
      <c r="J833" s="255" t="str">
        <f>IF(ISBLANK(INDEX('Policy Characteristics'!D:D,MATCH($C833,'Policy Characteristics'!$C:$C,0))),"",INDEX('Policy Characteristics'!D:D,MATCH($C833,'Policy Characteristics'!$C:$C,0)))</f>
        <v>Decrease Clean Industrial Equipment Cost of Capital</v>
      </c>
      <c r="K833" s="254" t="str">
        <f>IF(ISBLANK(INDEX('Policy Characteristics'!E:E,MATCH($C833,'Policy Characteristics'!$C:$C,0))),"",INDEX('Policy Characteristics'!E:E,MATCH($C833,'Policy Characteristics'!$C:$C,0)))</f>
        <v>indst eqpt cost of capital</v>
      </c>
      <c r="L833" s="261">
        <f>IF(ISBLANK(INDEX('Policy Characteristics'!F:F,MATCH($C833,'Policy Characteristics'!$C:$C,0))),"",INDEX('Policy Characteristics'!F:F,MATCH($C833,'Policy Characteristics'!$C:$C,0)))</f>
        <v>0</v>
      </c>
      <c r="M833" s="261">
        <f>IF(ISBLANK(INDEX('Policy Characteristics'!G:G,MATCH($C833,'Policy Characteristics'!$C:$C,0))),"",INDEX('Policy Characteristics'!G:G,MATCH($C833,'Policy Characteristics'!$C:$C,0)))</f>
        <v>1</v>
      </c>
      <c r="N833" s="261">
        <f>IF(ISBLANK(INDEX('Policy Characteristics'!H:H,MATCH($C833,'Policy Characteristics'!$C:$C,0))),"",INDEX('Policy Characteristics'!H:H,MATCH($C833,'Policy Characteristics'!$C:$C,0)))</f>
        <v>0.01</v>
      </c>
      <c r="O833" s="254" t="str">
        <f>IF(ISBLANK(INDEX('Policy Characteristics'!I:I,MATCH($C833,'Policy Characteristics'!$C:$C,0))),"",INDEX('Policy Characteristics'!I:I,MATCH($C833,'Policy Characteristics'!$C:$C,0)))</f>
        <v>% decrease</v>
      </c>
      <c r="P833" s="254" t="str">
        <f>IF(ISBLANK(INDEX('Policy Characteristics'!J:J,MATCH($C833,'Policy Characteristics'!$C:$C,0))),"",INDEX('Policy Characteristics'!J:J,MATCH($C833,'Policy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3" s="254" t="str">
        <f>IF(ISBLANK(INDEX('Policy Characteristics'!K:K,MATCH($C833,'Policy Characteristics'!$C:$C,0))),"",INDEX('Policy Characteristics'!K:K,MATCH($C833,'Policy Characteristics'!$C:$C,0)))</f>
        <v/>
      </c>
      <c r="R833" s="254" t="str">
        <f>IF(ISBLANK(INDEX('Policy Characteristics'!L:L,MATCH($C833,'Policy Characteristics'!$C:$C,0))),"",INDEX('Policy Characteristics'!L:L,MATCH($C833,'Policy Characteristics'!$C:$C,0)))</f>
        <v/>
      </c>
    </row>
    <row r="834" spans="1:18">
      <c r="A834" s="254" t="str">
        <f>IF(ISBLANK(INDEX('Policy Characteristics'!A:A,MATCH($C834,'Policy Characteristics'!$C:$C,0))),"",INDEX('Policy Characteristics'!A:A,MATCH($C834,'Policy Characteristics'!$C:$C,0)))</f>
        <v>Industry</v>
      </c>
      <c r="B834" s="262" t="str">
        <f>IF(ISBLANK(INDEX('Policy Characteristics'!B:B,MATCH($C834,'Policy Characteristics'!$C:$C,0))),"",INDEX('Policy Characteristics'!B:B,MATCH($C834,'Policy Characteristics'!$C:$C,0)))</f>
        <v>Decrease Cost of Capital</v>
      </c>
      <c r="C834" s="254" t="str">
        <f t="shared" si="38"/>
        <v>Percentage Decrease in Cost of Capital for Clean Industrial Equipment</v>
      </c>
      <c r="D834" s="6" t="s">
        <v>3062</v>
      </c>
      <c r="E834" s="1" t="s">
        <v>3496</v>
      </c>
      <c r="F834" t="s">
        <v>3023</v>
      </c>
      <c r="G834" t="s">
        <v>3503</v>
      </c>
      <c r="H834" s="43">
        <v>2900</v>
      </c>
      <c r="I834" s="324" t="s">
        <v>40</v>
      </c>
      <c r="J834" s="255" t="str">
        <f>IF(ISBLANK(INDEX('Policy Characteristics'!D:D,MATCH($C834,'Policy Characteristics'!$C:$C,0))),"",INDEX('Policy Characteristics'!D:D,MATCH($C834,'Policy Characteristics'!$C:$C,0)))</f>
        <v>Decrease Clean Industrial Equipment Cost of Capital</v>
      </c>
      <c r="K834" s="254" t="str">
        <f>IF(ISBLANK(INDEX('Policy Characteristics'!E:E,MATCH($C834,'Policy Characteristics'!$C:$C,0))),"",INDEX('Policy Characteristics'!E:E,MATCH($C834,'Policy Characteristics'!$C:$C,0)))</f>
        <v>indst eqpt cost of capital</v>
      </c>
      <c r="L834" s="261">
        <f>IF(ISBLANK(INDEX('Policy Characteristics'!F:F,MATCH($C834,'Policy Characteristics'!$C:$C,0))),"",INDEX('Policy Characteristics'!F:F,MATCH($C834,'Policy Characteristics'!$C:$C,0)))</f>
        <v>0</v>
      </c>
      <c r="M834" s="261">
        <f>IF(ISBLANK(INDEX('Policy Characteristics'!G:G,MATCH($C834,'Policy Characteristics'!$C:$C,0))),"",INDEX('Policy Characteristics'!G:G,MATCH($C834,'Policy Characteristics'!$C:$C,0)))</f>
        <v>1</v>
      </c>
      <c r="N834" s="261">
        <f>IF(ISBLANK(INDEX('Policy Characteristics'!H:H,MATCH($C834,'Policy Characteristics'!$C:$C,0))),"",INDEX('Policy Characteristics'!H:H,MATCH($C834,'Policy Characteristics'!$C:$C,0)))</f>
        <v>0.01</v>
      </c>
      <c r="O834" s="254" t="str">
        <f>IF(ISBLANK(INDEX('Policy Characteristics'!I:I,MATCH($C834,'Policy Characteristics'!$C:$C,0))),"",INDEX('Policy Characteristics'!I:I,MATCH($C834,'Policy Characteristics'!$C:$C,0)))</f>
        <v>% decrease</v>
      </c>
      <c r="P834" s="254" t="str">
        <f>IF(ISBLANK(INDEX('Policy Characteristics'!J:J,MATCH($C834,'Policy Characteristics'!$C:$C,0))),"",INDEX('Policy Characteristics'!J:J,MATCH($C834,'Policy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4" s="254" t="str">
        <f>IF(ISBLANK(INDEX('Policy Characteristics'!K:K,MATCH($C834,'Policy Characteristics'!$C:$C,0))),"",INDEX('Policy Characteristics'!K:K,MATCH($C834,'Policy Characteristics'!$C:$C,0)))</f>
        <v/>
      </c>
      <c r="R834" s="254" t="str">
        <f>IF(ISBLANK(INDEX('Policy Characteristics'!L:L,MATCH($C834,'Policy Characteristics'!$C:$C,0))),"",INDEX('Policy Characteristics'!L:L,MATCH($C834,'Policy Characteristics'!$C:$C,0)))</f>
        <v/>
      </c>
    </row>
    <row r="835" spans="1:18">
      <c r="A835" s="254" t="str">
        <f>IF(ISBLANK(INDEX('Policy Characteristics'!A:A,MATCH($C835,'Policy Characteristics'!$C:$C,0))),"",INDEX('Policy Characteristics'!A:A,MATCH($C835,'Policy Characteristics'!$C:$C,0)))</f>
        <v>Industry</v>
      </c>
      <c r="B835" s="262" t="str">
        <f>IF(ISBLANK(INDEX('Policy Characteristics'!B:B,MATCH($C835,'Policy Characteristics'!$C:$C,0))),"",INDEX('Policy Characteristics'!B:B,MATCH($C835,'Policy Characteristics'!$C:$C,0)))</f>
        <v>Decrease Cost of Capital</v>
      </c>
      <c r="C835" s="254" t="str">
        <f t="shared" si="38"/>
        <v>Percentage Decrease in Cost of Capital for Clean Industrial Equipment</v>
      </c>
      <c r="D835" s="45" t="s">
        <v>3038</v>
      </c>
      <c r="E835" s="1" t="s">
        <v>3643</v>
      </c>
      <c r="F835" t="s">
        <v>3063</v>
      </c>
      <c r="G835" t="s">
        <v>3643</v>
      </c>
      <c r="H835" s="43">
        <v>2901</v>
      </c>
      <c r="I835" s="324" t="s">
        <v>40</v>
      </c>
      <c r="J835" s="255" t="str">
        <f>IF(ISBLANK(INDEX('Policy Characteristics'!D:D,MATCH($C835,'Policy Characteristics'!$C:$C,0))),"",INDEX('Policy Characteristics'!D:D,MATCH($C835,'Policy Characteristics'!$C:$C,0)))</f>
        <v>Decrease Clean Industrial Equipment Cost of Capital</v>
      </c>
      <c r="K835" s="254" t="str">
        <f>IF(ISBLANK(INDEX('Policy Characteristics'!E:E,MATCH($C835,'Policy Characteristics'!$C:$C,0))),"",INDEX('Policy Characteristics'!E:E,MATCH($C835,'Policy Characteristics'!$C:$C,0)))</f>
        <v>indst eqpt cost of capital</v>
      </c>
      <c r="L835" s="261">
        <f>IF(ISBLANK(INDEX('Policy Characteristics'!F:F,MATCH($C835,'Policy Characteristics'!$C:$C,0))),"",INDEX('Policy Characteristics'!F:F,MATCH($C835,'Policy Characteristics'!$C:$C,0)))</f>
        <v>0</v>
      </c>
      <c r="M835" s="261">
        <f>IF(ISBLANK(INDEX('Policy Characteristics'!G:G,MATCH($C835,'Policy Characteristics'!$C:$C,0))),"",INDEX('Policy Characteristics'!G:G,MATCH($C835,'Policy Characteristics'!$C:$C,0)))</f>
        <v>1</v>
      </c>
      <c r="N835" s="261">
        <f>IF(ISBLANK(INDEX('Policy Characteristics'!H:H,MATCH($C835,'Policy Characteristics'!$C:$C,0))),"",INDEX('Policy Characteristics'!H:H,MATCH($C835,'Policy Characteristics'!$C:$C,0)))</f>
        <v>0.01</v>
      </c>
      <c r="O835" s="254" t="str">
        <f>IF(ISBLANK(INDEX('Policy Characteristics'!I:I,MATCH($C835,'Policy Characteristics'!$C:$C,0))),"",INDEX('Policy Characteristics'!I:I,MATCH($C835,'Policy Characteristics'!$C:$C,0)))</f>
        <v>% decrease</v>
      </c>
      <c r="P835" s="254" t="str">
        <f>IF(ISBLANK(INDEX('Policy Characteristics'!J:J,MATCH($C835,'Policy Characteristics'!$C:$C,0))),"",INDEX('Policy Characteristics'!J:J,MATCH($C835,'Policy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5" s="254" t="str">
        <f>IF(ISBLANK(INDEX('Policy Characteristics'!K:K,MATCH($C835,'Policy Characteristics'!$C:$C,0))),"",INDEX('Policy Characteristics'!K:K,MATCH($C835,'Policy Characteristics'!$C:$C,0)))</f>
        <v/>
      </c>
      <c r="R835" s="254" t="str">
        <f>IF(ISBLANK(INDEX('Policy Characteristics'!L:L,MATCH($C835,'Policy Characteristics'!$C:$C,0))),"",INDEX('Policy Characteristics'!L:L,MATCH($C835,'Policy Characteristics'!$C:$C,0)))</f>
        <v/>
      </c>
    </row>
    <row r="836" spans="1:18">
      <c r="A836" s="254" t="str">
        <f>IF(ISBLANK(INDEX('Policy Characteristics'!A:A,MATCH($C836,'Policy Characteristics'!$C:$C,0))),"",INDEX('Policy Characteristics'!A:A,MATCH($C836,'Policy Characteristics'!$C:$C,0)))</f>
        <v>Industry</v>
      </c>
      <c r="B836" s="262" t="str">
        <f>IF(ISBLANK(INDEX('Policy Characteristics'!B:B,MATCH($C836,'Policy Characteristics'!$C:$C,0))),"",INDEX('Policy Characteristics'!B:B,MATCH($C836,'Policy Characteristics'!$C:$C,0)))</f>
        <v>Decrease Cost of Capital</v>
      </c>
      <c r="C836" s="254" t="str">
        <f t="shared" si="38"/>
        <v>Percentage Decrease in Cost of Capital for Clean Industrial Equipment</v>
      </c>
      <c r="D836" s="6" t="s">
        <v>3039</v>
      </c>
      <c r="E836" s="1" t="s">
        <v>3643</v>
      </c>
      <c r="F836" t="s">
        <v>2737</v>
      </c>
      <c r="G836" t="s">
        <v>3643</v>
      </c>
      <c r="H836" s="43">
        <v>2902</v>
      </c>
      <c r="I836" s="324" t="s">
        <v>40</v>
      </c>
      <c r="J836" s="255" t="str">
        <f>IF(ISBLANK(INDEX('Policy Characteristics'!D:D,MATCH($C836,'Policy Characteristics'!$C:$C,0))),"",INDEX('Policy Characteristics'!D:D,MATCH($C836,'Policy Characteristics'!$C:$C,0)))</f>
        <v>Decrease Clean Industrial Equipment Cost of Capital</v>
      </c>
      <c r="K836" s="254" t="str">
        <f>IF(ISBLANK(INDEX('Policy Characteristics'!E:E,MATCH($C836,'Policy Characteristics'!$C:$C,0))),"",INDEX('Policy Characteristics'!E:E,MATCH($C836,'Policy Characteristics'!$C:$C,0)))</f>
        <v>indst eqpt cost of capital</v>
      </c>
      <c r="L836" s="261">
        <f>IF(ISBLANK(INDEX('Policy Characteristics'!F:F,MATCH($C836,'Policy Characteristics'!$C:$C,0))),"",INDEX('Policy Characteristics'!F:F,MATCH($C836,'Policy Characteristics'!$C:$C,0)))</f>
        <v>0</v>
      </c>
      <c r="M836" s="261">
        <f>IF(ISBLANK(INDEX('Policy Characteristics'!G:G,MATCH($C836,'Policy Characteristics'!$C:$C,0))),"",INDEX('Policy Characteristics'!G:G,MATCH($C836,'Policy Characteristics'!$C:$C,0)))</f>
        <v>1</v>
      </c>
      <c r="N836" s="261">
        <f>IF(ISBLANK(INDEX('Policy Characteristics'!H:H,MATCH($C836,'Policy Characteristics'!$C:$C,0))),"",INDEX('Policy Characteristics'!H:H,MATCH($C836,'Policy Characteristics'!$C:$C,0)))</f>
        <v>0.01</v>
      </c>
      <c r="O836" s="254" t="str">
        <f>IF(ISBLANK(INDEX('Policy Characteristics'!I:I,MATCH($C836,'Policy Characteristics'!$C:$C,0))),"",INDEX('Policy Characteristics'!I:I,MATCH($C836,'Policy Characteristics'!$C:$C,0)))</f>
        <v>% decrease</v>
      </c>
      <c r="P836" s="254" t="str">
        <f>IF(ISBLANK(INDEX('Policy Characteristics'!J:J,MATCH($C836,'Policy Characteristics'!$C:$C,0))),"",INDEX('Policy Characteristics'!J:J,MATCH($C836,'Policy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6" s="254" t="str">
        <f>IF(ISBLANK(INDEX('Policy Characteristics'!K:K,MATCH($C836,'Policy Characteristics'!$C:$C,0))),"",INDEX('Policy Characteristics'!K:K,MATCH($C836,'Policy Characteristics'!$C:$C,0)))</f>
        <v/>
      </c>
      <c r="R836" s="254" t="str">
        <f>IF(ISBLANK(INDEX('Policy Characteristics'!L:L,MATCH($C836,'Policy Characteristics'!$C:$C,0))),"",INDEX('Policy Characteristics'!L:L,MATCH($C836,'Policy Characteristics'!$C:$C,0)))</f>
        <v/>
      </c>
    </row>
    <row r="837" spans="1:18">
      <c r="A837" s="254" t="str">
        <f>IF(ISBLANK(INDEX('Policy Characteristics'!A:A,MATCH($C837,'Policy Characteristics'!$C:$C,0))),"",INDEX('Policy Characteristics'!A:A,MATCH($C837,'Policy Characteristics'!$C:$C,0)))</f>
        <v>Industry</v>
      </c>
      <c r="B837" s="262" t="str">
        <f>IF(ISBLANK(INDEX('Policy Characteristics'!B:B,MATCH($C837,'Policy Characteristics'!$C:$C,0))),"",INDEX('Policy Characteristics'!B:B,MATCH($C837,'Policy Characteristics'!$C:$C,0)))</f>
        <v>Decrease Cost of Capital</v>
      </c>
      <c r="C837" s="254" t="str">
        <f t="shared" si="38"/>
        <v>Percentage Decrease in Cost of Capital for Clean Industrial Equipment</v>
      </c>
      <c r="D837" s="6" t="s">
        <v>3040</v>
      </c>
      <c r="E837" s="1" t="s">
        <v>3643</v>
      </c>
      <c r="F837" t="s">
        <v>3004</v>
      </c>
      <c r="G837" t="s">
        <v>3643</v>
      </c>
      <c r="H837" s="43">
        <v>2903</v>
      </c>
      <c r="I837" s="324" t="s">
        <v>40</v>
      </c>
      <c r="J837" s="255" t="str">
        <f>IF(ISBLANK(INDEX('Policy Characteristics'!D:D,MATCH($C837,'Policy Characteristics'!$C:$C,0))),"",INDEX('Policy Characteristics'!D:D,MATCH($C837,'Policy Characteristics'!$C:$C,0)))</f>
        <v>Decrease Clean Industrial Equipment Cost of Capital</v>
      </c>
      <c r="K837" s="254" t="str">
        <f>IF(ISBLANK(INDEX('Policy Characteristics'!E:E,MATCH($C837,'Policy Characteristics'!$C:$C,0))),"",INDEX('Policy Characteristics'!E:E,MATCH($C837,'Policy Characteristics'!$C:$C,0)))</f>
        <v>indst eqpt cost of capital</v>
      </c>
      <c r="L837" s="261">
        <f>IF(ISBLANK(INDEX('Policy Characteristics'!F:F,MATCH($C837,'Policy Characteristics'!$C:$C,0))),"",INDEX('Policy Characteristics'!F:F,MATCH($C837,'Policy Characteristics'!$C:$C,0)))</f>
        <v>0</v>
      </c>
      <c r="M837" s="261">
        <f>IF(ISBLANK(INDEX('Policy Characteristics'!G:G,MATCH($C837,'Policy Characteristics'!$C:$C,0))),"",INDEX('Policy Characteristics'!G:G,MATCH($C837,'Policy Characteristics'!$C:$C,0)))</f>
        <v>1</v>
      </c>
      <c r="N837" s="261">
        <f>IF(ISBLANK(INDEX('Policy Characteristics'!H:H,MATCH($C837,'Policy Characteristics'!$C:$C,0))),"",INDEX('Policy Characteristics'!H:H,MATCH($C837,'Policy Characteristics'!$C:$C,0)))</f>
        <v>0.01</v>
      </c>
      <c r="O837" s="254" t="str">
        <f>IF(ISBLANK(INDEX('Policy Characteristics'!I:I,MATCH($C837,'Policy Characteristics'!$C:$C,0))),"",INDEX('Policy Characteristics'!I:I,MATCH($C837,'Policy Characteristics'!$C:$C,0)))</f>
        <v>% decrease</v>
      </c>
      <c r="P837" s="254" t="str">
        <f>IF(ISBLANK(INDEX('Policy Characteristics'!J:J,MATCH($C837,'Policy Characteristics'!$C:$C,0))),"",INDEX('Policy Characteristics'!J:J,MATCH($C837,'Policy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7" s="254" t="str">
        <f>IF(ISBLANK(INDEX('Policy Characteristics'!K:K,MATCH($C837,'Policy Characteristics'!$C:$C,0))),"",INDEX('Policy Characteristics'!K:K,MATCH($C837,'Policy Characteristics'!$C:$C,0)))</f>
        <v/>
      </c>
      <c r="R837" s="254" t="str">
        <f>IF(ISBLANK(INDEX('Policy Characteristics'!L:L,MATCH($C837,'Policy Characteristics'!$C:$C,0))),"",INDEX('Policy Characteristics'!L:L,MATCH($C837,'Policy Characteristics'!$C:$C,0)))</f>
        <v/>
      </c>
    </row>
    <row r="838" spans="1:18">
      <c r="A838" s="254" t="str">
        <f>IF(ISBLANK(INDEX('Policy Characteristics'!A:A,MATCH($C838,'Policy Characteristics'!$C:$C,0))),"",INDEX('Policy Characteristics'!A:A,MATCH($C838,'Policy Characteristics'!$C:$C,0)))</f>
        <v>Industry</v>
      </c>
      <c r="B838" s="262" t="str">
        <f>IF(ISBLANK(INDEX('Policy Characteristics'!B:B,MATCH($C838,'Policy Characteristics'!$C:$C,0))),"",INDEX('Policy Characteristics'!B:B,MATCH($C838,'Policy Characteristics'!$C:$C,0)))</f>
        <v>Decrease Cost of Capital</v>
      </c>
      <c r="C838" s="254" t="str">
        <f t="shared" si="38"/>
        <v>Percentage Decrease in Cost of Capital for Clean Industrial Equipment</v>
      </c>
      <c r="D838" s="6" t="s">
        <v>3041</v>
      </c>
      <c r="E838" s="1" t="s">
        <v>3643</v>
      </c>
      <c r="F838" t="s">
        <v>3005</v>
      </c>
      <c r="G838" t="s">
        <v>3643</v>
      </c>
      <c r="H838" s="43">
        <v>2904</v>
      </c>
      <c r="I838" s="324" t="s">
        <v>40</v>
      </c>
      <c r="J838" s="255" t="str">
        <f>IF(ISBLANK(INDEX('Policy Characteristics'!D:D,MATCH($C838,'Policy Characteristics'!$C:$C,0))),"",INDEX('Policy Characteristics'!D:D,MATCH($C838,'Policy Characteristics'!$C:$C,0)))</f>
        <v>Decrease Clean Industrial Equipment Cost of Capital</v>
      </c>
      <c r="K838" s="254" t="str">
        <f>IF(ISBLANK(INDEX('Policy Characteristics'!E:E,MATCH($C838,'Policy Characteristics'!$C:$C,0))),"",INDEX('Policy Characteristics'!E:E,MATCH($C838,'Policy Characteristics'!$C:$C,0)))</f>
        <v>indst eqpt cost of capital</v>
      </c>
      <c r="L838" s="261">
        <f>IF(ISBLANK(INDEX('Policy Characteristics'!F:F,MATCH($C838,'Policy Characteristics'!$C:$C,0))),"",INDEX('Policy Characteristics'!F:F,MATCH($C838,'Policy Characteristics'!$C:$C,0)))</f>
        <v>0</v>
      </c>
      <c r="M838" s="261">
        <f>IF(ISBLANK(INDEX('Policy Characteristics'!G:G,MATCH($C838,'Policy Characteristics'!$C:$C,0))),"",INDEX('Policy Characteristics'!G:G,MATCH($C838,'Policy Characteristics'!$C:$C,0)))</f>
        <v>1</v>
      </c>
      <c r="N838" s="261">
        <f>IF(ISBLANK(INDEX('Policy Characteristics'!H:H,MATCH($C838,'Policy Characteristics'!$C:$C,0))),"",INDEX('Policy Characteristics'!H:H,MATCH($C838,'Policy Characteristics'!$C:$C,0)))</f>
        <v>0.01</v>
      </c>
      <c r="O838" s="254" t="str">
        <f>IF(ISBLANK(INDEX('Policy Characteristics'!I:I,MATCH($C838,'Policy Characteristics'!$C:$C,0))),"",INDEX('Policy Characteristics'!I:I,MATCH($C838,'Policy Characteristics'!$C:$C,0)))</f>
        <v>% decrease</v>
      </c>
      <c r="P838" s="254" t="str">
        <f>IF(ISBLANK(INDEX('Policy Characteristics'!J:J,MATCH($C838,'Policy Characteristics'!$C:$C,0))),"",INDEX('Policy Characteristics'!J:J,MATCH($C838,'Policy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8" s="254" t="str">
        <f>IF(ISBLANK(INDEX('Policy Characteristics'!K:K,MATCH($C838,'Policy Characteristics'!$C:$C,0))),"",INDEX('Policy Characteristics'!K:K,MATCH($C838,'Policy Characteristics'!$C:$C,0)))</f>
        <v/>
      </c>
      <c r="R838" s="254" t="str">
        <f>IF(ISBLANK(INDEX('Policy Characteristics'!L:L,MATCH($C838,'Policy Characteristics'!$C:$C,0))),"",INDEX('Policy Characteristics'!L:L,MATCH($C838,'Policy Characteristics'!$C:$C,0)))</f>
        <v/>
      </c>
    </row>
    <row r="839" spans="1:18">
      <c r="A839" s="254" t="str">
        <f>IF(ISBLANK(INDEX('Policy Characteristics'!A:A,MATCH($C839,'Policy Characteristics'!$C:$C,0))),"",INDEX('Policy Characteristics'!A:A,MATCH($C839,'Policy Characteristics'!$C:$C,0)))</f>
        <v>Industry</v>
      </c>
      <c r="B839" s="262" t="str">
        <f>IF(ISBLANK(INDEX('Policy Characteristics'!B:B,MATCH($C839,'Policy Characteristics'!$C:$C,0))),"",INDEX('Policy Characteristics'!B:B,MATCH($C839,'Policy Characteristics'!$C:$C,0)))</f>
        <v>Decrease Cost of Capital</v>
      </c>
      <c r="C839" s="254" t="str">
        <f t="shared" si="38"/>
        <v>Percentage Decrease in Cost of Capital for Clean Industrial Equipment</v>
      </c>
      <c r="D839" s="6" t="s">
        <v>3042</v>
      </c>
      <c r="E839" s="1" t="s">
        <v>3643</v>
      </c>
      <c r="F839" t="s">
        <v>3006</v>
      </c>
      <c r="G839" t="s">
        <v>3643</v>
      </c>
      <c r="H839" s="43">
        <v>2905</v>
      </c>
      <c r="I839" s="324" t="s">
        <v>40</v>
      </c>
      <c r="J839" s="255" t="str">
        <f>IF(ISBLANK(INDEX('Policy Characteristics'!D:D,MATCH($C839,'Policy Characteristics'!$C:$C,0))),"",INDEX('Policy Characteristics'!D:D,MATCH($C839,'Policy Characteristics'!$C:$C,0)))</f>
        <v>Decrease Clean Industrial Equipment Cost of Capital</v>
      </c>
      <c r="K839" s="254" t="str">
        <f>IF(ISBLANK(INDEX('Policy Characteristics'!E:E,MATCH($C839,'Policy Characteristics'!$C:$C,0))),"",INDEX('Policy Characteristics'!E:E,MATCH($C839,'Policy Characteristics'!$C:$C,0)))</f>
        <v>indst eqpt cost of capital</v>
      </c>
      <c r="L839" s="261">
        <f>IF(ISBLANK(INDEX('Policy Characteristics'!F:F,MATCH($C839,'Policy Characteristics'!$C:$C,0))),"",INDEX('Policy Characteristics'!F:F,MATCH($C839,'Policy Characteristics'!$C:$C,0)))</f>
        <v>0</v>
      </c>
      <c r="M839" s="261">
        <f>IF(ISBLANK(INDEX('Policy Characteristics'!G:G,MATCH($C839,'Policy Characteristics'!$C:$C,0))),"",INDEX('Policy Characteristics'!G:G,MATCH($C839,'Policy Characteristics'!$C:$C,0)))</f>
        <v>1</v>
      </c>
      <c r="N839" s="261">
        <f>IF(ISBLANK(INDEX('Policy Characteristics'!H:H,MATCH($C839,'Policy Characteristics'!$C:$C,0))),"",INDEX('Policy Characteristics'!H:H,MATCH($C839,'Policy Characteristics'!$C:$C,0)))</f>
        <v>0.01</v>
      </c>
      <c r="O839" s="254" t="str">
        <f>IF(ISBLANK(INDEX('Policy Characteristics'!I:I,MATCH($C839,'Policy Characteristics'!$C:$C,0))),"",INDEX('Policy Characteristics'!I:I,MATCH($C839,'Policy Characteristics'!$C:$C,0)))</f>
        <v>% decrease</v>
      </c>
      <c r="P839" s="254" t="str">
        <f>IF(ISBLANK(INDEX('Policy Characteristics'!J:J,MATCH($C839,'Policy Characteristics'!$C:$C,0))),"",INDEX('Policy Characteristics'!J:J,MATCH($C839,'Policy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9" s="254" t="str">
        <f>IF(ISBLANK(INDEX('Policy Characteristics'!K:K,MATCH($C839,'Policy Characteristics'!$C:$C,0))),"",INDEX('Policy Characteristics'!K:K,MATCH($C839,'Policy Characteristics'!$C:$C,0)))</f>
        <v/>
      </c>
      <c r="R839" s="254" t="str">
        <f>IF(ISBLANK(INDEX('Policy Characteristics'!L:L,MATCH($C839,'Policy Characteristics'!$C:$C,0))),"",INDEX('Policy Characteristics'!L:L,MATCH($C839,'Policy Characteristics'!$C:$C,0)))</f>
        <v/>
      </c>
    </row>
    <row r="840" spans="1:18">
      <c r="A840" s="254" t="str">
        <f>IF(ISBLANK(INDEX('Policy Characteristics'!A:A,MATCH($C840,'Policy Characteristics'!$C:$C,0))),"",INDEX('Policy Characteristics'!A:A,MATCH($C840,'Policy Characteristics'!$C:$C,0)))</f>
        <v>Industry</v>
      </c>
      <c r="B840" s="262" t="str">
        <f>IF(ISBLANK(INDEX('Policy Characteristics'!B:B,MATCH($C840,'Policy Characteristics'!$C:$C,0))),"",INDEX('Policy Characteristics'!B:B,MATCH($C840,'Policy Characteristics'!$C:$C,0)))</f>
        <v>Decrease Cost of Capital</v>
      </c>
      <c r="C840" s="254" t="str">
        <f t="shared" si="38"/>
        <v>Percentage Decrease in Cost of Capital for Clean Industrial Equipment</v>
      </c>
      <c r="D840" s="6" t="s">
        <v>3043</v>
      </c>
      <c r="E840" s="1" t="s">
        <v>3643</v>
      </c>
      <c r="F840" t="s">
        <v>3007</v>
      </c>
      <c r="G840" t="s">
        <v>3643</v>
      </c>
      <c r="H840" s="43">
        <v>2906</v>
      </c>
      <c r="I840" s="324" t="s">
        <v>40</v>
      </c>
      <c r="J840" s="255" t="str">
        <f>IF(ISBLANK(INDEX('Policy Characteristics'!D:D,MATCH($C840,'Policy Characteristics'!$C:$C,0))),"",INDEX('Policy Characteristics'!D:D,MATCH($C840,'Policy Characteristics'!$C:$C,0)))</f>
        <v>Decrease Clean Industrial Equipment Cost of Capital</v>
      </c>
      <c r="K840" s="254" t="str">
        <f>IF(ISBLANK(INDEX('Policy Characteristics'!E:E,MATCH($C840,'Policy Characteristics'!$C:$C,0))),"",INDEX('Policy Characteristics'!E:E,MATCH($C840,'Policy Characteristics'!$C:$C,0)))</f>
        <v>indst eqpt cost of capital</v>
      </c>
      <c r="L840" s="261">
        <f>IF(ISBLANK(INDEX('Policy Characteristics'!F:F,MATCH($C840,'Policy Characteristics'!$C:$C,0))),"",INDEX('Policy Characteristics'!F:F,MATCH($C840,'Policy Characteristics'!$C:$C,0)))</f>
        <v>0</v>
      </c>
      <c r="M840" s="261">
        <f>IF(ISBLANK(INDEX('Policy Characteristics'!G:G,MATCH($C840,'Policy Characteristics'!$C:$C,0))),"",INDEX('Policy Characteristics'!G:G,MATCH($C840,'Policy Characteristics'!$C:$C,0)))</f>
        <v>1</v>
      </c>
      <c r="N840" s="261">
        <f>IF(ISBLANK(INDEX('Policy Characteristics'!H:H,MATCH($C840,'Policy Characteristics'!$C:$C,0))),"",INDEX('Policy Characteristics'!H:H,MATCH($C840,'Policy Characteristics'!$C:$C,0)))</f>
        <v>0.01</v>
      </c>
      <c r="O840" s="254" t="str">
        <f>IF(ISBLANK(INDEX('Policy Characteristics'!I:I,MATCH($C840,'Policy Characteristics'!$C:$C,0))),"",INDEX('Policy Characteristics'!I:I,MATCH($C840,'Policy Characteristics'!$C:$C,0)))</f>
        <v>% decrease</v>
      </c>
      <c r="P840" s="254" t="str">
        <f>IF(ISBLANK(INDEX('Policy Characteristics'!J:J,MATCH($C840,'Policy Characteristics'!$C:$C,0))),"",INDEX('Policy Characteristics'!J:J,MATCH($C840,'Policy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0" s="254" t="str">
        <f>IF(ISBLANK(INDEX('Policy Characteristics'!K:K,MATCH($C840,'Policy Characteristics'!$C:$C,0))),"",INDEX('Policy Characteristics'!K:K,MATCH($C840,'Policy Characteristics'!$C:$C,0)))</f>
        <v/>
      </c>
      <c r="R840" s="254" t="str">
        <f>IF(ISBLANK(INDEX('Policy Characteristics'!L:L,MATCH($C840,'Policy Characteristics'!$C:$C,0))),"",INDEX('Policy Characteristics'!L:L,MATCH($C840,'Policy Characteristics'!$C:$C,0)))</f>
        <v/>
      </c>
    </row>
    <row r="841" spans="1:18">
      <c r="A841" s="254" t="str">
        <f>IF(ISBLANK(INDEX('Policy Characteristics'!A:A,MATCH($C841,'Policy Characteristics'!$C:$C,0))),"",INDEX('Policy Characteristics'!A:A,MATCH($C841,'Policy Characteristics'!$C:$C,0)))</f>
        <v>Industry</v>
      </c>
      <c r="B841" s="262" t="str">
        <f>IF(ISBLANK(INDEX('Policy Characteristics'!B:B,MATCH($C841,'Policy Characteristics'!$C:$C,0))),"",INDEX('Policy Characteristics'!B:B,MATCH($C841,'Policy Characteristics'!$C:$C,0)))</f>
        <v>Decrease Cost of Capital</v>
      </c>
      <c r="C841" s="254" t="str">
        <f t="shared" si="38"/>
        <v>Percentage Decrease in Cost of Capital for Clean Industrial Equipment</v>
      </c>
      <c r="D841" s="6" t="s">
        <v>3044</v>
      </c>
      <c r="E841" s="1" t="s">
        <v>3643</v>
      </c>
      <c r="F841" t="s">
        <v>3008</v>
      </c>
      <c r="G841" t="s">
        <v>3643</v>
      </c>
      <c r="H841" s="43">
        <v>2907</v>
      </c>
      <c r="I841" s="324" t="s">
        <v>40</v>
      </c>
      <c r="J841" s="255" t="str">
        <f>IF(ISBLANK(INDEX('Policy Characteristics'!D:D,MATCH($C841,'Policy Characteristics'!$C:$C,0))),"",INDEX('Policy Characteristics'!D:D,MATCH($C841,'Policy Characteristics'!$C:$C,0)))</f>
        <v>Decrease Clean Industrial Equipment Cost of Capital</v>
      </c>
      <c r="K841" s="254" t="str">
        <f>IF(ISBLANK(INDEX('Policy Characteristics'!E:E,MATCH($C841,'Policy Characteristics'!$C:$C,0))),"",INDEX('Policy Characteristics'!E:E,MATCH($C841,'Policy Characteristics'!$C:$C,0)))</f>
        <v>indst eqpt cost of capital</v>
      </c>
      <c r="L841" s="261">
        <f>IF(ISBLANK(INDEX('Policy Characteristics'!F:F,MATCH($C841,'Policy Characteristics'!$C:$C,0))),"",INDEX('Policy Characteristics'!F:F,MATCH($C841,'Policy Characteristics'!$C:$C,0)))</f>
        <v>0</v>
      </c>
      <c r="M841" s="261">
        <f>IF(ISBLANK(INDEX('Policy Characteristics'!G:G,MATCH($C841,'Policy Characteristics'!$C:$C,0))),"",INDEX('Policy Characteristics'!G:G,MATCH($C841,'Policy Characteristics'!$C:$C,0)))</f>
        <v>1</v>
      </c>
      <c r="N841" s="261">
        <f>IF(ISBLANK(INDEX('Policy Characteristics'!H:H,MATCH($C841,'Policy Characteristics'!$C:$C,0))),"",INDEX('Policy Characteristics'!H:H,MATCH($C841,'Policy Characteristics'!$C:$C,0)))</f>
        <v>0.01</v>
      </c>
      <c r="O841" s="254" t="str">
        <f>IF(ISBLANK(INDEX('Policy Characteristics'!I:I,MATCH($C841,'Policy Characteristics'!$C:$C,0))),"",INDEX('Policy Characteristics'!I:I,MATCH($C841,'Policy Characteristics'!$C:$C,0)))</f>
        <v>% decrease</v>
      </c>
      <c r="P841" s="254" t="str">
        <f>IF(ISBLANK(INDEX('Policy Characteristics'!J:J,MATCH($C841,'Policy Characteristics'!$C:$C,0))),"",INDEX('Policy Characteristics'!J:J,MATCH($C841,'Policy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1" s="254" t="str">
        <f>IF(ISBLANK(INDEX('Policy Characteristics'!K:K,MATCH($C841,'Policy Characteristics'!$C:$C,0))),"",INDEX('Policy Characteristics'!K:K,MATCH($C841,'Policy Characteristics'!$C:$C,0)))</f>
        <v/>
      </c>
      <c r="R841" s="254" t="str">
        <f>IF(ISBLANK(INDEX('Policy Characteristics'!L:L,MATCH($C841,'Policy Characteristics'!$C:$C,0))),"",INDEX('Policy Characteristics'!L:L,MATCH($C841,'Policy Characteristics'!$C:$C,0)))</f>
        <v/>
      </c>
    </row>
    <row r="842" spans="1:18">
      <c r="A842" s="254" t="str">
        <f>IF(ISBLANK(INDEX('Policy Characteristics'!A:A,MATCH($C842,'Policy Characteristics'!$C:$C,0))),"",INDEX('Policy Characteristics'!A:A,MATCH($C842,'Policy Characteristics'!$C:$C,0)))</f>
        <v>Industry</v>
      </c>
      <c r="B842" s="262" t="str">
        <f>IF(ISBLANK(INDEX('Policy Characteristics'!B:B,MATCH($C842,'Policy Characteristics'!$C:$C,0))),"",INDEX('Policy Characteristics'!B:B,MATCH($C842,'Policy Characteristics'!$C:$C,0)))</f>
        <v>Decrease Cost of Capital</v>
      </c>
      <c r="C842" s="254" t="str">
        <f t="shared" si="38"/>
        <v>Percentage Decrease in Cost of Capital for Clean Industrial Equipment</v>
      </c>
      <c r="D842" s="6" t="s">
        <v>3045</v>
      </c>
      <c r="E842" s="1" t="s">
        <v>3643</v>
      </c>
      <c r="F842" t="s">
        <v>3009</v>
      </c>
      <c r="G842" t="s">
        <v>3643</v>
      </c>
      <c r="H842" s="43">
        <v>2908</v>
      </c>
      <c r="I842" s="324" t="s">
        <v>40</v>
      </c>
      <c r="J842" s="255" t="str">
        <f>IF(ISBLANK(INDEX('Policy Characteristics'!D:D,MATCH($C842,'Policy Characteristics'!$C:$C,0))),"",INDEX('Policy Characteristics'!D:D,MATCH($C842,'Policy Characteristics'!$C:$C,0)))</f>
        <v>Decrease Clean Industrial Equipment Cost of Capital</v>
      </c>
      <c r="K842" s="254" t="str">
        <f>IF(ISBLANK(INDEX('Policy Characteristics'!E:E,MATCH($C842,'Policy Characteristics'!$C:$C,0))),"",INDEX('Policy Characteristics'!E:E,MATCH($C842,'Policy Characteristics'!$C:$C,0)))</f>
        <v>indst eqpt cost of capital</v>
      </c>
      <c r="L842" s="261">
        <f>IF(ISBLANK(INDEX('Policy Characteristics'!F:F,MATCH($C842,'Policy Characteristics'!$C:$C,0))),"",INDEX('Policy Characteristics'!F:F,MATCH($C842,'Policy Characteristics'!$C:$C,0)))</f>
        <v>0</v>
      </c>
      <c r="M842" s="261">
        <f>IF(ISBLANK(INDEX('Policy Characteristics'!G:G,MATCH($C842,'Policy Characteristics'!$C:$C,0))),"",INDEX('Policy Characteristics'!G:G,MATCH($C842,'Policy Characteristics'!$C:$C,0)))</f>
        <v>1</v>
      </c>
      <c r="N842" s="261">
        <f>IF(ISBLANK(INDEX('Policy Characteristics'!H:H,MATCH($C842,'Policy Characteristics'!$C:$C,0))),"",INDEX('Policy Characteristics'!H:H,MATCH($C842,'Policy Characteristics'!$C:$C,0)))</f>
        <v>0.01</v>
      </c>
      <c r="O842" s="254" t="str">
        <f>IF(ISBLANK(INDEX('Policy Characteristics'!I:I,MATCH($C842,'Policy Characteristics'!$C:$C,0))),"",INDEX('Policy Characteristics'!I:I,MATCH($C842,'Policy Characteristics'!$C:$C,0)))</f>
        <v>% decrease</v>
      </c>
      <c r="P842" s="254" t="str">
        <f>IF(ISBLANK(INDEX('Policy Characteristics'!J:J,MATCH($C842,'Policy Characteristics'!$C:$C,0))),"",INDEX('Policy Characteristics'!J:J,MATCH($C842,'Policy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2" s="254" t="str">
        <f>IF(ISBLANK(INDEX('Policy Characteristics'!K:K,MATCH($C842,'Policy Characteristics'!$C:$C,0))),"",INDEX('Policy Characteristics'!K:K,MATCH($C842,'Policy Characteristics'!$C:$C,0)))</f>
        <v/>
      </c>
      <c r="R842" s="254" t="str">
        <f>IF(ISBLANK(INDEX('Policy Characteristics'!L:L,MATCH($C842,'Policy Characteristics'!$C:$C,0))),"",INDEX('Policy Characteristics'!L:L,MATCH($C842,'Policy Characteristics'!$C:$C,0)))</f>
        <v/>
      </c>
    </row>
    <row r="843" spans="1:18">
      <c r="A843" s="254" t="str">
        <f>IF(ISBLANK(INDEX('Policy Characteristics'!A:A,MATCH($C843,'Policy Characteristics'!$C:$C,0))),"",INDEX('Policy Characteristics'!A:A,MATCH($C843,'Policy Characteristics'!$C:$C,0)))</f>
        <v>Industry</v>
      </c>
      <c r="B843" s="262" t="str">
        <f>IF(ISBLANK(INDEX('Policy Characteristics'!B:B,MATCH($C843,'Policy Characteristics'!$C:$C,0))),"",INDEX('Policy Characteristics'!B:B,MATCH($C843,'Policy Characteristics'!$C:$C,0)))</f>
        <v>Decrease Cost of Capital</v>
      </c>
      <c r="C843" s="254" t="str">
        <f t="shared" si="38"/>
        <v>Percentage Decrease in Cost of Capital for Clean Industrial Equipment</v>
      </c>
      <c r="D843" s="6" t="s">
        <v>3046</v>
      </c>
      <c r="E843" s="1" t="s">
        <v>3643</v>
      </c>
      <c r="F843" t="s">
        <v>3010</v>
      </c>
      <c r="G843" t="s">
        <v>3643</v>
      </c>
      <c r="H843" s="43">
        <v>2909</v>
      </c>
      <c r="I843" s="324" t="s">
        <v>40</v>
      </c>
      <c r="J843" s="255" t="str">
        <f>IF(ISBLANK(INDEX('Policy Characteristics'!D:D,MATCH($C843,'Policy Characteristics'!$C:$C,0))),"",INDEX('Policy Characteristics'!D:D,MATCH($C843,'Policy Characteristics'!$C:$C,0)))</f>
        <v>Decrease Clean Industrial Equipment Cost of Capital</v>
      </c>
      <c r="K843" s="254" t="str">
        <f>IF(ISBLANK(INDEX('Policy Characteristics'!E:E,MATCH($C843,'Policy Characteristics'!$C:$C,0))),"",INDEX('Policy Characteristics'!E:E,MATCH($C843,'Policy Characteristics'!$C:$C,0)))</f>
        <v>indst eqpt cost of capital</v>
      </c>
      <c r="L843" s="261">
        <f>IF(ISBLANK(INDEX('Policy Characteristics'!F:F,MATCH($C843,'Policy Characteristics'!$C:$C,0))),"",INDEX('Policy Characteristics'!F:F,MATCH($C843,'Policy Characteristics'!$C:$C,0)))</f>
        <v>0</v>
      </c>
      <c r="M843" s="261">
        <f>IF(ISBLANK(INDEX('Policy Characteristics'!G:G,MATCH($C843,'Policy Characteristics'!$C:$C,0))),"",INDEX('Policy Characteristics'!G:G,MATCH($C843,'Policy Characteristics'!$C:$C,0)))</f>
        <v>1</v>
      </c>
      <c r="N843" s="261">
        <f>IF(ISBLANK(INDEX('Policy Characteristics'!H:H,MATCH($C843,'Policy Characteristics'!$C:$C,0))),"",INDEX('Policy Characteristics'!H:H,MATCH($C843,'Policy Characteristics'!$C:$C,0)))</f>
        <v>0.01</v>
      </c>
      <c r="O843" s="254" t="str">
        <f>IF(ISBLANK(INDEX('Policy Characteristics'!I:I,MATCH($C843,'Policy Characteristics'!$C:$C,0))),"",INDEX('Policy Characteristics'!I:I,MATCH($C843,'Policy Characteristics'!$C:$C,0)))</f>
        <v>% decrease</v>
      </c>
      <c r="P843" s="254" t="str">
        <f>IF(ISBLANK(INDEX('Policy Characteristics'!J:J,MATCH($C843,'Policy Characteristics'!$C:$C,0))),"",INDEX('Policy Characteristics'!J:J,MATCH($C843,'Policy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3" s="254" t="str">
        <f>IF(ISBLANK(INDEX('Policy Characteristics'!K:K,MATCH($C843,'Policy Characteristics'!$C:$C,0))),"",INDEX('Policy Characteristics'!K:K,MATCH($C843,'Policy Characteristics'!$C:$C,0)))</f>
        <v/>
      </c>
      <c r="R843" s="254" t="str">
        <f>IF(ISBLANK(INDEX('Policy Characteristics'!L:L,MATCH($C843,'Policy Characteristics'!$C:$C,0))),"",INDEX('Policy Characteristics'!L:L,MATCH($C843,'Policy Characteristics'!$C:$C,0)))</f>
        <v/>
      </c>
    </row>
    <row r="844" spans="1:18">
      <c r="A844" s="254" t="str">
        <f>IF(ISBLANK(INDEX('Policy Characteristics'!A:A,MATCH($C844,'Policy Characteristics'!$C:$C,0))),"",INDEX('Policy Characteristics'!A:A,MATCH($C844,'Policy Characteristics'!$C:$C,0)))</f>
        <v>Industry</v>
      </c>
      <c r="B844" s="262" t="str">
        <f>IF(ISBLANK(INDEX('Policy Characteristics'!B:B,MATCH($C844,'Policy Characteristics'!$C:$C,0))),"",INDEX('Policy Characteristics'!B:B,MATCH($C844,'Policy Characteristics'!$C:$C,0)))</f>
        <v>Decrease Cost of Capital</v>
      </c>
      <c r="C844" s="254" t="str">
        <f t="shared" si="38"/>
        <v>Percentage Decrease in Cost of Capital for Clean Industrial Equipment</v>
      </c>
      <c r="D844" s="6" t="s">
        <v>3047</v>
      </c>
      <c r="E844" s="1" t="s">
        <v>3643</v>
      </c>
      <c r="F844" t="s">
        <v>2557</v>
      </c>
      <c r="G844" t="s">
        <v>3643</v>
      </c>
      <c r="H844" s="43">
        <v>2910</v>
      </c>
      <c r="I844" s="324" t="s">
        <v>40</v>
      </c>
      <c r="J844" s="255" t="str">
        <f>IF(ISBLANK(INDEX('Policy Characteristics'!D:D,MATCH($C844,'Policy Characteristics'!$C:$C,0))),"",INDEX('Policy Characteristics'!D:D,MATCH($C844,'Policy Characteristics'!$C:$C,0)))</f>
        <v>Decrease Clean Industrial Equipment Cost of Capital</v>
      </c>
      <c r="K844" s="254" t="str">
        <f>IF(ISBLANK(INDEX('Policy Characteristics'!E:E,MATCH($C844,'Policy Characteristics'!$C:$C,0))),"",INDEX('Policy Characteristics'!E:E,MATCH($C844,'Policy Characteristics'!$C:$C,0)))</f>
        <v>indst eqpt cost of capital</v>
      </c>
      <c r="L844" s="261">
        <f>IF(ISBLANK(INDEX('Policy Characteristics'!F:F,MATCH($C844,'Policy Characteristics'!$C:$C,0))),"",INDEX('Policy Characteristics'!F:F,MATCH($C844,'Policy Characteristics'!$C:$C,0)))</f>
        <v>0</v>
      </c>
      <c r="M844" s="261">
        <f>IF(ISBLANK(INDEX('Policy Characteristics'!G:G,MATCH($C844,'Policy Characteristics'!$C:$C,0))),"",INDEX('Policy Characteristics'!G:G,MATCH($C844,'Policy Characteristics'!$C:$C,0)))</f>
        <v>1</v>
      </c>
      <c r="N844" s="261">
        <f>IF(ISBLANK(INDEX('Policy Characteristics'!H:H,MATCH($C844,'Policy Characteristics'!$C:$C,0))),"",INDEX('Policy Characteristics'!H:H,MATCH($C844,'Policy Characteristics'!$C:$C,0)))</f>
        <v>0.01</v>
      </c>
      <c r="O844" s="254" t="str">
        <f>IF(ISBLANK(INDEX('Policy Characteristics'!I:I,MATCH($C844,'Policy Characteristics'!$C:$C,0))),"",INDEX('Policy Characteristics'!I:I,MATCH($C844,'Policy Characteristics'!$C:$C,0)))</f>
        <v>% decrease</v>
      </c>
      <c r="P844" s="254" t="str">
        <f>IF(ISBLANK(INDEX('Policy Characteristics'!J:J,MATCH($C844,'Policy Characteristics'!$C:$C,0))),"",INDEX('Policy Characteristics'!J:J,MATCH($C844,'Policy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4" s="254" t="str">
        <f>IF(ISBLANK(INDEX('Policy Characteristics'!K:K,MATCH($C844,'Policy Characteristics'!$C:$C,0))),"",INDEX('Policy Characteristics'!K:K,MATCH($C844,'Policy Characteristics'!$C:$C,0)))</f>
        <v/>
      </c>
      <c r="R844" s="254" t="str">
        <f>IF(ISBLANK(INDEX('Policy Characteristics'!L:L,MATCH($C844,'Policy Characteristics'!$C:$C,0))),"",INDEX('Policy Characteristics'!L:L,MATCH($C844,'Policy Characteristics'!$C:$C,0)))</f>
        <v/>
      </c>
    </row>
    <row r="845" spans="1:18">
      <c r="A845" s="254" t="str">
        <f>IF(ISBLANK(INDEX('Policy Characteristics'!A:A,MATCH($C845,'Policy Characteristics'!$C:$C,0))),"",INDEX('Policy Characteristics'!A:A,MATCH($C845,'Policy Characteristics'!$C:$C,0)))</f>
        <v>Industry</v>
      </c>
      <c r="B845" s="262" t="str">
        <f>IF(ISBLANK(INDEX('Policy Characteristics'!B:B,MATCH($C845,'Policy Characteristics'!$C:$C,0))),"",INDEX('Policy Characteristics'!B:B,MATCH($C845,'Policy Characteristics'!$C:$C,0)))</f>
        <v>Decrease Cost of Capital</v>
      </c>
      <c r="C845" s="254" t="str">
        <f t="shared" si="38"/>
        <v>Percentage Decrease in Cost of Capital for Clean Industrial Equipment</v>
      </c>
      <c r="D845" s="6" t="s">
        <v>3048</v>
      </c>
      <c r="E845" s="1" t="s">
        <v>3643</v>
      </c>
      <c r="F845" t="s">
        <v>3011</v>
      </c>
      <c r="G845" t="s">
        <v>3643</v>
      </c>
      <c r="H845" s="43">
        <v>2911</v>
      </c>
      <c r="I845" s="324" t="s">
        <v>40</v>
      </c>
      <c r="J845" s="255" t="str">
        <f>IF(ISBLANK(INDEX('Policy Characteristics'!D:D,MATCH($C845,'Policy Characteristics'!$C:$C,0))),"",INDEX('Policy Characteristics'!D:D,MATCH($C845,'Policy Characteristics'!$C:$C,0)))</f>
        <v>Decrease Clean Industrial Equipment Cost of Capital</v>
      </c>
      <c r="K845" s="254" t="str">
        <f>IF(ISBLANK(INDEX('Policy Characteristics'!E:E,MATCH($C845,'Policy Characteristics'!$C:$C,0))),"",INDEX('Policy Characteristics'!E:E,MATCH($C845,'Policy Characteristics'!$C:$C,0)))</f>
        <v>indst eqpt cost of capital</v>
      </c>
      <c r="L845" s="261">
        <f>IF(ISBLANK(INDEX('Policy Characteristics'!F:F,MATCH($C845,'Policy Characteristics'!$C:$C,0))),"",INDEX('Policy Characteristics'!F:F,MATCH($C845,'Policy Characteristics'!$C:$C,0)))</f>
        <v>0</v>
      </c>
      <c r="M845" s="261">
        <f>IF(ISBLANK(INDEX('Policy Characteristics'!G:G,MATCH($C845,'Policy Characteristics'!$C:$C,0))),"",INDEX('Policy Characteristics'!G:G,MATCH($C845,'Policy Characteristics'!$C:$C,0)))</f>
        <v>1</v>
      </c>
      <c r="N845" s="261">
        <f>IF(ISBLANK(INDEX('Policy Characteristics'!H:H,MATCH($C845,'Policy Characteristics'!$C:$C,0))),"",INDEX('Policy Characteristics'!H:H,MATCH($C845,'Policy Characteristics'!$C:$C,0)))</f>
        <v>0.01</v>
      </c>
      <c r="O845" s="254" t="str">
        <f>IF(ISBLANK(INDEX('Policy Characteristics'!I:I,MATCH($C845,'Policy Characteristics'!$C:$C,0))),"",INDEX('Policy Characteristics'!I:I,MATCH($C845,'Policy Characteristics'!$C:$C,0)))</f>
        <v>% decrease</v>
      </c>
      <c r="P845" s="254" t="str">
        <f>IF(ISBLANK(INDEX('Policy Characteristics'!J:J,MATCH($C845,'Policy Characteristics'!$C:$C,0))),"",INDEX('Policy Characteristics'!J:J,MATCH($C845,'Policy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5" s="254" t="str">
        <f>IF(ISBLANK(INDEX('Policy Characteristics'!K:K,MATCH($C845,'Policy Characteristics'!$C:$C,0))),"",INDEX('Policy Characteristics'!K:K,MATCH($C845,'Policy Characteristics'!$C:$C,0)))</f>
        <v/>
      </c>
      <c r="R845" s="254" t="str">
        <f>IF(ISBLANK(INDEX('Policy Characteristics'!L:L,MATCH($C845,'Policy Characteristics'!$C:$C,0))),"",INDEX('Policy Characteristics'!L:L,MATCH($C845,'Policy Characteristics'!$C:$C,0)))</f>
        <v/>
      </c>
    </row>
    <row r="846" spans="1:18">
      <c r="A846" s="254" t="str">
        <f>IF(ISBLANK(INDEX('Policy Characteristics'!A:A,MATCH($C846,'Policy Characteristics'!$C:$C,0))),"",INDEX('Policy Characteristics'!A:A,MATCH($C846,'Policy Characteristics'!$C:$C,0)))</f>
        <v>Industry</v>
      </c>
      <c r="B846" s="262" t="str">
        <f>IF(ISBLANK(INDEX('Policy Characteristics'!B:B,MATCH($C846,'Policy Characteristics'!$C:$C,0))),"",INDEX('Policy Characteristics'!B:B,MATCH($C846,'Policy Characteristics'!$C:$C,0)))</f>
        <v>Decrease Cost of Capital</v>
      </c>
      <c r="C846" s="254" t="str">
        <f t="shared" si="38"/>
        <v>Percentage Decrease in Cost of Capital for Clean Industrial Equipment</v>
      </c>
      <c r="D846" s="6" t="s">
        <v>3049</v>
      </c>
      <c r="E846" s="1" t="s">
        <v>3643</v>
      </c>
      <c r="F846" t="s">
        <v>3012</v>
      </c>
      <c r="G846" t="s">
        <v>3643</v>
      </c>
      <c r="H846" s="43">
        <v>2912</v>
      </c>
      <c r="I846" s="324" t="s">
        <v>40</v>
      </c>
      <c r="J846" s="255" t="str">
        <f>IF(ISBLANK(INDEX('Policy Characteristics'!D:D,MATCH($C846,'Policy Characteristics'!$C:$C,0))),"",INDEX('Policy Characteristics'!D:D,MATCH($C846,'Policy Characteristics'!$C:$C,0)))</f>
        <v>Decrease Clean Industrial Equipment Cost of Capital</v>
      </c>
      <c r="K846" s="254" t="str">
        <f>IF(ISBLANK(INDEX('Policy Characteristics'!E:E,MATCH($C846,'Policy Characteristics'!$C:$C,0))),"",INDEX('Policy Characteristics'!E:E,MATCH($C846,'Policy Characteristics'!$C:$C,0)))</f>
        <v>indst eqpt cost of capital</v>
      </c>
      <c r="L846" s="261">
        <f>IF(ISBLANK(INDEX('Policy Characteristics'!F:F,MATCH($C846,'Policy Characteristics'!$C:$C,0))),"",INDEX('Policy Characteristics'!F:F,MATCH($C846,'Policy Characteristics'!$C:$C,0)))</f>
        <v>0</v>
      </c>
      <c r="M846" s="261">
        <f>IF(ISBLANK(INDEX('Policy Characteristics'!G:G,MATCH($C846,'Policy Characteristics'!$C:$C,0))),"",INDEX('Policy Characteristics'!G:G,MATCH($C846,'Policy Characteristics'!$C:$C,0)))</f>
        <v>1</v>
      </c>
      <c r="N846" s="261">
        <f>IF(ISBLANK(INDEX('Policy Characteristics'!H:H,MATCH($C846,'Policy Characteristics'!$C:$C,0))),"",INDEX('Policy Characteristics'!H:H,MATCH($C846,'Policy Characteristics'!$C:$C,0)))</f>
        <v>0.01</v>
      </c>
      <c r="O846" s="254" t="str">
        <f>IF(ISBLANK(INDEX('Policy Characteristics'!I:I,MATCH($C846,'Policy Characteristics'!$C:$C,0))),"",INDEX('Policy Characteristics'!I:I,MATCH($C846,'Policy Characteristics'!$C:$C,0)))</f>
        <v>% decrease</v>
      </c>
      <c r="P846" s="254" t="str">
        <f>IF(ISBLANK(INDEX('Policy Characteristics'!J:J,MATCH($C846,'Policy Characteristics'!$C:$C,0))),"",INDEX('Policy Characteristics'!J:J,MATCH($C846,'Policy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6" s="254" t="str">
        <f>IF(ISBLANK(INDEX('Policy Characteristics'!K:K,MATCH($C846,'Policy Characteristics'!$C:$C,0))),"",INDEX('Policy Characteristics'!K:K,MATCH($C846,'Policy Characteristics'!$C:$C,0)))</f>
        <v/>
      </c>
      <c r="R846" s="254" t="str">
        <f>IF(ISBLANK(INDEX('Policy Characteristics'!L:L,MATCH($C846,'Policy Characteristics'!$C:$C,0))),"",INDEX('Policy Characteristics'!L:L,MATCH($C846,'Policy Characteristics'!$C:$C,0)))</f>
        <v/>
      </c>
    </row>
    <row r="847" spans="1:18">
      <c r="A847" s="254" t="str">
        <f>IF(ISBLANK(INDEX('Policy Characteristics'!A:A,MATCH($C847,'Policy Characteristics'!$C:$C,0))),"",INDEX('Policy Characteristics'!A:A,MATCH($C847,'Policy Characteristics'!$C:$C,0)))</f>
        <v>Industry</v>
      </c>
      <c r="B847" s="262" t="str">
        <f>IF(ISBLANK(INDEX('Policy Characteristics'!B:B,MATCH($C847,'Policy Characteristics'!$C:$C,0))),"",INDEX('Policy Characteristics'!B:B,MATCH($C847,'Policy Characteristics'!$C:$C,0)))</f>
        <v>Decrease Cost of Capital</v>
      </c>
      <c r="C847" s="254" t="str">
        <f t="shared" si="38"/>
        <v>Percentage Decrease in Cost of Capital for Clean Industrial Equipment</v>
      </c>
      <c r="D847" s="6" t="s">
        <v>3050</v>
      </c>
      <c r="E847" s="1" t="s">
        <v>3643</v>
      </c>
      <c r="F847" t="s">
        <v>3013</v>
      </c>
      <c r="G847" t="s">
        <v>3643</v>
      </c>
      <c r="H847" s="43">
        <v>2913</v>
      </c>
      <c r="I847" s="324" t="s">
        <v>40</v>
      </c>
      <c r="J847" s="255" t="str">
        <f>IF(ISBLANK(INDEX('Policy Characteristics'!D:D,MATCH($C847,'Policy Characteristics'!$C:$C,0))),"",INDEX('Policy Characteristics'!D:D,MATCH($C847,'Policy Characteristics'!$C:$C,0)))</f>
        <v>Decrease Clean Industrial Equipment Cost of Capital</v>
      </c>
      <c r="K847" s="254" t="str">
        <f>IF(ISBLANK(INDEX('Policy Characteristics'!E:E,MATCH($C847,'Policy Characteristics'!$C:$C,0))),"",INDEX('Policy Characteristics'!E:E,MATCH($C847,'Policy Characteristics'!$C:$C,0)))</f>
        <v>indst eqpt cost of capital</v>
      </c>
      <c r="L847" s="261">
        <f>IF(ISBLANK(INDEX('Policy Characteristics'!F:F,MATCH($C847,'Policy Characteristics'!$C:$C,0))),"",INDEX('Policy Characteristics'!F:F,MATCH($C847,'Policy Characteristics'!$C:$C,0)))</f>
        <v>0</v>
      </c>
      <c r="M847" s="261">
        <f>IF(ISBLANK(INDEX('Policy Characteristics'!G:G,MATCH($C847,'Policy Characteristics'!$C:$C,0))),"",INDEX('Policy Characteristics'!G:G,MATCH($C847,'Policy Characteristics'!$C:$C,0)))</f>
        <v>1</v>
      </c>
      <c r="N847" s="261">
        <f>IF(ISBLANK(INDEX('Policy Characteristics'!H:H,MATCH($C847,'Policy Characteristics'!$C:$C,0))),"",INDEX('Policy Characteristics'!H:H,MATCH($C847,'Policy Characteristics'!$C:$C,0)))</f>
        <v>0.01</v>
      </c>
      <c r="O847" s="254" t="str">
        <f>IF(ISBLANK(INDEX('Policy Characteristics'!I:I,MATCH($C847,'Policy Characteristics'!$C:$C,0))),"",INDEX('Policy Characteristics'!I:I,MATCH($C847,'Policy Characteristics'!$C:$C,0)))</f>
        <v>% decrease</v>
      </c>
      <c r="P847" s="254" t="str">
        <f>IF(ISBLANK(INDEX('Policy Characteristics'!J:J,MATCH($C847,'Policy Characteristics'!$C:$C,0))),"",INDEX('Policy Characteristics'!J:J,MATCH($C847,'Policy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7" s="254" t="str">
        <f>IF(ISBLANK(INDEX('Policy Characteristics'!K:K,MATCH($C847,'Policy Characteristics'!$C:$C,0))),"",INDEX('Policy Characteristics'!K:K,MATCH($C847,'Policy Characteristics'!$C:$C,0)))</f>
        <v/>
      </c>
      <c r="R847" s="254" t="str">
        <f>IF(ISBLANK(INDEX('Policy Characteristics'!L:L,MATCH($C847,'Policy Characteristics'!$C:$C,0))),"",INDEX('Policy Characteristics'!L:L,MATCH($C847,'Policy Characteristics'!$C:$C,0)))</f>
        <v/>
      </c>
    </row>
    <row r="848" spans="1:18">
      <c r="A848" s="254" t="str">
        <f>IF(ISBLANK(INDEX('Policy Characteristics'!A:A,MATCH($C848,'Policy Characteristics'!$C:$C,0))),"",INDEX('Policy Characteristics'!A:A,MATCH($C848,'Policy Characteristics'!$C:$C,0)))</f>
        <v>Industry</v>
      </c>
      <c r="B848" s="262" t="str">
        <f>IF(ISBLANK(INDEX('Policy Characteristics'!B:B,MATCH($C848,'Policy Characteristics'!$C:$C,0))),"",INDEX('Policy Characteristics'!B:B,MATCH($C848,'Policy Characteristics'!$C:$C,0)))</f>
        <v>Decrease Cost of Capital</v>
      </c>
      <c r="C848" s="254" t="str">
        <f t="shared" si="38"/>
        <v>Percentage Decrease in Cost of Capital for Clean Industrial Equipment</v>
      </c>
      <c r="D848" s="6" t="s">
        <v>3051</v>
      </c>
      <c r="E848" s="1" t="s">
        <v>3643</v>
      </c>
      <c r="F848" t="s">
        <v>2558</v>
      </c>
      <c r="G848" t="s">
        <v>3643</v>
      </c>
      <c r="H848" s="43">
        <v>2914</v>
      </c>
      <c r="I848" s="324" t="s">
        <v>40</v>
      </c>
      <c r="J848" s="255" t="str">
        <f>IF(ISBLANK(INDEX('Policy Characteristics'!D:D,MATCH($C848,'Policy Characteristics'!$C:$C,0))),"",INDEX('Policy Characteristics'!D:D,MATCH($C848,'Policy Characteristics'!$C:$C,0)))</f>
        <v>Decrease Clean Industrial Equipment Cost of Capital</v>
      </c>
      <c r="K848" s="254" t="str">
        <f>IF(ISBLANK(INDEX('Policy Characteristics'!E:E,MATCH($C848,'Policy Characteristics'!$C:$C,0))),"",INDEX('Policy Characteristics'!E:E,MATCH($C848,'Policy Characteristics'!$C:$C,0)))</f>
        <v>indst eqpt cost of capital</v>
      </c>
      <c r="L848" s="261">
        <f>IF(ISBLANK(INDEX('Policy Characteristics'!F:F,MATCH($C848,'Policy Characteristics'!$C:$C,0))),"",INDEX('Policy Characteristics'!F:F,MATCH($C848,'Policy Characteristics'!$C:$C,0)))</f>
        <v>0</v>
      </c>
      <c r="M848" s="261">
        <f>IF(ISBLANK(INDEX('Policy Characteristics'!G:G,MATCH($C848,'Policy Characteristics'!$C:$C,0))),"",INDEX('Policy Characteristics'!G:G,MATCH($C848,'Policy Characteristics'!$C:$C,0)))</f>
        <v>1</v>
      </c>
      <c r="N848" s="261">
        <f>IF(ISBLANK(INDEX('Policy Characteristics'!H:H,MATCH($C848,'Policy Characteristics'!$C:$C,0))),"",INDEX('Policy Characteristics'!H:H,MATCH($C848,'Policy Characteristics'!$C:$C,0)))</f>
        <v>0.01</v>
      </c>
      <c r="O848" s="254" t="str">
        <f>IF(ISBLANK(INDEX('Policy Characteristics'!I:I,MATCH($C848,'Policy Characteristics'!$C:$C,0))),"",INDEX('Policy Characteristics'!I:I,MATCH($C848,'Policy Characteristics'!$C:$C,0)))</f>
        <v>% decrease</v>
      </c>
      <c r="P848" s="254" t="str">
        <f>IF(ISBLANK(INDEX('Policy Characteristics'!J:J,MATCH($C848,'Policy Characteristics'!$C:$C,0))),"",INDEX('Policy Characteristics'!J:J,MATCH($C848,'Policy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8" s="254" t="str">
        <f>IF(ISBLANK(INDEX('Policy Characteristics'!K:K,MATCH($C848,'Policy Characteristics'!$C:$C,0))),"",INDEX('Policy Characteristics'!K:K,MATCH($C848,'Policy Characteristics'!$C:$C,0)))</f>
        <v/>
      </c>
      <c r="R848" s="254" t="str">
        <f>IF(ISBLANK(INDEX('Policy Characteristics'!L:L,MATCH($C848,'Policy Characteristics'!$C:$C,0))),"",INDEX('Policy Characteristics'!L:L,MATCH($C848,'Policy Characteristics'!$C:$C,0)))</f>
        <v/>
      </c>
    </row>
    <row r="849" spans="1:18">
      <c r="A849" s="254" t="str">
        <f>IF(ISBLANK(INDEX('Policy Characteristics'!A:A,MATCH($C849,'Policy Characteristics'!$C:$C,0))),"",INDEX('Policy Characteristics'!A:A,MATCH($C849,'Policy Characteristics'!$C:$C,0)))</f>
        <v>Industry</v>
      </c>
      <c r="B849" s="262" t="str">
        <f>IF(ISBLANK(INDEX('Policy Characteristics'!B:B,MATCH($C849,'Policy Characteristics'!$C:$C,0))),"",INDEX('Policy Characteristics'!B:B,MATCH($C849,'Policy Characteristics'!$C:$C,0)))</f>
        <v>Decrease Cost of Capital</v>
      </c>
      <c r="C849" s="254" t="str">
        <f t="shared" si="38"/>
        <v>Percentage Decrease in Cost of Capital for Clean Industrial Equipment</v>
      </c>
      <c r="D849" s="6" t="s">
        <v>3052</v>
      </c>
      <c r="E849" s="1" t="s">
        <v>3643</v>
      </c>
      <c r="F849" t="s">
        <v>3014</v>
      </c>
      <c r="G849" t="s">
        <v>3643</v>
      </c>
      <c r="H849" s="43">
        <v>2915</v>
      </c>
      <c r="I849" s="324" t="s">
        <v>40</v>
      </c>
      <c r="J849" s="255" t="str">
        <f>IF(ISBLANK(INDEX('Policy Characteristics'!D:D,MATCH($C849,'Policy Characteristics'!$C:$C,0))),"",INDEX('Policy Characteristics'!D:D,MATCH($C849,'Policy Characteristics'!$C:$C,0)))</f>
        <v>Decrease Clean Industrial Equipment Cost of Capital</v>
      </c>
      <c r="K849" s="254" t="str">
        <f>IF(ISBLANK(INDEX('Policy Characteristics'!E:E,MATCH($C849,'Policy Characteristics'!$C:$C,0))),"",INDEX('Policy Characteristics'!E:E,MATCH($C849,'Policy Characteristics'!$C:$C,0)))</f>
        <v>indst eqpt cost of capital</v>
      </c>
      <c r="L849" s="261">
        <f>IF(ISBLANK(INDEX('Policy Characteristics'!F:F,MATCH($C849,'Policy Characteristics'!$C:$C,0))),"",INDEX('Policy Characteristics'!F:F,MATCH($C849,'Policy Characteristics'!$C:$C,0)))</f>
        <v>0</v>
      </c>
      <c r="M849" s="261">
        <f>IF(ISBLANK(INDEX('Policy Characteristics'!G:G,MATCH($C849,'Policy Characteristics'!$C:$C,0))),"",INDEX('Policy Characteristics'!G:G,MATCH($C849,'Policy Characteristics'!$C:$C,0)))</f>
        <v>1</v>
      </c>
      <c r="N849" s="261">
        <f>IF(ISBLANK(INDEX('Policy Characteristics'!H:H,MATCH($C849,'Policy Characteristics'!$C:$C,0))),"",INDEX('Policy Characteristics'!H:H,MATCH($C849,'Policy Characteristics'!$C:$C,0)))</f>
        <v>0.01</v>
      </c>
      <c r="O849" s="254" t="str">
        <f>IF(ISBLANK(INDEX('Policy Characteristics'!I:I,MATCH($C849,'Policy Characteristics'!$C:$C,0))),"",INDEX('Policy Characteristics'!I:I,MATCH($C849,'Policy Characteristics'!$C:$C,0)))</f>
        <v>% decrease</v>
      </c>
      <c r="P849" s="254" t="str">
        <f>IF(ISBLANK(INDEX('Policy Characteristics'!J:J,MATCH($C849,'Policy Characteristics'!$C:$C,0))),"",INDEX('Policy Characteristics'!J:J,MATCH($C849,'Policy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9" s="254" t="str">
        <f>IF(ISBLANK(INDEX('Policy Characteristics'!K:K,MATCH($C849,'Policy Characteristics'!$C:$C,0))),"",INDEX('Policy Characteristics'!K:K,MATCH($C849,'Policy Characteristics'!$C:$C,0)))</f>
        <v/>
      </c>
      <c r="R849" s="254" t="str">
        <f>IF(ISBLANK(INDEX('Policy Characteristics'!L:L,MATCH($C849,'Policy Characteristics'!$C:$C,0))),"",INDEX('Policy Characteristics'!L:L,MATCH($C849,'Policy Characteristics'!$C:$C,0)))</f>
        <v/>
      </c>
    </row>
    <row r="850" spans="1:18">
      <c r="A850" s="254" t="str">
        <f>IF(ISBLANK(INDEX('Policy Characteristics'!A:A,MATCH($C850,'Policy Characteristics'!$C:$C,0))),"",INDEX('Policy Characteristics'!A:A,MATCH($C850,'Policy Characteristics'!$C:$C,0)))</f>
        <v>Industry</v>
      </c>
      <c r="B850" s="262" t="str">
        <f>IF(ISBLANK(INDEX('Policy Characteristics'!B:B,MATCH($C850,'Policy Characteristics'!$C:$C,0))),"",INDEX('Policy Characteristics'!B:B,MATCH($C850,'Policy Characteristics'!$C:$C,0)))</f>
        <v>Decrease Cost of Capital</v>
      </c>
      <c r="C850" s="254" t="str">
        <f t="shared" si="38"/>
        <v>Percentage Decrease in Cost of Capital for Clean Industrial Equipment</v>
      </c>
      <c r="D850" s="6" t="s">
        <v>3053</v>
      </c>
      <c r="E850" s="1" t="s">
        <v>3643</v>
      </c>
      <c r="F850" t="s">
        <v>3015</v>
      </c>
      <c r="G850" t="s">
        <v>3643</v>
      </c>
      <c r="H850" s="43">
        <v>2916</v>
      </c>
      <c r="I850" s="324" t="s">
        <v>40</v>
      </c>
      <c r="J850" s="255" t="str">
        <f>IF(ISBLANK(INDEX('Policy Characteristics'!D:D,MATCH($C850,'Policy Characteristics'!$C:$C,0))),"",INDEX('Policy Characteristics'!D:D,MATCH($C850,'Policy Characteristics'!$C:$C,0)))</f>
        <v>Decrease Clean Industrial Equipment Cost of Capital</v>
      </c>
      <c r="K850" s="254" t="str">
        <f>IF(ISBLANK(INDEX('Policy Characteristics'!E:E,MATCH($C850,'Policy Characteristics'!$C:$C,0))),"",INDEX('Policy Characteristics'!E:E,MATCH($C850,'Policy Characteristics'!$C:$C,0)))</f>
        <v>indst eqpt cost of capital</v>
      </c>
      <c r="L850" s="261">
        <f>IF(ISBLANK(INDEX('Policy Characteristics'!F:F,MATCH($C850,'Policy Characteristics'!$C:$C,0))),"",INDEX('Policy Characteristics'!F:F,MATCH($C850,'Policy Characteristics'!$C:$C,0)))</f>
        <v>0</v>
      </c>
      <c r="M850" s="261">
        <f>IF(ISBLANK(INDEX('Policy Characteristics'!G:G,MATCH($C850,'Policy Characteristics'!$C:$C,0))),"",INDEX('Policy Characteristics'!G:G,MATCH($C850,'Policy Characteristics'!$C:$C,0)))</f>
        <v>1</v>
      </c>
      <c r="N850" s="261">
        <f>IF(ISBLANK(INDEX('Policy Characteristics'!H:H,MATCH($C850,'Policy Characteristics'!$C:$C,0))),"",INDEX('Policy Characteristics'!H:H,MATCH($C850,'Policy Characteristics'!$C:$C,0)))</f>
        <v>0.01</v>
      </c>
      <c r="O850" s="254" t="str">
        <f>IF(ISBLANK(INDEX('Policy Characteristics'!I:I,MATCH($C850,'Policy Characteristics'!$C:$C,0))),"",INDEX('Policy Characteristics'!I:I,MATCH($C850,'Policy Characteristics'!$C:$C,0)))</f>
        <v>% decrease</v>
      </c>
      <c r="P850" s="254" t="str">
        <f>IF(ISBLANK(INDEX('Policy Characteristics'!J:J,MATCH($C850,'Policy Characteristics'!$C:$C,0))),"",INDEX('Policy Characteristics'!J:J,MATCH($C850,'Policy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0" s="254" t="str">
        <f>IF(ISBLANK(INDEX('Policy Characteristics'!K:K,MATCH($C850,'Policy Characteristics'!$C:$C,0))),"",INDEX('Policy Characteristics'!K:K,MATCH($C850,'Policy Characteristics'!$C:$C,0)))</f>
        <v/>
      </c>
      <c r="R850" s="254" t="str">
        <f>IF(ISBLANK(INDEX('Policy Characteristics'!L:L,MATCH($C850,'Policy Characteristics'!$C:$C,0))),"",INDEX('Policy Characteristics'!L:L,MATCH($C850,'Policy Characteristics'!$C:$C,0)))</f>
        <v/>
      </c>
    </row>
    <row r="851" spans="1:18">
      <c r="A851" s="254" t="str">
        <f>IF(ISBLANK(INDEX('Policy Characteristics'!A:A,MATCH($C851,'Policy Characteristics'!$C:$C,0))),"",INDEX('Policy Characteristics'!A:A,MATCH($C851,'Policy Characteristics'!$C:$C,0)))</f>
        <v>Industry</v>
      </c>
      <c r="B851" s="262" t="str">
        <f>IF(ISBLANK(INDEX('Policy Characteristics'!B:B,MATCH($C851,'Policy Characteristics'!$C:$C,0))),"",INDEX('Policy Characteristics'!B:B,MATCH($C851,'Policy Characteristics'!$C:$C,0)))</f>
        <v>Decrease Cost of Capital</v>
      </c>
      <c r="C851" s="254" t="str">
        <f t="shared" si="38"/>
        <v>Percentage Decrease in Cost of Capital for Clean Industrial Equipment</v>
      </c>
      <c r="D851" s="6" t="s">
        <v>3054</v>
      </c>
      <c r="E851" s="1" t="s">
        <v>3643</v>
      </c>
      <c r="F851" t="s">
        <v>3016</v>
      </c>
      <c r="G851" t="s">
        <v>3643</v>
      </c>
      <c r="H851" s="43">
        <v>2917</v>
      </c>
      <c r="I851" s="324" t="s">
        <v>40</v>
      </c>
      <c r="J851" s="255" t="str">
        <f>IF(ISBLANK(INDEX('Policy Characteristics'!D:D,MATCH($C851,'Policy Characteristics'!$C:$C,0))),"",INDEX('Policy Characteristics'!D:D,MATCH($C851,'Policy Characteristics'!$C:$C,0)))</f>
        <v>Decrease Clean Industrial Equipment Cost of Capital</v>
      </c>
      <c r="K851" s="254" t="str">
        <f>IF(ISBLANK(INDEX('Policy Characteristics'!E:E,MATCH($C851,'Policy Characteristics'!$C:$C,0))),"",INDEX('Policy Characteristics'!E:E,MATCH($C851,'Policy Characteristics'!$C:$C,0)))</f>
        <v>indst eqpt cost of capital</v>
      </c>
      <c r="L851" s="261">
        <f>IF(ISBLANK(INDEX('Policy Characteristics'!F:F,MATCH($C851,'Policy Characteristics'!$C:$C,0))),"",INDEX('Policy Characteristics'!F:F,MATCH($C851,'Policy Characteristics'!$C:$C,0)))</f>
        <v>0</v>
      </c>
      <c r="M851" s="261">
        <f>IF(ISBLANK(INDEX('Policy Characteristics'!G:G,MATCH($C851,'Policy Characteristics'!$C:$C,0))),"",INDEX('Policy Characteristics'!G:G,MATCH($C851,'Policy Characteristics'!$C:$C,0)))</f>
        <v>1</v>
      </c>
      <c r="N851" s="261">
        <f>IF(ISBLANK(INDEX('Policy Characteristics'!H:H,MATCH($C851,'Policy Characteristics'!$C:$C,0))),"",INDEX('Policy Characteristics'!H:H,MATCH($C851,'Policy Characteristics'!$C:$C,0)))</f>
        <v>0.01</v>
      </c>
      <c r="O851" s="254" t="str">
        <f>IF(ISBLANK(INDEX('Policy Characteristics'!I:I,MATCH($C851,'Policy Characteristics'!$C:$C,0))),"",INDEX('Policy Characteristics'!I:I,MATCH($C851,'Policy Characteristics'!$C:$C,0)))</f>
        <v>% decrease</v>
      </c>
      <c r="P851" s="254" t="str">
        <f>IF(ISBLANK(INDEX('Policy Characteristics'!J:J,MATCH($C851,'Policy Characteristics'!$C:$C,0))),"",INDEX('Policy Characteristics'!J:J,MATCH($C851,'Policy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1" s="254" t="str">
        <f>IF(ISBLANK(INDEX('Policy Characteristics'!K:K,MATCH($C851,'Policy Characteristics'!$C:$C,0))),"",INDEX('Policy Characteristics'!K:K,MATCH($C851,'Policy Characteristics'!$C:$C,0)))</f>
        <v/>
      </c>
      <c r="R851" s="254" t="str">
        <f>IF(ISBLANK(INDEX('Policy Characteristics'!L:L,MATCH($C851,'Policy Characteristics'!$C:$C,0))),"",INDEX('Policy Characteristics'!L:L,MATCH($C851,'Policy Characteristics'!$C:$C,0)))</f>
        <v/>
      </c>
    </row>
    <row r="852" spans="1:18">
      <c r="A852" s="254" t="str">
        <f>IF(ISBLANK(INDEX('Policy Characteristics'!A:A,MATCH($C852,'Policy Characteristics'!$C:$C,0))),"",INDEX('Policy Characteristics'!A:A,MATCH($C852,'Policy Characteristics'!$C:$C,0)))</f>
        <v>Industry</v>
      </c>
      <c r="B852" s="262" t="str">
        <f>IF(ISBLANK(INDEX('Policy Characteristics'!B:B,MATCH($C852,'Policy Characteristics'!$C:$C,0))),"",INDEX('Policy Characteristics'!B:B,MATCH($C852,'Policy Characteristics'!$C:$C,0)))</f>
        <v>Decrease Cost of Capital</v>
      </c>
      <c r="C852" s="254" t="str">
        <f t="shared" si="38"/>
        <v>Percentage Decrease in Cost of Capital for Clean Industrial Equipment</v>
      </c>
      <c r="D852" s="6" t="s">
        <v>3055</v>
      </c>
      <c r="E852" s="1" t="s">
        <v>3643</v>
      </c>
      <c r="F852" t="s">
        <v>3017</v>
      </c>
      <c r="G852" t="s">
        <v>3643</v>
      </c>
      <c r="H852" s="43">
        <v>2918</v>
      </c>
      <c r="I852" s="324" t="s">
        <v>40</v>
      </c>
      <c r="J852" s="255" t="str">
        <f>IF(ISBLANK(INDEX('Policy Characteristics'!D:D,MATCH($C852,'Policy Characteristics'!$C:$C,0))),"",INDEX('Policy Characteristics'!D:D,MATCH($C852,'Policy Characteristics'!$C:$C,0)))</f>
        <v>Decrease Clean Industrial Equipment Cost of Capital</v>
      </c>
      <c r="K852" s="254" t="str">
        <f>IF(ISBLANK(INDEX('Policy Characteristics'!E:E,MATCH($C852,'Policy Characteristics'!$C:$C,0))),"",INDEX('Policy Characteristics'!E:E,MATCH($C852,'Policy Characteristics'!$C:$C,0)))</f>
        <v>indst eqpt cost of capital</v>
      </c>
      <c r="L852" s="261">
        <f>IF(ISBLANK(INDEX('Policy Characteristics'!F:F,MATCH($C852,'Policy Characteristics'!$C:$C,0))),"",INDEX('Policy Characteristics'!F:F,MATCH($C852,'Policy Characteristics'!$C:$C,0)))</f>
        <v>0</v>
      </c>
      <c r="M852" s="261">
        <f>IF(ISBLANK(INDEX('Policy Characteristics'!G:G,MATCH($C852,'Policy Characteristics'!$C:$C,0))),"",INDEX('Policy Characteristics'!G:G,MATCH($C852,'Policy Characteristics'!$C:$C,0)))</f>
        <v>1</v>
      </c>
      <c r="N852" s="261">
        <f>IF(ISBLANK(INDEX('Policy Characteristics'!H:H,MATCH($C852,'Policy Characteristics'!$C:$C,0))),"",INDEX('Policy Characteristics'!H:H,MATCH($C852,'Policy Characteristics'!$C:$C,0)))</f>
        <v>0.01</v>
      </c>
      <c r="O852" s="254" t="str">
        <f>IF(ISBLANK(INDEX('Policy Characteristics'!I:I,MATCH($C852,'Policy Characteristics'!$C:$C,0))),"",INDEX('Policy Characteristics'!I:I,MATCH($C852,'Policy Characteristics'!$C:$C,0)))</f>
        <v>% decrease</v>
      </c>
      <c r="P852" s="254" t="str">
        <f>IF(ISBLANK(INDEX('Policy Characteristics'!J:J,MATCH($C852,'Policy Characteristics'!$C:$C,0))),"",INDEX('Policy Characteristics'!J:J,MATCH($C852,'Policy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2" s="254" t="str">
        <f>IF(ISBLANK(INDEX('Policy Characteristics'!K:K,MATCH($C852,'Policy Characteristics'!$C:$C,0))),"",INDEX('Policy Characteristics'!K:K,MATCH($C852,'Policy Characteristics'!$C:$C,0)))</f>
        <v/>
      </c>
      <c r="R852" s="254" t="str">
        <f>IF(ISBLANK(INDEX('Policy Characteristics'!L:L,MATCH($C852,'Policy Characteristics'!$C:$C,0))),"",INDEX('Policy Characteristics'!L:L,MATCH($C852,'Policy Characteristics'!$C:$C,0)))</f>
        <v/>
      </c>
    </row>
    <row r="853" spans="1:18">
      <c r="A853" s="254" t="str">
        <f>IF(ISBLANK(INDEX('Policy Characteristics'!A:A,MATCH($C853,'Policy Characteristics'!$C:$C,0))),"",INDEX('Policy Characteristics'!A:A,MATCH($C853,'Policy Characteristics'!$C:$C,0)))</f>
        <v>Industry</v>
      </c>
      <c r="B853" s="262" t="str">
        <f>IF(ISBLANK(INDEX('Policy Characteristics'!B:B,MATCH($C853,'Policy Characteristics'!$C:$C,0))),"",INDEX('Policy Characteristics'!B:B,MATCH($C853,'Policy Characteristics'!$C:$C,0)))</f>
        <v>Decrease Cost of Capital</v>
      </c>
      <c r="C853" s="254" t="str">
        <f t="shared" si="38"/>
        <v>Percentage Decrease in Cost of Capital for Clean Industrial Equipment</v>
      </c>
      <c r="D853" s="6" t="s">
        <v>3056</v>
      </c>
      <c r="E853" s="1" t="s">
        <v>3643</v>
      </c>
      <c r="F853" t="s">
        <v>3018</v>
      </c>
      <c r="G853" t="s">
        <v>3643</v>
      </c>
      <c r="H853" s="43">
        <v>2919</v>
      </c>
      <c r="I853" s="324" t="s">
        <v>40</v>
      </c>
      <c r="J853" s="255" t="str">
        <f>IF(ISBLANK(INDEX('Policy Characteristics'!D:D,MATCH($C853,'Policy Characteristics'!$C:$C,0))),"",INDEX('Policy Characteristics'!D:D,MATCH($C853,'Policy Characteristics'!$C:$C,0)))</f>
        <v>Decrease Clean Industrial Equipment Cost of Capital</v>
      </c>
      <c r="K853" s="254" t="str">
        <f>IF(ISBLANK(INDEX('Policy Characteristics'!E:E,MATCH($C853,'Policy Characteristics'!$C:$C,0))),"",INDEX('Policy Characteristics'!E:E,MATCH($C853,'Policy Characteristics'!$C:$C,0)))</f>
        <v>indst eqpt cost of capital</v>
      </c>
      <c r="L853" s="261">
        <f>IF(ISBLANK(INDEX('Policy Characteristics'!F:F,MATCH($C853,'Policy Characteristics'!$C:$C,0))),"",INDEX('Policy Characteristics'!F:F,MATCH($C853,'Policy Characteristics'!$C:$C,0)))</f>
        <v>0</v>
      </c>
      <c r="M853" s="261">
        <f>IF(ISBLANK(INDEX('Policy Characteristics'!G:G,MATCH($C853,'Policy Characteristics'!$C:$C,0))),"",INDEX('Policy Characteristics'!G:G,MATCH($C853,'Policy Characteristics'!$C:$C,0)))</f>
        <v>1</v>
      </c>
      <c r="N853" s="261">
        <f>IF(ISBLANK(INDEX('Policy Characteristics'!H:H,MATCH($C853,'Policy Characteristics'!$C:$C,0))),"",INDEX('Policy Characteristics'!H:H,MATCH($C853,'Policy Characteristics'!$C:$C,0)))</f>
        <v>0.01</v>
      </c>
      <c r="O853" s="254" t="str">
        <f>IF(ISBLANK(INDEX('Policy Characteristics'!I:I,MATCH($C853,'Policy Characteristics'!$C:$C,0))),"",INDEX('Policy Characteristics'!I:I,MATCH($C853,'Policy Characteristics'!$C:$C,0)))</f>
        <v>% decrease</v>
      </c>
      <c r="P853" s="254" t="str">
        <f>IF(ISBLANK(INDEX('Policy Characteristics'!J:J,MATCH($C853,'Policy Characteristics'!$C:$C,0))),"",INDEX('Policy Characteristics'!J:J,MATCH($C853,'Policy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3" s="254" t="str">
        <f>IF(ISBLANK(INDEX('Policy Characteristics'!K:K,MATCH($C853,'Policy Characteristics'!$C:$C,0))),"",INDEX('Policy Characteristics'!K:K,MATCH($C853,'Policy Characteristics'!$C:$C,0)))</f>
        <v/>
      </c>
      <c r="R853" s="254" t="str">
        <f>IF(ISBLANK(INDEX('Policy Characteristics'!L:L,MATCH($C853,'Policy Characteristics'!$C:$C,0))),"",INDEX('Policy Characteristics'!L:L,MATCH($C853,'Policy Characteristics'!$C:$C,0)))</f>
        <v/>
      </c>
    </row>
    <row r="854" spans="1:18">
      <c r="A854" s="254" t="str">
        <f>IF(ISBLANK(INDEX('Policy Characteristics'!A:A,MATCH($C854,'Policy Characteristics'!$C:$C,0))),"",INDEX('Policy Characteristics'!A:A,MATCH($C854,'Policy Characteristics'!$C:$C,0)))</f>
        <v>Industry</v>
      </c>
      <c r="B854" s="262" t="str">
        <f>IF(ISBLANK(INDEX('Policy Characteristics'!B:B,MATCH($C854,'Policy Characteristics'!$C:$C,0))),"",INDEX('Policy Characteristics'!B:B,MATCH($C854,'Policy Characteristics'!$C:$C,0)))</f>
        <v>Decrease Cost of Capital</v>
      </c>
      <c r="C854" s="254" t="str">
        <f t="shared" ref="C854:C859" si="39">C$660</f>
        <v>Percentage Decrease in Cost of Capital for Clean Industrial Equipment</v>
      </c>
      <c r="D854" s="6" t="s">
        <v>3057</v>
      </c>
      <c r="E854" s="1" t="s">
        <v>3643</v>
      </c>
      <c r="F854" t="s">
        <v>3019</v>
      </c>
      <c r="G854" t="s">
        <v>3643</v>
      </c>
      <c r="H854" s="43">
        <v>2920</v>
      </c>
      <c r="I854" s="324" t="s">
        <v>40</v>
      </c>
      <c r="J854" s="255" t="str">
        <f>IF(ISBLANK(INDEX('Policy Characteristics'!D:D,MATCH($C854,'Policy Characteristics'!$C:$C,0))),"",INDEX('Policy Characteristics'!D:D,MATCH($C854,'Policy Characteristics'!$C:$C,0)))</f>
        <v>Decrease Clean Industrial Equipment Cost of Capital</v>
      </c>
      <c r="K854" s="254" t="str">
        <f>IF(ISBLANK(INDEX('Policy Characteristics'!E:E,MATCH($C854,'Policy Characteristics'!$C:$C,0))),"",INDEX('Policy Characteristics'!E:E,MATCH($C854,'Policy Characteristics'!$C:$C,0)))</f>
        <v>indst eqpt cost of capital</v>
      </c>
      <c r="L854" s="261">
        <f>IF(ISBLANK(INDEX('Policy Characteristics'!F:F,MATCH($C854,'Policy Characteristics'!$C:$C,0))),"",INDEX('Policy Characteristics'!F:F,MATCH($C854,'Policy Characteristics'!$C:$C,0)))</f>
        <v>0</v>
      </c>
      <c r="M854" s="261">
        <f>IF(ISBLANK(INDEX('Policy Characteristics'!G:G,MATCH($C854,'Policy Characteristics'!$C:$C,0))),"",INDEX('Policy Characteristics'!G:G,MATCH($C854,'Policy Characteristics'!$C:$C,0)))</f>
        <v>1</v>
      </c>
      <c r="N854" s="261">
        <f>IF(ISBLANK(INDEX('Policy Characteristics'!H:H,MATCH($C854,'Policy Characteristics'!$C:$C,0))),"",INDEX('Policy Characteristics'!H:H,MATCH($C854,'Policy Characteristics'!$C:$C,0)))</f>
        <v>0.01</v>
      </c>
      <c r="O854" s="254" t="str">
        <f>IF(ISBLANK(INDEX('Policy Characteristics'!I:I,MATCH($C854,'Policy Characteristics'!$C:$C,0))),"",INDEX('Policy Characteristics'!I:I,MATCH($C854,'Policy Characteristics'!$C:$C,0)))</f>
        <v>% decrease</v>
      </c>
      <c r="P854" s="254" t="str">
        <f>IF(ISBLANK(INDEX('Policy Characteristics'!J:J,MATCH($C854,'Policy Characteristics'!$C:$C,0))),"",INDEX('Policy Characteristics'!J:J,MATCH($C854,'Policy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4" s="254" t="str">
        <f>IF(ISBLANK(INDEX('Policy Characteristics'!K:K,MATCH($C854,'Policy Characteristics'!$C:$C,0))),"",INDEX('Policy Characteristics'!K:K,MATCH($C854,'Policy Characteristics'!$C:$C,0)))</f>
        <v/>
      </c>
      <c r="R854" s="254" t="str">
        <f>IF(ISBLANK(INDEX('Policy Characteristics'!L:L,MATCH($C854,'Policy Characteristics'!$C:$C,0))),"",INDEX('Policy Characteristics'!L:L,MATCH($C854,'Policy Characteristics'!$C:$C,0)))</f>
        <v/>
      </c>
    </row>
    <row r="855" spans="1:18">
      <c r="A855" s="254" t="str">
        <f>IF(ISBLANK(INDEX('Policy Characteristics'!A:A,MATCH($C855,'Policy Characteristics'!$C:$C,0))),"",INDEX('Policy Characteristics'!A:A,MATCH($C855,'Policy Characteristics'!$C:$C,0)))</f>
        <v>Industry</v>
      </c>
      <c r="B855" s="262" t="str">
        <f>IF(ISBLANK(INDEX('Policy Characteristics'!B:B,MATCH($C855,'Policy Characteristics'!$C:$C,0))),"",INDEX('Policy Characteristics'!B:B,MATCH($C855,'Policy Characteristics'!$C:$C,0)))</f>
        <v>Decrease Cost of Capital</v>
      </c>
      <c r="C855" s="254" t="str">
        <f t="shared" si="39"/>
        <v>Percentage Decrease in Cost of Capital for Clean Industrial Equipment</v>
      </c>
      <c r="D855" s="6" t="s">
        <v>3058</v>
      </c>
      <c r="E855" s="1" t="s">
        <v>3643</v>
      </c>
      <c r="F855" t="s">
        <v>3020</v>
      </c>
      <c r="G855" t="s">
        <v>3643</v>
      </c>
      <c r="H855" s="43">
        <v>2921</v>
      </c>
      <c r="I855" s="324" t="s">
        <v>40</v>
      </c>
      <c r="J855" s="255" t="str">
        <f>IF(ISBLANK(INDEX('Policy Characteristics'!D:D,MATCH($C855,'Policy Characteristics'!$C:$C,0))),"",INDEX('Policy Characteristics'!D:D,MATCH($C855,'Policy Characteristics'!$C:$C,0)))</f>
        <v>Decrease Clean Industrial Equipment Cost of Capital</v>
      </c>
      <c r="K855" s="254" t="str">
        <f>IF(ISBLANK(INDEX('Policy Characteristics'!E:E,MATCH($C855,'Policy Characteristics'!$C:$C,0))),"",INDEX('Policy Characteristics'!E:E,MATCH($C855,'Policy Characteristics'!$C:$C,0)))</f>
        <v>indst eqpt cost of capital</v>
      </c>
      <c r="L855" s="261">
        <f>IF(ISBLANK(INDEX('Policy Characteristics'!F:F,MATCH($C855,'Policy Characteristics'!$C:$C,0))),"",INDEX('Policy Characteristics'!F:F,MATCH($C855,'Policy Characteristics'!$C:$C,0)))</f>
        <v>0</v>
      </c>
      <c r="M855" s="261">
        <f>IF(ISBLANK(INDEX('Policy Characteristics'!G:G,MATCH($C855,'Policy Characteristics'!$C:$C,0))),"",INDEX('Policy Characteristics'!G:G,MATCH($C855,'Policy Characteristics'!$C:$C,0)))</f>
        <v>1</v>
      </c>
      <c r="N855" s="261">
        <f>IF(ISBLANK(INDEX('Policy Characteristics'!H:H,MATCH($C855,'Policy Characteristics'!$C:$C,0))),"",INDEX('Policy Characteristics'!H:H,MATCH($C855,'Policy Characteristics'!$C:$C,0)))</f>
        <v>0.01</v>
      </c>
      <c r="O855" s="254" t="str">
        <f>IF(ISBLANK(INDEX('Policy Characteristics'!I:I,MATCH($C855,'Policy Characteristics'!$C:$C,0))),"",INDEX('Policy Characteristics'!I:I,MATCH($C855,'Policy Characteristics'!$C:$C,0)))</f>
        <v>% decrease</v>
      </c>
      <c r="P855" s="254" t="str">
        <f>IF(ISBLANK(INDEX('Policy Characteristics'!J:J,MATCH($C855,'Policy Characteristics'!$C:$C,0))),"",INDEX('Policy Characteristics'!J:J,MATCH($C855,'Policy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5" s="254" t="str">
        <f>IF(ISBLANK(INDEX('Policy Characteristics'!K:K,MATCH($C855,'Policy Characteristics'!$C:$C,0))),"",INDEX('Policy Characteristics'!K:K,MATCH($C855,'Policy Characteristics'!$C:$C,0)))</f>
        <v/>
      </c>
      <c r="R855" s="254" t="str">
        <f>IF(ISBLANK(INDEX('Policy Characteristics'!L:L,MATCH($C855,'Policy Characteristics'!$C:$C,0))),"",INDEX('Policy Characteristics'!L:L,MATCH($C855,'Policy Characteristics'!$C:$C,0)))</f>
        <v/>
      </c>
    </row>
    <row r="856" spans="1:18">
      <c r="A856" s="254" t="str">
        <f>IF(ISBLANK(INDEX('Policy Characteristics'!A:A,MATCH($C856,'Policy Characteristics'!$C:$C,0))),"",INDEX('Policy Characteristics'!A:A,MATCH($C856,'Policy Characteristics'!$C:$C,0)))</f>
        <v>Industry</v>
      </c>
      <c r="B856" s="262" t="str">
        <f>IF(ISBLANK(INDEX('Policy Characteristics'!B:B,MATCH($C856,'Policy Characteristics'!$C:$C,0))),"",INDEX('Policy Characteristics'!B:B,MATCH($C856,'Policy Characteristics'!$C:$C,0)))</f>
        <v>Decrease Cost of Capital</v>
      </c>
      <c r="C856" s="254" t="str">
        <f t="shared" si="39"/>
        <v>Percentage Decrease in Cost of Capital for Clean Industrial Equipment</v>
      </c>
      <c r="D856" s="6" t="s">
        <v>3059</v>
      </c>
      <c r="E856" s="1" t="s">
        <v>3643</v>
      </c>
      <c r="F856" t="s">
        <v>3021</v>
      </c>
      <c r="G856" t="s">
        <v>3643</v>
      </c>
      <c r="H856" s="43">
        <v>2922</v>
      </c>
      <c r="I856" s="324" t="s">
        <v>40</v>
      </c>
      <c r="J856" s="255" t="str">
        <f>IF(ISBLANK(INDEX('Policy Characteristics'!D:D,MATCH($C856,'Policy Characteristics'!$C:$C,0))),"",INDEX('Policy Characteristics'!D:D,MATCH($C856,'Policy Characteristics'!$C:$C,0)))</f>
        <v>Decrease Clean Industrial Equipment Cost of Capital</v>
      </c>
      <c r="K856" s="254" t="str">
        <f>IF(ISBLANK(INDEX('Policy Characteristics'!E:E,MATCH($C856,'Policy Characteristics'!$C:$C,0))),"",INDEX('Policy Characteristics'!E:E,MATCH($C856,'Policy Characteristics'!$C:$C,0)))</f>
        <v>indst eqpt cost of capital</v>
      </c>
      <c r="L856" s="261">
        <f>IF(ISBLANK(INDEX('Policy Characteristics'!F:F,MATCH($C856,'Policy Characteristics'!$C:$C,0))),"",INDEX('Policy Characteristics'!F:F,MATCH($C856,'Policy Characteristics'!$C:$C,0)))</f>
        <v>0</v>
      </c>
      <c r="M856" s="261">
        <f>IF(ISBLANK(INDEX('Policy Characteristics'!G:G,MATCH($C856,'Policy Characteristics'!$C:$C,0))),"",INDEX('Policy Characteristics'!G:G,MATCH($C856,'Policy Characteristics'!$C:$C,0)))</f>
        <v>1</v>
      </c>
      <c r="N856" s="261">
        <f>IF(ISBLANK(INDEX('Policy Characteristics'!H:H,MATCH($C856,'Policy Characteristics'!$C:$C,0))),"",INDEX('Policy Characteristics'!H:H,MATCH($C856,'Policy Characteristics'!$C:$C,0)))</f>
        <v>0.01</v>
      </c>
      <c r="O856" s="254" t="str">
        <f>IF(ISBLANK(INDEX('Policy Characteristics'!I:I,MATCH($C856,'Policy Characteristics'!$C:$C,0))),"",INDEX('Policy Characteristics'!I:I,MATCH($C856,'Policy Characteristics'!$C:$C,0)))</f>
        <v>% decrease</v>
      </c>
      <c r="P856" s="254" t="str">
        <f>IF(ISBLANK(INDEX('Policy Characteristics'!J:J,MATCH($C856,'Policy Characteristics'!$C:$C,0))),"",INDEX('Policy Characteristics'!J:J,MATCH($C856,'Policy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6" s="254" t="str">
        <f>IF(ISBLANK(INDEX('Policy Characteristics'!K:K,MATCH($C856,'Policy Characteristics'!$C:$C,0))),"",INDEX('Policy Characteristics'!K:K,MATCH($C856,'Policy Characteristics'!$C:$C,0)))</f>
        <v/>
      </c>
      <c r="R856" s="254" t="str">
        <f>IF(ISBLANK(INDEX('Policy Characteristics'!L:L,MATCH($C856,'Policy Characteristics'!$C:$C,0))),"",INDEX('Policy Characteristics'!L:L,MATCH($C856,'Policy Characteristics'!$C:$C,0)))</f>
        <v/>
      </c>
    </row>
    <row r="857" spans="1:18">
      <c r="A857" s="254" t="str">
        <f>IF(ISBLANK(INDEX('Policy Characteristics'!A:A,MATCH($C857,'Policy Characteristics'!$C:$C,0))),"",INDEX('Policy Characteristics'!A:A,MATCH($C857,'Policy Characteristics'!$C:$C,0)))</f>
        <v>Industry</v>
      </c>
      <c r="B857" s="262" t="str">
        <f>IF(ISBLANK(INDEX('Policy Characteristics'!B:B,MATCH($C857,'Policy Characteristics'!$C:$C,0))),"",INDEX('Policy Characteristics'!B:B,MATCH($C857,'Policy Characteristics'!$C:$C,0)))</f>
        <v>Decrease Cost of Capital</v>
      </c>
      <c r="C857" s="254" t="str">
        <f t="shared" si="39"/>
        <v>Percentage Decrease in Cost of Capital for Clean Industrial Equipment</v>
      </c>
      <c r="D857" s="6" t="s">
        <v>3060</v>
      </c>
      <c r="E857" s="1" t="s">
        <v>3643</v>
      </c>
      <c r="F857" t="s">
        <v>3022</v>
      </c>
      <c r="G857" t="s">
        <v>3643</v>
      </c>
      <c r="H857" s="43">
        <v>2923</v>
      </c>
      <c r="I857" s="324" t="s">
        <v>40</v>
      </c>
      <c r="J857" s="255" t="str">
        <f>IF(ISBLANK(INDEX('Policy Characteristics'!D:D,MATCH($C857,'Policy Characteristics'!$C:$C,0))),"",INDEX('Policy Characteristics'!D:D,MATCH($C857,'Policy Characteristics'!$C:$C,0)))</f>
        <v>Decrease Clean Industrial Equipment Cost of Capital</v>
      </c>
      <c r="K857" s="254" t="str">
        <f>IF(ISBLANK(INDEX('Policy Characteristics'!E:E,MATCH($C857,'Policy Characteristics'!$C:$C,0))),"",INDEX('Policy Characteristics'!E:E,MATCH($C857,'Policy Characteristics'!$C:$C,0)))</f>
        <v>indst eqpt cost of capital</v>
      </c>
      <c r="L857" s="261">
        <f>IF(ISBLANK(INDEX('Policy Characteristics'!F:F,MATCH($C857,'Policy Characteristics'!$C:$C,0))),"",INDEX('Policy Characteristics'!F:F,MATCH($C857,'Policy Characteristics'!$C:$C,0)))</f>
        <v>0</v>
      </c>
      <c r="M857" s="261">
        <f>IF(ISBLANK(INDEX('Policy Characteristics'!G:G,MATCH($C857,'Policy Characteristics'!$C:$C,0))),"",INDEX('Policy Characteristics'!G:G,MATCH($C857,'Policy Characteristics'!$C:$C,0)))</f>
        <v>1</v>
      </c>
      <c r="N857" s="261">
        <f>IF(ISBLANK(INDEX('Policy Characteristics'!H:H,MATCH($C857,'Policy Characteristics'!$C:$C,0))),"",INDEX('Policy Characteristics'!H:H,MATCH($C857,'Policy Characteristics'!$C:$C,0)))</f>
        <v>0.01</v>
      </c>
      <c r="O857" s="254" t="str">
        <f>IF(ISBLANK(INDEX('Policy Characteristics'!I:I,MATCH($C857,'Policy Characteristics'!$C:$C,0))),"",INDEX('Policy Characteristics'!I:I,MATCH($C857,'Policy Characteristics'!$C:$C,0)))</f>
        <v>% decrease</v>
      </c>
      <c r="P857" s="254" t="str">
        <f>IF(ISBLANK(INDEX('Policy Characteristics'!J:J,MATCH($C857,'Policy Characteristics'!$C:$C,0))),"",INDEX('Policy Characteristics'!J:J,MATCH($C857,'Policy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7" s="254" t="str">
        <f>IF(ISBLANK(INDEX('Policy Characteristics'!K:K,MATCH($C857,'Policy Characteristics'!$C:$C,0))),"",INDEX('Policy Characteristics'!K:K,MATCH($C857,'Policy Characteristics'!$C:$C,0)))</f>
        <v/>
      </c>
      <c r="R857" s="254" t="str">
        <f>IF(ISBLANK(INDEX('Policy Characteristics'!L:L,MATCH($C857,'Policy Characteristics'!$C:$C,0))),"",INDEX('Policy Characteristics'!L:L,MATCH($C857,'Policy Characteristics'!$C:$C,0)))</f>
        <v/>
      </c>
    </row>
    <row r="858" spans="1:18">
      <c r="A858" s="254" t="str">
        <f>IF(ISBLANK(INDEX('Policy Characteristics'!A:A,MATCH($C858,'Policy Characteristics'!$C:$C,0))),"",INDEX('Policy Characteristics'!A:A,MATCH($C858,'Policy Characteristics'!$C:$C,0)))</f>
        <v>Industry</v>
      </c>
      <c r="B858" s="262" t="str">
        <f>IF(ISBLANK(INDEX('Policy Characteristics'!B:B,MATCH($C858,'Policy Characteristics'!$C:$C,0))),"",INDEX('Policy Characteristics'!B:B,MATCH($C858,'Policy Characteristics'!$C:$C,0)))</f>
        <v>Decrease Cost of Capital</v>
      </c>
      <c r="C858" s="254" t="str">
        <f t="shared" si="39"/>
        <v>Percentage Decrease in Cost of Capital for Clean Industrial Equipment</v>
      </c>
      <c r="D858" s="6" t="s">
        <v>3061</v>
      </c>
      <c r="E858" s="1" t="s">
        <v>3643</v>
      </c>
      <c r="F858" t="s">
        <v>3064</v>
      </c>
      <c r="G858" t="s">
        <v>3643</v>
      </c>
      <c r="H858" s="43">
        <v>2924</v>
      </c>
      <c r="I858" s="324" t="s">
        <v>40</v>
      </c>
      <c r="J858" s="255" t="str">
        <f>IF(ISBLANK(INDEX('Policy Characteristics'!D:D,MATCH($C858,'Policy Characteristics'!$C:$C,0))),"",INDEX('Policy Characteristics'!D:D,MATCH($C858,'Policy Characteristics'!$C:$C,0)))</f>
        <v>Decrease Clean Industrial Equipment Cost of Capital</v>
      </c>
      <c r="K858" s="254" t="str">
        <f>IF(ISBLANK(INDEX('Policy Characteristics'!E:E,MATCH($C858,'Policy Characteristics'!$C:$C,0))),"",INDEX('Policy Characteristics'!E:E,MATCH($C858,'Policy Characteristics'!$C:$C,0)))</f>
        <v>indst eqpt cost of capital</v>
      </c>
      <c r="L858" s="261">
        <f>IF(ISBLANK(INDEX('Policy Characteristics'!F:F,MATCH($C858,'Policy Characteristics'!$C:$C,0))),"",INDEX('Policy Characteristics'!F:F,MATCH($C858,'Policy Characteristics'!$C:$C,0)))</f>
        <v>0</v>
      </c>
      <c r="M858" s="261">
        <f>IF(ISBLANK(INDEX('Policy Characteristics'!G:G,MATCH($C858,'Policy Characteristics'!$C:$C,0))),"",INDEX('Policy Characteristics'!G:G,MATCH($C858,'Policy Characteristics'!$C:$C,0)))</f>
        <v>1</v>
      </c>
      <c r="N858" s="261">
        <f>IF(ISBLANK(INDEX('Policy Characteristics'!H:H,MATCH($C858,'Policy Characteristics'!$C:$C,0))),"",INDEX('Policy Characteristics'!H:H,MATCH($C858,'Policy Characteristics'!$C:$C,0)))</f>
        <v>0.01</v>
      </c>
      <c r="O858" s="254" t="str">
        <f>IF(ISBLANK(INDEX('Policy Characteristics'!I:I,MATCH($C858,'Policy Characteristics'!$C:$C,0))),"",INDEX('Policy Characteristics'!I:I,MATCH($C858,'Policy Characteristics'!$C:$C,0)))</f>
        <v>% decrease</v>
      </c>
      <c r="P858" s="254" t="str">
        <f>IF(ISBLANK(INDEX('Policy Characteristics'!J:J,MATCH($C858,'Policy Characteristics'!$C:$C,0))),"",INDEX('Policy Characteristics'!J:J,MATCH($C858,'Policy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8" s="254" t="str">
        <f>IF(ISBLANK(INDEX('Policy Characteristics'!K:K,MATCH($C858,'Policy Characteristics'!$C:$C,0))),"",INDEX('Policy Characteristics'!K:K,MATCH($C858,'Policy Characteristics'!$C:$C,0)))</f>
        <v/>
      </c>
      <c r="R858" s="254" t="str">
        <f>IF(ISBLANK(INDEX('Policy Characteristics'!L:L,MATCH($C858,'Policy Characteristics'!$C:$C,0))),"",INDEX('Policy Characteristics'!L:L,MATCH($C858,'Policy Characteristics'!$C:$C,0)))</f>
        <v/>
      </c>
    </row>
    <row r="859" spans="1:18">
      <c r="A859" s="254" t="str">
        <f>IF(ISBLANK(INDEX('Policy Characteristics'!A:A,MATCH($C859,'Policy Characteristics'!$C:$C,0))),"",INDEX('Policy Characteristics'!A:A,MATCH($C859,'Policy Characteristics'!$C:$C,0)))</f>
        <v>Industry</v>
      </c>
      <c r="B859" s="262" t="str">
        <f>IF(ISBLANK(INDEX('Policy Characteristics'!B:B,MATCH($C859,'Policy Characteristics'!$C:$C,0))),"",INDEX('Policy Characteristics'!B:B,MATCH($C859,'Policy Characteristics'!$C:$C,0)))</f>
        <v>Decrease Cost of Capital</v>
      </c>
      <c r="C859" s="254" t="str">
        <f t="shared" si="39"/>
        <v>Percentage Decrease in Cost of Capital for Clean Industrial Equipment</v>
      </c>
      <c r="D859" s="6" t="s">
        <v>3062</v>
      </c>
      <c r="E859" s="1" t="s">
        <v>3643</v>
      </c>
      <c r="F859" t="s">
        <v>3023</v>
      </c>
      <c r="G859" t="s">
        <v>3643</v>
      </c>
      <c r="H859" s="43">
        <v>2925</v>
      </c>
      <c r="I859" s="324" t="s">
        <v>40</v>
      </c>
      <c r="J859" s="255" t="str">
        <f>IF(ISBLANK(INDEX('Policy Characteristics'!D:D,MATCH($C859,'Policy Characteristics'!$C:$C,0))),"",INDEX('Policy Characteristics'!D:D,MATCH($C859,'Policy Characteristics'!$C:$C,0)))</f>
        <v>Decrease Clean Industrial Equipment Cost of Capital</v>
      </c>
      <c r="K859" s="254" t="str">
        <f>IF(ISBLANK(INDEX('Policy Characteristics'!E:E,MATCH($C859,'Policy Characteristics'!$C:$C,0))),"",INDEX('Policy Characteristics'!E:E,MATCH($C859,'Policy Characteristics'!$C:$C,0)))</f>
        <v>indst eqpt cost of capital</v>
      </c>
      <c r="L859" s="261">
        <f>IF(ISBLANK(INDEX('Policy Characteristics'!F:F,MATCH($C859,'Policy Characteristics'!$C:$C,0))),"",INDEX('Policy Characteristics'!F:F,MATCH($C859,'Policy Characteristics'!$C:$C,0)))</f>
        <v>0</v>
      </c>
      <c r="M859" s="261">
        <f>IF(ISBLANK(INDEX('Policy Characteristics'!G:G,MATCH($C859,'Policy Characteristics'!$C:$C,0))),"",INDEX('Policy Characteristics'!G:G,MATCH($C859,'Policy Characteristics'!$C:$C,0)))</f>
        <v>1</v>
      </c>
      <c r="N859" s="261">
        <f>IF(ISBLANK(INDEX('Policy Characteristics'!H:H,MATCH($C859,'Policy Characteristics'!$C:$C,0))),"",INDEX('Policy Characteristics'!H:H,MATCH($C859,'Policy Characteristics'!$C:$C,0)))</f>
        <v>0.01</v>
      </c>
      <c r="O859" s="254" t="str">
        <f>IF(ISBLANK(INDEX('Policy Characteristics'!I:I,MATCH($C859,'Policy Characteristics'!$C:$C,0))),"",INDEX('Policy Characteristics'!I:I,MATCH($C859,'Policy Characteristics'!$C:$C,0)))</f>
        <v>% decrease</v>
      </c>
      <c r="P859" s="254" t="str">
        <f>IF(ISBLANK(INDEX('Policy Characteristics'!J:J,MATCH($C859,'Policy Characteristics'!$C:$C,0))),"",INDEX('Policy Characteristics'!J:J,MATCH($C859,'Policy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9" s="254" t="str">
        <f>IF(ISBLANK(INDEX('Policy Characteristics'!K:K,MATCH($C859,'Policy Characteristics'!$C:$C,0))),"",INDEX('Policy Characteristics'!K:K,MATCH($C859,'Policy Characteristics'!$C:$C,0)))</f>
        <v/>
      </c>
      <c r="R859" s="254" t="str">
        <f>IF(ISBLANK(INDEX('Policy Characteristics'!L:L,MATCH($C859,'Policy Characteristics'!$C:$C,0))),"",INDEX('Policy Characteristics'!L:L,MATCH($C859,'Policy Characteristics'!$C:$C,0)))</f>
        <v/>
      </c>
    </row>
    <row r="860" spans="1:18">
      <c r="A860" s="254" t="str">
        <f>IF(ISBLANK(INDEX('Policy Characteristics'!A:A,MATCH($C860,'Policy Characteristics'!$C:$C,0))),"",INDEX('Policy Characteristics'!A:A,MATCH($C860,'Policy Characteristics'!$C:$C,0)))</f>
        <v>Industry</v>
      </c>
      <c r="B860" s="262" t="str">
        <f>IF(ISBLANK(INDEX('Policy Characteristics'!B:B,MATCH($C860,'Policy Characteristics'!$C:$C,0))),"",INDEX('Policy Characteristics'!B:B,MATCH($C860,'Policy Characteristics'!$C:$C,0)))</f>
        <v>Electrification</v>
      </c>
      <c r="C860" t="s">
        <v>3513</v>
      </c>
      <c r="D860" s="45" t="s">
        <v>3038</v>
      </c>
      <c r="E860" s="1" t="s">
        <v>3490</v>
      </c>
      <c r="F860" t="s">
        <v>3063</v>
      </c>
      <c r="G860" s="45" t="s">
        <v>3497</v>
      </c>
      <c r="H860" s="43">
        <v>1834</v>
      </c>
      <c r="I860" s="324" t="s">
        <v>40</v>
      </c>
      <c r="J860" s="255" t="str">
        <f>IF(ISBLANK(INDEX('Policy Characteristics'!D:D,MATCH($C860,'Policy Characteristics'!$C:$C,0))),"",INDEX('Policy Characteristics'!D:D,MATCH($C860,'Policy Characteristics'!$C:$C,0)))</f>
        <v>Electrification</v>
      </c>
      <c r="K860" s="254" t="str">
        <f>IF(ISBLANK(INDEX('Policy Characteristics'!E:E,MATCH($C860,'Policy Characteristics'!$C:$C,0))),"",INDEX('Policy Characteristics'!E:E,MATCH($C860,'Policy Characteristics'!$C:$C,0)))</f>
        <v>indst shift to electricity</v>
      </c>
      <c r="L860" s="261">
        <f>IF(ISBLANK(INDEX('Policy Characteristics'!F:F,MATCH($C860,'Policy Characteristics'!$C:$C,0))),"",INDEX('Policy Characteristics'!F:F,MATCH($C860,'Policy Characteristics'!$C:$C,0)))</f>
        <v>0</v>
      </c>
      <c r="M860" s="261">
        <f>IF(ISBLANK(INDEX('Policy Characteristics'!G:G,MATCH($C860,'Policy Characteristics'!$C:$C,0))),"",INDEX('Policy Characteristics'!G:G,MATCH($C860,'Policy Characteristics'!$C:$C,0)))</f>
        <v>1</v>
      </c>
      <c r="N860" s="261">
        <f>IF(ISBLANK(INDEX('Policy Characteristics'!H:H,MATCH($C860,'Policy Characteristics'!$C:$C,0))),"",INDEX('Policy Characteristics'!H:H,MATCH($C860,'Policy Characteristics'!$C:$C,0)))</f>
        <v>0.01</v>
      </c>
      <c r="O860" s="254" t="str">
        <f>IF(ISBLANK(INDEX('Policy Characteristics'!I:I,MATCH($C860,'Policy Characteristics'!$C:$C,0))),"",INDEX('Policy Characteristics'!I:I,MATCH($C860,'Policy Characteristics'!$C:$C,0)))</f>
        <v>% of fuel shifted</v>
      </c>
      <c r="P860" s="254" t="str">
        <f>IF(ISBLANK(INDEX('Policy Characteristics'!J:J,MATCH($C860,'Policy Characteristics'!$C:$C,0))),"",INDEX('Policy Characteristics'!J:J,MATCH($C860,'Policy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0" s="254" t="str">
        <f>IF(ISBLANK(INDEX('Policy Characteristics'!K:K,MATCH($C860,'Policy Characteristics'!$C:$C,0))),"",INDEX('Policy Characteristics'!K:K,MATCH($C860,'Policy Characteristics'!$C:$C,0)))</f>
        <v>industry-ag-main.html#fuel-switching</v>
      </c>
      <c r="R860" s="254" t="str">
        <f>IF(ISBLANK(INDEX('Policy Characteristics'!L:L,MATCH($C860,'Policy Characteristics'!$C:$C,0))),"",INDEX('Policy Characteristics'!L:L,MATCH($C860,'Policy Characteristics'!$C:$C,0)))</f>
        <v>industry-elec-and-hydrogen.html</v>
      </c>
    </row>
    <row r="861" spans="1:18">
      <c r="A861" s="254" t="str">
        <f>IF(ISBLANK(INDEX('Policy Characteristics'!A:A,MATCH($C861,'Policy Characteristics'!$C:$C,0))),"",INDEX('Policy Characteristics'!A:A,MATCH($C861,'Policy Characteristics'!$C:$C,0)))</f>
        <v>Industry</v>
      </c>
      <c r="B861" s="262" t="str">
        <f>IF(ISBLANK(INDEX('Policy Characteristics'!B:B,MATCH($C861,'Policy Characteristics'!$C:$C,0))),"",INDEX('Policy Characteristics'!B:B,MATCH($C861,'Policy Characteristics'!$C:$C,0)))</f>
        <v>Electrification</v>
      </c>
      <c r="C861" s="254" t="str">
        <f t="shared" ref="C861:C886" si="40">C$860</f>
        <v>Fraction of Eligible Industrial Energy Use Shifted to Electricity</v>
      </c>
      <c r="D861" s="45" t="s">
        <v>3038</v>
      </c>
      <c r="E861" s="1" t="s">
        <v>3491</v>
      </c>
      <c r="F861" t="s">
        <v>3063</v>
      </c>
      <c r="G861" s="45" t="s">
        <v>3498</v>
      </c>
      <c r="H861" s="43">
        <v>1835</v>
      </c>
      <c r="I861" s="324" t="s">
        <v>40</v>
      </c>
      <c r="J861" s="255" t="str">
        <f>IF(ISBLANK(INDEX('Policy Characteristics'!D:D,MATCH($C861,'Policy Characteristics'!$C:$C,0))),"",INDEX('Policy Characteristics'!D:D,MATCH($C861,'Policy Characteristics'!$C:$C,0)))</f>
        <v>Electrification</v>
      </c>
      <c r="K861" s="254" t="str">
        <f>IF(ISBLANK(INDEX('Policy Characteristics'!E:E,MATCH($C861,'Policy Characteristics'!$C:$C,0))),"",INDEX('Policy Characteristics'!E:E,MATCH($C861,'Policy Characteristics'!$C:$C,0)))</f>
        <v>indst shift to electricity</v>
      </c>
      <c r="L861" s="261">
        <f>IF(ISBLANK(INDEX('Policy Characteristics'!F:F,MATCH($C861,'Policy Characteristics'!$C:$C,0))),"",INDEX('Policy Characteristics'!F:F,MATCH($C861,'Policy Characteristics'!$C:$C,0)))</f>
        <v>0</v>
      </c>
      <c r="M861" s="261">
        <f>IF(ISBLANK(INDEX('Policy Characteristics'!G:G,MATCH($C861,'Policy Characteristics'!$C:$C,0))),"",INDEX('Policy Characteristics'!G:G,MATCH($C861,'Policy Characteristics'!$C:$C,0)))</f>
        <v>1</v>
      </c>
      <c r="N861" s="261">
        <f>IF(ISBLANK(INDEX('Policy Characteristics'!H:H,MATCH($C861,'Policy Characteristics'!$C:$C,0))),"",INDEX('Policy Characteristics'!H:H,MATCH($C861,'Policy Characteristics'!$C:$C,0)))</f>
        <v>0.01</v>
      </c>
      <c r="O861" s="254" t="str">
        <f>IF(ISBLANK(INDEX('Policy Characteristics'!I:I,MATCH($C861,'Policy Characteristics'!$C:$C,0))),"",INDEX('Policy Characteristics'!I:I,MATCH($C861,'Policy Characteristics'!$C:$C,0)))</f>
        <v>% of fuel shifted</v>
      </c>
      <c r="P861" s="254" t="str">
        <f>IF(ISBLANK(INDEX('Policy Characteristics'!J:J,MATCH($C861,'Policy Characteristics'!$C:$C,0))),"",INDEX('Policy Characteristics'!J:J,MATCH($C861,'Policy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1" s="254" t="str">
        <f>IF(ISBLANK(INDEX('Policy Characteristics'!K:K,MATCH($C861,'Policy Characteristics'!$C:$C,0))),"",INDEX('Policy Characteristics'!K:K,MATCH($C861,'Policy Characteristics'!$C:$C,0)))</f>
        <v>industry-ag-main.html#fuel-switching</v>
      </c>
      <c r="R861" s="254" t="str">
        <f>IF(ISBLANK(INDEX('Policy Characteristics'!L:L,MATCH($C861,'Policy Characteristics'!$C:$C,0))),"",INDEX('Policy Characteristics'!L:L,MATCH($C861,'Policy Characteristics'!$C:$C,0)))</f>
        <v>industry-elec-and-hydrogen.html</v>
      </c>
    </row>
    <row r="862" spans="1:18">
      <c r="A862" s="254" t="str">
        <f>IF(ISBLANK(INDEX('Policy Characteristics'!A:A,MATCH($C862,'Policy Characteristics'!$C:$C,0))),"",INDEX('Policy Characteristics'!A:A,MATCH($C862,'Policy Characteristics'!$C:$C,0)))</f>
        <v>Industry</v>
      </c>
      <c r="B862" s="262" t="str">
        <f>IF(ISBLANK(INDEX('Policy Characteristics'!B:B,MATCH($C862,'Policy Characteristics'!$C:$C,0))),"",INDEX('Policy Characteristics'!B:B,MATCH($C862,'Policy Characteristics'!$C:$C,0)))</f>
        <v>Electrification</v>
      </c>
      <c r="C862" s="254" t="str">
        <f t="shared" si="40"/>
        <v>Fraction of Eligible Industrial Energy Use Shifted to Electricity</v>
      </c>
      <c r="D862" s="45" t="s">
        <v>3038</v>
      </c>
      <c r="E862" s="1" t="s">
        <v>3492</v>
      </c>
      <c r="F862" t="s">
        <v>3063</v>
      </c>
      <c r="G862" s="45" t="s">
        <v>3499</v>
      </c>
      <c r="H862" s="43">
        <v>1836</v>
      </c>
      <c r="I862" s="324" t="s">
        <v>40</v>
      </c>
      <c r="J862" s="255" t="str">
        <f>IF(ISBLANK(INDEX('Policy Characteristics'!D:D,MATCH($C862,'Policy Characteristics'!$C:$C,0))),"",INDEX('Policy Characteristics'!D:D,MATCH($C862,'Policy Characteristics'!$C:$C,0)))</f>
        <v>Electrification</v>
      </c>
      <c r="K862" s="254" t="str">
        <f>IF(ISBLANK(INDEX('Policy Characteristics'!E:E,MATCH($C862,'Policy Characteristics'!$C:$C,0))),"",INDEX('Policy Characteristics'!E:E,MATCH($C862,'Policy Characteristics'!$C:$C,0)))</f>
        <v>indst shift to electricity</v>
      </c>
      <c r="L862" s="261">
        <f>IF(ISBLANK(INDEX('Policy Characteristics'!F:F,MATCH($C862,'Policy Characteristics'!$C:$C,0))),"",INDEX('Policy Characteristics'!F:F,MATCH($C862,'Policy Characteristics'!$C:$C,0)))</f>
        <v>0</v>
      </c>
      <c r="M862" s="261">
        <f>IF(ISBLANK(INDEX('Policy Characteristics'!G:G,MATCH($C862,'Policy Characteristics'!$C:$C,0))),"",INDEX('Policy Characteristics'!G:G,MATCH($C862,'Policy Characteristics'!$C:$C,0)))</f>
        <v>1</v>
      </c>
      <c r="N862" s="261">
        <f>IF(ISBLANK(INDEX('Policy Characteristics'!H:H,MATCH($C862,'Policy Characteristics'!$C:$C,0))),"",INDEX('Policy Characteristics'!H:H,MATCH($C862,'Policy Characteristics'!$C:$C,0)))</f>
        <v>0.01</v>
      </c>
      <c r="O862" s="254" t="str">
        <f>IF(ISBLANK(INDEX('Policy Characteristics'!I:I,MATCH($C862,'Policy Characteristics'!$C:$C,0))),"",INDEX('Policy Characteristics'!I:I,MATCH($C862,'Policy Characteristics'!$C:$C,0)))</f>
        <v>% of fuel shifted</v>
      </c>
      <c r="P862" s="254" t="str">
        <f>IF(ISBLANK(INDEX('Policy Characteristics'!J:J,MATCH($C862,'Policy Characteristics'!$C:$C,0))),"",INDEX('Policy Characteristics'!J:J,MATCH($C862,'Policy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2" s="254" t="str">
        <f>IF(ISBLANK(INDEX('Policy Characteristics'!K:K,MATCH($C862,'Policy Characteristics'!$C:$C,0))),"",INDEX('Policy Characteristics'!K:K,MATCH($C862,'Policy Characteristics'!$C:$C,0)))</f>
        <v>industry-ag-main.html#fuel-switching</v>
      </c>
      <c r="R862" s="254" t="str">
        <f>IF(ISBLANK(INDEX('Policy Characteristics'!L:L,MATCH($C862,'Policy Characteristics'!$C:$C,0))),"",INDEX('Policy Characteristics'!L:L,MATCH($C862,'Policy Characteristics'!$C:$C,0)))</f>
        <v>industry-elec-and-hydrogen.html</v>
      </c>
    </row>
    <row r="863" spans="1:18">
      <c r="A863" s="254" t="str">
        <f>IF(ISBLANK(INDEX('Policy Characteristics'!A:A,MATCH($C863,'Policy Characteristics'!$C:$C,0))),"",INDEX('Policy Characteristics'!A:A,MATCH($C863,'Policy Characteristics'!$C:$C,0)))</f>
        <v>Industry</v>
      </c>
      <c r="B863" s="262" t="str">
        <f>IF(ISBLANK(INDEX('Policy Characteristics'!B:B,MATCH($C863,'Policy Characteristics'!$C:$C,0))),"",INDEX('Policy Characteristics'!B:B,MATCH($C863,'Policy Characteristics'!$C:$C,0)))</f>
        <v>Electrification</v>
      </c>
      <c r="C863" s="254" t="str">
        <f t="shared" si="40"/>
        <v>Fraction of Eligible Industrial Energy Use Shifted to Electricity</v>
      </c>
      <c r="D863" s="45" t="s">
        <v>3038</v>
      </c>
      <c r="E863" s="1" t="s">
        <v>3493</v>
      </c>
      <c r="F863" t="s">
        <v>3063</v>
      </c>
      <c r="G863" s="45" t="s">
        <v>3500</v>
      </c>
      <c r="H863" s="43">
        <v>1837</v>
      </c>
      <c r="I863" s="324" t="s">
        <v>40</v>
      </c>
      <c r="J863" s="255" t="str">
        <f>IF(ISBLANK(INDEX('Policy Characteristics'!D:D,MATCH($C863,'Policy Characteristics'!$C:$C,0))),"",INDEX('Policy Characteristics'!D:D,MATCH($C863,'Policy Characteristics'!$C:$C,0)))</f>
        <v>Electrification</v>
      </c>
      <c r="K863" s="254" t="str">
        <f>IF(ISBLANK(INDEX('Policy Characteristics'!E:E,MATCH($C863,'Policy Characteristics'!$C:$C,0))),"",INDEX('Policy Characteristics'!E:E,MATCH($C863,'Policy Characteristics'!$C:$C,0)))</f>
        <v>indst shift to electricity</v>
      </c>
      <c r="L863" s="261">
        <f>IF(ISBLANK(INDEX('Policy Characteristics'!F:F,MATCH($C863,'Policy Characteristics'!$C:$C,0))),"",INDEX('Policy Characteristics'!F:F,MATCH($C863,'Policy Characteristics'!$C:$C,0)))</f>
        <v>0</v>
      </c>
      <c r="M863" s="261">
        <f>IF(ISBLANK(INDEX('Policy Characteristics'!G:G,MATCH($C863,'Policy Characteristics'!$C:$C,0))),"",INDEX('Policy Characteristics'!G:G,MATCH($C863,'Policy Characteristics'!$C:$C,0)))</f>
        <v>1</v>
      </c>
      <c r="N863" s="261">
        <f>IF(ISBLANK(INDEX('Policy Characteristics'!H:H,MATCH($C863,'Policy Characteristics'!$C:$C,0))),"",INDEX('Policy Characteristics'!H:H,MATCH($C863,'Policy Characteristics'!$C:$C,0)))</f>
        <v>0.01</v>
      </c>
      <c r="O863" s="254" t="str">
        <f>IF(ISBLANK(INDEX('Policy Characteristics'!I:I,MATCH($C863,'Policy Characteristics'!$C:$C,0))),"",INDEX('Policy Characteristics'!I:I,MATCH($C863,'Policy Characteristics'!$C:$C,0)))</f>
        <v>% of fuel shifted</v>
      </c>
      <c r="P863" s="254" t="str">
        <f>IF(ISBLANK(INDEX('Policy Characteristics'!J:J,MATCH($C863,'Policy Characteristics'!$C:$C,0))),"",INDEX('Policy Characteristics'!J:J,MATCH($C863,'Policy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3" s="254" t="str">
        <f>IF(ISBLANK(INDEX('Policy Characteristics'!K:K,MATCH($C863,'Policy Characteristics'!$C:$C,0))),"",INDEX('Policy Characteristics'!K:K,MATCH($C863,'Policy Characteristics'!$C:$C,0)))</f>
        <v>industry-ag-main.html#fuel-switching</v>
      </c>
      <c r="R863" s="254" t="str">
        <f>IF(ISBLANK(INDEX('Policy Characteristics'!L:L,MATCH($C863,'Policy Characteristics'!$C:$C,0))),"",INDEX('Policy Characteristics'!L:L,MATCH($C863,'Policy Characteristics'!$C:$C,0)))</f>
        <v>industry-elec-and-hydrogen.html</v>
      </c>
    </row>
    <row r="864" spans="1:18">
      <c r="A864" s="254" t="str">
        <f>IF(ISBLANK(INDEX('Policy Characteristics'!A:A,MATCH($C864,'Policy Characteristics'!$C:$C,0))),"",INDEX('Policy Characteristics'!A:A,MATCH($C864,'Policy Characteristics'!$C:$C,0)))</f>
        <v>Industry</v>
      </c>
      <c r="B864" s="262" t="str">
        <f>IF(ISBLANK(INDEX('Policy Characteristics'!B:B,MATCH($C864,'Policy Characteristics'!$C:$C,0))),"",INDEX('Policy Characteristics'!B:B,MATCH($C864,'Policy Characteristics'!$C:$C,0)))</f>
        <v>Electrification</v>
      </c>
      <c r="C864" s="254" t="str">
        <f t="shared" si="40"/>
        <v>Fraction of Eligible Industrial Energy Use Shifted to Electricity</v>
      </c>
      <c r="D864" s="45" t="s">
        <v>3038</v>
      </c>
      <c r="E864" s="1" t="s">
        <v>3494</v>
      </c>
      <c r="F864" t="s">
        <v>3063</v>
      </c>
      <c r="G864" s="45" t="s">
        <v>3501</v>
      </c>
      <c r="H864" s="43">
        <v>1838</v>
      </c>
      <c r="I864" s="324" t="s">
        <v>40</v>
      </c>
      <c r="J864" s="255" t="str">
        <f>IF(ISBLANK(INDEX('Policy Characteristics'!D:D,MATCH($C864,'Policy Characteristics'!$C:$C,0))),"",INDEX('Policy Characteristics'!D:D,MATCH($C864,'Policy Characteristics'!$C:$C,0)))</f>
        <v>Electrification</v>
      </c>
      <c r="K864" s="254" t="str">
        <f>IF(ISBLANK(INDEX('Policy Characteristics'!E:E,MATCH($C864,'Policy Characteristics'!$C:$C,0))),"",INDEX('Policy Characteristics'!E:E,MATCH($C864,'Policy Characteristics'!$C:$C,0)))</f>
        <v>indst shift to electricity</v>
      </c>
      <c r="L864" s="261">
        <f>IF(ISBLANK(INDEX('Policy Characteristics'!F:F,MATCH($C864,'Policy Characteristics'!$C:$C,0))),"",INDEX('Policy Characteristics'!F:F,MATCH($C864,'Policy Characteristics'!$C:$C,0)))</f>
        <v>0</v>
      </c>
      <c r="M864" s="261">
        <f>IF(ISBLANK(INDEX('Policy Characteristics'!G:G,MATCH($C864,'Policy Characteristics'!$C:$C,0))),"",INDEX('Policy Characteristics'!G:G,MATCH($C864,'Policy Characteristics'!$C:$C,0)))</f>
        <v>1</v>
      </c>
      <c r="N864" s="261">
        <f>IF(ISBLANK(INDEX('Policy Characteristics'!H:H,MATCH($C864,'Policy Characteristics'!$C:$C,0))),"",INDEX('Policy Characteristics'!H:H,MATCH($C864,'Policy Characteristics'!$C:$C,0)))</f>
        <v>0.01</v>
      </c>
      <c r="O864" s="254" t="str">
        <f>IF(ISBLANK(INDEX('Policy Characteristics'!I:I,MATCH($C864,'Policy Characteristics'!$C:$C,0))),"",INDEX('Policy Characteristics'!I:I,MATCH($C864,'Policy Characteristics'!$C:$C,0)))</f>
        <v>% of fuel shifted</v>
      </c>
      <c r="P864" s="254" t="str">
        <f>IF(ISBLANK(INDEX('Policy Characteristics'!J:J,MATCH($C864,'Policy Characteristics'!$C:$C,0))),"",INDEX('Policy Characteristics'!J:J,MATCH($C864,'Policy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4" s="254" t="str">
        <f>IF(ISBLANK(INDEX('Policy Characteristics'!K:K,MATCH($C864,'Policy Characteristics'!$C:$C,0))),"",INDEX('Policy Characteristics'!K:K,MATCH($C864,'Policy Characteristics'!$C:$C,0)))</f>
        <v>industry-ag-main.html#fuel-switching</v>
      </c>
      <c r="R864" s="254" t="str">
        <f>IF(ISBLANK(INDEX('Policy Characteristics'!L:L,MATCH($C864,'Policy Characteristics'!$C:$C,0))),"",INDEX('Policy Characteristics'!L:L,MATCH($C864,'Policy Characteristics'!$C:$C,0)))</f>
        <v>industry-elec-and-hydrogen.html</v>
      </c>
    </row>
    <row r="865" spans="1:18">
      <c r="A865" s="254" t="str">
        <f>IF(ISBLANK(INDEX('Policy Characteristics'!A:A,MATCH($C865,'Policy Characteristics'!$C:$C,0))),"",INDEX('Policy Characteristics'!A:A,MATCH($C865,'Policy Characteristics'!$C:$C,0)))</f>
        <v>Industry</v>
      </c>
      <c r="B865" s="262" t="str">
        <f>IF(ISBLANK(INDEX('Policy Characteristics'!B:B,MATCH($C865,'Policy Characteristics'!$C:$C,0))),"",INDEX('Policy Characteristics'!B:B,MATCH($C865,'Policy Characteristics'!$C:$C,0)))</f>
        <v>Electrification</v>
      </c>
      <c r="C865" s="254" t="str">
        <f t="shared" si="40"/>
        <v>Fraction of Eligible Industrial Energy Use Shifted to Electricity</v>
      </c>
      <c r="D865" s="45" t="s">
        <v>3038</v>
      </c>
      <c r="E865" s="1" t="s">
        <v>3495</v>
      </c>
      <c r="F865" t="s">
        <v>3063</v>
      </c>
      <c r="G865" s="45" t="s">
        <v>3502</v>
      </c>
      <c r="H865" s="43">
        <v>1839</v>
      </c>
      <c r="I865" s="324" t="s">
        <v>40</v>
      </c>
      <c r="J865" s="255" t="str">
        <f>IF(ISBLANK(INDEX('Policy Characteristics'!D:D,MATCH($C865,'Policy Characteristics'!$C:$C,0))),"",INDEX('Policy Characteristics'!D:D,MATCH($C865,'Policy Characteristics'!$C:$C,0)))</f>
        <v>Electrification</v>
      </c>
      <c r="K865" s="254" t="str">
        <f>IF(ISBLANK(INDEX('Policy Characteristics'!E:E,MATCH($C865,'Policy Characteristics'!$C:$C,0))),"",INDEX('Policy Characteristics'!E:E,MATCH($C865,'Policy Characteristics'!$C:$C,0)))</f>
        <v>indst shift to electricity</v>
      </c>
      <c r="L865" s="261">
        <f>IF(ISBLANK(INDEX('Policy Characteristics'!F:F,MATCH($C865,'Policy Characteristics'!$C:$C,0))),"",INDEX('Policy Characteristics'!F:F,MATCH($C865,'Policy Characteristics'!$C:$C,0)))</f>
        <v>0</v>
      </c>
      <c r="M865" s="261">
        <f>IF(ISBLANK(INDEX('Policy Characteristics'!G:G,MATCH($C865,'Policy Characteristics'!$C:$C,0))),"",INDEX('Policy Characteristics'!G:G,MATCH($C865,'Policy Characteristics'!$C:$C,0)))</f>
        <v>1</v>
      </c>
      <c r="N865" s="261">
        <f>IF(ISBLANK(INDEX('Policy Characteristics'!H:H,MATCH($C865,'Policy Characteristics'!$C:$C,0))),"",INDEX('Policy Characteristics'!H:H,MATCH($C865,'Policy Characteristics'!$C:$C,0)))</f>
        <v>0.01</v>
      </c>
      <c r="O865" s="254" t="str">
        <f>IF(ISBLANK(INDEX('Policy Characteristics'!I:I,MATCH($C865,'Policy Characteristics'!$C:$C,0))),"",INDEX('Policy Characteristics'!I:I,MATCH($C865,'Policy Characteristics'!$C:$C,0)))</f>
        <v>% of fuel shifted</v>
      </c>
      <c r="P865" s="254" t="str">
        <f>IF(ISBLANK(INDEX('Policy Characteristics'!J:J,MATCH($C865,'Policy Characteristics'!$C:$C,0))),"",INDEX('Policy Characteristics'!J:J,MATCH($C865,'Policy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5" s="254" t="str">
        <f>IF(ISBLANK(INDEX('Policy Characteristics'!K:K,MATCH($C865,'Policy Characteristics'!$C:$C,0))),"",INDEX('Policy Characteristics'!K:K,MATCH($C865,'Policy Characteristics'!$C:$C,0)))</f>
        <v>industry-ag-main.html#fuel-switching</v>
      </c>
      <c r="R865" s="254" t="str">
        <f>IF(ISBLANK(INDEX('Policy Characteristics'!L:L,MATCH($C865,'Policy Characteristics'!$C:$C,0))),"",INDEX('Policy Characteristics'!L:L,MATCH($C865,'Policy Characteristics'!$C:$C,0)))</f>
        <v>industry-elec-and-hydrogen.html</v>
      </c>
    </row>
    <row r="866" spans="1:18">
      <c r="A866" s="254" t="str">
        <f>IF(ISBLANK(INDEX('Policy Characteristics'!A:A,MATCH($C866,'Policy Characteristics'!$C:$C,0))),"",INDEX('Policy Characteristics'!A:A,MATCH($C866,'Policy Characteristics'!$C:$C,0)))</f>
        <v>Industry</v>
      </c>
      <c r="B866" s="262" t="str">
        <f>IF(ISBLANK(INDEX('Policy Characteristics'!B:B,MATCH($C866,'Policy Characteristics'!$C:$C,0))),"",INDEX('Policy Characteristics'!B:B,MATCH($C866,'Policy Characteristics'!$C:$C,0)))</f>
        <v>Electrification</v>
      </c>
      <c r="C866" s="254" t="str">
        <f t="shared" si="40"/>
        <v>Fraction of Eligible Industrial Energy Use Shifted to Electricity</v>
      </c>
      <c r="D866" s="45" t="s">
        <v>3038</v>
      </c>
      <c r="E866" s="1" t="s">
        <v>3496</v>
      </c>
      <c r="F866" t="s">
        <v>3063</v>
      </c>
      <c r="G866" s="45" t="s">
        <v>3503</v>
      </c>
      <c r="H866" s="43">
        <v>1840</v>
      </c>
      <c r="I866" s="324" t="s">
        <v>40</v>
      </c>
      <c r="J866" s="255" t="str">
        <f>IF(ISBLANK(INDEX('Policy Characteristics'!D:D,MATCH($C866,'Policy Characteristics'!$C:$C,0))),"",INDEX('Policy Characteristics'!D:D,MATCH($C866,'Policy Characteristics'!$C:$C,0)))</f>
        <v>Electrification</v>
      </c>
      <c r="K866" s="254" t="str">
        <f>IF(ISBLANK(INDEX('Policy Characteristics'!E:E,MATCH($C866,'Policy Characteristics'!$C:$C,0))),"",INDEX('Policy Characteristics'!E:E,MATCH($C866,'Policy Characteristics'!$C:$C,0)))</f>
        <v>indst shift to electricity</v>
      </c>
      <c r="L866" s="261">
        <f>IF(ISBLANK(INDEX('Policy Characteristics'!F:F,MATCH($C866,'Policy Characteristics'!$C:$C,0))),"",INDEX('Policy Characteristics'!F:F,MATCH($C866,'Policy Characteristics'!$C:$C,0)))</f>
        <v>0</v>
      </c>
      <c r="M866" s="261">
        <f>IF(ISBLANK(INDEX('Policy Characteristics'!G:G,MATCH($C866,'Policy Characteristics'!$C:$C,0))),"",INDEX('Policy Characteristics'!G:G,MATCH($C866,'Policy Characteristics'!$C:$C,0)))</f>
        <v>1</v>
      </c>
      <c r="N866" s="261">
        <f>IF(ISBLANK(INDEX('Policy Characteristics'!H:H,MATCH($C866,'Policy Characteristics'!$C:$C,0))),"",INDEX('Policy Characteristics'!H:H,MATCH($C866,'Policy Characteristics'!$C:$C,0)))</f>
        <v>0.01</v>
      </c>
      <c r="O866" s="254" t="str">
        <f>IF(ISBLANK(INDEX('Policy Characteristics'!I:I,MATCH($C866,'Policy Characteristics'!$C:$C,0))),"",INDEX('Policy Characteristics'!I:I,MATCH($C866,'Policy Characteristics'!$C:$C,0)))</f>
        <v>% of fuel shifted</v>
      </c>
      <c r="P866" s="254" t="str">
        <f>IF(ISBLANK(INDEX('Policy Characteristics'!J:J,MATCH($C866,'Policy Characteristics'!$C:$C,0))),"",INDEX('Policy Characteristics'!J:J,MATCH($C866,'Policy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6" s="254" t="str">
        <f>IF(ISBLANK(INDEX('Policy Characteristics'!K:K,MATCH($C866,'Policy Characteristics'!$C:$C,0))),"",INDEX('Policy Characteristics'!K:K,MATCH($C866,'Policy Characteristics'!$C:$C,0)))</f>
        <v>industry-ag-main.html#fuel-switching</v>
      </c>
      <c r="R866" s="254" t="str">
        <f>IF(ISBLANK(INDEX('Policy Characteristics'!L:L,MATCH($C866,'Policy Characteristics'!$C:$C,0))),"",INDEX('Policy Characteristics'!L:L,MATCH($C866,'Policy Characteristics'!$C:$C,0)))</f>
        <v>industry-elec-and-hydrogen.html</v>
      </c>
    </row>
    <row r="867" spans="1:18">
      <c r="A867" s="254" t="str">
        <f>IF(ISBLANK(INDEX('Policy Characteristics'!A:A,MATCH($C867,'Policy Characteristics'!$C:$C,0))),"",INDEX('Policy Characteristics'!A:A,MATCH($C867,'Policy Characteristics'!$C:$C,0)))</f>
        <v>Industry</v>
      </c>
      <c r="B867" s="262" t="str">
        <f>IF(ISBLANK(INDEX('Policy Characteristics'!B:B,MATCH($C867,'Policy Characteristics'!$C:$C,0))),"",INDEX('Policy Characteristics'!B:B,MATCH($C867,'Policy Characteristics'!$C:$C,0)))</f>
        <v>Electrification</v>
      </c>
      <c r="C867" s="254" t="str">
        <f t="shared" si="40"/>
        <v>Fraction of Eligible Industrial Energy Use Shifted to Electricity</v>
      </c>
      <c r="D867" s="45" t="s">
        <v>3038</v>
      </c>
      <c r="E867" s="1" t="s">
        <v>3643</v>
      </c>
      <c r="F867" t="s">
        <v>3063</v>
      </c>
      <c r="G867" s="45" t="s">
        <v>3643</v>
      </c>
      <c r="H867" s="43">
        <v>1841</v>
      </c>
      <c r="I867" s="324" t="s">
        <v>40</v>
      </c>
      <c r="J867" s="255" t="str">
        <f>IF(ISBLANK(INDEX('Policy Characteristics'!D:D,MATCH($C867,'Policy Characteristics'!$C:$C,0))),"",INDEX('Policy Characteristics'!D:D,MATCH($C867,'Policy Characteristics'!$C:$C,0)))</f>
        <v>Electrification</v>
      </c>
      <c r="K867" s="254" t="str">
        <f>IF(ISBLANK(INDEX('Policy Characteristics'!E:E,MATCH($C867,'Policy Characteristics'!$C:$C,0))),"",INDEX('Policy Characteristics'!E:E,MATCH($C867,'Policy Characteristics'!$C:$C,0)))</f>
        <v>indst shift to electricity</v>
      </c>
      <c r="L867" s="261">
        <f>IF(ISBLANK(INDEX('Policy Characteristics'!F:F,MATCH($C867,'Policy Characteristics'!$C:$C,0))),"",INDEX('Policy Characteristics'!F:F,MATCH($C867,'Policy Characteristics'!$C:$C,0)))</f>
        <v>0</v>
      </c>
      <c r="M867" s="261">
        <f>IF(ISBLANK(INDEX('Policy Characteristics'!G:G,MATCH($C867,'Policy Characteristics'!$C:$C,0))),"",INDEX('Policy Characteristics'!G:G,MATCH($C867,'Policy Characteristics'!$C:$C,0)))</f>
        <v>1</v>
      </c>
      <c r="N867" s="261">
        <f>IF(ISBLANK(INDEX('Policy Characteristics'!H:H,MATCH($C867,'Policy Characteristics'!$C:$C,0))),"",INDEX('Policy Characteristics'!H:H,MATCH($C867,'Policy Characteristics'!$C:$C,0)))</f>
        <v>0.01</v>
      </c>
      <c r="O867" s="254" t="str">
        <f>IF(ISBLANK(INDEX('Policy Characteristics'!I:I,MATCH($C867,'Policy Characteristics'!$C:$C,0))),"",INDEX('Policy Characteristics'!I:I,MATCH($C867,'Policy Characteristics'!$C:$C,0)))</f>
        <v>% of fuel shifted</v>
      </c>
      <c r="P867" s="254" t="str">
        <f>IF(ISBLANK(INDEX('Policy Characteristics'!J:J,MATCH($C867,'Policy Characteristics'!$C:$C,0))),"",INDEX('Policy Characteristics'!J:J,MATCH($C867,'Policy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7" s="254" t="str">
        <f>IF(ISBLANK(INDEX('Policy Characteristics'!K:K,MATCH($C867,'Policy Characteristics'!$C:$C,0))),"",INDEX('Policy Characteristics'!K:K,MATCH($C867,'Policy Characteristics'!$C:$C,0)))</f>
        <v>industry-ag-main.html#fuel-switching</v>
      </c>
      <c r="R867" s="254" t="str">
        <f>IF(ISBLANK(INDEX('Policy Characteristics'!L:L,MATCH($C867,'Policy Characteristics'!$C:$C,0))),"",INDEX('Policy Characteristics'!L:L,MATCH($C867,'Policy Characteristics'!$C:$C,0)))</f>
        <v>industry-elec-and-hydrogen.html</v>
      </c>
    </row>
    <row r="868" spans="1:18">
      <c r="A868" s="254" t="str">
        <f>IF(ISBLANK(INDEX('Policy Characteristics'!A:A,MATCH($C868,'Policy Characteristics'!$C:$C,0))),"",INDEX('Policy Characteristics'!A:A,MATCH($C868,'Policy Characteristics'!$C:$C,0)))</f>
        <v>Industry</v>
      </c>
      <c r="B868" s="262" t="str">
        <f>IF(ISBLANK(INDEX('Policy Characteristics'!B:B,MATCH($C868,'Policy Characteristics'!$C:$C,0))),"",INDEX('Policy Characteristics'!B:B,MATCH($C868,'Policy Characteristics'!$C:$C,0)))</f>
        <v>Electrification</v>
      </c>
      <c r="C868" s="254" t="str">
        <f t="shared" si="40"/>
        <v>Fraction of Eligible Industrial Energy Use Shifted to Electricity</v>
      </c>
      <c r="D868" s="6" t="s">
        <v>3039</v>
      </c>
      <c r="E868" s="1" t="s">
        <v>3490</v>
      </c>
      <c r="F868" t="s">
        <v>2737</v>
      </c>
      <c r="G868" s="45" t="s">
        <v>3497</v>
      </c>
      <c r="H868" s="43">
        <v>1842</v>
      </c>
      <c r="I868" s="324" t="s">
        <v>40</v>
      </c>
      <c r="J868" s="255" t="str">
        <f>IF(ISBLANK(INDEX('Policy Characteristics'!D:D,MATCH($C868,'Policy Characteristics'!$C:$C,0))),"",INDEX('Policy Characteristics'!D:D,MATCH($C868,'Policy Characteristics'!$C:$C,0)))</f>
        <v>Electrification</v>
      </c>
      <c r="K868" s="254" t="str">
        <f>IF(ISBLANK(INDEX('Policy Characteristics'!E:E,MATCH($C868,'Policy Characteristics'!$C:$C,0))),"",INDEX('Policy Characteristics'!E:E,MATCH($C868,'Policy Characteristics'!$C:$C,0)))</f>
        <v>indst shift to electricity</v>
      </c>
      <c r="L868" s="261">
        <f>IF(ISBLANK(INDEX('Policy Characteristics'!F:F,MATCH($C868,'Policy Characteristics'!$C:$C,0))),"",INDEX('Policy Characteristics'!F:F,MATCH($C868,'Policy Characteristics'!$C:$C,0)))</f>
        <v>0</v>
      </c>
      <c r="M868" s="261">
        <f>IF(ISBLANK(INDEX('Policy Characteristics'!G:G,MATCH($C868,'Policy Characteristics'!$C:$C,0))),"",INDEX('Policy Characteristics'!G:G,MATCH($C868,'Policy Characteristics'!$C:$C,0)))</f>
        <v>1</v>
      </c>
      <c r="N868" s="261">
        <f>IF(ISBLANK(INDEX('Policy Characteristics'!H:H,MATCH($C868,'Policy Characteristics'!$C:$C,0))),"",INDEX('Policy Characteristics'!H:H,MATCH($C868,'Policy Characteristics'!$C:$C,0)))</f>
        <v>0.01</v>
      </c>
      <c r="O868" s="254" t="str">
        <f>IF(ISBLANK(INDEX('Policy Characteristics'!I:I,MATCH($C868,'Policy Characteristics'!$C:$C,0))),"",INDEX('Policy Characteristics'!I:I,MATCH($C868,'Policy Characteristics'!$C:$C,0)))</f>
        <v>% of fuel shifted</v>
      </c>
      <c r="P868" s="254" t="str">
        <f>IF(ISBLANK(INDEX('Policy Characteristics'!J:J,MATCH($C868,'Policy Characteristics'!$C:$C,0))),"",INDEX('Policy Characteristics'!J:J,MATCH($C868,'Policy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8" s="254" t="str">
        <f>IF(ISBLANK(INDEX('Policy Characteristics'!K:K,MATCH($C868,'Policy Characteristics'!$C:$C,0))),"",INDEX('Policy Characteristics'!K:K,MATCH($C868,'Policy Characteristics'!$C:$C,0)))</f>
        <v>industry-ag-main.html#fuel-switching</v>
      </c>
      <c r="R868" s="254" t="str">
        <f>IF(ISBLANK(INDEX('Policy Characteristics'!L:L,MATCH($C868,'Policy Characteristics'!$C:$C,0))),"",INDEX('Policy Characteristics'!L:L,MATCH($C868,'Policy Characteristics'!$C:$C,0)))</f>
        <v>industry-elec-and-hydrogen.html</v>
      </c>
    </row>
    <row r="869" spans="1:18">
      <c r="A869" s="254" t="str">
        <f>IF(ISBLANK(INDEX('Policy Characteristics'!A:A,MATCH($C869,'Policy Characteristics'!$C:$C,0))),"",INDEX('Policy Characteristics'!A:A,MATCH($C869,'Policy Characteristics'!$C:$C,0)))</f>
        <v>Industry</v>
      </c>
      <c r="B869" s="262" t="str">
        <f>IF(ISBLANK(INDEX('Policy Characteristics'!B:B,MATCH($C869,'Policy Characteristics'!$C:$C,0))),"",INDEX('Policy Characteristics'!B:B,MATCH($C869,'Policy Characteristics'!$C:$C,0)))</f>
        <v>Electrification</v>
      </c>
      <c r="C869" s="254" t="str">
        <f t="shared" si="40"/>
        <v>Fraction of Eligible Industrial Energy Use Shifted to Electricity</v>
      </c>
      <c r="D869" s="6" t="s">
        <v>3039</v>
      </c>
      <c r="E869" s="1" t="s">
        <v>3491</v>
      </c>
      <c r="F869" t="s">
        <v>2737</v>
      </c>
      <c r="G869" s="45" t="s">
        <v>3498</v>
      </c>
      <c r="H869" s="43">
        <v>1843</v>
      </c>
      <c r="I869" s="324" t="s">
        <v>40</v>
      </c>
      <c r="J869" s="255" t="str">
        <f>IF(ISBLANK(INDEX('Policy Characteristics'!D:D,MATCH($C869,'Policy Characteristics'!$C:$C,0))),"",INDEX('Policy Characteristics'!D:D,MATCH($C869,'Policy Characteristics'!$C:$C,0)))</f>
        <v>Electrification</v>
      </c>
      <c r="K869" s="254" t="str">
        <f>IF(ISBLANK(INDEX('Policy Characteristics'!E:E,MATCH($C869,'Policy Characteristics'!$C:$C,0))),"",INDEX('Policy Characteristics'!E:E,MATCH($C869,'Policy Characteristics'!$C:$C,0)))</f>
        <v>indst shift to electricity</v>
      </c>
      <c r="L869" s="261">
        <f>IF(ISBLANK(INDEX('Policy Characteristics'!F:F,MATCH($C869,'Policy Characteristics'!$C:$C,0))),"",INDEX('Policy Characteristics'!F:F,MATCH($C869,'Policy Characteristics'!$C:$C,0)))</f>
        <v>0</v>
      </c>
      <c r="M869" s="261">
        <f>IF(ISBLANK(INDEX('Policy Characteristics'!G:G,MATCH($C869,'Policy Characteristics'!$C:$C,0))),"",INDEX('Policy Characteristics'!G:G,MATCH($C869,'Policy Characteristics'!$C:$C,0)))</f>
        <v>1</v>
      </c>
      <c r="N869" s="261">
        <f>IF(ISBLANK(INDEX('Policy Characteristics'!H:H,MATCH($C869,'Policy Characteristics'!$C:$C,0))),"",INDEX('Policy Characteristics'!H:H,MATCH($C869,'Policy Characteristics'!$C:$C,0)))</f>
        <v>0.01</v>
      </c>
      <c r="O869" s="254" t="str">
        <f>IF(ISBLANK(INDEX('Policy Characteristics'!I:I,MATCH($C869,'Policy Characteristics'!$C:$C,0))),"",INDEX('Policy Characteristics'!I:I,MATCH($C869,'Policy Characteristics'!$C:$C,0)))</f>
        <v>% of fuel shifted</v>
      </c>
      <c r="P869" s="254" t="str">
        <f>IF(ISBLANK(INDEX('Policy Characteristics'!J:J,MATCH($C869,'Policy Characteristics'!$C:$C,0))),"",INDEX('Policy Characteristics'!J:J,MATCH($C869,'Policy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9" s="254" t="str">
        <f>IF(ISBLANK(INDEX('Policy Characteristics'!K:K,MATCH($C869,'Policy Characteristics'!$C:$C,0))),"",INDEX('Policy Characteristics'!K:K,MATCH($C869,'Policy Characteristics'!$C:$C,0)))</f>
        <v>industry-ag-main.html#fuel-switching</v>
      </c>
      <c r="R869" s="254" t="str">
        <f>IF(ISBLANK(INDEX('Policy Characteristics'!L:L,MATCH($C869,'Policy Characteristics'!$C:$C,0))),"",INDEX('Policy Characteristics'!L:L,MATCH($C869,'Policy Characteristics'!$C:$C,0)))</f>
        <v>industry-elec-and-hydrogen.html</v>
      </c>
    </row>
    <row r="870" spans="1:18">
      <c r="A870" s="254" t="str">
        <f>IF(ISBLANK(INDEX('Policy Characteristics'!A:A,MATCH($C870,'Policy Characteristics'!$C:$C,0))),"",INDEX('Policy Characteristics'!A:A,MATCH($C870,'Policy Characteristics'!$C:$C,0)))</f>
        <v>Industry</v>
      </c>
      <c r="B870" s="262" t="str">
        <f>IF(ISBLANK(INDEX('Policy Characteristics'!B:B,MATCH($C870,'Policy Characteristics'!$C:$C,0))),"",INDEX('Policy Characteristics'!B:B,MATCH($C870,'Policy Characteristics'!$C:$C,0)))</f>
        <v>Electrification</v>
      </c>
      <c r="C870" s="254" t="str">
        <f t="shared" si="40"/>
        <v>Fraction of Eligible Industrial Energy Use Shifted to Electricity</v>
      </c>
      <c r="D870" s="6" t="s">
        <v>3039</v>
      </c>
      <c r="E870" s="1" t="s">
        <v>3492</v>
      </c>
      <c r="F870" t="s">
        <v>2737</v>
      </c>
      <c r="G870" s="45" t="s">
        <v>3499</v>
      </c>
      <c r="H870" s="43">
        <v>1844</v>
      </c>
      <c r="I870" s="324" t="s">
        <v>40</v>
      </c>
      <c r="J870" s="255" t="str">
        <f>IF(ISBLANK(INDEX('Policy Characteristics'!D:D,MATCH($C870,'Policy Characteristics'!$C:$C,0))),"",INDEX('Policy Characteristics'!D:D,MATCH($C870,'Policy Characteristics'!$C:$C,0)))</f>
        <v>Electrification</v>
      </c>
      <c r="K870" s="254" t="str">
        <f>IF(ISBLANK(INDEX('Policy Characteristics'!E:E,MATCH($C870,'Policy Characteristics'!$C:$C,0))),"",INDEX('Policy Characteristics'!E:E,MATCH($C870,'Policy Characteristics'!$C:$C,0)))</f>
        <v>indst shift to electricity</v>
      </c>
      <c r="L870" s="261">
        <f>IF(ISBLANK(INDEX('Policy Characteristics'!F:F,MATCH($C870,'Policy Characteristics'!$C:$C,0))),"",INDEX('Policy Characteristics'!F:F,MATCH($C870,'Policy Characteristics'!$C:$C,0)))</f>
        <v>0</v>
      </c>
      <c r="M870" s="261">
        <f>IF(ISBLANK(INDEX('Policy Characteristics'!G:G,MATCH($C870,'Policy Characteristics'!$C:$C,0))),"",INDEX('Policy Characteristics'!G:G,MATCH($C870,'Policy Characteristics'!$C:$C,0)))</f>
        <v>1</v>
      </c>
      <c r="N870" s="261">
        <f>IF(ISBLANK(INDEX('Policy Characteristics'!H:H,MATCH($C870,'Policy Characteristics'!$C:$C,0))),"",INDEX('Policy Characteristics'!H:H,MATCH($C870,'Policy Characteristics'!$C:$C,0)))</f>
        <v>0.01</v>
      </c>
      <c r="O870" s="254" t="str">
        <f>IF(ISBLANK(INDEX('Policy Characteristics'!I:I,MATCH($C870,'Policy Characteristics'!$C:$C,0))),"",INDEX('Policy Characteristics'!I:I,MATCH($C870,'Policy Characteristics'!$C:$C,0)))</f>
        <v>% of fuel shifted</v>
      </c>
      <c r="P870" s="254" t="str">
        <f>IF(ISBLANK(INDEX('Policy Characteristics'!J:J,MATCH($C870,'Policy Characteristics'!$C:$C,0))),"",INDEX('Policy Characteristics'!J:J,MATCH($C870,'Policy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0" s="254" t="str">
        <f>IF(ISBLANK(INDEX('Policy Characteristics'!K:K,MATCH($C870,'Policy Characteristics'!$C:$C,0))),"",INDEX('Policy Characteristics'!K:K,MATCH($C870,'Policy Characteristics'!$C:$C,0)))</f>
        <v>industry-ag-main.html#fuel-switching</v>
      </c>
      <c r="R870" s="254" t="str">
        <f>IF(ISBLANK(INDEX('Policy Characteristics'!L:L,MATCH($C870,'Policy Characteristics'!$C:$C,0))),"",INDEX('Policy Characteristics'!L:L,MATCH($C870,'Policy Characteristics'!$C:$C,0)))</f>
        <v>industry-elec-and-hydrogen.html</v>
      </c>
    </row>
    <row r="871" spans="1:18">
      <c r="A871" s="254" t="str">
        <f>IF(ISBLANK(INDEX('Policy Characteristics'!A:A,MATCH($C871,'Policy Characteristics'!$C:$C,0))),"",INDEX('Policy Characteristics'!A:A,MATCH($C871,'Policy Characteristics'!$C:$C,0)))</f>
        <v>Industry</v>
      </c>
      <c r="B871" s="262" t="str">
        <f>IF(ISBLANK(INDEX('Policy Characteristics'!B:B,MATCH($C871,'Policy Characteristics'!$C:$C,0))),"",INDEX('Policy Characteristics'!B:B,MATCH($C871,'Policy Characteristics'!$C:$C,0)))</f>
        <v>Electrification</v>
      </c>
      <c r="C871" s="254" t="str">
        <f t="shared" si="40"/>
        <v>Fraction of Eligible Industrial Energy Use Shifted to Electricity</v>
      </c>
      <c r="D871" s="6" t="s">
        <v>3039</v>
      </c>
      <c r="E871" s="1" t="s">
        <v>3493</v>
      </c>
      <c r="F871" t="s">
        <v>2737</v>
      </c>
      <c r="G871" s="45" t="s">
        <v>3500</v>
      </c>
      <c r="H871" s="43">
        <v>1845</v>
      </c>
      <c r="I871" s="324" t="s">
        <v>40</v>
      </c>
      <c r="J871" s="255" t="str">
        <f>IF(ISBLANK(INDEX('Policy Characteristics'!D:D,MATCH($C871,'Policy Characteristics'!$C:$C,0))),"",INDEX('Policy Characteristics'!D:D,MATCH($C871,'Policy Characteristics'!$C:$C,0)))</f>
        <v>Electrification</v>
      </c>
      <c r="K871" s="254" t="str">
        <f>IF(ISBLANK(INDEX('Policy Characteristics'!E:E,MATCH($C871,'Policy Characteristics'!$C:$C,0))),"",INDEX('Policy Characteristics'!E:E,MATCH($C871,'Policy Characteristics'!$C:$C,0)))</f>
        <v>indst shift to electricity</v>
      </c>
      <c r="L871" s="261">
        <f>IF(ISBLANK(INDEX('Policy Characteristics'!F:F,MATCH($C871,'Policy Characteristics'!$C:$C,0))),"",INDEX('Policy Characteristics'!F:F,MATCH($C871,'Policy Characteristics'!$C:$C,0)))</f>
        <v>0</v>
      </c>
      <c r="M871" s="261">
        <f>IF(ISBLANK(INDEX('Policy Characteristics'!G:G,MATCH($C871,'Policy Characteristics'!$C:$C,0))),"",INDEX('Policy Characteristics'!G:G,MATCH($C871,'Policy Characteristics'!$C:$C,0)))</f>
        <v>1</v>
      </c>
      <c r="N871" s="261">
        <f>IF(ISBLANK(INDEX('Policy Characteristics'!H:H,MATCH($C871,'Policy Characteristics'!$C:$C,0))),"",INDEX('Policy Characteristics'!H:H,MATCH($C871,'Policy Characteristics'!$C:$C,0)))</f>
        <v>0.01</v>
      </c>
      <c r="O871" s="254" t="str">
        <f>IF(ISBLANK(INDEX('Policy Characteristics'!I:I,MATCH($C871,'Policy Characteristics'!$C:$C,0))),"",INDEX('Policy Characteristics'!I:I,MATCH($C871,'Policy Characteristics'!$C:$C,0)))</f>
        <v>% of fuel shifted</v>
      </c>
      <c r="P871" s="254" t="str">
        <f>IF(ISBLANK(INDEX('Policy Characteristics'!J:J,MATCH($C871,'Policy Characteristics'!$C:$C,0))),"",INDEX('Policy Characteristics'!J:J,MATCH($C871,'Policy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1" s="254" t="str">
        <f>IF(ISBLANK(INDEX('Policy Characteristics'!K:K,MATCH($C871,'Policy Characteristics'!$C:$C,0))),"",INDEX('Policy Characteristics'!K:K,MATCH($C871,'Policy Characteristics'!$C:$C,0)))</f>
        <v>industry-ag-main.html#fuel-switching</v>
      </c>
      <c r="R871" s="254" t="str">
        <f>IF(ISBLANK(INDEX('Policy Characteristics'!L:L,MATCH($C871,'Policy Characteristics'!$C:$C,0))),"",INDEX('Policy Characteristics'!L:L,MATCH($C871,'Policy Characteristics'!$C:$C,0)))</f>
        <v>industry-elec-and-hydrogen.html</v>
      </c>
    </row>
    <row r="872" spans="1:18">
      <c r="A872" s="254" t="str">
        <f>IF(ISBLANK(INDEX('Policy Characteristics'!A:A,MATCH($C872,'Policy Characteristics'!$C:$C,0))),"",INDEX('Policy Characteristics'!A:A,MATCH($C872,'Policy Characteristics'!$C:$C,0)))</f>
        <v>Industry</v>
      </c>
      <c r="B872" s="262" t="str">
        <f>IF(ISBLANK(INDEX('Policy Characteristics'!B:B,MATCH($C872,'Policy Characteristics'!$C:$C,0))),"",INDEX('Policy Characteristics'!B:B,MATCH($C872,'Policy Characteristics'!$C:$C,0)))</f>
        <v>Electrification</v>
      </c>
      <c r="C872" s="254" t="str">
        <f t="shared" si="40"/>
        <v>Fraction of Eligible Industrial Energy Use Shifted to Electricity</v>
      </c>
      <c r="D872" s="6" t="s">
        <v>3039</v>
      </c>
      <c r="E872" s="1" t="s">
        <v>3494</v>
      </c>
      <c r="F872" t="s">
        <v>2737</v>
      </c>
      <c r="G872" s="45" t="s">
        <v>3501</v>
      </c>
      <c r="H872" s="43">
        <v>1846</v>
      </c>
      <c r="I872" s="324" t="s">
        <v>40</v>
      </c>
      <c r="J872" s="255" t="str">
        <f>IF(ISBLANK(INDEX('Policy Characteristics'!D:D,MATCH($C872,'Policy Characteristics'!$C:$C,0))),"",INDEX('Policy Characteristics'!D:D,MATCH($C872,'Policy Characteristics'!$C:$C,0)))</f>
        <v>Electrification</v>
      </c>
      <c r="K872" s="254" t="str">
        <f>IF(ISBLANK(INDEX('Policy Characteristics'!E:E,MATCH($C872,'Policy Characteristics'!$C:$C,0))),"",INDEX('Policy Characteristics'!E:E,MATCH($C872,'Policy Characteristics'!$C:$C,0)))</f>
        <v>indst shift to electricity</v>
      </c>
      <c r="L872" s="261">
        <f>IF(ISBLANK(INDEX('Policy Characteristics'!F:F,MATCH($C872,'Policy Characteristics'!$C:$C,0))),"",INDEX('Policy Characteristics'!F:F,MATCH($C872,'Policy Characteristics'!$C:$C,0)))</f>
        <v>0</v>
      </c>
      <c r="M872" s="261">
        <f>IF(ISBLANK(INDEX('Policy Characteristics'!G:G,MATCH($C872,'Policy Characteristics'!$C:$C,0))),"",INDEX('Policy Characteristics'!G:G,MATCH($C872,'Policy Characteristics'!$C:$C,0)))</f>
        <v>1</v>
      </c>
      <c r="N872" s="261">
        <f>IF(ISBLANK(INDEX('Policy Characteristics'!H:H,MATCH($C872,'Policy Characteristics'!$C:$C,0))),"",INDEX('Policy Characteristics'!H:H,MATCH($C872,'Policy Characteristics'!$C:$C,0)))</f>
        <v>0.01</v>
      </c>
      <c r="O872" s="254" t="str">
        <f>IF(ISBLANK(INDEX('Policy Characteristics'!I:I,MATCH($C872,'Policy Characteristics'!$C:$C,0))),"",INDEX('Policy Characteristics'!I:I,MATCH($C872,'Policy Characteristics'!$C:$C,0)))</f>
        <v>% of fuel shifted</v>
      </c>
      <c r="P872" s="254" t="str">
        <f>IF(ISBLANK(INDEX('Policy Characteristics'!J:J,MATCH($C872,'Policy Characteristics'!$C:$C,0))),"",INDEX('Policy Characteristics'!J:J,MATCH($C872,'Policy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2" s="254" t="str">
        <f>IF(ISBLANK(INDEX('Policy Characteristics'!K:K,MATCH($C872,'Policy Characteristics'!$C:$C,0))),"",INDEX('Policy Characteristics'!K:K,MATCH($C872,'Policy Characteristics'!$C:$C,0)))</f>
        <v>industry-ag-main.html#fuel-switching</v>
      </c>
      <c r="R872" s="254" t="str">
        <f>IF(ISBLANK(INDEX('Policy Characteristics'!L:L,MATCH($C872,'Policy Characteristics'!$C:$C,0))),"",INDEX('Policy Characteristics'!L:L,MATCH($C872,'Policy Characteristics'!$C:$C,0)))</f>
        <v>industry-elec-and-hydrogen.html</v>
      </c>
    </row>
    <row r="873" spans="1:18">
      <c r="A873" s="254" t="str">
        <f>IF(ISBLANK(INDEX('Policy Characteristics'!A:A,MATCH($C873,'Policy Characteristics'!$C:$C,0))),"",INDEX('Policy Characteristics'!A:A,MATCH($C873,'Policy Characteristics'!$C:$C,0)))</f>
        <v>Industry</v>
      </c>
      <c r="B873" s="262" t="str">
        <f>IF(ISBLANK(INDEX('Policy Characteristics'!B:B,MATCH($C873,'Policy Characteristics'!$C:$C,0))),"",INDEX('Policy Characteristics'!B:B,MATCH($C873,'Policy Characteristics'!$C:$C,0)))</f>
        <v>Electrification</v>
      </c>
      <c r="C873" s="254" t="str">
        <f t="shared" si="40"/>
        <v>Fraction of Eligible Industrial Energy Use Shifted to Electricity</v>
      </c>
      <c r="D873" s="6" t="s">
        <v>3039</v>
      </c>
      <c r="E873" s="1" t="s">
        <v>3495</v>
      </c>
      <c r="F873" t="s">
        <v>2737</v>
      </c>
      <c r="G873" s="45" t="s">
        <v>3502</v>
      </c>
      <c r="H873" s="43">
        <v>1847</v>
      </c>
      <c r="I873" s="324" t="s">
        <v>40</v>
      </c>
      <c r="J873" s="255" t="str">
        <f>IF(ISBLANK(INDEX('Policy Characteristics'!D:D,MATCH($C873,'Policy Characteristics'!$C:$C,0))),"",INDEX('Policy Characteristics'!D:D,MATCH($C873,'Policy Characteristics'!$C:$C,0)))</f>
        <v>Electrification</v>
      </c>
      <c r="K873" s="254" t="str">
        <f>IF(ISBLANK(INDEX('Policy Characteristics'!E:E,MATCH($C873,'Policy Characteristics'!$C:$C,0))),"",INDEX('Policy Characteristics'!E:E,MATCH($C873,'Policy Characteristics'!$C:$C,0)))</f>
        <v>indst shift to electricity</v>
      </c>
      <c r="L873" s="261">
        <f>IF(ISBLANK(INDEX('Policy Characteristics'!F:F,MATCH($C873,'Policy Characteristics'!$C:$C,0))),"",INDEX('Policy Characteristics'!F:F,MATCH($C873,'Policy Characteristics'!$C:$C,0)))</f>
        <v>0</v>
      </c>
      <c r="M873" s="261">
        <f>IF(ISBLANK(INDEX('Policy Characteristics'!G:G,MATCH($C873,'Policy Characteristics'!$C:$C,0))),"",INDEX('Policy Characteristics'!G:G,MATCH($C873,'Policy Characteristics'!$C:$C,0)))</f>
        <v>1</v>
      </c>
      <c r="N873" s="261">
        <f>IF(ISBLANK(INDEX('Policy Characteristics'!H:H,MATCH($C873,'Policy Characteristics'!$C:$C,0))),"",INDEX('Policy Characteristics'!H:H,MATCH($C873,'Policy Characteristics'!$C:$C,0)))</f>
        <v>0.01</v>
      </c>
      <c r="O873" s="254" t="str">
        <f>IF(ISBLANK(INDEX('Policy Characteristics'!I:I,MATCH($C873,'Policy Characteristics'!$C:$C,0))),"",INDEX('Policy Characteristics'!I:I,MATCH($C873,'Policy Characteristics'!$C:$C,0)))</f>
        <v>% of fuel shifted</v>
      </c>
      <c r="P873" s="254" t="str">
        <f>IF(ISBLANK(INDEX('Policy Characteristics'!J:J,MATCH($C873,'Policy Characteristics'!$C:$C,0))),"",INDEX('Policy Characteristics'!J:J,MATCH($C873,'Policy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3" s="254" t="str">
        <f>IF(ISBLANK(INDEX('Policy Characteristics'!K:K,MATCH($C873,'Policy Characteristics'!$C:$C,0))),"",INDEX('Policy Characteristics'!K:K,MATCH($C873,'Policy Characteristics'!$C:$C,0)))</f>
        <v>industry-ag-main.html#fuel-switching</v>
      </c>
      <c r="R873" s="254" t="str">
        <f>IF(ISBLANK(INDEX('Policy Characteristics'!L:L,MATCH($C873,'Policy Characteristics'!$C:$C,0))),"",INDEX('Policy Characteristics'!L:L,MATCH($C873,'Policy Characteristics'!$C:$C,0)))</f>
        <v>industry-elec-and-hydrogen.html</v>
      </c>
    </row>
    <row r="874" spans="1:18">
      <c r="A874" s="254" t="str">
        <f>IF(ISBLANK(INDEX('Policy Characteristics'!A:A,MATCH($C874,'Policy Characteristics'!$C:$C,0))),"",INDEX('Policy Characteristics'!A:A,MATCH($C874,'Policy Characteristics'!$C:$C,0)))</f>
        <v>Industry</v>
      </c>
      <c r="B874" s="262" t="str">
        <f>IF(ISBLANK(INDEX('Policy Characteristics'!B:B,MATCH($C874,'Policy Characteristics'!$C:$C,0))),"",INDEX('Policy Characteristics'!B:B,MATCH($C874,'Policy Characteristics'!$C:$C,0)))</f>
        <v>Electrification</v>
      </c>
      <c r="C874" s="254" t="str">
        <f t="shared" si="40"/>
        <v>Fraction of Eligible Industrial Energy Use Shifted to Electricity</v>
      </c>
      <c r="D874" s="6" t="s">
        <v>3039</v>
      </c>
      <c r="E874" s="1" t="s">
        <v>3496</v>
      </c>
      <c r="F874" t="s">
        <v>2737</v>
      </c>
      <c r="G874" s="45" t="s">
        <v>3503</v>
      </c>
      <c r="H874" s="43">
        <v>1848</v>
      </c>
      <c r="I874" s="324" t="s">
        <v>40</v>
      </c>
      <c r="J874" s="255" t="str">
        <f>IF(ISBLANK(INDEX('Policy Characteristics'!D:D,MATCH($C874,'Policy Characteristics'!$C:$C,0))),"",INDEX('Policy Characteristics'!D:D,MATCH($C874,'Policy Characteristics'!$C:$C,0)))</f>
        <v>Electrification</v>
      </c>
      <c r="K874" s="254" t="str">
        <f>IF(ISBLANK(INDEX('Policy Characteristics'!E:E,MATCH($C874,'Policy Characteristics'!$C:$C,0))),"",INDEX('Policy Characteristics'!E:E,MATCH($C874,'Policy Characteristics'!$C:$C,0)))</f>
        <v>indst shift to electricity</v>
      </c>
      <c r="L874" s="261">
        <f>IF(ISBLANK(INDEX('Policy Characteristics'!F:F,MATCH($C874,'Policy Characteristics'!$C:$C,0))),"",INDEX('Policy Characteristics'!F:F,MATCH($C874,'Policy Characteristics'!$C:$C,0)))</f>
        <v>0</v>
      </c>
      <c r="M874" s="261">
        <f>IF(ISBLANK(INDEX('Policy Characteristics'!G:G,MATCH($C874,'Policy Characteristics'!$C:$C,0))),"",INDEX('Policy Characteristics'!G:G,MATCH($C874,'Policy Characteristics'!$C:$C,0)))</f>
        <v>1</v>
      </c>
      <c r="N874" s="261">
        <f>IF(ISBLANK(INDEX('Policy Characteristics'!H:H,MATCH($C874,'Policy Characteristics'!$C:$C,0))),"",INDEX('Policy Characteristics'!H:H,MATCH($C874,'Policy Characteristics'!$C:$C,0)))</f>
        <v>0.01</v>
      </c>
      <c r="O874" s="254" t="str">
        <f>IF(ISBLANK(INDEX('Policy Characteristics'!I:I,MATCH($C874,'Policy Characteristics'!$C:$C,0))),"",INDEX('Policy Characteristics'!I:I,MATCH($C874,'Policy Characteristics'!$C:$C,0)))</f>
        <v>% of fuel shifted</v>
      </c>
      <c r="P874" s="254" t="str">
        <f>IF(ISBLANK(INDEX('Policy Characteristics'!J:J,MATCH($C874,'Policy Characteristics'!$C:$C,0))),"",INDEX('Policy Characteristics'!J:J,MATCH($C874,'Policy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4" s="254" t="str">
        <f>IF(ISBLANK(INDEX('Policy Characteristics'!K:K,MATCH($C874,'Policy Characteristics'!$C:$C,0))),"",INDEX('Policy Characteristics'!K:K,MATCH($C874,'Policy Characteristics'!$C:$C,0)))</f>
        <v>industry-ag-main.html#fuel-switching</v>
      </c>
      <c r="R874" s="254" t="str">
        <f>IF(ISBLANK(INDEX('Policy Characteristics'!L:L,MATCH($C874,'Policy Characteristics'!$C:$C,0))),"",INDEX('Policy Characteristics'!L:L,MATCH($C874,'Policy Characteristics'!$C:$C,0)))</f>
        <v>industry-elec-and-hydrogen.html</v>
      </c>
    </row>
    <row r="875" spans="1:18">
      <c r="A875" s="254" t="str">
        <f>IF(ISBLANK(INDEX('Policy Characteristics'!A:A,MATCH($C875,'Policy Characteristics'!$C:$C,0))),"",INDEX('Policy Characteristics'!A:A,MATCH($C875,'Policy Characteristics'!$C:$C,0)))</f>
        <v>Industry</v>
      </c>
      <c r="B875" s="262" t="str">
        <f>IF(ISBLANK(INDEX('Policy Characteristics'!B:B,MATCH($C875,'Policy Characteristics'!$C:$C,0))),"",INDEX('Policy Characteristics'!B:B,MATCH($C875,'Policy Characteristics'!$C:$C,0)))</f>
        <v>Electrification</v>
      </c>
      <c r="C875" s="254" t="str">
        <f t="shared" si="40"/>
        <v>Fraction of Eligible Industrial Energy Use Shifted to Electricity</v>
      </c>
      <c r="D875" s="6" t="s">
        <v>3039</v>
      </c>
      <c r="E875" s="1" t="s">
        <v>3643</v>
      </c>
      <c r="F875" t="s">
        <v>2737</v>
      </c>
      <c r="G875" s="45" t="s">
        <v>3643</v>
      </c>
      <c r="H875" s="43">
        <v>1849</v>
      </c>
      <c r="I875" s="324" t="s">
        <v>40</v>
      </c>
      <c r="J875" s="255" t="str">
        <f>IF(ISBLANK(INDEX('Policy Characteristics'!D:D,MATCH($C875,'Policy Characteristics'!$C:$C,0))),"",INDEX('Policy Characteristics'!D:D,MATCH($C875,'Policy Characteristics'!$C:$C,0)))</f>
        <v>Electrification</v>
      </c>
      <c r="K875" s="254" t="str">
        <f>IF(ISBLANK(INDEX('Policy Characteristics'!E:E,MATCH($C875,'Policy Characteristics'!$C:$C,0))),"",INDEX('Policy Characteristics'!E:E,MATCH($C875,'Policy Characteristics'!$C:$C,0)))</f>
        <v>indst shift to electricity</v>
      </c>
      <c r="L875" s="261">
        <f>IF(ISBLANK(INDEX('Policy Characteristics'!F:F,MATCH($C875,'Policy Characteristics'!$C:$C,0))),"",INDEX('Policy Characteristics'!F:F,MATCH($C875,'Policy Characteristics'!$C:$C,0)))</f>
        <v>0</v>
      </c>
      <c r="M875" s="261">
        <f>IF(ISBLANK(INDEX('Policy Characteristics'!G:G,MATCH($C875,'Policy Characteristics'!$C:$C,0))),"",INDEX('Policy Characteristics'!G:G,MATCH($C875,'Policy Characteristics'!$C:$C,0)))</f>
        <v>1</v>
      </c>
      <c r="N875" s="261">
        <f>IF(ISBLANK(INDEX('Policy Characteristics'!H:H,MATCH($C875,'Policy Characteristics'!$C:$C,0))),"",INDEX('Policy Characteristics'!H:H,MATCH($C875,'Policy Characteristics'!$C:$C,0)))</f>
        <v>0.01</v>
      </c>
      <c r="O875" s="254" t="str">
        <f>IF(ISBLANK(INDEX('Policy Characteristics'!I:I,MATCH($C875,'Policy Characteristics'!$C:$C,0))),"",INDEX('Policy Characteristics'!I:I,MATCH($C875,'Policy Characteristics'!$C:$C,0)))</f>
        <v>% of fuel shifted</v>
      </c>
      <c r="P875" s="254" t="str">
        <f>IF(ISBLANK(INDEX('Policy Characteristics'!J:J,MATCH($C875,'Policy Characteristics'!$C:$C,0))),"",INDEX('Policy Characteristics'!J:J,MATCH($C875,'Policy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5" s="254" t="str">
        <f>IF(ISBLANK(INDEX('Policy Characteristics'!K:K,MATCH($C875,'Policy Characteristics'!$C:$C,0))),"",INDEX('Policy Characteristics'!K:K,MATCH($C875,'Policy Characteristics'!$C:$C,0)))</f>
        <v>industry-ag-main.html#fuel-switching</v>
      </c>
      <c r="R875" s="254" t="str">
        <f>IF(ISBLANK(INDEX('Policy Characteristics'!L:L,MATCH($C875,'Policy Characteristics'!$C:$C,0))),"",INDEX('Policy Characteristics'!L:L,MATCH($C875,'Policy Characteristics'!$C:$C,0)))</f>
        <v>industry-elec-and-hydrogen.html</v>
      </c>
    </row>
    <row r="876" spans="1:18">
      <c r="A876" s="254" t="str">
        <f>IF(ISBLANK(INDEX('Policy Characteristics'!A:A,MATCH($C876,'Policy Characteristics'!$C:$C,0))),"",INDEX('Policy Characteristics'!A:A,MATCH($C876,'Policy Characteristics'!$C:$C,0)))</f>
        <v>Industry</v>
      </c>
      <c r="B876" s="262" t="str">
        <f>IF(ISBLANK(INDEX('Policy Characteristics'!B:B,MATCH($C876,'Policy Characteristics'!$C:$C,0))),"",INDEX('Policy Characteristics'!B:B,MATCH($C876,'Policy Characteristics'!$C:$C,0)))</f>
        <v>Electrification</v>
      </c>
      <c r="C876" s="254" t="str">
        <f t="shared" si="40"/>
        <v>Fraction of Eligible Industrial Energy Use Shifted to Electricity</v>
      </c>
      <c r="D876" s="6" t="s">
        <v>3040</v>
      </c>
      <c r="E876" s="1" t="s">
        <v>3490</v>
      </c>
      <c r="F876" t="s">
        <v>3004</v>
      </c>
      <c r="G876" s="45" t="s">
        <v>3497</v>
      </c>
      <c r="H876" s="43">
        <v>1850</v>
      </c>
      <c r="I876" s="324" t="s">
        <v>40</v>
      </c>
      <c r="J876" s="255" t="str">
        <f>IF(ISBLANK(INDEX('Policy Characteristics'!D:D,MATCH($C876,'Policy Characteristics'!$C:$C,0))),"",INDEX('Policy Characteristics'!D:D,MATCH($C876,'Policy Characteristics'!$C:$C,0)))</f>
        <v>Electrification</v>
      </c>
      <c r="K876" s="254" t="str">
        <f>IF(ISBLANK(INDEX('Policy Characteristics'!E:E,MATCH($C876,'Policy Characteristics'!$C:$C,0))),"",INDEX('Policy Characteristics'!E:E,MATCH($C876,'Policy Characteristics'!$C:$C,0)))</f>
        <v>indst shift to electricity</v>
      </c>
      <c r="L876" s="261">
        <f>IF(ISBLANK(INDEX('Policy Characteristics'!F:F,MATCH($C876,'Policy Characteristics'!$C:$C,0))),"",INDEX('Policy Characteristics'!F:F,MATCH($C876,'Policy Characteristics'!$C:$C,0)))</f>
        <v>0</v>
      </c>
      <c r="M876" s="261">
        <f>IF(ISBLANK(INDEX('Policy Characteristics'!G:G,MATCH($C876,'Policy Characteristics'!$C:$C,0))),"",INDEX('Policy Characteristics'!G:G,MATCH($C876,'Policy Characteristics'!$C:$C,0)))</f>
        <v>1</v>
      </c>
      <c r="N876" s="261">
        <f>IF(ISBLANK(INDEX('Policy Characteristics'!H:H,MATCH($C876,'Policy Characteristics'!$C:$C,0))),"",INDEX('Policy Characteristics'!H:H,MATCH($C876,'Policy Characteristics'!$C:$C,0)))</f>
        <v>0.01</v>
      </c>
      <c r="O876" s="254" t="str">
        <f>IF(ISBLANK(INDEX('Policy Characteristics'!I:I,MATCH($C876,'Policy Characteristics'!$C:$C,0))),"",INDEX('Policy Characteristics'!I:I,MATCH($C876,'Policy Characteristics'!$C:$C,0)))</f>
        <v>% of fuel shifted</v>
      </c>
      <c r="P876" s="254" t="str">
        <f>IF(ISBLANK(INDEX('Policy Characteristics'!J:J,MATCH($C876,'Policy Characteristics'!$C:$C,0))),"",INDEX('Policy Characteristics'!J:J,MATCH($C876,'Policy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6" s="254" t="str">
        <f>IF(ISBLANK(INDEX('Policy Characteristics'!K:K,MATCH($C876,'Policy Characteristics'!$C:$C,0))),"",INDEX('Policy Characteristics'!K:K,MATCH($C876,'Policy Characteristics'!$C:$C,0)))</f>
        <v>industry-ag-main.html#fuel-switching</v>
      </c>
      <c r="R876" s="254" t="str">
        <f>IF(ISBLANK(INDEX('Policy Characteristics'!L:L,MATCH($C876,'Policy Characteristics'!$C:$C,0))),"",INDEX('Policy Characteristics'!L:L,MATCH($C876,'Policy Characteristics'!$C:$C,0)))</f>
        <v>industry-elec-and-hydrogen.html</v>
      </c>
    </row>
    <row r="877" spans="1:18">
      <c r="A877" s="254" t="str">
        <f>IF(ISBLANK(INDEX('Policy Characteristics'!A:A,MATCH($C877,'Policy Characteristics'!$C:$C,0))),"",INDEX('Policy Characteristics'!A:A,MATCH($C877,'Policy Characteristics'!$C:$C,0)))</f>
        <v>Industry</v>
      </c>
      <c r="B877" s="262" t="str">
        <f>IF(ISBLANK(INDEX('Policy Characteristics'!B:B,MATCH($C877,'Policy Characteristics'!$C:$C,0))),"",INDEX('Policy Characteristics'!B:B,MATCH($C877,'Policy Characteristics'!$C:$C,0)))</f>
        <v>Electrification</v>
      </c>
      <c r="C877" s="254" t="str">
        <f t="shared" si="40"/>
        <v>Fraction of Eligible Industrial Energy Use Shifted to Electricity</v>
      </c>
      <c r="D877" s="6" t="s">
        <v>3040</v>
      </c>
      <c r="E877" s="1" t="s">
        <v>3491</v>
      </c>
      <c r="F877" t="s">
        <v>3004</v>
      </c>
      <c r="G877" s="45" t="s">
        <v>3498</v>
      </c>
      <c r="H877" s="43">
        <v>1851</v>
      </c>
      <c r="I877" s="324" t="s">
        <v>40</v>
      </c>
      <c r="J877" s="255" t="str">
        <f>IF(ISBLANK(INDEX('Policy Characteristics'!D:D,MATCH($C877,'Policy Characteristics'!$C:$C,0))),"",INDEX('Policy Characteristics'!D:D,MATCH($C877,'Policy Characteristics'!$C:$C,0)))</f>
        <v>Electrification</v>
      </c>
      <c r="K877" s="254" t="str">
        <f>IF(ISBLANK(INDEX('Policy Characteristics'!E:E,MATCH($C877,'Policy Characteristics'!$C:$C,0))),"",INDEX('Policy Characteristics'!E:E,MATCH($C877,'Policy Characteristics'!$C:$C,0)))</f>
        <v>indst shift to electricity</v>
      </c>
      <c r="L877" s="261">
        <f>IF(ISBLANK(INDEX('Policy Characteristics'!F:F,MATCH($C877,'Policy Characteristics'!$C:$C,0))),"",INDEX('Policy Characteristics'!F:F,MATCH($C877,'Policy Characteristics'!$C:$C,0)))</f>
        <v>0</v>
      </c>
      <c r="M877" s="261">
        <f>IF(ISBLANK(INDEX('Policy Characteristics'!G:G,MATCH($C877,'Policy Characteristics'!$C:$C,0))),"",INDEX('Policy Characteristics'!G:G,MATCH($C877,'Policy Characteristics'!$C:$C,0)))</f>
        <v>1</v>
      </c>
      <c r="N877" s="261">
        <f>IF(ISBLANK(INDEX('Policy Characteristics'!H:H,MATCH($C877,'Policy Characteristics'!$C:$C,0))),"",INDEX('Policy Characteristics'!H:H,MATCH($C877,'Policy Characteristics'!$C:$C,0)))</f>
        <v>0.01</v>
      </c>
      <c r="O877" s="254" t="str">
        <f>IF(ISBLANK(INDEX('Policy Characteristics'!I:I,MATCH($C877,'Policy Characteristics'!$C:$C,0))),"",INDEX('Policy Characteristics'!I:I,MATCH($C877,'Policy Characteristics'!$C:$C,0)))</f>
        <v>% of fuel shifted</v>
      </c>
      <c r="P877" s="254" t="str">
        <f>IF(ISBLANK(INDEX('Policy Characteristics'!J:J,MATCH($C877,'Policy Characteristics'!$C:$C,0))),"",INDEX('Policy Characteristics'!J:J,MATCH($C877,'Policy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7" s="254" t="str">
        <f>IF(ISBLANK(INDEX('Policy Characteristics'!K:K,MATCH($C877,'Policy Characteristics'!$C:$C,0))),"",INDEX('Policy Characteristics'!K:K,MATCH($C877,'Policy Characteristics'!$C:$C,0)))</f>
        <v>industry-ag-main.html#fuel-switching</v>
      </c>
      <c r="R877" s="254" t="str">
        <f>IF(ISBLANK(INDEX('Policy Characteristics'!L:L,MATCH($C877,'Policy Characteristics'!$C:$C,0))),"",INDEX('Policy Characteristics'!L:L,MATCH($C877,'Policy Characteristics'!$C:$C,0)))</f>
        <v>industry-elec-and-hydrogen.html</v>
      </c>
    </row>
    <row r="878" spans="1:18">
      <c r="A878" s="254" t="str">
        <f>IF(ISBLANK(INDEX('Policy Characteristics'!A:A,MATCH($C878,'Policy Characteristics'!$C:$C,0))),"",INDEX('Policy Characteristics'!A:A,MATCH($C878,'Policy Characteristics'!$C:$C,0)))</f>
        <v>Industry</v>
      </c>
      <c r="B878" s="262" t="str">
        <f>IF(ISBLANK(INDEX('Policy Characteristics'!B:B,MATCH($C878,'Policy Characteristics'!$C:$C,0))),"",INDEX('Policy Characteristics'!B:B,MATCH($C878,'Policy Characteristics'!$C:$C,0)))</f>
        <v>Electrification</v>
      </c>
      <c r="C878" s="254" t="str">
        <f t="shared" si="40"/>
        <v>Fraction of Eligible Industrial Energy Use Shifted to Electricity</v>
      </c>
      <c r="D878" s="6" t="s">
        <v>3040</v>
      </c>
      <c r="E878" s="1" t="s">
        <v>3492</v>
      </c>
      <c r="F878" t="s">
        <v>3004</v>
      </c>
      <c r="G878" s="45" t="s">
        <v>3499</v>
      </c>
      <c r="H878" s="43">
        <v>1852</v>
      </c>
      <c r="I878" s="324" t="s">
        <v>40</v>
      </c>
      <c r="J878" s="255" t="str">
        <f>IF(ISBLANK(INDEX('Policy Characteristics'!D:D,MATCH($C878,'Policy Characteristics'!$C:$C,0))),"",INDEX('Policy Characteristics'!D:D,MATCH($C878,'Policy Characteristics'!$C:$C,0)))</f>
        <v>Electrification</v>
      </c>
      <c r="K878" s="254" t="str">
        <f>IF(ISBLANK(INDEX('Policy Characteristics'!E:E,MATCH($C878,'Policy Characteristics'!$C:$C,0))),"",INDEX('Policy Characteristics'!E:E,MATCH($C878,'Policy Characteristics'!$C:$C,0)))</f>
        <v>indst shift to electricity</v>
      </c>
      <c r="L878" s="261">
        <f>IF(ISBLANK(INDEX('Policy Characteristics'!F:F,MATCH($C878,'Policy Characteristics'!$C:$C,0))),"",INDEX('Policy Characteristics'!F:F,MATCH($C878,'Policy Characteristics'!$C:$C,0)))</f>
        <v>0</v>
      </c>
      <c r="M878" s="261">
        <f>IF(ISBLANK(INDEX('Policy Characteristics'!G:G,MATCH($C878,'Policy Characteristics'!$C:$C,0))),"",INDEX('Policy Characteristics'!G:G,MATCH($C878,'Policy Characteristics'!$C:$C,0)))</f>
        <v>1</v>
      </c>
      <c r="N878" s="261">
        <f>IF(ISBLANK(INDEX('Policy Characteristics'!H:H,MATCH($C878,'Policy Characteristics'!$C:$C,0))),"",INDEX('Policy Characteristics'!H:H,MATCH($C878,'Policy Characteristics'!$C:$C,0)))</f>
        <v>0.01</v>
      </c>
      <c r="O878" s="254" t="str">
        <f>IF(ISBLANK(INDEX('Policy Characteristics'!I:I,MATCH($C878,'Policy Characteristics'!$C:$C,0))),"",INDEX('Policy Characteristics'!I:I,MATCH($C878,'Policy Characteristics'!$C:$C,0)))</f>
        <v>% of fuel shifted</v>
      </c>
      <c r="P878" s="254" t="str">
        <f>IF(ISBLANK(INDEX('Policy Characteristics'!J:J,MATCH($C878,'Policy Characteristics'!$C:$C,0))),"",INDEX('Policy Characteristics'!J:J,MATCH($C878,'Policy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8" s="254" t="str">
        <f>IF(ISBLANK(INDEX('Policy Characteristics'!K:K,MATCH($C878,'Policy Characteristics'!$C:$C,0))),"",INDEX('Policy Characteristics'!K:K,MATCH($C878,'Policy Characteristics'!$C:$C,0)))</f>
        <v>industry-ag-main.html#fuel-switching</v>
      </c>
      <c r="R878" s="254" t="str">
        <f>IF(ISBLANK(INDEX('Policy Characteristics'!L:L,MATCH($C878,'Policy Characteristics'!$C:$C,0))),"",INDEX('Policy Characteristics'!L:L,MATCH($C878,'Policy Characteristics'!$C:$C,0)))</f>
        <v>industry-elec-and-hydrogen.html</v>
      </c>
    </row>
    <row r="879" spans="1:18">
      <c r="A879" s="254" t="str">
        <f>IF(ISBLANK(INDEX('Policy Characteristics'!A:A,MATCH($C879,'Policy Characteristics'!$C:$C,0))),"",INDEX('Policy Characteristics'!A:A,MATCH($C879,'Policy Characteristics'!$C:$C,0)))</f>
        <v>Industry</v>
      </c>
      <c r="B879" s="262" t="str">
        <f>IF(ISBLANK(INDEX('Policy Characteristics'!B:B,MATCH($C879,'Policy Characteristics'!$C:$C,0))),"",INDEX('Policy Characteristics'!B:B,MATCH($C879,'Policy Characteristics'!$C:$C,0)))</f>
        <v>Electrification</v>
      </c>
      <c r="C879" s="254" t="str">
        <f t="shared" si="40"/>
        <v>Fraction of Eligible Industrial Energy Use Shifted to Electricity</v>
      </c>
      <c r="D879" s="6" t="s">
        <v>3040</v>
      </c>
      <c r="E879" s="1" t="s">
        <v>3493</v>
      </c>
      <c r="F879" t="s">
        <v>3004</v>
      </c>
      <c r="G879" s="45" t="s">
        <v>3500</v>
      </c>
      <c r="H879" s="43">
        <v>1853</v>
      </c>
      <c r="I879" s="324" t="s">
        <v>40</v>
      </c>
      <c r="J879" s="255" t="str">
        <f>IF(ISBLANK(INDEX('Policy Characteristics'!D:D,MATCH($C879,'Policy Characteristics'!$C:$C,0))),"",INDEX('Policy Characteristics'!D:D,MATCH($C879,'Policy Characteristics'!$C:$C,0)))</f>
        <v>Electrification</v>
      </c>
      <c r="K879" s="254" t="str">
        <f>IF(ISBLANK(INDEX('Policy Characteristics'!E:E,MATCH($C879,'Policy Characteristics'!$C:$C,0))),"",INDEX('Policy Characteristics'!E:E,MATCH($C879,'Policy Characteristics'!$C:$C,0)))</f>
        <v>indst shift to electricity</v>
      </c>
      <c r="L879" s="261">
        <f>IF(ISBLANK(INDEX('Policy Characteristics'!F:F,MATCH($C879,'Policy Characteristics'!$C:$C,0))),"",INDEX('Policy Characteristics'!F:F,MATCH($C879,'Policy Characteristics'!$C:$C,0)))</f>
        <v>0</v>
      </c>
      <c r="M879" s="261">
        <f>IF(ISBLANK(INDEX('Policy Characteristics'!G:G,MATCH($C879,'Policy Characteristics'!$C:$C,0))),"",INDEX('Policy Characteristics'!G:G,MATCH($C879,'Policy Characteristics'!$C:$C,0)))</f>
        <v>1</v>
      </c>
      <c r="N879" s="261">
        <f>IF(ISBLANK(INDEX('Policy Characteristics'!H:H,MATCH($C879,'Policy Characteristics'!$C:$C,0))),"",INDEX('Policy Characteristics'!H:H,MATCH($C879,'Policy Characteristics'!$C:$C,0)))</f>
        <v>0.01</v>
      </c>
      <c r="O879" s="254" t="str">
        <f>IF(ISBLANK(INDEX('Policy Characteristics'!I:I,MATCH($C879,'Policy Characteristics'!$C:$C,0))),"",INDEX('Policy Characteristics'!I:I,MATCH($C879,'Policy Characteristics'!$C:$C,0)))</f>
        <v>% of fuel shifted</v>
      </c>
      <c r="P879" s="254" t="str">
        <f>IF(ISBLANK(INDEX('Policy Characteristics'!J:J,MATCH($C879,'Policy Characteristics'!$C:$C,0))),"",INDEX('Policy Characteristics'!J:J,MATCH($C879,'Policy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9" s="254" t="str">
        <f>IF(ISBLANK(INDEX('Policy Characteristics'!K:K,MATCH($C879,'Policy Characteristics'!$C:$C,0))),"",INDEX('Policy Characteristics'!K:K,MATCH($C879,'Policy Characteristics'!$C:$C,0)))</f>
        <v>industry-ag-main.html#fuel-switching</v>
      </c>
      <c r="R879" s="254" t="str">
        <f>IF(ISBLANK(INDEX('Policy Characteristics'!L:L,MATCH($C879,'Policy Characteristics'!$C:$C,0))),"",INDEX('Policy Characteristics'!L:L,MATCH($C879,'Policy Characteristics'!$C:$C,0)))</f>
        <v>industry-elec-and-hydrogen.html</v>
      </c>
    </row>
    <row r="880" spans="1:18">
      <c r="A880" s="254" t="str">
        <f>IF(ISBLANK(INDEX('Policy Characteristics'!A:A,MATCH($C880,'Policy Characteristics'!$C:$C,0))),"",INDEX('Policy Characteristics'!A:A,MATCH($C880,'Policy Characteristics'!$C:$C,0)))</f>
        <v>Industry</v>
      </c>
      <c r="B880" s="262" t="str">
        <f>IF(ISBLANK(INDEX('Policy Characteristics'!B:B,MATCH($C880,'Policy Characteristics'!$C:$C,0))),"",INDEX('Policy Characteristics'!B:B,MATCH($C880,'Policy Characteristics'!$C:$C,0)))</f>
        <v>Electrification</v>
      </c>
      <c r="C880" s="254" t="str">
        <f t="shared" si="40"/>
        <v>Fraction of Eligible Industrial Energy Use Shifted to Electricity</v>
      </c>
      <c r="D880" s="6" t="s">
        <v>3040</v>
      </c>
      <c r="E880" s="1" t="s">
        <v>3494</v>
      </c>
      <c r="F880" t="s">
        <v>3004</v>
      </c>
      <c r="G880" s="45" t="s">
        <v>3501</v>
      </c>
      <c r="H880" s="43">
        <v>1854</v>
      </c>
      <c r="I880" s="324" t="s">
        <v>40</v>
      </c>
      <c r="J880" s="255" t="str">
        <f>IF(ISBLANK(INDEX('Policy Characteristics'!D:D,MATCH($C880,'Policy Characteristics'!$C:$C,0))),"",INDEX('Policy Characteristics'!D:D,MATCH($C880,'Policy Characteristics'!$C:$C,0)))</f>
        <v>Electrification</v>
      </c>
      <c r="K880" s="254" t="str">
        <f>IF(ISBLANK(INDEX('Policy Characteristics'!E:E,MATCH($C880,'Policy Characteristics'!$C:$C,0))),"",INDEX('Policy Characteristics'!E:E,MATCH($C880,'Policy Characteristics'!$C:$C,0)))</f>
        <v>indst shift to electricity</v>
      </c>
      <c r="L880" s="261">
        <f>IF(ISBLANK(INDEX('Policy Characteristics'!F:F,MATCH($C880,'Policy Characteristics'!$C:$C,0))),"",INDEX('Policy Characteristics'!F:F,MATCH($C880,'Policy Characteristics'!$C:$C,0)))</f>
        <v>0</v>
      </c>
      <c r="M880" s="261">
        <f>IF(ISBLANK(INDEX('Policy Characteristics'!G:G,MATCH($C880,'Policy Characteristics'!$C:$C,0))),"",INDEX('Policy Characteristics'!G:G,MATCH($C880,'Policy Characteristics'!$C:$C,0)))</f>
        <v>1</v>
      </c>
      <c r="N880" s="261">
        <f>IF(ISBLANK(INDEX('Policy Characteristics'!H:H,MATCH($C880,'Policy Characteristics'!$C:$C,0))),"",INDEX('Policy Characteristics'!H:H,MATCH($C880,'Policy Characteristics'!$C:$C,0)))</f>
        <v>0.01</v>
      </c>
      <c r="O880" s="254" t="str">
        <f>IF(ISBLANK(INDEX('Policy Characteristics'!I:I,MATCH($C880,'Policy Characteristics'!$C:$C,0))),"",INDEX('Policy Characteristics'!I:I,MATCH($C880,'Policy Characteristics'!$C:$C,0)))</f>
        <v>% of fuel shifted</v>
      </c>
      <c r="P880" s="254" t="str">
        <f>IF(ISBLANK(INDEX('Policy Characteristics'!J:J,MATCH($C880,'Policy Characteristics'!$C:$C,0))),"",INDEX('Policy Characteristics'!J:J,MATCH($C880,'Policy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0" s="254" t="str">
        <f>IF(ISBLANK(INDEX('Policy Characteristics'!K:K,MATCH($C880,'Policy Characteristics'!$C:$C,0))),"",INDEX('Policy Characteristics'!K:K,MATCH($C880,'Policy Characteristics'!$C:$C,0)))</f>
        <v>industry-ag-main.html#fuel-switching</v>
      </c>
      <c r="R880" s="254" t="str">
        <f>IF(ISBLANK(INDEX('Policy Characteristics'!L:L,MATCH($C880,'Policy Characteristics'!$C:$C,0))),"",INDEX('Policy Characteristics'!L:L,MATCH($C880,'Policy Characteristics'!$C:$C,0)))</f>
        <v>industry-elec-and-hydrogen.html</v>
      </c>
    </row>
    <row r="881" spans="1:18">
      <c r="A881" s="254" t="str">
        <f>IF(ISBLANK(INDEX('Policy Characteristics'!A:A,MATCH($C881,'Policy Characteristics'!$C:$C,0))),"",INDEX('Policy Characteristics'!A:A,MATCH($C881,'Policy Characteristics'!$C:$C,0)))</f>
        <v>Industry</v>
      </c>
      <c r="B881" s="262" t="str">
        <f>IF(ISBLANK(INDEX('Policy Characteristics'!B:B,MATCH($C881,'Policy Characteristics'!$C:$C,0))),"",INDEX('Policy Characteristics'!B:B,MATCH($C881,'Policy Characteristics'!$C:$C,0)))</f>
        <v>Electrification</v>
      </c>
      <c r="C881" s="254" t="str">
        <f t="shared" si="40"/>
        <v>Fraction of Eligible Industrial Energy Use Shifted to Electricity</v>
      </c>
      <c r="D881" s="6" t="s">
        <v>3040</v>
      </c>
      <c r="E881" s="1" t="s">
        <v>3495</v>
      </c>
      <c r="F881" t="s">
        <v>3004</v>
      </c>
      <c r="G881" s="45" t="s">
        <v>3502</v>
      </c>
      <c r="H881" s="43">
        <v>1855</v>
      </c>
      <c r="I881" s="324" t="s">
        <v>40</v>
      </c>
      <c r="J881" s="255" t="str">
        <f>IF(ISBLANK(INDEX('Policy Characteristics'!D:D,MATCH($C881,'Policy Characteristics'!$C:$C,0))),"",INDEX('Policy Characteristics'!D:D,MATCH($C881,'Policy Characteristics'!$C:$C,0)))</f>
        <v>Electrification</v>
      </c>
      <c r="K881" s="254" t="str">
        <f>IF(ISBLANK(INDEX('Policy Characteristics'!E:E,MATCH($C881,'Policy Characteristics'!$C:$C,0))),"",INDEX('Policy Characteristics'!E:E,MATCH($C881,'Policy Characteristics'!$C:$C,0)))</f>
        <v>indst shift to electricity</v>
      </c>
      <c r="L881" s="261">
        <f>IF(ISBLANK(INDEX('Policy Characteristics'!F:F,MATCH($C881,'Policy Characteristics'!$C:$C,0))),"",INDEX('Policy Characteristics'!F:F,MATCH($C881,'Policy Characteristics'!$C:$C,0)))</f>
        <v>0</v>
      </c>
      <c r="M881" s="261">
        <f>IF(ISBLANK(INDEX('Policy Characteristics'!G:G,MATCH($C881,'Policy Characteristics'!$C:$C,0))),"",INDEX('Policy Characteristics'!G:G,MATCH($C881,'Policy Characteristics'!$C:$C,0)))</f>
        <v>1</v>
      </c>
      <c r="N881" s="261">
        <f>IF(ISBLANK(INDEX('Policy Characteristics'!H:H,MATCH($C881,'Policy Characteristics'!$C:$C,0))),"",INDEX('Policy Characteristics'!H:H,MATCH($C881,'Policy Characteristics'!$C:$C,0)))</f>
        <v>0.01</v>
      </c>
      <c r="O881" s="254" t="str">
        <f>IF(ISBLANK(INDEX('Policy Characteristics'!I:I,MATCH($C881,'Policy Characteristics'!$C:$C,0))),"",INDEX('Policy Characteristics'!I:I,MATCH($C881,'Policy Characteristics'!$C:$C,0)))</f>
        <v>% of fuel shifted</v>
      </c>
      <c r="P881" s="254" t="str">
        <f>IF(ISBLANK(INDEX('Policy Characteristics'!J:J,MATCH($C881,'Policy Characteristics'!$C:$C,0))),"",INDEX('Policy Characteristics'!J:J,MATCH($C881,'Policy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1" s="254" t="str">
        <f>IF(ISBLANK(INDEX('Policy Characteristics'!K:K,MATCH($C881,'Policy Characteristics'!$C:$C,0))),"",INDEX('Policy Characteristics'!K:K,MATCH($C881,'Policy Characteristics'!$C:$C,0)))</f>
        <v>industry-ag-main.html#fuel-switching</v>
      </c>
      <c r="R881" s="254" t="str">
        <f>IF(ISBLANK(INDEX('Policy Characteristics'!L:L,MATCH($C881,'Policy Characteristics'!$C:$C,0))),"",INDEX('Policy Characteristics'!L:L,MATCH($C881,'Policy Characteristics'!$C:$C,0)))</f>
        <v>industry-elec-and-hydrogen.html</v>
      </c>
    </row>
    <row r="882" spans="1:18">
      <c r="A882" s="254" t="str">
        <f>IF(ISBLANK(INDEX('Policy Characteristics'!A:A,MATCH($C882,'Policy Characteristics'!$C:$C,0))),"",INDEX('Policy Characteristics'!A:A,MATCH($C882,'Policy Characteristics'!$C:$C,0)))</f>
        <v>Industry</v>
      </c>
      <c r="B882" s="262" t="str">
        <f>IF(ISBLANK(INDEX('Policy Characteristics'!B:B,MATCH($C882,'Policy Characteristics'!$C:$C,0))),"",INDEX('Policy Characteristics'!B:B,MATCH($C882,'Policy Characteristics'!$C:$C,0)))</f>
        <v>Electrification</v>
      </c>
      <c r="C882" s="254" t="str">
        <f t="shared" si="40"/>
        <v>Fraction of Eligible Industrial Energy Use Shifted to Electricity</v>
      </c>
      <c r="D882" s="6" t="s">
        <v>3040</v>
      </c>
      <c r="E882" s="1" t="s">
        <v>3496</v>
      </c>
      <c r="F882" t="s">
        <v>3004</v>
      </c>
      <c r="G882" s="45" t="s">
        <v>3503</v>
      </c>
      <c r="H882" s="43">
        <v>1856</v>
      </c>
      <c r="I882" s="324" t="s">
        <v>40</v>
      </c>
      <c r="J882" s="255" t="str">
        <f>IF(ISBLANK(INDEX('Policy Characteristics'!D:D,MATCH($C882,'Policy Characteristics'!$C:$C,0))),"",INDEX('Policy Characteristics'!D:D,MATCH($C882,'Policy Characteristics'!$C:$C,0)))</f>
        <v>Electrification</v>
      </c>
      <c r="K882" s="254" t="str">
        <f>IF(ISBLANK(INDEX('Policy Characteristics'!E:E,MATCH($C882,'Policy Characteristics'!$C:$C,0))),"",INDEX('Policy Characteristics'!E:E,MATCH($C882,'Policy Characteristics'!$C:$C,0)))</f>
        <v>indst shift to electricity</v>
      </c>
      <c r="L882" s="261">
        <f>IF(ISBLANK(INDEX('Policy Characteristics'!F:F,MATCH($C882,'Policy Characteristics'!$C:$C,0))),"",INDEX('Policy Characteristics'!F:F,MATCH($C882,'Policy Characteristics'!$C:$C,0)))</f>
        <v>0</v>
      </c>
      <c r="M882" s="261">
        <f>IF(ISBLANK(INDEX('Policy Characteristics'!G:G,MATCH($C882,'Policy Characteristics'!$C:$C,0))),"",INDEX('Policy Characteristics'!G:G,MATCH($C882,'Policy Characteristics'!$C:$C,0)))</f>
        <v>1</v>
      </c>
      <c r="N882" s="261">
        <f>IF(ISBLANK(INDEX('Policy Characteristics'!H:H,MATCH($C882,'Policy Characteristics'!$C:$C,0))),"",INDEX('Policy Characteristics'!H:H,MATCH($C882,'Policy Characteristics'!$C:$C,0)))</f>
        <v>0.01</v>
      </c>
      <c r="O882" s="254" t="str">
        <f>IF(ISBLANK(INDEX('Policy Characteristics'!I:I,MATCH($C882,'Policy Characteristics'!$C:$C,0))),"",INDEX('Policy Characteristics'!I:I,MATCH($C882,'Policy Characteristics'!$C:$C,0)))</f>
        <v>% of fuel shifted</v>
      </c>
      <c r="P882" s="254" t="str">
        <f>IF(ISBLANK(INDEX('Policy Characteristics'!J:J,MATCH($C882,'Policy Characteristics'!$C:$C,0))),"",INDEX('Policy Characteristics'!J:J,MATCH($C882,'Policy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2" s="254" t="str">
        <f>IF(ISBLANK(INDEX('Policy Characteristics'!K:K,MATCH($C882,'Policy Characteristics'!$C:$C,0))),"",INDEX('Policy Characteristics'!K:K,MATCH($C882,'Policy Characteristics'!$C:$C,0)))</f>
        <v>industry-ag-main.html#fuel-switching</v>
      </c>
      <c r="R882" s="254" t="str">
        <f>IF(ISBLANK(INDEX('Policy Characteristics'!L:L,MATCH($C882,'Policy Characteristics'!$C:$C,0))),"",INDEX('Policy Characteristics'!L:L,MATCH($C882,'Policy Characteristics'!$C:$C,0)))</f>
        <v>industry-elec-and-hydrogen.html</v>
      </c>
    </row>
    <row r="883" spans="1:18">
      <c r="A883" s="254" t="str">
        <f>IF(ISBLANK(INDEX('Policy Characteristics'!A:A,MATCH($C883,'Policy Characteristics'!$C:$C,0))),"",INDEX('Policy Characteristics'!A:A,MATCH($C883,'Policy Characteristics'!$C:$C,0)))</f>
        <v>Industry</v>
      </c>
      <c r="B883" s="262" t="str">
        <f>IF(ISBLANK(INDEX('Policy Characteristics'!B:B,MATCH($C883,'Policy Characteristics'!$C:$C,0))),"",INDEX('Policy Characteristics'!B:B,MATCH($C883,'Policy Characteristics'!$C:$C,0)))</f>
        <v>Electrification</v>
      </c>
      <c r="C883" s="254" t="str">
        <f t="shared" si="40"/>
        <v>Fraction of Eligible Industrial Energy Use Shifted to Electricity</v>
      </c>
      <c r="D883" s="6" t="s">
        <v>3040</v>
      </c>
      <c r="E883" s="1" t="s">
        <v>3643</v>
      </c>
      <c r="F883" t="s">
        <v>3004</v>
      </c>
      <c r="G883" s="45" t="s">
        <v>3643</v>
      </c>
      <c r="H883" s="43">
        <v>1857</v>
      </c>
      <c r="I883" s="324" t="s">
        <v>40</v>
      </c>
      <c r="J883" s="255" t="str">
        <f>IF(ISBLANK(INDEX('Policy Characteristics'!D:D,MATCH($C883,'Policy Characteristics'!$C:$C,0))),"",INDEX('Policy Characteristics'!D:D,MATCH($C883,'Policy Characteristics'!$C:$C,0)))</f>
        <v>Electrification</v>
      </c>
      <c r="K883" s="254" t="str">
        <f>IF(ISBLANK(INDEX('Policy Characteristics'!E:E,MATCH($C883,'Policy Characteristics'!$C:$C,0))),"",INDEX('Policy Characteristics'!E:E,MATCH($C883,'Policy Characteristics'!$C:$C,0)))</f>
        <v>indst shift to electricity</v>
      </c>
      <c r="L883" s="261">
        <f>IF(ISBLANK(INDEX('Policy Characteristics'!F:F,MATCH($C883,'Policy Characteristics'!$C:$C,0))),"",INDEX('Policy Characteristics'!F:F,MATCH($C883,'Policy Characteristics'!$C:$C,0)))</f>
        <v>0</v>
      </c>
      <c r="M883" s="261">
        <f>IF(ISBLANK(INDEX('Policy Characteristics'!G:G,MATCH($C883,'Policy Characteristics'!$C:$C,0))),"",INDEX('Policy Characteristics'!G:G,MATCH($C883,'Policy Characteristics'!$C:$C,0)))</f>
        <v>1</v>
      </c>
      <c r="N883" s="261">
        <f>IF(ISBLANK(INDEX('Policy Characteristics'!H:H,MATCH($C883,'Policy Characteristics'!$C:$C,0))),"",INDEX('Policy Characteristics'!H:H,MATCH($C883,'Policy Characteristics'!$C:$C,0)))</f>
        <v>0.01</v>
      </c>
      <c r="O883" s="254" t="str">
        <f>IF(ISBLANK(INDEX('Policy Characteristics'!I:I,MATCH($C883,'Policy Characteristics'!$C:$C,0))),"",INDEX('Policy Characteristics'!I:I,MATCH($C883,'Policy Characteristics'!$C:$C,0)))</f>
        <v>% of fuel shifted</v>
      </c>
      <c r="P883" s="254" t="str">
        <f>IF(ISBLANK(INDEX('Policy Characteristics'!J:J,MATCH($C883,'Policy Characteristics'!$C:$C,0))),"",INDEX('Policy Characteristics'!J:J,MATCH($C883,'Policy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3" s="254" t="str">
        <f>IF(ISBLANK(INDEX('Policy Characteristics'!K:K,MATCH($C883,'Policy Characteristics'!$C:$C,0))),"",INDEX('Policy Characteristics'!K:K,MATCH($C883,'Policy Characteristics'!$C:$C,0)))</f>
        <v>industry-ag-main.html#fuel-switching</v>
      </c>
      <c r="R883" s="254" t="str">
        <f>IF(ISBLANK(INDEX('Policy Characteristics'!L:L,MATCH($C883,'Policy Characteristics'!$C:$C,0))),"",INDEX('Policy Characteristics'!L:L,MATCH($C883,'Policy Characteristics'!$C:$C,0)))</f>
        <v>industry-elec-and-hydrogen.html</v>
      </c>
    </row>
    <row r="884" spans="1:18">
      <c r="A884" s="254" t="str">
        <f>IF(ISBLANK(INDEX('Policy Characteristics'!A:A,MATCH($C884,'Policy Characteristics'!$C:$C,0))),"",INDEX('Policy Characteristics'!A:A,MATCH($C884,'Policy Characteristics'!$C:$C,0)))</f>
        <v>Industry</v>
      </c>
      <c r="B884" s="262" t="str">
        <f>IF(ISBLANK(INDEX('Policy Characteristics'!B:B,MATCH($C884,'Policy Characteristics'!$C:$C,0))),"",INDEX('Policy Characteristics'!B:B,MATCH($C884,'Policy Characteristics'!$C:$C,0)))</f>
        <v>Electrification</v>
      </c>
      <c r="C884" s="254" t="str">
        <f t="shared" si="40"/>
        <v>Fraction of Eligible Industrial Energy Use Shifted to Electricity</v>
      </c>
      <c r="D884" s="6" t="s">
        <v>3041</v>
      </c>
      <c r="E884" s="1" t="s">
        <v>3490</v>
      </c>
      <c r="F884" t="s">
        <v>3005</v>
      </c>
      <c r="G884" s="45" t="s">
        <v>3497</v>
      </c>
      <c r="H884" s="43">
        <v>1858</v>
      </c>
      <c r="I884" s="324" t="s">
        <v>40</v>
      </c>
      <c r="J884" s="255" t="str">
        <f>IF(ISBLANK(INDEX('Policy Characteristics'!D:D,MATCH($C884,'Policy Characteristics'!$C:$C,0))),"",INDEX('Policy Characteristics'!D:D,MATCH($C884,'Policy Characteristics'!$C:$C,0)))</f>
        <v>Electrification</v>
      </c>
      <c r="K884" s="254" t="str">
        <f>IF(ISBLANK(INDEX('Policy Characteristics'!E:E,MATCH($C884,'Policy Characteristics'!$C:$C,0))),"",INDEX('Policy Characteristics'!E:E,MATCH($C884,'Policy Characteristics'!$C:$C,0)))</f>
        <v>indst shift to electricity</v>
      </c>
      <c r="L884" s="261">
        <f>IF(ISBLANK(INDEX('Policy Characteristics'!F:F,MATCH($C884,'Policy Characteristics'!$C:$C,0))),"",INDEX('Policy Characteristics'!F:F,MATCH($C884,'Policy Characteristics'!$C:$C,0)))</f>
        <v>0</v>
      </c>
      <c r="M884" s="261">
        <f>IF(ISBLANK(INDEX('Policy Characteristics'!G:G,MATCH($C884,'Policy Characteristics'!$C:$C,0))),"",INDEX('Policy Characteristics'!G:G,MATCH($C884,'Policy Characteristics'!$C:$C,0)))</f>
        <v>1</v>
      </c>
      <c r="N884" s="261">
        <f>IF(ISBLANK(INDEX('Policy Characteristics'!H:H,MATCH($C884,'Policy Characteristics'!$C:$C,0))),"",INDEX('Policy Characteristics'!H:H,MATCH($C884,'Policy Characteristics'!$C:$C,0)))</f>
        <v>0.01</v>
      </c>
      <c r="O884" s="254" t="str">
        <f>IF(ISBLANK(INDEX('Policy Characteristics'!I:I,MATCH($C884,'Policy Characteristics'!$C:$C,0))),"",INDEX('Policy Characteristics'!I:I,MATCH($C884,'Policy Characteristics'!$C:$C,0)))</f>
        <v>% of fuel shifted</v>
      </c>
      <c r="P884" s="254" t="str">
        <f>IF(ISBLANK(INDEX('Policy Characteristics'!J:J,MATCH($C884,'Policy Characteristics'!$C:$C,0))),"",INDEX('Policy Characteristics'!J:J,MATCH($C884,'Policy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4" s="254" t="str">
        <f>IF(ISBLANK(INDEX('Policy Characteristics'!K:K,MATCH($C884,'Policy Characteristics'!$C:$C,0))),"",INDEX('Policy Characteristics'!K:K,MATCH($C884,'Policy Characteristics'!$C:$C,0)))</f>
        <v>industry-ag-main.html#fuel-switching</v>
      </c>
      <c r="R884" s="254" t="str">
        <f>IF(ISBLANK(INDEX('Policy Characteristics'!L:L,MATCH($C884,'Policy Characteristics'!$C:$C,0))),"",INDEX('Policy Characteristics'!L:L,MATCH($C884,'Policy Characteristics'!$C:$C,0)))</f>
        <v>industry-elec-and-hydrogen.html</v>
      </c>
    </row>
    <row r="885" spans="1:18">
      <c r="A885" s="254" t="str">
        <f>IF(ISBLANK(INDEX('Policy Characteristics'!A:A,MATCH($C885,'Policy Characteristics'!$C:$C,0))),"",INDEX('Policy Characteristics'!A:A,MATCH($C885,'Policy Characteristics'!$C:$C,0)))</f>
        <v>Industry</v>
      </c>
      <c r="B885" s="262" t="str">
        <f>IF(ISBLANK(INDEX('Policy Characteristics'!B:B,MATCH($C885,'Policy Characteristics'!$C:$C,0))),"",INDEX('Policy Characteristics'!B:B,MATCH($C885,'Policy Characteristics'!$C:$C,0)))</f>
        <v>Electrification</v>
      </c>
      <c r="C885" s="254" t="str">
        <f t="shared" si="40"/>
        <v>Fraction of Eligible Industrial Energy Use Shifted to Electricity</v>
      </c>
      <c r="D885" s="6" t="s">
        <v>3041</v>
      </c>
      <c r="E885" s="1" t="s">
        <v>3491</v>
      </c>
      <c r="F885" t="s">
        <v>3005</v>
      </c>
      <c r="G885" s="45" t="s">
        <v>3498</v>
      </c>
      <c r="H885" s="43">
        <v>1859</v>
      </c>
      <c r="I885" s="324" t="s">
        <v>40</v>
      </c>
      <c r="J885" s="255" t="str">
        <f>IF(ISBLANK(INDEX('Policy Characteristics'!D:D,MATCH($C885,'Policy Characteristics'!$C:$C,0))),"",INDEX('Policy Characteristics'!D:D,MATCH($C885,'Policy Characteristics'!$C:$C,0)))</f>
        <v>Electrification</v>
      </c>
      <c r="K885" s="254" t="str">
        <f>IF(ISBLANK(INDEX('Policy Characteristics'!E:E,MATCH($C885,'Policy Characteristics'!$C:$C,0))),"",INDEX('Policy Characteristics'!E:E,MATCH($C885,'Policy Characteristics'!$C:$C,0)))</f>
        <v>indst shift to electricity</v>
      </c>
      <c r="L885" s="261">
        <f>IF(ISBLANK(INDEX('Policy Characteristics'!F:F,MATCH($C885,'Policy Characteristics'!$C:$C,0))),"",INDEX('Policy Characteristics'!F:F,MATCH($C885,'Policy Characteristics'!$C:$C,0)))</f>
        <v>0</v>
      </c>
      <c r="M885" s="261">
        <f>IF(ISBLANK(INDEX('Policy Characteristics'!G:G,MATCH($C885,'Policy Characteristics'!$C:$C,0))),"",INDEX('Policy Characteristics'!G:G,MATCH($C885,'Policy Characteristics'!$C:$C,0)))</f>
        <v>1</v>
      </c>
      <c r="N885" s="261">
        <f>IF(ISBLANK(INDEX('Policy Characteristics'!H:H,MATCH($C885,'Policy Characteristics'!$C:$C,0))),"",INDEX('Policy Characteristics'!H:H,MATCH($C885,'Policy Characteristics'!$C:$C,0)))</f>
        <v>0.01</v>
      </c>
      <c r="O885" s="254" t="str">
        <f>IF(ISBLANK(INDEX('Policy Characteristics'!I:I,MATCH($C885,'Policy Characteristics'!$C:$C,0))),"",INDEX('Policy Characteristics'!I:I,MATCH($C885,'Policy Characteristics'!$C:$C,0)))</f>
        <v>% of fuel shifted</v>
      </c>
      <c r="P885" s="254" t="str">
        <f>IF(ISBLANK(INDEX('Policy Characteristics'!J:J,MATCH($C885,'Policy Characteristics'!$C:$C,0))),"",INDEX('Policy Characteristics'!J:J,MATCH($C885,'Policy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5" s="254" t="str">
        <f>IF(ISBLANK(INDEX('Policy Characteristics'!K:K,MATCH($C885,'Policy Characteristics'!$C:$C,0))),"",INDEX('Policy Characteristics'!K:K,MATCH($C885,'Policy Characteristics'!$C:$C,0)))</f>
        <v>industry-ag-main.html#fuel-switching</v>
      </c>
      <c r="R885" s="254" t="str">
        <f>IF(ISBLANK(INDEX('Policy Characteristics'!L:L,MATCH($C885,'Policy Characteristics'!$C:$C,0))),"",INDEX('Policy Characteristics'!L:L,MATCH($C885,'Policy Characteristics'!$C:$C,0)))</f>
        <v>industry-elec-and-hydrogen.html</v>
      </c>
    </row>
    <row r="886" spans="1:18">
      <c r="A886" s="254" t="str">
        <f>IF(ISBLANK(INDEX('Policy Characteristics'!A:A,MATCH($C886,'Policy Characteristics'!$C:$C,0))),"",INDEX('Policy Characteristics'!A:A,MATCH($C886,'Policy Characteristics'!$C:$C,0)))</f>
        <v>Industry</v>
      </c>
      <c r="B886" s="262" t="str">
        <f>IF(ISBLANK(INDEX('Policy Characteristics'!B:B,MATCH($C886,'Policy Characteristics'!$C:$C,0))),"",INDEX('Policy Characteristics'!B:B,MATCH($C886,'Policy Characteristics'!$C:$C,0)))</f>
        <v>Electrification</v>
      </c>
      <c r="C886" s="254" t="str">
        <f t="shared" si="40"/>
        <v>Fraction of Eligible Industrial Energy Use Shifted to Electricity</v>
      </c>
      <c r="D886" s="6" t="s">
        <v>3041</v>
      </c>
      <c r="E886" s="1" t="s">
        <v>3492</v>
      </c>
      <c r="F886" t="s">
        <v>3005</v>
      </c>
      <c r="G886" s="45" t="s">
        <v>3499</v>
      </c>
      <c r="H886" s="43">
        <v>1860</v>
      </c>
      <c r="I886" s="324" t="s">
        <v>40</v>
      </c>
      <c r="J886" s="255" t="str">
        <f>IF(ISBLANK(INDEX('Policy Characteristics'!D:D,MATCH($C886,'Policy Characteristics'!$C:$C,0))),"",INDEX('Policy Characteristics'!D:D,MATCH($C886,'Policy Characteristics'!$C:$C,0)))</f>
        <v>Electrification</v>
      </c>
      <c r="K886" s="254" t="str">
        <f>IF(ISBLANK(INDEX('Policy Characteristics'!E:E,MATCH($C886,'Policy Characteristics'!$C:$C,0))),"",INDEX('Policy Characteristics'!E:E,MATCH($C886,'Policy Characteristics'!$C:$C,0)))</f>
        <v>indst shift to electricity</v>
      </c>
      <c r="L886" s="261">
        <f>IF(ISBLANK(INDEX('Policy Characteristics'!F:F,MATCH($C886,'Policy Characteristics'!$C:$C,0))),"",INDEX('Policy Characteristics'!F:F,MATCH($C886,'Policy Characteristics'!$C:$C,0)))</f>
        <v>0</v>
      </c>
      <c r="M886" s="261">
        <f>IF(ISBLANK(INDEX('Policy Characteristics'!G:G,MATCH($C886,'Policy Characteristics'!$C:$C,0))),"",INDEX('Policy Characteristics'!G:G,MATCH($C886,'Policy Characteristics'!$C:$C,0)))</f>
        <v>1</v>
      </c>
      <c r="N886" s="261">
        <f>IF(ISBLANK(INDEX('Policy Characteristics'!H:H,MATCH($C886,'Policy Characteristics'!$C:$C,0))),"",INDEX('Policy Characteristics'!H:H,MATCH($C886,'Policy Characteristics'!$C:$C,0)))</f>
        <v>0.01</v>
      </c>
      <c r="O886" s="254" t="str">
        <f>IF(ISBLANK(INDEX('Policy Characteristics'!I:I,MATCH($C886,'Policy Characteristics'!$C:$C,0))),"",INDEX('Policy Characteristics'!I:I,MATCH($C886,'Policy Characteristics'!$C:$C,0)))</f>
        <v>% of fuel shifted</v>
      </c>
      <c r="P886" s="254" t="str">
        <f>IF(ISBLANK(INDEX('Policy Characteristics'!J:J,MATCH($C886,'Policy Characteristics'!$C:$C,0))),"",INDEX('Policy Characteristics'!J:J,MATCH($C886,'Policy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6" s="254" t="str">
        <f>IF(ISBLANK(INDEX('Policy Characteristics'!K:K,MATCH($C886,'Policy Characteristics'!$C:$C,0))),"",INDEX('Policy Characteristics'!K:K,MATCH($C886,'Policy Characteristics'!$C:$C,0)))</f>
        <v>industry-ag-main.html#fuel-switching</v>
      </c>
      <c r="R886" s="254" t="str">
        <f>IF(ISBLANK(INDEX('Policy Characteristics'!L:L,MATCH($C886,'Policy Characteristics'!$C:$C,0))),"",INDEX('Policy Characteristics'!L:L,MATCH($C886,'Policy Characteristics'!$C:$C,0)))</f>
        <v>industry-elec-and-hydrogen.html</v>
      </c>
    </row>
    <row r="887" spans="1:18">
      <c r="A887" s="254" t="str">
        <f>IF(ISBLANK(INDEX('Policy Characteristics'!A:A,MATCH($C887,'Policy Characteristics'!$C:$C,0))),"",INDEX('Policy Characteristics'!A:A,MATCH($C887,'Policy Characteristics'!$C:$C,0)))</f>
        <v>Industry</v>
      </c>
      <c r="B887" s="262" t="str">
        <f>IF(ISBLANK(INDEX('Policy Characteristics'!B:B,MATCH($C887,'Policy Characteristics'!$C:$C,0))),"",INDEX('Policy Characteristics'!B:B,MATCH($C887,'Policy Characteristics'!$C:$C,0)))</f>
        <v>Electrification</v>
      </c>
      <c r="C887" s="254" t="str">
        <f t="shared" ref="C887:C888" si="41">C$860</f>
        <v>Fraction of Eligible Industrial Energy Use Shifted to Electricity</v>
      </c>
      <c r="D887" s="6" t="s">
        <v>3041</v>
      </c>
      <c r="E887" s="1" t="s">
        <v>3493</v>
      </c>
      <c r="F887" t="s">
        <v>3005</v>
      </c>
      <c r="G887" s="45" t="s">
        <v>3500</v>
      </c>
      <c r="H887" s="43">
        <v>1861</v>
      </c>
      <c r="I887" s="324" t="s">
        <v>40</v>
      </c>
      <c r="J887" s="255" t="str">
        <f>IF(ISBLANK(INDEX('Policy Characteristics'!D:D,MATCH($C887,'Policy Characteristics'!$C:$C,0))),"",INDEX('Policy Characteristics'!D:D,MATCH($C887,'Policy Characteristics'!$C:$C,0)))</f>
        <v>Electrification</v>
      </c>
      <c r="K887" s="254" t="str">
        <f>IF(ISBLANK(INDEX('Policy Characteristics'!E:E,MATCH($C887,'Policy Characteristics'!$C:$C,0))),"",INDEX('Policy Characteristics'!E:E,MATCH($C887,'Policy Characteristics'!$C:$C,0)))</f>
        <v>indst shift to electricity</v>
      </c>
      <c r="L887" s="261">
        <f>IF(ISBLANK(INDEX('Policy Characteristics'!F:F,MATCH($C887,'Policy Characteristics'!$C:$C,0))),"",INDEX('Policy Characteristics'!F:F,MATCH($C887,'Policy Characteristics'!$C:$C,0)))</f>
        <v>0</v>
      </c>
      <c r="M887" s="261">
        <f>IF(ISBLANK(INDEX('Policy Characteristics'!G:G,MATCH($C887,'Policy Characteristics'!$C:$C,0))),"",INDEX('Policy Characteristics'!G:G,MATCH($C887,'Policy Characteristics'!$C:$C,0)))</f>
        <v>1</v>
      </c>
      <c r="N887" s="261">
        <f>IF(ISBLANK(INDEX('Policy Characteristics'!H:H,MATCH($C887,'Policy Characteristics'!$C:$C,0))),"",INDEX('Policy Characteristics'!H:H,MATCH($C887,'Policy Characteristics'!$C:$C,0)))</f>
        <v>0.01</v>
      </c>
      <c r="O887" s="254" t="str">
        <f>IF(ISBLANK(INDEX('Policy Characteristics'!I:I,MATCH($C887,'Policy Characteristics'!$C:$C,0))),"",INDEX('Policy Characteristics'!I:I,MATCH($C887,'Policy Characteristics'!$C:$C,0)))</f>
        <v>% of fuel shifted</v>
      </c>
      <c r="P887" s="254" t="str">
        <f>IF(ISBLANK(INDEX('Policy Characteristics'!J:J,MATCH($C887,'Policy Characteristics'!$C:$C,0))),"",INDEX('Policy Characteristics'!J:J,MATCH($C887,'Policy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7" s="254" t="str">
        <f>IF(ISBLANK(INDEX('Policy Characteristics'!K:K,MATCH($C887,'Policy Characteristics'!$C:$C,0))),"",INDEX('Policy Characteristics'!K:K,MATCH($C887,'Policy Characteristics'!$C:$C,0)))</f>
        <v>industry-ag-main.html#fuel-switching</v>
      </c>
      <c r="R887" s="254" t="str">
        <f>IF(ISBLANK(INDEX('Policy Characteristics'!L:L,MATCH($C887,'Policy Characteristics'!$C:$C,0))),"",INDEX('Policy Characteristics'!L:L,MATCH($C887,'Policy Characteristics'!$C:$C,0)))</f>
        <v>industry-elec-and-hydrogen.html</v>
      </c>
    </row>
    <row r="888" spans="1:18">
      <c r="A888" s="254" t="str">
        <f>IF(ISBLANK(INDEX('Policy Characteristics'!A:A,MATCH($C888,'Policy Characteristics'!$C:$C,0))),"",INDEX('Policy Characteristics'!A:A,MATCH($C888,'Policy Characteristics'!$C:$C,0)))</f>
        <v>Industry</v>
      </c>
      <c r="B888" s="262" t="str">
        <f>IF(ISBLANK(INDEX('Policy Characteristics'!B:B,MATCH($C888,'Policy Characteristics'!$C:$C,0))),"",INDEX('Policy Characteristics'!B:B,MATCH($C888,'Policy Characteristics'!$C:$C,0)))</f>
        <v>Electrification</v>
      </c>
      <c r="C888" s="254" t="str">
        <f t="shared" si="41"/>
        <v>Fraction of Eligible Industrial Energy Use Shifted to Electricity</v>
      </c>
      <c r="D888" s="6" t="s">
        <v>3041</v>
      </c>
      <c r="E888" s="1" t="s">
        <v>3494</v>
      </c>
      <c r="F888" t="s">
        <v>3005</v>
      </c>
      <c r="G888" s="45" t="s">
        <v>3501</v>
      </c>
      <c r="H888" s="43">
        <v>1862</v>
      </c>
      <c r="I888" s="324" t="s">
        <v>40</v>
      </c>
      <c r="J888" s="255" t="str">
        <f>IF(ISBLANK(INDEX('Policy Characteristics'!D:D,MATCH($C888,'Policy Characteristics'!$C:$C,0))),"",INDEX('Policy Characteristics'!D:D,MATCH($C888,'Policy Characteristics'!$C:$C,0)))</f>
        <v>Electrification</v>
      </c>
      <c r="K888" s="254" t="str">
        <f>IF(ISBLANK(INDEX('Policy Characteristics'!E:E,MATCH($C888,'Policy Characteristics'!$C:$C,0))),"",INDEX('Policy Characteristics'!E:E,MATCH($C888,'Policy Characteristics'!$C:$C,0)))</f>
        <v>indst shift to electricity</v>
      </c>
      <c r="L888" s="261">
        <f>IF(ISBLANK(INDEX('Policy Characteristics'!F:F,MATCH($C888,'Policy Characteristics'!$C:$C,0))),"",INDEX('Policy Characteristics'!F:F,MATCH($C888,'Policy Characteristics'!$C:$C,0)))</f>
        <v>0</v>
      </c>
      <c r="M888" s="261">
        <f>IF(ISBLANK(INDEX('Policy Characteristics'!G:G,MATCH($C888,'Policy Characteristics'!$C:$C,0))),"",INDEX('Policy Characteristics'!G:G,MATCH($C888,'Policy Characteristics'!$C:$C,0)))</f>
        <v>1</v>
      </c>
      <c r="N888" s="261">
        <f>IF(ISBLANK(INDEX('Policy Characteristics'!H:H,MATCH($C888,'Policy Characteristics'!$C:$C,0))),"",INDEX('Policy Characteristics'!H:H,MATCH($C888,'Policy Characteristics'!$C:$C,0)))</f>
        <v>0.01</v>
      </c>
      <c r="O888" s="254" t="str">
        <f>IF(ISBLANK(INDEX('Policy Characteristics'!I:I,MATCH($C888,'Policy Characteristics'!$C:$C,0))),"",INDEX('Policy Characteristics'!I:I,MATCH($C888,'Policy Characteristics'!$C:$C,0)))</f>
        <v>% of fuel shifted</v>
      </c>
      <c r="P888" s="254" t="str">
        <f>IF(ISBLANK(INDEX('Policy Characteristics'!J:J,MATCH($C888,'Policy Characteristics'!$C:$C,0))),"",INDEX('Policy Characteristics'!J:J,MATCH($C888,'Policy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8" s="254" t="str">
        <f>IF(ISBLANK(INDEX('Policy Characteristics'!K:K,MATCH($C888,'Policy Characteristics'!$C:$C,0))),"",INDEX('Policy Characteristics'!K:K,MATCH($C888,'Policy Characteristics'!$C:$C,0)))</f>
        <v>industry-ag-main.html#fuel-switching</v>
      </c>
      <c r="R888" s="254" t="str">
        <f>IF(ISBLANK(INDEX('Policy Characteristics'!L:L,MATCH($C888,'Policy Characteristics'!$C:$C,0))),"",INDEX('Policy Characteristics'!L:L,MATCH($C888,'Policy Characteristics'!$C:$C,0)))</f>
        <v>industry-elec-and-hydrogen.html</v>
      </c>
    </row>
    <row r="889" spans="1:18">
      <c r="A889" s="254" t="str">
        <f>IF(ISBLANK(INDEX('Policy Characteristics'!A:A,MATCH($C889,'Policy Characteristics'!$C:$C,0))),"",INDEX('Policy Characteristics'!A:A,MATCH($C889,'Policy Characteristics'!$C:$C,0)))</f>
        <v>Industry</v>
      </c>
      <c r="B889" s="262" t="str">
        <f>IF(ISBLANK(INDEX('Policy Characteristics'!B:B,MATCH($C889,'Policy Characteristics'!$C:$C,0))),"",INDEX('Policy Characteristics'!B:B,MATCH($C889,'Policy Characteristics'!$C:$C,0)))</f>
        <v>Electrification</v>
      </c>
      <c r="C889" s="254" t="str">
        <f t="shared" ref="C889:C924" si="42">C$860</f>
        <v>Fraction of Eligible Industrial Energy Use Shifted to Electricity</v>
      </c>
      <c r="D889" s="6" t="s">
        <v>3041</v>
      </c>
      <c r="E889" s="1" t="s">
        <v>3495</v>
      </c>
      <c r="F889" t="s">
        <v>3005</v>
      </c>
      <c r="G889" s="45" t="s">
        <v>3502</v>
      </c>
      <c r="H889" s="43">
        <v>1863</v>
      </c>
      <c r="I889" s="324" t="s">
        <v>40</v>
      </c>
      <c r="J889" s="255" t="str">
        <f>IF(ISBLANK(INDEX('Policy Characteristics'!D:D,MATCH($C889,'Policy Characteristics'!$C:$C,0))),"",INDEX('Policy Characteristics'!D:D,MATCH($C889,'Policy Characteristics'!$C:$C,0)))</f>
        <v>Electrification</v>
      </c>
      <c r="K889" s="254" t="str">
        <f>IF(ISBLANK(INDEX('Policy Characteristics'!E:E,MATCH($C889,'Policy Characteristics'!$C:$C,0))),"",INDEX('Policy Characteristics'!E:E,MATCH($C889,'Policy Characteristics'!$C:$C,0)))</f>
        <v>indst shift to electricity</v>
      </c>
      <c r="L889" s="261">
        <f>IF(ISBLANK(INDEX('Policy Characteristics'!F:F,MATCH($C889,'Policy Characteristics'!$C:$C,0))),"",INDEX('Policy Characteristics'!F:F,MATCH($C889,'Policy Characteristics'!$C:$C,0)))</f>
        <v>0</v>
      </c>
      <c r="M889" s="261">
        <f>IF(ISBLANK(INDEX('Policy Characteristics'!G:G,MATCH($C889,'Policy Characteristics'!$C:$C,0))),"",INDEX('Policy Characteristics'!G:G,MATCH($C889,'Policy Characteristics'!$C:$C,0)))</f>
        <v>1</v>
      </c>
      <c r="N889" s="261">
        <f>IF(ISBLANK(INDEX('Policy Characteristics'!H:H,MATCH($C889,'Policy Characteristics'!$C:$C,0))),"",INDEX('Policy Characteristics'!H:H,MATCH($C889,'Policy Characteristics'!$C:$C,0)))</f>
        <v>0.01</v>
      </c>
      <c r="O889" s="254" t="str">
        <f>IF(ISBLANK(INDEX('Policy Characteristics'!I:I,MATCH($C889,'Policy Characteristics'!$C:$C,0))),"",INDEX('Policy Characteristics'!I:I,MATCH($C889,'Policy Characteristics'!$C:$C,0)))</f>
        <v>% of fuel shifted</v>
      </c>
      <c r="P889" s="254" t="str">
        <f>IF(ISBLANK(INDEX('Policy Characteristics'!J:J,MATCH($C889,'Policy Characteristics'!$C:$C,0))),"",INDEX('Policy Characteristics'!J:J,MATCH($C889,'Policy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9" s="254" t="str">
        <f>IF(ISBLANK(INDEX('Policy Characteristics'!K:K,MATCH($C889,'Policy Characteristics'!$C:$C,0))),"",INDEX('Policy Characteristics'!K:K,MATCH($C889,'Policy Characteristics'!$C:$C,0)))</f>
        <v>industry-ag-main.html#fuel-switching</v>
      </c>
      <c r="R889" s="254" t="str">
        <f>IF(ISBLANK(INDEX('Policy Characteristics'!L:L,MATCH($C889,'Policy Characteristics'!$C:$C,0))),"",INDEX('Policy Characteristics'!L:L,MATCH($C889,'Policy Characteristics'!$C:$C,0)))</f>
        <v>industry-elec-and-hydrogen.html</v>
      </c>
    </row>
    <row r="890" spans="1:18">
      <c r="A890" s="254" t="str">
        <f>IF(ISBLANK(INDEX('Policy Characteristics'!A:A,MATCH($C890,'Policy Characteristics'!$C:$C,0))),"",INDEX('Policy Characteristics'!A:A,MATCH($C890,'Policy Characteristics'!$C:$C,0)))</f>
        <v>Industry</v>
      </c>
      <c r="B890" s="262" t="str">
        <f>IF(ISBLANK(INDEX('Policy Characteristics'!B:B,MATCH($C890,'Policy Characteristics'!$C:$C,0))),"",INDEX('Policy Characteristics'!B:B,MATCH($C890,'Policy Characteristics'!$C:$C,0)))</f>
        <v>Electrification</v>
      </c>
      <c r="C890" s="254" t="str">
        <f t="shared" si="42"/>
        <v>Fraction of Eligible Industrial Energy Use Shifted to Electricity</v>
      </c>
      <c r="D890" s="6" t="s">
        <v>3041</v>
      </c>
      <c r="E890" s="1" t="s">
        <v>3496</v>
      </c>
      <c r="F890" t="s">
        <v>3005</v>
      </c>
      <c r="G890" s="45" t="s">
        <v>3503</v>
      </c>
      <c r="H890" s="43">
        <v>1864</v>
      </c>
      <c r="I890" s="324" t="s">
        <v>40</v>
      </c>
      <c r="J890" s="255" t="str">
        <f>IF(ISBLANK(INDEX('Policy Characteristics'!D:D,MATCH($C890,'Policy Characteristics'!$C:$C,0))),"",INDEX('Policy Characteristics'!D:D,MATCH($C890,'Policy Characteristics'!$C:$C,0)))</f>
        <v>Electrification</v>
      </c>
      <c r="K890" s="254" t="str">
        <f>IF(ISBLANK(INDEX('Policy Characteristics'!E:E,MATCH($C890,'Policy Characteristics'!$C:$C,0))),"",INDEX('Policy Characteristics'!E:E,MATCH($C890,'Policy Characteristics'!$C:$C,0)))</f>
        <v>indst shift to electricity</v>
      </c>
      <c r="L890" s="261">
        <f>IF(ISBLANK(INDEX('Policy Characteristics'!F:F,MATCH($C890,'Policy Characteristics'!$C:$C,0))),"",INDEX('Policy Characteristics'!F:F,MATCH($C890,'Policy Characteristics'!$C:$C,0)))</f>
        <v>0</v>
      </c>
      <c r="M890" s="261">
        <f>IF(ISBLANK(INDEX('Policy Characteristics'!G:G,MATCH($C890,'Policy Characteristics'!$C:$C,0))),"",INDEX('Policy Characteristics'!G:G,MATCH($C890,'Policy Characteristics'!$C:$C,0)))</f>
        <v>1</v>
      </c>
      <c r="N890" s="261">
        <f>IF(ISBLANK(INDEX('Policy Characteristics'!H:H,MATCH($C890,'Policy Characteristics'!$C:$C,0))),"",INDEX('Policy Characteristics'!H:H,MATCH($C890,'Policy Characteristics'!$C:$C,0)))</f>
        <v>0.01</v>
      </c>
      <c r="O890" s="254" t="str">
        <f>IF(ISBLANK(INDEX('Policy Characteristics'!I:I,MATCH($C890,'Policy Characteristics'!$C:$C,0))),"",INDEX('Policy Characteristics'!I:I,MATCH($C890,'Policy Characteristics'!$C:$C,0)))</f>
        <v>% of fuel shifted</v>
      </c>
      <c r="P890" s="254" t="str">
        <f>IF(ISBLANK(INDEX('Policy Characteristics'!J:J,MATCH($C890,'Policy Characteristics'!$C:$C,0))),"",INDEX('Policy Characteristics'!J:J,MATCH($C890,'Policy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0" s="254" t="str">
        <f>IF(ISBLANK(INDEX('Policy Characteristics'!K:K,MATCH($C890,'Policy Characteristics'!$C:$C,0))),"",INDEX('Policy Characteristics'!K:K,MATCH($C890,'Policy Characteristics'!$C:$C,0)))</f>
        <v>industry-ag-main.html#fuel-switching</v>
      </c>
      <c r="R890" s="254" t="str">
        <f>IF(ISBLANK(INDEX('Policy Characteristics'!L:L,MATCH($C890,'Policy Characteristics'!$C:$C,0))),"",INDEX('Policy Characteristics'!L:L,MATCH($C890,'Policy Characteristics'!$C:$C,0)))</f>
        <v>industry-elec-and-hydrogen.html</v>
      </c>
    </row>
    <row r="891" spans="1:18">
      <c r="A891" s="254" t="str">
        <f>IF(ISBLANK(INDEX('Policy Characteristics'!A:A,MATCH($C891,'Policy Characteristics'!$C:$C,0))),"",INDEX('Policy Characteristics'!A:A,MATCH($C891,'Policy Characteristics'!$C:$C,0)))</f>
        <v>Industry</v>
      </c>
      <c r="B891" s="262" t="str">
        <f>IF(ISBLANK(INDEX('Policy Characteristics'!B:B,MATCH($C891,'Policy Characteristics'!$C:$C,0))),"",INDEX('Policy Characteristics'!B:B,MATCH($C891,'Policy Characteristics'!$C:$C,0)))</f>
        <v>Electrification</v>
      </c>
      <c r="C891" s="254" t="str">
        <f t="shared" si="42"/>
        <v>Fraction of Eligible Industrial Energy Use Shifted to Electricity</v>
      </c>
      <c r="D891" s="6" t="s">
        <v>3041</v>
      </c>
      <c r="E891" s="1" t="s">
        <v>3643</v>
      </c>
      <c r="F891" t="s">
        <v>3005</v>
      </c>
      <c r="G891" s="45" t="s">
        <v>3643</v>
      </c>
      <c r="H891" s="43">
        <v>1865</v>
      </c>
      <c r="I891" s="324" t="s">
        <v>40</v>
      </c>
      <c r="J891" s="255" t="str">
        <f>IF(ISBLANK(INDEX('Policy Characteristics'!D:D,MATCH($C891,'Policy Characteristics'!$C:$C,0))),"",INDEX('Policy Characteristics'!D:D,MATCH($C891,'Policy Characteristics'!$C:$C,0)))</f>
        <v>Electrification</v>
      </c>
      <c r="K891" s="254" t="str">
        <f>IF(ISBLANK(INDEX('Policy Characteristics'!E:E,MATCH($C891,'Policy Characteristics'!$C:$C,0))),"",INDEX('Policy Characteristics'!E:E,MATCH($C891,'Policy Characteristics'!$C:$C,0)))</f>
        <v>indst shift to electricity</v>
      </c>
      <c r="L891" s="261">
        <f>IF(ISBLANK(INDEX('Policy Characteristics'!F:F,MATCH($C891,'Policy Characteristics'!$C:$C,0))),"",INDEX('Policy Characteristics'!F:F,MATCH($C891,'Policy Characteristics'!$C:$C,0)))</f>
        <v>0</v>
      </c>
      <c r="M891" s="261">
        <f>IF(ISBLANK(INDEX('Policy Characteristics'!G:G,MATCH($C891,'Policy Characteristics'!$C:$C,0))),"",INDEX('Policy Characteristics'!G:G,MATCH($C891,'Policy Characteristics'!$C:$C,0)))</f>
        <v>1</v>
      </c>
      <c r="N891" s="261">
        <f>IF(ISBLANK(INDEX('Policy Characteristics'!H:H,MATCH($C891,'Policy Characteristics'!$C:$C,0))),"",INDEX('Policy Characteristics'!H:H,MATCH($C891,'Policy Characteristics'!$C:$C,0)))</f>
        <v>0.01</v>
      </c>
      <c r="O891" s="254" t="str">
        <f>IF(ISBLANK(INDEX('Policy Characteristics'!I:I,MATCH($C891,'Policy Characteristics'!$C:$C,0))),"",INDEX('Policy Characteristics'!I:I,MATCH($C891,'Policy Characteristics'!$C:$C,0)))</f>
        <v>% of fuel shifted</v>
      </c>
      <c r="P891" s="254" t="str">
        <f>IF(ISBLANK(INDEX('Policy Characteristics'!J:J,MATCH($C891,'Policy Characteristics'!$C:$C,0))),"",INDEX('Policy Characteristics'!J:J,MATCH($C891,'Policy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1" s="254" t="str">
        <f>IF(ISBLANK(INDEX('Policy Characteristics'!K:K,MATCH($C891,'Policy Characteristics'!$C:$C,0))),"",INDEX('Policy Characteristics'!K:K,MATCH($C891,'Policy Characteristics'!$C:$C,0)))</f>
        <v>industry-ag-main.html#fuel-switching</v>
      </c>
      <c r="R891" s="254" t="str">
        <f>IF(ISBLANK(INDEX('Policy Characteristics'!L:L,MATCH($C891,'Policy Characteristics'!$C:$C,0))),"",INDEX('Policy Characteristics'!L:L,MATCH($C891,'Policy Characteristics'!$C:$C,0)))</f>
        <v>industry-elec-and-hydrogen.html</v>
      </c>
    </row>
    <row r="892" spans="1:18">
      <c r="A892" s="254" t="str">
        <f>IF(ISBLANK(INDEX('Policy Characteristics'!A:A,MATCH($C892,'Policy Characteristics'!$C:$C,0))),"",INDEX('Policy Characteristics'!A:A,MATCH($C892,'Policy Characteristics'!$C:$C,0)))</f>
        <v>Industry</v>
      </c>
      <c r="B892" s="262" t="str">
        <f>IF(ISBLANK(INDEX('Policy Characteristics'!B:B,MATCH($C892,'Policy Characteristics'!$C:$C,0))),"",INDEX('Policy Characteristics'!B:B,MATCH($C892,'Policy Characteristics'!$C:$C,0)))</f>
        <v>Electrification</v>
      </c>
      <c r="C892" s="254" t="str">
        <f t="shared" si="42"/>
        <v>Fraction of Eligible Industrial Energy Use Shifted to Electricity</v>
      </c>
      <c r="D892" s="6" t="s">
        <v>3042</v>
      </c>
      <c r="E892" s="1" t="s">
        <v>3490</v>
      </c>
      <c r="F892" t="s">
        <v>3006</v>
      </c>
      <c r="G892" s="45" t="s">
        <v>3497</v>
      </c>
      <c r="H892" s="43">
        <v>1866</v>
      </c>
      <c r="I892" s="324" t="s">
        <v>40</v>
      </c>
      <c r="J892" s="255" t="str">
        <f>IF(ISBLANK(INDEX('Policy Characteristics'!D:D,MATCH($C892,'Policy Characteristics'!$C:$C,0))),"",INDEX('Policy Characteristics'!D:D,MATCH($C892,'Policy Characteristics'!$C:$C,0)))</f>
        <v>Electrification</v>
      </c>
      <c r="K892" s="254" t="str">
        <f>IF(ISBLANK(INDEX('Policy Characteristics'!E:E,MATCH($C892,'Policy Characteristics'!$C:$C,0))),"",INDEX('Policy Characteristics'!E:E,MATCH($C892,'Policy Characteristics'!$C:$C,0)))</f>
        <v>indst shift to electricity</v>
      </c>
      <c r="L892" s="261">
        <f>IF(ISBLANK(INDEX('Policy Characteristics'!F:F,MATCH($C892,'Policy Characteristics'!$C:$C,0))),"",INDEX('Policy Characteristics'!F:F,MATCH($C892,'Policy Characteristics'!$C:$C,0)))</f>
        <v>0</v>
      </c>
      <c r="M892" s="261">
        <f>IF(ISBLANK(INDEX('Policy Characteristics'!G:G,MATCH($C892,'Policy Characteristics'!$C:$C,0))),"",INDEX('Policy Characteristics'!G:G,MATCH($C892,'Policy Characteristics'!$C:$C,0)))</f>
        <v>1</v>
      </c>
      <c r="N892" s="261">
        <f>IF(ISBLANK(INDEX('Policy Characteristics'!H:H,MATCH($C892,'Policy Characteristics'!$C:$C,0))),"",INDEX('Policy Characteristics'!H:H,MATCH($C892,'Policy Characteristics'!$C:$C,0)))</f>
        <v>0.01</v>
      </c>
      <c r="O892" s="254" t="str">
        <f>IF(ISBLANK(INDEX('Policy Characteristics'!I:I,MATCH($C892,'Policy Characteristics'!$C:$C,0))),"",INDEX('Policy Characteristics'!I:I,MATCH($C892,'Policy Characteristics'!$C:$C,0)))</f>
        <v>% of fuel shifted</v>
      </c>
      <c r="P892" s="254" t="str">
        <f>IF(ISBLANK(INDEX('Policy Characteristics'!J:J,MATCH($C892,'Policy Characteristics'!$C:$C,0))),"",INDEX('Policy Characteristics'!J:J,MATCH($C892,'Policy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2" s="254" t="str">
        <f>IF(ISBLANK(INDEX('Policy Characteristics'!K:K,MATCH($C892,'Policy Characteristics'!$C:$C,0))),"",INDEX('Policy Characteristics'!K:K,MATCH($C892,'Policy Characteristics'!$C:$C,0)))</f>
        <v>industry-ag-main.html#fuel-switching</v>
      </c>
      <c r="R892" s="254" t="str">
        <f>IF(ISBLANK(INDEX('Policy Characteristics'!L:L,MATCH($C892,'Policy Characteristics'!$C:$C,0))),"",INDEX('Policy Characteristics'!L:L,MATCH($C892,'Policy Characteristics'!$C:$C,0)))</f>
        <v>industry-elec-and-hydrogen.html</v>
      </c>
    </row>
    <row r="893" spans="1:18">
      <c r="A893" s="254" t="str">
        <f>IF(ISBLANK(INDEX('Policy Characteristics'!A:A,MATCH($C893,'Policy Characteristics'!$C:$C,0))),"",INDEX('Policy Characteristics'!A:A,MATCH($C893,'Policy Characteristics'!$C:$C,0)))</f>
        <v>Industry</v>
      </c>
      <c r="B893" s="262" t="str">
        <f>IF(ISBLANK(INDEX('Policy Characteristics'!B:B,MATCH($C893,'Policy Characteristics'!$C:$C,0))),"",INDEX('Policy Characteristics'!B:B,MATCH($C893,'Policy Characteristics'!$C:$C,0)))</f>
        <v>Electrification</v>
      </c>
      <c r="C893" s="254" t="str">
        <f t="shared" si="42"/>
        <v>Fraction of Eligible Industrial Energy Use Shifted to Electricity</v>
      </c>
      <c r="D893" s="6" t="s">
        <v>3042</v>
      </c>
      <c r="E893" s="1" t="s">
        <v>3491</v>
      </c>
      <c r="F893" t="s">
        <v>3006</v>
      </c>
      <c r="G893" s="45" t="s">
        <v>3498</v>
      </c>
      <c r="H893" s="43">
        <v>1867</v>
      </c>
      <c r="I893" s="324" t="s">
        <v>40</v>
      </c>
      <c r="J893" s="255" t="str">
        <f>IF(ISBLANK(INDEX('Policy Characteristics'!D:D,MATCH($C893,'Policy Characteristics'!$C:$C,0))),"",INDEX('Policy Characteristics'!D:D,MATCH($C893,'Policy Characteristics'!$C:$C,0)))</f>
        <v>Electrification</v>
      </c>
      <c r="K893" s="254" t="str">
        <f>IF(ISBLANK(INDEX('Policy Characteristics'!E:E,MATCH($C893,'Policy Characteristics'!$C:$C,0))),"",INDEX('Policy Characteristics'!E:E,MATCH($C893,'Policy Characteristics'!$C:$C,0)))</f>
        <v>indst shift to electricity</v>
      </c>
      <c r="L893" s="261">
        <f>IF(ISBLANK(INDEX('Policy Characteristics'!F:F,MATCH($C893,'Policy Characteristics'!$C:$C,0))),"",INDEX('Policy Characteristics'!F:F,MATCH($C893,'Policy Characteristics'!$C:$C,0)))</f>
        <v>0</v>
      </c>
      <c r="M893" s="261">
        <f>IF(ISBLANK(INDEX('Policy Characteristics'!G:G,MATCH($C893,'Policy Characteristics'!$C:$C,0))),"",INDEX('Policy Characteristics'!G:G,MATCH($C893,'Policy Characteristics'!$C:$C,0)))</f>
        <v>1</v>
      </c>
      <c r="N893" s="261">
        <f>IF(ISBLANK(INDEX('Policy Characteristics'!H:H,MATCH($C893,'Policy Characteristics'!$C:$C,0))),"",INDEX('Policy Characteristics'!H:H,MATCH($C893,'Policy Characteristics'!$C:$C,0)))</f>
        <v>0.01</v>
      </c>
      <c r="O893" s="254" t="str">
        <f>IF(ISBLANK(INDEX('Policy Characteristics'!I:I,MATCH($C893,'Policy Characteristics'!$C:$C,0))),"",INDEX('Policy Characteristics'!I:I,MATCH($C893,'Policy Characteristics'!$C:$C,0)))</f>
        <v>% of fuel shifted</v>
      </c>
      <c r="P893" s="254" t="str">
        <f>IF(ISBLANK(INDEX('Policy Characteristics'!J:J,MATCH($C893,'Policy Characteristics'!$C:$C,0))),"",INDEX('Policy Characteristics'!J:J,MATCH($C893,'Policy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3" s="254" t="str">
        <f>IF(ISBLANK(INDEX('Policy Characteristics'!K:K,MATCH($C893,'Policy Characteristics'!$C:$C,0))),"",INDEX('Policy Characteristics'!K:K,MATCH($C893,'Policy Characteristics'!$C:$C,0)))</f>
        <v>industry-ag-main.html#fuel-switching</v>
      </c>
      <c r="R893" s="254" t="str">
        <f>IF(ISBLANK(INDEX('Policy Characteristics'!L:L,MATCH($C893,'Policy Characteristics'!$C:$C,0))),"",INDEX('Policy Characteristics'!L:L,MATCH($C893,'Policy Characteristics'!$C:$C,0)))</f>
        <v>industry-elec-and-hydrogen.html</v>
      </c>
    </row>
    <row r="894" spans="1:18">
      <c r="A894" s="254" t="str">
        <f>IF(ISBLANK(INDEX('Policy Characteristics'!A:A,MATCH($C894,'Policy Characteristics'!$C:$C,0))),"",INDEX('Policy Characteristics'!A:A,MATCH($C894,'Policy Characteristics'!$C:$C,0)))</f>
        <v>Industry</v>
      </c>
      <c r="B894" s="262" t="str">
        <f>IF(ISBLANK(INDEX('Policy Characteristics'!B:B,MATCH($C894,'Policy Characteristics'!$C:$C,0))),"",INDEX('Policy Characteristics'!B:B,MATCH($C894,'Policy Characteristics'!$C:$C,0)))</f>
        <v>Electrification</v>
      </c>
      <c r="C894" s="254" t="str">
        <f t="shared" si="42"/>
        <v>Fraction of Eligible Industrial Energy Use Shifted to Electricity</v>
      </c>
      <c r="D894" s="6" t="s">
        <v>3042</v>
      </c>
      <c r="E894" s="1" t="s">
        <v>3492</v>
      </c>
      <c r="F894" t="s">
        <v>3006</v>
      </c>
      <c r="G894" s="45" t="s">
        <v>3499</v>
      </c>
      <c r="H894" s="43">
        <v>1868</v>
      </c>
      <c r="I894" s="324" t="s">
        <v>40</v>
      </c>
      <c r="J894" s="255" t="str">
        <f>IF(ISBLANK(INDEX('Policy Characteristics'!D:D,MATCH($C894,'Policy Characteristics'!$C:$C,0))),"",INDEX('Policy Characteristics'!D:D,MATCH($C894,'Policy Characteristics'!$C:$C,0)))</f>
        <v>Electrification</v>
      </c>
      <c r="K894" s="254" t="str">
        <f>IF(ISBLANK(INDEX('Policy Characteristics'!E:E,MATCH($C894,'Policy Characteristics'!$C:$C,0))),"",INDEX('Policy Characteristics'!E:E,MATCH($C894,'Policy Characteristics'!$C:$C,0)))</f>
        <v>indst shift to electricity</v>
      </c>
      <c r="L894" s="261">
        <f>IF(ISBLANK(INDEX('Policy Characteristics'!F:F,MATCH($C894,'Policy Characteristics'!$C:$C,0))),"",INDEX('Policy Characteristics'!F:F,MATCH($C894,'Policy Characteristics'!$C:$C,0)))</f>
        <v>0</v>
      </c>
      <c r="M894" s="261">
        <f>IF(ISBLANK(INDEX('Policy Characteristics'!G:G,MATCH($C894,'Policy Characteristics'!$C:$C,0))),"",INDEX('Policy Characteristics'!G:G,MATCH($C894,'Policy Characteristics'!$C:$C,0)))</f>
        <v>1</v>
      </c>
      <c r="N894" s="261">
        <f>IF(ISBLANK(INDEX('Policy Characteristics'!H:H,MATCH($C894,'Policy Characteristics'!$C:$C,0))),"",INDEX('Policy Characteristics'!H:H,MATCH($C894,'Policy Characteristics'!$C:$C,0)))</f>
        <v>0.01</v>
      </c>
      <c r="O894" s="254" t="str">
        <f>IF(ISBLANK(INDEX('Policy Characteristics'!I:I,MATCH($C894,'Policy Characteristics'!$C:$C,0))),"",INDEX('Policy Characteristics'!I:I,MATCH($C894,'Policy Characteristics'!$C:$C,0)))</f>
        <v>% of fuel shifted</v>
      </c>
      <c r="P894" s="254" t="str">
        <f>IF(ISBLANK(INDEX('Policy Characteristics'!J:J,MATCH($C894,'Policy Characteristics'!$C:$C,0))),"",INDEX('Policy Characteristics'!J:J,MATCH($C894,'Policy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4" s="254" t="str">
        <f>IF(ISBLANK(INDEX('Policy Characteristics'!K:K,MATCH($C894,'Policy Characteristics'!$C:$C,0))),"",INDEX('Policy Characteristics'!K:K,MATCH($C894,'Policy Characteristics'!$C:$C,0)))</f>
        <v>industry-ag-main.html#fuel-switching</v>
      </c>
      <c r="R894" s="254" t="str">
        <f>IF(ISBLANK(INDEX('Policy Characteristics'!L:L,MATCH($C894,'Policy Characteristics'!$C:$C,0))),"",INDEX('Policy Characteristics'!L:L,MATCH($C894,'Policy Characteristics'!$C:$C,0)))</f>
        <v>industry-elec-and-hydrogen.html</v>
      </c>
    </row>
    <row r="895" spans="1:18">
      <c r="A895" s="254" t="str">
        <f>IF(ISBLANK(INDEX('Policy Characteristics'!A:A,MATCH($C895,'Policy Characteristics'!$C:$C,0))),"",INDEX('Policy Characteristics'!A:A,MATCH($C895,'Policy Characteristics'!$C:$C,0)))</f>
        <v>Industry</v>
      </c>
      <c r="B895" s="262" t="str">
        <f>IF(ISBLANK(INDEX('Policy Characteristics'!B:B,MATCH($C895,'Policy Characteristics'!$C:$C,0))),"",INDEX('Policy Characteristics'!B:B,MATCH($C895,'Policy Characteristics'!$C:$C,0)))</f>
        <v>Electrification</v>
      </c>
      <c r="C895" s="254" t="str">
        <f t="shared" si="42"/>
        <v>Fraction of Eligible Industrial Energy Use Shifted to Electricity</v>
      </c>
      <c r="D895" s="6" t="s">
        <v>3042</v>
      </c>
      <c r="E895" s="1" t="s">
        <v>3493</v>
      </c>
      <c r="F895" t="s">
        <v>3006</v>
      </c>
      <c r="G895" s="45" t="s">
        <v>3500</v>
      </c>
      <c r="H895" s="43">
        <v>1869</v>
      </c>
      <c r="I895" s="324" t="s">
        <v>40</v>
      </c>
      <c r="J895" s="255" t="str">
        <f>IF(ISBLANK(INDEX('Policy Characteristics'!D:D,MATCH($C895,'Policy Characteristics'!$C:$C,0))),"",INDEX('Policy Characteristics'!D:D,MATCH($C895,'Policy Characteristics'!$C:$C,0)))</f>
        <v>Electrification</v>
      </c>
      <c r="K895" s="254" t="str">
        <f>IF(ISBLANK(INDEX('Policy Characteristics'!E:E,MATCH($C895,'Policy Characteristics'!$C:$C,0))),"",INDEX('Policy Characteristics'!E:E,MATCH($C895,'Policy Characteristics'!$C:$C,0)))</f>
        <v>indst shift to electricity</v>
      </c>
      <c r="L895" s="261">
        <f>IF(ISBLANK(INDEX('Policy Characteristics'!F:F,MATCH($C895,'Policy Characteristics'!$C:$C,0))),"",INDEX('Policy Characteristics'!F:F,MATCH($C895,'Policy Characteristics'!$C:$C,0)))</f>
        <v>0</v>
      </c>
      <c r="M895" s="261">
        <f>IF(ISBLANK(INDEX('Policy Characteristics'!G:G,MATCH($C895,'Policy Characteristics'!$C:$C,0))),"",INDEX('Policy Characteristics'!G:G,MATCH($C895,'Policy Characteristics'!$C:$C,0)))</f>
        <v>1</v>
      </c>
      <c r="N895" s="261">
        <f>IF(ISBLANK(INDEX('Policy Characteristics'!H:H,MATCH($C895,'Policy Characteristics'!$C:$C,0))),"",INDEX('Policy Characteristics'!H:H,MATCH($C895,'Policy Characteristics'!$C:$C,0)))</f>
        <v>0.01</v>
      </c>
      <c r="O895" s="254" t="str">
        <f>IF(ISBLANK(INDEX('Policy Characteristics'!I:I,MATCH($C895,'Policy Characteristics'!$C:$C,0))),"",INDEX('Policy Characteristics'!I:I,MATCH($C895,'Policy Characteristics'!$C:$C,0)))</f>
        <v>% of fuel shifted</v>
      </c>
      <c r="P895" s="254" t="str">
        <f>IF(ISBLANK(INDEX('Policy Characteristics'!J:J,MATCH($C895,'Policy Characteristics'!$C:$C,0))),"",INDEX('Policy Characteristics'!J:J,MATCH($C895,'Policy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5" s="254" t="str">
        <f>IF(ISBLANK(INDEX('Policy Characteristics'!K:K,MATCH($C895,'Policy Characteristics'!$C:$C,0))),"",INDEX('Policy Characteristics'!K:K,MATCH($C895,'Policy Characteristics'!$C:$C,0)))</f>
        <v>industry-ag-main.html#fuel-switching</v>
      </c>
      <c r="R895" s="254" t="str">
        <f>IF(ISBLANK(INDEX('Policy Characteristics'!L:L,MATCH($C895,'Policy Characteristics'!$C:$C,0))),"",INDEX('Policy Characteristics'!L:L,MATCH($C895,'Policy Characteristics'!$C:$C,0)))</f>
        <v>industry-elec-and-hydrogen.html</v>
      </c>
    </row>
    <row r="896" spans="1:18">
      <c r="A896" s="254" t="str">
        <f>IF(ISBLANK(INDEX('Policy Characteristics'!A:A,MATCH($C896,'Policy Characteristics'!$C:$C,0))),"",INDEX('Policy Characteristics'!A:A,MATCH($C896,'Policy Characteristics'!$C:$C,0)))</f>
        <v>Industry</v>
      </c>
      <c r="B896" s="262" t="str">
        <f>IF(ISBLANK(INDEX('Policy Characteristics'!B:B,MATCH($C896,'Policy Characteristics'!$C:$C,0))),"",INDEX('Policy Characteristics'!B:B,MATCH($C896,'Policy Characteristics'!$C:$C,0)))</f>
        <v>Electrification</v>
      </c>
      <c r="C896" s="254" t="str">
        <f t="shared" si="42"/>
        <v>Fraction of Eligible Industrial Energy Use Shifted to Electricity</v>
      </c>
      <c r="D896" s="6" t="s">
        <v>3042</v>
      </c>
      <c r="E896" s="1" t="s">
        <v>3494</v>
      </c>
      <c r="F896" t="s">
        <v>3006</v>
      </c>
      <c r="G896" s="45" t="s">
        <v>3501</v>
      </c>
      <c r="H896" s="43">
        <v>1870</v>
      </c>
      <c r="I896" s="324" t="s">
        <v>40</v>
      </c>
      <c r="J896" s="255" t="str">
        <f>IF(ISBLANK(INDEX('Policy Characteristics'!D:D,MATCH($C896,'Policy Characteristics'!$C:$C,0))),"",INDEX('Policy Characteristics'!D:D,MATCH($C896,'Policy Characteristics'!$C:$C,0)))</f>
        <v>Electrification</v>
      </c>
      <c r="K896" s="254" t="str">
        <f>IF(ISBLANK(INDEX('Policy Characteristics'!E:E,MATCH($C896,'Policy Characteristics'!$C:$C,0))),"",INDEX('Policy Characteristics'!E:E,MATCH($C896,'Policy Characteristics'!$C:$C,0)))</f>
        <v>indst shift to electricity</v>
      </c>
      <c r="L896" s="261">
        <f>IF(ISBLANK(INDEX('Policy Characteristics'!F:F,MATCH($C896,'Policy Characteristics'!$C:$C,0))),"",INDEX('Policy Characteristics'!F:F,MATCH($C896,'Policy Characteristics'!$C:$C,0)))</f>
        <v>0</v>
      </c>
      <c r="M896" s="261">
        <f>IF(ISBLANK(INDEX('Policy Characteristics'!G:G,MATCH($C896,'Policy Characteristics'!$C:$C,0))),"",INDEX('Policy Characteristics'!G:G,MATCH($C896,'Policy Characteristics'!$C:$C,0)))</f>
        <v>1</v>
      </c>
      <c r="N896" s="261">
        <f>IF(ISBLANK(INDEX('Policy Characteristics'!H:H,MATCH($C896,'Policy Characteristics'!$C:$C,0))),"",INDEX('Policy Characteristics'!H:H,MATCH($C896,'Policy Characteristics'!$C:$C,0)))</f>
        <v>0.01</v>
      </c>
      <c r="O896" s="254" t="str">
        <f>IF(ISBLANK(INDEX('Policy Characteristics'!I:I,MATCH($C896,'Policy Characteristics'!$C:$C,0))),"",INDEX('Policy Characteristics'!I:I,MATCH($C896,'Policy Characteristics'!$C:$C,0)))</f>
        <v>% of fuel shifted</v>
      </c>
      <c r="P896" s="254" t="str">
        <f>IF(ISBLANK(INDEX('Policy Characteristics'!J:J,MATCH($C896,'Policy Characteristics'!$C:$C,0))),"",INDEX('Policy Characteristics'!J:J,MATCH($C896,'Policy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6" s="254" t="str">
        <f>IF(ISBLANK(INDEX('Policy Characteristics'!K:K,MATCH($C896,'Policy Characteristics'!$C:$C,0))),"",INDEX('Policy Characteristics'!K:K,MATCH($C896,'Policy Characteristics'!$C:$C,0)))</f>
        <v>industry-ag-main.html#fuel-switching</v>
      </c>
      <c r="R896" s="254" t="str">
        <f>IF(ISBLANK(INDEX('Policy Characteristics'!L:L,MATCH($C896,'Policy Characteristics'!$C:$C,0))),"",INDEX('Policy Characteristics'!L:L,MATCH($C896,'Policy Characteristics'!$C:$C,0)))</f>
        <v>industry-elec-and-hydrogen.html</v>
      </c>
    </row>
    <row r="897" spans="1:18">
      <c r="A897" s="254" t="str">
        <f>IF(ISBLANK(INDEX('Policy Characteristics'!A:A,MATCH($C897,'Policy Characteristics'!$C:$C,0))),"",INDEX('Policy Characteristics'!A:A,MATCH($C897,'Policy Characteristics'!$C:$C,0)))</f>
        <v>Industry</v>
      </c>
      <c r="B897" s="262" t="str">
        <f>IF(ISBLANK(INDEX('Policy Characteristics'!B:B,MATCH($C897,'Policy Characteristics'!$C:$C,0))),"",INDEX('Policy Characteristics'!B:B,MATCH($C897,'Policy Characteristics'!$C:$C,0)))</f>
        <v>Electrification</v>
      </c>
      <c r="C897" s="254" t="str">
        <f t="shared" si="42"/>
        <v>Fraction of Eligible Industrial Energy Use Shifted to Electricity</v>
      </c>
      <c r="D897" s="6" t="s">
        <v>3042</v>
      </c>
      <c r="E897" s="1" t="s">
        <v>3495</v>
      </c>
      <c r="F897" t="s">
        <v>3006</v>
      </c>
      <c r="G897" s="45" t="s">
        <v>3502</v>
      </c>
      <c r="H897" s="43">
        <v>1871</v>
      </c>
      <c r="I897" s="324" t="s">
        <v>40</v>
      </c>
      <c r="J897" s="255" t="str">
        <f>IF(ISBLANK(INDEX('Policy Characteristics'!D:D,MATCH($C897,'Policy Characteristics'!$C:$C,0))),"",INDEX('Policy Characteristics'!D:D,MATCH($C897,'Policy Characteristics'!$C:$C,0)))</f>
        <v>Electrification</v>
      </c>
      <c r="K897" s="254" t="str">
        <f>IF(ISBLANK(INDEX('Policy Characteristics'!E:E,MATCH($C897,'Policy Characteristics'!$C:$C,0))),"",INDEX('Policy Characteristics'!E:E,MATCH($C897,'Policy Characteristics'!$C:$C,0)))</f>
        <v>indst shift to electricity</v>
      </c>
      <c r="L897" s="261">
        <f>IF(ISBLANK(INDEX('Policy Characteristics'!F:F,MATCH($C897,'Policy Characteristics'!$C:$C,0))),"",INDEX('Policy Characteristics'!F:F,MATCH($C897,'Policy Characteristics'!$C:$C,0)))</f>
        <v>0</v>
      </c>
      <c r="M897" s="261">
        <f>IF(ISBLANK(INDEX('Policy Characteristics'!G:G,MATCH($C897,'Policy Characteristics'!$C:$C,0))),"",INDEX('Policy Characteristics'!G:G,MATCH($C897,'Policy Characteristics'!$C:$C,0)))</f>
        <v>1</v>
      </c>
      <c r="N897" s="261">
        <f>IF(ISBLANK(INDEX('Policy Characteristics'!H:H,MATCH($C897,'Policy Characteristics'!$C:$C,0))),"",INDEX('Policy Characteristics'!H:H,MATCH($C897,'Policy Characteristics'!$C:$C,0)))</f>
        <v>0.01</v>
      </c>
      <c r="O897" s="254" t="str">
        <f>IF(ISBLANK(INDEX('Policy Characteristics'!I:I,MATCH($C897,'Policy Characteristics'!$C:$C,0))),"",INDEX('Policy Characteristics'!I:I,MATCH($C897,'Policy Characteristics'!$C:$C,0)))</f>
        <v>% of fuel shifted</v>
      </c>
      <c r="P897" s="254" t="str">
        <f>IF(ISBLANK(INDEX('Policy Characteristics'!J:J,MATCH($C897,'Policy Characteristics'!$C:$C,0))),"",INDEX('Policy Characteristics'!J:J,MATCH($C897,'Policy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7" s="254" t="str">
        <f>IF(ISBLANK(INDEX('Policy Characteristics'!K:K,MATCH($C897,'Policy Characteristics'!$C:$C,0))),"",INDEX('Policy Characteristics'!K:K,MATCH($C897,'Policy Characteristics'!$C:$C,0)))</f>
        <v>industry-ag-main.html#fuel-switching</v>
      </c>
      <c r="R897" s="254" t="str">
        <f>IF(ISBLANK(INDEX('Policy Characteristics'!L:L,MATCH($C897,'Policy Characteristics'!$C:$C,0))),"",INDEX('Policy Characteristics'!L:L,MATCH($C897,'Policy Characteristics'!$C:$C,0)))</f>
        <v>industry-elec-and-hydrogen.html</v>
      </c>
    </row>
    <row r="898" spans="1:18">
      <c r="A898" s="254" t="str">
        <f>IF(ISBLANK(INDEX('Policy Characteristics'!A:A,MATCH($C898,'Policy Characteristics'!$C:$C,0))),"",INDEX('Policy Characteristics'!A:A,MATCH($C898,'Policy Characteristics'!$C:$C,0)))</f>
        <v>Industry</v>
      </c>
      <c r="B898" s="262" t="str">
        <f>IF(ISBLANK(INDEX('Policy Characteristics'!B:B,MATCH($C898,'Policy Characteristics'!$C:$C,0))),"",INDEX('Policy Characteristics'!B:B,MATCH($C898,'Policy Characteristics'!$C:$C,0)))</f>
        <v>Electrification</v>
      </c>
      <c r="C898" s="254" t="str">
        <f t="shared" si="42"/>
        <v>Fraction of Eligible Industrial Energy Use Shifted to Electricity</v>
      </c>
      <c r="D898" s="6" t="s">
        <v>3042</v>
      </c>
      <c r="E898" s="1" t="s">
        <v>3496</v>
      </c>
      <c r="F898" t="s">
        <v>3006</v>
      </c>
      <c r="G898" s="45" t="s">
        <v>3503</v>
      </c>
      <c r="H898" s="43">
        <v>1872</v>
      </c>
      <c r="I898" s="324" t="s">
        <v>40</v>
      </c>
      <c r="J898" s="255" t="str">
        <f>IF(ISBLANK(INDEX('Policy Characteristics'!D:D,MATCH($C898,'Policy Characteristics'!$C:$C,0))),"",INDEX('Policy Characteristics'!D:D,MATCH($C898,'Policy Characteristics'!$C:$C,0)))</f>
        <v>Electrification</v>
      </c>
      <c r="K898" s="254" t="str">
        <f>IF(ISBLANK(INDEX('Policy Characteristics'!E:E,MATCH($C898,'Policy Characteristics'!$C:$C,0))),"",INDEX('Policy Characteristics'!E:E,MATCH($C898,'Policy Characteristics'!$C:$C,0)))</f>
        <v>indst shift to electricity</v>
      </c>
      <c r="L898" s="261">
        <f>IF(ISBLANK(INDEX('Policy Characteristics'!F:F,MATCH($C898,'Policy Characteristics'!$C:$C,0))),"",INDEX('Policy Characteristics'!F:F,MATCH($C898,'Policy Characteristics'!$C:$C,0)))</f>
        <v>0</v>
      </c>
      <c r="M898" s="261">
        <f>IF(ISBLANK(INDEX('Policy Characteristics'!G:G,MATCH($C898,'Policy Characteristics'!$C:$C,0))),"",INDEX('Policy Characteristics'!G:G,MATCH($C898,'Policy Characteristics'!$C:$C,0)))</f>
        <v>1</v>
      </c>
      <c r="N898" s="261">
        <f>IF(ISBLANK(INDEX('Policy Characteristics'!H:H,MATCH($C898,'Policy Characteristics'!$C:$C,0))),"",INDEX('Policy Characteristics'!H:H,MATCH($C898,'Policy Characteristics'!$C:$C,0)))</f>
        <v>0.01</v>
      </c>
      <c r="O898" s="254" t="str">
        <f>IF(ISBLANK(INDEX('Policy Characteristics'!I:I,MATCH($C898,'Policy Characteristics'!$C:$C,0))),"",INDEX('Policy Characteristics'!I:I,MATCH($C898,'Policy Characteristics'!$C:$C,0)))</f>
        <v>% of fuel shifted</v>
      </c>
      <c r="P898" s="254" t="str">
        <f>IF(ISBLANK(INDEX('Policy Characteristics'!J:J,MATCH($C898,'Policy Characteristics'!$C:$C,0))),"",INDEX('Policy Characteristics'!J:J,MATCH($C898,'Policy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8" s="254" t="str">
        <f>IF(ISBLANK(INDEX('Policy Characteristics'!K:K,MATCH($C898,'Policy Characteristics'!$C:$C,0))),"",INDEX('Policy Characteristics'!K:K,MATCH($C898,'Policy Characteristics'!$C:$C,0)))</f>
        <v>industry-ag-main.html#fuel-switching</v>
      </c>
      <c r="R898" s="254" t="str">
        <f>IF(ISBLANK(INDEX('Policy Characteristics'!L:L,MATCH($C898,'Policy Characteristics'!$C:$C,0))),"",INDEX('Policy Characteristics'!L:L,MATCH($C898,'Policy Characteristics'!$C:$C,0)))</f>
        <v>industry-elec-and-hydrogen.html</v>
      </c>
    </row>
    <row r="899" spans="1:18">
      <c r="A899" s="254" t="str">
        <f>IF(ISBLANK(INDEX('Policy Characteristics'!A:A,MATCH($C899,'Policy Characteristics'!$C:$C,0))),"",INDEX('Policy Characteristics'!A:A,MATCH($C899,'Policy Characteristics'!$C:$C,0)))</f>
        <v>Industry</v>
      </c>
      <c r="B899" s="262" t="str">
        <f>IF(ISBLANK(INDEX('Policy Characteristics'!B:B,MATCH($C899,'Policy Characteristics'!$C:$C,0))),"",INDEX('Policy Characteristics'!B:B,MATCH($C899,'Policy Characteristics'!$C:$C,0)))</f>
        <v>Electrification</v>
      </c>
      <c r="C899" s="254" t="str">
        <f t="shared" si="42"/>
        <v>Fraction of Eligible Industrial Energy Use Shifted to Electricity</v>
      </c>
      <c r="D899" s="6" t="s">
        <v>3042</v>
      </c>
      <c r="E899" s="1" t="s">
        <v>3643</v>
      </c>
      <c r="F899" t="s">
        <v>3006</v>
      </c>
      <c r="G899" s="45" t="s">
        <v>3643</v>
      </c>
      <c r="H899" s="43">
        <v>1873</v>
      </c>
      <c r="I899" s="324" t="s">
        <v>40</v>
      </c>
      <c r="J899" s="255" t="str">
        <f>IF(ISBLANK(INDEX('Policy Characteristics'!D:D,MATCH($C899,'Policy Characteristics'!$C:$C,0))),"",INDEX('Policy Characteristics'!D:D,MATCH($C899,'Policy Characteristics'!$C:$C,0)))</f>
        <v>Electrification</v>
      </c>
      <c r="K899" s="254" t="str">
        <f>IF(ISBLANK(INDEX('Policy Characteristics'!E:E,MATCH($C899,'Policy Characteristics'!$C:$C,0))),"",INDEX('Policy Characteristics'!E:E,MATCH($C899,'Policy Characteristics'!$C:$C,0)))</f>
        <v>indst shift to electricity</v>
      </c>
      <c r="L899" s="261">
        <f>IF(ISBLANK(INDEX('Policy Characteristics'!F:F,MATCH($C899,'Policy Characteristics'!$C:$C,0))),"",INDEX('Policy Characteristics'!F:F,MATCH($C899,'Policy Characteristics'!$C:$C,0)))</f>
        <v>0</v>
      </c>
      <c r="M899" s="261">
        <f>IF(ISBLANK(INDEX('Policy Characteristics'!G:G,MATCH($C899,'Policy Characteristics'!$C:$C,0))),"",INDEX('Policy Characteristics'!G:G,MATCH($C899,'Policy Characteristics'!$C:$C,0)))</f>
        <v>1</v>
      </c>
      <c r="N899" s="261">
        <f>IF(ISBLANK(INDEX('Policy Characteristics'!H:H,MATCH($C899,'Policy Characteristics'!$C:$C,0))),"",INDEX('Policy Characteristics'!H:H,MATCH($C899,'Policy Characteristics'!$C:$C,0)))</f>
        <v>0.01</v>
      </c>
      <c r="O899" s="254" t="str">
        <f>IF(ISBLANK(INDEX('Policy Characteristics'!I:I,MATCH($C899,'Policy Characteristics'!$C:$C,0))),"",INDEX('Policy Characteristics'!I:I,MATCH($C899,'Policy Characteristics'!$C:$C,0)))</f>
        <v>% of fuel shifted</v>
      </c>
      <c r="P899" s="254" t="str">
        <f>IF(ISBLANK(INDEX('Policy Characteristics'!J:J,MATCH($C899,'Policy Characteristics'!$C:$C,0))),"",INDEX('Policy Characteristics'!J:J,MATCH($C899,'Policy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9" s="254" t="str">
        <f>IF(ISBLANK(INDEX('Policy Characteristics'!K:K,MATCH($C899,'Policy Characteristics'!$C:$C,0))),"",INDEX('Policy Characteristics'!K:K,MATCH($C899,'Policy Characteristics'!$C:$C,0)))</f>
        <v>industry-ag-main.html#fuel-switching</v>
      </c>
      <c r="R899" s="254" t="str">
        <f>IF(ISBLANK(INDEX('Policy Characteristics'!L:L,MATCH($C899,'Policy Characteristics'!$C:$C,0))),"",INDEX('Policy Characteristics'!L:L,MATCH($C899,'Policy Characteristics'!$C:$C,0)))</f>
        <v>industry-elec-and-hydrogen.html</v>
      </c>
    </row>
    <row r="900" spans="1:18">
      <c r="A900" s="254" t="str">
        <f>IF(ISBLANK(INDEX('Policy Characteristics'!A:A,MATCH($C900,'Policy Characteristics'!$C:$C,0))),"",INDEX('Policy Characteristics'!A:A,MATCH($C900,'Policy Characteristics'!$C:$C,0)))</f>
        <v>Industry</v>
      </c>
      <c r="B900" s="262" t="str">
        <f>IF(ISBLANK(INDEX('Policy Characteristics'!B:B,MATCH($C900,'Policy Characteristics'!$C:$C,0))),"",INDEX('Policy Characteristics'!B:B,MATCH($C900,'Policy Characteristics'!$C:$C,0)))</f>
        <v>Electrification</v>
      </c>
      <c r="C900" s="254" t="str">
        <f t="shared" si="42"/>
        <v>Fraction of Eligible Industrial Energy Use Shifted to Electricity</v>
      </c>
      <c r="D900" s="6" t="s">
        <v>3043</v>
      </c>
      <c r="E900" s="1" t="s">
        <v>3490</v>
      </c>
      <c r="F900" t="s">
        <v>3007</v>
      </c>
      <c r="G900" s="45" t="s">
        <v>3497</v>
      </c>
      <c r="H900" s="43">
        <v>1874</v>
      </c>
      <c r="I900" s="324" t="s">
        <v>40</v>
      </c>
      <c r="J900" s="255" t="str">
        <f>IF(ISBLANK(INDEX('Policy Characteristics'!D:D,MATCH($C900,'Policy Characteristics'!$C:$C,0))),"",INDEX('Policy Characteristics'!D:D,MATCH($C900,'Policy Characteristics'!$C:$C,0)))</f>
        <v>Electrification</v>
      </c>
      <c r="K900" s="254" t="str">
        <f>IF(ISBLANK(INDEX('Policy Characteristics'!E:E,MATCH($C900,'Policy Characteristics'!$C:$C,0))),"",INDEX('Policy Characteristics'!E:E,MATCH($C900,'Policy Characteristics'!$C:$C,0)))</f>
        <v>indst shift to electricity</v>
      </c>
      <c r="L900" s="261">
        <f>IF(ISBLANK(INDEX('Policy Characteristics'!F:F,MATCH($C900,'Policy Characteristics'!$C:$C,0))),"",INDEX('Policy Characteristics'!F:F,MATCH($C900,'Policy Characteristics'!$C:$C,0)))</f>
        <v>0</v>
      </c>
      <c r="M900" s="261">
        <f>IF(ISBLANK(INDEX('Policy Characteristics'!G:G,MATCH($C900,'Policy Characteristics'!$C:$C,0))),"",INDEX('Policy Characteristics'!G:G,MATCH($C900,'Policy Characteristics'!$C:$C,0)))</f>
        <v>1</v>
      </c>
      <c r="N900" s="261">
        <f>IF(ISBLANK(INDEX('Policy Characteristics'!H:H,MATCH($C900,'Policy Characteristics'!$C:$C,0))),"",INDEX('Policy Characteristics'!H:H,MATCH($C900,'Policy Characteristics'!$C:$C,0)))</f>
        <v>0.01</v>
      </c>
      <c r="O900" s="254" t="str">
        <f>IF(ISBLANK(INDEX('Policy Characteristics'!I:I,MATCH($C900,'Policy Characteristics'!$C:$C,0))),"",INDEX('Policy Characteristics'!I:I,MATCH($C900,'Policy Characteristics'!$C:$C,0)))</f>
        <v>% of fuel shifted</v>
      </c>
      <c r="P900" s="254" t="str">
        <f>IF(ISBLANK(INDEX('Policy Characteristics'!J:J,MATCH($C900,'Policy Characteristics'!$C:$C,0))),"",INDEX('Policy Characteristics'!J:J,MATCH($C900,'Policy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0" s="254" t="str">
        <f>IF(ISBLANK(INDEX('Policy Characteristics'!K:K,MATCH($C900,'Policy Characteristics'!$C:$C,0))),"",INDEX('Policy Characteristics'!K:K,MATCH($C900,'Policy Characteristics'!$C:$C,0)))</f>
        <v>industry-ag-main.html#fuel-switching</v>
      </c>
      <c r="R900" s="254" t="str">
        <f>IF(ISBLANK(INDEX('Policy Characteristics'!L:L,MATCH($C900,'Policy Characteristics'!$C:$C,0))),"",INDEX('Policy Characteristics'!L:L,MATCH($C900,'Policy Characteristics'!$C:$C,0)))</f>
        <v>industry-elec-and-hydrogen.html</v>
      </c>
    </row>
    <row r="901" spans="1:18">
      <c r="A901" s="254" t="str">
        <f>IF(ISBLANK(INDEX('Policy Characteristics'!A:A,MATCH($C901,'Policy Characteristics'!$C:$C,0))),"",INDEX('Policy Characteristics'!A:A,MATCH($C901,'Policy Characteristics'!$C:$C,0)))</f>
        <v>Industry</v>
      </c>
      <c r="B901" s="262" t="str">
        <f>IF(ISBLANK(INDEX('Policy Characteristics'!B:B,MATCH($C901,'Policy Characteristics'!$C:$C,0))),"",INDEX('Policy Characteristics'!B:B,MATCH($C901,'Policy Characteristics'!$C:$C,0)))</f>
        <v>Electrification</v>
      </c>
      <c r="C901" s="254" t="str">
        <f t="shared" si="42"/>
        <v>Fraction of Eligible Industrial Energy Use Shifted to Electricity</v>
      </c>
      <c r="D901" s="6" t="s">
        <v>3043</v>
      </c>
      <c r="E901" s="1" t="s">
        <v>3491</v>
      </c>
      <c r="F901" t="s">
        <v>3007</v>
      </c>
      <c r="G901" s="45" t="s">
        <v>3498</v>
      </c>
      <c r="H901" s="43">
        <v>1875</v>
      </c>
      <c r="I901" s="324" t="s">
        <v>40</v>
      </c>
      <c r="J901" s="255" t="str">
        <f>IF(ISBLANK(INDEX('Policy Characteristics'!D:D,MATCH($C901,'Policy Characteristics'!$C:$C,0))),"",INDEX('Policy Characteristics'!D:D,MATCH($C901,'Policy Characteristics'!$C:$C,0)))</f>
        <v>Electrification</v>
      </c>
      <c r="K901" s="254" t="str">
        <f>IF(ISBLANK(INDEX('Policy Characteristics'!E:E,MATCH($C901,'Policy Characteristics'!$C:$C,0))),"",INDEX('Policy Characteristics'!E:E,MATCH($C901,'Policy Characteristics'!$C:$C,0)))</f>
        <v>indst shift to electricity</v>
      </c>
      <c r="L901" s="261">
        <f>IF(ISBLANK(INDEX('Policy Characteristics'!F:F,MATCH($C901,'Policy Characteristics'!$C:$C,0))),"",INDEX('Policy Characteristics'!F:F,MATCH($C901,'Policy Characteristics'!$C:$C,0)))</f>
        <v>0</v>
      </c>
      <c r="M901" s="261">
        <f>IF(ISBLANK(INDEX('Policy Characteristics'!G:G,MATCH($C901,'Policy Characteristics'!$C:$C,0))),"",INDEX('Policy Characteristics'!G:G,MATCH($C901,'Policy Characteristics'!$C:$C,0)))</f>
        <v>1</v>
      </c>
      <c r="N901" s="261">
        <f>IF(ISBLANK(INDEX('Policy Characteristics'!H:H,MATCH($C901,'Policy Characteristics'!$C:$C,0))),"",INDEX('Policy Characteristics'!H:H,MATCH($C901,'Policy Characteristics'!$C:$C,0)))</f>
        <v>0.01</v>
      </c>
      <c r="O901" s="254" t="str">
        <f>IF(ISBLANK(INDEX('Policy Characteristics'!I:I,MATCH($C901,'Policy Characteristics'!$C:$C,0))),"",INDEX('Policy Characteristics'!I:I,MATCH($C901,'Policy Characteristics'!$C:$C,0)))</f>
        <v>% of fuel shifted</v>
      </c>
      <c r="P901" s="254" t="str">
        <f>IF(ISBLANK(INDEX('Policy Characteristics'!J:J,MATCH($C901,'Policy Characteristics'!$C:$C,0))),"",INDEX('Policy Characteristics'!J:J,MATCH($C901,'Policy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1" s="254" t="str">
        <f>IF(ISBLANK(INDEX('Policy Characteristics'!K:K,MATCH($C901,'Policy Characteristics'!$C:$C,0))),"",INDEX('Policy Characteristics'!K:K,MATCH($C901,'Policy Characteristics'!$C:$C,0)))</f>
        <v>industry-ag-main.html#fuel-switching</v>
      </c>
      <c r="R901" s="254" t="str">
        <f>IF(ISBLANK(INDEX('Policy Characteristics'!L:L,MATCH($C901,'Policy Characteristics'!$C:$C,0))),"",INDEX('Policy Characteristics'!L:L,MATCH($C901,'Policy Characteristics'!$C:$C,0)))</f>
        <v>industry-elec-and-hydrogen.html</v>
      </c>
    </row>
    <row r="902" spans="1:18">
      <c r="A902" s="254" t="str">
        <f>IF(ISBLANK(INDEX('Policy Characteristics'!A:A,MATCH($C902,'Policy Characteristics'!$C:$C,0))),"",INDEX('Policy Characteristics'!A:A,MATCH($C902,'Policy Characteristics'!$C:$C,0)))</f>
        <v>Industry</v>
      </c>
      <c r="B902" s="262" t="str">
        <f>IF(ISBLANK(INDEX('Policy Characteristics'!B:B,MATCH($C902,'Policy Characteristics'!$C:$C,0))),"",INDEX('Policy Characteristics'!B:B,MATCH($C902,'Policy Characteristics'!$C:$C,0)))</f>
        <v>Electrification</v>
      </c>
      <c r="C902" s="254" t="str">
        <f t="shared" si="42"/>
        <v>Fraction of Eligible Industrial Energy Use Shifted to Electricity</v>
      </c>
      <c r="D902" s="6" t="s">
        <v>3043</v>
      </c>
      <c r="E902" s="1" t="s">
        <v>3492</v>
      </c>
      <c r="F902" t="s">
        <v>3007</v>
      </c>
      <c r="G902" s="45" t="s">
        <v>3499</v>
      </c>
      <c r="H902" s="43">
        <v>1876</v>
      </c>
      <c r="I902" s="324" t="s">
        <v>40</v>
      </c>
      <c r="J902" s="255" t="str">
        <f>IF(ISBLANK(INDEX('Policy Characteristics'!D:D,MATCH($C902,'Policy Characteristics'!$C:$C,0))),"",INDEX('Policy Characteristics'!D:D,MATCH($C902,'Policy Characteristics'!$C:$C,0)))</f>
        <v>Electrification</v>
      </c>
      <c r="K902" s="254" t="str">
        <f>IF(ISBLANK(INDEX('Policy Characteristics'!E:E,MATCH($C902,'Policy Characteristics'!$C:$C,0))),"",INDEX('Policy Characteristics'!E:E,MATCH($C902,'Policy Characteristics'!$C:$C,0)))</f>
        <v>indst shift to electricity</v>
      </c>
      <c r="L902" s="261">
        <f>IF(ISBLANK(INDEX('Policy Characteristics'!F:F,MATCH($C902,'Policy Characteristics'!$C:$C,0))),"",INDEX('Policy Characteristics'!F:F,MATCH($C902,'Policy Characteristics'!$C:$C,0)))</f>
        <v>0</v>
      </c>
      <c r="M902" s="261">
        <f>IF(ISBLANK(INDEX('Policy Characteristics'!G:G,MATCH($C902,'Policy Characteristics'!$C:$C,0))),"",INDEX('Policy Characteristics'!G:G,MATCH($C902,'Policy Characteristics'!$C:$C,0)))</f>
        <v>1</v>
      </c>
      <c r="N902" s="261">
        <f>IF(ISBLANK(INDEX('Policy Characteristics'!H:H,MATCH($C902,'Policy Characteristics'!$C:$C,0))),"",INDEX('Policy Characteristics'!H:H,MATCH($C902,'Policy Characteristics'!$C:$C,0)))</f>
        <v>0.01</v>
      </c>
      <c r="O902" s="254" t="str">
        <f>IF(ISBLANK(INDEX('Policy Characteristics'!I:I,MATCH($C902,'Policy Characteristics'!$C:$C,0))),"",INDEX('Policy Characteristics'!I:I,MATCH($C902,'Policy Characteristics'!$C:$C,0)))</f>
        <v>% of fuel shifted</v>
      </c>
      <c r="P902" s="254" t="str">
        <f>IF(ISBLANK(INDEX('Policy Characteristics'!J:J,MATCH($C902,'Policy Characteristics'!$C:$C,0))),"",INDEX('Policy Characteristics'!J:J,MATCH($C902,'Policy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2" s="254" t="str">
        <f>IF(ISBLANK(INDEX('Policy Characteristics'!K:K,MATCH($C902,'Policy Characteristics'!$C:$C,0))),"",INDEX('Policy Characteristics'!K:K,MATCH($C902,'Policy Characteristics'!$C:$C,0)))</f>
        <v>industry-ag-main.html#fuel-switching</v>
      </c>
      <c r="R902" s="254" t="str">
        <f>IF(ISBLANK(INDEX('Policy Characteristics'!L:L,MATCH($C902,'Policy Characteristics'!$C:$C,0))),"",INDEX('Policy Characteristics'!L:L,MATCH($C902,'Policy Characteristics'!$C:$C,0)))</f>
        <v>industry-elec-and-hydrogen.html</v>
      </c>
    </row>
    <row r="903" spans="1:18">
      <c r="A903" s="254" t="str">
        <f>IF(ISBLANK(INDEX('Policy Characteristics'!A:A,MATCH($C903,'Policy Characteristics'!$C:$C,0))),"",INDEX('Policy Characteristics'!A:A,MATCH($C903,'Policy Characteristics'!$C:$C,0)))</f>
        <v>Industry</v>
      </c>
      <c r="B903" s="262" t="str">
        <f>IF(ISBLANK(INDEX('Policy Characteristics'!B:B,MATCH($C903,'Policy Characteristics'!$C:$C,0))),"",INDEX('Policy Characteristics'!B:B,MATCH($C903,'Policy Characteristics'!$C:$C,0)))</f>
        <v>Electrification</v>
      </c>
      <c r="C903" s="254" t="str">
        <f t="shared" si="42"/>
        <v>Fraction of Eligible Industrial Energy Use Shifted to Electricity</v>
      </c>
      <c r="D903" s="6" t="s">
        <v>3043</v>
      </c>
      <c r="E903" s="1" t="s">
        <v>3493</v>
      </c>
      <c r="F903" t="s">
        <v>3007</v>
      </c>
      <c r="G903" s="45" t="s">
        <v>3500</v>
      </c>
      <c r="H903" s="43">
        <v>1877</v>
      </c>
      <c r="I903" s="324" t="s">
        <v>40</v>
      </c>
      <c r="J903" s="255" t="str">
        <f>IF(ISBLANK(INDEX('Policy Characteristics'!D:D,MATCH($C903,'Policy Characteristics'!$C:$C,0))),"",INDEX('Policy Characteristics'!D:D,MATCH($C903,'Policy Characteristics'!$C:$C,0)))</f>
        <v>Electrification</v>
      </c>
      <c r="K903" s="254" t="str">
        <f>IF(ISBLANK(INDEX('Policy Characteristics'!E:E,MATCH($C903,'Policy Characteristics'!$C:$C,0))),"",INDEX('Policy Characteristics'!E:E,MATCH($C903,'Policy Characteristics'!$C:$C,0)))</f>
        <v>indst shift to electricity</v>
      </c>
      <c r="L903" s="261">
        <f>IF(ISBLANK(INDEX('Policy Characteristics'!F:F,MATCH($C903,'Policy Characteristics'!$C:$C,0))),"",INDEX('Policy Characteristics'!F:F,MATCH($C903,'Policy Characteristics'!$C:$C,0)))</f>
        <v>0</v>
      </c>
      <c r="M903" s="261">
        <f>IF(ISBLANK(INDEX('Policy Characteristics'!G:G,MATCH($C903,'Policy Characteristics'!$C:$C,0))),"",INDEX('Policy Characteristics'!G:G,MATCH($C903,'Policy Characteristics'!$C:$C,0)))</f>
        <v>1</v>
      </c>
      <c r="N903" s="261">
        <f>IF(ISBLANK(INDEX('Policy Characteristics'!H:H,MATCH($C903,'Policy Characteristics'!$C:$C,0))),"",INDEX('Policy Characteristics'!H:H,MATCH($C903,'Policy Characteristics'!$C:$C,0)))</f>
        <v>0.01</v>
      </c>
      <c r="O903" s="254" t="str">
        <f>IF(ISBLANK(INDEX('Policy Characteristics'!I:I,MATCH($C903,'Policy Characteristics'!$C:$C,0))),"",INDEX('Policy Characteristics'!I:I,MATCH($C903,'Policy Characteristics'!$C:$C,0)))</f>
        <v>% of fuel shifted</v>
      </c>
      <c r="P903" s="254" t="str">
        <f>IF(ISBLANK(INDEX('Policy Characteristics'!J:J,MATCH($C903,'Policy Characteristics'!$C:$C,0))),"",INDEX('Policy Characteristics'!J:J,MATCH($C903,'Policy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3" s="254" t="str">
        <f>IF(ISBLANK(INDEX('Policy Characteristics'!K:K,MATCH($C903,'Policy Characteristics'!$C:$C,0))),"",INDEX('Policy Characteristics'!K:K,MATCH($C903,'Policy Characteristics'!$C:$C,0)))</f>
        <v>industry-ag-main.html#fuel-switching</v>
      </c>
      <c r="R903" s="254" t="str">
        <f>IF(ISBLANK(INDEX('Policy Characteristics'!L:L,MATCH($C903,'Policy Characteristics'!$C:$C,0))),"",INDEX('Policy Characteristics'!L:L,MATCH($C903,'Policy Characteristics'!$C:$C,0)))</f>
        <v>industry-elec-and-hydrogen.html</v>
      </c>
    </row>
    <row r="904" spans="1:18">
      <c r="A904" s="254" t="str">
        <f>IF(ISBLANK(INDEX('Policy Characteristics'!A:A,MATCH($C904,'Policy Characteristics'!$C:$C,0))),"",INDEX('Policy Characteristics'!A:A,MATCH($C904,'Policy Characteristics'!$C:$C,0)))</f>
        <v>Industry</v>
      </c>
      <c r="B904" s="262" t="str">
        <f>IF(ISBLANK(INDEX('Policy Characteristics'!B:B,MATCH($C904,'Policy Characteristics'!$C:$C,0))),"",INDEX('Policy Characteristics'!B:B,MATCH($C904,'Policy Characteristics'!$C:$C,0)))</f>
        <v>Electrification</v>
      </c>
      <c r="C904" s="254" t="str">
        <f t="shared" si="42"/>
        <v>Fraction of Eligible Industrial Energy Use Shifted to Electricity</v>
      </c>
      <c r="D904" s="6" t="s">
        <v>3043</v>
      </c>
      <c r="E904" s="1" t="s">
        <v>3494</v>
      </c>
      <c r="F904" t="s">
        <v>3007</v>
      </c>
      <c r="G904" s="45" t="s">
        <v>3501</v>
      </c>
      <c r="H904" s="43">
        <v>1878</v>
      </c>
      <c r="I904" s="324" t="s">
        <v>40</v>
      </c>
      <c r="J904" s="255" t="str">
        <f>IF(ISBLANK(INDEX('Policy Characteristics'!D:D,MATCH($C904,'Policy Characteristics'!$C:$C,0))),"",INDEX('Policy Characteristics'!D:D,MATCH($C904,'Policy Characteristics'!$C:$C,0)))</f>
        <v>Electrification</v>
      </c>
      <c r="K904" s="254" t="str">
        <f>IF(ISBLANK(INDEX('Policy Characteristics'!E:E,MATCH($C904,'Policy Characteristics'!$C:$C,0))),"",INDEX('Policy Characteristics'!E:E,MATCH($C904,'Policy Characteristics'!$C:$C,0)))</f>
        <v>indst shift to electricity</v>
      </c>
      <c r="L904" s="261">
        <f>IF(ISBLANK(INDEX('Policy Characteristics'!F:F,MATCH($C904,'Policy Characteristics'!$C:$C,0))),"",INDEX('Policy Characteristics'!F:F,MATCH($C904,'Policy Characteristics'!$C:$C,0)))</f>
        <v>0</v>
      </c>
      <c r="M904" s="261">
        <f>IF(ISBLANK(INDEX('Policy Characteristics'!G:G,MATCH($C904,'Policy Characteristics'!$C:$C,0))),"",INDEX('Policy Characteristics'!G:G,MATCH($C904,'Policy Characteristics'!$C:$C,0)))</f>
        <v>1</v>
      </c>
      <c r="N904" s="261">
        <f>IF(ISBLANK(INDEX('Policy Characteristics'!H:H,MATCH($C904,'Policy Characteristics'!$C:$C,0))),"",INDEX('Policy Characteristics'!H:H,MATCH($C904,'Policy Characteristics'!$C:$C,0)))</f>
        <v>0.01</v>
      </c>
      <c r="O904" s="254" t="str">
        <f>IF(ISBLANK(INDEX('Policy Characteristics'!I:I,MATCH($C904,'Policy Characteristics'!$C:$C,0))),"",INDEX('Policy Characteristics'!I:I,MATCH($C904,'Policy Characteristics'!$C:$C,0)))</f>
        <v>% of fuel shifted</v>
      </c>
      <c r="P904" s="254" t="str">
        <f>IF(ISBLANK(INDEX('Policy Characteristics'!J:J,MATCH($C904,'Policy Characteristics'!$C:$C,0))),"",INDEX('Policy Characteristics'!J:J,MATCH($C904,'Policy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4" s="254" t="str">
        <f>IF(ISBLANK(INDEX('Policy Characteristics'!K:K,MATCH($C904,'Policy Characteristics'!$C:$C,0))),"",INDEX('Policy Characteristics'!K:K,MATCH($C904,'Policy Characteristics'!$C:$C,0)))</f>
        <v>industry-ag-main.html#fuel-switching</v>
      </c>
      <c r="R904" s="254" t="str">
        <f>IF(ISBLANK(INDEX('Policy Characteristics'!L:L,MATCH($C904,'Policy Characteristics'!$C:$C,0))),"",INDEX('Policy Characteristics'!L:L,MATCH($C904,'Policy Characteristics'!$C:$C,0)))</f>
        <v>industry-elec-and-hydrogen.html</v>
      </c>
    </row>
    <row r="905" spans="1:18">
      <c r="A905" s="254" t="str">
        <f>IF(ISBLANK(INDEX('Policy Characteristics'!A:A,MATCH($C905,'Policy Characteristics'!$C:$C,0))),"",INDEX('Policy Characteristics'!A:A,MATCH($C905,'Policy Characteristics'!$C:$C,0)))</f>
        <v>Industry</v>
      </c>
      <c r="B905" s="262" t="str">
        <f>IF(ISBLANK(INDEX('Policy Characteristics'!B:B,MATCH($C905,'Policy Characteristics'!$C:$C,0))),"",INDEX('Policy Characteristics'!B:B,MATCH($C905,'Policy Characteristics'!$C:$C,0)))</f>
        <v>Electrification</v>
      </c>
      <c r="C905" s="254" t="str">
        <f t="shared" si="42"/>
        <v>Fraction of Eligible Industrial Energy Use Shifted to Electricity</v>
      </c>
      <c r="D905" s="6" t="s">
        <v>3043</v>
      </c>
      <c r="E905" s="1" t="s">
        <v>3495</v>
      </c>
      <c r="F905" t="s">
        <v>3007</v>
      </c>
      <c r="G905" s="45" t="s">
        <v>3502</v>
      </c>
      <c r="H905" s="43">
        <v>1879</v>
      </c>
      <c r="I905" s="324" t="s">
        <v>40</v>
      </c>
      <c r="J905" s="255" t="str">
        <f>IF(ISBLANK(INDEX('Policy Characteristics'!D:D,MATCH($C905,'Policy Characteristics'!$C:$C,0))),"",INDEX('Policy Characteristics'!D:D,MATCH($C905,'Policy Characteristics'!$C:$C,0)))</f>
        <v>Electrification</v>
      </c>
      <c r="K905" s="254" t="str">
        <f>IF(ISBLANK(INDEX('Policy Characteristics'!E:E,MATCH($C905,'Policy Characteristics'!$C:$C,0))),"",INDEX('Policy Characteristics'!E:E,MATCH($C905,'Policy Characteristics'!$C:$C,0)))</f>
        <v>indst shift to electricity</v>
      </c>
      <c r="L905" s="261">
        <f>IF(ISBLANK(INDEX('Policy Characteristics'!F:F,MATCH($C905,'Policy Characteristics'!$C:$C,0))),"",INDEX('Policy Characteristics'!F:F,MATCH($C905,'Policy Characteristics'!$C:$C,0)))</f>
        <v>0</v>
      </c>
      <c r="M905" s="261">
        <f>IF(ISBLANK(INDEX('Policy Characteristics'!G:G,MATCH($C905,'Policy Characteristics'!$C:$C,0))),"",INDEX('Policy Characteristics'!G:G,MATCH($C905,'Policy Characteristics'!$C:$C,0)))</f>
        <v>1</v>
      </c>
      <c r="N905" s="261">
        <f>IF(ISBLANK(INDEX('Policy Characteristics'!H:H,MATCH($C905,'Policy Characteristics'!$C:$C,0))),"",INDEX('Policy Characteristics'!H:H,MATCH($C905,'Policy Characteristics'!$C:$C,0)))</f>
        <v>0.01</v>
      </c>
      <c r="O905" s="254" t="str">
        <f>IF(ISBLANK(INDEX('Policy Characteristics'!I:I,MATCH($C905,'Policy Characteristics'!$C:$C,0))),"",INDEX('Policy Characteristics'!I:I,MATCH($C905,'Policy Characteristics'!$C:$C,0)))</f>
        <v>% of fuel shifted</v>
      </c>
      <c r="P905" s="254" t="str">
        <f>IF(ISBLANK(INDEX('Policy Characteristics'!J:J,MATCH($C905,'Policy Characteristics'!$C:$C,0))),"",INDEX('Policy Characteristics'!J:J,MATCH($C905,'Policy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5" s="254" t="str">
        <f>IF(ISBLANK(INDEX('Policy Characteristics'!K:K,MATCH($C905,'Policy Characteristics'!$C:$C,0))),"",INDEX('Policy Characteristics'!K:K,MATCH($C905,'Policy Characteristics'!$C:$C,0)))</f>
        <v>industry-ag-main.html#fuel-switching</v>
      </c>
      <c r="R905" s="254" t="str">
        <f>IF(ISBLANK(INDEX('Policy Characteristics'!L:L,MATCH($C905,'Policy Characteristics'!$C:$C,0))),"",INDEX('Policy Characteristics'!L:L,MATCH($C905,'Policy Characteristics'!$C:$C,0)))</f>
        <v>industry-elec-and-hydrogen.html</v>
      </c>
    </row>
    <row r="906" spans="1:18">
      <c r="A906" s="254" t="str">
        <f>IF(ISBLANK(INDEX('Policy Characteristics'!A:A,MATCH($C906,'Policy Characteristics'!$C:$C,0))),"",INDEX('Policy Characteristics'!A:A,MATCH($C906,'Policy Characteristics'!$C:$C,0)))</f>
        <v>Industry</v>
      </c>
      <c r="B906" s="262" t="str">
        <f>IF(ISBLANK(INDEX('Policy Characteristics'!B:B,MATCH($C906,'Policy Characteristics'!$C:$C,0))),"",INDEX('Policy Characteristics'!B:B,MATCH($C906,'Policy Characteristics'!$C:$C,0)))</f>
        <v>Electrification</v>
      </c>
      <c r="C906" s="254" t="str">
        <f t="shared" si="42"/>
        <v>Fraction of Eligible Industrial Energy Use Shifted to Electricity</v>
      </c>
      <c r="D906" s="6" t="s">
        <v>3043</v>
      </c>
      <c r="E906" s="1" t="s">
        <v>3496</v>
      </c>
      <c r="F906" t="s">
        <v>3007</v>
      </c>
      <c r="G906" s="45" t="s">
        <v>3503</v>
      </c>
      <c r="H906" s="43">
        <v>1880</v>
      </c>
      <c r="I906" s="324" t="s">
        <v>40</v>
      </c>
      <c r="J906" s="255" t="str">
        <f>IF(ISBLANK(INDEX('Policy Characteristics'!D:D,MATCH($C906,'Policy Characteristics'!$C:$C,0))),"",INDEX('Policy Characteristics'!D:D,MATCH($C906,'Policy Characteristics'!$C:$C,0)))</f>
        <v>Electrification</v>
      </c>
      <c r="K906" s="254" t="str">
        <f>IF(ISBLANK(INDEX('Policy Characteristics'!E:E,MATCH($C906,'Policy Characteristics'!$C:$C,0))),"",INDEX('Policy Characteristics'!E:E,MATCH($C906,'Policy Characteristics'!$C:$C,0)))</f>
        <v>indst shift to electricity</v>
      </c>
      <c r="L906" s="261">
        <f>IF(ISBLANK(INDEX('Policy Characteristics'!F:F,MATCH($C906,'Policy Characteristics'!$C:$C,0))),"",INDEX('Policy Characteristics'!F:F,MATCH($C906,'Policy Characteristics'!$C:$C,0)))</f>
        <v>0</v>
      </c>
      <c r="M906" s="261">
        <f>IF(ISBLANK(INDEX('Policy Characteristics'!G:G,MATCH($C906,'Policy Characteristics'!$C:$C,0))),"",INDEX('Policy Characteristics'!G:G,MATCH($C906,'Policy Characteristics'!$C:$C,0)))</f>
        <v>1</v>
      </c>
      <c r="N906" s="261">
        <f>IF(ISBLANK(INDEX('Policy Characteristics'!H:H,MATCH($C906,'Policy Characteristics'!$C:$C,0))),"",INDEX('Policy Characteristics'!H:H,MATCH($C906,'Policy Characteristics'!$C:$C,0)))</f>
        <v>0.01</v>
      </c>
      <c r="O906" s="254" t="str">
        <f>IF(ISBLANK(INDEX('Policy Characteristics'!I:I,MATCH($C906,'Policy Characteristics'!$C:$C,0))),"",INDEX('Policy Characteristics'!I:I,MATCH($C906,'Policy Characteristics'!$C:$C,0)))</f>
        <v>% of fuel shifted</v>
      </c>
      <c r="P906" s="254" t="str">
        <f>IF(ISBLANK(INDEX('Policy Characteristics'!J:J,MATCH($C906,'Policy Characteristics'!$C:$C,0))),"",INDEX('Policy Characteristics'!J:J,MATCH($C906,'Policy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6" s="254" t="str">
        <f>IF(ISBLANK(INDEX('Policy Characteristics'!K:K,MATCH($C906,'Policy Characteristics'!$C:$C,0))),"",INDEX('Policy Characteristics'!K:K,MATCH($C906,'Policy Characteristics'!$C:$C,0)))</f>
        <v>industry-ag-main.html#fuel-switching</v>
      </c>
      <c r="R906" s="254" t="str">
        <f>IF(ISBLANK(INDEX('Policy Characteristics'!L:L,MATCH($C906,'Policy Characteristics'!$C:$C,0))),"",INDEX('Policy Characteristics'!L:L,MATCH($C906,'Policy Characteristics'!$C:$C,0)))</f>
        <v>industry-elec-and-hydrogen.html</v>
      </c>
    </row>
    <row r="907" spans="1:18">
      <c r="A907" s="254" t="str">
        <f>IF(ISBLANK(INDEX('Policy Characteristics'!A:A,MATCH($C907,'Policy Characteristics'!$C:$C,0))),"",INDEX('Policy Characteristics'!A:A,MATCH($C907,'Policy Characteristics'!$C:$C,0)))</f>
        <v>Industry</v>
      </c>
      <c r="B907" s="262" t="str">
        <f>IF(ISBLANK(INDEX('Policy Characteristics'!B:B,MATCH($C907,'Policy Characteristics'!$C:$C,0))),"",INDEX('Policy Characteristics'!B:B,MATCH($C907,'Policy Characteristics'!$C:$C,0)))</f>
        <v>Electrification</v>
      </c>
      <c r="C907" s="254" t="str">
        <f t="shared" si="42"/>
        <v>Fraction of Eligible Industrial Energy Use Shifted to Electricity</v>
      </c>
      <c r="D907" s="6" t="s">
        <v>3043</v>
      </c>
      <c r="E907" s="1" t="s">
        <v>3643</v>
      </c>
      <c r="F907" t="s">
        <v>3007</v>
      </c>
      <c r="G907" s="45" t="s">
        <v>3643</v>
      </c>
      <c r="H907" s="43">
        <v>1881</v>
      </c>
      <c r="I907" s="324" t="s">
        <v>40</v>
      </c>
      <c r="J907" s="255" t="str">
        <f>IF(ISBLANK(INDEX('Policy Characteristics'!D:D,MATCH($C907,'Policy Characteristics'!$C:$C,0))),"",INDEX('Policy Characteristics'!D:D,MATCH($C907,'Policy Characteristics'!$C:$C,0)))</f>
        <v>Electrification</v>
      </c>
      <c r="K907" s="254" t="str">
        <f>IF(ISBLANK(INDEX('Policy Characteristics'!E:E,MATCH($C907,'Policy Characteristics'!$C:$C,0))),"",INDEX('Policy Characteristics'!E:E,MATCH($C907,'Policy Characteristics'!$C:$C,0)))</f>
        <v>indst shift to electricity</v>
      </c>
      <c r="L907" s="261">
        <f>IF(ISBLANK(INDEX('Policy Characteristics'!F:F,MATCH($C907,'Policy Characteristics'!$C:$C,0))),"",INDEX('Policy Characteristics'!F:F,MATCH($C907,'Policy Characteristics'!$C:$C,0)))</f>
        <v>0</v>
      </c>
      <c r="M907" s="261">
        <f>IF(ISBLANK(INDEX('Policy Characteristics'!G:G,MATCH($C907,'Policy Characteristics'!$C:$C,0))),"",INDEX('Policy Characteristics'!G:G,MATCH($C907,'Policy Characteristics'!$C:$C,0)))</f>
        <v>1</v>
      </c>
      <c r="N907" s="261">
        <f>IF(ISBLANK(INDEX('Policy Characteristics'!H:H,MATCH($C907,'Policy Characteristics'!$C:$C,0))),"",INDEX('Policy Characteristics'!H:H,MATCH($C907,'Policy Characteristics'!$C:$C,0)))</f>
        <v>0.01</v>
      </c>
      <c r="O907" s="254" t="str">
        <f>IF(ISBLANK(INDEX('Policy Characteristics'!I:I,MATCH($C907,'Policy Characteristics'!$C:$C,0))),"",INDEX('Policy Characteristics'!I:I,MATCH($C907,'Policy Characteristics'!$C:$C,0)))</f>
        <v>% of fuel shifted</v>
      </c>
      <c r="P907" s="254" t="str">
        <f>IF(ISBLANK(INDEX('Policy Characteristics'!J:J,MATCH($C907,'Policy Characteristics'!$C:$C,0))),"",INDEX('Policy Characteristics'!J:J,MATCH($C907,'Policy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7" s="254" t="str">
        <f>IF(ISBLANK(INDEX('Policy Characteristics'!K:K,MATCH($C907,'Policy Characteristics'!$C:$C,0))),"",INDEX('Policy Characteristics'!K:K,MATCH($C907,'Policy Characteristics'!$C:$C,0)))</f>
        <v>industry-ag-main.html#fuel-switching</v>
      </c>
      <c r="R907" s="254" t="str">
        <f>IF(ISBLANK(INDEX('Policy Characteristics'!L:L,MATCH($C907,'Policy Characteristics'!$C:$C,0))),"",INDEX('Policy Characteristics'!L:L,MATCH($C907,'Policy Characteristics'!$C:$C,0)))</f>
        <v>industry-elec-and-hydrogen.html</v>
      </c>
    </row>
    <row r="908" spans="1:18">
      <c r="A908" s="254" t="str">
        <f>IF(ISBLANK(INDEX('Policy Characteristics'!A:A,MATCH($C908,'Policy Characteristics'!$C:$C,0))),"",INDEX('Policy Characteristics'!A:A,MATCH($C908,'Policy Characteristics'!$C:$C,0)))</f>
        <v>Industry</v>
      </c>
      <c r="B908" s="262" t="str">
        <f>IF(ISBLANK(INDEX('Policy Characteristics'!B:B,MATCH($C908,'Policy Characteristics'!$C:$C,0))),"",INDEX('Policy Characteristics'!B:B,MATCH($C908,'Policy Characteristics'!$C:$C,0)))</f>
        <v>Electrification</v>
      </c>
      <c r="C908" s="254" t="str">
        <f t="shared" si="42"/>
        <v>Fraction of Eligible Industrial Energy Use Shifted to Electricity</v>
      </c>
      <c r="D908" s="6" t="s">
        <v>3044</v>
      </c>
      <c r="E908" s="1" t="s">
        <v>3490</v>
      </c>
      <c r="F908" t="s">
        <v>3008</v>
      </c>
      <c r="G908" s="45" t="s">
        <v>3497</v>
      </c>
      <c r="H908" s="43">
        <v>1882</v>
      </c>
      <c r="I908" s="324" t="s">
        <v>40</v>
      </c>
      <c r="J908" s="255" t="str">
        <f>IF(ISBLANK(INDEX('Policy Characteristics'!D:D,MATCH($C908,'Policy Characteristics'!$C:$C,0))),"",INDEX('Policy Characteristics'!D:D,MATCH($C908,'Policy Characteristics'!$C:$C,0)))</f>
        <v>Electrification</v>
      </c>
      <c r="K908" s="254" t="str">
        <f>IF(ISBLANK(INDEX('Policy Characteristics'!E:E,MATCH($C908,'Policy Characteristics'!$C:$C,0))),"",INDEX('Policy Characteristics'!E:E,MATCH($C908,'Policy Characteristics'!$C:$C,0)))</f>
        <v>indst shift to electricity</v>
      </c>
      <c r="L908" s="261">
        <f>IF(ISBLANK(INDEX('Policy Characteristics'!F:F,MATCH($C908,'Policy Characteristics'!$C:$C,0))),"",INDEX('Policy Characteristics'!F:F,MATCH($C908,'Policy Characteristics'!$C:$C,0)))</f>
        <v>0</v>
      </c>
      <c r="M908" s="261">
        <f>IF(ISBLANK(INDEX('Policy Characteristics'!G:G,MATCH($C908,'Policy Characteristics'!$C:$C,0))),"",INDEX('Policy Characteristics'!G:G,MATCH($C908,'Policy Characteristics'!$C:$C,0)))</f>
        <v>1</v>
      </c>
      <c r="N908" s="261">
        <f>IF(ISBLANK(INDEX('Policy Characteristics'!H:H,MATCH($C908,'Policy Characteristics'!$C:$C,0))),"",INDEX('Policy Characteristics'!H:H,MATCH($C908,'Policy Characteristics'!$C:$C,0)))</f>
        <v>0.01</v>
      </c>
      <c r="O908" s="254" t="str">
        <f>IF(ISBLANK(INDEX('Policy Characteristics'!I:I,MATCH($C908,'Policy Characteristics'!$C:$C,0))),"",INDEX('Policy Characteristics'!I:I,MATCH($C908,'Policy Characteristics'!$C:$C,0)))</f>
        <v>% of fuel shifted</v>
      </c>
      <c r="P908" s="254" t="str">
        <f>IF(ISBLANK(INDEX('Policy Characteristics'!J:J,MATCH($C908,'Policy Characteristics'!$C:$C,0))),"",INDEX('Policy Characteristics'!J:J,MATCH($C908,'Policy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8" s="254" t="str">
        <f>IF(ISBLANK(INDEX('Policy Characteristics'!K:K,MATCH($C908,'Policy Characteristics'!$C:$C,0))),"",INDEX('Policy Characteristics'!K:K,MATCH($C908,'Policy Characteristics'!$C:$C,0)))</f>
        <v>industry-ag-main.html#fuel-switching</v>
      </c>
      <c r="R908" s="254" t="str">
        <f>IF(ISBLANK(INDEX('Policy Characteristics'!L:L,MATCH($C908,'Policy Characteristics'!$C:$C,0))),"",INDEX('Policy Characteristics'!L:L,MATCH($C908,'Policy Characteristics'!$C:$C,0)))</f>
        <v>industry-elec-and-hydrogen.html</v>
      </c>
    </row>
    <row r="909" spans="1:18">
      <c r="A909" s="254" t="str">
        <f>IF(ISBLANK(INDEX('Policy Characteristics'!A:A,MATCH($C909,'Policy Characteristics'!$C:$C,0))),"",INDEX('Policy Characteristics'!A:A,MATCH($C909,'Policy Characteristics'!$C:$C,0)))</f>
        <v>Industry</v>
      </c>
      <c r="B909" s="262" t="str">
        <f>IF(ISBLANK(INDEX('Policy Characteristics'!B:B,MATCH($C909,'Policy Characteristics'!$C:$C,0))),"",INDEX('Policy Characteristics'!B:B,MATCH($C909,'Policy Characteristics'!$C:$C,0)))</f>
        <v>Electrification</v>
      </c>
      <c r="C909" s="254" t="str">
        <f t="shared" si="42"/>
        <v>Fraction of Eligible Industrial Energy Use Shifted to Electricity</v>
      </c>
      <c r="D909" s="6" t="s">
        <v>3044</v>
      </c>
      <c r="E909" s="1" t="s">
        <v>3491</v>
      </c>
      <c r="F909" t="s">
        <v>3008</v>
      </c>
      <c r="G909" s="45" t="s">
        <v>3498</v>
      </c>
      <c r="H909" s="43">
        <v>1883</v>
      </c>
      <c r="I909" s="324" t="s">
        <v>40</v>
      </c>
      <c r="J909" s="255" t="str">
        <f>IF(ISBLANK(INDEX('Policy Characteristics'!D:D,MATCH($C909,'Policy Characteristics'!$C:$C,0))),"",INDEX('Policy Characteristics'!D:D,MATCH($C909,'Policy Characteristics'!$C:$C,0)))</f>
        <v>Electrification</v>
      </c>
      <c r="K909" s="254" t="str">
        <f>IF(ISBLANK(INDEX('Policy Characteristics'!E:E,MATCH($C909,'Policy Characteristics'!$C:$C,0))),"",INDEX('Policy Characteristics'!E:E,MATCH($C909,'Policy Characteristics'!$C:$C,0)))</f>
        <v>indst shift to electricity</v>
      </c>
      <c r="L909" s="261">
        <f>IF(ISBLANK(INDEX('Policy Characteristics'!F:F,MATCH($C909,'Policy Characteristics'!$C:$C,0))),"",INDEX('Policy Characteristics'!F:F,MATCH($C909,'Policy Characteristics'!$C:$C,0)))</f>
        <v>0</v>
      </c>
      <c r="M909" s="261">
        <f>IF(ISBLANK(INDEX('Policy Characteristics'!G:G,MATCH($C909,'Policy Characteristics'!$C:$C,0))),"",INDEX('Policy Characteristics'!G:G,MATCH($C909,'Policy Characteristics'!$C:$C,0)))</f>
        <v>1</v>
      </c>
      <c r="N909" s="261">
        <f>IF(ISBLANK(INDEX('Policy Characteristics'!H:H,MATCH($C909,'Policy Characteristics'!$C:$C,0))),"",INDEX('Policy Characteristics'!H:H,MATCH($C909,'Policy Characteristics'!$C:$C,0)))</f>
        <v>0.01</v>
      </c>
      <c r="O909" s="254" t="str">
        <f>IF(ISBLANK(INDEX('Policy Characteristics'!I:I,MATCH($C909,'Policy Characteristics'!$C:$C,0))),"",INDEX('Policy Characteristics'!I:I,MATCH($C909,'Policy Characteristics'!$C:$C,0)))</f>
        <v>% of fuel shifted</v>
      </c>
      <c r="P909" s="254" t="str">
        <f>IF(ISBLANK(INDEX('Policy Characteristics'!J:J,MATCH($C909,'Policy Characteristics'!$C:$C,0))),"",INDEX('Policy Characteristics'!J:J,MATCH($C909,'Policy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9" s="254" t="str">
        <f>IF(ISBLANK(INDEX('Policy Characteristics'!K:K,MATCH($C909,'Policy Characteristics'!$C:$C,0))),"",INDEX('Policy Characteristics'!K:K,MATCH($C909,'Policy Characteristics'!$C:$C,0)))</f>
        <v>industry-ag-main.html#fuel-switching</v>
      </c>
      <c r="R909" s="254" t="str">
        <f>IF(ISBLANK(INDEX('Policy Characteristics'!L:L,MATCH($C909,'Policy Characteristics'!$C:$C,0))),"",INDEX('Policy Characteristics'!L:L,MATCH($C909,'Policy Characteristics'!$C:$C,0)))</f>
        <v>industry-elec-and-hydrogen.html</v>
      </c>
    </row>
    <row r="910" spans="1:18">
      <c r="A910" s="254" t="str">
        <f>IF(ISBLANK(INDEX('Policy Characteristics'!A:A,MATCH($C910,'Policy Characteristics'!$C:$C,0))),"",INDEX('Policy Characteristics'!A:A,MATCH($C910,'Policy Characteristics'!$C:$C,0)))</f>
        <v>Industry</v>
      </c>
      <c r="B910" s="262" t="str">
        <f>IF(ISBLANK(INDEX('Policy Characteristics'!B:B,MATCH($C910,'Policy Characteristics'!$C:$C,0))),"",INDEX('Policy Characteristics'!B:B,MATCH($C910,'Policy Characteristics'!$C:$C,0)))</f>
        <v>Electrification</v>
      </c>
      <c r="C910" s="254" t="str">
        <f t="shared" si="42"/>
        <v>Fraction of Eligible Industrial Energy Use Shifted to Electricity</v>
      </c>
      <c r="D910" s="6" t="s">
        <v>3044</v>
      </c>
      <c r="E910" s="1" t="s">
        <v>3492</v>
      </c>
      <c r="F910" t="s">
        <v>3008</v>
      </c>
      <c r="G910" s="45" t="s">
        <v>3499</v>
      </c>
      <c r="H910" s="43">
        <v>1884</v>
      </c>
      <c r="I910" s="324" t="s">
        <v>40</v>
      </c>
      <c r="J910" s="255" t="str">
        <f>IF(ISBLANK(INDEX('Policy Characteristics'!D:D,MATCH($C910,'Policy Characteristics'!$C:$C,0))),"",INDEX('Policy Characteristics'!D:D,MATCH($C910,'Policy Characteristics'!$C:$C,0)))</f>
        <v>Electrification</v>
      </c>
      <c r="K910" s="254" t="str">
        <f>IF(ISBLANK(INDEX('Policy Characteristics'!E:E,MATCH($C910,'Policy Characteristics'!$C:$C,0))),"",INDEX('Policy Characteristics'!E:E,MATCH($C910,'Policy Characteristics'!$C:$C,0)))</f>
        <v>indst shift to electricity</v>
      </c>
      <c r="L910" s="261">
        <f>IF(ISBLANK(INDEX('Policy Characteristics'!F:F,MATCH($C910,'Policy Characteristics'!$C:$C,0))),"",INDEX('Policy Characteristics'!F:F,MATCH($C910,'Policy Characteristics'!$C:$C,0)))</f>
        <v>0</v>
      </c>
      <c r="M910" s="261">
        <f>IF(ISBLANK(INDEX('Policy Characteristics'!G:G,MATCH($C910,'Policy Characteristics'!$C:$C,0))),"",INDEX('Policy Characteristics'!G:G,MATCH($C910,'Policy Characteristics'!$C:$C,0)))</f>
        <v>1</v>
      </c>
      <c r="N910" s="261">
        <f>IF(ISBLANK(INDEX('Policy Characteristics'!H:H,MATCH($C910,'Policy Characteristics'!$C:$C,0))),"",INDEX('Policy Characteristics'!H:H,MATCH($C910,'Policy Characteristics'!$C:$C,0)))</f>
        <v>0.01</v>
      </c>
      <c r="O910" s="254" t="str">
        <f>IF(ISBLANK(INDEX('Policy Characteristics'!I:I,MATCH($C910,'Policy Characteristics'!$C:$C,0))),"",INDEX('Policy Characteristics'!I:I,MATCH($C910,'Policy Characteristics'!$C:$C,0)))</f>
        <v>% of fuel shifted</v>
      </c>
      <c r="P910" s="254" t="str">
        <f>IF(ISBLANK(INDEX('Policy Characteristics'!J:J,MATCH($C910,'Policy Characteristics'!$C:$C,0))),"",INDEX('Policy Characteristics'!J:J,MATCH($C910,'Policy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0" s="254" t="str">
        <f>IF(ISBLANK(INDEX('Policy Characteristics'!K:K,MATCH($C910,'Policy Characteristics'!$C:$C,0))),"",INDEX('Policy Characteristics'!K:K,MATCH($C910,'Policy Characteristics'!$C:$C,0)))</f>
        <v>industry-ag-main.html#fuel-switching</v>
      </c>
      <c r="R910" s="254" t="str">
        <f>IF(ISBLANK(INDEX('Policy Characteristics'!L:L,MATCH($C910,'Policy Characteristics'!$C:$C,0))),"",INDEX('Policy Characteristics'!L:L,MATCH($C910,'Policy Characteristics'!$C:$C,0)))</f>
        <v>industry-elec-and-hydrogen.html</v>
      </c>
    </row>
    <row r="911" spans="1:18">
      <c r="A911" s="254" t="str">
        <f>IF(ISBLANK(INDEX('Policy Characteristics'!A:A,MATCH($C911,'Policy Characteristics'!$C:$C,0))),"",INDEX('Policy Characteristics'!A:A,MATCH($C911,'Policy Characteristics'!$C:$C,0)))</f>
        <v>Industry</v>
      </c>
      <c r="B911" s="262" t="str">
        <f>IF(ISBLANK(INDEX('Policy Characteristics'!B:B,MATCH($C911,'Policy Characteristics'!$C:$C,0))),"",INDEX('Policy Characteristics'!B:B,MATCH($C911,'Policy Characteristics'!$C:$C,0)))</f>
        <v>Electrification</v>
      </c>
      <c r="C911" s="254" t="str">
        <f t="shared" si="42"/>
        <v>Fraction of Eligible Industrial Energy Use Shifted to Electricity</v>
      </c>
      <c r="D911" s="6" t="s">
        <v>3044</v>
      </c>
      <c r="E911" s="1" t="s">
        <v>3493</v>
      </c>
      <c r="F911" t="s">
        <v>3008</v>
      </c>
      <c r="G911" s="45" t="s">
        <v>3500</v>
      </c>
      <c r="H911" s="43">
        <v>1885</v>
      </c>
      <c r="I911" s="324" t="s">
        <v>40</v>
      </c>
      <c r="J911" s="255" t="str">
        <f>IF(ISBLANK(INDEX('Policy Characteristics'!D:D,MATCH($C911,'Policy Characteristics'!$C:$C,0))),"",INDEX('Policy Characteristics'!D:D,MATCH($C911,'Policy Characteristics'!$C:$C,0)))</f>
        <v>Electrification</v>
      </c>
      <c r="K911" s="254" t="str">
        <f>IF(ISBLANK(INDEX('Policy Characteristics'!E:E,MATCH($C911,'Policy Characteristics'!$C:$C,0))),"",INDEX('Policy Characteristics'!E:E,MATCH($C911,'Policy Characteristics'!$C:$C,0)))</f>
        <v>indst shift to electricity</v>
      </c>
      <c r="L911" s="261">
        <f>IF(ISBLANK(INDEX('Policy Characteristics'!F:F,MATCH($C911,'Policy Characteristics'!$C:$C,0))),"",INDEX('Policy Characteristics'!F:F,MATCH($C911,'Policy Characteristics'!$C:$C,0)))</f>
        <v>0</v>
      </c>
      <c r="M911" s="261">
        <f>IF(ISBLANK(INDEX('Policy Characteristics'!G:G,MATCH($C911,'Policy Characteristics'!$C:$C,0))),"",INDEX('Policy Characteristics'!G:G,MATCH($C911,'Policy Characteristics'!$C:$C,0)))</f>
        <v>1</v>
      </c>
      <c r="N911" s="261">
        <f>IF(ISBLANK(INDEX('Policy Characteristics'!H:H,MATCH($C911,'Policy Characteristics'!$C:$C,0))),"",INDEX('Policy Characteristics'!H:H,MATCH($C911,'Policy Characteristics'!$C:$C,0)))</f>
        <v>0.01</v>
      </c>
      <c r="O911" s="254" t="str">
        <f>IF(ISBLANK(INDEX('Policy Characteristics'!I:I,MATCH($C911,'Policy Characteristics'!$C:$C,0))),"",INDEX('Policy Characteristics'!I:I,MATCH($C911,'Policy Characteristics'!$C:$C,0)))</f>
        <v>% of fuel shifted</v>
      </c>
      <c r="P911" s="254" t="str">
        <f>IF(ISBLANK(INDEX('Policy Characteristics'!J:J,MATCH($C911,'Policy Characteristics'!$C:$C,0))),"",INDEX('Policy Characteristics'!J:J,MATCH($C911,'Policy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1" s="254" t="str">
        <f>IF(ISBLANK(INDEX('Policy Characteristics'!K:K,MATCH($C911,'Policy Characteristics'!$C:$C,0))),"",INDEX('Policy Characteristics'!K:K,MATCH($C911,'Policy Characteristics'!$C:$C,0)))</f>
        <v>industry-ag-main.html#fuel-switching</v>
      </c>
      <c r="R911" s="254" t="str">
        <f>IF(ISBLANK(INDEX('Policy Characteristics'!L:L,MATCH($C911,'Policy Characteristics'!$C:$C,0))),"",INDEX('Policy Characteristics'!L:L,MATCH($C911,'Policy Characteristics'!$C:$C,0)))</f>
        <v>industry-elec-and-hydrogen.html</v>
      </c>
    </row>
    <row r="912" spans="1:18">
      <c r="A912" s="254" t="str">
        <f>IF(ISBLANK(INDEX('Policy Characteristics'!A:A,MATCH($C912,'Policy Characteristics'!$C:$C,0))),"",INDEX('Policy Characteristics'!A:A,MATCH($C912,'Policy Characteristics'!$C:$C,0)))</f>
        <v>Industry</v>
      </c>
      <c r="B912" s="262" t="str">
        <f>IF(ISBLANK(INDEX('Policy Characteristics'!B:B,MATCH($C912,'Policy Characteristics'!$C:$C,0))),"",INDEX('Policy Characteristics'!B:B,MATCH($C912,'Policy Characteristics'!$C:$C,0)))</f>
        <v>Electrification</v>
      </c>
      <c r="C912" s="254" t="str">
        <f t="shared" si="42"/>
        <v>Fraction of Eligible Industrial Energy Use Shifted to Electricity</v>
      </c>
      <c r="D912" s="6" t="s">
        <v>3044</v>
      </c>
      <c r="E912" s="1" t="s">
        <v>3494</v>
      </c>
      <c r="F912" t="s">
        <v>3008</v>
      </c>
      <c r="G912" s="45" t="s">
        <v>3501</v>
      </c>
      <c r="H912" s="43">
        <v>1886</v>
      </c>
      <c r="I912" s="324" t="s">
        <v>40</v>
      </c>
      <c r="J912" s="255" t="str">
        <f>IF(ISBLANK(INDEX('Policy Characteristics'!D:D,MATCH($C912,'Policy Characteristics'!$C:$C,0))),"",INDEX('Policy Characteristics'!D:D,MATCH($C912,'Policy Characteristics'!$C:$C,0)))</f>
        <v>Electrification</v>
      </c>
      <c r="K912" s="254" t="str">
        <f>IF(ISBLANK(INDEX('Policy Characteristics'!E:E,MATCH($C912,'Policy Characteristics'!$C:$C,0))),"",INDEX('Policy Characteristics'!E:E,MATCH($C912,'Policy Characteristics'!$C:$C,0)))</f>
        <v>indst shift to electricity</v>
      </c>
      <c r="L912" s="261">
        <f>IF(ISBLANK(INDEX('Policy Characteristics'!F:F,MATCH($C912,'Policy Characteristics'!$C:$C,0))),"",INDEX('Policy Characteristics'!F:F,MATCH($C912,'Policy Characteristics'!$C:$C,0)))</f>
        <v>0</v>
      </c>
      <c r="M912" s="261">
        <f>IF(ISBLANK(INDEX('Policy Characteristics'!G:G,MATCH($C912,'Policy Characteristics'!$C:$C,0))),"",INDEX('Policy Characteristics'!G:G,MATCH($C912,'Policy Characteristics'!$C:$C,0)))</f>
        <v>1</v>
      </c>
      <c r="N912" s="261">
        <f>IF(ISBLANK(INDEX('Policy Characteristics'!H:H,MATCH($C912,'Policy Characteristics'!$C:$C,0))),"",INDEX('Policy Characteristics'!H:H,MATCH($C912,'Policy Characteristics'!$C:$C,0)))</f>
        <v>0.01</v>
      </c>
      <c r="O912" s="254" t="str">
        <f>IF(ISBLANK(INDEX('Policy Characteristics'!I:I,MATCH($C912,'Policy Characteristics'!$C:$C,0))),"",INDEX('Policy Characteristics'!I:I,MATCH($C912,'Policy Characteristics'!$C:$C,0)))</f>
        <v>% of fuel shifted</v>
      </c>
      <c r="P912" s="254" t="str">
        <f>IF(ISBLANK(INDEX('Policy Characteristics'!J:J,MATCH($C912,'Policy Characteristics'!$C:$C,0))),"",INDEX('Policy Characteristics'!J:J,MATCH($C912,'Policy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2" s="254" t="str">
        <f>IF(ISBLANK(INDEX('Policy Characteristics'!K:K,MATCH($C912,'Policy Characteristics'!$C:$C,0))),"",INDEX('Policy Characteristics'!K:K,MATCH($C912,'Policy Characteristics'!$C:$C,0)))</f>
        <v>industry-ag-main.html#fuel-switching</v>
      </c>
      <c r="R912" s="254" t="str">
        <f>IF(ISBLANK(INDEX('Policy Characteristics'!L:L,MATCH($C912,'Policy Characteristics'!$C:$C,0))),"",INDEX('Policy Characteristics'!L:L,MATCH($C912,'Policy Characteristics'!$C:$C,0)))</f>
        <v>industry-elec-and-hydrogen.html</v>
      </c>
    </row>
    <row r="913" spans="1:18">
      <c r="A913" s="254" t="str">
        <f>IF(ISBLANK(INDEX('Policy Characteristics'!A:A,MATCH($C913,'Policy Characteristics'!$C:$C,0))),"",INDEX('Policy Characteristics'!A:A,MATCH($C913,'Policy Characteristics'!$C:$C,0)))</f>
        <v>Industry</v>
      </c>
      <c r="B913" s="262" t="str">
        <f>IF(ISBLANK(INDEX('Policy Characteristics'!B:B,MATCH($C913,'Policy Characteristics'!$C:$C,0))),"",INDEX('Policy Characteristics'!B:B,MATCH($C913,'Policy Characteristics'!$C:$C,0)))</f>
        <v>Electrification</v>
      </c>
      <c r="C913" s="254" t="str">
        <f t="shared" si="42"/>
        <v>Fraction of Eligible Industrial Energy Use Shifted to Electricity</v>
      </c>
      <c r="D913" s="6" t="s">
        <v>3044</v>
      </c>
      <c r="E913" s="1" t="s">
        <v>3495</v>
      </c>
      <c r="F913" t="s">
        <v>3008</v>
      </c>
      <c r="G913" s="45" t="s">
        <v>3502</v>
      </c>
      <c r="H913" s="43">
        <v>1887</v>
      </c>
      <c r="I913" s="324" t="s">
        <v>40</v>
      </c>
      <c r="J913" s="255" t="str">
        <f>IF(ISBLANK(INDEX('Policy Characteristics'!D:D,MATCH($C913,'Policy Characteristics'!$C:$C,0))),"",INDEX('Policy Characteristics'!D:D,MATCH($C913,'Policy Characteristics'!$C:$C,0)))</f>
        <v>Electrification</v>
      </c>
      <c r="K913" s="254" t="str">
        <f>IF(ISBLANK(INDEX('Policy Characteristics'!E:E,MATCH($C913,'Policy Characteristics'!$C:$C,0))),"",INDEX('Policy Characteristics'!E:E,MATCH($C913,'Policy Characteristics'!$C:$C,0)))</f>
        <v>indst shift to electricity</v>
      </c>
      <c r="L913" s="261">
        <f>IF(ISBLANK(INDEX('Policy Characteristics'!F:F,MATCH($C913,'Policy Characteristics'!$C:$C,0))),"",INDEX('Policy Characteristics'!F:F,MATCH($C913,'Policy Characteristics'!$C:$C,0)))</f>
        <v>0</v>
      </c>
      <c r="M913" s="261">
        <f>IF(ISBLANK(INDEX('Policy Characteristics'!G:G,MATCH($C913,'Policy Characteristics'!$C:$C,0))),"",INDEX('Policy Characteristics'!G:G,MATCH($C913,'Policy Characteristics'!$C:$C,0)))</f>
        <v>1</v>
      </c>
      <c r="N913" s="261">
        <f>IF(ISBLANK(INDEX('Policy Characteristics'!H:H,MATCH($C913,'Policy Characteristics'!$C:$C,0))),"",INDEX('Policy Characteristics'!H:H,MATCH($C913,'Policy Characteristics'!$C:$C,0)))</f>
        <v>0.01</v>
      </c>
      <c r="O913" s="254" t="str">
        <f>IF(ISBLANK(INDEX('Policy Characteristics'!I:I,MATCH($C913,'Policy Characteristics'!$C:$C,0))),"",INDEX('Policy Characteristics'!I:I,MATCH($C913,'Policy Characteristics'!$C:$C,0)))</f>
        <v>% of fuel shifted</v>
      </c>
      <c r="P913" s="254" t="str">
        <f>IF(ISBLANK(INDEX('Policy Characteristics'!J:J,MATCH($C913,'Policy Characteristics'!$C:$C,0))),"",INDEX('Policy Characteristics'!J:J,MATCH($C913,'Policy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3" s="254" t="str">
        <f>IF(ISBLANK(INDEX('Policy Characteristics'!K:K,MATCH($C913,'Policy Characteristics'!$C:$C,0))),"",INDEX('Policy Characteristics'!K:K,MATCH($C913,'Policy Characteristics'!$C:$C,0)))</f>
        <v>industry-ag-main.html#fuel-switching</v>
      </c>
      <c r="R913" s="254" t="str">
        <f>IF(ISBLANK(INDEX('Policy Characteristics'!L:L,MATCH($C913,'Policy Characteristics'!$C:$C,0))),"",INDEX('Policy Characteristics'!L:L,MATCH($C913,'Policy Characteristics'!$C:$C,0)))</f>
        <v>industry-elec-and-hydrogen.html</v>
      </c>
    </row>
    <row r="914" spans="1:18">
      <c r="A914" s="254" t="str">
        <f>IF(ISBLANK(INDEX('Policy Characteristics'!A:A,MATCH($C914,'Policy Characteristics'!$C:$C,0))),"",INDEX('Policy Characteristics'!A:A,MATCH($C914,'Policy Characteristics'!$C:$C,0)))</f>
        <v>Industry</v>
      </c>
      <c r="B914" s="262" t="str">
        <f>IF(ISBLANK(INDEX('Policy Characteristics'!B:B,MATCH($C914,'Policy Characteristics'!$C:$C,0))),"",INDEX('Policy Characteristics'!B:B,MATCH($C914,'Policy Characteristics'!$C:$C,0)))</f>
        <v>Electrification</v>
      </c>
      <c r="C914" s="254" t="str">
        <f t="shared" si="42"/>
        <v>Fraction of Eligible Industrial Energy Use Shifted to Electricity</v>
      </c>
      <c r="D914" s="6" t="s">
        <v>3044</v>
      </c>
      <c r="E914" s="1" t="s">
        <v>3496</v>
      </c>
      <c r="F914" t="s">
        <v>3008</v>
      </c>
      <c r="G914" s="45" t="s">
        <v>3503</v>
      </c>
      <c r="H914" s="43">
        <v>1888</v>
      </c>
      <c r="I914" s="324" t="s">
        <v>40</v>
      </c>
      <c r="J914" s="255" t="str">
        <f>IF(ISBLANK(INDEX('Policy Characteristics'!D:D,MATCH($C914,'Policy Characteristics'!$C:$C,0))),"",INDEX('Policy Characteristics'!D:D,MATCH($C914,'Policy Characteristics'!$C:$C,0)))</f>
        <v>Electrification</v>
      </c>
      <c r="K914" s="254" t="str">
        <f>IF(ISBLANK(INDEX('Policy Characteristics'!E:E,MATCH($C914,'Policy Characteristics'!$C:$C,0))),"",INDEX('Policy Characteristics'!E:E,MATCH($C914,'Policy Characteristics'!$C:$C,0)))</f>
        <v>indst shift to electricity</v>
      </c>
      <c r="L914" s="261">
        <f>IF(ISBLANK(INDEX('Policy Characteristics'!F:F,MATCH($C914,'Policy Characteristics'!$C:$C,0))),"",INDEX('Policy Characteristics'!F:F,MATCH($C914,'Policy Characteristics'!$C:$C,0)))</f>
        <v>0</v>
      </c>
      <c r="M914" s="261">
        <f>IF(ISBLANK(INDEX('Policy Characteristics'!G:G,MATCH($C914,'Policy Characteristics'!$C:$C,0))),"",INDEX('Policy Characteristics'!G:G,MATCH($C914,'Policy Characteristics'!$C:$C,0)))</f>
        <v>1</v>
      </c>
      <c r="N914" s="261">
        <f>IF(ISBLANK(INDEX('Policy Characteristics'!H:H,MATCH($C914,'Policy Characteristics'!$C:$C,0))),"",INDEX('Policy Characteristics'!H:H,MATCH($C914,'Policy Characteristics'!$C:$C,0)))</f>
        <v>0.01</v>
      </c>
      <c r="O914" s="254" t="str">
        <f>IF(ISBLANK(INDEX('Policy Characteristics'!I:I,MATCH($C914,'Policy Characteristics'!$C:$C,0))),"",INDEX('Policy Characteristics'!I:I,MATCH($C914,'Policy Characteristics'!$C:$C,0)))</f>
        <v>% of fuel shifted</v>
      </c>
      <c r="P914" s="254" t="str">
        <f>IF(ISBLANK(INDEX('Policy Characteristics'!J:J,MATCH($C914,'Policy Characteristics'!$C:$C,0))),"",INDEX('Policy Characteristics'!J:J,MATCH($C914,'Policy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4" s="254" t="str">
        <f>IF(ISBLANK(INDEX('Policy Characteristics'!K:K,MATCH($C914,'Policy Characteristics'!$C:$C,0))),"",INDEX('Policy Characteristics'!K:K,MATCH($C914,'Policy Characteristics'!$C:$C,0)))</f>
        <v>industry-ag-main.html#fuel-switching</v>
      </c>
      <c r="R914" s="254" t="str">
        <f>IF(ISBLANK(INDEX('Policy Characteristics'!L:L,MATCH($C914,'Policy Characteristics'!$C:$C,0))),"",INDEX('Policy Characteristics'!L:L,MATCH($C914,'Policy Characteristics'!$C:$C,0)))</f>
        <v>industry-elec-and-hydrogen.html</v>
      </c>
    </row>
    <row r="915" spans="1:18">
      <c r="A915" s="254" t="str">
        <f>IF(ISBLANK(INDEX('Policy Characteristics'!A:A,MATCH($C915,'Policy Characteristics'!$C:$C,0))),"",INDEX('Policy Characteristics'!A:A,MATCH($C915,'Policy Characteristics'!$C:$C,0)))</f>
        <v>Industry</v>
      </c>
      <c r="B915" s="262" t="str">
        <f>IF(ISBLANK(INDEX('Policy Characteristics'!B:B,MATCH($C915,'Policy Characteristics'!$C:$C,0))),"",INDEX('Policy Characteristics'!B:B,MATCH($C915,'Policy Characteristics'!$C:$C,0)))</f>
        <v>Electrification</v>
      </c>
      <c r="C915" s="254" t="str">
        <f t="shared" si="42"/>
        <v>Fraction of Eligible Industrial Energy Use Shifted to Electricity</v>
      </c>
      <c r="D915" s="6" t="s">
        <v>3044</v>
      </c>
      <c r="E915" s="1" t="s">
        <v>3643</v>
      </c>
      <c r="F915" t="s">
        <v>3008</v>
      </c>
      <c r="G915" s="45" t="s">
        <v>3643</v>
      </c>
      <c r="H915" s="43">
        <v>1889</v>
      </c>
      <c r="I915" s="324" t="s">
        <v>40</v>
      </c>
      <c r="J915" s="255" t="str">
        <f>IF(ISBLANK(INDEX('Policy Characteristics'!D:D,MATCH($C915,'Policy Characteristics'!$C:$C,0))),"",INDEX('Policy Characteristics'!D:D,MATCH($C915,'Policy Characteristics'!$C:$C,0)))</f>
        <v>Electrification</v>
      </c>
      <c r="K915" s="254" t="str">
        <f>IF(ISBLANK(INDEX('Policy Characteristics'!E:E,MATCH($C915,'Policy Characteristics'!$C:$C,0))),"",INDEX('Policy Characteristics'!E:E,MATCH($C915,'Policy Characteristics'!$C:$C,0)))</f>
        <v>indst shift to electricity</v>
      </c>
      <c r="L915" s="261">
        <f>IF(ISBLANK(INDEX('Policy Characteristics'!F:F,MATCH($C915,'Policy Characteristics'!$C:$C,0))),"",INDEX('Policy Characteristics'!F:F,MATCH($C915,'Policy Characteristics'!$C:$C,0)))</f>
        <v>0</v>
      </c>
      <c r="M915" s="261">
        <f>IF(ISBLANK(INDEX('Policy Characteristics'!G:G,MATCH($C915,'Policy Characteristics'!$C:$C,0))),"",INDEX('Policy Characteristics'!G:G,MATCH($C915,'Policy Characteristics'!$C:$C,0)))</f>
        <v>1</v>
      </c>
      <c r="N915" s="261">
        <f>IF(ISBLANK(INDEX('Policy Characteristics'!H:H,MATCH($C915,'Policy Characteristics'!$C:$C,0))),"",INDEX('Policy Characteristics'!H:H,MATCH($C915,'Policy Characteristics'!$C:$C,0)))</f>
        <v>0.01</v>
      </c>
      <c r="O915" s="254" t="str">
        <f>IF(ISBLANK(INDEX('Policy Characteristics'!I:I,MATCH($C915,'Policy Characteristics'!$C:$C,0))),"",INDEX('Policy Characteristics'!I:I,MATCH($C915,'Policy Characteristics'!$C:$C,0)))</f>
        <v>% of fuel shifted</v>
      </c>
      <c r="P915" s="254" t="str">
        <f>IF(ISBLANK(INDEX('Policy Characteristics'!J:J,MATCH($C915,'Policy Characteristics'!$C:$C,0))),"",INDEX('Policy Characteristics'!J:J,MATCH($C915,'Policy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5" s="254" t="str">
        <f>IF(ISBLANK(INDEX('Policy Characteristics'!K:K,MATCH($C915,'Policy Characteristics'!$C:$C,0))),"",INDEX('Policy Characteristics'!K:K,MATCH($C915,'Policy Characteristics'!$C:$C,0)))</f>
        <v>industry-ag-main.html#fuel-switching</v>
      </c>
      <c r="R915" s="254" t="str">
        <f>IF(ISBLANK(INDEX('Policy Characteristics'!L:L,MATCH($C915,'Policy Characteristics'!$C:$C,0))),"",INDEX('Policy Characteristics'!L:L,MATCH($C915,'Policy Characteristics'!$C:$C,0)))</f>
        <v>industry-elec-and-hydrogen.html</v>
      </c>
    </row>
    <row r="916" spans="1:18">
      <c r="A916" s="254" t="str">
        <f>IF(ISBLANK(INDEX('Policy Characteristics'!A:A,MATCH($C916,'Policy Characteristics'!$C:$C,0))),"",INDEX('Policy Characteristics'!A:A,MATCH($C916,'Policy Characteristics'!$C:$C,0)))</f>
        <v>Industry</v>
      </c>
      <c r="B916" s="262" t="str">
        <f>IF(ISBLANK(INDEX('Policy Characteristics'!B:B,MATCH($C916,'Policy Characteristics'!$C:$C,0))),"",INDEX('Policy Characteristics'!B:B,MATCH($C916,'Policy Characteristics'!$C:$C,0)))</f>
        <v>Electrification</v>
      </c>
      <c r="C916" s="254" t="str">
        <f t="shared" si="42"/>
        <v>Fraction of Eligible Industrial Energy Use Shifted to Electricity</v>
      </c>
      <c r="D916" s="6" t="s">
        <v>3045</v>
      </c>
      <c r="E916" s="1" t="s">
        <v>3490</v>
      </c>
      <c r="F916" t="s">
        <v>3009</v>
      </c>
      <c r="G916" s="45" t="s">
        <v>3497</v>
      </c>
      <c r="H916" s="43">
        <v>1890</v>
      </c>
      <c r="I916" s="324" t="s">
        <v>40</v>
      </c>
      <c r="J916" s="255" t="str">
        <f>IF(ISBLANK(INDEX('Policy Characteristics'!D:D,MATCH($C916,'Policy Characteristics'!$C:$C,0))),"",INDEX('Policy Characteristics'!D:D,MATCH($C916,'Policy Characteristics'!$C:$C,0)))</f>
        <v>Electrification</v>
      </c>
      <c r="K916" s="254" t="str">
        <f>IF(ISBLANK(INDEX('Policy Characteristics'!E:E,MATCH($C916,'Policy Characteristics'!$C:$C,0))),"",INDEX('Policy Characteristics'!E:E,MATCH($C916,'Policy Characteristics'!$C:$C,0)))</f>
        <v>indst shift to electricity</v>
      </c>
      <c r="L916" s="261">
        <f>IF(ISBLANK(INDEX('Policy Characteristics'!F:F,MATCH($C916,'Policy Characteristics'!$C:$C,0))),"",INDEX('Policy Characteristics'!F:F,MATCH($C916,'Policy Characteristics'!$C:$C,0)))</f>
        <v>0</v>
      </c>
      <c r="M916" s="261">
        <f>IF(ISBLANK(INDEX('Policy Characteristics'!G:G,MATCH($C916,'Policy Characteristics'!$C:$C,0))),"",INDEX('Policy Characteristics'!G:G,MATCH($C916,'Policy Characteristics'!$C:$C,0)))</f>
        <v>1</v>
      </c>
      <c r="N916" s="261">
        <f>IF(ISBLANK(INDEX('Policy Characteristics'!H:H,MATCH($C916,'Policy Characteristics'!$C:$C,0))),"",INDEX('Policy Characteristics'!H:H,MATCH($C916,'Policy Characteristics'!$C:$C,0)))</f>
        <v>0.01</v>
      </c>
      <c r="O916" s="254" t="str">
        <f>IF(ISBLANK(INDEX('Policy Characteristics'!I:I,MATCH($C916,'Policy Characteristics'!$C:$C,0))),"",INDEX('Policy Characteristics'!I:I,MATCH($C916,'Policy Characteristics'!$C:$C,0)))</f>
        <v>% of fuel shifted</v>
      </c>
      <c r="P916" s="254" t="str">
        <f>IF(ISBLANK(INDEX('Policy Characteristics'!J:J,MATCH($C916,'Policy Characteristics'!$C:$C,0))),"",INDEX('Policy Characteristics'!J:J,MATCH($C916,'Policy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6" s="254" t="str">
        <f>IF(ISBLANK(INDEX('Policy Characteristics'!K:K,MATCH($C916,'Policy Characteristics'!$C:$C,0))),"",INDEX('Policy Characteristics'!K:K,MATCH($C916,'Policy Characteristics'!$C:$C,0)))</f>
        <v>industry-ag-main.html#fuel-switching</v>
      </c>
      <c r="R916" s="254" t="str">
        <f>IF(ISBLANK(INDEX('Policy Characteristics'!L:L,MATCH($C916,'Policy Characteristics'!$C:$C,0))),"",INDEX('Policy Characteristics'!L:L,MATCH($C916,'Policy Characteristics'!$C:$C,0)))</f>
        <v>industry-elec-and-hydrogen.html</v>
      </c>
    </row>
    <row r="917" spans="1:18">
      <c r="A917" s="254" t="str">
        <f>IF(ISBLANK(INDEX('Policy Characteristics'!A:A,MATCH($C917,'Policy Characteristics'!$C:$C,0))),"",INDEX('Policy Characteristics'!A:A,MATCH($C917,'Policy Characteristics'!$C:$C,0)))</f>
        <v>Industry</v>
      </c>
      <c r="B917" s="262" t="str">
        <f>IF(ISBLANK(INDEX('Policy Characteristics'!B:B,MATCH($C917,'Policy Characteristics'!$C:$C,0))),"",INDEX('Policy Characteristics'!B:B,MATCH($C917,'Policy Characteristics'!$C:$C,0)))</f>
        <v>Electrification</v>
      </c>
      <c r="C917" s="254" t="str">
        <f t="shared" si="42"/>
        <v>Fraction of Eligible Industrial Energy Use Shifted to Electricity</v>
      </c>
      <c r="D917" s="6" t="s">
        <v>3045</v>
      </c>
      <c r="E917" s="1" t="s">
        <v>3491</v>
      </c>
      <c r="F917" t="s">
        <v>3009</v>
      </c>
      <c r="G917" s="45" t="s">
        <v>3498</v>
      </c>
      <c r="H917" s="43">
        <v>1891</v>
      </c>
      <c r="I917" s="324" t="s">
        <v>40</v>
      </c>
      <c r="J917" s="255" t="str">
        <f>IF(ISBLANK(INDEX('Policy Characteristics'!D:D,MATCH($C917,'Policy Characteristics'!$C:$C,0))),"",INDEX('Policy Characteristics'!D:D,MATCH($C917,'Policy Characteristics'!$C:$C,0)))</f>
        <v>Electrification</v>
      </c>
      <c r="K917" s="254" t="str">
        <f>IF(ISBLANK(INDEX('Policy Characteristics'!E:E,MATCH($C917,'Policy Characteristics'!$C:$C,0))),"",INDEX('Policy Characteristics'!E:E,MATCH($C917,'Policy Characteristics'!$C:$C,0)))</f>
        <v>indst shift to electricity</v>
      </c>
      <c r="L917" s="261">
        <f>IF(ISBLANK(INDEX('Policy Characteristics'!F:F,MATCH($C917,'Policy Characteristics'!$C:$C,0))),"",INDEX('Policy Characteristics'!F:F,MATCH($C917,'Policy Characteristics'!$C:$C,0)))</f>
        <v>0</v>
      </c>
      <c r="M917" s="261">
        <f>IF(ISBLANK(INDEX('Policy Characteristics'!G:G,MATCH($C917,'Policy Characteristics'!$C:$C,0))),"",INDEX('Policy Characteristics'!G:G,MATCH($C917,'Policy Characteristics'!$C:$C,0)))</f>
        <v>1</v>
      </c>
      <c r="N917" s="261">
        <f>IF(ISBLANK(INDEX('Policy Characteristics'!H:H,MATCH($C917,'Policy Characteristics'!$C:$C,0))),"",INDEX('Policy Characteristics'!H:H,MATCH($C917,'Policy Characteristics'!$C:$C,0)))</f>
        <v>0.01</v>
      </c>
      <c r="O917" s="254" t="str">
        <f>IF(ISBLANK(INDEX('Policy Characteristics'!I:I,MATCH($C917,'Policy Characteristics'!$C:$C,0))),"",INDEX('Policy Characteristics'!I:I,MATCH($C917,'Policy Characteristics'!$C:$C,0)))</f>
        <v>% of fuel shifted</v>
      </c>
      <c r="P917" s="254" t="str">
        <f>IF(ISBLANK(INDEX('Policy Characteristics'!J:J,MATCH($C917,'Policy Characteristics'!$C:$C,0))),"",INDEX('Policy Characteristics'!J:J,MATCH($C917,'Policy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7" s="254" t="str">
        <f>IF(ISBLANK(INDEX('Policy Characteristics'!K:K,MATCH($C917,'Policy Characteristics'!$C:$C,0))),"",INDEX('Policy Characteristics'!K:K,MATCH($C917,'Policy Characteristics'!$C:$C,0)))</f>
        <v>industry-ag-main.html#fuel-switching</v>
      </c>
      <c r="R917" s="254" t="str">
        <f>IF(ISBLANK(INDEX('Policy Characteristics'!L:L,MATCH($C917,'Policy Characteristics'!$C:$C,0))),"",INDEX('Policy Characteristics'!L:L,MATCH($C917,'Policy Characteristics'!$C:$C,0)))</f>
        <v>industry-elec-and-hydrogen.html</v>
      </c>
    </row>
    <row r="918" spans="1:18">
      <c r="A918" s="254" t="str">
        <f>IF(ISBLANK(INDEX('Policy Characteristics'!A:A,MATCH($C918,'Policy Characteristics'!$C:$C,0))),"",INDEX('Policy Characteristics'!A:A,MATCH($C918,'Policy Characteristics'!$C:$C,0)))</f>
        <v>Industry</v>
      </c>
      <c r="B918" s="262" t="str">
        <f>IF(ISBLANK(INDEX('Policy Characteristics'!B:B,MATCH($C918,'Policy Characteristics'!$C:$C,0))),"",INDEX('Policy Characteristics'!B:B,MATCH($C918,'Policy Characteristics'!$C:$C,0)))</f>
        <v>Electrification</v>
      </c>
      <c r="C918" s="254" t="str">
        <f t="shared" si="42"/>
        <v>Fraction of Eligible Industrial Energy Use Shifted to Electricity</v>
      </c>
      <c r="D918" s="6" t="s">
        <v>3045</v>
      </c>
      <c r="E918" s="1" t="s">
        <v>3492</v>
      </c>
      <c r="F918" t="s">
        <v>3009</v>
      </c>
      <c r="G918" s="45" t="s">
        <v>3499</v>
      </c>
      <c r="H918" s="43">
        <v>1892</v>
      </c>
      <c r="I918" s="324" t="s">
        <v>40</v>
      </c>
      <c r="J918" s="255" t="str">
        <f>IF(ISBLANK(INDEX('Policy Characteristics'!D:D,MATCH($C918,'Policy Characteristics'!$C:$C,0))),"",INDEX('Policy Characteristics'!D:D,MATCH($C918,'Policy Characteristics'!$C:$C,0)))</f>
        <v>Electrification</v>
      </c>
      <c r="K918" s="254" t="str">
        <f>IF(ISBLANK(INDEX('Policy Characteristics'!E:E,MATCH($C918,'Policy Characteristics'!$C:$C,0))),"",INDEX('Policy Characteristics'!E:E,MATCH($C918,'Policy Characteristics'!$C:$C,0)))</f>
        <v>indst shift to electricity</v>
      </c>
      <c r="L918" s="261">
        <f>IF(ISBLANK(INDEX('Policy Characteristics'!F:F,MATCH($C918,'Policy Characteristics'!$C:$C,0))),"",INDEX('Policy Characteristics'!F:F,MATCH($C918,'Policy Characteristics'!$C:$C,0)))</f>
        <v>0</v>
      </c>
      <c r="M918" s="261">
        <f>IF(ISBLANK(INDEX('Policy Characteristics'!G:G,MATCH($C918,'Policy Characteristics'!$C:$C,0))),"",INDEX('Policy Characteristics'!G:G,MATCH($C918,'Policy Characteristics'!$C:$C,0)))</f>
        <v>1</v>
      </c>
      <c r="N918" s="261">
        <f>IF(ISBLANK(INDEX('Policy Characteristics'!H:H,MATCH($C918,'Policy Characteristics'!$C:$C,0))),"",INDEX('Policy Characteristics'!H:H,MATCH($C918,'Policy Characteristics'!$C:$C,0)))</f>
        <v>0.01</v>
      </c>
      <c r="O918" s="254" t="str">
        <f>IF(ISBLANK(INDEX('Policy Characteristics'!I:I,MATCH($C918,'Policy Characteristics'!$C:$C,0))),"",INDEX('Policy Characteristics'!I:I,MATCH($C918,'Policy Characteristics'!$C:$C,0)))</f>
        <v>% of fuel shifted</v>
      </c>
      <c r="P918" s="254" t="str">
        <f>IF(ISBLANK(INDEX('Policy Characteristics'!J:J,MATCH($C918,'Policy Characteristics'!$C:$C,0))),"",INDEX('Policy Characteristics'!J:J,MATCH($C918,'Policy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8" s="254" t="str">
        <f>IF(ISBLANK(INDEX('Policy Characteristics'!K:K,MATCH($C918,'Policy Characteristics'!$C:$C,0))),"",INDEX('Policy Characteristics'!K:K,MATCH($C918,'Policy Characteristics'!$C:$C,0)))</f>
        <v>industry-ag-main.html#fuel-switching</v>
      </c>
      <c r="R918" s="254" t="str">
        <f>IF(ISBLANK(INDEX('Policy Characteristics'!L:L,MATCH($C918,'Policy Characteristics'!$C:$C,0))),"",INDEX('Policy Characteristics'!L:L,MATCH($C918,'Policy Characteristics'!$C:$C,0)))</f>
        <v>industry-elec-and-hydrogen.html</v>
      </c>
    </row>
    <row r="919" spans="1:18">
      <c r="A919" s="254" t="str">
        <f>IF(ISBLANK(INDEX('Policy Characteristics'!A:A,MATCH($C919,'Policy Characteristics'!$C:$C,0))),"",INDEX('Policy Characteristics'!A:A,MATCH($C919,'Policy Characteristics'!$C:$C,0)))</f>
        <v>Industry</v>
      </c>
      <c r="B919" s="262" t="str">
        <f>IF(ISBLANK(INDEX('Policy Characteristics'!B:B,MATCH($C919,'Policy Characteristics'!$C:$C,0))),"",INDEX('Policy Characteristics'!B:B,MATCH($C919,'Policy Characteristics'!$C:$C,0)))</f>
        <v>Electrification</v>
      </c>
      <c r="C919" s="254" t="str">
        <f t="shared" si="42"/>
        <v>Fraction of Eligible Industrial Energy Use Shifted to Electricity</v>
      </c>
      <c r="D919" s="6" t="s">
        <v>3045</v>
      </c>
      <c r="E919" s="1" t="s">
        <v>3493</v>
      </c>
      <c r="F919" t="s">
        <v>3009</v>
      </c>
      <c r="G919" s="45" t="s">
        <v>3500</v>
      </c>
      <c r="H919" s="43">
        <v>1893</v>
      </c>
      <c r="I919" s="324" t="s">
        <v>40</v>
      </c>
      <c r="J919" s="255" t="str">
        <f>IF(ISBLANK(INDEX('Policy Characteristics'!D:D,MATCH($C919,'Policy Characteristics'!$C:$C,0))),"",INDEX('Policy Characteristics'!D:D,MATCH($C919,'Policy Characteristics'!$C:$C,0)))</f>
        <v>Electrification</v>
      </c>
      <c r="K919" s="254" t="str">
        <f>IF(ISBLANK(INDEX('Policy Characteristics'!E:E,MATCH($C919,'Policy Characteristics'!$C:$C,0))),"",INDEX('Policy Characteristics'!E:E,MATCH($C919,'Policy Characteristics'!$C:$C,0)))</f>
        <v>indst shift to electricity</v>
      </c>
      <c r="L919" s="261">
        <f>IF(ISBLANK(INDEX('Policy Characteristics'!F:F,MATCH($C919,'Policy Characteristics'!$C:$C,0))),"",INDEX('Policy Characteristics'!F:F,MATCH($C919,'Policy Characteristics'!$C:$C,0)))</f>
        <v>0</v>
      </c>
      <c r="M919" s="261">
        <f>IF(ISBLANK(INDEX('Policy Characteristics'!G:G,MATCH($C919,'Policy Characteristics'!$C:$C,0))),"",INDEX('Policy Characteristics'!G:G,MATCH($C919,'Policy Characteristics'!$C:$C,0)))</f>
        <v>1</v>
      </c>
      <c r="N919" s="261">
        <f>IF(ISBLANK(INDEX('Policy Characteristics'!H:H,MATCH($C919,'Policy Characteristics'!$C:$C,0))),"",INDEX('Policy Characteristics'!H:H,MATCH($C919,'Policy Characteristics'!$C:$C,0)))</f>
        <v>0.01</v>
      </c>
      <c r="O919" s="254" t="str">
        <f>IF(ISBLANK(INDEX('Policy Characteristics'!I:I,MATCH($C919,'Policy Characteristics'!$C:$C,0))),"",INDEX('Policy Characteristics'!I:I,MATCH($C919,'Policy Characteristics'!$C:$C,0)))</f>
        <v>% of fuel shifted</v>
      </c>
      <c r="P919" s="254" t="str">
        <f>IF(ISBLANK(INDEX('Policy Characteristics'!J:J,MATCH($C919,'Policy Characteristics'!$C:$C,0))),"",INDEX('Policy Characteristics'!J:J,MATCH($C919,'Policy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9" s="254" t="str">
        <f>IF(ISBLANK(INDEX('Policy Characteristics'!K:K,MATCH($C919,'Policy Characteristics'!$C:$C,0))),"",INDEX('Policy Characteristics'!K:K,MATCH($C919,'Policy Characteristics'!$C:$C,0)))</f>
        <v>industry-ag-main.html#fuel-switching</v>
      </c>
      <c r="R919" s="254" t="str">
        <f>IF(ISBLANK(INDEX('Policy Characteristics'!L:L,MATCH($C919,'Policy Characteristics'!$C:$C,0))),"",INDEX('Policy Characteristics'!L:L,MATCH($C919,'Policy Characteristics'!$C:$C,0)))</f>
        <v>industry-elec-and-hydrogen.html</v>
      </c>
    </row>
    <row r="920" spans="1:18">
      <c r="A920" s="254" t="str">
        <f>IF(ISBLANK(INDEX('Policy Characteristics'!A:A,MATCH($C920,'Policy Characteristics'!$C:$C,0))),"",INDEX('Policy Characteristics'!A:A,MATCH($C920,'Policy Characteristics'!$C:$C,0)))</f>
        <v>Industry</v>
      </c>
      <c r="B920" s="262" t="str">
        <f>IF(ISBLANK(INDEX('Policy Characteristics'!B:B,MATCH($C920,'Policy Characteristics'!$C:$C,0))),"",INDEX('Policy Characteristics'!B:B,MATCH($C920,'Policy Characteristics'!$C:$C,0)))</f>
        <v>Electrification</v>
      </c>
      <c r="C920" s="254" t="str">
        <f t="shared" si="42"/>
        <v>Fraction of Eligible Industrial Energy Use Shifted to Electricity</v>
      </c>
      <c r="D920" s="6" t="s">
        <v>3045</v>
      </c>
      <c r="E920" s="1" t="s">
        <v>3494</v>
      </c>
      <c r="F920" t="s">
        <v>3009</v>
      </c>
      <c r="G920" s="45" t="s">
        <v>3501</v>
      </c>
      <c r="H920" s="43">
        <v>1894</v>
      </c>
      <c r="I920" s="324" t="s">
        <v>40</v>
      </c>
      <c r="J920" s="255" t="str">
        <f>IF(ISBLANK(INDEX('Policy Characteristics'!D:D,MATCH($C920,'Policy Characteristics'!$C:$C,0))),"",INDEX('Policy Characteristics'!D:D,MATCH($C920,'Policy Characteristics'!$C:$C,0)))</f>
        <v>Electrification</v>
      </c>
      <c r="K920" s="254" t="str">
        <f>IF(ISBLANK(INDEX('Policy Characteristics'!E:E,MATCH($C920,'Policy Characteristics'!$C:$C,0))),"",INDEX('Policy Characteristics'!E:E,MATCH($C920,'Policy Characteristics'!$C:$C,0)))</f>
        <v>indst shift to electricity</v>
      </c>
      <c r="L920" s="261">
        <f>IF(ISBLANK(INDEX('Policy Characteristics'!F:F,MATCH($C920,'Policy Characteristics'!$C:$C,0))),"",INDEX('Policy Characteristics'!F:F,MATCH($C920,'Policy Characteristics'!$C:$C,0)))</f>
        <v>0</v>
      </c>
      <c r="M920" s="261">
        <f>IF(ISBLANK(INDEX('Policy Characteristics'!G:G,MATCH($C920,'Policy Characteristics'!$C:$C,0))),"",INDEX('Policy Characteristics'!G:G,MATCH($C920,'Policy Characteristics'!$C:$C,0)))</f>
        <v>1</v>
      </c>
      <c r="N920" s="261">
        <f>IF(ISBLANK(INDEX('Policy Characteristics'!H:H,MATCH($C920,'Policy Characteristics'!$C:$C,0))),"",INDEX('Policy Characteristics'!H:H,MATCH($C920,'Policy Characteristics'!$C:$C,0)))</f>
        <v>0.01</v>
      </c>
      <c r="O920" s="254" t="str">
        <f>IF(ISBLANK(INDEX('Policy Characteristics'!I:I,MATCH($C920,'Policy Characteristics'!$C:$C,0))),"",INDEX('Policy Characteristics'!I:I,MATCH($C920,'Policy Characteristics'!$C:$C,0)))</f>
        <v>% of fuel shifted</v>
      </c>
      <c r="P920" s="254" t="str">
        <f>IF(ISBLANK(INDEX('Policy Characteristics'!J:J,MATCH($C920,'Policy Characteristics'!$C:$C,0))),"",INDEX('Policy Characteristics'!J:J,MATCH($C920,'Policy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0" s="254" t="str">
        <f>IF(ISBLANK(INDEX('Policy Characteristics'!K:K,MATCH($C920,'Policy Characteristics'!$C:$C,0))),"",INDEX('Policy Characteristics'!K:K,MATCH($C920,'Policy Characteristics'!$C:$C,0)))</f>
        <v>industry-ag-main.html#fuel-switching</v>
      </c>
      <c r="R920" s="254" t="str">
        <f>IF(ISBLANK(INDEX('Policy Characteristics'!L:L,MATCH($C920,'Policy Characteristics'!$C:$C,0))),"",INDEX('Policy Characteristics'!L:L,MATCH($C920,'Policy Characteristics'!$C:$C,0)))</f>
        <v>industry-elec-and-hydrogen.html</v>
      </c>
    </row>
    <row r="921" spans="1:18">
      <c r="A921" s="254" t="str">
        <f>IF(ISBLANK(INDEX('Policy Characteristics'!A:A,MATCH($C921,'Policy Characteristics'!$C:$C,0))),"",INDEX('Policy Characteristics'!A:A,MATCH($C921,'Policy Characteristics'!$C:$C,0)))</f>
        <v>Industry</v>
      </c>
      <c r="B921" s="262" t="str">
        <f>IF(ISBLANK(INDEX('Policy Characteristics'!B:B,MATCH($C921,'Policy Characteristics'!$C:$C,0))),"",INDEX('Policy Characteristics'!B:B,MATCH($C921,'Policy Characteristics'!$C:$C,0)))</f>
        <v>Electrification</v>
      </c>
      <c r="C921" s="254" t="str">
        <f t="shared" si="42"/>
        <v>Fraction of Eligible Industrial Energy Use Shifted to Electricity</v>
      </c>
      <c r="D921" s="6" t="s">
        <v>3045</v>
      </c>
      <c r="E921" s="1" t="s">
        <v>3495</v>
      </c>
      <c r="F921" t="s">
        <v>3009</v>
      </c>
      <c r="G921" s="45" t="s">
        <v>3502</v>
      </c>
      <c r="H921" s="43">
        <v>1895</v>
      </c>
      <c r="I921" s="324" t="s">
        <v>40</v>
      </c>
      <c r="J921" s="255" t="str">
        <f>IF(ISBLANK(INDEX('Policy Characteristics'!D:D,MATCH($C921,'Policy Characteristics'!$C:$C,0))),"",INDEX('Policy Characteristics'!D:D,MATCH($C921,'Policy Characteristics'!$C:$C,0)))</f>
        <v>Electrification</v>
      </c>
      <c r="K921" s="254" t="str">
        <f>IF(ISBLANK(INDEX('Policy Characteristics'!E:E,MATCH($C921,'Policy Characteristics'!$C:$C,0))),"",INDEX('Policy Characteristics'!E:E,MATCH($C921,'Policy Characteristics'!$C:$C,0)))</f>
        <v>indst shift to electricity</v>
      </c>
      <c r="L921" s="261">
        <f>IF(ISBLANK(INDEX('Policy Characteristics'!F:F,MATCH($C921,'Policy Characteristics'!$C:$C,0))),"",INDEX('Policy Characteristics'!F:F,MATCH($C921,'Policy Characteristics'!$C:$C,0)))</f>
        <v>0</v>
      </c>
      <c r="M921" s="261">
        <f>IF(ISBLANK(INDEX('Policy Characteristics'!G:G,MATCH($C921,'Policy Characteristics'!$C:$C,0))),"",INDEX('Policy Characteristics'!G:G,MATCH($C921,'Policy Characteristics'!$C:$C,0)))</f>
        <v>1</v>
      </c>
      <c r="N921" s="261">
        <f>IF(ISBLANK(INDEX('Policy Characteristics'!H:H,MATCH($C921,'Policy Characteristics'!$C:$C,0))),"",INDEX('Policy Characteristics'!H:H,MATCH($C921,'Policy Characteristics'!$C:$C,0)))</f>
        <v>0.01</v>
      </c>
      <c r="O921" s="254" t="str">
        <f>IF(ISBLANK(INDEX('Policy Characteristics'!I:I,MATCH($C921,'Policy Characteristics'!$C:$C,0))),"",INDEX('Policy Characteristics'!I:I,MATCH($C921,'Policy Characteristics'!$C:$C,0)))</f>
        <v>% of fuel shifted</v>
      </c>
      <c r="P921" s="254" t="str">
        <f>IF(ISBLANK(INDEX('Policy Characteristics'!J:J,MATCH($C921,'Policy Characteristics'!$C:$C,0))),"",INDEX('Policy Characteristics'!J:J,MATCH($C921,'Policy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1" s="254" t="str">
        <f>IF(ISBLANK(INDEX('Policy Characteristics'!K:K,MATCH($C921,'Policy Characteristics'!$C:$C,0))),"",INDEX('Policy Characteristics'!K:K,MATCH($C921,'Policy Characteristics'!$C:$C,0)))</f>
        <v>industry-ag-main.html#fuel-switching</v>
      </c>
      <c r="R921" s="254" t="str">
        <f>IF(ISBLANK(INDEX('Policy Characteristics'!L:L,MATCH($C921,'Policy Characteristics'!$C:$C,0))),"",INDEX('Policy Characteristics'!L:L,MATCH($C921,'Policy Characteristics'!$C:$C,0)))</f>
        <v>industry-elec-and-hydrogen.html</v>
      </c>
    </row>
    <row r="922" spans="1:18">
      <c r="A922" s="254" t="str">
        <f>IF(ISBLANK(INDEX('Policy Characteristics'!A:A,MATCH($C922,'Policy Characteristics'!$C:$C,0))),"",INDEX('Policy Characteristics'!A:A,MATCH($C922,'Policy Characteristics'!$C:$C,0)))</f>
        <v>Industry</v>
      </c>
      <c r="B922" s="262" t="str">
        <f>IF(ISBLANK(INDEX('Policy Characteristics'!B:B,MATCH($C922,'Policy Characteristics'!$C:$C,0))),"",INDEX('Policy Characteristics'!B:B,MATCH($C922,'Policy Characteristics'!$C:$C,0)))</f>
        <v>Electrification</v>
      </c>
      <c r="C922" s="254" t="str">
        <f t="shared" si="42"/>
        <v>Fraction of Eligible Industrial Energy Use Shifted to Electricity</v>
      </c>
      <c r="D922" s="6" t="s">
        <v>3045</v>
      </c>
      <c r="E922" s="1" t="s">
        <v>3496</v>
      </c>
      <c r="F922" t="s">
        <v>3009</v>
      </c>
      <c r="G922" s="45" t="s">
        <v>3503</v>
      </c>
      <c r="H922" s="43">
        <v>1896</v>
      </c>
      <c r="I922" s="324" t="s">
        <v>40</v>
      </c>
      <c r="J922" s="255" t="str">
        <f>IF(ISBLANK(INDEX('Policy Characteristics'!D:D,MATCH($C922,'Policy Characteristics'!$C:$C,0))),"",INDEX('Policy Characteristics'!D:D,MATCH($C922,'Policy Characteristics'!$C:$C,0)))</f>
        <v>Electrification</v>
      </c>
      <c r="K922" s="254" t="str">
        <f>IF(ISBLANK(INDEX('Policy Characteristics'!E:E,MATCH($C922,'Policy Characteristics'!$C:$C,0))),"",INDEX('Policy Characteristics'!E:E,MATCH($C922,'Policy Characteristics'!$C:$C,0)))</f>
        <v>indst shift to electricity</v>
      </c>
      <c r="L922" s="261">
        <f>IF(ISBLANK(INDEX('Policy Characteristics'!F:F,MATCH($C922,'Policy Characteristics'!$C:$C,0))),"",INDEX('Policy Characteristics'!F:F,MATCH($C922,'Policy Characteristics'!$C:$C,0)))</f>
        <v>0</v>
      </c>
      <c r="M922" s="261">
        <f>IF(ISBLANK(INDEX('Policy Characteristics'!G:G,MATCH($C922,'Policy Characteristics'!$C:$C,0))),"",INDEX('Policy Characteristics'!G:G,MATCH($C922,'Policy Characteristics'!$C:$C,0)))</f>
        <v>1</v>
      </c>
      <c r="N922" s="261">
        <f>IF(ISBLANK(INDEX('Policy Characteristics'!H:H,MATCH($C922,'Policy Characteristics'!$C:$C,0))),"",INDEX('Policy Characteristics'!H:H,MATCH($C922,'Policy Characteristics'!$C:$C,0)))</f>
        <v>0.01</v>
      </c>
      <c r="O922" s="254" t="str">
        <f>IF(ISBLANK(INDEX('Policy Characteristics'!I:I,MATCH($C922,'Policy Characteristics'!$C:$C,0))),"",INDEX('Policy Characteristics'!I:I,MATCH($C922,'Policy Characteristics'!$C:$C,0)))</f>
        <v>% of fuel shifted</v>
      </c>
      <c r="P922" s="254" t="str">
        <f>IF(ISBLANK(INDEX('Policy Characteristics'!J:J,MATCH($C922,'Policy Characteristics'!$C:$C,0))),"",INDEX('Policy Characteristics'!J:J,MATCH($C922,'Policy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2" s="254" t="str">
        <f>IF(ISBLANK(INDEX('Policy Characteristics'!K:K,MATCH($C922,'Policy Characteristics'!$C:$C,0))),"",INDEX('Policy Characteristics'!K:K,MATCH($C922,'Policy Characteristics'!$C:$C,0)))</f>
        <v>industry-ag-main.html#fuel-switching</v>
      </c>
      <c r="R922" s="254" t="str">
        <f>IF(ISBLANK(INDEX('Policy Characteristics'!L:L,MATCH($C922,'Policy Characteristics'!$C:$C,0))),"",INDEX('Policy Characteristics'!L:L,MATCH($C922,'Policy Characteristics'!$C:$C,0)))</f>
        <v>industry-elec-and-hydrogen.html</v>
      </c>
    </row>
    <row r="923" spans="1:18">
      <c r="A923" s="254" t="str">
        <f>IF(ISBLANK(INDEX('Policy Characteristics'!A:A,MATCH($C923,'Policy Characteristics'!$C:$C,0))),"",INDEX('Policy Characteristics'!A:A,MATCH($C923,'Policy Characteristics'!$C:$C,0)))</f>
        <v>Industry</v>
      </c>
      <c r="B923" s="262" t="str">
        <f>IF(ISBLANK(INDEX('Policy Characteristics'!B:B,MATCH($C923,'Policy Characteristics'!$C:$C,0))),"",INDEX('Policy Characteristics'!B:B,MATCH($C923,'Policy Characteristics'!$C:$C,0)))</f>
        <v>Electrification</v>
      </c>
      <c r="C923" s="254" t="str">
        <f t="shared" si="42"/>
        <v>Fraction of Eligible Industrial Energy Use Shifted to Electricity</v>
      </c>
      <c r="D923" s="6" t="s">
        <v>3045</v>
      </c>
      <c r="E923" s="1" t="s">
        <v>3643</v>
      </c>
      <c r="F923" t="s">
        <v>3009</v>
      </c>
      <c r="G923" s="45" t="s">
        <v>3643</v>
      </c>
      <c r="H923" s="43">
        <v>1897</v>
      </c>
      <c r="I923" s="324" t="s">
        <v>40</v>
      </c>
      <c r="J923" s="255" t="str">
        <f>IF(ISBLANK(INDEX('Policy Characteristics'!D:D,MATCH($C923,'Policy Characteristics'!$C:$C,0))),"",INDEX('Policy Characteristics'!D:D,MATCH($C923,'Policy Characteristics'!$C:$C,0)))</f>
        <v>Electrification</v>
      </c>
      <c r="K923" s="254" t="str">
        <f>IF(ISBLANK(INDEX('Policy Characteristics'!E:E,MATCH($C923,'Policy Characteristics'!$C:$C,0))),"",INDEX('Policy Characteristics'!E:E,MATCH($C923,'Policy Characteristics'!$C:$C,0)))</f>
        <v>indst shift to electricity</v>
      </c>
      <c r="L923" s="261">
        <f>IF(ISBLANK(INDEX('Policy Characteristics'!F:F,MATCH($C923,'Policy Characteristics'!$C:$C,0))),"",INDEX('Policy Characteristics'!F:F,MATCH($C923,'Policy Characteristics'!$C:$C,0)))</f>
        <v>0</v>
      </c>
      <c r="M923" s="261">
        <f>IF(ISBLANK(INDEX('Policy Characteristics'!G:G,MATCH($C923,'Policy Characteristics'!$C:$C,0))),"",INDEX('Policy Characteristics'!G:G,MATCH($C923,'Policy Characteristics'!$C:$C,0)))</f>
        <v>1</v>
      </c>
      <c r="N923" s="261">
        <f>IF(ISBLANK(INDEX('Policy Characteristics'!H:H,MATCH($C923,'Policy Characteristics'!$C:$C,0))),"",INDEX('Policy Characteristics'!H:H,MATCH($C923,'Policy Characteristics'!$C:$C,0)))</f>
        <v>0.01</v>
      </c>
      <c r="O923" s="254" t="str">
        <f>IF(ISBLANK(INDEX('Policy Characteristics'!I:I,MATCH($C923,'Policy Characteristics'!$C:$C,0))),"",INDEX('Policy Characteristics'!I:I,MATCH($C923,'Policy Characteristics'!$C:$C,0)))</f>
        <v>% of fuel shifted</v>
      </c>
      <c r="P923" s="254" t="str">
        <f>IF(ISBLANK(INDEX('Policy Characteristics'!J:J,MATCH($C923,'Policy Characteristics'!$C:$C,0))),"",INDEX('Policy Characteristics'!J:J,MATCH($C923,'Policy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3" s="254" t="str">
        <f>IF(ISBLANK(INDEX('Policy Characteristics'!K:K,MATCH($C923,'Policy Characteristics'!$C:$C,0))),"",INDEX('Policy Characteristics'!K:K,MATCH($C923,'Policy Characteristics'!$C:$C,0)))</f>
        <v>industry-ag-main.html#fuel-switching</v>
      </c>
      <c r="R923" s="254" t="str">
        <f>IF(ISBLANK(INDEX('Policy Characteristics'!L:L,MATCH($C923,'Policy Characteristics'!$C:$C,0))),"",INDEX('Policy Characteristics'!L:L,MATCH($C923,'Policy Characteristics'!$C:$C,0)))</f>
        <v>industry-elec-and-hydrogen.html</v>
      </c>
    </row>
    <row r="924" spans="1:18">
      <c r="A924" s="254" t="str">
        <f>IF(ISBLANK(INDEX('Policy Characteristics'!A:A,MATCH($C924,'Policy Characteristics'!$C:$C,0))),"",INDEX('Policy Characteristics'!A:A,MATCH($C924,'Policy Characteristics'!$C:$C,0)))</f>
        <v>Industry</v>
      </c>
      <c r="B924" s="262" t="str">
        <f>IF(ISBLANK(INDEX('Policy Characteristics'!B:B,MATCH($C924,'Policy Characteristics'!$C:$C,0))),"",INDEX('Policy Characteristics'!B:B,MATCH($C924,'Policy Characteristics'!$C:$C,0)))</f>
        <v>Electrification</v>
      </c>
      <c r="C924" s="254" t="str">
        <f t="shared" si="42"/>
        <v>Fraction of Eligible Industrial Energy Use Shifted to Electricity</v>
      </c>
      <c r="D924" s="6" t="s">
        <v>3046</v>
      </c>
      <c r="E924" s="1" t="s">
        <v>3490</v>
      </c>
      <c r="F924" t="s">
        <v>3010</v>
      </c>
      <c r="G924" s="45" t="s">
        <v>3497</v>
      </c>
      <c r="H924" s="43">
        <v>1898</v>
      </c>
      <c r="I924" s="324" t="s">
        <v>40</v>
      </c>
      <c r="J924" s="255" t="str">
        <f>IF(ISBLANK(INDEX('Policy Characteristics'!D:D,MATCH($C924,'Policy Characteristics'!$C:$C,0))),"",INDEX('Policy Characteristics'!D:D,MATCH($C924,'Policy Characteristics'!$C:$C,0)))</f>
        <v>Electrification</v>
      </c>
      <c r="K924" s="254" t="str">
        <f>IF(ISBLANK(INDEX('Policy Characteristics'!E:E,MATCH($C924,'Policy Characteristics'!$C:$C,0))),"",INDEX('Policy Characteristics'!E:E,MATCH($C924,'Policy Characteristics'!$C:$C,0)))</f>
        <v>indst shift to electricity</v>
      </c>
      <c r="L924" s="261">
        <f>IF(ISBLANK(INDEX('Policy Characteristics'!F:F,MATCH($C924,'Policy Characteristics'!$C:$C,0))),"",INDEX('Policy Characteristics'!F:F,MATCH($C924,'Policy Characteristics'!$C:$C,0)))</f>
        <v>0</v>
      </c>
      <c r="M924" s="261">
        <f>IF(ISBLANK(INDEX('Policy Characteristics'!G:G,MATCH($C924,'Policy Characteristics'!$C:$C,0))),"",INDEX('Policy Characteristics'!G:G,MATCH($C924,'Policy Characteristics'!$C:$C,0)))</f>
        <v>1</v>
      </c>
      <c r="N924" s="261">
        <f>IF(ISBLANK(INDEX('Policy Characteristics'!H:H,MATCH($C924,'Policy Characteristics'!$C:$C,0))),"",INDEX('Policy Characteristics'!H:H,MATCH($C924,'Policy Characteristics'!$C:$C,0)))</f>
        <v>0.01</v>
      </c>
      <c r="O924" s="254" t="str">
        <f>IF(ISBLANK(INDEX('Policy Characteristics'!I:I,MATCH($C924,'Policy Characteristics'!$C:$C,0))),"",INDEX('Policy Characteristics'!I:I,MATCH($C924,'Policy Characteristics'!$C:$C,0)))</f>
        <v>% of fuel shifted</v>
      </c>
      <c r="P924" s="254" t="str">
        <f>IF(ISBLANK(INDEX('Policy Characteristics'!J:J,MATCH($C924,'Policy Characteristics'!$C:$C,0))),"",INDEX('Policy Characteristics'!J:J,MATCH($C924,'Policy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4" s="254" t="str">
        <f>IF(ISBLANK(INDEX('Policy Characteristics'!K:K,MATCH($C924,'Policy Characteristics'!$C:$C,0))),"",INDEX('Policy Characteristics'!K:K,MATCH($C924,'Policy Characteristics'!$C:$C,0)))</f>
        <v>industry-ag-main.html#fuel-switching</v>
      </c>
      <c r="R924" s="254" t="str">
        <f>IF(ISBLANK(INDEX('Policy Characteristics'!L:L,MATCH($C924,'Policy Characteristics'!$C:$C,0))),"",INDEX('Policy Characteristics'!L:L,MATCH($C924,'Policy Characteristics'!$C:$C,0)))</f>
        <v>industry-elec-and-hydrogen.html</v>
      </c>
    </row>
    <row r="925" spans="1:18">
      <c r="A925" s="254" t="str">
        <f>IF(ISBLANK(INDEX('Policy Characteristics'!A:A,MATCH($C925,'Policy Characteristics'!$C:$C,0))),"",INDEX('Policy Characteristics'!A:A,MATCH($C925,'Policy Characteristics'!$C:$C,0)))</f>
        <v>Industry</v>
      </c>
      <c r="B925" s="262" t="str">
        <f>IF(ISBLANK(INDEX('Policy Characteristics'!B:B,MATCH($C925,'Policy Characteristics'!$C:$C,0))),"",INDEX('Policy Characteristics'!B:B,MATCH($C925,'Policy Characteristics'!$C:$C,0)))</f>
        <v>Electrification</v>
      </c>
      <c r="C925" s="254" t="str">
        <f t="shared" ref="C925:C976" si="43">C$860</f>
        <v>Fraction of Eligible Industrial Energy Use Shifted to Electricity</v>
      </c>
      <c r="D925" s="6" t="s">
        <v>3046</v>
      </c>
      <c r="E925" s="1" t="s">
        <v>3491</v>
      </c>
      <c r="F925" t="s">
        <v>3010</v>
      </c>
      <c r="G925" s="45" t="s">
        <v>3498</v>
      </c>
      <c r="H925" s="43">
        <v>1899</v>
      </c>
      <c r="I925" s="324" t="s">
        <v>40</v>
      </c>
      <c r="J925" s="255" t="str">
        <f>IF(ISBLANK(INDEX('Policy Characteristics'!D:D,MATCH($C925,'Policy Characteristics'!$C:$C,0))),"",INDEX('Policy Characteristics'!D:D,MATCH($C925,'Policy Characteristics'!$C:$C,0)))</f>
        <v>Electrification</v>
      </c>
      <c r="K925" s="254" t="str">
        <f>IF(ISBLANK(INDEX('Policy Characteristics'!E:E,MATCH($C925,'Policy Characteristics'!$C:$C,0))),"",INDEX('Policy Characteristics'!E:E,MATCH($C925,'Policy Characteristics'!$C:$C,0)))</f>
        <v>indst shift to electricity</v>
      </c>
      <c r="L925" s="261">
        <f>IF(ISBLANK(INDEX('Policy Characteristics'!F:F,MATCH($C925,'Policy Characteristics'!$C:$C,0))),"",INDEX('Policy Characteristics'!F:F,MATCH($C925,'Policy Characteristics'!$C:$C,0)))</f>
        <v>0</v>
      </c>
      <c r="M925" s="261">
        <f>IF(ISBLANK(INDEX('Policy Characteristics'!G:G,MATCH($C925,'Policy Characteristics'!$C:$C,0))),"",INDEX('Policy Characteristics'!G:G,MATCH($C925,'Policy Characteristics'!$C:$C,0)))</f>
        <v>1</v>
      </c>
      <c r="N925" s="261">
        <f>IF(ISBLANK(INDEX('Policy Characteristics'!H:H,MATCH($C925,'Policy Characteristics'!$C:$C,0))),"",INDEX('Policy Characteristics'!H:H,MATCH($C925,'Policy Characteristics'!$C:$C,0)))</f>
        <v>0.01</v>
      </c>
      <c r="O925" s="254" t="str">
        <f>IF(ISBLANK(INDEX('Policy Characteristics'!I:I,MATCH($C925,'Policy Characteristics'!$C:$C,0))),"",INDEX('Policy Characteristics'!I:I,MATCH($C925,'Policy Characteristics'!$C:$C,0)))</f>
        <v>% of fuel shifted</v>
      </c>
      <c r="P925" s="254" t="str">
        <f>IF(ISBLANK(INDEX('Policy Characteristics'!J:J,MATCH($C925,'Policy Characteristics'!$C:$C,0))),"",INDEX('Policy Characteristics'!J:J,MATCH($C925,'Policy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5" s="254" t="str">
        <f>IF(ISBLANK(INDEX('Policy Characteristics'!K:K,MATCH($C925,'Policy Characteristics'!$C:$C,0))),"",INDEX('Policy Characteristics'!K:K,MATCH($C925,'Policy Characteristics'!$C:$C,0)))</f>
        <v>industry-ag-main.html#fuel-switching</v>
      </c>
      <c r="R925" s="254" t="str">
        <f>IF(ISBLANK(INDEX('Policy Characteristics'!L:L,MATCH($C925,'Policy Characteristics'!$C:$C,0))),"",INDEX('Policy Characteristics'!L:L,MATCH($C925,'Policy Characteristics'!$C:$C,0)))</f>
        <v>industry-elec-and-hydrogen.html</v>
      </c>
    </row>
    <row r="926" spans="1:18">
      <c r="A926" s="254" t="str">
        <f>IF(ISBLANK(INDEX('Policy Characteristics'!A:A,MATCH($C926,'Policy Characteristics'!$C:$C,0))),"",INDEX('Policy Characteristics'!A:A,MATCH($C926,'Policy Characteristics'!$C:$C,0)))</f>
        <v>Industry</v>
      </c>
      <c r="B926" s="262" t="str">
        <f>IF(ISBLANK(INDEX('Policy Characteristics'!B:B,MATCH($C926,'Policy Characteristics'!$C:$C,0))),"",INDEX('Policy Characteristics'!B:B,MATCH($C926,'Policy Characteristics'!$C:$C,0)))</f>
        <v>Electrification</v>
      </c>
      <c r="C926" s="254" t="str">
        <f t="shared" si="43"/>
        <v>Fraction of Eligible Industrial Energy Use Shifted to Electricity</v>
      </c>
      <c r="D926" s="6" t="s">
        <v>3046</v>
      </c>
      <c r="E926" s="1" t="s">
        <v>3492</v>
      </c>
      <c r="F926" t="s">
        <v>3010</v>
      </c>
      <c r="G926" s="45" t="s">
        <v>3499</v>
      </c>
      <c r="H926" s="43">
        <v>1900</v>
      </c>
      <c r="I926" s="324" t="s">
        <v>40</v>
      </c>
      <c r="J926" s="255" t="str">
        <f>IF(ISBLANK(INDEX('Policy Characteristics'!D:D,MATCH($C926,'Policy Characteristics'!$C:$C,0))),"",INDEX('Policy Characteristics'!D:D,MATCH($C926,'Policy Characteristics'!$C:$C,0)))</f>
        <v>Electrification</v>
      </c>
      <c r="K926" s="254" t="str">
        <f>IF(ISBLANK(INDEX('Policy Characteristics'!E:E,MATCH($C926,'Policy Characteristics'!$C:$C,0))),"",INDEX('Policy Characteristics'!E:E,MATCH($C926,'Policy Characteristics'!$C:$C,0)))</f>
        <v>indst shift to electricity</v>
      </c>
      <c r="L926" s="261">
        <f>IF(ISBLANK(INDEX('Policy Characteristics'!F:F,MATCH($C926,'Policy Characteristics'!$C:$C,0))),"",INDEX('Policy Characteristics'!F:F,MATCH($C926,'Policy Characteristics'!$C:$C,0)))</f>
        <v>0</v>
      </c>
      <c r="M926" s="261">
        <f>IF(ISBLANK(INDEX('Policy Characteristics'!G:G,MATCH($C926,'Policy Characteristics'!$C:$C,0))),"",INDEX('Policy Characteristics'!G:G,MATCH($C926,'Policy Characteristics'!$C:$C,0)))</f>
        <v>1</v>
      </c>
      <c r="N926" s="261">
        <f>IF(ISBLANK(INDEX('Policy Characteristics'!H:H,MATCH($C926,'Policy Characteristics'!$C:$C,0))),"",INDEX('Policy Characteristics'!H:H,MATCH($C926,'Policy Characteristics'!$C:$C,0)))</f>
        <v>0.01</v>
      </c>
      <c r="O926" s="254" t="str">
        <f>IF(ISBLANK(INDEX('Policy Characteristics'!I:I,MATCH($C926,'Policy Characteristics'!$C:$C,0))),"",INDEX('Policy Characteristics'!I:I,MATCH($C926,'Policy Characteristics'!$C:$C,0)))</f>
        <v>% of fuel shifted</v>
      </c>
      <c r="P926" s="254" t="str">
        <f>IF(ISBLANK(INDEX('Policy Characteristics'!J:J,MATCH($C926,'Policy Characteristics'!$C:$C,0))),"",INDEX('Policy Characteristics'!J:J,MATCH($C926,'Policy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6" s="254" t="str">
        <f>IF(ISBLANK(INDEX('Policy Characteristics'!K:K,MATCH($C926,'Policy Characteristics'!$C:$C,0))),"",INDEX('Policy Characteristics'!K:K,MATCH($C926,'Policy Characteristics'!$C:$C,0)))</f>
        <v>industry-ag-main.html#fuel-switching</v>
      </c>
      <c r="R926" s="254" t="str">
        <f>IF(ISBLANK(INDEX('Policy Characteristics'!L:L,MATCH($C926,'Policy Characteristics'!$C:$C,0))),"",INDEX('Policy Characteristics'!L:L,MATCH($C926,'Policy Characteristics'!$C:$C,0)))</f>
        <v>industry-elec-and-hydrogen.html</v>
      </c>
    </row>
    <row r="927" spans="1:18">
      <c r="A927" s="254" t="str">
        <f>IF(ISBLANK(INDEX('Policy Characteristics'!A:A,MATCH($C927,'Policy Characteristics'!$C:$C,0))),"",INDEX('Policy Characteristics'!A:A,MATCH($C927,'Policy Characteristics'!$C:$C,0)))</f>
        <v>Industry</v>
      </c>
      <c r="B927" s="262" t="str">
        <f>IF(ISBLANK(INDEX('Policy Characteristics'!B:B,MATCH($C927,'Policy Characteristics'!$C:$C,0))),"",INDEX('Policy Characteristics'!B:B,MATCH($C927,'Policy Characteristics'!$C:$C,0)))</f>
        <v>Electrification</v>
      </c>
      <c r="C927" s="254" t="str">
        <f t="shared" si="43"/>
        <v>Fraction of Eligible Industrial Energy Use Shifted to Electricity</v>
      </c>
      <c r="D927" s="6" t="s">
        <v>3046</v>
      </c>
      <c r="E927" s="1" t="s">
        <v>3493</v>
      </c>
      <c r="F927" t="s">
        <v>3010</v>
      </c>
      <c r="G927" s="45" t="s">
        <v>3500</v>
      </c>
      <c r="H927" s="43">
        <v>1901</v>
      </c>
      <c r="I927" s="324" t="s">
        <v>40</v>
      </c>
      <c r="J927" s="255" t="str">
        <f>IF(ISBLANK(INDEX('Policy Characteristics'!D:D,MATCH($C927,'Policy Characteristics'!$C:$C,0))),"",INDEX('Policy Characteristics'!D:D,MATCH($C927,'Policy Characteristics'!$C:$C,0)))</f>
        <v>Electrification</v>
      </c>
      <c r="K927" s="254" t="str">
        <f>IF(ISBLANK(INDEX('Policy Characteristics'!E:E,MATCH($C927,'Policy Characteristics'!$C:$C,0))),"",INDEX('Policy Characteristics'!E:E,MATCH($C927,'Policy Characteristics'!$C:$C,0)))</f>
        <v>indst shift to electricity</v>
      </c>
      <c r="L927" s="261">
        <f>IF(ISBLANK(INDEX('Policy Characteristics'!F:F,MATCH($C927,'Policy Characteristics'!$C:$C,0))),"",INDEX('Policy Characteristics'!F:F,MATCH($C927,'Policy Characteristics'!$C:$C,0)))</f>
        <v>0</v>
      </c>
      <c r="M927" s="261">
        <f>IF(ISBLANK(INDEX('Policy Characteristics'!G:G,MATCH($C927,'Policy Characteristics'!$C:$C,0))),"",INDEX('Policy Characteristics'!G:G,MATCH($C927,'Policy Characteristics'!$C:$C,0)))</f>
        <v>1</v>
      </c>
      <c r="N927" s="261">
        <f>IF(ISBLANK(INDEX('Policy Characteristics'!H:H,MATCH($C927,'Policy Characteristics'!$C:$C,0))),"",INDEX('Policy Characteristics'!H:H,MATCH($C927,'Policy Characteristics'!$C:$C,0)))</f>
        <v>0.01</v>
      </c>
      <c r="O927" s="254" t="str">
        <f>IF(ISBLANK(INDEX('Policy Characteristics'!I:I,MATCH($C927,'Policy Characteristics'!$C:$C,0))),"",INDEX('Policy Characteristics'!I:I,MATCH($C927,'Policy Characteristics'!$C:$C,0)))</f>
        <v>% of fuel shifted</v>
      </c>
      <c r="P927" s="254" t="str">
        <f>IF(ISBLANK(INDEX('Policy Characteristics'!J:J,MATCH($C927,'Policy Characteristics'!$C:$C,0))),"",INDEX('Policy Characteristics'!J:J,MATCH($C927,'Policy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7" s="254" t="str">
        <f>IF(ISBLANK(INDEX('Policy Characteristics'!K:K,MATCH($C927,'Policy Characteristics'!$C:$C,0))),"",INDEX('Policy Characteristics'!K:K,MATCH($C927,'Policy Characteristics'!$C:$C,0)))</f>
        <v>industry-ag-main.html#fuel-switching</v>
      </c>
      <c r="R927" s="254" t="str">
        <f>IF(ISBLANK(INDEX('Policy Characteristics'!L:L,MATCH($C927,'Policy Characteristics'!$C:$C,0))),"",INDEX('Policy Characteristics'!L:L,MATCH($C927,'Policy Characteristics'!$C:$C,0)))</f>
        <v>industry-elec-and-hydrogen.html</v>
      </c>
    </row>
    <row r="928" spans="1:18">
      <c r="A928" s="254" t="str">
        <f>IF(ISBLANK(INDEX('Policy Characteristics'!A:A,MATCH($C928,'Policy Characteristics'!$C:$C,0))),"",INDEX('Policy Characteristics'!A:A,MATCH($C928,'Policy Characteristics'!$C:$C,0)))</f>
        <v>Industry</v>
      </c>
      <c r="B928" s="262" t="str">
        <f>IF(ISBLANK(INDEX('Policy Characteristics'!B:B,MATCH($C928,'Policy Characteristics'!$C:$C,0))),"",INDEX('Policy Characteristics'!B:B,MATCH($C928,'Policy Characteristics'!$C:$C,0)))</f>
        <v>Electrification</v>
      </c>
      <c r="C928" s="254" t="str">
        <f t="shared" si="43"/>
        <v>Fraction of Eligible Industrial Energy Use Shifted to Electricity</v>
      </c>
      <c r="D928" s="6" t="s">
        <v>3046</v>
      </c>
      <c r="E928" s="1" t="s">
        <v>3494</v>
      </c>
      <c r="F928" t="s">
        <v>3010</v>
      </c>
      <c r="G928" s="45" t="s">
        <v>3501</v>
      </c>
      <c r="H928" s="43">
        <v>1902</v>
      </c>
      <c r="I928" s="324" t="s">
        <v>40</v>
      </c>
      <c r="J928" s="255" t="str">
        <f>IF(ISBLANK(INDEX('Policy Characteristics'!D:D,MATCH($C928,'Policy Characteristics'!$C:$C,0))),"",INDEX('Policy Characteristics'!D:D,MATCH($C928,'Policy Characteristics'!$C:$C,0)))</f>
        <v>Electrification</v>
      </c>
      <c r="K928" s="254" t="str">
        <f>IF(ISBLANK(INDEX('Policy Characteristics'!E:E,MATCH($C928,'Policy Characteristics'!$C:$C,0))),"",INDEX('Policy Characteristics'!E:E,MATCH($C928,'Policy Characteristics'!$C:$C,0)))</f>
        <v>indst shift to electricity</v>
      </c>
      <c r="L928" s="261">
        <f>IF(ISBLANK(INDEX('Policy Characteristics'!F:F,MATCH($C928,'Policy Characteristics'!$C:$C,0))),"",INDEX('Policy Characteristics'!F:F,MATCH($C928,'Policy Characteristics'!$C:$C,0)))</f>
        <v>0</v>
      </c>
      <c r="M928" s="261">
        <f>IF(ISBLANK(INDEX('Policy Characteristics'!G:G,MATCH($C928,'Policy Characteristics'!$C:$C,0))),"",INDEX('Policy Characteristics'!G:G,MATCH($C928,'Policy Characteristics'!$C:$C,0)))</f>
        <v>1</v>
      </c>
      <c r="N928" s="261">
        <f>IF(ISBLANK(INDEX('Policy Characteristics'!H:H,MATCH($C928,'Policy Characteristics'!$C:$C,0))),"",INDEX('Policy Characteristics'!H:H,MATCH($C928,'Policy Characteristics'!$C:$C,0)))</f>
        <v>0.01</v>
      </c>
      <c r="O928" s="254" t="str">
        <f>IF(ISBLANK(INDEX('Policy Characteristics'!I:I,MATCH($C928,'Policy Characteristics'!$C:$C,0))),"",INDEX('Policy Characteristics'!I:I,MATCH($C928,'Policy Characteristics'!$C:$C,0)))</f>
        <v>% of fuel shifted</v>
      </c>
      <c r="P928" s="254" t="str">
        <f>IF(ISBLANK(INDEX('Policy Characteristics'!J:J,MATCH($C928,'Policy Characteristics'!$C:$C,0))),"",INDEX('Policy Characteristics'!J:J,MATCH($C928,'Policy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8" s="254" t="str">
        <f>IF(ISBLANK(INDEX('Policy Characteristics'!K:K,MATCH($C928,'Policy Characteristics'!$C:$C,0))),"",INDEX('Policy Characteristics'!K:K,MATCH($C928,'Policy Characteristics'!$C:$C,0)))</f>
        <v>industry-ag-main.html#fuel-switching</v>
      </c>
      <c r="R928" s="254" t="str">
        <f>IF(ISBLANK(INDEX('Policy Characteristics'!L:L,MATCH($C928,'Policy Characteristics'!$C:$C,0))),"",INDEX('Policy Characteristics'!L:L,MATCH($C928,'Policy Characteristics'!$C:$C,0)))</f>
        <v>industry-elec-and-hydrogen.html</v>
      </c>
    </row>
    <row r="929" spans="1:18">
      <c r="A929" s="254" t="str">
        <f>IF(ISBLANK(INDEX('Policy Characteristics'!A:A,MATCH($C929,'Policy Characteristics'!$C:$C,0))),"",INDEX('Policy Characteristics'!A:A,MATCH($C929,'Policy Characteristics'!$C:$C,0)))</f>
        <v>Industry</v>
      </c>
      <c r="B929" s="262" t="str">
        <f>IF(ISBLANK(INDEX('Policy Characteristics'!B:B,MATCH($C929,'Policy Characteristics'!$C:$C,0))),"",INDEX('Policy Characteristics'!B:B,MATCH($C929,'Policy Characteristics'!$C:$C,0)))</f>
        <v>Electrification</v>
      </c>
      <c r="C929" s="254" t="str">
        <f t="shared" si="43"/>
        <v>Fraction of Eligible Industrial Energy Use Shifted to Electricity</v>
      </c>
      <c r="D929" s="6" t="s">
        <v>3046</v>
      </c>
      <c r="E929" s="1" t="s">
        <v>3495</v>
      </c>
      <c r="F929" t="s">
        <v>3010</v>
      </c>
      <c r="G929" s="45" t="s">
        <v>3502</v>
      </c>
      <c r="H929" s="43">
        <v>1903</v>
      </c>
      <c r="I929" s="324" t="s">
        <v>40</v>
      </c>
      <c r="J929" s="255" t="str">
        <f>IF(ISBLANK(INDEX('Policy Characteristics'!D:D,MATCH($C929,'Policy Characteristics'!$C:$C,0))),"",INDEX('Policy Characteristics'!D:D,MATCH($C929,'Policy Characteristics'!$C:$C,0)))</f>
        <v>Electrification</v>
      </c>
      <c r="K929" s="254" t="str">
        <f>IF(ISBLANK(INDEX('Policy Characteristics'!E:E,MATCH($C929,'Policy Characteristics'!$C:$C,0))),"",INDEX('Policy Characteristics'!E:E,MATCH($C929,'Policy Characteristics'!$C:$C,0)))</f>
        <v>indst shift to electricity</v>
      </c>
      <c r="L929" s="261">
        <f>IF(ISBLANK(INDEX('Policy Characteristics'!F:F,MATCH($C929,'Policy Characteristics'!$C:$C,0))),"",INDEX('Policy Characteristics'!F:F,MATCH($C929,'Policy Characteristics'!$C:$C,0)))</f>
        <v>0</v>
      </c>
      <c r="M929" s="261">
        <f>IF(ISBLANK(INDEX('Policy Characteristics'!G:G,MATCH($C929,'Policy Characteristics'!$C:$C,0))),"",INDEX('Policy Characteristics'!G:G,MATCH($C929,'Policy Characteristics'!$C:$C,0)))</f>
        <v>1</v>
      </c>
      <c r="N929" s="261">
        <f>IF(ISBLANK(INDEX('Policy Characteristics'!H:H,MATCH($C929,'Policy Characteristics'!$C:$C,0))),"",INDEX('Policy Characteristics'!H:H,MATCH($C929,'Policy Characteristics'!$C:$C,0)))</f>
        <v>0.01</v>
      </c>
      <c r="O929" s="254" t="str">
        <f>IF(ISBLANK(INDEX('Policy Characteristics'!I:I,MATCH($C929,'Policy Characteristics'!$C:$C,0))),"",INDEX('Policy Characteristics'!I:I,MATCH($C929,'Policy Characteristics'!$C:$C,0)))</f>
        <v>% of fuel shifted</v>
      </c>
      <c r="P929" s="254" t="str">
        <f>IF(ISBLANK(INDEX('Policy Characteristics'!J:J,MATCH($C929,'Policy Characteristics'!$C:$C,0))),"",INDEX('Policy Characteristics'!J:J,MATCH($C929,'Policy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9" s="254" t="str">
        <f>IF(ISBLANK(INDEX('Policy Characteristics'!K:K,MATCH($C929,'Policy Characteristics'!$C:$C,0))),"",INDEX('Policy Characteristics'!K:K,MATCH($C929,'Policy Characteristics'!$C:$C,0)))</f>
        <v>industry-ag-main.html#fuel-switching</v>
      </c>
      <c r="R929" s="254" t="str">
        <f>IF(ISBLANK(INDEX('Policy Characteristics'!L:L,MATCH($C929,'Policy Characteristics'!$C:$C,0))),"",INDEX('Policy Characteristics'!L:L,MATCH($C929,'Policy Characteristics'!$C:$C,0)))</f>
        <v>industry-elec-and-hydrogen.html</v>
      </c>
    </row>
    <row r="930" spans="1:18">
      <c r="A930" s="254" t="str">
        <f>IF(ISBLANK(INDEX('Policy Characteristics'!A:A,MATCH($C930,'Policy Characteristics'!$C:$C,0))),"",INDEX('Policy Characteristics'!A:A,MATCH($C930,'Policy Characteristics'!$C:$C,0)))</f>
        <v>Industry</v>
      </c>
      <c r="B930" s="262" t="str">
        <f>IF(ISBLANK(INDEX('Policy Characteristics'!B:B,MATCH($C930,'Policy Characteristics'!$C:$C,0))),"",INDEX('Policy Characteristics'!B:B,MATCH($C930,'Policy Characteristics'!$C:$C,0)))</f>
        <v>Electrification</v>
      </c>
      <c r="C930" s="254" t="str">
        <f t="shared" si="43"/>
        <v>Fraction of Eligible Industrial Energy Use Shifted to Electricity</v>
      </c>
      <c r="D930" s="6" t="s">
        <v>3046</v>
      </c>
      <c r="E930" s="1" t="s">
        <v>3496</v>
      </c>
      <c r="F930" t="s">
        <v>3010</v>
      </c>
      <c r="G930" s="45" t="s">
        <v>3503</v>
      </c>
      <c r="H930" s="43">
        <v>1904</v>
      </c>
      <c r="I930" s="324" t="s">
        <v>40</v>
      </c>
      <c r="J930" s="255" t="str">
        <f>IF(ISBLANK(INDEX('Policy Characteristics'!D:D,MATCH($C930,'Policy Characteristics'!$C:$C,0))),"",INDEX('Policy Characteristics'!D:D,MATCH($C930,'Policy Characteristics'!$C:$C,0)))</f>
        <v>Electrification</v>
      </c>
      <c r="K930" s="254" t="str">
        <f>IF(ISBLANK(INDEX('Policy Characteristics'!E:E,MATCH($C930,'Policy Characteristics'!$C:$C,0))),"",INDEX('Policy Characteristics'!E:E,MATCH($C930,'Policy Characteristics'!$C:$C,0)))</f>
        <v>indst shift to electricity</v>
      </c>
      <c r="L930" s="261">
        <f>IF(ISBLANK(INDEX('Policy Characteristics'!F:F,MATCH($C930,'Policy Characteristics'!$C:$C,0))),"",INDEX('Policy Characteristics'!F:F,MATCH($C930,'Policy Characteristics'!$C:$C,0)))</f>
        <v>0</v>
      </c>
      <c r="M930" s="261">
        <f>IF(ISBLANK(INDEX('Policy Characteristics'!G:G,MATCH($C930,'Policy Characteristics'!$C:$C,0))),"",INDEX('Policy Characteristics'!G:G,MATCH($C930,'Policy Characteristics'!$C:$C,0)))</f>
        <v>1</v>
      </c>
      <c r="N930" s="261">
        <f>IF(ISBLANK(INDEX('Policy Characteristics'!H:H,MATCH($C930,'Policy Characteristics'!$C:$C,0))),"",INDEX('Policy Characteristics'!H:H,MATCH($C930,'Policy Characteristics'!$C:$C,0)))</f>
        <v>0.01</v>
      </c>
      <c r="O930" s="254" t="str">
        <f>IF(ISBLANK(INDEX('Policy Characteristics'!I:I,MATCH($C930,'Policy Characteristics'!$C:$C,0))),"",INDEX('Policy Characteristics'!I:I,MATCH($C930,'Policy Characteristics'!$C:$C,0)))</f>
        <v>% of fuel shifted</v>
      </c>
      <c r="P930" s="254" t="str">
        <f>IF(ISBLANK(INDEX('Policy Characteristics'!J:J,MATCH($C930,'Policy Characteristics'!$C:$C,0))),"",INDEX('Policy Characteristics'!J:J,MATCH($C930,'Policy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0" s="254" t="str">
        <f>IF(ISBLANK(INDEX('Policy Characteristics'!K:K,MATCH($C930,'Policy Characteristics'!$C:$C,0))),"",INDEX('Policy Characteristics'!K:K,MATCH($C930,'Policy Characteristics'!$C:$C,0)))</f>
        <v>industry-ag-main.html#fuel-switching</v>
      </c>
      <c r="R930" s="254" t="str">
        <f>IF(ISBLANK(INDEX('Policy Characteristics'!L:L,MATCH($C930,'Policy Characteristics'!$C:$C,0))),"",INDEX('Policy Characteristics'!L:L,MATCH($C930,'Policy Characteristics'!$C:$C,0)))</f>
        <v>industry-elec-and-hydrogen.html</v>
      </c>
    </row>
    <row r="931" spans="1:18">
      <c r="A931" s="254" t="str">
        <f>IF(ISBLANK(INDEX('Policy Characteristics'!A:A,MATCH($C931,'Policy Characteristics'!$C:$C,0))),"",INDEX('Policy Characteristics'!A:A,MATCH($C931,'Policy Characteristics'!$C:$C,0)))</f>
        <v>Industry</v>
      </c>
      <c r="B931" s="262" t="str">
        <f>IF(ISBLANK(INDEX('Policy Characteristics'!B:B,MATCH($C931,'Policy Characteristics'!$C:$C,0))),"",INDEX('Policy Characteristics'!B:B,MATCH($C931,'Policy Characteristics'!$C:$C,0)))</f>
        <v>Electrification</v>
      </c>
      <c r="C931" s="254" t="str">
        <f t="shared" si="43"/>
        <v>Fraction of Eligible Industrial Energy Use Shifted to Electricity</v>
      </c>
      <c r="D931" s="6" t="s">
        <v>3046</v>
      </c>
      <c r="E931" s="1" t="s">
        <v>3643</v>
      </c>
      <c r="F931" t="s">
        <v>3010</v>
      </c>
      <c r="G931" s="45" t="s">
        <v>3643</v>
      </c>
      <c r="H931" s="43">
        <v>1905</v>
      </c>
      <c r="I931" s="324" t="s">
        <v>40</v>
      </c>
      <c r="J931" s="255" t="str">
        <f>IF(ISBLANK(INDEX('Policy Characteristics'!D:D,MATCH($C931,'Policy Characteristics'!$C:$C,0))),"",INDEX('Policy Characteristics'!D:D,MATCH($C931,'Policy Characteristics'!$C:$C,0)))</f>
        <v>Electrification</v>
      </c>
      <c r="K931" s="254" t="str">
        <f>IF(ISBLANK(INDEX('Policy Characteristics'!E:E,MATCH($C931,'Policy Characteristics'!$C:$C,0))),"",INDEX('Policy Characteristics'!E:E,MATCH($C931,'Policy Characteristics'!$C:$C,0)))</f>
        <v>indst shift to electricity</v>
      </c>
      <c r="L931" s="261">
        <f>IF(ISBLANK(INDEX('Policy Characteristics'!F:F,MATCH($C931,'Policy Characteristics'!$C:$C,0))),"",INDEX('Policy Characteristics'!F:F,MATCH($C931,'Policy Characteristics'!$C:$C,0)))</f>
        <v>0</v>
      </c>
      <c r="M931" s="261">
        <f>IF(ISBLANK(INDEX('Policy Characteristics'!G:G,MATCH($C931,'Policy Characteristics'!$C:$C,0))),"",INDEX('Policy Characteristics'!G:G,MATCH($C931,'Policy Characteristics'!$C:$C,0)))</f>
        <v>1</v>
      </c>
      <c r="N931" s="261">
        <f>IF(ISBLANK(INDEX('Policy Characteristics'!H:H,MATCH($C931,'Policy Characteristics'!$C:$C,0))),"",INDEX('Policy Characteristics'!H:H,MATCH($C931,'Policy Characteristics'!$C:$C,0)))</f>
        <v>0.01</v>
      </c>
      <c r="O931" s="254" t="str">
        <f>IF(ISBLANK(INDEX('Policy Characteristics'!I:I,MATCH($C931,'Policy Characteristics'!$C:$C,0))),"",INDEX('Policy Characteristics'!I:I,MATCH($C931,'Policy Characteristics'!$C:$C,0)))</f>
        <v>% of fuel shifted</v>
      </c>
      <c r="P931" s="254" t="str">
        <f>IF(ISBLANK(INDEX('Policy Characteristics'!J:J,MATCH($C931,'Policy Characteristics'!$C:$C,0))),"",INDEX('Policy Characteristics'!J:J,MATCH($C931,'Policy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1" s="254" t="str">
        <f>IF(ISBLANK(INDEX('Policy Characteristics'!K:K,MATCH($C931,'Policy Characteristics'!$C:$C,0))),"",INDEX('Policy Characteristics'!K:K,MATCH($C931,'Policy Characteristics'!$C:$C,0)))</f>
        <v>industry-ag-main.html#fuel-switching</v>
      </c>
      <c r="R931" s="254" t="str">
        <f>IF(ISBLANK(INDEX('Policy Characteristics'!L:L,MATCH($C931,'Policy Characteristics'!$C:$C,0))),"",INDEX('Policy Characteristics'!L:L,MATCH($C931,'Policy Characteristics'!$C:$C,0)))</f>
        <v>industry-elec-and-hydrogen.html</v>
      </c>
    </row>
    <row r="932" spans="1:18">
      <c r="A932" s="254" t="str">
        <f>IF(ISBLANK(INDEX('Policy Characteristics'!A:A,MATCH($C932,'Policy Characteristics'!$C:$C,0))),"",INDEX('Policy Characteristics'!A:A,MATCH($C932,'Policy Characteristics'!$C:$C,0)))</f>
        <v>Industry</v>
      </c>
      <c r="B932" s="262" t="str">
        <f>IF(ISBLANK(INDEX('Policy Characteristics'!B:B,MATCH($C932,'Policy Characteristics'!$C:$C,0))),"",INDEX('Policy Characteristics'!B:B,MATCH($C932,'Policy Characteristics'!$C:$C,0)))</f>
        <v>Electrification</v>
      </c>
      <c r="C932" s="254" t="str">
        <f t="shared" si="43"/>
        <v>Fraction of Eligible Industrial Energy Use Shifted to Electricity</v>
      </c>
      <c r="D932" s="6" t="s">
        <v>3047</v>
      </c>
      <c r="E932" s="1" t="s">
        <v>3490</v>
      </c>
      <c r="F932" t="s">
        <v>2557</v>
      </c>
      <c r="G932" s="45" t="s">
        <v>3497</v>
      </c>
      <c r="H932" s="43">
        <v>1906</v>
      </c>
      <c r="I932" s="324" t="s">
        <v>40</v>
      </c>
      <c r="J932" s="255" t="str">
        <f>IF(ISBLANK(INDEX('Policy Characteristics'!D:D,MATCH($C932,'Policy Characteristics'!$C:$C,0))),"",INDEX('Policy Characteristics'!D:D,MATCH($C932,'Policy Characteristics'!$C:$C,0)))</f>
        <v>Electrification</v>
      </c>
      <c r="K932" s="254" t="str">
        <f>IF(ISBLANK(INDEX('Policy Characteristics'!E:E,MATCH($C932,'Policy Characteristics'!$C:$C,0))),"",INDEX('Policy Characteristics'!E:E,MATCH($C932,'Policy Characteristics'!$C:$C,0)))</f>
        <v>indst shift to electricity</v>
      </c>
      <c r="L932" s="261">
        <f>IF(ISBLANK(INDEX('Policy Characteristics'!F:F,MATCH($C932,'Policy Characteristics'!$C:$C,0))),"",INDEX('Policy Characteristics'!F:F,MATCH($C932,'Policy Characteristics'!$C:$C,0)))</f>
        <v>0</v>
      </c>
      <c r="M932" s="261">
        <f>IF(ISBLANK(INDEX('Policy Characteristics'!G:G,MATCH($C932,'Policy Characteristics'!$C:$C,0))),"",INDEX('Policy Characteristics'!G:G,MATCH($C932,'Policy Characteristics'!$C:$C,0)))</f>
        <v>1</v>
      </c>
      <c r="N932" s="261">
        <f>IF(ISBLANK(INDEX('Policy Characteristics'!H:H,MATCH($C932,'Policy Characteristics'!$C:$C,0))),"",INDEX('Policy Characteristics'!H:H,MATCH($C932,'Policy Characteristics'!$C:$C,0)))</f>
        <v>0.01</v>
      </c>
      <c r="O932" s="254" t="str">
        <f>IF(ISBLANK(INDEX('Policy Characteristics'!I:I,MATCH($C932,'Policy Characteristics'!$C:$C,0))),"",INDEX('Policy Characteristics'!I:I,MATCH($C932,'Policy Characteristics'!$C:$C,0)))</f>
        <v>% of fuel shifted</v>
      </c>
      <c r="P932" s="254" t="str">
        <f>IF(ISBLANK(INDEX('Policy Characteristics'!J:J,MATCH($C932,'Policy Characteristics'!$C:$C,0))),"",INDEX('Policy Characteristics'!J:J,MATCH($C932,'Policy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2" s="254" t="str">
        <f>IF(ISBLANK(INDEX('Policy Characteristics'!K:K,MATCH($C932,'Policy Characteristics'!$C:$C,0))),"",INDEX('Policy Characteristics'!K:K,MATCH($C932,'Policy Characteristics'!$C:$C,0)))</f>
        <v>industry-ag-main.html#fuel-switching</v>
      </c>
      <c r="R932" s="254" t="str">
        <f>IF(ISBLANK(INDEX('Policy Characteristics'!L:L,MATCH($C932,'Policy Characteristics'!$C:$C,0))),"",INDEX('Policy Characteristics'!L:L,MATCH($C932,'Policy Characteristics'!$C:$C,0)))</f>
        <v>industry-elec-and-hydrogen.html</v>
      </c>
    </row>
    <row r="933" spans="1:18">
      <c r="A933" s="254" t="str">
        <f>IF(ISBLANK(INDEX('Policy Characteristics'!A:A,MATCH($C933,'Policy Characteristics'!$C:$C,0))),"",INDEX('Policy Characteristics'!A:A,MATCH($C933,'Policy Characteristics'!$C:$C,0)))</f>
        <v>Industry</v>
      </c>
      <c r="B933" s="262" t="str">
        <f>IF(ISBLANK(INDEX('Policy Characteristics'!B:B,MATCH($C933,'Policy Characteristics'!$C:$C,0))),"",INDEX('Policy Characteristics'!B:B,MATCH($C933,'Policy Characteristics'!$C:$C,0)))</f>
        <v>Electrification</v>
      </c>
      <c r="C933" s="254" t="str">
        <f t="shared" si="43"/>
        <v>Fraction of Eligible Industrial Energy Use Shifted to Electricity</v>
      </c>
      <c r="D933" s="6" t="s">
        <v>3047</v>
      </c>
      <c r="E933" s="1" t="s">
        <v>3491</v>
      </c>
      <c r="F933" t="s">
        <v>2557</v>
      </c>
      <c r="G933" s="45" t="s">
        <v>3498</v>
      </c>
      <c r="H933" s="43">
        <v>1907</v>
      </c>
      <c r="I933" s="324" t="s">
        <v>40</v>
      </c>
      <c r="J933" s="255" t="str">
        <f>IF(ISBLANK(INDEX('Policy Characteristics'!D:D,MATCH($C933,'Policy Characteristics'!$C:$C,0))),"",INDEX('Policy Characteristics'!D:D,MATCH($C933,'Policy Characteristics'!$C:$C,0)))</f>
        <v>Electrification</v>
      </c>
      <c r="K933" s="254" t="str">
        <f>IF(ISBLANK(INDEX('Policy Characteristics'!E:E,MATCH($C933,'Policy Characteristics'!$C:$C,0))),"",INDEX('Policy Characteristics'!E:E,MATCH($C933,'Policy Characteristics'!$C:$C,0)))</f>
        <v>indst shift to electricity</v>
      </c>
      <c r="L933" s="261">
        <f>IF(ISBLANK(INDEX('Policy Characteristics'!F:F,MATCH($C933,'Policy Characteristics'!$C:$C,0))),"",INDEX('Policy Characteristics'!F:F,MATCH($C933,'Policy Characteristics'!$C:$C,0)))</f>
        <v>0</v>
      </c>
      <c r="M933" s="261">
        <f>IF(ISBLANK(INDEX('Policy Characteristics'!G:G,MATCH($C933,'Policy Characteristics'!$C:$C,0))),"",INDEX('Policy Characteristics'!G:G,MATCH($C933,'Policy Characteristics'!$C:$C,0)))</f>
        <v>1</v>
      </c>
      <c r="N933" s="261">
        <f>IF(ISBLANK(INDEX('Policy Characteristics'!H:H,MATCH($C933,'Policy Characteristics'!$C:$C,0))),"",INDEX('Policy Characteristics'!H:H,MATCH($C933,'Policy Characteristics'!$C:$C,0)))</f>
        <v>0.01</v>
      </c>
      <c r="O933" s="254" t="str">
        <f>IF(ISBLANK(INDEX('Policy Characteristics'!I:I,MATCH($C933,'Policy Characteristics'!$C:$C,0))),"",INDEX('Policy Characteristics'!I:I,MATCH($C933,'Policy Characteristics'!$C:$C,0)))</f>
        <v>% of fuel shifted</v>
      </c>
      <c r="P933" s="254" t="str">
        <f>IF(ISBLANK(INDEX('Policy Characteristics'!J:J,MATCH($C933,'Policy Characteristics'!$C:$C,0))),"",INDEX('Policy Characteristics'!J:J,MATCH($C933,'Policy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3" s="254" t="str">
        <f>IF(ISBLANK(INDEX('Policy Characteristics'!K:K,MATCH($C933,'Policy Characteristics'!$C:$C,0))),"",INDEX('Policy Characteristics'!K:K,MATCH($C933,'Policy Characteristics'!$C:$C,0)))</f>
        <v>industry-ag-main.html#fuel-switching</v>
      </c>
      <c r="R933" s="254" t="str">
        <f>IF(ISBLANK(INDEX('Policy Characteristics'!L:L,MATCH($C933,'Policy Characteristics'!$C:$C,0))),"",INDEX('Policy Characteristics'!L:L,MATCH($C933,'Policy Characteristics'!$C:$C,0)))</f>
        <v>industry-elec-and-hydrogen.html</v>
      </c>
    </row>
    <row r="934" spans="1:18">
      <c r="A934" s="254" t="str">
        <f>IF(ISBLANK(INDEX('Policy Characteristics'!A:A,MATCH($C934,'Policy Characteristics'!$C:$C,0))),"",INDEX('Policy Characteristics'!A:A,MATCH($C934,'Policy Characteristics'!$C:$C,0)))</f>
        <v>Industry</v>
      </c>
      <c r="B934" s="262" t="str">
        <f>IF(ISBLANK(INDEX('Policy Characteristics'!B:B,MATCH($C934,'Policy Characteristics'!$C:$C,0))),"",INDEX('Policy Characteristics'!B:B,MATCH($C934,'Policy Characteristics'!$C:$C,0)))</f>
        <v>Electrification</v>
      </c>
      <c r="C934" s="254" t="str">
        <f t="shared" si="43"/>
        <v>Fraction of Eligible Industrial Energy Use Shifted to Electricity</v>
      </c>
      <c r="D934" s="6" t="s">
        <v>3047</v>
      </c>
      <c r="E934" s="1" t="s">
        <v>3492</v>
      </c>
      <c r="F934" t="s">
        <v>2557</v>
      </c>
      <c r="G934" s="45" t="s">
        <v>3499</v>
      </c>
      <c r="H934" s="43">
        <v>1908</v>
      </c>
      <c r="I934" s="324" t="s">
        <v>40</v>
      </c>
      <c r="J934" s="255" t="str">
        <f>IF(ISBLANK(INDEX('Policy Characteristics'!D:D,MATCH($C934,'Policy Characteristics'!$C:$C,0))),"",INDEX('Policy Characteristics'!D:D,MATCH($C934,'Policy Characteristics'!$C:$C,0)))</f>
        <v>Electrification</v>
      </c>
      <c r="K934" s="254" t="str">
        <f>IF(ISBLANK(INDEX('Policy Characteristics'!E:E,MATCH($C934,'Policy Characteristics'!$C:$C,0))),"",INDEX('Policy Characteristics'!E:E,MATCH($C934,'Policy Characteristics'!$C:$C,0)))</f>
        <v>indst shift to electricity</v>
      </c>
      <c r="L934" s="261">
        <f>IF(ISBLANK(INDEX('Policy Characteristics'!F:F,MATCH($C934,'Policy Characteristics'!$C:$C,0))),"",INDEX('Policy Characteristics'!F:F,MATCH($C934,'Policy Characteristics'!$C:$C,0)))</f>
        <v>0</v>
      </c>
      <c r="M934" s="261">
        <f>IF(ISBLANK(INDEX('Policy Characteristics'!G:G,MATCH($C934,'Policy Characteristics'!$C:$C,0))),"",INDEX('Policy Characteristics'!G:G,MATCH($C934,'Policy Characteristics'!$C:$C,0)))</f>
        <v>1</v>
      </c>
      <c r="N934" s="261">
        <f>IF(ISBLANK(INDEX('Policy Characteristics'!H:H,MATCH($C934,'Policy Characteristics'!$C:$C,0))),"",INDEX('Policy Characteristics'!H:H,MATCH($C934,'Policy Characteristics'!$C:$C,0)))</f>
        <v>0.01</v>
      </c>
      <c r="O934" s="254" t="str">
        <f>IF(ISBLANK(INDEX('Policy Characteristics'!I:I,MATCH($C934,'Policy Characteristics'!$C:$C,0))),"",INDEX('Policy Characteristics'!I:I,MATCH($C934,'Policy Characteristics'!$C:$C,0)))</f>
        <v>% of fuel shifted</v>
      </c>
      <c r="P934" s="254" t="str">
        <f>IF(ISBLANK(INDEX('Policy Characteristics'!J:J,MATCH($C934,'Policy Characteristics'!$C:$C,0))),"",INDEX('Policy Characteristics'!J:J,MATCH($C934,'Policy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4" s="254" t="str">
        <f>IF(ISBLANK(INDEX('Policy Characteristics'!K:K,MATCH($C934,'Policy Characteristics'!$C:$C,0))),"",INDEX('Policy Characteristics'!K:K,MATCH($C934,'Policy Characteristics'!$C:$C,0)))</f>
        <v>industry-ag-main.html#fuel-switching</v>
      </c>
      <c r="R934" s="254" t="str">
        <f>IF(ISBLANK(INDEX('Policy Characteristics'!L:L,MATCH($C934,'Policy Characteristics'!$C:$C,0))),"",INDEX('Policy Characteristics'!L:L,MATCH($C934,'Policy Characteristics'!$C:$C,0)))</f>
        <v>industry-elec-and-hydrogen.html</v>
      </c>
    </row>
    <row r="935" spans="1:18">
      <c r="A935" s="254" t="str">
        <f>IF(ISBLANK(INDEX('Policy Characteristics'!A:A,MATCH($C935,'Policy Characteristics'!$C:$C,0))),"",INDEX('Policy Characteristics'!A:A,MATCH($C935,'Policy Characteristics'!$C:$C,0)))</f>
        <v>Industry</v>
      </c>
      <c r="B935" s="262" t="str">
        <f>IF(ISBLANK(INDEX('Policy Characteristics'!B:B,MATCH($C935,'Policy Characteristics'!$C:$C,0))),"",INDEX('Policy Characteristics'!B:B,MATCH($C935,'Policy Characteristics'!$C:$C,0)))</f>
        <v>Electrification</v>
      </c>
      <c r="C935" s="254" t="str">
        <f t="shared" si="43"/>
        <v>Fraction of Eligible Industrial Energy Use Shifted to Electricity</v>
      </c>
      <c r="D935" s="6" t="s">
        <v>3047</v>
      </c>
      <c r="E935" s="1" t="s">
        <v>3493</v>
      </c>
      <c r="F935" t="s">
        <v>2557</v>
      </c>
      <c r="G935" s="45" t="s">
        <v>3500</v>
      </c>
      <c r="H935" s="43">
        <v>1909</v>
      </c>
      <c r="I935" s="324" t="s">
        <v>40</v>
      </c>
      <c r="J935" s="255" t="str">
        <f>IF(ISBLANK(INDEX('Policy Characteristics'!D:D,MATCH($C935,'Policy Characteristics'!$C:$C,0))),"",INDEX('Policy Characteristics'!D:D,MATCH($C935,'Policy Characteristics'!$C:$C,0)))</f>
        <v>Electrification</v>
      </c>
      <c r="K935" s="254" t="str">
        <f>IF(ISBLANK(INDEX('Policy Characteristics'!E:E,MATCH($C935,'Policy Characteristics'!$C:$C,0))),"",INDEX('Policy Characteristics'!E:E,MATCH($C935,'Policy Characteristics'!$C:$C,0)))</f>
        <v>indst shift to electricity</v>
      </c>
      <c r="L935" s="261">
        <f>IF(ISBLANK(INDEX('Policy Characteristics'!F:F,MATCH($C935,'Policy Characteristics'!$C:$C,0))),"",INDEX('Policy Characteristics'!F:F,MATCH($C935,'Policy Characteristics'!$C:$C,0)))</f>
        <v>0</v>
      </c>
      <c r="M935" s="261">
        <f>IF(ISBLANK(INDEX('Policy Characteristics'!G:G,MATCH($C935,'Policy Characteristics'!$C:$C,0))),"",INDEX('Policy Characteristics'!G:G,MATCH($C935,'Policy Characteristics'!$C:$C,0)))</f>
        <v>1</v>
      </c>
      <c r="N935" s="261">
        <f>IF(ISBLANK(INDEX('Policy Characteristics'!H:H,MATCH($C935,'Policy Characteristics'!$C:$C,0))),"",INDEX('Policy Characteristics'!H:H,MATCH($C935,'Policy Characteristics'!$C:$C,0)))</f>
        <v>0.01</v>
      </c>
      <c r="O935" s="254" t="str">
        <f>IF(ISBLANK(INDEX('Policy Characteristics'!I:I,MATCH($C935,'Policy Characteristics'!$C:$C,0))),"",INDEX('Policy Characteristics'!I:I,MATCH($C935,'Policy Characteristics'!$C:$C,0)))</f>
        <v>% of fuel shifted</v>
      </c>
      <c r="P935" s="254" t="str">
        <f>IF(ISBLANK(INDEX('Policy Characteristics'!J:J,MATCH($C935,'Policy Characteristics'!$C:$C,0))),"",INDEX('Policy Characteristics'!J:J,MATCH($C935,'Policy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5" s="254" t="str">
        <f>IF(ISBLANK(INDEX('Policy Characteristics'!K:K,MATCH($C935,'Policy Characteristics'!$C:$C,0))),"",INDEX('Policy Characteristics'!K:K,MATCH($C935,'Policy Characteristics'!$C:$C,0)))</f>
        <v>industry-ag-main.html#fuel-switching</v>
      </c>
      <c r="R935" s="254" t="str">
        <f>IF(ISBLANK(INDEX('Policy Characteristics'!L:L,MATCH($C935,'Policy Characteristics'!$C:$C,0))),"",INDEX('Policy Characteristics'!L:L,MATCH($C935,'Policy Characteristics'!$C:$C,0)))</f>
        <v>industry-elec-and-hydrogen.html</v>
      </c>
    </row>
    <row r="936" spans="1:18">
      <c r="A936" s="254" t="str">
        <f>IF(ISBLANK(INDEX('Policy Characteristics'!A:A,MATCH($C936,'Policy Characteristics'!$C:$C,0))),"",INDEX('Policy Characteristics'!A:A,MATCH($C936,'Policy Characteristics'!$C:$C,0)))</f>
        <v>Industry</v>
      </c>
      <c r="B936" s="262" t="str">
        <f>IF(ISBLANK(INDEX('Policy Characteristics'!B:B,MATCH($C936,'Policy Characteristics'!$C:$C,0))),"",INDEX('Policy Characteristics'!B:B,MATCH($C936,'Policy Characteristics'!$C:$C,0)))</f>
        <v>Electrification</v>
      </c>
      <c r="C936" s="254" t="str">
        <f t="shared" si="43"/>
        <v>Fraction of Eligible Industrial Energy Use Shifted to Electricity</v>
      </c>
      <c r="D936" s="6" t="s">
        <v>3047</v>
      </c>
      <c r="E936" s="1" t="s">
        <v>3494</v>
      </c>
      <c r="F936" t="s">
        <v>2557</v>
      </c>
      <c r="G936" s="45" t="s">
        <v>3501</v>
      </c>
      <c r="H936" s="43">
        <v>1910</v>
      </c>
      <c r="I936" s="324" t="s">
        <v>40</v>
      </c>
      <c r="J936" s="255" t="str">
        <f>IF(ISBLANK(INDEX('Policy Characteristics'!D:D,MATCH($C936,'Policy Characteristics'!$C:$C,0))),"",INDEX('Policy Characteristics'!D:D,MATCH($C936,'Policy Characteristics'!$C:$C,0)))</f>
        <v>Electrification</v>
      </c>
      <c r="K936" s="254" t="str">
        <f>IF(ISBLANK(INDEX('Policy Characteristics'!E:E,MATCH($C936,'Policy Characteristics'!$C:$C,0))),"",INDEX('Policy Characteristics'!E:E,MATCH($C936,'Policy Characteristics'!$C:$C,0)))</f>
        <v>indst shift to electricity</v>
      </c>
      <c r="L936" s="261">
        <f>IF(ISBLANK(INDEX('Policy Characteristics'!F:F,MATCH($C936,'Policy Characteristics'!$C:$C,0))),"",INDEX('Policy Characteristics'!F:F,MATCH($C936,'Policy Characteristics'!$C:$C,0)))</f>
        <v>0</v>
      </c>
      <c r="M936" s="261">
        <f>IF(ISBLANK(INDEX('Policy Characteristics'!G:G,MATCH($C936,'Policy Characteristics'!$C:$C,0))),"",INDEX('Policy Characteristics'!G:G,MATCH($C936,'Policy Characteristics'!$C:$C,0)))</f>
        <v>1</v>
      </c>
      <c r="N936" s="261">
        <f>IF(ISBLANK(INDEX('Policy Characteristics'!H:H,MATCH($C936,'Policy Characteristics'!$C:$C,0))),"",INDEX('Policy Characteristics'!H:H,MATCH($C936,'Policy Characteristics'!$C:$C,0)))</f>
        <v>0.01</v>
      </c>
      <c r="O936" s="254" t="str">
        <f>IF(ISBLANK(INDEX('Policy Characteristics'!I:I,MATCH($C936,'Policy Characteristics'!$C:$C,0))),"",INDEX('Policy Characteristics'!I:I,MATCH($C936,'Policy Characteristics'!$C:$C,0)))</f>
        <v>% of fuel shifted</v>
      </c>
      <c r="P936" s="254" t="str">
        <f>IF(ISBLANK(INDEX('Policy Characteristics'!J:J,MATCH($C936,'Policy Characteristics'!$C:$C,0))),"",INDEX('Policy Characteristics'!J:J,MATCH($C936,'Policy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6" s="254" t="str">
        <f>IF(ISBLANK(INDEX('Policy Characteristics'!K:K,MATCH($C936,'Policy Characteristics'!$C:$C,0))),"",INDEX('Policy Characteristics'!K:K,MATCH($C936,'Policy Characteristics'!$C:$C,0)))</f>
        <v>industry-ag-main.html#fuel-switching</v>
      </c>
      <c r="R936" s="254" t="str">
        <f>IF(ISBLANK(INDEX('Policy Characteristics'!L:L,MATCH($C936,'Policy Characteristics'!$C:$C,0))),"",INDEX('Policy Characteristics'!L:L,MATCH($C936,'Policy Characteristics'!$C:$C,0)))</f>
        <v>industry-elec-and-hydrogen.html</v>
      </c>
    </row>
    <row r="937" spans="1:18">
      <c r="A937" s="254" t="str">
        <f>IF(ISBLANK(INDEX('Policy Characteristics'!A:A,MATCH($C937,'Policy Characteristics'!$C:$C,0))),"",INDEX('Policy Characteristics'!A:A,MATCH($C937,'Policy Characteristics'!$C:$C,0)))</f>
        <v>Industry</v>
      </c>
      <c r="B937" s="262" t="str">
        <f>IF(ISBLANK(INDEX('Policy Characteristics'!B:B,MATCH($C937,'Policy Characteristics'!$C:$C,0))),"",INDEX('Policy Characteristics'!B:B,MATCH($C937,'Policy Characteristics'!$C:$C,0)))</f>
        <v>Electrification</v>
      </c>
      <c r="C937" s="254" t="str">
        <f t="shared" si="43"/>
        <v>Fraction of Eligible Industrial Energy Use Shifted to Electricity</v>
      </c>
      <c r="D937" s="6" t="s">
        <v>3047</v>
      </c>
      <c r="E937" s="1" t="s">
        <v>3495</v>
      </c>
      <c r="F937" t="s">
        <v>2557</v>
      </c>
      <c r="G937" s="45" t="s">
        <v>3502</v>
      </c>
      <c r="H937" s="43">
        <v>1911</v>
      </c>
      <c r="I937" s="324" t="s">
        <v>40</v>
      </c>
      <c r="J937" s="255" t="str">
        <f>IF(ISBLANK(INDEX('Policy Characteristics'!D:D,MATCH($C937,'Policy Characteristics'!$C:$C,0))),"",INDEX('Policy Characteristics'!D:D,MATCH($C937,'Policy Characteristics'!$C:$C,0)))</f>
        <v>Electrification</v>
      </c>
      <c r="K937" s="254" t="str">
        <f>IF(ISBLANK(INDEX('Policy Characteristics'!E:E,MATCH($C937,'Policy Characteristics'!$C:$C,0))),"",INDEX('Policy Characteristics'!E:E,MATCH($C937,'Policy Characteristics'!$C:$C,0)))</f>
        <v>indst shift to electricity</v>
      </c>
      <c r="L937" s="261">
        <f>IF(ISBLANK(INDEX('Policy Characteristics'!F:F,MATCH($C937,'Policy Characteristics'!$C:$C,0))),"",INDEX('Policy Characteristics'!F:F,MATCH($C937,'Policy Characteristics'!$C:$C,0)))</f>
        <v>0</v>
      </c>
      <c r="M937" s="261">
        <f>IF(ISBLANK(INDEX('Policy Characteristics'!G:G,MATCH($C937,'Policy Characteristics'!$C:$C,0))),"",INDEX('Policy Characteristics'!G:G,MATCH($C937,'Policy Characteristics'!$C:$C,0)))</f>
        <v>1</v>
      </c>
      <c r="N937" s="261">
        <f>IF(ISBLANK(INDEX('Policy Characteristics'!H:H,MATCH($C937,'Policy Characteristics'!$C:$C,0))),"",INDEX('Policy Characteristics'!H:H,MATCH($C937,'Policy Characteristics'!$C:$C,0)))</f>
        <v>0.01</v>
      </c>
      <c r="O937" s="254" t="str">
        <f>IF(ISBLANK(INDEX('Policy Characteristics'!I:I,MATCH($C937,'Policy Characteristics'!$C:$C,0))),"",INDEX('Policy Characteristics'!I:I,MATCH($C937,'Policy Characteristics'!$C:$C,0)))</f>
        <v>% of fuel shifted</v>
      </c>
      <c r="P937" s="254" t="str">
        <f>IF(ISBLANK(INDEX('Policy Characteristics'!J:J,MATCH($C937,'Policy Characteristics'!$C:$C,0))),"",INDEX('Policy Characteristics'!J:J,MATCH($C937,'Policy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7" s="254" t="str">
        <f>IF(ISBLANK(INDEX('Policy Characteristics'!K:K,MATCH($C937,'Policy Characteristics'!$C:$C,0))),"",INDEX('Policy Characteristics'!K:K,MATCH($C937,'Policy Characteristics'!$C:$C,0)))</f>
        <v>industry-ag-main.html#fuel-switching</v>
      </c>
      <c r="R937" s="254" t="str">
        <f>IF(ISBLANK(INDEX('Policy Characteristics'!L:L,MATCH($C937,'Policy Characteristics'!$C:$C,0))),"",INDEX('Policy Characteristics'!L:L,MATCH($C937,'Policy Characteristics'!$C:$C,0)))</f>
        <v>industry-elec-and-hydrogen.html</v>
      </c>
    </row>
    <row r="938" spans="1:18">
      <c r="A938" s="254" t="str">
        <f>IF(ISBLANK(INDEX('Policy Characteristics'!A:A,MATCH($C938,'Policy Characteristics'!$C:$C,0))),"",INDEX('Policy Characteristics'!A:A,MATCH($C938,'Policy Characteristics'!$C:$C,0)))</f>
        <v>Industry</v>
      </c>
      <c r="B938" s="262" t="str">
        <f>IF(ISBLANK(INDEX('Policy Characteristics'!B:B,MATCH($C938,'Policy Characteristics'!$C:$C,0))),"",INDEX('Policy Characteristics'!B:B,MATCH($C938,'Policy Characteristics'!$C:$C,0)))</f>
        <v>Electrification</v>
      </c>
      <c r="C938" s="254" t="str">
        <f t="shared" si="43"/>
        <v>Fraction of Eligible Industrial Energy Use Shifted to Electricity</v>
      </c>
      <c r="D938" s="6" t="s">
        <v>3047</v>
      </c>
      <c r="E938" s="1" t="s">
        <v>3496</v>
      </c>
      <c r="F938" t="s">
        <v>2557</v>
      </c>
      <c r="G938" s="45" t="s">
        <v>3503</v>
      </c>
      <c r="H938" s="43">
        <v>1912</v>
      </c>
      <c r="I938" s="324" t="s">
        <v>40</v>
      </c>
      <c r="J938" s="255" t="str">
        <f>IF(ISBLANK(INDEX('Policy Characteristics'!D:D,MATCH($C938,'Policy Characteristics'!$C:$C,0))),"",INDEX('Policy Characteristics'!D:D,MATCH($C938,'Policy Characteristics'!$C:$C,0)))</f>
        <v>Electrification</v>
      </c>
      <c r="K938" s="254" t="str">
        <f>IF(ISBLANK(INDEX('Policy Characteristics'!E:E,MATCH($C938,'Policy Characteristics'!$C:$C,0))),"",INDEX('Policy Characteristics'!E:E,MATCH($C938,'Policy Characteristics'!$C:$C,0)))</f>
        <v>indst shift to electricity</v>
      </c>
      <c r="L938" s="261">
        <f>IF(ISBLANK(INDEX('Policy Characteristics'!F:F,MATCH($C938,'Policy Characteristics'!$C:$C,0))),"",INDEX('Policy Characteristics'!F:F,MATCH($C938,'Policy Characteristics'!$C:$C,0)))</f>
        <v>0</v>
      </c>
      <c r="M938" s="261">
        <f>IF(ISBLANK(INDEX('Policy Characteristics'!G:G,MATCH($C938,'Policy Characteristics'!$C:$C,0))),"",INDEX('Policy Characteristics'!G:G,MATCH($C938,'Policy Characteristics'!$C:$C,0)))</f>
        <v>1</v>
      </c>
      <c r="N938" s="261">
        <f>IF(ISBLANK(INDEX('Policy Characteristics'!H:H,MATCH($C938,'Policy Characteristics'!$C:$C,0))),"",INDEX('Policy Characteristics'!H:H,MATCH($C938,'Policy Characteristics'!$C:$C,0)))</f>
        <v>0.01</v>
      </c>
      <c r="O938" s="254" t="str">
        <f>IF(ISBLANK(INDEX('Policy Characteristics'!I:I,MATCH($C938,'Policy Characteristics'!$C:$C,0))),"",INDEX('Policy Characteristics'!I:I,MATCH($C938,'Policy Characteristics'!$C:$C,0)))</f>
        <v>% of fuel shifted</v>
      </c>
      <c r="P938" s="254" t="str">
        <f>IF(ISBLANK(INDEX('Policy Characteristics'!J:J,MATCH($C938,'Policy Characteristics'!$C:$C,0))),"",INDEX('Policy Characteristics'!J:J,MATCH($C938,'Policy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8" s="254" t="str">
        <f>IF(ISBLANK(INDEX('Policy Characteristics'!K:K,MATCH($C938,'Policy Characteristics'!$C:$C,0))),"",INDEX('Policy Characteristics'!K:K,MATCH($C938,'Policy Characteristics'!$C:$C,0)))</f>
        <v>industry-ag-main.html#fuel-switching</v>
      </c>
      <c r="R938" s="254" t="str">
        <f>IF(ISBLANK(INDEX('Policy Characteristics'!L:L,MATCH($C938,'Policy Characteristics'!$C:$C,0))),"",INDEX('Policy Characteristics'!L:L,MATCH($C938,'Policy Characteristics'!$C:$C,0)))</f>
        <v>industry-elec-and-hydrogen.html</v>
      </c>
    </row>
    <row r="939" spans="1:18">
      <c r="A939" s="254" t="str">
        <f>IF(ISBLANK(INDEX('Policy Characteristics'!A:A,MATCH($C939,'Policy Characteristics'!$C:$C,0))),"",INDEX('Policy Characteristics'!A:A,MATCH($C939,'Policy Characteristics'!$C:$C,0)))</f>
        <v>Industry</v>
      </c>
      <c r="B939" s="262" t="str">
        <f>IF(ISBLANK(INDEX('Policy Characteristics'!B:B,MATCH($C939,'Policy Characteristics'!$C:$C,0))),"",INDEX('Policy Characteristics'!B:B,MATCH($C939,'Policy Characteristics'!$C:$C,0)))</f>
        <v>Electrification</v>
      </c>
      <c r="C939" s="254" t="str">
        <f t="shared" si="43"/>
        <v>Fraction of Eligible Industrial Energy Use Shifted to Electricity</v>
      </c>
      <c r="D939" s="6" t="s">
        <v>3047</v>
      </c>
      <c r="E939" s="1" t="s">
        <v>3643</v>
      </c>
      <c r="F939" t="s">
        <v>2557</v>
      </c>
      <c r="G939" s="45" t="s">
        <v>3643</v>
      </c>
      <c r="H939" s="43">
        <v>1913</v>
      </c>
      <c r="I939" s="324" t="s">
        <v>40</v>
      </c>
      <c r="J939" s="255" t="str">
        <f>IF(ISBLANK(INDEX('Policy Characteristics'!D:D,MATCH($C939,'Policy Characteristics'!$C:$C,0))),"",INDEX('Policy Characteristics'!D:D,MATCH($C939,'Policy Characteristics'!$C:$C,0)))</f>
        <v>Electrification</v>
      </c>
      <c r="K939" s="254" t="str">
        <f>IF(ISBLANK(INDEX('Policy Characteristics'!E:E,MATCH($C939,'Policy Characteristics'!$C:$C,0))),"",INDEX('Policy Characteristics'!E:E,MATCH($C939,'Policy Characteristics'!$C:$C,0)))</f>
        <v>indst shift to electricity</v>
      </c>
      <c r="L939" s="261">
        <f>IF(ISBLANK(INDEX('Policy Characteristics'!F:F,MATCH($C939,'Policy Characteristics'!$C:$C,0))),"",INDEX('Policy Characteristics'!F:F,MATCH($C939,'Policy Characteristics'!$C:$C,0)))</f>
        <v>0</v>
      </c>
      <c r="M939" s="261">
        <f>IF(ISBLANK(INDEX('Policy Characteristics'!G:G,MATCH($C939,'Policy Characteristics'!$C:$C,0))),"",INDEX('Policy Characteristics'!G:G,MATCH($C939,'Policy Characteristics'!$C:$C,0)))</f>
        <v>1</v>
      </c>
      <c r="N939" s="261">
        <f>IF(ISBLANK(INDEX('Policy Characteristics'!H:H,MATCH($C939,'Policy Characteristics'!$C:$C,0))),"",INDEX('Policy Characteristics'!H:H,MATCH($C939,'Policy Characteristics'!$C:$C,0)))</f>
        <v>0.01</v>
      </c>
      <c r="O939" s="254" t="str">
        <f>IF(ISBLANK(INDEX('Policy Characteristics'!I:I,MATCH($C939,'Policy Characteristics'!$C:$C,0))),"",INDEX('Policy Characteristics'!I:I,MATCH($C939,'Policy Characteristics'!$C:$C,0)))</f>
        <v>% of fuel shifted</v>
      </c>
      <c r="P939" s="254" t="str">
        <f>IF(ISBLANK(INDEX('Policy Characteristics'!J:J,MATCH($C939,'Policy Characteristics'!$C:$C,0))),"",INDEX('Policy Characteristics'!J:J,MATCH($C939,'Policy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9" s="254" t="str">
        <f>IF(ISBLANK(INDEX('Policy Characteristics'!K:K,MATCH($C939,'Policy Characteristics'!$C:$C,0))),"",INDEX('Policy Characteristics'!K:K,MATCH($C939,'Policy Characteristics'!$C:$C,0)))</f>
        <v>industry-ag-main.html#fuel-switching</v>
      </c>
      <c r="R939" s="254" t="str">
        <f>IF(ISBLANK(INDEX('Policy Characteristics'!L:L,MATCH($C939,'Policy Characteristics'!$C:$C,0))),"",INDEX('Policy Characteristics'!L:L,MATCH($C939,'Policy Characteristics'!$C:$C,0)))</f>
        <v>industry-elec-and-hydrogen.html</v>
      </c>
    </row>
    <row r="940" spans="1:18">
      <c r="A940" s="254" t="str">
        <f>IF(ISBLANK(INDEX('Policy Characteristics'!A:A,MATCH($C940,'Policy Characteristics'!$C:$C,0))),"",INDEX('Policy Characteristics'!A:A,MATCH($C940,'Policy Characteristics'!$C:$C,0)))</f>
        <v>Industry</v>
      </c>
      <c r="B940" s="262" t="str">
        <f>IF(ISBLANK(INDEX('Policy Characteristics'!B:B,MATCH($C940,'Policy Characteristics'!$C:$C,0))),"",INDEX('Policy Characteristics'!B:B,MATCH($C940,'Policy Characteristics'!$C:$C,0)))</f>
        <v>Electrification</v>
      </c>
      <c r="C940" s="254" t="str">
        <f t="shared" si="43"/>
        <v>Fraction of Eligible Industrial Energy Use Shifted to Electricity</v>
      </c>
      <c r="D940" s="6" t="s">
        <v>3048</v>
      </c>
      <c r="E940" s="1" t="s">
        <v>3490</v>
      </c>
      <c r="F940" t="s">
        <v>3011</v>
      </c>
      <c r="G940" s="45" t="s">
        <v>3497</v>
      </c>
      <c r="H940" s="43">
        <v>1914</v>
      </c>
      <c r="I940" s="324" t="s">
        <v>40</v>
      </c>
      <c r="J940" s="255" t="str">
        <f>IF(ISBLANK(INDEX('Policy Characteristics'!D:D,MATCH($C940,'Policy Characteristics'!$C:$C,0))),"",INDEX('Policy Characteristics'!D:D,MATCH($C940,'Policy Characteristics'!$C:$C,0)))</f>
        <v>Electrification</v>
      </c>
      <c r="K940" s="254" t="str">
        <f>IF(ISBLANK(INDEX('Policy Characteristics'!E:E,MATCH($C940,'Policy Characteristics'!$C:$C,0))),"",INDEX('Policy Characteristics'!E:E,MATCH($C940,'Policy Characteristics'!$C:$C,0)))</f>
        <v>indst shift to electricity</v>
      </c>
      <c r="L940" s="261">
        <f>IF(ISBLANK(INDEX('Policy Characteristics'!F:F,MATCH($C940,'Policy Characteristics'!$C:$C,0))),"",INDEX('Policy Characteristics'!F:F,MATCH($C940,'Policy Characteristics'!$C:$C,0)))</f>
        <v>0</v>
      </c>
      <c r="M940" s="261">
        <f>IF(ISBLANK(INDEX('Policy Characteristics'!G:G,MATCH($C940,'Policy Characteristics'!$C:$C,0))),"",INDEX('Policy Characteristics'!G:G,MATCH($C940,'Policy Characteristics'!$C:$C,0)))</f>
        <v>1</v>
      </c>
      <c r="N940" s="261">
        <f>IF(ISBLANK(INDEX('Policy Characteristics'!H:H,MATCH($C940,'Policy Characteristics'!$C:$C,0))),"",INDEX('Policy Characteristics'!H:H,MATCH($C940,'Policy Characteristics'!$C:$C,0)))</f>
        <v>0.01</v>
      </c>
      <c r="O940" s="254" t="str">
        <f>IF(ISBLANK(INDEX('Policy Characteristics'!I:I,MATCH($C940,'Policy Characteristics'!$C:$C,0))),"",INDEX('Policy Characteristics'!I:I,MATCH($C940,'Policy Characteristics'!$C:$C,0)))</f>
        <v>% of fuel shifted</v>
      </c>
      <c r="P940" s="254" t="str">
        <f>IF(ISBLANK(INDEX('Policy Characteristics'!J:J,MATCH($C940,'Policy Characteristics'!$C:$C,0))),"",INDEX('Policy Characteristics'!J:J,MATCH($C940,'Policy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0" s="254" t="str">
        <f>IF(ISBLANK(INDEX('Policy Characteristics'!K:K,MATCH($C940,'Policy Characteristics'!$C:$C,0))),"",INDEX('Policy Characteristics'!K:K,MATCH($C940,'Policy Characteristics'!$C:$C,0)))</f>
        <v>industry-ag-main.html#fuel-switching</v>
      </c>
      <c r="R940" s="254" t="str">
        <f>IF(ISBLANK(INDEX('Policy Characteristics'!L:L,MATCH($C940,'Policy Characteristics'!$C:$C,0))),"",INDEX('Policy Characteristics'!L:L,MATCH($C940,'Policy Characteristics'!$C:$C,0)))</f>
        <v>industry-elec-and-hydrogen.html</v>
      </c>
    </row>
    <row r="941" spans="1:18">
      <c r="A941" s="254" t="str">
        <f>IF(ISBLANK(INDEX('Policy Characteristics'!A:A,MATCH($C941,'Policy Characteristics'!$C:$C,0))),"",INDEX('Policy Characteristics'!A:A,MATCH($C941,'Policy Characteristics'!$C:$C,0)))</f>
        <v>Industry</v>
      </c>
      <c r="B941" s="262" t="str">
        <f>IF(ISBLANK(INDEX('Policy Characteristics'!B:B,MATCH($C941,'Policy Characteristics'!$C:$C,0))),"",INDEX('Policy Characteristics'!B:B,MATCH($C941,'Policy Characteristics'!$C:$C,0)))</f>
        <v>Electrification</v>
      </c>
      <c r="C941" s="254" t="str">
        <f t="shared" si="43"/>
        <v>Fraction of Eligible Industrial Energy Use Shifted to Electricity</v>
      </c>
      <c r="D941" s="6" t="s">
        <v>3048</v>
      </c>
      <c r="E941" s="1" t="s">
        <v>3491</v>
      </c>
      <c r="F941" t="s">
        <v>3011</v>
      </c>
      <c r="G941" s="45" t="s">
        <v>3498</v>
      </c>
      <c r="H941" s="43">
        <v>1915</v>
      </c>
      <c r="I941" s="324" t="s">
        <v>40</v>
      </c>
      <c r="J941" s="255" t="str">
        <f>IF(ISBLANK(INDEX('Policy Characteristics'!D:D,MATCH($C941,'Policy Characteristics'!$C:$C,0))),"",INDEX('Policy Characteristics'!D:D,MATCH($C941,'Policy Characteristics'!$C:$C,0)))</f>
        <v>Electrification</v>
      </c>
      <c r="K941" s="254" t="str">
        <f>IF(ISBLANK(INDEX('Policy Characteristics'!E:E,MATCH($C941,'Policy Characteristics'!$C:$C,0))),"",INDEX('Policy Characteristics'!E:E,MATCH($C941,'Policy Characteristics'!$C:$C,0)))</f>
        <v>indst shift to electricity</v>
      </c>
      <c r="L941" s="261">
        <f>IF(ISBLANK(INDEX('Policy Characteristics'!F:F,MATCH($C941,'Policy Characteristics'!$C:$C,0))),"",INDEX('Policy Characteristics'!F:F,MATCH($C941,'Policy Characteristics'!$C:$C,0)))</f>
        <v>0</v>
      </c>
      <c r="M941" s="261">
        <f>IF(ISBLANK(INDEX('Policy Characteristics'!G:G,MATCH($C941,'Policy Characteristics'!$C:$C,0))),"",INDEX('Policy Characteristics'!G:G,MATCH($C941,'Policy Characteristics'!$C:$C,0)))</f>
        <v>1</v>
      </c>
      <c r="N941" s="261">
        <f>IF(ISBLANK(INDEX('Policy Characteristics'!H:H,MATCH($C941,'Policy Characteristics'!$C:$C,0))),"",INDEX('Policy Characteristics'!H:H,MATCH($C941,'Policy Characteristics'!$C:$C,0)))</f>
        <v>0.01</v>
      </c>
      <c r="O941" s="254" t="str">
        <f>IF(ISBLANK(INDEX('Policy Characteristics'!I:I,MATCH($C941,'Policy Characteristics'!$C:$C,0))),"",INDEX('Policy Characteristics'!I:I,MATCH($C941,'Policy Characteristics'!$C:$C,0)))</f>
        <v>% of fuel shifted</v>
      </c>
      <c r="P941" s="254" t="str">
        <f>IF(ISBLANK(INDEX('Policy Characteristics'!J:J,MATCH($C941,'Policy Characteristics'!$C:$C,0))),"",INDEX('Policy Characteristics'!J:J,MATCH($C941,'Policy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1" s="254" t="str">
        <f>IF(ISBLANK(INDEX('Policy Characteristics'!K:K,MATCH($C941,'Policy Characteristics'!$C:$C,0))),"",INDEX('Policy Characteristics'!K:K,MATCH($C941,'Policy Characteristics'!$C:$C,0)))</f>
        <v>industry-ag-main.html#fuel-switching</v>
      </c>
      <c r="R941" s="254" t="str">
        <f>IF(ISBLANK(INDEX('Policy Characteristics'!L:L,MATCH($C941,'Policy Characteristics'!$C:$C,0))),"",INDEX('Policy Characteristics'!L:L,MATCH($C941,'Policy Characteristics'!$C:$C,0)))</f>
        <v>industry-elec-and-hydrogen.html</v>
      </c>
    </row>
    <row r="942" spans="1:18">
      <c r="A942" s="254" t="str">
        <f>IF(ISBLANK(INDEX('Policy Characteristics'!A:A,MATCH($C942,'Policy Characteristics'!$C:$C,0))),"",INDEX('Policy Characteristics'!A:A,MATCH($C942,'Policy Characteristics'!$C:$C,0)))</f>
        <v>Industry</v>
      </c>
      <c r="B942" s="262" t="str">
        <f>IF(ISBLANK(INDEX('Policy Characteristics'!B:B,MATCH($C942,'Policy Characteristics'!$C:$C,0))),"",INDEX('Policy Characteristics'!B:B,MATCH($C942,'Policy Characteristics'!$C:$C,0)))</f>
        <v>Electrification</v>
      </c>
      <c r="C942" s="254" t="str">
        <f t="shared" si="43"/>
        <v>Fraction of Eligible Industrial Energy Use Shifted to Electricity</v>
      </c>
      <c r="D942" s="6" t="s">
        <v>3048</v>
      </c>
      <c r="E942" s="1" t="s">
        <v>3492</v>
      </c>
      <c r="F942" t="s">
        <v>3011</v>
      </c>
      <c r="G942" s="45" t="s">
        <v>3499</v>
      </c>
      <c r="H942" s="43">
        <v>1916</v>
      </c>
      <c r="I942" s="324" t="s">
        <v>40</v>
      </c>
      <c r="J942" s="255" t="str">
        <f>IF(ISBLANK(INDEX('Policy Characteristics'!D:D,MATCH($C942,'Policy Characteristics'!$C:$C,0))),"",INDEX('Policy Characteristics'!D:D,MATCH($C942,'Policy Characteristics'!$C:$C,0)))</f>
        <v>Electrification</v>
      </c>
      <c r="K942" s="254" t="str">
        <f>IF(ISBLANK(INDEX('Policy Characteristics'!E:E,MATCH($C942,'Policy Characteristics'!$C:$C,0))),"",INDEX('Policy Characteristics'!E:E,MATCH($C942,'Policy Characteristics'!$C:$C,0)))</f>
        <v>indst shift to electricity</v>
      </c>
      <c r="L942" s="261">
        <f>IF(ISBLANK(INDEX('Policy Characteristics'!F:F,MATCH($C942,'Policy Characteristics'!$C:$C,0))),"",INDEX('Policy Characteristics'!F:F,MATCH($C942,'Policy Characteristics'!$C:$C,0)))</f>
        <v>0</v>
      </c>
      <c r="M942" s="261">
        <f>IF(ISBLANK(INDEX('Policy Characteristics'!G:G,MATCH($C942,'Policy Characteristics'!$C:$C,0))),"",INDEX('Policy Characteristics'!G:G,MATCH($C942,'Policy Characteristics'!$C:$C,0)))</f>
        <v>1</v>
      </c>
      <c r="N942" s="261">
        <f>IF(ISBLANK(INDEX('Policy Characteristics'!H:H,MATCH($C942,'Policy Characteristics'!$C:$C,0))),"",INDEX('Policy Characteristics'!H:H,MATCH($C942,'Policy Characteristics'!$C:$C,0)))</f>
        <v>0.01</v>
      </c>
      <c r="O942" s="254" t="str">
        <f>IF(ISBLANK(INDEX('Policy Characteristics'!I:I,MATCH($C942,'Policy Characteristics'!$C:$C,0))),"",INDEX('Policy Characteristics'!I:I,MATCH($C942,'Policy Characteristics'!$C:$C,0)))</f>
        <v>% of fuel shifted</v>
      </c>
      <c r="P942" s="254" t="str">
        <f>IF(ISBLANK(INDEX('Policy Characteristics'!J:J,MATCH($C942,'Policy Characteristics'!$C:$C,0))),"",INDEX('Policy Characteristics'!J:J,MATCH($C942,'Policy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2" s="254" t="str">
        <f>IF(ISBLANK(INDEX('Policy Characteristics'!K:K,MATCH($C942,'Policy Characteristics'!$C:$C,0))),"",INDEX('Policy Characteristics'!K:K,MATCH($C942,'Policy Characteristics'!$C:$C,0)))</f>
        <v>industry-ag-main.html#fuel-switching</v>
      </c>
      <c r="R942" s="254" t="str">
        <f>IF(ISBLANK(INDEX('Policy Characteristics'!L:L,MATCH($C942,'Policy Characteristics'!$C:$C,0))),"",INDEX('Policy Characteristics'!L:L,MATCH($C942,'Policy Characteristics'!$C:$C,0)))</f>
        <v>industry-elec-and-hydrogen.html</v>
      </c>
    </row>
    <row r="943" spans="1:18">
      <c r="A943" s="254" t="str">
        <f>IF(ISBLANK(INDEX('Policy Characteristics'!A:A,MATCH($C943,'Policy Characteristics'!$C:$C,0))),"",INDEX('Policy Characteristics'!A:A,MATCH($C943,'Policy Characteristics'!$C:$C,0)))</f>
        <v>Industry</v>
      </c>
      <c r="B943" s="262" t="str">
        <f>IF(ISBLANK(INDEX('Policy Characteristics'!B:B,MATCH($C943,'Policy Characteristics'!$C:$C,0))),"",INDEX('Policy Characteristics'!B:B,MATCH($C943,'Policy Characteristics'!$C:$C,0)))</f>
        <v>Electrification</v>
      </c>
      <c r="C943" s="254" t="str">
        <f t="shared" si="43"/>
        <v>Fraction of Eligible Industrial Energy Use Shifted to Electricity</v>
      </c>
      <c r="D943" s="6" t="s">
        <v>3048</v>
      </c>
      <c r="E943" s="1" t="s">
        <v>3493</v>
      </c>
      <c r="F943" t="s">
        <v>3011</v>
      </c>
      <c r="G943" s="45" t="s">
        <v>3500</v>
      </c>
      <c r="H943" s="43">
        <v>1917</v>
      </c>
      <c r="I943" s="324" t="s">
        <v>40</v>
      </c>
      <c r="J943" s="255" t="str">
        <f>IF(ISBLANK(INDEX('Policy Characteristics'!D:D,MATCH($C943,'Policy Characteristics'!$C:$C,0))),"",INDEX('Policy Characteristics'!D:D,MATCH($C943,'Policy Characteristics'!$C:$C,0)))</f>
        <v>Electrification</v>
      </c>
      <c r="K943" s="254" t="str">
        <f>IF(ISBLANK(INDEX('Policy Characteristics'!E:E,MATCH($C943,'Policy Characteristics'!$C:$C,0))),"",INDEX('Policy Characteristics'!E:E,MATCH($C943,'Policy Characteristics'!$C:$C,0)))</f>
        <v>indst shift to electricity</v>
      </c>
      <c r="L943" s="261">
        <f>IF(ISBLANK(INDEX('Policy Characteristics'!F:F,MATCH($C943,'Policy Characteristics'!$C:$C,0))),"",INDEX('Policy Characteristics'!F:F,MATCH($C943,'Policy Characteristics'!$C:$C,0)))</f>
        <v>0</v>
      </c>
      <c r="M943" s="261">
        <f>IF(ISBLANK(INDEX('Policy Characteristics'!G:G,MATCH($C943,'Policy Characteristics'!$C:$C,0))),"",INDEX('Policy Characteristics'!G:G,MATCH($C943,'Policy Characteristics'!$C:$C,0)))</f>
        <v>1</v>
      </c>
      <c r="N943" s="261">
        <f>IF(ISBLANK(INDEX('Policy Characteristics'!H:H,MATCH($C943,'Policy Characteristics'!$C:$C,0))),"",INDEX('Policy Characteristics'!H:H,MATCH($C943,'Policy Characteristics'!$C:$C,0)))</f>
        <v>0.01</v>
      </c>
      <c r="O943" s="254" t="str">
        <f>IF(ISBLANK(INDEX('Policy Characteristics'!I:I,MATCH($C943,'Policy Characteristics'!$C:$C,0))),"",INDEX('Policy Characteristics'!I:I,MATCH($C943,'Policy Characteristics'!$C:$C,0)))</f>
        <v>% of fuel shifted</v>
      </c>
      <c r="P943" s="254" t="str">
        <f>IF(ISBLANK(INDEX('Policy Characteristics'!J:J,MATCH($C943,'Policy Characteristics'!$C:$C,0))),"",INDEX('Policy Characteristics'!J:J,MATCH($C943,'Policy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3" s="254" t="str">
        <f>IF(ISBLANK(INDEX('Policy Characteristics'!K:K,MATCH($C943,'Policy Characteristics'!$C:$C,0))),"",INDEX('Policy Characteristics'!K:K,MATCH($C943,'Policy Characteristics'!$C:$C,0)))</f>
        <v>industry-ag-main.html#fuel-switching</v>
      </c>
      <c r="R943" s="254" t="str">
        <f>IF(ISBLANK(INDEX('Policy Characteristics'!L:L,MATCH($C943,'Policy Characteristics'!$C:$C,0))),"",INDEX('Policy Characteristics'!L:L,MATCH($C943,'Policy Characteristics'!$C:$C,0)))</f>
        <v>industry-elec-and-hydrogen.html</v>
      </c>
    </row>
    <row r="944" spans="1:18">
      <c r="A944" s="254" t="str">
        <f>IF(ISBLANK(INDEX('Policy Characteristics'!A:A,MATCH($C944,'Policy Characteristics'!$C:$C,0))),"",INDEX('Policy Characteristics'!A:A,MATCH($C944,'Policy Characteristics'!$C:$C,0)))</f>
        <v>Industry</v>
      </c>
      <c r="B944" s="262" t="str">
        <f>IF(ISBLANK(INDEX('Policy Characteristics'!B:B,MATCH($C944,'Policy Characteristics'!$C:$C,0))),"",INDEX('Policy Characteristics'!B:B,MATCH($C944,'Policy Characteristics'!$C:$C,0)))</f>
        <v>Electrification</v>
      </c>
      <c r="C944" s="254" t="str">
        <f t="shared" si="43"/>
        <v>Fraction of Eligible Industrial Energy Use Shifted to Electricity</v>
      </c>
      <c r="D944" s="6" t="s">
        <v>3048</v>
      </c>
      <c r="E944" s="1" t="s">
        <v>3494</v>
      </c>
      <c r="F944" t="s">
        <v>3011</v>
      </c>
      <c r="G944" s="45" t="s">
        <v>3501</v>
      </c>
      <c r="H944" s="43">
        <v>1918</v>
      </c>
      <c r="I944" s="324" t="s">
        <v>40</v>
      </c>
      <c r="J944" s="255" t="str">
        <f>IF(ISBLANK(INDEX('Policy Characteristics'!D:D,MATCH($C944,'Policy Characteristics'!$C:$C,0))),"",INDEX('Policy Characteristics'!D:D,MATCH($C944,'Policy Characteristics'!$C:$C,0)))</f>
        <v>Electrification</v>
      </c>
      <c r="K944" s="254" t="str">
        <f>IF(ISBLANK(INDEX('Policy Characteristics'!E:E,MATCH($C944,'Policy Characteristics'!$C:$C,0))),"",INDEX('Policy Characteristics'!E:E,MATCH($C944,'Policy Characteristics'!$C:$C,0)))</f>
        <v>indst shift to electricity</v>
      </c>
      <c r="L944" s="261">
        <f>IF(ISBLANK(INDEX('Policy Characteristics'!F:F,MATCH($C944,'Policy Characteristics'!$C:$C,0))),"",INDEX('Policy Characteristics'!F:F,MATCH($C944,'Policy Characteristics'!$C:$C,0)))</f>
        <v>0</v>
      </c>
      <c r="M944" s="261">
        <f>IF(ISBLANK(INDEX('Policy Characteristics'!G:G,MATCH($C944,'Policy Characteristics'!$C:$C,0))),"",INDEX('Policy Characteristics'!G:G,MATCH($C944,'Policy Characteristics'!$C:$C,0)))</f>
        <v>1</v>
      </c>
      <c r="N944" s="261">
        <f>IF(ISBLANK(INDEX('Policy Characteristics'!H:H,MATCH($C944,'Policy Characteristics'!$C:$C,0))),"",INDEX('Policy Characteristics'!H:H,MATCH($C944,'Policy Characteristics'!$C:$C,0)))</f>
        <v>0.01</v>
      </c>
      <c r="O944" s="254" t="str">
        <f>IF(ISBLANK(INDEX('Policy Characteristics'!I:I,MATCH($C944,'Policy Characteristics'!$C:$C,0))),"",INDEX('Policy Characteristics'!I:I,MATCH($C944,'Policy Characteristics'!$C:$C,0)))</f>
        <v>% of fuel shifted</v>
      </c>
      <c r="P944" s="254" t="str">
        <f>IF(ISBLANK(INDEX('Policy Characteristics'!J:J,MATCH($C944,'Policy Characteristics'!$C:$C,0))),"",INDEX('Policy Characteristics'!J:J,MATCH($C944,'Policy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4" s="254" t="str">
        <f>IF(ISBLANK(INDEX('Policy Characteristics'!K:K,MATCH($C944,'Policy Characteristics'!$C:$C,0))),"",INDEX('Policy Characteristics'!K:K,MATCH($C944,'Policy Characteristics'!$C:$C,0)))</f>
        <v>industry-ag-main.html#fuel-switching</v>
      </c>
      <c r="R944" s="254" t="str">
        <f>IF(ISBLANK(INDEX('Policy Characteristics'!L:L,MATCH($C944,'Policy Characteristics'!$C:$C,0))),"",INDEX('Policy Characteristics'!L:L,MATCH($C944,'Policy Characteristics'!$C:$C,0)))</f>
        <v>industry-elec-and-hydrogen.html</v>
      </c>
    </row>
    <row r="945" spans="1:18">
      <c r="A945" s="254" t="str">
        <f>IF(ISBLANK(INDEX('Policy Characteristics'!A:A,MATCH($C945,'Policy Characteristics'!$C:$C,0))),"",INDEX('Policy Characteristics'!A:A,MATCH($C945,'Policy Characteristics'!$C:$C,0)))</f>
        <v>Industry</v>
      </c>
      <c r="B945" s="262" t="str">
        <f>IF(ISBLANK(INDEX('Policy Characteristics'!B:B,MATCH($C945,'Policy Characteristics'!$C:$C,0))),"",INDEX('Policy Characteristics'!B:B,MATCH($C945,'Policy Characteristics'!$C:$C,0)))</f>
        <v>Electrification</v>
      </c>
      <c r="C945" s="254" t="str">
        <f t="shared" si="43"/>
        <v>Fraction of Eligible Industrial Energy Use Shifted to Electricity</v>
      </c>
      <c r="D945" s="6" t="s">
        <v>3048</v>
      </c>
      <c r="E945" s="1" t="s">
        <v>3495</v>
      </c>
      <c r="F945" t="s">
        <v>3011</v>
      </c>
      <c r="G945" s="45" t="s">
        <v>3502</v>
      </c>
      <c r="H945" s="43">
        <v>1919</v>
      </c>
      <c r="I945" s="324" t="s">
        <v>40</v>
      </c>
      <c r="J945" s="255" t="str">
        <f>IF(ISBLANK(INDEX('Policy Characteristics'!D:D,MATCH($C945,'Policy Characteristics'!$C:$C,0))),"",INDEX('Policy Characteristics'!D:D,MATCH($C945,'Policy Characteristics'!$C:$C,0)))</f>
        <v>Electrification</v>
      </c>
      <c r="K945" s="254" t="str">
        <f>IF(ISBLANK(INDEX('Policy Characteristics'!E:E,MATCH($C945,'Policy Characteristics'!$C:$C,0))),"",INDEX('Policy Characteristics'!E:E,MATCH($C945,'Policy Characteristics'!$C:$C,0)))</f>
        <v>indst shift to electricity</v>
      </c>
      <c r="L945" s="261">
        <f>IF(ISBLANK(INDEX('Policy Characteristics'!F:F,MATCH($C945,'Policy Characteristics'!$C:$C,0))),"",INDEX('Policy Characteristics'!F:F,MATCH($C945,'Policy Characteristics'!$C:$C,0)))</f>
        <v>0</v>
      </c>
      <c r="M945" s="261">
        <f>IF(ISBLANK(INDEX('Policy Characteristics'!G:G,MATCH($C945,'Policy Characteristics'!$C:$C,0))),"",INDEX('Policy Characteristics'!G:G,MATCH($C945,'Policy Characteristics'!$C:$C,0)))</f>
        <v>1</v>
      </c>
      <c r="N945" s="261">
        <f>IF(ISBLANK(INDEX('Policy Characteristics'!H:H,MATCH($C945,'Policy Characteristics'!$C:$C,0))),"",INDEX('Policy Characteristics'!H:H,MATCH($C945,'Policy Characteristics'!$C:$C,0)))</f>
        <v>0.01</v>
      </c>
      <c r="O945" s="254" t="str">
        <f>IF(ISBLANK(INDEX('Policy Characteristics'!I:I,MATCH($C945,'Policy Characteristics'!$C:$C,0))),"",INDEX('Policy Characteristics'!I:I,MATCH($C945,'Policy Characteristics'!$C:$C,0)))</f>
        <v>% of fuel shifted</v>
      </c>
      <c r="P945" s="254" t="str">
        <f>IF(ISBLANK(INDEX('Policy Characteristics'!J:J,MATCH($C945,'Policy Characteristics'!$C:$C,0))),"",INDEX('Policy Characteristics'!J:J,MATCH($C945,'Policy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5" s="254" t="str">
        <f>IF(ISBLANK(INDEX('Policy Characteristics'!K:K,MATCH($C945,'Policy Characteristics'!$C:$C,0))),"",INDEX('Policy Characteristics'!K:K,MATCH($C945,'Policy Characteristics'!$C:$C,0)))</f>
        <v>industry-ag-main.html#fuel-switching</v>
      </c>
      <c r="R945" s="254" t="str">
        <f>IF(ISBLANK(INDEX('Policy Characteristics'!L:L,MATCH($C945,'Policy Characteristics'!$C:$C,0))),"",INDEX('Policy Characteristics'!L:L,MATCH($C945,'Policy Characteristics'!$C:$C,0)))</f>
        <v>industry-elec-and-hydrogen.html</v>
      </c>
    </row>
    <row r="946" spans="1:18">
      <c r="A946" s="254" t="str">
        <f>IF(ISBLANK(INDEX('Policy Characteristics'!A:A,MATCH($C946,'Policy Characteristics'!$C:$C,0))),"",INDEX('Policy Characteristics'!A:A,MATCH($C946,'Policy Characteristics'!$C:$C,0)))</f>
        <v>Industry</v>
      </c>
      <c r="B946" s="262" t="str">
        <f>IF(ISBLANK(INDEX('Policy Characteristics'!B:B,MATCH($C946,'Policy Characteristics'!$C:$C,0))),"",INDEX('Policy Characteristics'!B:B,MATCH($C946,'Policy Characteristics'!$C:$C,0)))</f>
        <v>Electrification</v>
      </c>
      <c r="C946" s="254" t="str">
        <f t="shared" si="43"/>
        <v>Fraction of Eligible Industrial Energy Use Shifted to Electricity</v>
      </c>
      <c r="D946" s="6" t="s">
        <v>3048</v>
      </c>
      <c r="E946" s="1" t="s">
        <v>3496</v>
      </c>
      <c r="F946" t="s">
        <v>3011</v>
      </c>
      <c r="G946" s="45" t="s">
        <v>3503</v>
      </c>
      <c r="H946" s="43">
        <v>1920</v>
      </c>
      <c r="I946" s="324" t="s">
        <v>40</v>
      </c>
      <c r="J946" s="255" t="str">
        <f>IF(ISBLANK(INDEX('Policy Characteristics'!D:D,MATCH($C946,'Policy Characteristics'!$C:$C,0))),"",INDEX('Policy Characteristics'!D:D,MATCH($C946,'Policy Characteristics'!$C:$C,0)))</f>
        <v>Electrification</v>
      </c>
      <c r="K946" s="254" t="str">
        <f>IF(ISBLANK(INDEX('Policy Characteristics'!E:E,MATCH($C946,'Policy Characteristics'!$C:$C,0))),"",INDEX('Policy Characteristics'!E:E,MATCH($C946,'Policy Characteristics'!$C:$C,0)))</f>
        <v>indst shift to electricity</v>
      </c>
      <c r="L946" s="261">
        <f>IF(ISBLANK(INDEX('Policy Characteristics'!F:F,MATCH($C946,'Policy Characteristics'!$C:$C,0))),"",INDEX('Policy Characteristics'!F:F,MATCH($C946,'Policy Characteristics'!$C:$C,0)))</f>
        <v>0</v>
      </c>
      <c r="M946" s="261">
        <f>IF(ISBLANK(INDEX('Policy Characteristics'!G:G,MATCH($C946,'Policy Characteristics'!$C:$C,0))),"",INDEX('Policy Characteristics'!G:G,MATCH($C946,'Policy Characteristics'!$C:$C,0)))</f>
        <v>1</v>
      </c>
      <c r="N946" s="261">
        <f>IF(ISBLANK(INDEX('Policy Characteristics'!H:H,MATCH($C946,'Policy Characteristics'!$C:$C,0))),"",INDEX('Policy Characteristics'!H:H,MATCH($C946,'Policy Characteristics'!$C:$C,0)))</f>
        <v>0.01</v>
      </c>
      <c r="O946" s="254" t="str">
        <f>IF(ISBLANK(INDEX('Policy Characteristics'!I:I,MATCH($C946,'Policy Characteristics'!$C:$C,0))),"",INDEX('Policy Characteristics'!I:I,MATCH($C946,'Policy Characteristics'!$C:$C,0)))</f>
        <v>% of fuel shifted</v>
      </c>
      <c r="P946" s="254" t="str">
        <f>IF(ISBLANK(INDEX('Policy Characteristics'!J:J,MATCH($C946,'Policy Characteristics'!$C:$C,0))),"",INDEX('Policy Characteristics'!J:J,MATCH($C946,'Policy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6" s="254" t="str">
        <f>IF(ISBLANK(INDEX('Policy Characteristics'!K:K,MATCH($C946,'Policy Characteristics'!$C:$C,0))),"",INDEX('Policy Characteristics'!K:K,MATCH($C946,'Policy Characteristics'!$C:$C,0)))</f>
        <v>industry-ag-main.html#fuel-switching</v>
      </c>
      <c r="R946" s="254" t="str">
        <f>IF(ISBLANK(INDEX('Policy Characteristics'!L:L,MATCH($C946,'Policy Characteristics'!$C:$C,0))),"",INDEX('Policy Characteristics'!L:L,MATCH($C946,'Policy Characteristics'!$C:$C,0)))</f>
        <v>industry-elec-and-hydrogen.html</v>
      </c>
    </row>
    <row r="947" spans="1:18">
      <c r="A947" s="254" t="str">
        <f>IF(ISBLANK(INDEX('Policy Characteristics'!A:A,MATCH($C947,'Policy Characteristics'!$C:$C,0))),"",INDEX('Policy Characteristics'!A:A,MATCH($C947,'Policy Characteristics'!$C:$C,0)))</f>
        <v>Industry</v>
      </c>
      <c r="B947" s="262" t="str">
        <f>IF(ISBLANK(INDEX('Policy Characteristics'!B:B,MATCH($C947,'Policy Characteristics'!$C:$C,0))),"",INDEX('Policy Characteristics'!B:B,MATCH($C947,'Policy Characteristics'!$C:$C,0)))</f>
        <v>Electrification</v>
      </c>
      <c r="C947" s="254" t="str">
        <f t="shared" si="43"/>
        <v>Fraction of Eligible Industrial Energy Use Shifted to Electricity</v>
      </c>
      <c r="D947" s="6" t="s">
        <v>3048</v>
      </c>
      <c r="E947" s="1" t="s">
        <v>3643</v>
      </c>
      <c r="F947" t="s">
        <v>3011</v>
      </c>
      <c r="G947" s="45" t="s">
        <v>3643</v>
      </c>
      <c r="H947" s="43">
        <v>1921</v>
      </c>
      <c r="I947" s="324" t="s">
        <v>40</v>
      </c>
      <c r="J947" s="255" t="str">
        <f>IF(ISBLANK(INDEX('Policy Characteristics'!D:D,MATCH($C947,'Policy Characteristics'!$C:$C,0))),"",INDEX('Policy Characteristics'!D:D,MATCH($C947,'Policy Characteristics'!$C:$C,0)))</f>
        <v>Electrification</v>
      </c>
      <c r="K947" s="254" t="str">
        <f>IF(ISBLANK(INDEX('Policy Characteristics'!E:E,MATCH($C947,'Policy Characteristics'!$C:$C,0))),"",INDEX('Policy Characteristics'!E:E,MATCH($C947,'Policy Characteristics'!$C:$C,0)))</f>
        <v>indst shift to electricity</v>
      </c>
      <c r="L947" s="261">
        <f>IF(ISBLANK(INDEX('Policy Characteristics'!F:F,MATCH($C947,'Policy Characteristics'!$C:$C,0))),"",INDEX('Policy Characteristics'!F:F,MATCH($C947,'Policy Characteristics'!$C:$C,0)))</f>
        <v>0</v>
      </c>
      <c r="M947" s="261">
        <f>IF(ISBLANK(INDEX('Policy Characteristics'!G:G,MATCH($C947,'Policy Characteristics'!$C:$C,0))),"",INDEX('Policy Characteristics'!G:G,MATCH($C947,'Policy Characteristics'!$C:$C,0)))</f>
        <v>1</v>
      </c>
      <c r="N947" s="261">
        <f>IF(ISBLANK(INDEX('Policy Characteristics'!H:H,MATCH($C947,'Policy Characteristics'!$C:$C,0))),"",INDEX('Policy Characteristics'!H:H,MATCH($C947,'Policy Characteristics'!$C:$C,0)))</f>
        <v>0.01</v>
      </c>
      <c r="O947" s="254" t="str">
        <f>IF(ISBLANK(INDEX('Policy Characteristics'!I:I,MATCH($C947,'Policy Characteristics'!$C:$C,0))),"",INDEX('Policy Characteristics'!I:I,MATCH($C947,'Policy Characteristics'!$C:$C,0)))</f>
        <v>% of fuel shifted</v>
      </c>
      <c r="P947" s="254" t="str">
        <f>IF(ISBLANK(INDEX('Policy Characteristics'!J:J,MATCH($C947,'Policy Characteristics'!$C:$C,0))),"",INDEX('Policy Characteristics'!J:J,MATCH($C947,'Policy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7" s="254" t="str">
        <f>IF(ISBLANK(INDEX('Policy Characteristics'!K:K,MATCH($C947,'Policy Characteristics'!$C:$C,0))),"",INDEX('Policy Characteristics'!K:K,MATCH($C947,'Policy Characteristics'!$C:$C,0)))</f>
        <v>industry-ag-main.html#fuel-switching</v>
      </c>
      <c r="R947" s="254" t="str">
        <f>IF(ISBLANK(INDEX('Policy Characteristics'!L:L,MATCH($C947,'Policy Characteristics'!$C:$C,0))),"",INDEX('Policy Characteristics'!L:L,MATCH($C947,'Policy Characteristics'!$C:$C,0)))</f>
        <v>industry-elec-and-hydrogen.html</v>
      </c>
    </row>
    <row r="948" spans="1:18">
      <c r="A948" s="254" t="str">
        <f>IF(ISBLANK(INDEX('Policy Characteristics'!A:A,MATCH($C948,'Policy Characteristics'!$C:$C,0))),"",INDEX('Policy Characteristics'!A:A,MATCH($C948,'Policy Characteristics'!$C:$C,0)))</f>
        <v>Industry</v>
      </c>
      <c r="B948" s="262" t="str">
        <f>IF(ISBLANK(INDEX('Policy Characteristics'!B:B,MATCH($C948,'Policy Characteristics'!$C:$C,0))),"",INDEX('Policy Characteristics'!B:B,MATCH($C948,'Policy Characteristics'!$C:$C,0)))</f>
        <v>Electrification</v>
      </c>
      <c r="C948" s="254" t="str">
        <f t="shared" si="43"/>
        <v>Fraction of Eligible Industrial Energy Use Shifted to Electricity</v>
      </c>
      <c r="D948" s="6" t="s">
        <v>3049</v>
      </c>
      <c r="E948" s="1" t="s">
        <v>3490</v>
      </c>
      <c r="F948" t="s">
        <v>3012</v>
      </c>
      <c r="G948" s="45" t="s">
        <v>3497</v>
      </c>
      <c r="H948" s="43">
        <v>1922</v>
      </c>
      <c r="I948" s="324" t="s">
        <v>40</v>
      </c>
      <c r="J948" s="255" t="str">
        <f>IF(ISBLANK(INDEX('Policy Characteristics'!D:D,MATCH($C948,'Policy Characteristics'!$C:$C,0))),"",INDEX('Policy Characteristics'!D:D,MATCH($C948,'Policy Characteristics'!$C:$C,0)))</f>
        <v>Electrification</v>
      </c>
      <c r="K948" s="254" t="str">
        <f>IF(ISBLANK(INDEX('Policy Characteristics'!E:E,MATCH($C948,'Policy Characteristics'!$C:$C,0))),"",INDEX('Policy Characteristics'!E:E,MATCH($C948,'Policy Characteristics'!$C:$C,0)))</f>
        <v>indst shift to electricity</v>
      </c>
      <c r="L948" s="261">
        <f>IF(ISBLANK(INDEX('Policy Characteristics'!F:F,MATCH($C948,'Policy Characteristics'!$C:$C,0))),"",INDEX('Policy Characteristics'!F:F,MATCH($C948,'Policy Characteristics'!$C:$C,0)))</f>
        <v>0</v>
      </c>
      <c r="M948" s="261">
        <f>IF(ISBLANK(INDEX('Policy Characteristics'!G:G,MATCH($C948,'Policy Characteristics'!$C:$C,0))),"",INDEX('Policy Characteristics'!G:G,MATCH($C948,'Policy Characteristics'!$C:$C,0)))</f>
        <v>1</v>
      </c>
      <c r="N948" s="261">
        <f>IF(ISBLANK(INDEX('Policy Characteristics'!H:H,MATCH($C948,'Policy Characteristics'!$C:$C,0))),"",INDEX('Policy Characteristics'!H:H,MATCH($C948,'Policy Characteristics'!$C:$C,0)))</f>
        <v>0.01</v>
      </c>
      <c r="O948" s="254" t="str">
        <f>IF(ISBLANK(INDEX('Policy Characteristics'!I:I,MATCH($C948,'Policy Characteristics'!$C:$C,0))),"",INDEX('Policy Characteristics'!I:I,MATCH($C948,'Policy Characteristics'!$C:$C,0)))</f>
        <v>% of fuel shifted</v>
      </c>
      <c r="P948" s="254" t="str">
        <f>IF(ISBLANK(INDEX('Policy Characteristics'!J:J,MATCH($C948,'Policy Characteristics'!$C:$C,0))),"",INDEX('Policy Characteristics'!J:J,MATCH($C948,'Policy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8" s="254" t="str">
        <f>IF(ISBLANK(INDEX('Policy Characteristics'!K:K,MATCH($C948,'Policy Characteristics'!$C:$C,0))),"",INDEX('Policy Characteristics'!K:K,MATCH($C948,'Policy Characteristics'!$C:$C,0)))</f>
        <v>industry-ag-main.html#fuel-switching</v>
      </c>
      <c r="R948" s="254" t="str">
        <f>IF(ISBLANK(INDEX('Policy Characteristics'!L:L,MATCH($C948,'Policy Characteristics'!$C:$C,0))),"",INDEX('Policy Characteristics'!L:L,MATCH($C948,'Policy Characteristics'!$C:$C,0)))</f>
        <v>industry-elec-and-hydrogen.html</v>
      </c>
    </row>
    <row r="949" spans="1:18">
      <c r="A949" s="254" t="str">
        <f>IF(ISBLANK(INDEX('Policy Characteristics'!A:A,MATCH($C949,'Policy Characteristics'!$C:$C,0))),"",INDEX('Policy Characteristics'!A:A,MATCH($C949,'Policy Characteristics'!$C:$C,0)))</f>
        <v>Industry</v>
      </c>
      <c r="B949" s="262" t="str">
        <f>IF(ISBLANK(INDEX('Policy Characteristics'!B:B,MATCH($C949,'Policy Characteristics'!$C:$C,0))),"",INDEX('Policy Characteristics'!B:B,MATCH($C949,'Policy Characteristics'!$C:$C,0)))</f>
        <v>Electrification</v>
      </c>
      <c r="C949" s="254" t="str">
        <f t="shared" si="43"/>
        <v>Fraction of Eligible Industrial Energy Use Shifted to Electricity</v>
      </c>
      <c r="D949" s="6" t="s">
        <v>3049</v>
      </c>
      <c r="E949" s="1" t="s">
        <v>3491</v>
      </c>
      <c r="F949" t="s">
        <v>3012</v>
      </c>
      <c r="G949" s="45" t="s">
        <v>3498</v>
      </c>
      <c r="H949" s="43">
        <v>1923</v>
      </c>
      <c r="I949" s="324" t="s">
        <v>40</v>
      </c>
      <c r="J949" s="255" t="str">
        <f>IF(ISBLANK(INDEX('Policy Characteristics'!D:D,MATCH($C949,'Policy Characteristics'!$C:$C,0))),"",INDEX('Policy Characteristics'!D:D,MATCH($C949,'Policy Characteristics'!$C:$C,0)))</f>
        <v>Electrification</v>
      </c>
      <c r="K949" s="254" t="str">
        <f>IF(ISBLANK(INDEX('Policy Characteristics'!E:E,MATCH($C949,'Policy Characteristics'!$C:$C,0))),"",INDEX('Policy Characteristics'!E:E,MATCH($C949,'Policy Characteristics'!$C:$C,0)))</f>
        <v>indst shift to electricity</v>
      </c>
      <c r="L949" s="261">
        <f>IF(ISBLANK(INDEX('Policy Characteristics'!F:F,MATCH($C949,'Policy Characteristics'!$C:$C,0))),"",INDEX('Policy Characteristics'!F:F,MATCH($C949,'Policy Characteristics'!$C:$C,0)))</f>
        <v>0</v>
      </c>
      <c r="M949" s="261">
        <f>IF(ISBLANK(INDEX('Policy Characteristics'!G:G,MATCH($C949,'Policy Characteristics'!$C:$C,0))),"",INDEX('Policy Characteristics'!G:G,MATCH($C949,'Policy Characteristics'!$C:$C,0)))</f>
        <v>1</v>
      </c>
      <c r="N949" s="261">
        <f>IF(ISBLANK(INDEX('Policy Characteristics'!H:H,MATCH($C949,'Policy Characteristics'!$C:$C,0))),"",INDEX('Policy Characteristics'!H:H,MATCH($C949,'Policy Characteristics'!$C:$C,0)))</f>
        <v>0.01</v>
      </c>
      <c r="O949" s="254" t="str">
        <f>IF(ISBLANK(INDEX('Policy Characteristics'!I:I,MATCH($C949,'Policy Characteristics'!$C:$C,0))),"",INDEX('Policy Characteristics'!I:I,MATCH($C949,'Policy Characteristics'!$C:$C,0)))</f>
        <v>% of fuel shifted</v>
      </c>
      <c r="P949" s="254" t="str">
        <f>IF(ISBLANK(INDEX('Policy Characteristics'!J:J,MATCH($C949,'Policy Characteristics'!$C:$C,0))),"",INDEX('Policy Characteristics'!J:J,MATCH($C949,'Policy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9" s="254" t="str">
        <f>IF(ISBLANK(INDEX('Policy Characteristics'!K:K,MATCH($C949,'Policy Characteristics'!$C:$C,0))),"",INDEX('Policy Characteristics'!K:K,MATCH($C949,'Policy Characteristics'!$C:$C,0)))</f>
        <v>industry-ag-main.html#fuel-switching</v>
      </c>
      <c r="R949" s="254" t="str">
        <f>IF(ISBLANK(INDEX('Policy Characteristics'!L:L,MATCH($C949,'Policy Characteristics'!$C:$C,0))),"",INDEX('Policy Characteristics'!L:L,MATCH($C949,'Policy Characteristics'!$C:$C,0)))</f>
        <v>industry-elec-and-hydrogen.html</v>
      </c>
    </row>
    <row r="950" spans="1:18">
      <c r="A950" s="254" t="str">
        <f>IF(ISBLANK(INDEX('Policy Characteristics'!A:A,MATCH($C950,'Policy Characteristics'!$C:$C,0))),"",INDEX('Policy Characteristics'!A:A,MATCH($C950,'Policy Characteristics'!$C:$C,0)))</f>
        <v>Industry</v>
      </c>
      <c r="B950" s="262" t="str">
        <f>IF(ISBLANK(INDEX('Policy Characteristics'!B:B,MATCH($C950,'Policy Characteristics'!$C:$C,0))),"",INDEX('Policy Characteristics'!B:B,MATCH($C950,'Policy Characteristics'!$C:$C,0)))</f>
        <v>Electrification</v>
      </c>
      <c r="C950" s="254" t="str">
        <f t="shared" si="43"/>
        <v>Fraction of Eligible Industrial Energy Use Shifted to Electricity</v>
      </c>
      <c r="D950" s="6" t="s">
        <v>3049</v>
      </c>
      <c r="E950" s="1" t="s">
        <v>3492</v>
      </c>
      <c r="F950" t="s">
        <v>3012</v>
      </c>
      <c r="G950" s="45" t="s">
        <v>3499</v>
      </c>
      <c r="H950" s="43">
        <v>1924</v>
      </c>
      <c r="I950" s="324" t="s">
        <v>40</v>
      </c>
      <c r="J950" s="255" t="str">
        <f>IF(ISBLANK(INDEX('Policy Characteristics'!D:D,MATCH($C950,'Policy Characteristics'!$C:$C,0))),"",INDEX('Policy Characteristics'!D:D,MATCH($C950,'Policy Characteristics'!$C:$C,0)))</f>
        <v>Electrification</v>
      </c>
      <c r="K950" s="254" t="str">
        <f>IF(ISBLANK(INDEX('Policy Characteristics'!E:E,MATCH($C950,'Policy Characteristics'!$C:$C,0))),"",INDEX('Policy Characteristics'!E:E,MATCH($C950,'Policy Characteristics'!$C:$C,0)))</f>
        <v>indst shift to electricity</v>
      </c>
      <c r="L950" s="261">
        <f>IF(ISBLANK(INDEX('Policy Characteristics'!F:F,MATCH($C950,'Policy Characteristics'!$C:$C,0))),"",INDEX('Policy Characteristics'!F:F,MATCH($C950,'Policy Characteristics'!$C:$C,0)))</f>
        <v>0</v>
      </c>
      <c r="M950" s="261">
        <f>IF(ISBLANK(INDEX('Policy Characteristics'!G:G,MATCH($C950,'Policy Characteristics'!$C:$C,0))),"",INDEX('Policy Characteristics'!G:G,MATCH($C950,'Policy Characteristics'!$C:$C,0)))</f>
        <v>1</v>
      </c>
      <c r="N950" s="261">
        <f>IF(ISBLANK(INDEX('Policy Characteristics'!H:H,MATCH($C950,'Policy Characteristics'!$C:$C,0))),"",INDEX('Policy Characteristics'!H:H,MATCH($C950,'Policy Characteristics'!$C:$C,0)))</f>
        <v>0.01</v>
      </c>
      <c r="O950" s="254" t="str">
        <f>IF(ISBLANK(INDEX('Policy Characteristics'!I:I,MATCH($C950,'Policy Characteristics'!$C:$C,0))),"",INDEX('Policy Characteristics'!I:I,MATCH($C950,'Policy Characteristics'!$C:$C,0)))</f>
        <v>% of fuel shifted</v>
      </c>
      <c r="P950" s="254" t="str">
        <f>IF(ISBLANK(INDEX('Policy Characteristics'!J:J,MATCH($C950,'Policy Characteristics'!$C:$C,0))),"",INDEX('Policy Characteristics'!J:J,MATCH($C950,'Policy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0" s="254" t="str">
        <f>IF(ISBLANK(INDEX('Policy Characteristics'!K:K,MATCH($C950,'Policy Characteristics'!$C:$C,0))),"",INDEX('Policy Characteristics'!K:K,MATCH($C950,'Policy Characteristics'!$C:$C,0)))</f>
        <v>industry-ag-main.html#fuel-switching</v>
      </c>
      <c r="R950" s="254" t="str">
        <f>IF(ISBLANK(INDEX('Policy Characteristics'!L:L,MATCH($C950,'Policy Characteristics'!$C:$C,0))),"",INDEX('Policy Characteristics'!L:L,MATCH($C950,'Policy Characteristics'!$C:$C,0)))</f>
        <v>industry-elec-and-hydrogen.html</v>
      </c>
    </row>
    <row r="951" spans="1:18">
      <c r="A951" s="254" t="str">
        <f>IF(ISBLANK(INDEX('Policy Characteristics'!A:A,MATCH($C951,'Policy Characteristics'!$C:$C,0))),"",INDEX('Policy Characteristics'!A:A,MATCH($C951,'Policy Characteristics'!$C:$C,0)))</f>
        <v>Industry</v>
      </c>
      <c r="B951" s="262" t="str">
        <f>IF(ISBLANK(INDEX('Policy Characteristics'!B:B,MATCH($C951,'Policy Characteristics'!$C:$C,0))),"",INDEX('Policy Characteristics'!B:B,MATCH($C951,'Policy Characteristics'!$C:$C,0)))</f>
        <v>Electrification</v>
      </c>
      <c r="C951" s="254" t="str">
        <f t="shared" si="43"/>
        <v>Fraction of Eligible Industrial Energy Use Shifted to Electricity</v>
      </c>
      <c r="D951" s="6" t="s">
        <v>3049</v>
      </c>
      <c r="E951" s="1" t="s">
        <v>3493</v>
      </c>
      <c r="F951" t="s">
        <v>3012</v>
      </c>
      <c r="G951" s="45" t="s">
        <v>3500</v>
      </c>
      <c r="H951" s="43">
        <v>1925</v>
      </c>
      <c r="I951" s="324" t="s">
        <v>40</v>
      </c>
      <c r="J951" s="255" t="str">
        <f>IF(ISBLANK(INDEX('Policy Characteristics'!D:D,MATCH($C951,'Policy Characteristics'!$C:$C,0))),"",INDEX('Policy Characteristics'!D:D,MATCH($C951,'Policy Characteristics'!$C:$C,0)))</f>
        <v>Electrification</v>
      </c>
      <c r="K951" s="254" t="str">
        <f>IF(ISBLANK(INDEX('Policy Characteristics'!E:E,MATCH($C951,'Policy Characteristics'!$C:$C,0))),"",INDEX('Policy Characteristics'!E:E,MATCH($C951,'Policy Characteristics'!$C:$C,0)))</f>
        <v>indst shift to electricity</v>
      </c>
      <c r="L951" s="261">
        <f>IF(ISBLANK(INDEX('Policy Characteristics'!F:F,MATCH($C951,'Policy Characteristics'!$C:$C,0))),"",INDEX('Policy Characteristics'!F:F,MATCH($C951,'Policy Characteristics'!$C:$C,0)))</f>
        <v>0</v>
      </c>
      <c r="M951" s="261">
        <f>IF(ISBLANK(INDEX('Policy Characteristics'!G:G,MATCH($C951,'Policy Characteristics'!$C:$C,0))),"",INDEX('Policy Characteristics'!G:G,MATCH($C951,'Policy Characteristics'!$C:$C,0)))</f>
        <v>1</v>
      </c>
      <c r="N951" s="261">
        <f>IF(ISBLANK(INDEX('Policy Characteristics'!H:H,MATCH($C951,'Policy Characteristics'!$C:$C,0))),"",INDEX('Policy Characteristics'!H:H,MATCH($C951,'Policy Characteristics'!$C:$C,0)))</f>
        <v>0.01</v>
      </c>
      <c r="O951" s="254" t="str">
        <f>IF(ISBLANK(INDEX('Policy Characteristics'!I:I,MATCH($C951,'Policy Characteristics'!$C:$C,0))),"",INDEX('Policy Characteristics'!I:I,MATCH($C951,'Policy Characteristics'!$C:$C,0)))</f>
        <v>% of fuel shifted</v>
      </c>
      <c r="P951" s="254" t="str">
        <f>IF(ISBLANK(INDEX('Policy Characteristics'!J:J,MATCH($C951,'Policy Characteristics'!$C:$C,0))),"",INDEX('Policy Characteristics'!J:J,MATCH($C951,'Policy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1" s="254" t="str">
        <f>IF(ISBLANK(INDEX('Policy Characteristics'!K:K,MATCH($C951,'Policy Characteristics'!$C:$C,0))),"",INDEX('Policy Characteristics'!K:K,MATCH($C951,'Policy Characteristics'!$C:$C,0)))</f>
        <v>industry-ag-main.html#fuel-switching</v>
      </c>
      <c r="R951" s="254" t="str">
        <f>IF(ISBLANK(INDEX('Policy Characteristics'!L:L,MATCH($C951,'Policy Characteristics'!$C:$C,0))),"",INDEX('Policy Characteristics'!L:L,MATCH($C951,'Policy Characteristics'!$C:$C,0)))</f>
        <v>industry-elec-and-hydrogen.html</v>
      </c>
    </row>
    <row r="952" spans="1:18">
      <c r="A952" s="254" t="str">
        <f>IF(ISBLANK(INDEX('Policy Characteristics'!A:A,MATCH($C952,'Policy Characteristics'!$C:$C,0))),"",INDEX('Policy Characteristics'!A:A,MATCH($C952,'Policy Characteristics'!$C:$C,0)))</f>
        <v>Industry</v>
      </c>
      <c r="B952" s="262" t="str">
        <f>IF(ISBLANK(INDEX('Policy Characteristics'!B:B,MATCH($C952,'Policy Characteristics'!$C:$C,0))),"",INDEX('Policy Characteristics'!B:B,MATCH($C952,'Policy Characteristics'!$C:$C,0)))</f>
        <v>Electrification</v>
      </c>
      <c r="C952" s="254" t="str">
        <f t="shared" si="43"/>
        <v>Fraction of Eligible Industrial Energy Use Shifted to Electricity</v>
      </c>
      <c r="D952" s="6" t="s">
        <v>3049</v>
      </c>
      <c r="E952" s="1" t="s">
        <v>3494</v>
      </c>
      <c r="F952" t="s">
        <v>3012</v>
      </c>
      <c r="G952" s="45" t="s">
        <v>3501</v>
      </c>
      <c r="H952" s="43">
        <v>1926</v>
      </c>
      <c r="I952" s="324" t="s">
        <v>40</v>
      </c>
      <c r="J952" s="255" t="str">
        <f>IF(ISBLANK(INDEX('Policy Characteristics'!D:D,MATCH($C952,'Policy Characteristics'!$C:$C,0))),"",INDEX('Policy Characteristics'!D:D,MATCH($C952,'Policy Characteristics'!$C:$C,0)))</f>
        <v>Electrification</v>
      </c>
      <c r="K952" s="254" t="str">
        <f>IF(ISBLANK(INDEX('Policy Characteristics'!E:E,MATCH($C952,'Policy Characteristics'!$C:$C,0))),"",INDEX('Policy Characteristics'!E:E,MATCH($C952,'Policy Characteristics'!$C:$C,0)))</f>
        <v>indst shift to electricity</v>
      </c>
      <c r="L952" s="261">
        <f>IF(ISBLANK(INDEX('Policy Characteristics'!F:F,MATCH($C952,'Policy Characteristics'!$C:$C,0))),"",INDEX('Policy Characteristics'!F:F,MATCH($C952,'Policy Characteristics'!$C:$C,0)))</f>
        <v>0</v>
      </c>
      <c r="M952" s="261">
        <f>IF(ISBLANK(INDEX('Policy Characteristics'!G:G,MATCH($C952,'Policy Characteristics'!$C:$C,0))),"",INDEX('Policy Characteristics'!G:G,MATCH($C952,'Policy Characteristics'!$C:$C,0)))</f>
        <v>1</v>
      </c>
      <c r="N952" s="261">
        <f>IF(ISBLANK(INDEX('Policy Characteristics'!H:H,MATCH($C952,'Policy Characteristics'!$C:$C,0))),"",INDEX('Policy Characteristics'!H:H,MATCH($C952,'Policy Characteristics'!$C:$C,0)))</f>
        <v>0.01</v>
      </c>
      <c r="O952" s="254" t="str">
        <f>IF(ISBLANK(INDEX('Policy Characteristics'!I:I,MATCH($C952,'Policy Characteristics'!$C:$C,0))),"",INDEX('Policy Characteristics'!I:I,MATCH($C952,'Policy Characteristics'!$C:$C,0)))</f>
        <v>% of fuel shifted</v>
      </c>
      <c r="P952" s="254" t="str">
        <f>IF(ISBLANK(INDEX('Policy Characteristics'!J:J,MATCH($C952,'Policy Characteristics'!$C:$C,0))),"",INDEX('Policy Characteristics'!J:J,MATCH($C952,'Policy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2" s="254" t="str">
        <f>IF(ISBLANK(INDEX('Policy Characteristics'!K:K,MATCH($C952,'Policy Characteristics'!$C:$C,0))),"",INDEX('Policy Characteristics'!K:K,MATCH($C952,'Policy Characteristics'!$C:$C,0)))</f>
        <v>industry-ag-main.html#fuel-switching</v>
      </c>
      <c r="R952" s="254" t="str">
        <f>IF(ISBLANK(INDEX('Policy Characteristics'!L:L,MATCH($C952,'Policy Characteristics'!$C:$C,0))),"",INDEX('Policy Characteristics'!L:L,MATCH($C952,'Policy Characteristics'!$C:$C,0)))</f>
        <v>industry-elec-and-hydrogen.html</v>
      </c>
    </row>
    <row r="953" spans="1:18">
      <c r="A953" s="254" t="str">
        <f>IF(ISBLANK(INDEX('Policy Characteristics'!A:A,MATCH($C953,'Policy Characteristics'!$C:$C,0))),"",INDEX('Policy Characteristics'!A:A,MATCH($C953,'Policy Characteristics'!$C:$C,0)))</f>
        <v>Industry</v>
      </c>
      <c r="B953" s="262" t="str">
        <f>IF(ISBLANK(INDEX('Policy Characteristics'!B:B,MATCH($C953,'Policy Characteristics'!$C:$C,0))),"",INDEX('Policy Characteristics'!B:B,MATCH($C953,'Policy Characteristics'!$C:$C,0)))</f>
        <v>Electrification</v>
      </c>
      <c r="C953" s="254" t="str">
        <f t="shared" si="43"/>
        <v>Fraction of Eligible Industrial Energy Use Shifted to Electricity</v>
      </c>
      <c r="D953" s="6" t="s">
        <v>3049</v>
      </c>
      <c r="E953" s="1" t="s">
        <v>3495</v>
      </c>
      <c r="F953" t="s">
        <v>3012</v>
      </c>
      <c r="G953" s="45" t="s">
        <v>3502</v>
      </c>
      <c r="H953" s="43">
        <v>1927</v>
      </c>
      <c r="I953" s="324" t="s">
        <v>40</v>
      </c>
      <c r="J953" s="255" t="str">
        <f>IF(ISBLANK(INDEX('Policy Characteristics'!D:D,MATCH($C953,'Policy Characteristics'!$C:$C,0))),"",INDEX('Policy Characteristics'!D:D,MATCH($C953,'Policy Characteristics'!$C:$C,0)))</f>
        <v>Electrification</v>
      </c>
      <c r="K953" s="254" t="str">
        <f>IF(ISBLANK(INDEX('Policy Characteristics'!E:E,MATCH($C953,'Policy Characteristics'!$C:$C,0))),"",INDEX('Policy Characteristics'!E:E,MATCH($C953,'Policy Characteristics'!$C:$C,0)))</f>
        <v>indst shift to electricity</v>
      </c>
      <c r="L953" s="261">
        <f>IF(ISBLANK(INDEX('Policy Characteristics'!F:F,MATCH($C953,'Policy Characteristics'!$C:$C,0))),"",INDEX('Policy Characteristics'!F:F,MATCH($C953,'Policy Characteristics'!$C:$C,0)))</f>
        <v>0</v>
      </c>
      <c r="M953" s="261">
        <f>IF(ISBLANK(INDEX('Policy Characteristics'!G:G,MATCH($C953,'Policy Characteristics'!$C:$C,0))),"",INDEX('Policy Characteristics'!G:G,MATCH($C953,'Policy Characteristics'!$C:$C,0)))</f>
        <v>1</v>
      </c>
      <c r="N953" s="261">
        <f>IF(ISBLANK(INDEX('Policy Characteristics'!H:H,MATCH($C953,'Policy Characteristics'!$C:$C,0))),"",INDEX('Policy Characteristics'!H:H,MATCH($C953,'Policy Characteristics'!$C:$C,0)))</f>
        <v>0.01</v>
      </c>
      <c r="O953" s="254" t="str">
        <f>IF(ISBLANK(INDEX('Policy Characteristics'!I:I,MATCH($C953,'Policy Characteristics'!$C:$C,0))),"",INDEX('Policy Characteristics'!I:I,MATCH($C953,'Policy Characteristics'!$C:$C,0)))</f>
        <v>% of fuel shifted</v>
      </c>
      <c r="P953" s="254" t="str">
        <f>IF(ISBLANK(INDEX('Policy Characteristics'!J:J,MATCH($C953,'Policy Characteristics'!$C:$C,0))),"",INDEX('Policy Characteristics'!J:J,MATCH($C953,'Policy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3" s="254" t="str">
        <f>IF(ISBLANK(INDEX('Policy Characteristics'!K:K,MATCH($C953,'Policy Characteristics'!$C:$C,0))),"",INDEX('Policy Characteristics'!K:K,MATCH($C953,'Policy Characteristics'!$C:$C,0)))</f>
        <v>industry-ag-main.html#fuel-switching</v>
      </c>
      <c r="R953" s="254" t="str">
        <f>IF(ISBLANK(INDEX('Policy Characteristics'!L:L,MATCH($C953,'Policy Characteristics'!$C:$C,0))),"",INDEX('Policy Characteristics'!L:L,MATCH($C953,'Policy Characteristics'!$C:$C,0)))</f>
        <v>industry-elec-and-hydrogen.html</v>
      </c>
    </row>
    <row r="954" spans="1:18">
      <c r="A954" s="254" t="str">
        <f>IF(ISBLANK(INDEX('Policy Characteristics'!A:A,MATCH($C954,'Policy Characteristics'!$C:$C,0))),"",INDEX('Policy Characteristics'!A:A,MATCH($C954,'Policy Characteristics'!$C:$C,0)))</f>
        <v>Industry</v>
      </c>
      <c r="B954" s="262" t="str">
        <f>IF(ISBLANK(INDEX('Policy Characteristics'!B:B,MATCH($C954,'Policy Characteristics'!$C:$C,0))),"",INDEX('Policy Characteristics'!B:B,MATCH($C954,'Policy Characteristics'!$C:$C,0)))</f>
        <v>Electrification</v>
      </c>
      <c r="C954" s="254" t="str">
        <f t="shared" si="43"/>
        <v>Fraction of Eligible Industrial Energy Use Shifted to Electricity</v>
      </c>
      <c r="D954" s="6" t="s">
        <v>3049</v>
      </c>
      <c r="E954" s="1" t="s">
        <v>3496</v>
      </c>
      <c r="F954" t="s">
        <v>3012</v>
      </c>
      <c r="G954" s="45" t="s">
        <v>3503</v>
      </c>
      <c r="H954" s="43">
        <v>1928</v>
      </c>
      <c r="I954" s="324" t="s">
        <v>40</v>
      </c>
      <c r="J954" s="255" t="str">
        <f>IF(ISBLANK(INDEX('Policy Characteristics'!D:D,MATCH($C954,'Policy Characteristics'!$C:$C,0))),"",INDEX('Policy Characteristics'!D:D,MATCH($C954,'Policy Characteristics'!$C:$C,0)))</f>
        <v>Electrification</v>
      </c>
      <c r="K954" s="254" t="str">
        <f>IF(ISBLANK(INDEX('Policy Characteristics'!E:E,MATCH($C954,'Policy Characteristics'!$C:$C,0))),"",INDEX('Policy Characteristics'!E:E,MATCH($C954,'Policy Characteristics'!$C:$C,0)))</f>
        <v>indst shift to electricity</v>
      </c>
      <c r="L954" s="261">
        <f>IF(ISBLANK(INDEX('Policy Characteristics'!F:F,MATCH($C954,'Policy Characteristics'!$C:$C,0))),"",INDEX('Policy Characteristics'!F:F,MATCH($C954,'Policy Characteristics'!$C:$C,0)))</f>
        <v>0</v>
      </c>
      <c r="M954" s="261">
        <f>IF(ISBLANK(INDEX('Policy Characteristics'!G:G,MATCH($C954,'Policy Characteristics'!$C:$C,0))),"",INDEX('Policy Characteristics'!G:G,MATCH($C954,'Policy Characteristics'!$C:$C,0)))</f>
        <v>1</v>
      </c>
      <c r="N954" s="261">
        <f>IF(ISBLANK(INDEX('Policy Characteristics'!H:H,MATCH($C954,'Policy Characteristics'!$C:$C,0))),"",INDEX('Policy Characteristics'!H:H,MATCH($C954,'Policy Characteristics'!$C:$C,0)))</f>
        <v>0.01</v>
      </c>
      <c r="O954" s="254" t="str">
        <f>IF(ISBLANK(INDEX('Policy Characteristics'!I:I,MATCH($C954,'Policy Characteristics'!$C:$C,0))),"",INDEX('Policy Characteristics'!I:I,MATCH($C954,'Policy Characteristics'!$C:$C,0)))</f>
        <v>% of fuel shifted</v>
      </c>
      <c r="P954" s="254" t="str">
        <f>IF(ISBLANK(INDEX('Policy Characteristics'!J:J,MATCH($C954,'Policy Characteristics'!$C:$C,0))),"",INDEX('Policy Characteristics'!J:J,MATCH($C954,'Policy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4" s="254" t="str">
        <f>IF(ISBLANK(INDEX('Policy Characteristics'!K:K,MATCH($C954,'Policy Characteristics'!$C:$C,0))),"",INDEX('Policy Characteristics'!K:K,MATCH($C954,'Policy Characteristics'!$C:$C,0)))</f>
        <v>industry-ag-main.html#fuel-switching</v>
      </c>
      <c r="R954" s="254" t="str">
        <f>IF(ISBLANK(INDEX('Policy Characteristics'!L:L,MATCH($C954,'Policy Characteristics'!$C:$C,0))),"",INDEX('Policy Characteristics'!L:L,MATCH($C954,'Policy Characteristics'!$C:$C,0)))</f>
        <v>industry-elec-and-hydrogen.html</v>
      </c>
    </row>
    <row r="955" spans="1:18">
      <c r="A955" s="254" t="str">
        <f>IF(ISBLANK(INDEX('Policy Characteristics'!A:A,MATCH($C955,'Policy Characteristics'!$C:$C,0))),"",INDEX('Policy Characteristics'!A:A,MATCH($C955,'Policy Characteristics'!$C:$C,0)))</f>
        <v>Industry</v>
      </c>
      <c r="B955" s="262" t="str">
        <f>IF(ISBLANK(INDEX('Policy Characteristics'!B:B,MATCH($C955,'Policy Characteristics'!$C:$C,0))),"",INDEX('Policy Characteristics'!B:B,MATCH($C955,'Policy Characteristics'!$C:$C,0)))</f>
        <v>Electrification</v>
      </c>
      <c r="C955" s="254" t="str">
        <f t="shared" si="43"/>
        <v>Fraction of Eligible Industrial Energy Use Shifted to Electricity</v>
      </c>
      <c r="D955" s="6" t="s">
        <v>3049</v>
      </c>
      <c r="E955" s="1" t="s">
        <v>3643</v>
      </c>
      <c r="F955" t="s">
        <v>3012</v>
      </c>
      <c r="G955" s="45" t="s">
        <v>3643</v>
      </c>
      <c r="H955" s="43">
        <v>1929</v>
      </c>
      <c r="I955" s="324" t="s">
        <v>40</v>
      </c>
      <c r="J955" s="255" t="str">
        <f>IF(ISBLANK(INDEX('Policy Characteristics'!D:D,MATCH($C955,'Policy Characteristics'!$C:$C,0))),"",INDEX('Policy Characteristics'!D:D,MATCH($C955,'Policy Characteristics'!$C:$C,0)))</f>
        <v>Electrification</v>
      </c>
      <c r="K955" s="254" t="str">
        <f>IF(ISBLANK(INDEX('Policy Characteristics'!E:E,MATCH($C955,'Policy Characteristics'!$C:$C,0))),"",INDEX('Policy Characteristics'!E:E,MATCH($C955,'Policy Characteristics'!$C:$C,0)))</f>
        <v>indst shift to electricity</v>
      </c>
      <c r="L955" s="261">
        <f>IF(ISBLANK(INDEX('Policy Characteristics'!F:F,MATCH($C955,'Policy Characteristics'!$C:$C,0))),"",INDEX('Policy Characteristics'!F:F,MATCH($C955,'Policy Characteristics'!$C:$C,0)))</f>
        <v>0</v>
      </c>
      <c r="M955" s="261">
        <f>IF(ISBLANK(INDEX('Policy Characteristics'!G:G,MATCH($C955,'Policy Characteristics'!$C:$C,0))),"",INDEX('Policy Characteristics'!G:G,MATCH($C955,'Policy Characteristics'!$C:$C,0)))</f>
        <v>1</v>
      </c>
      <c r="N955" s="261">
        <f>IF(ISBLANK(INDEX('Policy Characteristics'!H:H,MATCH($C955,'Policy Characteristics'!$C:$C,0))),"",INDEX('Policy Characteristics'!H:H,MATCH($C955,'Policy Characteristics'!$C:$C,0)))</f>
        <v>0.01</v>
      </c>
      <c r="O955" s="254" t="str">
        <f>IF(ISBLANK(INDEX('Policy Characteristics'!I:I,MATCH($C955,'Policy Characteristics'!$C:$C,0))),"",INDEX('Policy Characteristics'!I:I,MATCH($C955,'Policy Characteristics'!$C:$C,0)))</f>
        <v>% of fuel shifted</v>
      </c>
      <c r="P955" s="254" t="str">
        <f>IF(ISBLANK(INDEX('Policy Characteristics'!J:J,MATCH($C955,'Policy Characteristics'!$C:$C,0))),"",INDEX('Policy Characteristics'!J:J,MATCH($C955,'Policy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5" s="254" t="str">
        <f>IF(ISBLANK(INDEX('Policy Characteristics'!K:K,MATCH($C955,'Policy Characteristics'!$C:$C,0))),"",INDEX('Policy Characteristics'!K:K,MATCH($C955,'Policy Characteristics'!$C:$C,0)))</f>
        <v>industry-ag-main.html#fuel-switching</v>
      </c>
      <c r="R955" s="254" t="str">
        <f>IF(ISBLANK(INDEX('Policy Characteristics'!L:L,MATCH($C955,'Policy Characteristics'!$C:$C,0))),"",INDEX('Policy Characteristics'!L:L,MATCH($C955,'Policy Characteristics'!$C:$C,0)))</f>
        <v>industry-elec-and-hydrogen.html</v>
      </c>
    </row>
    <row r="956" spans="1:18">
      <c r="A956" s="254" t="str">
        <f>IF(ISBLANK(INDEX('Policy Characteristics'!A:A,MATCH($C956,'Policy Characteristics'!$C:$C,0))),"",INDEX('Policy Characteristics'!A:A,MATCH($C956,'Policy Characteristics'!$C:$C,0)))</f>
        <v>Industry</v>
      </c>
      <c r="B956" s="262" t="str">
        <f>IF(ISBLANK(INDEX('Policy Characteristics'!B:B,MATCH($C956,'Policy Characteristics'!$C:$C,0))),"",INDEX('Policy Characteristics'!B:B,MATCH($C956,'Policy Characteristics'!$C:$C,0)))</f>
        <v>Electrification</v>
      </c>
      <c r="C956" s="254" t="str">
        <f t="shared" si="43"/>
        <v>Fraction of Eligible Industrial Energy Use Shifted to Electricity</v>
      </c>
      <c r="D956" s="6" t="s">
        <v>3050</v>
      </c>
      <c r="E956" s="1" t="s">
        <v>3490</v>
      </c>
      <c r="F956" t="s">
        <v>3013</v>
      </c>
      <c r="G956" s="45" t="s">
        <v>3497</v>
      </c>
      <c r="H956" s="43">
        <v>1930</v>
      </c>
      <c r="I956" s="324" t="s">
        <v>40</v>
      </c>
      <c r="J956" s="255" t="str">
        <f>IF(ISBLANK(INDEX('Policy Characteristics'!D:D,MATCH($C956,'Policy Characteristics'!$C:$C,0))),"",INDEX('Policy Characteristics'!D:D,MATCH($C956,'Policy Characteristics'!$C:$C,0)))</f>
        <v>Electrification</v>
      </c>
      <c r="K956" s="254" t="str">
        <f>IF(ISBLANK(INDEX('Policy Characteristics'!E:E,MATCH($C956,'Policy Characteristics'!$C:$C,0))),"",INDEX('Policy Characteristics'!E:E,MATCH($C956,'Policy Characteristics'!$C:$C,0)))</f>
        <v>indst shift to electricity</v>
      </c>
      <c r="L956" s="261">
        <f>IF(ISBLANK(INDEX('Policy Characteristics'!F:F,MATCH($C956,'Policy Characteristics'!$C:$C,0))),"",INDEX('Policy Characteristics'!F:F,MATCH($C956,'Policy Characteristics'!$C:$C,0)))</f>
        <v>0</v>
      </c>
      <c r="M956" s="261">
        <f>IF(ISBLANK(INDEX('Policy Characteristics'!G:G,MATCH($C956,'Policy Characteristics'!$C:$C,0))),"",INDEX('Policy Characteristics'!G:G,MATCH($C956,'Policy Characteristics'!$C:$C,0)))</f>
        <v>1</v>
      </c>
      <c r="N956" s="261">
        <f>IF(ISBLANK(INDEX('Policy Characteristics'!H:H,MATCH($C956,'Policy Characteristics'!$C:$C,0))),"",INDEX('Policy Characteristics'!H:H,MATCH($C956,'Policy Characteristics'!$C:$C,0)))</f>
        <v>0.01</v>
      </c>
      <c r="O956" s="254" t="str">
        <f>IF(ISBLANK(INDEX('Policy Characteristics'!I:I,MATCH($C956,'Policy Characteristics'!$C:$C,0))),"",INDEX('Policy Characteristics'!I:I,MATCH($C956,'Policy Characteristics'!$C:$C,0)))</f>
        <v>% of fuel shifted</v>
      </c>
      <c r="P956" s="254" t="str">
        <f>IF(ISBLANK(INDEX('Policy Characteristics'!J:J,MATCH($C956,'Policy Characteristics'!$C:$C,0))),"",INDEX('Policy Characteristics'!J:J,MATCH($C956,'Policy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6" s="254" t="str">
        <f>IF(ISBLANK(INDEX('Policy Characteristics'!K:K,MATCH($C956,'Policy Characteristics'!$C:$C,0))),"",INDEX('Policy Characteristics'!K:K,MATCH($C956,'Policy Characteristics'!$C:$C,0)))</f>
        <v>industry-ag-main.html#fuel-switching</v>
      </c>
      <c r="R956" s="254" t="str">
        <f>IF(ISBLANK(INDEX('Policy Characteristics'!L:L,MATCH($C956,'Policy Characteristics'!$C:$C,0))),"",INDEX('Policy Characteristics'!L:L,MATCH($C956,'Policy Characteristics'!$C:$C,0)))</f>
        <v>industry-elec-and-hydrogen.html</v>
      </c>
    </row>
    <row r="957" spans="1:18">
      <c r="A957" s="254" t="str">
        <f>IF(ISBLANK(INDEX('Policy Characteristics'!A:A,MATCH($C957,'Policy Characteristics'!$C:$C,0))),"",INDEX('Policy Characteristics'!A:A,MATCH($C957,'Policy Characteristics'!$C:$C,0)))</f>
        <v>Industry</v>
      </c>
      <c r="B957" s="262" t="str">
        <f>IF(ISBLANK(INDEX('Policy Characteristics'!B:B,MATCH($C957,'Policy Characteristics'!$C:$C,0))),"",INDEX('Policy Characteristics'!B:B,MATCH($C957,'Policy Characteristics'!$C:$C,0)))</f>
        <v>Electrification</v>
      </c>
      <c r="C957" s="254" t="str">
        <f t="shared" si="43"/>
        <v>Fraction of Eligible Industrial Energy Use Shifted to Electricity</v>
      </c>
      <c r="D957" s="6" t="s">
        <v>3050</v>
      </c>
      <c r="E957" s="1" t="s">
        <v>3491</v>
      </c>
      <c r="F957" t="s">
        <v>3013</v>
      </c>
      <c r="G957" s="45" t="s">
        <v>3498</v>
      </c>
      <c r="H957" s="43">
        <v>1931</v>
      </c>
      <c r="I957" s="324" t="s">
        <v>40</v>
      </c>
      <c r="J957" s="255" t="str">
        <f>IF(ISBLANK(INDEX('Policy Characteristics'!D:D,MATCH($C957,'Policy Characteristics'!$C:$C,0))),"",INDEX('Policy Characteristics'!D:D,MATCH($C957,'Policy Characteristics'!$C:$C,0)))</f>
        <v>Electrification</v>
      </c>
      <c r="K957" s="254" t="str">
        <f>IF(ISBLANK(INDEX('Policy Characteristics'!E:E,MATCH($C957,'Policy Characteristics'!$C:$C,0))),"",INDEX('Policy Characteristics'!E:E,MATCH($C957,'Policy Characteristics'!$C:$C,0)))</f>
        <v>indst shift to electricity</v>
      </c>
      <c r="L957" s="261">
        <f>IF(ISBLANK(INDEX('Policy Characteristics'!F:F,MATCH($C957,'Policy Characteristics'!$C:$C,0))),"",INDEX('Policy Characteristics'!F:F,MATCH($C957,'Policy Characteristics'!$C:$C,0)))</f>
        <v>0</v>
      </c>
      <c r="M957" s="261">
        <f>IF(ISBLANK(INDEX('Policy Characteristics'!G:G,MATCH($C957,'Policy Characteristics'!$C:$C,0))),"",INDEX('Policy Characteristics'!G:G,MATCH($C957,'Policy Characteristics'!$C:$C,0)))</f>
        <v>1</v>
      </c>
      <c r="N957" s="261">
        <f>IF(ISBLANK(INDEX('Policy Characteristics'!H:H,MATCH($C957,'Policy Characteristics'!$C:$C,0))),"",INDEX('Policy Characteristics'!H:H,MATCH($C957,'Policy Characteristics'!$C:$C,0)))</f>
        <v>0.01</v>
      </c>
      <c r="O957" s="254" t="str">
        <f>IF(ISBLANK(INDEX('Policy Characteristics'!I:I,MATCH($C957,'Policy Characteristics'!$C:$C,0))),"",INDEX('Policy Characteristics'!I:I,MATCH($C957,'Policy Characteristics'!$C:$C,0)))</f>
        <v>% of fuel shifted</v>
      </c>
      <c r="P957" s="254" t="str">
        <f>IF(ISBLANK(INDEX('Policy Characteristics'!J:J,MATCH($C957,'Policy Characteristics'!$C:$C,0))),"",INDEX('Policy Characteristics'!J:J,MATCH($C957,'Policy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7" s="254" t="str">
        <f>IF(ISBLANK(INDEX('Policy Characteristics'!K:K,MATCH($C957,'Policy Characteristics'!$C:$C,0))),"",INDEX('Policy Characteristics'!K:K,MATCH($C957,'Policy Characteristics'!$C:$C,0)))</f>
        <v>industry-ag-main.html#fuel-switching</v>
      </c>
      <c r="R957" s="254" t="str">
        <f>IF(ISBLANK(INDEX('Policy Characteristics'!L:L,MATCH($C957,'Policy Characteristics'!$C:$C,0))),"",INDEX('Policy Characteristics'!L:L,MATCH($C957,'Policy Characteristics'!$C:$C,0)))</f>
        <v>industry-elec-and-hydrogen.html</v>
      </c>
    </row>
    <row r="958" spans="1:18">
      <c r="A958" s="254" t="str">
        <f>IF(ISBLANK(INDEX('Policy Characteristics'!A:A,MATCH($C958,'Policy Characteristics'!$C:$C,0))),"",INDEX('Policy Characteristics'!A:A,MATCH($C958,'Policy Characteristics'!$C:$C,0)))</f>
        <v>Industry</v>
      </c>
      <c r="B958" s="262" t="str">
        <f>IF(ISBLANK(INDEX('Policy Characteristics'!B:B,MATCH($C958,'Policy Characteristics'!$C:$C,0))),"",INDEX('Policy Characteristics'!B:B,MATCH($C958,'Policy Characteristics'!$C:$C,0)))</f>
        <v>Electrification</v>
      </c>
      <c r="C958" s="254" t="str">
        <f t="shared" si="43"/>
        <v>Fraction of Eligible Industrial Energy Use Shifted to Electricity</v>
      </c>
      <c r="D958" s="6" t="s">
        <v>3050</v>
      </c>
      <c r="E958" s="1" t="s">
        <v>3492</v>
      </c>
      <c r="F958" t="s">
        <v>3013</v>
      </c>
      <c r="G958" s="45" t="s">
        <v>3499</v>
      </c>
      <c r="H958" s="43">
        <v>1932</v>
      </c>
      <c r="I958" s="324" t="s">
        <v>40</v>
      </c>
      <c r="J958" s="255" t="str">
        <f>IF(ISBLANK(INDEX('Policy Characteristics'!D:D,MATCH($C958,'Policy Characteristics'!$C:$C,0))),"",INDEX('Policy Characteristics'!D:D,MATCH($C958,'Policy Characteristics'!$C:$C,0)))</f>
        <v>Electrification</v>
      </c>
      <c r="K958" s="254" t="str">
        <f>IF(ISBLANK(INDEX('Policy Characteristics'!E:E,MATCH($C958,'Policy Characteristics'!$C:$C,0))),"",INDEX('Policy Characteristics'!E:E,MATCH($C958,'Policy Characteristics'!$C:$C,0)))</f>
        <v>indst shift to electricity</v>
      </c>
      <c r="L958" s="261">
        <f>IF(ISBLANK(INDEX('Policy Characteristics'!F:F,MATCH($C958,'Policy Characteristics'!$C:$C,0))),"",INDEX('Policy Characteristics'!F:F,MATCH($C958,'Policy Characteristics'!$C:$C,0)))</f>
        <v>0</v>
      </c>
      <c r="M958" s="261">
        <f>IF(ISBLANK(INDEX('Policy Characteristics'!G:G,MATCH($C958,'Policy Characteristics'!$C:$C,0))),"",INDEX('Policy Characteristics'!G:G,MATCH($C958,'Policy Characteristics'!$C:$C,0)))</f>
        <v>1</v>
      </c>
      <c r="N958" s="261">
        <f>IF(ISBLANK(INDEX('Policy Characteristics'!H:H,MATCH($C958,'Policy Characteristics'!$C:$C,0))),"",INDEX('Policy Characteristics'!H:H,MATCH($C958,'Policy Characteristics'!$C:$C,0)))</f>
        <v>0.01</v>
      </c>
      <c r="O958" s="254" t="str">
        <f>IF(ISBLANK(INDEX('Policy Characteristics'!I:I,MATCH($C958,'Policy Characteristics'!$C:$C,0))),"",INDEX('Policy Characteristics'!I:I,MATCH($C958,'Policy Characteristics'!$C:$C,0)))</f>
        <v>% of fuel shifted</v>
      </c>
      <c r="P958" s="254" t="str">
        <f>IF(ISBLANK(INDEX('Policy Characteristics'!J:J,MATCH($C958,'Policy Characteristics'!$C:$C,0))),"",INDEX('Policy Characteristics'!J:J,MATCH($C958,'Policy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8" s="254" t="str">
        <f>IF(ISBLANK(INDEX('Policy Characteristics'!K:K,MATCH($C958,'Policy Characteristics'!$C:$C,0))),"",INDEX('Policy Characteristics'!K:K,MATCH($C958,'Policy Characteristics'!$C:$C,0)))</f>
        <v>industry-ag-main.html#fuel-switching</v>
      </c>
      <c r="R958" s="254" t="str">
        <f>IF(ISBLANK(INDEX('Policy Characteristics'!L:L,MATCH($C958,'Policy Characteristics'!$C:$C,0))),"",INDEX('Policy Characteristics'!L:L,MATCH($C958,'Policy Characteristics'!$C:$C,0)))</f>
        <v>industry-elec-and-hydrogen.html</v>
      </c>
    </row>
    <row r="959" spans="1:18">
      <c r="A959" s="254" t="str">
        <f>IF(ISBLANK(INDEX('Policy Characteristics'!A:A,MATCH($C959,'Policy Characteristics'!$C:$C,0))),"",INDEX('Policy Characteristics'!A:A,MATCH($C959,'Policy Characteristics'!$C:$C,0)))</f>
        <v>Industry</v>
      </c>
      <c r="B959" s="262" t="str">
        <f>IF(ISBLANK(INDEX('Policy Characteristics'!B:B,MATCH($C959,'Policy Characteristics'!$C:$C,0))),"",INDEX('Policy Characteristics'!B:B,MATCH($C959,'Policy Characteristics'!$C:$C,0)))</f>
        <v>Electrification</v>
      </c>
      <c r="C959" s="254" t="str">
        <f t="shared" si="43"/>
        <v>Fraction of Eligible Industrial Energy Use Shifted to Electricity</v>
      </c>
      <c r="D959" s="6" t="s">
        <v>3050</v>
      </c>
      <c r="E959" s="1" t="s">
        <v>3493</v>
      </c>
      <c r="F959" t="s">
        <v>3013</v>
      </c>
      <c r="G959" s="45" t="s">
        <v>3500</v>
      </c>
      <c r="H959" s="43">
        <v>1933</v>
      </c>
      <c r="I959" s="324" t="s">
        <v>40</v>
      </c>
      <c r="J959" s="255" t="str">
        <f>IF(ISBLANK(INDEX('Policy Characteristics'!D:D,MATCH($C959,'Policy Characteristics'!$C:$C,0))),"",INDEX('Policy Characteristics'!D:D,MATCH($C959,'Policy Characteristics'!$C:$C,0)))</f>
        <v>Electrification</v>
      </c>
      <c r="K959" s="254" t="str">
        <f>IF(ISBLANK(INDEX('Policy Characteristics'!E:E,MATCH($C959,'Policy Characteristics'!$C:$C,0))),"",INDEX('Policy Characteristics'!E:E,MATCH($C959,'Policy Characteristics'!$C:$C,0)))</f>
        <v>indst shift to electricity</v>
      </c>
      <c r="L959" s="261">
        <f>IF(ISBLANK(INDEX('Policy Characteristics'!F:F,MATCH($C959,'Policy Characteristics'!$C:$C,0))),"",INDEX('Policy Characteristics'!F:F,MATCH($C959,'Policy Characteristics'!$C:$C,0)))</f>
        <v>0</v>
      </c>
      <c r="M959" s="261">
        <f>IF(ISBLANK(INDEX('Policy Characteristics'!G:G,MATCH($C959,'Policy Characteristics'!$C:$C,0))),"",INDEX('Policy Characteristics'!G:G,MATCH($C959,'Policy Characteristics'!$C:$C,0)))</f>
        <v>1</v>
      </c>
      <c r="N959" s="261">
        <f>IF(ISBLANK(INDEX('Policy Characteristics'!H:H,MATCH($C959,'Policy Characteristics'!$C:$C,0))),"",INDEX('Policy Characteristics'!H:H,MATCH($C959,'Policy Characteristics'!$C:$C,0)))</f>
        <v>0.01</v>
      </c>
      <c r="O959" s="254" t="str">
        <f>IF(ISBLANK(INDEX('Policy Characteristics'!I:I,MATCH($C959,'Policy Characteristics'!$C:$C,0))),"",INDEX('Policy Characteristics'!I:I,MATCH($C959,'Policy Characteristics'!$C:$C,0)))</f>
        <v>% of fuel shifted</v>
      </c>
      <c r="P959" s="254" t="str">
        <f>IF(ISBLANK(INDEX('Policy Characteristics'!J:J,MATCH($C959,'Policy Characteristics'!$C:$C,0))),"",INDEX('Policy Characteristics'!J:J,MATCH($C959,'Policy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9" s="254" t="str">
        <f>IF(ISBLANK(INDEX('Policy Characteristics'!K:K,MATCH($C959,'Policy Characteristics'!$C:$C,0))),"",INDEX('Policy Characteristics'!K:K,MATCH($C959,'Policy Characteristics'!$C:$C,0)))</f>
        <v>industry-ag-main.html#fuel-switching</v>
      </c>
      <c r="R959" s="254" t="str">
        <f>IF(ISBLANK(INDEX('Policy Characteristics'!L:L,MATCH($C959,'Policy Characteristics'!$C:$C,0))),"",INDEX('Policy Characteristics'!L:L,MATCH($C959,'Policy Characteristics'!$C:$C,0)))</f>
        <v>industry-elec-and-hydrogen.html</v>
      </c>
    </row>
    <row r="960" spans="1:18">
      <c r="A960" s="254" t="str">
        <f>IF(ISBLANK(INDEX('Policy Characteristics'!A:A,MATCH($C960,'Policy Characteristics'!$C:$C,0))),"",INDEX('Policy Characteristics'!A:A,MATCH($C960,'Policy Characteristics'!$C:$C,0)))</f>
        <v>Industry</v>
      </c>
      <c r="B960" s="262" t="str">
        <f>IF(ISBLANK(INDEX('Policy Characteristics'!B:B,MATCH($C960,'Policy Characteristics'!$C:$C,0))),"",INDEX('Policy Characteristics'!B:B,MATCH($C960,'Policy Characteristics'!$C:$C,0)))</f>
        <v>Electrification</v>
      </c>
      <c r="C960" s="254" t="str">
        <f t="shared" si="43"/>
        <v>Fraction of Eligible Industrial Energy Use Shifted to Electricity</v>
      </c>
      <c r="D960" s="6" t="s">
        <v>3050</v>
      </c>
      <c r="E960" s="1" t="s">
        <v>3494</v>
      </c>
      <c r="F960" t="s">
        <v>3013</v>
      </c>
      <c r="G960" s="45" t="s">
        <v>3501</v>
      </c>
      <c r="H960" s="43">
        <v>1934</v>
      </c>
      <c r="I960" s="324" t="s">
        <v>40</v>
      </c>
      <c r="J960" s="255" t="str">
        <f>IF(ISBLANK(INDEX('Policy Characteristics'!D:D,MATCH($C960,'Policy Characteristics'!$C:$C,0))),"",INDEX('Policy Characteristics'!D:D,MATCH($C960,'Policy Characteristics'!$C:$C,0)))</f>
        <v>Electrification</v>
      </c>
      <c r="K960" s="254" t="str">
        <f>IF(ISBLANK(INDEX('Policy Characteristics'!E:E,MATCH($C960,'Policy Characteristics'!$C:$C,0))),"",INDEX('Policy Characteristics'!E:E,MATCH($C960,'Policy Characteristics'!$C:$C,0)))</f>
        <v>indst shift to electricity</v>
      </c>
      <c r="L960" s="261">
        <f>IF(ISBLANK(INDEX('Policy Characteristics'!F:F,MATCH($C960,'Policy Characteristics'!$C:$C,0))),"",INDEX('Policy Characteristics'!F:F,MATCH($C960,'Policy Characteristics'!$C:$C,0)))</f>
        <v>0</v>
      </c>
      <c r="M960" s="261">
        <f>IF(ISBLANK(INDEX('Policy Characteristics'!G:G,MATCH($C960,'Policy Characteristics'!$C:$C,0))),"",INDEX('Policy Characteristics'!G:G,MATCH($C960,'Policy Characteristics'!$C:$C,0)))</f>
        <v>1</v>
      </c>
      <c r="N960" s="261">
        <f>IF(ISBLANK(INDEX('Policy Characteristics'!H:H,MATCH($C960,'Policy Characteristics'!$C:$C,0))),"",INDEX('Policy Characteristics'!H:H,MATCH($C960,'Policy Characteristics'!$C:$C,0)))</f>
        <v>0.01</v>
      </c>
      <c r="O960" s="254" t="str">
        <f>IF(ISBLANK(INDEX('Policy Characteristics'!I:I,MATCH($C960,'Policy Characteristics'!$C:$C,0))),"",INDEX('Policy Characteristics'!I:I,MATCH($C960,'Policy Characteristics'!$C:$C,0)))</f>
        <v>% of fuel shifted</v>
      </c>
      <c r="P960" s="254" t="str">
        <f>IF(ISBLANK(INDEX('Policy Characteristics'!J:J,MATCH($C960,'Policy Characteristics'!$C:$C,0))),"",INDEX('Policy Characteristics'!J:J,MATCH($C960,'Policy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0" s="254" t="str">
        <f>IF(ISBLANK(INDEX('Policy Characteristics'!K:K,MATCH($C960,'Policy Characteristics'!$C:$C,0))),"",INDEX('Policy Characteristics'!K:K,MATCH($C960,'Policy Characteristics'!$C:$C,0)))</f>
        <v>industry-ag-main.html#fuel-switching</v>
      </c>
      <c r="R960" s="254" t="str">
        <f>IF(ISBLANK(INDEX('Policy Characteristics'!L:L,MATCH($C960,'Policy Characteristics'!$C:$C,0))),"",INDEX('Policy Characteristics'!L:L,MATCH($C960,'Policy Characteristics'!$C:$C,0)))</f>
        <v>industry-elec-and-hydrogen.html</v>
      </c>
    </row>
    <row r="961" spans="1:18">
      <c r="A961" s="254" t="str">
        <f>IF(ISBLANK(INDEX('Policy Characteristics'!A:A,MATCH($C961,'Policy Characteristics'!$C:$C,0))),"",INDEX('Policy Characteristics'!A:A,MATCH($C961,'Policy Characteristics'!$C:$C,0)))</f>
        <v>Industry</v>
      </c>
      <c r="B961" s="262" t="str">
        <f>IF(ISBLANK(INDEX('Policy Characteristics'!B:B,MATCH($C961,'Policy Characteristics'!$C:$C,0))),"",INDEX('Policy Characteristics'!B:B,MATCH($C961,'Policy Characteristics'!$C:$C,0)))</f>
        <v>Electrification</v>
      </c>
      <c r="C961" s="254" t="str">
        <f t="shared" si="43"/>
        <v>Fraction of Eligible Industrial Energy Use Shifted to Electricity</v>
      </c>
      <c r="D961" s="6" t="s">
        <v>3050</v>
      </c>
      <c r="E961" s="1" t="s">
        <v>3495</v>
      </c>
      <c r="F961" t="s">
        <v>3013</v>
      </c>
      <c r="G961" s="45" t="s">
        <v>3502</v>
      </c>
      <c r="H961" s="43">
        <v>1935</v>
      </c>
      <c r="I961" s="324" t="s">
        <v>40</v>
      </c>
      <c r="J961" s="255" t="str">
        <f>IF(ISBLANK(INDEX('Policy Characteristics'!D:D,MATCH($C961,'Policy Characteristics'!$C:$C,0))),"",INDEX('Policy Characteristics'!D:D,MATCH($C961,'Policy Characteristics'!$C:$C,0)))</f>
        <v>Electrification</v>
      </c>
      <c r="K961" s="254" t="str">
        <f>IF(ISBLANK(INDEX('Policy Characteristics'!E:E,MATCH($C961,'Policy Characteristics'!$C:$C,0))),"",INDEX('Policy Characteristics'!E:E,MATCH($C961,'Policy Characteristics'!$C:$C,0)))</f>
        <v>indst shift to electricity</v>
      </c>
      <c r="L961" s="261">
        <f>IF(ISBLANK(INDEX('Policy Characteristics'!F:F,MATCH($C961,'Policy Characteristics'!$C:$C,0))),"",INDEX('Policy Characteristics'!F:F,MATCH($C961,'Policy Characteristics'!$C:$C,0)))</f>
        <v>0</v>
      </c>
      <c r="M961" s="261">
        <f>IF(ISBLANK(INDEX('Policy Characteristics'!G:G,MATCH($C961,'Policy Characteristics'!$C:$C,0))),"",INDEX('Policy Characteristics'!G:G,MATCH($C961,'Policy Characteristics'!$C:$C,0)))</f>
        <v>1</v>
      </c>
      <c r="N961" s="261">
        <f>IF(ISBLANK(INDEX('Policy Characteristics'!H:H,MATCH($C961,'Policy Characteristics'!$C:$C,0))),"",INDEX('Policy Characteristics'!H:H,MATCH($C961,'Policy Characteristics'!$C:$C,0)))</f>
        <v>0.01</v>
      </c>
      <c r="O961" s="254" t="str">
        <f>IF(ISBLANK(INDEX('Policy Characteristics'!I:I,MATCH($C961,'Policy Characteristics'!$C:$C,0))),"",INDEX('Policy Characteristics'!I:I,MATCH($C961,'Policy Characteristics'!$C:$C,0)))</f>
        <v>% of fuel shifted</v>
      </c>
      <c r="P961" s="254" t="str">
        <f>IF(ISBLANK(INDEX('Policy Characteristics'!J:J,MATCH($C961,'Policy Characteristics'!$C:$C,0))),"",INDEX('Policy Characteristics'!J:J,MATCH($C961,'Policy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1" s="254" t="str">
        <f>IF(ISBLANK(INDEX('Policy Characteristics'!K:K,MATCH($C961,'Policy Characteristics'!$C:$C,0))),"",INDEX('Policy Characteristics'!K:K,MATCH($C961,'Policy Characteristics'!$C:$C,0)))</f>
        <v>industry-ag-main.html#fuel-switching</v>
      </c>
      <c r="R961" s="254" t="str">
        <f>IF(ISBLANK(INDEX('Policy Characteristics'!L:L,MATCH($C961,'Policy Characteristics'!$C:$C,0))),"",INDEX('Policy Characteristics'!L:L,MATCH($C961,'Policy Characteristics'!$C:$C,0)))</f>
        <v>industry-elec-and-hydrogen.html</v>
      </c>
    </row>
    <row r="962" spans="1:18">
      <c r="A962" s="254" t="str">
        <f>IF(ISBLANK(INDEX('Policy Characteristics'!A:A,MATCH($C962,'Policy Characteristics'!$C:$C,0))),"",INDEX('Policy Characteristics'!A:A,MATCH($C962,'Policy Characteristics'!$C:$C,0)))</f>
        <v>Industry</v>
      </c>
      <c r="B962" s="262" t="str">
        <f>IF(ISBLANK(INDEX('Policy Characteristics'!B:B,MATCH($C962,'Policy Characteristics'!$C:$C,0))),"",INDEX('Policy Characteristics'!B:B,MATCH($C962,'Policy Characteristics'!$C:$C,0)))</f>
        <v>Electrification</v>
      </c>
      <c r="C962" s="254" t="str">
        <f t="shared" si="43"/>
        <v>Fraction of Eligible Industrial Energy Use Shifted to Electricity</v>
      </c>
      <c r="D962" s="6" t="s">
        <v>3050</v>
      </c>
      <c r="E962" s="1" t="s">
        <v>3496</v>
      </c>
      <c r="F962" t="s">
        <v>3013</v>
      </c>
      <c r="G962" s="45" t="s">
        <v>3503</v>
      </c>
      <c r="H962" s="43">
        <v>1936</v>
      </c>
      <c r="I962" s="324" t="s">
        <v>40</v>
      </c>
      <c r="J962" s="255" t="str">
        <f>IF(ISBLANK(INDEX('Policy Characteristics'!D:D,MATCH($C962,'Policy Characteristics'!$C:$C,0))),"",INDEX('Policy Characteristics'!D:D,MATCH($C962,'Policy Characteristics'!$C:$C,0)))</f>
        <v>Electrification</v>
      </c>
      <c r="K962" s="254" t="str">
        <f>IF(ISBLANK(INDEX('Policy Characteristics'!E:E,MATCH($C962,'Policy Characteristics'!$C:$C,0))),"",INDEX('Policy Characteristics'!E:E,MATCH($C962,'Policy Characteristics'!$C:$C,0)))</f>
        <v>indst shift to electricity</v>
      </c>
      <c r="L962" s="261">
        <f>IF(ISBLANK(INDEX('Policy Characteristics'!F:F,MATCH($C962,'Policy Characteristics'!$C:$C,0))),"",INDEX('Policy Characteristics'!F:F,MATCH($C962,'Policy Characteristics'!$C:$C,0)))</f>
        <v>0</v>
      </c>
      <c r="M962" s="261">
        <f>IF(ISBLANK(INDEX('Policy Characteristics'!G:G,MATCH($C962,'Policy Characteristics'!$C:$C,0))),"",INDEX('Policy Characteristics'!G:G,MATCH($C962,'Policy Characteristics'!$C:$C,0)))</f>
        <v>1</v>
      </c>
      <c r="N962" s="261">
        <f>IF(ISBLANK(INDEX('Policy Characteristics'!H:H,MATCH($C962,'Policy Characteristics'!$C:$C,0))),"",INDEX('Policy Characteristics'!H:H,MATCH($C962,'Policy Characteristics'!$C:$C,0)))</f>
        <v>0.01</v>
      </c>
      <c r="O962" s="254" t="str">
        <f>IF(ISBLANK(INDEX('Policy Characteristics'!I:I,MATCH($C962,'Policy Characteristics'!$C:$C,0))),"",INDEX('Policy Characteristics'!I:I,MATCH($C962,'Policy Characteristics'!$C:$C,0)))</f>
        <v>% of fuel shifted</v>
      </c>
      <c r="P962" s="254" t="str">
        <f>IF(ISBLANK(INDEX('Policy Characteristics'!J:J,MATCH($C962,'Policy Characteristics'!$C:$C,0))),"",INDEX('Policy Characteristics'!J:J,MATCH($C962,'Policy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2" s="254" t="str">
        <f>IF(ISBLANK(INDEX('Policy Characteristics'!K:K,MATCH($C962,'Policy Characteristics'!$C:$C,0))),"",INDEX('Policy Characteristics'!K:K,MATCH($C962,'Policy Characteristics'!$C:$C,0)))</f>
        <v>industry-ag-main.html#fuel-switching</v>
      </c>
      <c r="R962" s="254" t="str">
        <f>IF(ISBLANK(INDEX('Policy Characteristics'!L:L,MATCH($C962,'Policy Characteristics'!$C:$C,0))),"",INDEX('Policy Characteristics'!L:L,MATCH($C962,'Policy Characteristics'!$C:$C,0)))</f>
        <v>industry-elec-and-hydrogen.html</v>
      </c>
    </row>
    <row r="963" spans="1:18">
      <c r="A963" s="254" t="str">
        <f>IF(ISBLANK(INDEX('Policy Characteristics'!A:A,MATCH($C963,'Policy Characteristics'!$C:$C,0))),"",INDEX('Policy Characteristics'!A:A,MATCH($C963,'Policy Characteristics'!$C:$C,0)))</f>
        <v>Industry</v>
      </c>
      <c r="B963" s="262" t="str">
        <f>IF(ISBLANK(INDEX('Policy Characteristics'!B:B,MATCH($C963,'Policy Characteristics'!$C:$C,0))),"",INDEX('Policy Characteristics'!B:B,MATCH($C963,'Policy Characteristics'!$C:$C,0)))</f>
        <v>Electrification</v>
      </c>
      <c r="C963" s="254" t="str">
        <f t="shared" si="43"/>
        <v>Fraction of Eligible Industrial Energy Use Shifted to Electricity</v>
      </c>
      <c r="D963" s="6" t="s">
        <v>3050</v>
      </c>
      <c r="E963" s="1" t="s">
        <v>3643</v>
      </c>
      <c r="F963" t="s">
        <v>3013</v>
      </c>
      <c r="G963" s="45" t="s">
        <v>3643</v>
      </c>
      <c r="H963" s="43">
        <v>1937</v>
      </c>
      <c r="I963" s="324" t="s">
        <v>40</v>
      </c>
      <c r="J963" s="255" t="str">
        <f>IF(ISBLANK(INDEX('Policy Characteristics'!D:D,MATCH($C963,'Policy Characteristics'!$C:$C,0))),"",INDEX('Policy Characteristics'!D:D,MATCH($C963,'Policy Characteristics'!$C:$C,0)))</f>
        <v>Electrification</v>
      </c>
      <c r="K963" s="254" t="str">
        <f>IF(ISBLANK(INDEX('Policy Characteristics'!E:E,MATCH($C963,'Policy Characteristics'!$C:$C,0))),"",INDEX('Policy Characteristics'!E:E,MATCH($C963,'Policy Characteristics'!$C:$C,0)))</f>
        <v>indst shift to electricity</v>
      </c>
      <c r="L963" s="261">
        <f>IF(ISBLANK(INDEX('Policy Characteristics'!F:F,MATCH($C963,'Policy Characteristics'!$C:$C,0))),"",INDEX('Policy Characteristics'!F:F,MATCH($C963,'Policy Characteristics'!$C:$C,0)))</f>
        <v>0</v>
      </c>
      <c r="M963" s="261">
        <f>IF(ISBLANK(INDEX('Policy Characteristics'!G:G,MATCH($C963,'Policy Characteristics'!$C:$C,0))),"",INDEX('Policy Characteristics'!G:G,MATCH($C963,'Policy Characteristics'!$C:$C,0)))</f>
        <v>1</v>
      </c>
      <c r="N963" s="261">
        <f>IF(ISBLANK(INDEX('Policy Characteristics'!H:H,MATCH($C963,'Policy Characteristics'!$C:$C,0))),"",INDEX('Policy Characteristics'!H:H,MATCH($C963,'Policy Characteristics'!$C:$C,0)))</f>
        <v>0.01</v>
      </c>
      <c r="O963" s="254" t="str">
        <f>IF(ISBLANK(INDEX('Policy Characteristics'!I:I,MATCH($C963,'Policy Characteristics'!$C:$C,0))),"",INDEX('Policy Characteristics'!I:I,MATCH($C963,'Policy Characteristics'!$C:$C,0)))</f>
        <v>% of fuel shifted</v>
      </c>
      <c r="P963" s="254" t="str">
        <f>IF(ISBLANK(INDEX('Policy Characteristics'!J:J,MATCH($C963,'Policy Characteristics'!$C:$C,0))),"",INDEX('Policy Characteristics'!J:J,MATCH($C963,'Policy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3" s="254" t="str">
        <f>IF(ISBLANK(INDEX('Policy Characteristics'!K:K,MATCH($C963,'Policy Characteristics'!$C:$C,0))),"",INDEX('Policy Characteristics'!K:K,MATCH($C963,'Policy Characteristics'!$C:$C,0)))</f>
        <v>industry-ag-main.html#fuel-switching</v>
      </c>
      <c r="R963" s="254" t="str">
        <f>IF(ISBLANK(INDEX('Policy Characteristics'!L:L,MATCH($C963,'Policy Characteristics'!$C:$C,0))),"",INDEX('Policy Characteristics'!L:L,MATCH($C963,'Policy Characteristics'!$C:$C,0)))</f>
        <v>industry-elec-and-hydrogen.html</v>
      </c>
    </row>
    <row r="964" spans="1:18">
      <c r="A964" s="254" t="str">
        <f>IF(ISBLANK(INDEX('Policy Characteristics'!A:A,MATCH($C964,'Policy Characteristics'!$C:$C,0))),"",INDEX('Policy Characteristics'!A:A,MATCH($C964,'Policy Characteristics'!$C:$C,0)))</f>
        <v>Industry</v>
      </c>
      <c r="B964" s="262" t="str">
        <f>IF(ISBLANK(INDEX('Policy Characteristics'!B:B,MATCH($C964,'Policy Characteristics'!$C:$C,0))),"",INDEX('Policy Characteristics'!B:B,MATCH($C964,'Policy Characteristics'!$C:$C,0)))</f>
        <v>Electrification</v>
      </c>
      <c r="C964" s="254" t="str">
        <f t="shared" si="43"/>
        <v>Fraction of Eligible Industrial Energy Use Shifted to Electricity</v>
      </c>
      <c r="D964" s="6" t="s">
        <v>3051</v>
      </c>
      <c r="E964" s="1" t="s">
        <v>3490</v>
      </c>
      <c r="F964" t="s">
        <v>2558</v>
      </c>
      <c r="G964" s="45" t="s">
        <v>3497</v>
      </c>
      <c r="H964" s="43">
        <v>1938</v>
      </c>
      <c r="I964" s="324" t="s">
        <v>40</v>
      </c>
      <c r="J964" s="255" t="str">
        <f>IF(ISBLANK(INDEX('Policy Characteristics'!D:D,MATCH($C964,'Policy Characteristics'!$C:$C,0))),"",INDEX('Policy Characteristics'!D:D,MATCH($C964,'Policy Characteristics'!$C:$C,0)))</f>
        <v>Electrification</v>
      </c>
      <c r="K964" s="254" t="str">
        <f>IF(ISBLANK(INDEX('Policy Characteristics'!E:E,MATCH($C964,'Policy Characteristics'!$C:$C,0))),"",INDEX('Policy Characteristics'!E:E,MATCH($C964,'Policy Characteristics'!$C:$C,0)))</f>
        <v>indst shift to electricity</v>
      </c>
      <c r="L964" s="261">
        <f>IF(ISBLANK(INDEX('Policy Characteristics'!F:F,MATCH($C964,'Policy Characteristics'!$C:$C,0))),"",INDEX('Policy Characteristics'!F:F,MATCH($C964,'Policy Characteristics'!$C:$C,0)))</f>
        <v>0</v>
      </c>
      <c r="M964" s="261">
        <f>IF(ISBLANK(INDEX('Policy Characteristics'!G:G,MATCH($C964,'Policy Characteristics'!$C:$C,0))),"",INDEX('Policy Characteristics'!G:G,MATCH($C964,'Policy Characteristics'!$C:$C,0)))</f>
        <v>1</v>
      </c>
      <c r="N964" s="261">
        <f>IF(ISBLANK(INDEX('Policy Characteristics'!H:H,MATCH($C964,'Policy Characteristics'!$C:$C,0))),"",INDEX('Policy Characteristics'!H:H,MATCH($C964,'Policy Characteristics'!$C:$C,0)))</f>
        <v>0.01</v>
      </c>
      <c r="O964" s="254" t="str">
        <f>IF(ISBLANK(INDEX('Policy Characteristics'!I:I,MATCH($C964,'Policy Characteristics'!$C:$C,0))),"",INDEX('Policy Characteristics'!I:I,MATCH($C964,'Policy Characteristics'!$C:$C,0)))</f>
        <v>% of fuel shifted</v>
      </c>
      <c r="P964" s="254" t="str">
        <f>IF(ISBLANK(INDEX('Policy Characteristics'!J:J,MATCH($C964,'Policy Characteristics'!$C:$C,0))),"",INDEX('Policy Characteristics'!J:J,MATCH($C964,'Policy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4" s="254" t="str">
        <f>IF(ISBLANK(INDEX('Policy Characteristics'!K:K,MATCH($C964,'Policy Characteristics'!$C:$C,0))),"",INDEX('Policy Characteristics'!K:K,MATCH($C964,'Policy Characteristics'!$C:$C,0)))</f>
        <v>industry-ag-main.html#fuel-switching</v>
      </c>
      <c r="R964" s="254" t="str">
        <f>IF(ISBLANK(INDEX('Policy Characteristics'!L:L,MATCH($C964,'Policy Characteristics'!$C:$C,0))),"",INDEX('Policy Characteristics'!L:L,MATCH($C964,'Policy Characteristics'!$C:$C,0)))</f>
        <v>industry-elec-and-hydrogen.html</v>
      </c>
    </row>
    <row r="965" spans="1:18">
      <c r="A965" s="254" t="str">
        <f>IF(ISBLANK(INDEX('Policy Characteristics'!A:A,MATCH($C965,'Policy Characteristics'!$C:$C,0))),"",INDEX('Policy Characteristics'!A:A,MATCH($C965,'Policy Characteristics'!$C:$C,0)))</f>
        <v>Industry</v>
      </c>
      <c r="B965" s="262" t="str">
        <f>IF(ISBLANK(INDEX('Policy Characteristics'!B:B,MATCH($C965,'Policy Characteristics'!$C:$C,0))),"",INDEX('Policy Characteristics'!B:B,MATCH($C965,'Policy Characteristics'!$C:$C,0)))</f>
        <v>Electrification</v>
      </c>
      <c r="C965" s="254" t="str">
        <f t="shared" si="43"/>
        <v>Fraction of Eligible Industrial Energy Use Shifted to Electricity</v>
      </c>
      <c r="D965" s="6" t="s">
        <v>3051</v>
      </c>
      <c r="E965" s="1" t="s">
        <v>3491</v>
      </c>
      <c r="F965" t="s">
        <v>2558</v>
      </c>
      <c r="G965" s="45" t="s">
        <v>3498</v>
      </c>
      <c r="H965" s="43">
        <v>1939</v>
      </c>
      <c r="I965" s="324" t="s">
        <v>40</v>
      </c>
      <c r="J965" s="255" t="str">
        <f>IF(ISBLANK(INDEX('Policy Characteristics'!D:D,MATCH($C965,'Policy Characteristics'!$C:$C,0))),"",INDEX('Policy Characteristics'!D:D,MATCH($C965,'Policy Characteristics'!$C:$C,0)))</f>
        <v>Electrification</v>
      </c>
      <c r="K965" s="254" t="str">
        <f>IF(ISBLANK(INDEX('Policy Characteristics'!E:E,MATCH($C965,'Policy Characteristics'!$C:$C,0))),"",INDEX('Policy Characteristics'!E:E,MATCH($C965,'Policy Characteristics'!$C:$C,0)))</f>
        <v>indst shift to electricity</v>
      </c>
      <c r="L965" s="261">
        <f>IF(ISBLANK(INDEX('Policy Characteristics'!F:F,MATCH($C965,'Policy Characteristics'!$C:$C,0))),"",INDEX('Policy Characteristics'!F:F,MATCH($C965,'Policy Characteristics'!$C:$C,0)))</f>
        <v>0</v>
      </c>
      <c r="M965" s="261">
        <f>IF(ISBLANK(INDEX('Policy Characteristics'!G:G,MATCH($C965,'Policy Characteristics'!$C:$C,0))),"",INDEX('Policy Characteristics'!G:G,MATCH($C965,'Policy Characteristics'!$C:$C,0)))</f>
        <v>1</v>
      </c>
      <c r="N965" s="261">
        <f>IF(ISBLANK(INDEX('Policy Characteristics'!H:H,MATCH($C965,'Policy Characteristics'!$C:$C,0))),"",INDEX('Policy Characteristics'!H:H,MATCH($C965,'Policy Characteristics'!$C:$C,0)))</f>
        <v>0.01</v>
      </c>
      <c r="O965" s="254" t="str">
        <f>IF(ISBLANK(INDEX('Policy Characteristics'!I:I,MATCH($C965,'Policy Characteristics'!$C:$C,0))),"",INDEX('Policy Characteristics'!I:I,MATCH($C965,'Policy Characteristics'!$C:$C,0)))</f>
        <v>% of fuel shifted</v>
      </c>
      <c r="P965" s="254" t="str">
        <f>IF(ISBLANK(INDEX('Policy Characteristics'!J:J,MATCH($C965,'Policy Characteristics'!$C:$C,0))),"",INDEX('Policy Characteristics'!J:J,MATCH($C965,'Policy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5" s="254" t="str">
        <f>IF(ISBLANK(INDEX('Policy Characteristics'!K:K,MATCH($C965,'Policy Characteristics'!$C:$C,0))),"",INDEX('Policy Characteristics'!K:K,MATCH($C965,'Policy Characteristics'!$C:$C,0)))</f>
        <v>industry-ag-main.html#fuel-switching</v>
      </c>
      <c r="R965" s="254" t="str">
        <f>IF(ISBLANK(INDEX('Policy Characteristics'!L:L,MATCH($C965,'Policy Characteristics'!$C:$C,0))),"",INDEX('Policy Characteristics'!L:L,MATCH($C965,'Policy Characteristics'!$C:$C,0)))</f>
        <v>industry-elec-and-hydrogen.html</v>
      </c>
    </row>
    <row r="966" spans="1:18">
      <c r="A966" s="254" t="str">
        <f>IF(ISBLANK(INDEX('Policy Characteristics'!A:A,MATCH($C966,'Policy Characteristics'!$C:$C,0))),"",INDEX('Policy Characteristics'!A:A,MATCH($C966,'Policy Characteristics'!$C:$C,0)))</f>
        <v>Industry</v>
      </c>
      <c r="B966" s="262" t="str">
        <f>IF(ISBLANK(INDEX('Policy Characteristics'!B:B,MATCH($C966,'Policy Characteristics'!$C:$C,0))),"",INDEX('Policy Characteristics'!B:B,MATCH($C966,'Policy Characteristics'!$C:$C,0)))</f>
        <v>Electrification</v>
      </c>
      <c r="C966" s="254" t="str">
        <f t="shared" si="43"/>
        <v>Fraction of Eligible Industrial Energy Use Shifted to Electricity</v>
      </c>
      <c r="D966" s="6" t="s">
        <v>3051</v>
      </c>
      <c r="E966" s="1" t="s">
        <v>3492</v>
      </c>
      <c r="F966" t="s">
        <v>2558</v>
      </c>
      <c r="G966" s="45" t="s">
        <v>3499</v>
      </c>
      <c r="H966" s="43">
        <v>1940</v>
      </c>
      <c r="I966" s="324" t="s">
        <v>40</v>
      </c>
      <c r="J966" s="255" t="str">
        <f>IF(ISBLANK(INDEX('Policy Characteristics'!D:D,MATCH($C966,'Policy Characteristics'!$C:$C,0))),"",INDEX('Policy Characteristics'!D:D,MATCH($C966,'Policy Characteristics'!$C:$C,0)))</f>
        <v>Electrification</v>
      </c>
      <c r="K966" s="254" t="str">
        <f>IF(ISBLANK(INDEX('Policy Characteristics'!E:E,MATCH($C966,'Policy Characteristics'!$C:$C,0))),"",INDEX('Policy Characteristics'!E:E,MATCH($C966,'Policy Characteristics'!$C:$C,0)))</f>
        <v>indst shift to electricity</v>
      </c>
      <c r="L966" s="261">
        <f>IF(ISBLANK(INDEX('Policy Characteristics'!F:F,MATCH($C966,'Policy Characteristics'!$C:$C,0))),"",INDEX('Policy Characteristics'!F:F,MATCH($C966,'Policy Characteristics'!$C:$C,0)))</f>
        <v>0</v>
      </c>
      <c r="M966" s="261">
        <f>IF(ISBLANK(INDEX('Policy Characteristics'!G:G,MATCH($C966,'Policy Characteristics'!$C:$C,0))),"",INDEX('Policy Characteristics'!G:G,MATCH($C966,'Policy Characteristics'!$C:$C,0)))</f>
        <v>1</v>
      </c>
      <c r="N966" s="261">
        <f>IF(ISBLANK(INDEX('Policy Characteristics'!H:H,MATCH($C966,'Policy Characteristics'!$C:$C,0))),"",INDEX('Policy Characteristics'!H:H,MATCH($C966,'Policy Characteristics'!$C:$C,0)))</f>
        <v>0.01</v>
      </c>
      <c r="O966" s="254" t="str">
        <f>IF(ISBLANK(INDEX('Policy Characteristics'!I:I,MATCH($C966,'Policy Characteristics'!$C:$C,0))),"",INDEX('Policy Characteristics'!I:I,MATCH($C966,'Policy Characteristics'!$C:$C,0)))</f>
        <v>% of fuel shifted</v>
      </c>
      <c r="P966" s="254" t="str">
        <f>IF(ISBLANK(INDEX('Policy Characteristics'!J:J,MATCH($C966,'Policy Characteristics'!$C:$C,0))),"",INDEX('Policy Characteristics'!J:J,MATCH($C966,'Policy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6" s="254" t="str">
        <f>IF(ISBLANK(INDEX('Policy Characteristics'!K:K,MATCH($C966,'Policy Characteristics'!$C:$C,0))),"",INDEX('Policy Characteristics'!K:K,MATCH($C966,'Policy Characteristics'!$C:$C,0)))</f>
        <v>industry-ag-main.html#fuel-switching</v>
      </c>
      <c r="R966" s="254" t="str">
        <f>IF(ISBLANK(INDEX('Policy Characteristics'!L:L,MATCH($C966,'Policy Characteristics'!$C:$C,0))),"",INDEX('Policy Characteristics'!L:L,MATCH($C966,'Policy Characteristics'!$C:$C,0)))</f>
        <v>industry-elec-and-hydrogen.html</v>
      </c>
    </row>
    <row r="967" spans="1:18">
      <c r="A967" s="254" t="str">
        <f>IF(ISBLANK(INDEX('Policy Characteristics'!A:A,MATCH($C967,'Policy Characteristics'!$C:$C,0))),"",INDEX('Policy Characteristics'!A:A,MATCH($C967,'Policy Characteristics'!$C:$C,0)))</f>
        <v>Industry</v>
      </c>
      <c r="B967" s="262" t="str">
        <f>IF(ISBLANK(INDEX('Policy Characteristics'!B:B,MATCH($C967,'Policy Characteristics'!$C:$C,0))),"",INDEX('Policy Characteristics'!B:B,MATCH($C967,'Policy Characteristics'!$C:$C,0)))</f>
        <v>Electrification</v>
      </c>
      <c r="C967" s="254" t="str">
        <f t="shared" si="43"/>
        <v>Fraction of Eligible Industrial Energy Use Shifted to Electricity</v>
      </c>
      <c r="D967" s="6" t="s">
        <v>3051</v>
      </c>
      <c r="E967" s="1" t="s">
        <v>3493</v>
      </c>
      <c r="F967" t="s">
        <v>2558</v>
      </c>
      <c r="G967" s="45" t="s">
        <v>3500</v>
      </c>
      <c r="H967" s="43">
        <v>1941</v>
      </c>
      <c r="I967" s="324" t="s">
        <v>40</v>
      </c>
      <c r="J967" s="255" t="str">
        <f>IF(ISBLANK(INDEX('Policy Characteristics'!D:D,MATCH($C967,'Policy Characteristics'!$C:$C,0))),"",INDEX('Policy Characteristics'!D:D,MATCH($C967,'Policy Characteristics'!$C:$C,0)))</f>
        <v>Electrification</v>
      </c>
      <c r="K967" s="254" t="str">
        <f>IF(ISBLANK(INDEX('Policy Characteristics'!E:E,MATCH($C967,'Policy Characteristics'!$C:$C,0))),"",INDEX('Policy Characteristics'!E:E,MATCH($C967,'Policy Characteristics'!$C:$C,0)))</f>
        <v>indst shift to electricity</v>
      </c>
      <c r="L967" s="261">
        <f>IF(ISBLANK(INDEX('Policy Characteristics'!F:F,MATCH($C967,'Policy Characteristics'!$C:$C,0))),"",INDEX('Policy Characteristics'!F:F,MATCH($C967,'Policy Characteristics'!$C:$C,0)))</f>
        <v>0</v>
      </c>
      <c r="M967" s="261">
        <f>IF(ISBLANK(INDEX('Policy Characteristics'!G:G,MATCH($C967,'Policy Characteristics'!$C:$C,0))),"",INDEX('Policy Characteristics'!G:G,MATCH($C967,'Policy Characteristics'!$C:$C,0)))</f>
        <v>1</v>
      </c>
      <c r="N967" s="261">
        <f>IF(ISBLANK(INDEX('Policy Characteristics'!H:H,MATCH($C967,'Policy Characteristics'!$C:$C,0))),"",INDEX('Policy Characteristics'!H:H,MATCH($C967,'Policy Characteristics'!$C:$C,0)))</f>
        <v>0.01</v>
      </c>
      <c r="O967" s="254" t="str">
        <f>IF(ISBLANK(INDEX('Policy Characteristics'!I:I,MATCH($C967,'Policy Characteristics'!$C:$C,0))),"",INDEX('Policy Characteristics'!I:I,MATCH($C967,'Policy Characteristics'!$C:$C,0)))</f>
        <v>% of fuel shifted</v>
      </c>
      <c r="P967" s="254" t="str">
        <f>IF(ISBLANK(INDEX('Policy Characteristics'!J:J,MATCH($C967,'Policy Characteristics'!$C:$C,0))),"",INDEX('Policy Characteristics'!J:J,MATCH($C967,'Policy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7" s="254" t="str">
        <f>IF(ISBLANK(INDEX('Policy Characteristics'!K:K,MATCH($C967,'Policy Characteristics'!$C:$C,0))),"",INDEX('Policy Characteristics'!K:K,MATCH($C967,'Policy Characteristics'!$C:$C,0)))</f>
        <v>industry-ag-main.html#fuel-switching</v>
      </c>
      <c r="R967" s="254" t="str">
        <f>IF(ISBLANK(INDEX('Policy Characteristics'!L:L,MATCH($C967,'Policy Characteristics'!$C:$C,0))),"",INDEX('Policy Characteristics'!L:L,MATCH($C967,'Policy Characteristics'!$C:$C,0)))</f>
        <v>industry-elec-and-hydrogen.html</v>
      </c>
    </row>
    <row r="968" spans="1:18">
      <c r="A968" s="254" t="str">
        <f>IF(ISBLANK(INDEX('Policy Characteristics'!A:A,MATCH($C968,'Policy Characteristics'!$C:$C,0))),"",INDEX('Policy Characteristics'!A:A,MATCH($C968,'Policy Characteristics'!$C:$C,0)))</f>
        <v>Industry</v>
      </c>
      <c r="B968" s="262" t="str">
        <f>IF(ISBLANK(INDEX('Policy Characteristics'!B:B,MATCH($C968,'Policy Characteristics'!$C:$C,0))),"",INDEX('Policy Characteristics'!B:B,MATCH($C968,'Policy Characteristics'!$C:$C,0)))</f>
        <v>Electrification</v>
      </c>
      <c r="C968" s="254" t="str">
        <f t="shared" si="43"/>
        <v>Fraction of Eligible Industrial Energy Use Shifted to Electricity</v>
      </c>
      <c r="D968" s="6" t="s">
        <v>3051</v>
      </c>
      <c r="E968" s="1" t="s">
        <v>3494</v>
      </c>
      <c r="F968" t="s">
        <v>2558</v>
      </c>
      <c r="G968" s="45" t="s">
        <v>3501</v>
      </c>
      <c r="H968" s="43">
        <v>1942</v>
      </c>
      <c r="I968" s="324" t="s">
        <v>40</v>
      </c>
      <c r="J968" s="255" t="str">
        <f>IF(ISBLANK(INDEX('Policy Characteristics'!D:D,MATCH($C968,'Policy Characteristics'!$C:$C,0))),"",INDEX('Policy Characteristics'!D:D,MATCH($C968,'Policy Characteristics'!$C:$C,0)))</f>
        <v>Electrification</v>
      </c>
      <c r="K968" s="254" t="str">
        <f>IF(ISBLANK(INDEX('Policy Characteristics'!E:E,MATCH($C968,'Policy Characteristics'!$C:$C,0))),"",INDEX('Policy Characteristics'!E:E,MATCH($C968,'Policy Characteristics'!$C:$C,0)))</f>
        <v>indst shift to electricity</v>
      </c>
      <c r="L968" s="261">
        <f>IF(ISBLANK(INDEX('Policy Characteristics'!F:F,MATCH($C968,'Policy Characteristics'!$C:$C,0))),"",INDEX('Policy Characteristics'!F:F,MATCH($C968,'Policy Characteristics'!$C:$C,0)))</f>
        <v>0</v>
      </c>
      <c r="M968" s="261">
        <f>IF(ISBLANK(INDEX('Policy Characteristics'!G:G,MATCH($C968,'Policy Characteristics'!$C:$C,0))),"",INDEX('Policy Characteristics'!G:G,MATCH($C968,'Policy Characteristics'!$C:$C,0)))</f>
        <v>1</v>
      </c>
      <c r="N968" s="261">
        <f>IF(ISBLANK(INDEX('Policy Characteristics'!H:H,MATCH($C968,'Policy Characteristics'!$C:$C,0))),"",INDEX('Policy Characteristics'!H:H,MATCH($C968,'Policy Characteristics'!$C:$C,0)))</f>
        <v>0.01</v>
      </c>
      <c r="O968" s="254" t="str">
        <f>IF(ISBLANK(INDEX('Policy Characteristics'!I:I,MATCH($C968,'Policy Characteristics'!$C:$C,0))),"",INDEX('Policy Characteristics'!I:I,MATCH($C968,'Policy Characteristics'!$C:$C,0)))</f>
        <v>% of fuel shifted</v>
      </c>
      <c r="P968" s="254" t="str">
        <f>IF(ISBLANK(INDEX('Policy Characteristics'!J:J,MATCH($C968,'Policy Characteristics'!$C:$C,0))),"",INDEX('Policy Characteristics'!J:J,MATCH($C968,'Policy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8" s="254" t="str">
        <f>IF(ISBLANK(INDEX('Policy Characteristics'!K:K,MATCH($C968,'Policy Characteristics'!$C:$C,0))),"",INDEX('Policy Characteristics'!K:K,MATCH($C968,'Policy Characteristics'!$C:$C,0)))</f>
        <v>industry-ag-main.html#fuel-switching</v>
      </c>
      <c r="R968" s="254" t="str">
        <f>IF(ISBLANK(INDEX('Policy Characteristics'!L:L,MATCH($C968,'Policy Characteristics'!$C:$C,0))),"",INDEX('Policy Characteristics'!L:L,MATCH($C968,'Policy Characteristics'!$C:$C,0)))</f>
        <v>industry-elec-and-hydrogen.html</v>
      </c>
    </row>
    <row r="969" spans="1:18">
      <c r="A969" s="254" t="str">
        <f>IF(ISBLANK(INDEX('Policy Characteristics'!A:A,MATCH($C969,'Policy Characteristics'!$C:$C,0))),"",INDEX('Policy Characteristics'!A:A,MATCH($C969,'Policy Characteristics'!$C:$C,0)))</f>
        <v>Industry</v>
      </c>
      <c r="B969" s="262" t="str">
        <f>IF(ISBLANK(INDEX('Policy Characteristics'!B:B,MATCH($C969,'Policy Characteristics'!$C:$C,0))),"",INDEX('Policy Characteristics'!B:B,MATCH($C969,'Policy Characteristics'!$C:$C,0)))</f>
        <v>Electrification</v>
      </c>
      <c r="C969" s="254" t="str">
        <f t="shared" si="43"/>
        <v>Fraction of Eligible Industrial Energy Use Shifted to Electricity</v>
      </c>
      <c r="D969" s="6" t="s">
        <v>3051</v>
      </c>
      <c r="E969" s="1" t="s">
        <v>3495</v>
      </c>
      <c r="F969" t="s">
        <v>2558</v>
      </c>
      <c r="G969" s="45" t="s">
        <v>3502</v>
      </c>
      <c r="H969" s="43">
        <v>1943</v>
      </c>
      <c r="I969" s="324" t="s">
        <v>40</v>
      </c>
      <c r="J969" s="255" t="str">
        <f>IF(ISBLANK(INDEX('Policy Characteristics'!D:D,MATCH($C969,'Policy Characteristics'!$C:$C,0))),"",INDEX('Policy Characteristics'!D:D,MATCH($C969,'Policy Characteristics'!$C:$C,0)))</f>
        <v>Electrification</v>
      </c>
      <c r="K969" s="254" t="str">
        <f>IF(ISBLANK(INDEX('Policy Characteristics'!E:E,MATCH($C969,'Policy Characteristics'!$C:$C,0))),"",INDEX('Policy Characteristics'!E:E,MATCH($C969,'Policy Characteristics'!$C:$C,0)))</f>
        <v>indst shift to electricity</v>
      </c>
      <c r="L969" s="261">
        <f>IF(ISBLANK(INDEX('Policy Characteristics'!F:F,MATCH($C969,'Policy Characteristics'!$C:$C,0))),"",INDEX('Policy Characteristics'!F:F,MATCH($C969,'Policy Characteristics'!$C:$C,0)))</f>
        <v>0</v>
      </c>
      <c r="M969" s="261">
        <f>IF(ISBLANK(INDEX('Policy Characteristics'!G:G,MATCH($C969,'Policy Characteristics'!$C:$C,0))),"",INDEX('Policy Characteristics'!G:G,MATCH($C969,'Policy Characteristics'!$C:$C,0)))</f>
        <v>1</v>
      </c>
      <c r="N969" s="261">
        <f>IF(ISBLANK(INDEX('Policy Characteristics'!H:H,MATCH($C969,'Policy Characteristics'!$C:$C,0))),"",INDEX('Policy Characteristics'!H:H,MATCH($C969,'Policy Characteristics'!$C:$C,0)))</f>
        <v>0.01</v>
      </c>
      <c r="O969" s="254" t="str">
        <f>IF(ISBLANK(INDEX('Policy Characteristics'!I:I,MATCH($C969,'Policy Characteristics'!$C:$C,0))),"",INDEX('Policy Characteristics'!I:I,MATCH($C969,'Policy Characteristics'!$C:$C,0)))</f>
        <v>% of fuel shifted</v>
      </c>
      <c r="P969" s="254" t="str">
        <f>IF(ISBLANK(INDEX('Policy Characteristics'!J:J,MATCH($C969,'Policy Characteristics'!$C:$C,0))),"",INDEX('Policy Characteristics'!J:J,MATCH($C969,'Policy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9" s="254" t="str">
        <f>IF(ISBLANK(INDEX('Policy Characteristics'!K:K,MATCH($C969,'Policy Characteristics'!$C:$C,0))),"",INDEX('Policy Characteristics'!K:K,MATCH($C969,'Policy Characteristics'!$C:$C,0)))</f>
        <v>industry-ag-main.html#fuel-switching</v>
      </c>
      <c r="R969" s="254" t="str">
        <f>IF(ISBLANK(INDEX('Policy Characteristics'!L:L,MATCH($C969,'Policy Characteristics'!$C:$C,0))),"",INDEX('Policy Characteristics'!L:L,MATCH($C969,'Policy Characteristics'!$C:$C,0)))</f>
        <v>industry-elec-and-hydrogen.html</v>
      </c>
    </row>
    <row r="970" spans="1:18">
      <c r="A970" s="254" t="str">
        <f>IF(ISBLANK(INDEX('Policy Characteristics'!A:A,MATCH($C970,'Policy Characteristics'!$C:$C,0))),"",INDEX('Policy Characteristics'!A:A,MATCH($C970,'Policy Characteristics'!$C:$C,0)))</f>
        <v>Industry</v>
      </c>
      <c r="B970" s="262" t="str">
        <f>IF(ISBLANK(INDEX('Policy Characteristics'!B:B,MATCH($C970,'Policy Characteristics'!$C:$C,0))),"",INDEX('Policy Characteristics'!B:B,MATCH($C970,'Policy Characteristics'!$C:$C,0)))</f>
        <v>Electrification</v>
      </c>
      <c r="C970" s="254" t="str">
        <f t="shared" si="43"/>
        <v>Fraction of Eligible Industrial Energy Use Shifted to Electricity</v>
      </c>
      <c r="D970" s="6" t="s">
        <v>3051</v>
      </c>
      <c r="E970" s="1" t="s">
        <v>3496</v>
      </c>
      <c r="F970" t="s">
        <v>2558</v>
      </c>
      <c r="G970" s="45" t="s">
        <v>3503</v>
      </c>
      <c r="H970" s="43">
        <v>1944</v>
      </c>
      <c r="I970" s="324" t="s">
        <v>40</v>
      </c>
      <c r="J970" s="255" t="str">
        <f>IF(ISBLANK(INDEX('Policy Characteristics'!D:D,MATCH($C970,'Policy Characteristics'!$C:$C,0))),"",INDEX('Policy Characteristics'!D:D,MATCH($C970,'Policy Characteristics'!$C:$C,0)))</f>
        <v>Electrification</v>
      </c>
      <c r="K970" s="254" t="str">
        <f>IF(ISBLANK(INDEX('Policy Characteristics'!E:E,MATCH($C970,'Policy Characteristics'!$C:$C,0))),"",INDEX('Policy Characteristics'!E:E,MATCH($C970,'Policy Characteristics'!$C:$C,0)))</f>
        <v>indst shift to electricity</v>
      </c>
      <c r="L970" s="261">
        <f>IF(ISBLANK(INDEX('Policy Characteristics'!F:F,MATCH($C970,'Policy Characteristics'!$C:$C,0))),"",INDEX('Policy Characteristics'!F:F,MATCH($C970,'Policy Characteristics'!$C:$C,0)))</f>
        <v>0</v>
      </c>
      <c r="M970" s="261">
        <f>IF(ISBLANK(INDEX('Policy Characteristics'!G:G,MATCH($C970,'Policy Characteristics'!$C:$C,0))),"",INDEX('Policy Characteristics'!G:G,MATCH($C970,'Policy Characteristics'!$C:$C,0)))</f>
        <v>1</v>
      </c>
      <c r="N970" s="261">
        <f>IF(ISBLANK(INDEX('Policy Characteristics'!H:H,MATCH($C970,'Policy Characteristics'!$C:$C,0))),"",INDEX('Policy Characteristics'!H:H,MATCH($C970,'Policy Characteristics'!$C:$C,0)))</f>
        <v>0.01</v>
      </c>
      <c r="O970" s="254" t="str">
        <f>IF(ISBLANK(INDEX('Policy Characteristics'!I:I,MATCH($C970,'Policy Characteristics'!$C:$C,0))),"",INDEX('Policy Characteristics'!I:I,MATCH($C970,'Policy Characteristics'!$C:$C,0)))</f>
        <v>% of fuel shifted</v>
      </c>
      <c r="P970" s="254" t="str">
        <f>IF(ISBLANK(INDEX('Policy Characteristics'!J:J,MATCH($C970,'Policy Characteristics'!$C:$C,0))),"",INDEX('Policy Characteristics'!J:J,MATCH($C970,'Policy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0" s="254" t="str">
        <f>IF(ISBLANK(INDEX('Policy Characteristics'!K:K,MATCH($C970,'Policy Characteristics'!$C:$C,0))),"",INDEX('Policy Characteristics'!K:K,MATCH($C970,'Policy Characteristics'!$C:$C,0)))</f>
        <v>industry-ag-main.html#fuel-switching</v>
      </c>
      <c r="R970" s="254" t="str">
        <f>IF(ISBLANK(INDEX('Policy Characteristics'!L:L,MATCH($C970,'Policy Characteristics'!$C:$C,0))),"",INDEX('Policy Characteristics'!L:L,MATCH($C970,'Policy Characteristics'!$C:$C,0)))</f>
        <v>industry-elec-and-hydrogen.html</v>
      </c>
    </row>
    <row r="971" spans="1:18">
      <c r="A971" s="254" t="str">
        <f>IF(ISBLANK(INDEX('Policy Characteristics'!A:A,MATCH($C971,'Policy Characteristics'!$C:$C,0))),"",INDEX('Policy Characteristics'!A:A,MATCH($C971,'Policy Characteristics'!$C:$C,0)))</f>
        <v>Industry</v>
      </c>
      <c r="B971" s="262" t="str">
        <f>IF(ISBLANK(INDEX('Policy Characteristics'!B:B,MATCH($C971,'Policy Characteristics'!$C:$C,0))),"",INDEX('Policy Characteristics'!B:B,MATCH($C971,'Policy Characteristics'!$C:$C,0)))</f>
        <v>Electrification</v>
      </c>
      <c r="C971" s="254" t="str">
        <f t="shared" si="43"/>
        <v>Fraction of Eligible Industrial Energy Use Shifted to Electricity</v>
      </c>
      <c r="D971" s="6" t="s">
        <v>3051</v>
      </c>
      <c r="E971" s="1" t="s">
        <v>3643</v>
      </c>
      <c r="F971" t="s">
        <v>2558</v>
      </c>
      <c r="G971" s="45" t="s">
        <v>3643</v>
      </c>
      <c r="H971" s="43">
        <v>1945</v>
      </c>
      <c r="I971" s="324" t="s">
        <v>40</v>
      </c>
      <c r="J971" s="255" t="str">
        <f>IF(ISBLANK(INDEX('Policy Characteristics'!D:D,MATCH($C971,'Policy Characteristics'!$C:$C,0))),"",INDEX('Policy Characteristics'!D:D,MATCH($C971,'Policy Characteristics'!$C:$C,0)))</f>
        <v>Electrification</v>
      </c>
      <c r="K971" s="254" t="str">
        <f>IF(ISBLANK(INDEX('Policy Characteristics'!E:E,MATCH($C971,'Policy Characteristics'!$C:$C,0))),"",INDEX('Policy Characteristics'!E:E,MATCH($C971,'Policy Characteristics'!$C:$C,0)))</f>
        <v>indst shift to electricity</v>
      </c>
      <c r="L971" s="261">
        <f>IF(ISBLANK(INDEX('Policy Characteristics'!F:F,MATCH($C971,'Policy Characteristics'!$C:$C,0))),"",INDEX('Policy Characteristics'!F:F,MATCH($C971,'Policy Characteristics'!$C:$C,0)))</f>
        <v>0</v>
      </c>
      <c r="M971" s="261">
        <f>IF(ISBLANK(INDEX('Policy Characteristics'!G:G,MATCH($C971,'Policy Characteristics'!$C:$C,0))),"",INDEX('Policy Characteristics'!G:G,MATCH($C971,'Policy Characteristics'!$C:$C,0)))</f>
        <v>1</v>
      </c>
      <c r="N971" s="261">
        <f>IF(ISBLANK(INDEX('Policy Characteristics'!H:H,MATCH($C971,'Policy Characteristics'!$C:$C,0))),"",INDEX('Policy Characteristics'!H:H,MATCH($C971,'Policy Characteristics'!$C:$C,0)))</f>
        <v>0.01</v>
      </c>
      <c r="O971" s="254" t="str">
        <f>IF(ISBLANK(INDEX('Policy Characteristics'!I:I,MATCH($C971,'Policy Characteristics'!$C:$C,0))),"",INDEX('Policy Characteristics'!I:I,MATCH($C971,'Policy Characteristics'!$C:$C,0)))</f>
        <v>% of fuel shifted</v>
      </c>
      <c r="P971" s="254" t="str">
        <f>IF(ISBLANK(INDEX('Policy Characteristics'!J:J,MATCH($C971,'Policy Characteristics'!$C:$C,0))),"",INDEX('Policy Characteristics'!J:J,MATCH($C971,'Policy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1" s="254" t="str">
        <f>IF(ISBLANK(INDEX('Policy Characteristics'!K:K,MATCH($C971,'Policy Characteristics'!$C:$C,0))),"",INDEX('Policy Characteristics'!K:K,MATCH($C971,'Policy Characteristics'!$C:$C,0)))</f>
        <v>industry-ag-main.html#fuel-switching</v>
      </c>
      <c r="R971" s="254" t="str">
        <f>IF(ISBLANK(INDEX('Policy Characteristics'!L:L,MATCH($C971,'Policy Characteristics'!$C:$C,0))),"",INDEX('Policy Characteristics'!L:L,MATCH($C971,'Policy Characteristics'!$C:$C,0)))</f>
        <v>industry-elec-and-hydrogen.html</v>
      </c>
    </row>
    <row r="972" spans="1:18">
      <c r="A972" s="254" t="str">
        <f>IF(ISBLANK(INDEX('Policy Characteristics'!A:A,MATCH($C972,'Policy Characteristics'!$C:$C,0))),"",INDEX('Policy Characteristics'!A:A,MATCH($C972,'Policy Characteristics'!$C:$C,0)))</f>
        <v>Industry</v>
      </c>
      <c r="B972" s="262" t="str">
        <f>IF(ISBLANK(INDEX('Policy Characteristics'!B:B,MATCH($C972,'Policy Characteristics'!$C:$C,0))),"",INDEX('Policy Characteristics'!B:B,MATCH($C972,'Policy Characteristics'!$C:$C,0)))</f>
        <v>Electrification</v>
      </c>
      <c r="C972" s="254" t="str">
        <f t="shared" si="43"/>
        <v>Fraction of Eligible Industrial Energy Use Shifted to Electricity</v>
      </c>
      <c r="D972" s="6" t="s">
        <v>3052</v>
      </c>
      <c r="E972" s="1" t="s">
        <v>3490</v>
      </c>
      <c r="F972" t="s">
        <v>3014</v>
      </c>
      <c r="G972" s="45" t="s">
        <v>3497</v>
      </c>
      <c r="H972" s="43">
        <v>1946</v>
      </c>
      <c r="I972" s="324" t="s">
        <v>40</v>
      </c>
      <c r="J972" s="255" t="str">
        <f>IF(ISBLANK(INDEX('Policy Characteristics'!D:D,MATCH($C972,'Policy Characteristics'!$C:$C,0))),"",INDEX('Policy Characteristics'!D:D,MATCH($C972,'Policy Characteristics'!$C:$C,0)))</f>
        <v>Electrification</v>
      </c>
      <c r="K972" s="254" t="str">
        <f>IF(ISBLANK(INDEX('Policy Characteristics'!E:E,MATCH($C972,'Policy Characteristics'!$C:$C,0))),"",INDEX('Policy Characteristics'!E:E,MATCH($C972,'Policy Characteristics'!$C:$C,0)))</f>
        <v>indst shift to electricity</v>
      </c>
      <c r="L972" s="261">
        <f>IF(ISBLANK(INDEX('Policy Characteristics'!F:F,MATCH($C972,'Policy Characteristics'!$C:$C,0))),"",INDEX('Policy Characteristics'!F:F,MATCH($C972,'Policy Characteristics'!$C:$C,0)))</f>
        <v>0</v>
      </c>
      <c r="M972" s="261">
        <f>IF(ISBLANK(INDEX('Policy Characteristics'!G:G,MATCH($C972,'Policy Characteristics'!$C:$C,0))),"",INDEX('Policy Characteristics'!G:G,MATCH($C972,'Policy Characteristics'!$C:$C,0)))</f>
        <v>1</v>
      </c>
      <c r="N972" s="261">
        <f>IF(ISBLANK(INDEX('Policy Characteristics'!H:H,MATCH($C972,'Policy Characteristics'!$C:$C,0))),"",INDEX('Policy Characteristics'!H:H,MATCH($C972,'Policy Characteristics'!$C:$C,0)))</f>
        <v>0.01</v>
      </c>
      <c r="O972" s="254" t="str">
        <f>IF(ISBLANK(INDEX('Policy Characteristics'!I:I,MATCH($C972,'Policy Characteristics'!$C:$C,0))),"",INDEX('Policy Characteristics'!I:I,MATCH($C972,'Policy Characteristics'!$C:$C,0)))</f>
        <v>% of fuel shifted</v>
      </c>
      <c r="P972" s="254" t="str">
        <f>IF(ISBLANK(INDEX('Policy Characteristics'!J:J,MATCH($C972,'Policy Characteristics'!$C:$C,0))),"",INDEX('Policy Characteristics'!J:J,MATCH($C972,'Policy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2" s="254" t="str">
        <f>IF(ISBLANK(INDEX('Policy Characteristics'!K:K,MATCH($C972,'Policy Characteristics'!$C:$C,0))),"",INDEX('Policy Characteristics'!K:K,MATCH($C972,'Policy Characteristics'!$C:$C,0)))</f>
        <v>industry-ag-main.html#fuel-switching</v>
      </c>
      <c r="R972" s="254" t="str">
        <f>IF(ISBLANK(INDEX('Policy Characteristics'!L:L,MATCH($C972,'Policy Characteristics'!$C:$C,0))),"",INDEX('Policy Characteristics'!L:L,MATCH($C972,'Policy Characteristics'!$C:$C,0)))</f>
        <v>industry-elec-and-hydrogen.html</v>
      </c>
    </row>
    <row r="973" spans="1:18">
      <c r="A973" s="254" t="str">
        <f>IF(ISBLANK(INDEX('Policy Characteristics'!A:A,MATCH($C973,'Policy Characteristics'!$C:$C,0))),"",INDEX('Policy Characteristics'!A:A,MATCH($C973,'Policy Characteristics'!$C:$C,0)))</f>
        <v>Industry</v>
      </c>
      <c r="B973" s="262" t="str">
        <f>IF(ISBLANK(INDEX('Policy Characteristics'!B:B,MATCH($C973,'Policy Characteristics'!$C:$C,0))),"",INDEX('Policy Characteristics'!B:B,MATCH($C973,'Policy Characteristics'!$C:$C,0)))</f>
        <v>Electrification</v>
      </c>
      <c r="C973" s="254" t="str">
        <f t="shared" si="43"/>
        <v>Fraction of Eligible Industrial Energy Use Shifted to Electricity</v>
      </c>
      <c r="D973" s="6" t="s">
        <v>3052</v>
      </c>
      <c r="E973" s="1" t="s">
        <v>3491</v>
      </c>
      <c r="F973" t="s">
        <v>3014</v>
      </c>
      <c r="G973" s="45" t="s">
        <v>3498</v>
      </c>
      <c r="H973" s="43">
        <v>1947</v>
      </c>
      <c r="I973" s="324" t="s">
        <v>40</v>
      </c>
      <c r="J973" s="255" t="str">
        <f>IF(ISBLANK(INDEX('Policy Characteristics'!D:D,MATCH($C973,'Policy Characteristics'!$C:$C,0))),"",INDEX('Policy Characteristics'!D:D,MATCH($C973,'Policy Characteristics'!$C:$C,0)))</f>
        <v>Electrification</v>
      </c>
      <c r="K973" s="254" t="str">
        <f>IF(ISBLANK(INDEX('Policy Characteristics'!E:E,MATCH($C973,'Policy Characteristics'!$C:$C,0))),"",INDEX('Policy Characteristics'!E:E,MATCH($C973,'Policy Characteristics'!$C:$C,0)))</f>
        <v>indst shift to electricity</v>
      </c>
      <c r="L973" s="261">
        <f>IF(ISBLANK(INDEX('Policy Characteristics'!F:F,MATCH($C973,'Policy Characteristics'!$C:$C,0))),"",INDEX('Policy Characteristics'!F:F,MATCH($C973,'Policy Characteristics'!$C:$C,0)))</f>
        <v>0</v>
      </c>
      <c r="M973" s="261">
        <f>IF(ISBLANK(INDEX('Policy Characteristics'!G:G,MATCH($C973,'Policy Characteristics'!$C:$C,0))),"",INDEX('Policy Characteristics'!G:G,MATCH($C973,'Policy Characteristics'!$C:$C,0)))</f>
        <v>1</v>
      </c>
      <c r="N973" s="261">
        <f>IF(ISBLANK(INDEX('Policy Characteristics'!H:H,MATCH($C973,'Policy Characteristics'!$C:$C,0))),"",INDEX('Policy Characteristics'!H:H,MATCH($C973,'Policy Characteristics'!$C:$C,0)))</f>
        <v>0.01</v>
      </c>
      <c r="O973" s="254" t="str">
        <f>IF(ISBLANK(INDEX('Policy Characteristics'!I:I,MATCH($C973,'Policy Characteristics'!$C:$C,0))),"",INDEX('Policy Characteristics'!I:I,MATCH($C973,'Policy Characteristics'!$C:$C,0)))</f>
        <v>% of fuel shifted</v>
      </c>
      <c r="P973" s="254" t="str">
        <f>IF(ISBLANK(INDEX('Policy Characteristics'!J:J,MATCH($C973,'Policy Characteristics'!$C:$C,0))),"",INDEX('Policy Characteristics'!J:J,MATCH($C973,'Policy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3" s="254" t="str">
        <f>IF(ISBLANK(INDEX('Policy Characteristics'!K:K,MATCH($C973,'Policy Characteristics'!$C:$C,0))),"",INDEX('Policy Characteristics'!K:K,MATCH($C973,'Policy Characteristics'!$C:$C,0)))</f>
        <v>industry-ag-main.html#fuel-switching</v>
      </c>
      <c r="R973" s="254" t="str">
        <f>IF(ISBLANK(INDEX('Policy Characteristics'!L:L,MATCH($C973,'Policy Characteristics'!$C:$C,0))),"",INDEX('Policy Characteristics'!L:L,MATCH($C973,'Policy Characteristics'!$C:$C,0)))</f>
        <v>industry-elec-and-hydrogen.html</v>
      </c>
    </row>
    <row r="974" spans="1:18">
      <c r="A974" s="254" t="str">
        <f>IF(ISBLANK(INDEX('Policy Characteristics'!A:A,MATCH($C974,'Policy Characteristics'!$C:$C,0))),"",INDEX('Policy Characteristics'!A:A,MATCH($C974,'Policy Characteristics'!$C:$C,0)))</f>
        <v>Industry</v>
      </c>
      <c r="B974" s="262" t="str">
        <f>IF(ISBLANK(INDEX('Policy Characteristics'!B:B,MATCH($C974,'Policy Characteristics'!$C:$C,0))),"",INDEX('Policy Characteristics'!B:B,MATCH($C974,'Policy Characteristics'!$C:$C,0)))</f>
        <v>Electrification</v>
      </c>
      <c r="C974" s="254" t="str">
        <f t="shared" si="43"/>
        <v>Fraction of Eligible Industrial Energy Use Shifted to Electricity</v>
      </c>
      <c r="D974" s="6" t="s">
        <v>3052</v>
      </c>
      <c r="E974" s="1" t="s">
        <v>3492</v>
      </c>
      <c r="F974" t="s">
        <v>3014</v>
      </c>
      <c r="G974" s="45" t="s">
        <v>3499</v>
      </c>
      <c r="H974" s="43">
        <v>1948</v>
      </c>
      <c r="I974" s="324" t="s">
        <v>40</v>
      </c>
      <c r="J974" s="255" t="str">
        <f>IF(ISBLANK(INDEX('Policy Characteristics'!D:D,MATCH($C974,'Policy Characteristics'!$C:$C,0))),"",INDEX('Policy Characteristics'!D:D,MATCH($C974,'Policy Characteristics'!$C:$C,0)))</f>
        <v>Electrification</v>
      </c>
      <c r="K974" s="254" t="str">
        <f>IF(ISBLANK(INDEX('Policy Characteristics'!E:E,MATCH($C974,'Policy Characteristics'!$C:$C,0))),"",INDEX('Policy Characteristics'!E:E,MATCH($C974,'Policy Characteristics'!$C:$C,0)))</f>
        <v>indst shift to electricity</v>
      </c>
      <c r="L974" s="261">
        <f>IF(ISBLANK(INDEX('Policy Characteristics'!F:F,MATCH($C974,'Policy Characteristics'!$C:$C,0))),"",INDEX('Policy Characteristics'!F:F,MATCH($C974,'Policy Characteristics'!$C:$C,0)))</f>
        <v>0</v>
      </c>
      <c r="M974" s="261">
        <f>IF(ISBLANK(INDEX('Policy Characteristics'!G:G,MATCH($C974,'Policy Characteristics'!$C:$C,0))),"",INDEX('Policy Characteristics'!G:G,MATCH($C974,'Policy Characteristics'!$C:$C,0)))</f>
        <v>1</v>
      </c>
      <c r="N974" s="261">
        <f>IF(ISBLANK(INDEX('Policy Characteristics'!H:H,MATCH($C974,'Policy Characteristics'!$C:$C,0))),"",INDEX('Policy Characteristics'!H:H,MATCH($C974,'Policy Characteristics'!$C:$C,0)))</f>
        <v>0.01</v>
      </c>
      <c r="O974" s="254" t="str">
        <f>IF(ISBLANK(INDEX('Policy Characteristics'!I:I,MATCH($C974,'Policy Characteristics'!$C:$C,0))),"",INDEX('Policy Characteristics'!I:I,MATCH($C974,'Policy Characteristics'!$C:$C,0)))</f>
        <v>% of fuel shifted</v>
      </c>
      <c r="P974" s="254" t="str">
        <f>IF(ISBLANK(INDEX('Policy Characteristics'!J:J,MATCH($C974,'Policy Characteristics'!$C:$C,0))),"",INDEX('Policy Characteristics'!J:J,MATCH($C974,'Policy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4" s="254" t="str">
        <f>IF(ISBLANK(INDEX('Policy Characteristics'!K:K,MATCH($C974,'Policy Characteristics'!$C:$C,0))),"",INDEX('Policy Characteristics'!K:K,MATCH($C974,'Policy Characteristics'!$C:$C,0)))</f>
        <v>industry-ag-main.html#fuel-switching</v>
      </c>
      <c r="R974" s="254" t="str">
        <f>IF(ISBLANK(INDEX('Policy Characteristics'!L:L,MATCH($C974,'Policy Characteristics'!$C:$C,0))),"",INDEX('Policy Characteristics'!L:L,MATCH($C974,'Policy Characteristics'!$C:$C,0)))</f>
        <v>industry-elec-and-hydrogen.html</v>
      </c>
    </row>
    <row r="975" spans="1:18">
      <c r="A975" s="254" t="str">
        <f>IF(ISBLANK(INDEX('Policy Characteristics'!A:A,MATCH($C975,'Policy Characteristics'!$C:$C,0))),"",INDEX('Policy Characteristics'!A:A,MATCH($C975,'Policy Characteristics'!$C:$C,0)))</f>
        <v>Industry</v>
      </c>
      <c r="B975" s="262" t="str">
        <f>IF(ISBLANK(INDEX('Policy Characteristics'!B:B,MATCH($C975,'Policy Characteristics'!$C:$C,0))),"",INDEX('Policy Characteristics'!B:B,MATCH($C975,'Policy Characteristics'!$C:$C,0)))</f>
        <v>Electrification</v>
      </c>
      <c r="C975" s="254" t="str">
        <f t="shared" si="43"/>
        <v>Fraction of Eligible Industrial Energy Use Shifted to Electricity</v>
      </c>
      <c r="D975" s="6" t="s">
        <v>3052</v>
      </c>
      <c r="E975" s="1" t="s">
        <v>3493</v>
      </c>
      <c r="F975" t="s">
        <v>3014</v>
      </c>
      <c r="G975" s="45" t="s">
        <v>3500</v>
      </c>
      <c r="H975" s="43">
        <v>1949</v>
      </c>
      <c r="I975" s="324" t="s">
        <v>40</v>
      </c>
      <c r="J975" s="255" t="str">
        <f>IF(ISBLANK(INDEX('Policy Characteristics'!D:D,MATCH($C975,'Policy Characteristics'!$C:$C,0))),"",INDEX('Policy Characteristics'!D:D,MATCH($C975,'Policy Characteristics'!$C:$C,0)))</f>
        <v>Electrification</v>
      </c>
      <c r="K975" s="254" t="str">
        <f>IF(ISBLANK(INDEX('Policy Characteristics'!E:E,MATCH($C975,'Policy Characteristics'!$C:$C,0))),"",INDEX('Policy Characteristics'!E:E,MATCH($C975,'Policy Characteristics'!$C:$C,0)))</f>
        <v>indst shift to electricity</v>
      </c>
      <c r="L975" s="261">
        <f>IF(ISBLANK(INDEX('Policy Characteristics'!F:F,MATCH($C975,'Policy Characteristics'!$C:$C,0))),"",INDEX('Policy Characteristics'!F:F,MATCH($C975,'Policy Characteristics'!$C:$C,0)))</f>
        <v>0</v>
      </c>
      <c r="M975" s="261">
        <f>IF(ISBLANK(INDEX('Policy Characteristics'!G:G,MATCH($C975,'Policy Characteristics'!$C:$C,0))),"",INDEX('Policy Characteristics'!G:G,MATCH($C975,'Policy Characteristics'!$C:$C,0)))</f>
        <v>1</v>
      </c>
      <c r="N975" s="261">
        <f>IF(ISBLANK(INDEX('Policy Characteristics'!H:H,MATCH($C975,'Policy Characteristics'!$C:$C,0))),"",INDEX('Policy Characteristics'!H:H,MATCH($C975,'Policy Characteristics'!$C:$C,0)))</f>
        <v>0.01</v>
      </c>
      <c r="O975" s="254" t="str">
        <f>IF(ISBLANK(INDEX('Policy Characteristics'!I:I,MATCH($C975,'Policy Characteristics'!$C:$C,0))),"",INDEX('Policy Characteristics'!I:I,MATCH($C975,'Policy Characteristics'!$C:$C,0)))</f>
        <v>% of fuel shifted</v>
      </c>
      <c r="P975" s="254" t="str">
        <f>IF(ISBLANK(INDEX('Policy Characteristics'!J:J,MATCH($C975,'Policy Characteristics'!$C:$C,0))),"",INDEX('Policy Characteristics'!J:J,MATCH($C975,'Policy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5" s="254" t="str">
        <f>IF(ISBLANK(INDEX('Policy Characteristics'!K:K,MATCH($C975,'Policy Characteristics'!$C:$C,0))),"",INDEX('Policy Characteristics'!K:K,MATCH($C975,'Policy Characteristics'!$C:$C,0)))</f>
        <v>industry-ag-main.html#fuel-switching</v>
      </c>
      <c r="R975" s="254" t="str">
        <f>IF(ISBLANK(INDEX('Policy Characteristics'!L:L,MATCH($C975,'Policy Characteristics'!$C:$C,0))),"",INDEX('Policy Characteristics'!L:L,MATCH($C975,'Policy Characteristics'!$C:$C,0)))</f>
        <v>industry-elec-and-hydrogen.html</v>
      </c>
    </row>
    <row r="976" spans="1:18">
      <c r="A976" s="254" t="str">
        <f>IF(ISBLANK(INDEX('Policy Characteristics'!A:A,MATCH($C976,'Policy Characteristics'!$C:$C,0))),"",INDEX('Policy Characteristics'!A:A,MATCH($C976,'Policy Characteristics'!$C:$C,0)))</f>
        <v>Industry</v>
      </c>
      <c r="B976" s="262" t="str">
        <f>IF(ISBLANK(INDEX('Policy Characteristics'!B:B,MATCH($C976,'Policy Characteristics'!$C:$C,0))),"",INDEX('Policy Characteristics'!B:B,MATCH($C976,'Policy Characteristics'!$C:$C,0)))</f>
        <v>Electrification</v>
      </c>
      <c r="C976" s="254" t="str">
        <f t="shared" si="43"/>
        <v>Fraction of Eligible Industrial Energy Use Shifted to Electricity</v>
      </c>
      <c r="D976" s="6" t="s">
        <v>3052</v>
      </c>
      <c r="E976" s="1" t="s">
        <v>3494</v>
      </c>
      <c r="F976" t="s">
        <v>3014</v>
      </c>
      <c r="G976" s="45" t="s">
        <v>3501</v>
      </c>
      <c r="H976" s="43">
        <v>1950</v>
      </c>
      <c r="I976" s="324" t="s">
        <v>40</v>
      </c>
      <c r="J976" s="255" t="str">
        <f>IF(ISBLANK(INDEX('Policy Characteristics'!D:D,MATCH($C976,'Policy Characteristics'!$C:$C,0))),"",INDEX('Policy Characteristics'!D:D,MATCH($C976,'Policy Characteristics'!$C:$C,0)))</f>
        <v>Electrification</v>
      </c>
      <c r="K976" s="254" t="str">
        <f>IF(ISBLANK(INDEX('Policy Characteristics'!E:E,MATCH($C976,'Policy Characteristics'!$C:$C,0))),"",INDEX('Policy Characteristics'!E:E,MATCH($C976,'Policy Characteristics'!$C:$C,0)))</f>
        <v>indst shift to electricity</v>
      </c>
      <c r="L976" s="261">
        <f>IF(ISBLANK(INDEX('Policy Characteristics'!F:F,MATCH($C976,'Policy Characteristics'!$C:$C,0))),"",INDEX('Policy Characteristics'!F:F,MATCH($C976,'Policy Characteristics'!$C:$C,0)))</f>
        <v>0</v>
      </c>
      <c r="M976" s="261">
        <f>IF(ISBLANK(INDEX('Policy Characteristics'!G:G,MATCH($C976,'Policy Characteristics'!$C:$C,0))),"",INDEX('Policy Characteristics'!G:G,MATCH($C976,'Policy Characteristics'!$C:$C,0)))</f>
        <v>1</v>
      </c>
      <c r="N976" s="261">
        <f>IF(ISBLANK(INDEX('Policy Characteristics'!H:H,MATCH($C976,'Policy Characteristics'!$C:$C,0))),"",INDEX('Policy Characteristics'!H:H,MATCH($C976,'Policy Characteristics'!$C:$C,0)))</f>
        <v>0.01</v>
      </c>
      <c r="O976" s="254" t="str">
        <f>IF(ISBLANK(INDEX('Policy Characteristics'!I:I,MATCH($C976,'Policy Characteristics'!$C:$C,0))),"",INDEX('Policy Characteristics'!I:I,MATCH($C976,'Policy Characteristics'!$C:$C,0)))</f>
        <v>% of fuel shifted</v>
      </c>
      <c r="P976" s="254" t="str">
        <f>IF(ISBLANK(INDEX('Policy Characteristics'!J:J,MATCH($C976,'Policy Characteristics'!$C:$C,0))),"",INDEX('Policy Characteristics'!J:J,MATCH($C976,'Policy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6" s="254" t="str">
        <f>IF(ISBLANK(INDEX('Policy Characteristics'!K:K,MATCH($C976,'Policy Characteristics'!$C:$C,0))),"",INDEX('Policy Characteristics'!K:K,MATCH($C976,'Policy Characteristics'!$C:$C,0)))</f>
        <v>industry-ag-main.html#fuel-switching</v>
      </c>
      <c r="R976" s="254" t="str">
        <f>IF(ISBLANK(INDEX('Policy Characteristics'!L:L,MATCH($C976,'Policy Characteristics'!$C:$C,0))),"",INDEX('Policy Characteristics'!L:L,MATCH($C976,'Policy Characteristics'!$C:$C,0)))</f>
        <v>industry-elec-and-hydrogen.html</v>
      </c>
    </row>
    <row r="977" spans="1:18">
      <c r="A977" s="254" t="str">
        <f>IF(ISBLANK(INDEX('Policy Characteristics'!A:A,MATCH($C977,'Policy Characteristics'!$C:$C,0))),"",INDEX('Policy Characteristics'!A:A,MATCH($C977,'Policy Characteristics'!$C:$C,0)))</f>
        <v>Industry</v>
      </c>
      <c r="B977" s="262" t="str">
        <f>IF(ISBLANK(INDEX('Policy Characteristics'!B:B,MATCH($C977,'Policy Characteristics'!$C:$C,0))),"",INDEX('Policy Characteristics'!B:B,MATCH($C977,'Policy Characteristics'!$C:$C,0)))</f>
        <v>Electrification</v>
      </c>
      <c r="C977" s="254" t="str">
        <f t="shared" ref="C977:C1027" si="44">C$860</f>
        <v>Fraction of Eligible Industrial Energy Use Shifted to Electricity</v>
      </c>
      <c r="D977" s="6" t="s">
        <v>3052</v>
      </c>
      <c r="E977" s="1" t="s">
        <v>3495</v>
      </c>
      <c r="F977" t="s">
        <v>3014</v>
      </c>
      <c r="G977" s="45" t="s">
        <v>3502</v>
      </c>
      <c r="H977" s="43">
        <v>1951</v>
      </c>
      <c r="I977" s="324" t="s">
        <v>40</v>
      </c>
      <c r="J977" s="255" t="str">
        <f>IF(ISBLANK(INDEX('Policy Characteristics'!D:D,MATCH($C977,'Policy Characteristics'!$C:$C,0))),"",INDEX('Policy Characteristics'!D:D,MATCH($C977,'Policy Characteristics'!$C:$C,0)))</f>
        <v>Electrification</v>
      </c>
      <c r="K977" s="254" t="str">
        <f>IF(ISBLANK(INDEX('Policy Characteristics'!E:E,MATCH($C977,'Policy Characteristics'!$C:$C,0))),"",INDEX('Policy Characteristics'!E:E,MATCH($C977,'Policy Characteristics'!$C:$C,0)))</f>
        <v>indst shift to electricity</v>
      </c>
      <c r="L977" s="261">
        <f>IF(ISBLANK(INDEX('Policy Characteristics'!F:F,MATCH($C977,'Policy Characteristics'!$C:$C,0))),"",INDEX('Policy Characteristics'!F:F,MATCH($C977,'Policy Characteristics'!$C:$C,0)))</f>
        <v>0</v>
      </c>
      <c r="M977" s="261">
        <f>IF(ISBLANK(INDEX('Policy Characteristics'!G:G,MATCH($C977,'Policy Characteristics'!$C:$C,0))),"",INDEX('Policy Characteristics'!G:G,MATCH($C977,'Policy Characteristics'!$C:$C,0)))</f>
        <v>1</v>
      </c>
      <c r="N977" s="261">
        <f>IF(ISBLANK(INDEX('Policy Characteristics'!H:H,MATCH($C977,'Policy Characteristics'!$C:$C,0))),"",INDEX('Policy Characteristics'!H:H,MATCH($C977,'Policy Characteristics'!$C:$C,0)))</f>
        <v>0.01</v>
      </c>
      <c r="O977" s="254" t="str">
        <f>IF(ISBLANK(INDEX('Policy Characteristics'!I:I,MATCH($C977,'Policy Characteristics'!$C:$C,0))),"",INDEX('Policy Characteristics'!I:I,MATCH($C977,'Policy Characteristics'!$C:$C,0)))</f>
        <v>% of fuel shifted</v>
      </c>
      <c r="P977" s="254" t="str">
        <f>IF(ISBLANK(INDEX('Policy Characteristics'!J:J,MATCH($C977,'Policy Characteristics'!$C:$C,0))),"",INDEX('Policy Characteristics'!J:J,MATCH($C977,'Policy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7" s="254" t="str">
        <f>IF(ISBLANK(INDEX('Policy Characteristics'!K:K,MATCH($C977,'Policy Characteristics'!$C:$C,0))),"",INDEX('Policy Characteristics'!K:K,MATCH($C977,'Policy Characteristics'!$C:$C,0)))</f>
        <v>industry-ag-main.html#fuel-switching</v>
      </c>
      <c r="R977" s="254" t="str">
        <f>IF(ISBLANK(INDEX('Policy Characteristics'!L:L,MATCH($C977,'Policy Characteristics'!$C:$C,0))),"",INDEX('Policy Characteristics'!L:L,MATCH($C977,'Policy Characteristics'!$C:$C,0)))</f>
        <v>industry-elec-and-hydrogen.html</v>
      </c>
    </row>
    <row r="978" spans="1:18">
      <c r="A978" s="254" t="str">
        <f>IF(ISBLANK(INDEX('Policy Characteristics'!A:A,MATCH($C978,'Policy Characteristics'!$C:$C,0))),"",INDEX('Policy Characteristics'!A:A,MATCH($C978,'Policy Characteristics'!$C:$C,0)))</f>
        <v>Industry</v>
      </c>
      <c r="B978" s="262" t="str">
        <f>IF(ISBLANK(INDEX('Policy Characteristics'!B:B,MATCH($C978,'Policy Characteristics'!$C:$C,0))),"",INDEX('Policy Characteristics'!B:B,MATCH($C978,'Policy Characteristics'!$C:$C,0)))</f>
        <v>Electrification</v>
      </c>
      <c r="C978" s="254" t="str">
        <f t="shared" si="44"/>
        <v>Fraction of Eligible Industrial Energy Use Shifted to Electricity</v>
      </c>
      <c r="D978" s="6" t="s">
        <v>3052</v>
      </c>
      <c r="E978" s="1" t="s">
        <v>3496</v>
      </c>
      <c r="F978" t="s">
        <v>3014</v>
      </c>
      <c r="G978" s="45" t="s">
        <v>3503</v>
      </c>
      <c r="H978" s="43">
        <v>1952</v>
      </c>
      <c r="I978" s="324" t="s">
        <v>40</v>
      </c>
      <c r="J978" s="255" t="str">
        <f>IF(ISBLANK(INDEX('Policy Characteristics'!D:D,MATCH($C978,'Policy Characteristics'!$C:$C,0))),"",INDEX('Policy Characteristics'!D:D,MATCH($C978,'Policy Characteristics'!$C:$C,0)))</f>
        <v>Electrification</v>
      </c>
      <c r="K978" s="254" t="str">
        <f>IF(ISBLANK(INDEX('Policy Characteristics'!E:E,MATCH($C978,'Policy Characteristics'!$C:$C,0))),"",INDEX('Policy Characteristics'!E:E,MATCH($C978,'Policy Characteristics'!$C:$C,0)))</f>
        <v>indst shift to electricity</v>
      </c>
      <c r="L978" s="261">
        <f>IF(ISBLANK(INDEX('Policy Characteristics'!F:F,MATCH($C978,'Policy Characteristics'!$C:$C,0))),"",INDEX('Policy Characteristics'!F:F,MATCH($C978,'Policy Characteristics'!$C:$C,0)))</f>
        <v>0</v>
      </c>
      <c r="M978" s="261">
        <f>IF(ISBLANK(INDEX('Policy Characteristics'!G:G,MATCH($C978,'Policy Characteristics'!$C:$C,0))),"",INDEX('Policy Characteristics'!G:G,MATCH($C978,'Policy Characteristics'!$C:$C,0)))</f>
        <v>1</v>
      </c>
      <c r="N978" s="261">
        <f>IF(ISBLANK(INDEX('Policy Characteristics'!H:H,MATCH($C978,'Policy Characteristics'!$C:$C,0))),"",INDEX('Policy Characteristics'!H:H,MATCH($C978,'Policy Characteristics'!$C:$C,0)))</f>
        <v>0.01</v>
      </c>
      <c r="O978" s="254" t="str">
        <f>IF(ISBLANK(INDEX('Policy Characteristics'!I:I,MATCH($C978,'Policy Characteristics'!$C:$C,0))),"",INDEX('Policy Characteristics'!I:I,MATCH($C978,'Policy Characteristics'!$C:$C,0)))</f>
        <v>% of fuel shifted</v>
      </c>
      <c r="P978" s="254" t="str">
        <f>IF(ISBLANK(INDEX('Policy Characteristics'!J:J,MATCH($C978,'Policy Characteristics'!$C:$C,0))),"",INDEX('Policy Characteristics'!J:J,MATCH($C978,'Policy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8" s="254" t="str">
        <f>IF(ISBLANK(INDEX('Policy Characteristics'!K:K,MATCH($C978,'Policy Characteristics'!$C:$C,0))),"",INDEX('Policy Characteristics'!K:K,MATCH($C978,'Policy Characteristics'!$C:$C,0)))</f>
        <v>industry-ag-main.html#fuel-switching</v>
      </c>
      <c r="R978" s="254" t="str">
        <f>IF(ISBLANK(INDEX('Policy Characteristics'!L:L,MATCH($C978,'Policy Characteristics'!$C:$C,0))),"",INDEX('Policy Characteristics'!L:L,MATCH($C978,'Policy Characteristics'!$C:$C,0)))</f>
        <v>industry-elec-and-hydrogen.html</v>
      </c>
    </row>
    <row r="979" spans="1:18">
      <c r="A979" s="254" t="str">
        <f>IF(ISBLANK(INDEX('Policy Characteristics'!A:A,MATCH($C979,'Policy Characteristics'!$C:$C,0))),"",INDEX('Policy Characteristics'!A:A,MATCH($C979,'Policy Characteristics'!$C:$C,0)))</f>
        <v>Industry</v>
      </c>
      <c r="B979" s="262" t="str">
        <f>IF(ISBLANK(INDEX('Policy Characteristics'!B:B,MATCH($C979,'Policy Characteristics'!$C:$C,0))),"",INDEX('Policy Characteristics'!B:B,MATCH($C979,'Policy Characteristics'!$C:$C,0)))</f>
        <v>Electrification</v>
      </c>
      <c r="C979" s="254" t="str">
        <f t="shared" si="44"/>
        <v>Fraction of Eligible Industrial Energy Use Shifted to Electricity</v>
      </c>
      <c r="D979" s="6" t="s">
        <v>3052</v>
      </c>
      <c r="E979" s="1" t="s">
        <v>3643</v>
      </c>
      <c r="F979" t="s">
        <v>3014</v>
      </c>
      <c r="G979" s="45" t="s">
        <v>3643</v>
      </c>
      <c r="H979" s="43">
        <v>1953</v>
      </c>
      <c r="I979" s="324" t="s">
        <v>40</v>
      </c>
      <c r="J979" s="255" t="str">
        <f>IF(ISBLANK(INDEX('Policy Characteristics'!D:D,MATCH($C979,'Policy Characteristics'!$C:$C,0))),"",INDEX('Policy Characteristics'!D:D,MATCH($C979,'Policy Characteristics'!$C:$C,0)))</f>
        <v>Electrification</v>
      </c>
      <c r="K979" s="254" t="str">
        <f>IF(ISBLANK(INDEX('Policy Characteristics'!E:E,MATCH($C979,'Policy Characteristics'!$C:$C,0))),"",INDEX('Policy Characteristics'!E:E,MATCH($C979,'Policy Characteristics'!$C:$C,0)))</f>
        <v>indst shift to electricity</v>
      </c>
      <c r="L979" s="261">
        <f>IF(ISBLANK(INDEX('Policy Characteristics'!F:F,MATCH($C979,'Policy Characteristics'!$C:$C,0))),"",INDEX('Policy Characteristics'!F:F,MATCH($C979,'Policy Characteristics'!$C:$C,0)))</f>
        <v>0</v>
      </c>
      <c r="M979" s="261">
        <f>IF(ISBLANK(INDEX('Policy Characteristics'!G:G,MATCH($C979,'Policy Characteristics'!$C:$C,0))),"",INDEX('Policy Characteristics'!G:G,MATCH($C979,'Policy Characteristics'!$C:$C,0)))</f>
        <v>1</v>
      </c>
      <c r="N979" s="261">
        <f>IF(ISBLANK(INDEX('Policy Characteristics'!H:H,MATCH($C979,'Policy Characteristics'!$C:$C,0))),"",INDEX('Policy Characteristics'!H:H,MATCH($C979,'Policy Characteristics'!$C:$C,0)))</f>
        <v>0.01</v>
      </c>
      <c r="O979" s="254" t="str">
        <f>IF(ISBLANK(INDEX('Policy Characteristics'!I:I,MATCH($C979,'Policy Characteristics'!$C:$C,0))),"",INDEX('Policy Characteristics'!I:I,MATCH($C979,'Policy Characteristics'!$C:$C,0)))</f>
        <v>% of fuel shifted</v>
      </c>
      <c r="P979" s="254" t="str">
        <f>IF(ISBLANK(INDEX('Policy Characteristics'!J:J,MATCH($C979,'Policy Characteristics'!$C:$C,0))),"",INDEX('Policy Characteristics'!J:J,MATCH($C979,'Policy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9" s="254" t="str">
        <f>IF(ISBLANK(INDEX('Policy Characteristics'!K:K,MATCH($C979,'Policy Characteristics'!$C:$C,0))),"",INDEX('Policy Characteristics'!K:K,MATCH($C979,'Policy Characteristics'!$C:$C,0)))</f>
        <v>industry-ag-main.html#fuel-switching</v>
      </c>
      <c r="R979" s="254" t="str">
        <f>IF(ISBLANK(INDEX('Policy Characteristics'!L:L,MATCH($C979,'Policy Characteristics'!$C:$C,0))),"",INDEX('Policy Characteristics'!L:L,MATCH($C979,'Policy Characteristics'!$C:$C,0)))</f>
        <v>industry-elec-and-hydrogen.html</v>
      </c>
    </row>
    <row r="980" spans="1:18">
      <c r="A980" s="254" t="str">
        <f>IF(ISBLANK(INDEX('Policy Characteristics'!A:A,MATCH($C980,'Policy Characteristics'!$C:$C,0))),"",INDEX('Policy Characteristics'!A:A,MATCH($C980,'Policy Characteristics'!$C:$C,0)))</f>
        <v>Industry</v>
      </c>
      <c r="B980" s="262" t="str">
        <f>IF(ISBLANK(INDEX('Policy Characteristics'!B:B,MATCH($C980,'Policy Characteristics'!$C:$C,0))),"",INDEX('Policy Characteristics'!B:B,MATCH($C980,'Policy Characteristics'!$C:$C,0)))</f>
        <v>Electrification</v>
      </c>
      <c r="C980" s="254" t="str">
        <f t="shared" si="44"/>
        <v>Fraction of Eligible Industrial Energy Use Shifted to Electricity</v>
      </c>
      <c r="D980" s="6" t="s">
        <v>3053</v>
      </c>
      <c r="E980" s="1" t="s">
        <v>3490</v>
      </c>
      <c r="F980" t="s">
        <v>3015</v>
      </c>
      <c r="G980" s="45" t="s">
        <v>3497</v>
      </c>
      <c r="H980" s="43">
        <v>1954</v>
      </c>
      <c r="I980" s="324" t="s">
        <v>40</v>
      </c>
      <c r="J980" s="255" t="str">
        <f>IF(ISBLANK(INDEX('Policy Characteristics'!D:D,MATCH($C980,'Policy Characteristics'!$C:$C,0))),"",INDEX('Policy Characteristics'!D:D,MATCH($C980,'Policy Characteristics'!$C:$C,0)))</f>
        <v>Electrification</v>
      </c>
      <c r="K980" s="254" t="str">
        <f>IF(ISBLANK(INDEX('Policy Characteristics'!E:E,MATCH($C980,'Policy Characteristics'!$C:$C,0))),"",INDEX('Policy Characteristics'!E:E,MATCH($C980,'Policy Characteristics'!$C:$C,0)))</f>
        <v>indst shift to electricity</v>
      </c>
      <c r="L980" s="261">
        <f>IF(ISBLANK(INDEX('Policy Characteristics'!F:F,MATCH($C980,'Policy Characteristics'!$C:$C,0))),"",INDEX('Policy Characteristics'!F:F,MATCH($C980,'Policy Characteristics'!$C:$C,0)))</f>
        <v>0</v>
      </c>
      <c r="M980" s="261">
        <f>IF(ISBLANK(INDEX('Policy Characteristics'!G:G,MATCH($C980,'Policy Characteristics'!$C:$C,0))),"",INDEX('Policy Characteristics'!G:G,MATCH($C980,'Policy Characteristics'!$C:$C,0)))</f>
        <v>1</v>
      </c>
      <c r="N980" s="261">
        <f>IF(ISBLANK(INDEX('Policy Characteristics'!H:H,MATCH($C980,'Policy Characteristics'!$C:$C,0))),"",INDEX('Policy Characteristics'!H:H,MATCH($C980,'Policy Characteristics'!$C:$C,0)))</f>
        <v>0.01</v>
      </c>
      <c r="O980" s="254" t="str">
        <f>IF(ISBLANK(INDEX('Policy Characteristics'!I:I,MATCH($C980,'Policy Characteristics'!$C:$C,0))),"",INDEX('Policy Characteristics'!I:I,MATCH($C980,'Policy Characteristics'!$C:$C,0)))</f>
        <v>% of fuel shifted</v>
      </c>
      <c r="P980" s="254" t="str">
        <f>IF(ISBLANK(INDEX('Policy Characteristics'!J:J,MATCH($C980,'Policy Characteristics'!$C:$C,0))),"",INDEX('Policy Characteristics'!J:J,MATCH($C980,'Policy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0" s="254" t="str">
        <f>IF(ISBLANK(INDEX('Policy Characteristics'!K:K,MATCH($C980,'Policy Characteristics'!$C:$C,0))),"",INDEX('Policy Characteristics'!K:K,MATCH($C980,'Policy Characteristics'!$C:$C,0)))</f>
        <v>industry-ag-main.html#fuel-switching</v>
      </c>
      <c r="R980" s="254" t="str">
        <f>IF(ISBLANK(INDEX('Policy Characteristics'!L:L,MATCH($C980,'Policy Characteristics'!$C:$C,0))),"",INDEX('Policy Characteristics'!L:L,MATCH($C980,'Policy Characteristics'!$C:$C,0)))</f>
        <v>industry-elec-and-hydrogen.html</v>
      </c>
    </row>
    <row r="981" spans="1:18">
      <c r="A981" s="254" t="str">
        <f>IF(ISBLANK(INDEX('Policy Characteristics'!A:A,MATCH($C981,'Policy Characteristics'!$C:$C,0))),"",INDEX('Policy Characteristics'!A:A,MATCH($C981,'Policy Characteristics'!$C:$C,0)))</f>
        <v>Industry</v>
      </c>
      <c r="B981" s="262" t="str">
        <f>IF(ISBLANK(INDEX('Policy Characteristics'!B:B,MATCH($C981,'Policy Characteristics'!$C:$C,0))),"",INDEX('Policy Characteristics'!B:B,MATCH($C981,'Policy Characteristics'!$C:$C,0)))</f>
        <v>Electrification</v>
      </c>
      <c r="C981" s="254" t="str">
        <f t="shared" si="44"/>
        <v>Fraction of Eligible Industrial Energy Use Shifted to Electricity</v>
      </c>
      <c r="D981" s="6" t="s">
        <v>3053</v>
      </c>
      <c r="E981" s="1" t="s">
        <v>3491</v>
      </c>
      <c r="F981" t="s">
        <v>3015</v>
      </c>
      <c r="G981" s="45" t="s">
        <v>3498</v>
      </c>
      <c r="H981" s="43">
        <v>1955</v>
      </c>
      <c r="I981" s="324" t="s">
        <v>40</v>
      </c>
      <c r="J981" s="255" t="str">
        <f>IF(ISBLANK(INDEX('Policy Characteristics'!D:D,MATCH($C981,'Policy Characteristics'!$C:$C,0))),"",INDEX('Policy Characteristics'!D:D,MATCH($C981,'Policy Characteristics'!$C:$C,0)))</f>
        <v>Electrification</v>
      </c>
      <c r="K981" s="254" t="str">
        <f>IF(ISBLANK(INDEX('Policy Characteristics'!E:E,MATCH($C981,'Policy Characteristics'!$C:$C,0))),"",INDEX('Policy Characteristics'!E:E,MATCH($C981,'Policy Characteristics'!$C:$C,0)))</f>
        <v>indst shift to electricity</v>
      </c>
      <c r="L981" s="261">
        <f>IF(ISBLANK(INDEX('Policy Characteristics'!F:F,MATCH($C981,'Policy Characteristics'!$C:$C,0))),"",INDEX('Policy Characteristics'!F:F,MATCH($C981,'Policy Characteristics'!$C:$C,0)))</f>
        <v>0</v>
      </c>
      <c r="M981" s="261">
        <f>IF(ISBLANK(INDEX('Policy Characteristics'!G:G,MATCH($C981,'Policy Characteristics'!$C:$C,0))),"",INDEX('Policy Characteristics'!G:G,MATCH($C981,'Policy Characteristics'!$C:$C,0)))</f>
        <v>1</v>
      </c>
      <c r="N981" s="261">
        <f>IF(ISBLANK(INDEX('Policy Characteristics'!H:H,MATCH($C981,'Policy Characteristics'!$C:$C,0))),"",INDEX('Policy Characteristics'!H:H,MATCH($C981,'Policy Characteristics'!$C:$C,0)))</f>
        <v>0.01</v>
      </c>
      <c r="O981" s="254" t="str">
        <f>IF(ISBLANK(INDEX('Policy Characteristics'!I:I,MATCH($C981,'Policy Characteristics'!$C:$C,0))),"",INDEX('Policy Characteristics'!I:I,MATCH($C981,'Policy Characteristics'!$C:$C,0)))</f>
        <v>% of fuel shifted</v>
      </c>
      <c r="P981" s="254" t="str">
        <f>IF(ISBLANK(INDEX('Policy Characteristics'!J:J,MATCH($C981,'Policy Characteristics'!$C:$C,0))),"",INDEX('Policy Characteristics'!J:J,MATCH($C981,'Policy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1" s="254" t="str">
        <f>IF(ISBLANK(INDEX('Policy Characteristics'!K:K,MATCH($C981,'Policy Characteristics'!$C:$C,0))),"",INDEX('Policy Characteristics'!K:K,MATCH($C981,'Policy Characteristics'!$C:$C,0)))</f>
        <v>industry-ag-main.html#fuel-switching</v>
      </c>
      <c r="R981" s="254" t="str">
        <f>IF(ISBLANK(INDEX('Policy Characteristics'!L:L,MATCH($C981,'Policy Characteristics'!$C:$C,0))),"",INDEX('Policy Characteristics'!L:L,MATCH($C981,'Policy Characteristics'!$C:$C,0)))</f>
        <v>industry-elec-and-hydrogen.html</v>
      </c>
    </row>
    <row r="982" spans="1:18">
      <c r="A982" s="254" t="str">
        <f>IF(ISBLANK(INDEX('Policy Characteristics'!A:A,MATCH($C982,'Policy Characteristics'!$C:$C,0))),"",INDEX('Policy Characteristics'!A:A,MATCH($C982,'Policy Characteristics'!$C:$C,0)))</f>
        <v>Industry</v>
      </c>
      <c r="B982" s="262" t="str">
        <f>IF(ISBLANK(INDEX('Policy Characteristics'!B:B,MATCH($C982,'Policy Characteristics'!$C:$C,0))),"",INDEX('Policy Characteristics'!B:B,MATCH($C982,'Policy Characteristics'!$C:$C,0)))</f>
        <v>Electrification</v>
      </c>
      <c r="C982" s="254" t="str">
        <f t="shared" si="44"/>
        <v>Fraction of Eligible Industrial Energy Use Shifted to Electricity</v>
      </c>
      <c r="D982" s="6" t="s">
        <v>3053</v>
      </c>
      <c r="E982" s="1" t="s">
        <v>3492</v>
      </c>
      <c r="F982" t="s">
        <v>3015</v>
      </c>
      <c r="G982" s="45" t="s">
        <v>3499</v>
      </c>
      <c r="H982" s="43">
        <v>1956</v>
      </c>
      <c r="I982" s="324" t="s">
        <v>40</v>
      </c>
      <c r="J982" s="255" t="str">
        <f>IF(ISBLANK(INDEX('Policy Characteristics'!D:D,MATCH($C982,'Policy Characteristics'!$C:$C,0))),"",INDEX('Policy Characteristics'!D:D,MATCH($C982,'Policy Characteristics'!$C:$C,0)))</f>
        <v>Electrification</v>
      </c>
      <c r="K982" s="254" t="str">
        <f>IF(ISBLANK(INDEX('Policy Characteristics'!E:E,MATCH($C982,'Policy Characteristics'!$C:$C,0))),"",INDEX('Policy Characteristics'!E:E,MATCH($C982,'Policy Characteristics'!$C:$C,0)))</f>
        <v>indst shift to electricity</v>
      </c>
      <c r="L982" s="261">
        <f>IF(ISBLANK(INDEX('Policy Characteristics'!F:F,MATCH($C982,'Policy Characteristics'!$C:$C,0))),"",INDEX('Policy Characteristics'!F:F,MATCH($C982,'Policy Characteristics'!$C:$C,0)))</f>
        <v>0</v>
      </c>
      <c r="M982" s="261">
        <f>IF(ISBLANK(INDEX('Policy Characteristics'!G:G,MATCH($C982,'Policy Characteristics'!$C:$C,0))),"",INDEX('Policy Characteristics'!G:G,MATCH($C982,'Policy Characteristics'!$C:$C,0)))</f>
        <v>1</v>
      </c>
      <c r="N982" s="261">
        <f>IF(ISBLANK(INDEX('Policy Characteristics'!H:H,MATCH($C982,'Policy Characteristics'!$C:$C,0))),"",INDEX('Policy Characteristics'!H:H,MATCH($C982,'Policy Characteristics'!$C:$C,0)))</f>
        <v>0.01</v>
      </c>
      <c r="O982" s="254" t="str">
        <f>IF(ISBLANK(INDEX('Policy Characteristics'!I:I,MATCH($C982,'Policy Characteristics'!$C:$C,0))),"",INDEX('Policy Characteristics'!I:I,MATCH($C982,'Policy Characteristics'!$C:$C,0)))</f>
        <v>% of fuel shifted</v>
      </c>
      <c r="P982" s="254" t="str">
        <f>IF(ISBLANK(INDEX('Policy Characteristics'!J:J,MATCH($C982,'Policy Characteristics'!$C:$C,0))),"",INDEX('Policy Characteristics'!J:J,MATCH($C982,'Policy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2" s="254" t="str">
        <f>IF(ISBLANK(INDEX('Policy Characteristics'!K:K,MATCH($C982,'Policy Characteristics'!$C:$C,0))),"",INDEX('Policy Characteristics'!K:K,MATCH($C982,'Policy Characteristics'!$C:$C,0)))</f>
        <v>industry-ag-main.html#fuel-switching</v>
      </c>
      <c r="R982" s="254" t="str">
        <f>IF(ISBLANK(INDEX('Policy Characteristics'!L:L,MATCH($C982,'Policy Characteristics'!$C:$C,0))),"",INDEX('Policy Characteristics'!L:L,MATCH($C982,'Policy Characteristics'!$C:$C,0)))</f>
        <v>industry-elec-and-hydrogen.html</v>
      </c>
    </row>
    <row r="983" spans="1:18">
      <c r="A983" s="254" t="str">
        <f>IF(ISBLANK(INDEX('Policy Characteristics'!A:A,MATCH($C983,'Policy Characteristics'!$C:$C,0))),"",INDEX('Policy Characteristics'!A:A,MATCH($C983,'Policy Characteristics'!$C:$C,0)))</f>
        <v>Industry</v>
      </c>
      <c r="B983" s="262" t="str">
        <f>IF(ISBLANK(INDEX('Policy Characteristics'!B:B,MATCH($C983,'Policy Characteristics'!$C:$C,0))),"",INDEX('Policy Characteristics'!B:B,MATCH($C983,'Policy Characteristics'!$C:$C,0)))</f>
        <v>Electrification</v>
      </c>
      <c r="C983" s="254" t="str">
        <f t="shared" si="44"/>
        <v>Fraction of Eligible Industrial Energy Use Shifted to Electricity</v>
      </c>
      <c r="D983" s="6" t="s">
        <v>3053</v>
      </c>
      <c r="E983" s="1" t="s">
        <v>3493</v>
      </c>
      <c r="F983" t="s">
        <v>3015</v>
      </c>
      <c r="G983" s="45" t="s">
        <v>3500</v>
      </c>
      <c r="H983" s="43">
        <v>1957</v>
      </c>
      <c r="I983" s="324" t="s">
        <v>40</v>
      </c>
      <c r="J983" s="255" t="str">
        <f>IF(ISBLANK(INDEX('Policy Characteristics'!D:D,MATCH($C983,'Policy Characteristics'!$C:$C,0))),"",INDEX('Policy Characteristics'!D:D,MATCH($C983,'Policy Characteristics'!$C:$C,0)))</f>
        <v>Electrification</v>
      </c>
      <c r="K983" s="254" t="str">
        <f>IF(ISBLANK(INDEX('Policy Characteristics'!E:E,MATCH($C983,'Policy Characteristics'!$C:$C,0))),"",INDEX('Policy Characteristics'!E:E,MATCH($C983,'Policy Characteristics'!$C:$C,0)))</f>
        <v>indst shift to electricity</v>
      </c>
      <c r="L983" s="261">
        <f>IF(ISBLANK(INDEX('Policy Characteristics'!F:F,MATCH($C983,'Policy Characteristics'!$C:$C,0))),"",INDEX('Policy Characteristics'!F:F,MATCH($C983,'Policy Characteristics'!$C:$C,0)))</f>
        <v>0</v>
      </c>
      <c r="M983" s="261">
        <f>IF(ISBLANK(INDEX('Policy Characteristics'!G:G,MATCH($C983,'Policy Characteristics'!$C:$C,0))),"",INDEX('Policy Characteristics'!G:G,MATCH($C983,'Policy Characteristics'!$C:$C,0)))</f>
        <v>1</v>
      </c>
      <c r="N983" s="261">
        <f>IF(ISBLANK(INDEX('Policy Characteristics'!H:H,MATCH($C983,'Policy Characteristics'!$C:$C,0))),"",INDEX('Policy Characteristics'!H:H,MATCH($C983,'Policy Characteristics'!$C:$C,0)))</f>
        <v>0.01</v>
      </c>
      <c r="O983" s="254" t="str">
        <f>IF(ISBLANK(INDEX('Policy Characteristics'!I:I,MATCH($C983,'Policy Characteristics'!$C:$C,0))),"",INDEX('Policy Characteristics'!I:I,MATCH($C983,'Policy Characteristics'!$C:$C,0)))</f>
        <v>% of fuel shifted</v>
      </c>
      <c r="P983" s="254" t="str">
        <f>IF(ISBLANK(INDEX('Policy Characteristics'!J:J,MATCH($C983,'Policy Characteristics'!$C:$C,0))),"",INDEX('Policy Characteristics'!J:J,MATCH($C983,'Policy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3" s="254" t="str">
        <f>IF(ISBLANK(INDEX('Policy Characteristics'!K:K,MATCH($C983,'Policy Characteristics'!$C:$C,0))),"",INDEX('Policy Characteristics'!K:K,MATCH($C983,'Policy Characteristics'!$C:$C,0)))</f>
        <v>industry-ag-main.html#fuel-switching</v>
      </c>
      <c r="R983" s="254" t="str">
        <f>IF(ISBLANK(INDEX('Policy Characteristics'!L:L,MATCH($C983,'Policy Characteristics'!$C:$C,0))),"",INDEX('Policy Characteristics'!L:L,MATCH($C983,'Policy Characteristics'!$C:$C,0)))</f>
        <v>industry-elec-and-hydrogen.html</v>
      </c>
    </row>
    <row r="984" spans="1:18">
      <c r="A984" s="254" t="str">
        <f>IF(ISBLANK(INDEX('Policy Characteristics'!A:A,MATCH($C984,'Policy Characteristics'!$C:$C,0))),"",INDEX('Policy Characteristics'!A:A,MATCH($C984,'Policy Characteristics'!$C:$C,0)))</f>
        <v>Industry</v>
      </c>
      <c r="B984" s="262" t="str">
        <f>IF(ISBLANK(INDEX('Policy Characteristics'!B:B,MATCH($C984,'Policy Characteristics'!$C:$C,0))),"",INDEX('Policy Characteristics'!B:B,MATCH($C984,'Policy Characteristics'!$C:$C,0)))</f>
        <v>Electrification</v>
      </c>
      <c r="C984" s="254" t="str">
        <f t="shared" si="44"/>
        <v>Fraction of Eligible Industrial Energy Use Shifted to Electricity</v>
      </c>
      <c r="D984" s="6" t="s">
        <v>3053</v>
      </c>
      <c r="E984" s="1" t="s">
        <v>3494</v>
      </c>
      <c r="F984" t="s">
        <v>3015</v>
      </c>
      <c r="G984" s="45" t="s">
        <v>3501</v>
      </c>
      <c r="H984" s="43">
        <v>1958</v>
      </c>
      <c r="I984" s="324" t="s">
        <v>40</v>
      </c>
      <c r="J984" s="255" t="str">
        <f>IF(ISBLANK(INDEX('Policy Characteristics'!D:D,MATCH($C984,'Policy Characteristics'!$C:$C,0))),"",INDEX('Policy Characteristics'!D:D,MATCH($C984,'Policy Characteristics'!$C:$C,0)))</f>
        <v>Electrification</v>
      </c>
      <c r="K984" s="254" t="str">
        <f>IF(ISBLANK(INDEX('Policy Characteristics'!E:E,MATCH($C984,'Policy Characteristics'!$C:$C,0))),"",INDEX('Policy Characteristics'!E:E,MATCH($C984,'Policy Characteristics'!$C:$C,0)))</f>
        <v>indst shift to electricity</v>
      </c>
      <c r="L984" s="261">
        <f>IF(ISBLANK(INDEX('Policy Characteristics'!F:F,MATCH($C984,'Policy Characteristics'!$C:$C,0))),"",INDEX('Policy Characteristics'!F:F,MATCH($C984,'Policy Characteristics'!$C:$C,0)))</f>
        <v>0</v>
      </c>
      <c r="M984" s="261">
        <f>IF(ISBLANK(INDEX('Policy Characteristics'!G:G,MATCH($C984,'Policy Characteristics'!$C:$C,0))),"",INDEX('Policy Characteristics'!G:G,MATCH($C984,'Policy Characteristics'!$C:$C,0)))</f>
        <v>1</v>
      </c>
      <c r="N984" s="261">
        <f>IF(ISBLANK(INDEX('Policy Characteristics'!H:H,MATCH($C984,'Policy Characteristics'!$C:$C,0))),"",INDEX('Policy Characteristics'!H:H,MATCH($C984,'Policy Characteristics'!$C:$C,0)))</f>
        <v>0.01</v>
      </c>
      <c r="O984" s="254" t="str">
        <f>IF(ISBLANK(INDEX('Policy Characteristics'!I:I,MATCH($C984,'Policy Characteristics'!$C:$C,0))),"",INDEX('Policy Characteristics'!I:I,MATCH($C984,'Policy Characteristics'!$C:$C,0)))</f>
        <v>% of fuel shifted</v>
      </c>
      <c r="P984" s="254" t="str">
        <f>IF(ISBLANK(INDEX('Policy Characteristics'!J:J,MATCH($C984,'Policy Characteristics'!$C:$C,0))),"",INDEX('Policy Characteristics'!J:J,MATCH($C984,'Policy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4" s="254" t="str">
        <f>IF(ISBLANK(INDEX('Policy Characteristics'!K:K,MATCH($C984,'Policy Characteristics'!$C:$C,0))),"",INDEX('Policy Characteristics'!K:K,MATCH($C984,'Policy Characteristics'!$C:$C,0)))</f>
        <v>industry-ag-main.html#fuel-switching</v>
      </c>
      <c r="R984" s="254" t="str">
        <f>IF(ISBLANK(INDEX('Policy Characteristics'!L:L,MATCH($C984,'Policy Characteristics'!$C:$C,0))),"",INDEX('Policy Characteristics'!L:L,MATCH($C984,'Policy Characteristics'!$C:$C,0)))</f>
        <v>industry-elec-and-hydrogen.html</v>
      </c>
    </row>
    <row r="985" spans="1:18">
      <c r="A985" s="254" t="str">
        <f>IF(ISBLANK(INDEX('Policy Characteristics'!A:A,MATCH($C985,'Policy Characteristics'!$C:$C,0))),"",INDEX('Policy Characteristics'!A:A,MATCH($C985,'Policy Characteristics'!$C:$C,0)))</f>
        <v>Industry</v>
      </c>
      <c r="B985" s="262" t="str">
        <f>IF(ISBLANK(INDEX('Policy Characteristics'!B:B,MATCH($C985,'Policy Characteristics'!$C:$C,0))),"",INDEX('Policy Characteristics'!B:B,MATCH($C985,'Policy Characteristics'!$C:$C,0)))</f>
        <v>Electrification</v>
      </c>
      <c r="C985" s="254" t="str">
        <f t="shared" si="44"/>
        <v>Fraction of Eligible Industrial Energy Use Shifted to Electricity</v>
      </c>
      <c r="D985" s="6" t="s">
        <v>3053</v>
      </c>
      <c r="E985" s="1" t="s">
        <v>3495</v>
      </c>
      <c r="F985" t="s">
        <v>3015</v>
      </c>
      <c r="G985" s="45" t="s">
        <v>3502</v>
      </c>
      <c r="H985" s="43">
        <v>1959</v>
      </c>
      <c r="I985" s="324" t="s">
        <v>40</v>
      </c>
      <c r="J985" s="255" t="str">
        <f>IF(ISBLANK(INDEX('Policy Characteristics'!D:D,MATCH($C985,'Policy Characteristics'!$C:$C,0))),"",INDEX('Policy Characteristics'!D:D,MATCH($C985,'Policy Characteristics'!$C:$C,0)))</f>
        <v>Electrification</v>
      </c>
      <c r="K985" s="254" t="str">
        <f>IF(ISBLANK(INDEX('Policy Characteristics'!E:E,MATCH($C985,'Policy Characteristics'!$C:$C,0))),"",INDEX('Policy Characteristics'!E:E,MATCH($C985,'Policy Characteristics'!$C:$C,0)))</f>
        <v>indst shift to electricity</v>
      </c>
      <c r="L985" s="261">
        <f>IF(ISBLANK(INDEX('Policy Characteristics'!F:F,MATCH($C985,'Policy Characteristics'!$C:$C,0))),"",INDEX('Policy Characteristics'!F:F,MATCH($C985,'Policy Characteristics'!$C:$C,0)))</f>
        <v>0</v>
      </c>
      <c r="M985" s="261">
        <f>IF(ISBLANK(INDEX('Policy Characteristics'!G:G,MATCH($C985,'Policy Characteristics'!$C:$C,0))),"",INDEX('Policy Characteristics'!G:G,MATCH($C985,'Policy Characteristics'!$C:$C,0)))</f>
        <v>1</v>
      </c>
      <c r="N985" s="261">
        <f>IF(ISBLANK(INDEX('Policy Characteristics'!H:H,MATCH($C985,'Policy Characteristics'!$C:$C,0))),"",INDEX('Policy Characteristics'!H:H,MATCH($C985,'Policy Characteristics'!$C:$C,0)))</f>
        <v>0.01</v>
      </c>
      <c r="O985" s="254" t="str">
        <f>IF(ISBLANK(INDEX('Policy Characteristics'!I:I,MATCH($C985,'Policy Characteristics'!$C:$C,0))),"",INDEX('Policy Characteristics'!I:I,MATCH($C985,'Policy Characteristics'!$C:$C,0)))</f>
        <v>% of fuel shifted</v>
      </c>
      <c r="P985" s="254" t="str">
        <f>IF(ISBLANK(INDEX('Policy Characteristics'!J:J,MATCH($C985,'Policy Characteristics'!$C:$C,0))),"",INDEX('Policy Characteristics'!J:J,MATCH($C985,'Policy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5" s="254" t="str">
        <f>IF(ISBLANK(INDEX('Policy Characteristics'!K:K,MATCH($C985,'Policy Characteristics'!$C:$C,0))),"",INDEX('Policy Characteristics'!K:K,MATCH($C985,'Policy Characteristics'!$C:$C,0)))</f>
        <v>industry-ag-main.html#fuel-switching</v>
      </c>
      <c r="R985" s="254" t="str">
        <f>IF(ISBLANK(INDEX('Policy Characteristics'!L:L,MATCH($C985,'Policy Characteristics'!$C:$C,0))),"",INDEX('Policy Characteristics'!L:L,MATCH($C985,'Policy Characteristics'!$C:$C,0)))</f>
        <v>industry-elec-and-hydrogen.html</v>
      </c>
    </row>
    <row r="986" spans="1:18">
      <c r="A986" s="254" t="str">
        <f>IF(ISBLANK(INDEX('Policy Characteristics'!A:A,MATCH($C986,'Policy Characteristics'!$C:$C,0))),"",INDEX('Policy Characteristics'!A:A,MATCH($C986,'Policy Characteristics'!$C:$C,0)))</f>
        <v>Industry</v>
      </c>
      <c r="B986" s="262" t="str">
        <f>IF(ISBLANK(INDEX('Policy Characteristics'!B:B,MATCH($C986,'Policy Characteristics'!$C:$C,0))),"",INDEX('Policy Characteristics'!B:B,MATCH($C986,'Policy Characteristics'!$C:$C,0)))</f>
        <v>Electrification</v>
      </c>
      <c r="C986" s="254" t="str">
        <f t="shared" si="44"/>
        <v>Fraction of Eligible Industrial Energy Use Shifted to Electricity</v>
      </c>
      <c r="D986" s="6" t="s">
        <v>3053</v>
      </c>
      <c r="E986" s="1" t="s">
        <v>3496</v>
      </c>
      <c r="F986" t="s">
        <v>3015</v>
      </c>
      <c r="G986" s="45" t="s">
        <v>3503</v>
      </c>
      <c r="H986" s="43">
        <v>1960</v>
      </c>
      <c r="I986" s="324" t="s">
        <v>40</v>
      </c>
      <c r="J986" s="255" t="str">
        <f>IF(ISBLANK(INDEX('Policy Characteristics'!D:D,MATCH($C986,'Policy Characteristics'!$C:$C,0))),"",INDEX('Policy Characteristics'!D:D,MATCH($C986,'Policy Characteristics'!$C:$C,0)))</f>
        <v>Electrification</v>
      </c>
      <c r="K986" s="254" t="str">
        <f>IF(ISBLANK(INDEX('Policy Characteristics'!E:E,MATCH($C986,'Policy Characteristics'!$C:$C,0))),"",INDEX('Policy Characteristics'!E:E,MATCH($C986,'Policy Characteristics'!$C:$C,0)))</f>
        <v>indst shift to electricity</v>
      </c>
      <c r="L986" s="261">
        <f>IF(ISBLANK(INDEX('Policy Characteristics'!F:F,MATCH($C986,'Policy Characteristics'!$C:$C,0))),"",INDEX('Policy Characteristics'!F:F,MATCH($C986,'Policy Characteristics'!$C:$C,0)))</f>
        <v>0</v>
      </c>
      <c r="M986" s="261">
        <f>IF(ISBLANK(INDEX('Policy Characteristics'!G:G,MATCH($C986,'Policy Characteristics'!$C:$C,0))),"",INDEX('Policy Characteristics'!G:G,MATCH($C986,'Policy Characteristics'!$C:$C,0)))</f>
        <v>1</v>
      </c>
      <c r="N986" s="261">
        <f>IF(ISBLANK(INDEX('Policy Characteristics'!H:H,MATCH($C986,'Policy Characteristics'!$C:$C,0))),"",INDEX('Policy Characteristics'!H:H,MATCH($C986,'Policy Characteristics'!$C:$C,0)))</f>
        <v>0.01</v>
      </c>
      <c r="O986" s="254" t="str">
        <f>IF(ISBLANK(INDEX('Policy Characteristics'!I:I,MATCH($C986,'Policy Characteristics'!$C:$C,0))),"",INDEX('Policy Characteristics'!I:I,MATCH($C986,'Policy Characteristics'!$C:$C,0)))</f>
        <v>% of fuel shifted</v>
      </c>
      <c r="P986" s="254" t="str">
        <f>IF(ISBLANK(INDEX('Policy Characteristics'!J:J,MATCH($C986,'Policy Characteristics'!$C:$C,0))),"",INDEX('Policy Characteristics'!J:J,MATCH($C986,'Policy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6" s="254" t="str">
        <f>IF(ISBLANK(INDEX('Policy Characteristics'!K:K,MATCH($C986,'Policy Characteristics'!$C:$C,0))),"",INDEX('Policy Characteristics'!K:K,MATCH($C986,'Policy Characteristics'!$C:$C,0)))</f>
        <v>industry-ag-main.html#fuel-switching</v>
      </c>
      <c r="R986" s="254" t="str">
        <f>IF(ISBLANK(INDEX('Policy Characteristics'!L:L,MATCH($C986,'Policy Characteristics'!$C:$C,0))),"",INDEX('Policy Characteristics'!L:L,MATCH($C986,'Policy Characteristics'!$C:$C,0)))</f>
        <v>industry-elec-and-hydrogen.html</v>
      </c>
    </row>
    <row r="987" spans="1:18">
      <c r="A987" s="254" t="str">
        <f>IF(ISBLANK(INDEX('Policy Characteristics'!A:A,MATCH($C987,'Policy Characteristics'!$C:$C,0))),"",INDEX('Policy Characteristics'!A:A,MATCH($C987,'Policy Characteristics'!$C:$C,0)))</f>
        <v>Industry</v>
      </c>
      <c r="B987" s="262" t="str">
        <f>IF(ISBLANK(INDEX('Policy Characteristics'!B:B,MATCH($C987,'Policy Characteristics'!$C:$C,0))),"",INDEX('Policy Characteristics'!B:B,MATCH($C987,'Policy Characteristics'!$C:$C,0)))</f>
        <v>Electrification</v>
      </c>
      <c r="C987" s="254" t="str">
        <f t="shared" si="44"/>
        <v>Fraction of Eligible Industrial Energy Use Shifted to Electricity</v>
      </c>
      <c r="D987" s="6" t="s">
        <v>3053</v>
      </c>
      <c r="E987" s="1" t="s">
        <v>3643</v>
      </c>
      <c r="F987" t="s">
        <v>3015</v>
      </c>
      <c r="G987" s="45" t="s">
        <v>3643</v>
      </c>
      <c r="H987" s="43">
        <v>1961</v>
      </c>
      <c r="I987" s="324" t="s">
        <v>40</v>
      </c>
      <c r="J987" s="255" t="str">
        <f>IF(ISBLANK(INDEX('Policy Characteristics'!D:D,MATCH($C987,'Policy Characteristics'!$C:$C,0))),"",INDEX('Policy Characteristics'!D:D,MATCH($C987,'Policy Characteristics'!$C:$C,0)))</f>
        <v>Electrification</v>
      </c>
      <c r="K987" s="254" t="str">
        <f>IF(ISBLANK(INDEX('Policy Characteristics'!E:E,MATCH($C987,'Policy Characteristics'!$C:$C,0))),"",INDEX('Policy Characteristics'!E:E,MATCH($C987,'Policy Characteristics'!$C:$C,0)))</f>
        <v>indst shift to electricity</v>
      </c>
      <c r="L987" s="261">
        <f>IF(ISBLANK(INDEX('Policy Characteristics'!F:F,MATCH($C987,'Policy Characteristics'!$C:$C,0))),"",INDEX('Policy Characteristics'!F:F,MATCH($C987,'Policy Characteristics'!$C:$C,0)))</f>
        <v>0</v>
      </c>
      <c r="M987" s="261">
        <f>IF(ISBLANK(INDEX('Policy Characteristics'!G:G,MATCH($C987,'Policy Characteristics'!$C:$C,0))),"",INDEX('Policy Characteristics'!G:G,MATCH($C987,'Policy Characteristics'!$C:$C,0)))</f>
        <v>1</v>
      </c>
      <c r="N987" s="261">
        <f>IF(ISBLANK(INDEX('Policy Characteristics'!H:H,MATCH($C987,'Policy Characteristics'!$C:$C,0))),"",INDEX('Policy Characteristics'!H:H,MATCH($C987,'Policy Characteristics'!$C:$C,0)))</f>
        <v>0.01</v>
      </c>
      <c r="O987" s="254" t="str">
        <f>IF(ISBLANK(INDEX('Policy Characteristics'!I:I,MATCH($C987,'Policy Characteristics'!$C:$C,0))),"",INDEX('Policy Characteristics'!I:I,MATCH($C987,'Policy Characteristics'!$C:$C,0)))</f>
        <v>% of fuel shifted</v>
      </c>
      <c r="P987" s="254" t="str">
        <f>IF(ISBLANK(INDEX('Policy Characteristics'!J:J,MATCH($C987,'Policy Characteristics'!$C:$C,0))),"",INDEX('Policy Characteristics'!J:J,MATCH($C987,'Policy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7" s="254" t="str">
        <f>IF(ISBLANK(INDEX('Policy Characteristics'!K:K,MATCH($C987,'Policy Characteristics'!$C:$C,0))),"",INDEX('Policy Characteristics'!K:K,MATCH($C987,'Policy Characteristics'!$C:$C,0)))</f>
        <v>industry-ag-main.html#fuel-switching</v>
      </c>
      <c r="R987" s="254" t="str">
        <f>IF(ISBLANK(INDEX('Policy Characteristics'!L:L,MATCH($C987,'Policy Characteristics'!$C:$C,0))),"",INDEX('Policy Characteristics'!L:L,MATCH($C987,'Policy Characteristics'!$C:$C,0)))</f>
        <v>industry-elec-and-hydrogen.html</v>
      </c>
    </row>
    <row r="988" spans="1:18">
      <c r="A988" s="254" t="str">
        <f>IF(ISBLANK(INDEX('Policy Characteristics'!A:A,MATCH($C988,'Policy Characteristics'!$C:$C,0))),"",INDEX('Policy Characteristics'!A:A,MATCH($C988,'Policy Characteristics'!$C:$C,0)))</f>
        <v>Industry</v>
      </c>
      <c r="B988" s="262" t="str">
        <f>IF(ISBLANK(INDEX('Policy Characteristics'!B:B,MATCH($C988,'Policy Characteristics'!$C:$C,0))),"",INDEX('Policy Characteristics'!B:B,MATCH($C988,'Policy Characteristics'!$C:$C,0)))</f>
        <v>Electrification</v>
      </c>
      <c r="C988" s="254" t="str">
        <f t="shared" si="44"/>
        <v>Fraction of Eligible Industrial Energy Use Shifted to Electricity</v>
      </c>
      <c r="D988" s="6" t="s">
        <v>3054</v>
      </c>
      <c r="E988" s="1" t="s">
        <v>3490</v>
      </c>
      <c r="F988" t="s">
        <v>3016</v>
      </c>
      <c r="G988" s="45" t="s">
        <v>3497</v>
      </c>
      <c r="H988" s="43">
        <v>1962</v>
      </c>
      <c r="I988" s="324" t="s">
        <v>40</v>
      </c>
      <c r="J988" s="255" t="str">
        <f>IF(ISBLANK(INDEX('Policy Characteristics'!D:D,MATCH($C988,'Policy Characteristics'!$C:$C,0))),"",INDEX('Policy Characteristics'!D:D,MATCH($C988,'Policy Characteristics'!$C:$C,0)))</f>
        <v>Electrification</v>
      </c>
      <c r="K988" s="254" t="str">
        <f>IF(ISBLANK(INDEX('Policy Characteristics'!E:E,MATCH($C988,'Policy Characteristics'!$C:$C,0))),"",INDEX('Policy Characteristics'!E:E,MATCH($C988,'Policy Characteristics'!$C:$C,0)))</f>
        <v>indst shift to electricity</v>
      </c>
      <c r="L988" s="261">
        <f>IF(ISBLANK(INDEX('Policy Characteristics'!F:F,MATCH($C988,'Policy Characteristics'!$C:$C,0))),"",INDEX('Policy Characteristics'!F:F,MATCH($C988,'Policy Characteristics'!$C:$C,0)))</f>
        <v>0</v>
      </c>
      <c r="M988" s="261">
        <f>IF(ISBLANK(INDEX('Policy Characteristics'!G:G,MATCH($C988,'Policy Characteristics'!$C:$C,0))),"",INDEX('Policy Characteristics'!G:G,MATCH($C988,'Policy Characteristics'!$C:$C,0)))</f>
        <v>1</v>
      </c>
      <c r="N988" s="261">
        <f>IF(ISBLANK(INDEX('Policy Characteristics'!H:H,MATCH($C988,'Policy Characteristics'!$C:$C,0))),"",INDEX('Policy Characteristics'!H:H,MATCH($C988,'Policy Characteristics'!$C:$C,0)))</f>
        <v>0.01</v>
      </c>
      <c r="O988" s="254" t="str">
        <f>IF(ISBLANK(INDEX('Policy Characteristics'!I:I,MATCH($C988,'Policy Characteristics'!$C:$C,0))),"",INDEX('Policy Characteristics'!I:I,MATCH($C988,'Policy Characteristics'!$C:$C,0)))</f>
        <v>% of fuel shifted</v>
      </c>
      <c r="P988" s="254" t="str">
        <f>IF(ISBLANK(INDEX('Policy Characteristics'!J:J,MATCH($C988,'Policy Characteristics'!$C:$C,0))),"",INDEX('Policy Characteristics'!J:J,MATCH($C988,'Policy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8" s="254" t="str">
        <f>IF(ISBLANK(INDEX('Policy Characteristics'!K:K,MATCH($C988,'Policy Characteristics'!$C:$C,0))),"",INDEX('Policy Characteristics'!K:K,MATCH($C988,'Policy Characteristics'!$C:$C,0)))</f>
        <v>industry-ag-main.html#fuel-switching</v>
      </c>
      <c r="R988" s="254" t="str">
        <f>IF(ISBLANK(INDEX('Policy Characteristics'!L:L,MATCH($C988,'Policy Characteristics'!$C:$C,0))),"",INDEX('Policy Characteristics'!L:L,MATCH($C988,'Policy Characteristics'!$C:$C,0)))</f>
        <v>industry-elec-and-hydrogen.html</v>
      </c>
    </row>
    <row r="989" spans="1:18">
      <c r="A989" s="254" t="str">
        <f>IF(ISBLANK(INDEX('Policy Characteristics'!A:A,MATCH($C989,'Policy Characteristics'!$C:$C,0))),"",INDEX('Policy Characteristics'!A:A,MATCH($C989,'Policy Characteristics'!$C:$C,0)))</f>
        <v>Industry</v>
      </c>
      <c r="B989" s="262" t="str">
        <f>IF(ISBLANK(INDEX('Policy Characteristics'!B:B,MATCH($C989,'Policy Characteristics'!$C:$C,0))),"",INDEX('Policy Characteristics'!B:B,MATCH($C989,'Policy Characteristics'!$C:$C,0)))</f>
        <v>Electrification</v>
      </c>
      <c r="C989" s="254" t="str">
        <f t="shared" si="44"/>
        <v>Fraction of Eligible Industrial Energy Use Shifted to Electricity</v>
      </c>
      <c r="D989" s="6" t="s">
        <v>3054</v>
      </c>
      <c r="E989" s="1" t="s">
        <v>3491</v>
      </c>
      <c r="F989" t="s">
        <v>3016</v>
      </c>
      <c r="G989" s="45" t="s">
        <v>3498</v>
      </c>
      <c r="H989" s="43">
        <v>1963</v>
      </c>
      <c r="I989" s="324" t="s">
        <v>40</v>
      </c>
      <c r="J989" s="255" t="str">
        <f>IF(ISBLANK(INDEX('Policy Characteristics'!D:D,MATCH($C989,'Policy Characteristics'!$C:$C,0))),"",INDEX('Policy Characteristics'!D:D,MATCH($C989,'Policy Characteristics'!$C:$C,0)))</f>
        <v>Electrification</v>
      </c>
      <c r="K989" s="254" t="str">
        <f>IF(ISBLANK(INDEX('Policy Characteristics'!E:E,MATCH($C989,'Policy Characteristics'!$C:$C,0))),"",INDEX('Policy Characteristics'!E:E,MATCH($C989,'Policy Characteristics'!$C:$C,0)))</f>
        <v>indst shift to electricity</v>
      </c>
      <c r="L989" s="261">
        <f>IF(ISBLANK(INDEX('Policy Characteristics'!F:F,MATCH($C989,'Policy Characteristics'!$C:$C,0))),"",INDEX('Policy Characteristics'!F:F,MATCH($C989,'Policy Characteristics'!$C:$C,0)))</f>
        <v>0</v>
      </c>
      <c r="M989" s="261">
        <f>IF(ISBLANK(INDEX('Policy Characteristics'!G:G,MATCH($C989,'Policy Characteristics'!$C:$C,0))),"",INDEX('Policy Characteristics'!G:G,MATCH($C989,'Policy Characteristics'!$C:$C,0)))</f>
        <v>1</v>
      </c>
      <c r="N989" s="261">
        <f>IF(ISBLANK(INDEX('Policy Characteristics'!H:H,MATCH($C989,'Policy Characteristics'!$C:$C,0))),"",INDEX('Policy Characteristics'!H:H,MATCH($C989,'Policy Characteristics'!$C:$C,0)))</f>
        <v>0.01</v>
      </c>
      <c r="O989" s="254" t="str">
        <f>IF(ISBLANK(INDEX('Policy Characteristics'!I:I,MATCH($C989,'Policy Characteristics'!$C:$C,0))),"",INDEX('Policy Characteristics'!I:I,MATCH($C989,'Policy Characteristics'!$C:$C,0)))</f>
        <v>% of fuel shifted</v>
      </c>
      <c r="P989" s="254" t="str">
        <f>IF(ISBLANK(INDEX('Policy Characteristics'!J:J,MATCH($C989,'Policy Characteristics'!$C:$C,0))),"",INDEX('Policy Characteristics'!J:J,MATCH($C989,'Policy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9" s="254" t="str">
        <f>IF(ISBLANK(INDEX('Policy Characteristics'!K:K,MATCH($C989,'Policy Characteristics'!$C:$C,0))),"",INDEX('Policy Characteristics'!K:K,MATCH($C989,'Policy Characteristics'!$C:$C,0)))</f>
        <v>industry-ag-main.html#fuel-switching</v>
      </c>
      <c r="R989" s="254" t="str">
        <f>IF(ISBLANK(INDEX('Policy Characteristics'!L:L,MATCH($C989,'Policy Characteristics'!$C:$C,0))),"",INDEX('Policy Characteristics'!L:L,MATCH($C989,'Policy Characteristics'!$C:$C,0)))</f>
        <v>industry-elec-and-hydrogen.html</v>
      </c>
    </row>
    <row r="990" spans="1:18">
      <c r="A990" s="254" t="str">
        <f>IF(ISBLANK(INDEX('Policy Characteristics'!A:A,MATCH($C990,'Policy Characteristics'!$C:$C,0))),"",INDEX('Policy Characteristics'!A:A,MATCH($C990,'Policy Characteristics'!$C:$C,0)))</f>
        <v>Industry</v>
      </c>
      <c r="B990" s="262" t="str">
        <f>IF(ISBLANK(INDEX('Policy Characteristics'!B:B,MATCH($C990,'Policy Characteristics'!$C:$C,0))),"",INDEX('Policy Characteristics'!B:B,MATCH($C990,'Policy Characteristics'!$C:$C,0)))</f>
        <v>Electrification</v>
      </c>
      <c r="C990" s="254" t="str">
        <f t="shared" si="44"/>
        <v>Fraction of Eligible Industrial Energy Use Shifted to Electricity</v>
      </c>
      <c r="D990" s="6" t="s">
        <v>3054</v>
      </c>
      <c r="E990" s="1" t="s">
        <v>3492</v>
      </c>
      <c r="F990" t="s">
        <v>3016</v>
      </c>
      <c r="G990" s="45" t="s">
        <v>3499</v>
      </c>
      <c r="H990" s="43">
        <v>1964</v>
      </c>
      <c r="I990" s="324" t="s">
        <v>40</v>
      </c>
      <c r="J990" s="255" t="str">
        <f>IF(ISBLANK(INDEX('Policy Characteristics'!D:D,MATCH($C990,'Policy Characteristics'!$C:$C,0))),"",INDEX('Policy Characteristics'!D:D,MATCH($C990,'Policy Characteristics'!$C:$C,0)))</f>
        <v>Electrification</v>
      </c>
      <c r="K990" s="254" t="str">
        <f>IF(ISBLANK(INDEX('Policy Characteristics'!E:E,MATCH($C990,'Policy Characteristics'!$C:$C,0))),"",INDEX('Policy Characteristics'!E:E,MATCH($C990,'Policy Characteristics'!$C:$C,0)))</f>
        <v>indst shift to electricity</v>
      </c>
      <c r="L990" s="261">
        <f>IF(ISBLANK(INDEX('Policy Characteristics'!F:F,MATCH($C990,'Policy Characteristics'!$C:$C,0))),"",INDEX('Policy Characteristics'!F:F,MATCH($C990,'Policy Characteristics'!$C:$C,0)))</f>
        <v>0</v>
      </c>
      <c r="M990" s="261">
        <f>IF(ISBLANK(INDEX('Policy Characteristics'!G:G,MATCH($C990,'Policy Characteristics'!$C:$C,0))),"",INDEX('Policy Characteristics'!G:G,MATCH($C990,'Policy Characteristics'!$C:$C,0)))</f>
        <v>1</v>
      </c>
      <c r="N990" s="261">
        <f>IF(ISBLANK(INDEX('Policy Characteristics'!H:H,MATCH($C990,'Policy Characteristics'!$C:$C,0))),"",INDEX('Policy Characteristics'!H:H,MATCH($C990,'Policy Characteristics'!$C:$C,0)))</f>
        <v>0.01</v>
      </c>
      <c r="O990" s="254" t="str">
        <f>IF(ISBLANK(INDEX('Policy Characteristics'!I:I,MATCH($C990,'Policy Characteristics'!$C:$C,0))),"",INDEX('Policy Characteristics'!I:I,MATCH($C990,'Policy Characteristics'!$C:$C,0)))</f>
        <v>% of fuel shifted</v>
      </c>
      <c r="P990" s="254" t="str">
        <f>IF(ISBLANK(INDEX('Policy Characteristics'!J:J,MATCH($C990,'Policy Characteristics'!$C:$C,0))),"",INDEX('Policy Characteristics'!J:J,MATCH($C990,'Policy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0" s="254" t="str">
        <f>IF(ISBLANK(INDEX('Policy Characteristics'!K:K,MATCH($C990,'Policy Characteristics'!$C:$C,0))),"",INDEX('Policy Characteristics'!K:K,MATCH($C990,'Policy Characteristics'!$C:$C,0)))</f>
        <v>industry-ag-main.html#fuel-switching</v>
      </c>
      <c r="R990" s="254" t="str">
        <f>IF(ISBLANK(INDEX('Policy Characteristics'!L:L,MATCH($C990,'Policy Characteristics'!$C:$C,0))),"",INDEX('Policy Characteristics'!L:L,MATCH($C990,'Policy Characteristics'!$C:$C,0)))</f>
        <v>industry-elec-and-hydrogen.html</v>
      </c>
    </row>
    <row r="991" spans="1:18">
      <c r="A991" s="254" t="str">
        <f>IF(ISBLANK(INDEX('Policy Characteristics'!A:A,MATCH($C991,'Policy Characteristics'!$C:$C,0))),"",INDEX('Policy Characteristics'!A:A,MATCH($C991,'Policy Characteristics'!$C:$C,0)))</f>
        <v>Industry</v>
      </c>
      <c r="B991" s="262" t="str">
        <f>IF(ISBLANK(INDEX('Policy Characteristics'!B:B,MATCH($C991,'Policy Characteristics'!$C:$C,0))),"",INDEX('Policy Characteristics'!B:B,MATCH($C991,'Policy Characteristics'!$C:$C,0)))</f>
        <v>Electrification</v>
      </c>
      <c r="C991" s="254" t="str">
        <f t="shared" si="44"/>
        <v>Fraction of Eligible Industrial Energy Use Shifted to Electricity</v>
      </c>
      <c r="D991" s="6" t="s">
        <v>3054</v>
      </c>
      <c r="E991" s="1" t="s">
        <v>3493</v>
      </c>
      <c r="F991" t="s">
        <v>3016</v>
      </c>
      <c r="G991" s="45" t="s">
        <v>3500</v>
      </c>
      <c r="H991" s="43">
        <v>1965</v>
      </c>
      <c r="I991" s="324" t="s">
        <v>40</v>
      </c>
      <c r="J991" s="255" t="str">
        <f>IF(ISBLANK(INDEX('Policy Characteristics'!D:D,MATCH($C991,'Policy Characteristics'!$C:$C,0))),"",INDEX('Policy Characteristics'!D:D,MATCH($C991,'Policy Characteristics'!$C:$C,0)))</f>
        <v>Electrification</v>
      </c>
      <c r="K991" s="254" t="str">
        <f>IF(ISBLANK(INDEX('Policy Characteristics'!E:E,MATCH($C991,'Policy Characteristics'!$C:$C,0))),"",INDEX('Policy Characteristics'!E:E,MATCH($C991,'Policy Characteristics'!$C:$C,0)))</f>
        <v>indst shift to electricity</v>
      </c>
      <c r="L991" s="261">
        <f>IF(ISBLANK(INDEX('Policy Characteristics'!F:F,MATCH($C991,'Policy Characteristics'!$C:$C,0))),"",INDEX('Policy Characteristics'!F:F,MATCH($C991,'Policy Characteristics'!$C:$C,0)))</f>
        <v>0</v>
      </c>
      <c r="M991" s="261">
        <f>IF(ISBLANK(INDEX('Policy Characteristics'!G:G,MATCH($C991,'Policy Characteristics'!$C:$C,0))),"",INDEX('Policy Characteristics'!G:G,MATCH($C991,'Policy Characteristics'!$C:$C,0)))</f>
        <v>1</v>
      </c>
      <c r="N991" s="261">
        <f>IF(ISBLANK(INDEX('Policy Characteristics'!H:H,MATCH($C991,'Policy Characteristics'!$C:$C,0))),"",INDEX('Policy Characteristics'!H:H,MATCH($C991,'Policy Characteristics'!$C:$C,0)))</f>
        <v>0.01</v>
      </c>
      <c r="O991" s="254" t="str">
        <f>IF(ISBLANK(INDEX('Policy Characteristics'!I:I,MATCH($C991,'Policy Characteristics'!$C:$C,0))),"",INDEX('Policy Characteristics'!I:I,MATCH($C991,'Policy Characteristics'!$C:$C,0)))</f>
        <v>% of fuel shifted</v>
      </c>
      <c r="P991" s="254" t="str">
        <f>IF(ISBLANK(INDEX('Policy Characteristics'!J:J,MATCH($C991,'Policy Characteristics'!$C:$C,0))),"",INDEX('Policy Characteristics'!J:J,MATCH($C991,'Policy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1" s="254" t="str">
        <f>IF(ISBLANK(INDEX('Policy Characteristics'!K:K,MATCH($C991,'Policy Characteristics'!$C:$C,0))),"",INDEX('Policy Characteristics'!K:K,MATCH($C991,'Policy Characteristics'!$C:$C,0)))</f>
        <v>industry-ag-main.html#fuel-switching</v>
      </c>
      <c r="R991" s="254" t="str">
        <f>IF(ISBLANK(INDEX('Policy Characteristics'!L:L,MATCH($C991,'Policy Characteristics'!$C:$C,0))),"",INDEX('Policy Characteristics'!L:L,MATCH($C991,'Policy Characteristics'!$C:$C,0)))</f>
        <v>industry-elec-and-hydrogen.html</v>
      </c>
    </row>
    <row r="992" spans="1:18">
      <c r="A992" s="254" t="str">
        <f>IF(ISBLANK(INDEX('Policy Characteristics'!A:A,MATCH($C992,'Policy Characteristics'!$C:$C,0))),"",INDEX('Policy Characteristics'!A:A,MATCH($C992,'Policy Characteristics'!$C:$C,0)))</f>
        <v>Industry</v>
      </c>
      <c r="B992" s="262" t="str">
        <f>IF(ISBLANK(INDEX('Policy Characteristics'!B:B,MATCH($C992,'Policy Characteristics'!$C:$C,0))),"",INDEX('Policy Characteristics'!B:B,MATCH($C992,'Policy Characteristics'!$C:$C,0)))</f>
        <v>Electrification</v>
      </c>
      <c r="C992" s="254" t="str">
        <f t="shared" si="44"/>
        <v>Fraction of Eligible Industrial Energy Use Shifted to Electricity</v>
      </c>
      <c r="D992" s="6" t="s">
        <v>3054</v>
      </c>
      <c r="E992" s="1" t="s">
        <v>3494</v>
      </c>
      <c r="F992" t="s">
        <v>3016</v>
      </c>
      <c r="G992" s="45" t="s">
        <v>3501</v>
      </c>
      <c r="H992" s="43">
        <v>1966</v>
      </c>
      <c r="I992" s="324" t="s">
        <v>40</v>
      </c>
      <c r="J992" s="255" t="str">
        <f>IF(ISBLANK(INDEX('Policy Characteristics'!D:D,MATCH($C992,'Policy Characteristics'!$C:$C,0))),"",INDEX('Policy Characteristics'!D:D,MATCH($C992,'Policy Characteristics'!$C:$C,0)))</f>
        <v>Electrification</v>
      </c>
      <c r="K992" s="254" t="str">
        <f>IF(ISBLANK(INDEX('Policy Characteristics'!E:E,MATCH($C992,'Policy Characteristics'!$C:$C,0))),"",INDEX('Policy Characteristics'!E:E,MATCH($C992,'Policy Characteristics'!$C:$C,0)))</f>
        <v>indst shift to electricity</v>
      </c>
      <c r="L992" s="261">
        <f>IF(ISBLANK(INDEX('Policy Characteristics'!F:F,MATCH($C992,'Policy Characteristics'!$C:$C,0))),"",INDEX('Policy Characteristics'!F:F,MATCH($C992,'Policy Characteristics'!$C:$C,0)))</f>
        <v>0</v>
      </c>
      <c r="M992" s="261">
        <f>IF(ISBLANK(INDEX('Policy Characteristics'!G:G,MATCH($C992,'Policy Characteristics'!$C:$C,0))),"",INDEX('Policy Characteristics'!G:G,MATCH($C992,'Policy Characteristics'!$C:$C,0)))</f>
        <v>1</v>
      </c>
      <c r="N992" s="261">
        <f>IF(ISBLANK(INDEX('Policy Characteristics'!H:H,MATCH($C992,'Policy Characteristics'!$C:$C,0))),"",INDEX('Policy Characteristics'!H:H,MATCH($C992,'Policy Characteristics'!$C:$C,0)))</f>
        <v>0.01</v>
      </c>
      <c r="O992" s="254" t="str">
        <f>IF(ISBLANK(INDEX('Policy Characteristics'!I:I,MATCH($C992,'Policy Characteristics'!$C:$C,0))),"",INDEX('Policy Characteristics'!I:I,MATCH($C992,'Policy Characteristics'!$C:$C,0)))</f>
        <v>% of fuel shifted</v>
      </c>
      <c r="P992" s="254" t="str">
        <f>IF(ISBLANK(INDEX('Policy Characteristics'!J:J,MATCH($C992,'Policy Characteristics'!$C:$C,0))),"",INDEX('Policy Characteristics'!J:J,MATCH($C992,'Policy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2" s="254" t="str">
        <f>IF(ISBLANK(INDEX('Policy Characteristics'!K:K,MATCH($C992,'Policy Characteristics'!$C:$C,0))),"",INDEX('Policy Characteristics'!K:K,MATCH($C992,'Policy Characteristics'!$C:$C,0)))</f>
        <v>industry-ag-main.html#fuel-switching</v>
      </c>
      <c r="R992" s="254" t="str">
        <f>IF(ISBLANK(INDEX('Policy Characteristics'!L:L,MATCH($C992,'Policy Characteristics'!$C:$C,0))),"",INDEX('Policy Characteristics'!L:L,MATCH($C992,'Policy Characteristics'!$C:$C,0)))</f>
        <v>industry-elec-and-hydrogen.html</v>
      </c>
    </row>
    <row r="993" spans="1:18">
      <c r="A993" s="254" t="str">
        <f>IF(ISBLANK(INDEX('Policy Characteristics'!A:A,MATCH($C993,'Policy Characteristics'!$C:$C,0))),"",INDEX('Policy Characteristics'!A:A,MATCH($C993,'Policy Characteristics'!$C:$C,0)))</f>
        <v>Industry</v>
      </c>
      <c r="B993" s="262" t="str">
        <f>IF(ISBLANK(INDEX('Policy Characteristics'!B:B,MATCH($C993,'Policy Characteristics'!$C:$C,0))),"",INDEX('Policy Characteristics'!B:B,MATCH($C993,'Policy Characteristics'!$C:$C,0)))</f>
        <v>Electrification</v>
      </c>
      <c r="C993" s="254" t="str">
        <f t="shared" si="44"/>
        <v>Fraction of Eligible Industrial Energy Use Shifted to Electricity</v>
      </c>
      <c r="D993" s="6" t="s">
        <v>3054</v>
      </c>
      <c r="E993" s="1" t="s">
        <v>3495</v>
      </c>
      <c r="F993" t="s">
        <v>3016</v>
      </c>
      <c r="G993" s="45" t="s">
        <v>3502</v>
      </c>
      <c r="H993" s="43">
        <v>1967</v>
      </c>
      <c r="I993" s="324" t="s">
        <v>40</v>
      </c>
      <c r="J993" s="255" t="str">
        <f>IF(ISBLANK(INDEX('Policy Characteristics'!D:D,MATCH($C993,'Policy Characteristics'!$C:$C,0))),"",INDEX('Policy Characteristics'!D:D,MATCH($C993,'Policy Characteristics'!$C:$C,0)))</f>
        <v>Electrification</v>
      </c>
      <c r="K993" s="254" t="str">
        <f>IF(ISBLANK(INDEX('Policy Characteristics'!E:E,MATCH($C993,'Policy Characteristics'!$C:$C,0))),"",INDEX('Policy Characteristics'!E:E,MATCH($C993,'Policy Characteristics'!$C:$C,0)))</f>
        <v>indst shift to electricity</v>
      </c>
      <c r="L993" s="261">
        <f>IF(ISBLANK(INDEX('Policy Characteristics'!F:F,MATCH($C993,'Policy Characteristics'!$C:$C,0))),"",INDEX('Policy Characteristics'!F:F,MATCH($C993,'Policy Characteristics'!$C:$C,0)))</f>
        <v>0</v>
      </c>
      <c r="M993" s="261">
        <f>IF(ISBLANK(INDEX('Policy Characteristics'!G:G,MATCH($C993,'Policy Characteristics'!$C:$C,0))),"",INDEX('Policy Characteristics'!G:G,MATCH($C993,'Policy Characteristics'!$C:$C,0)))</f>
        <v>1</v>
      </c>
      <c r="N993" s="261">
        <f>IF(ISBLANK(INDEX('Policy Characteristics'!H:H,MATCH($C993,'Policy Characteristics'!$C:$C,0))),"",INDEX('Policy Characteristics'!H:H,MATCH($C993,'Policy Characteristics'!$C:$C,0)))</f>
        <v>0.01</v>
      </c>
      <c r="O993" s="254" t="str">
        <f>IF(ISBLANK(INDEX('Policy Characteristics'!I:I,MATCH($C993,'Policy Characteristics'!$C:$C,0))),"",INDEX('Policy Characteristics'!I:I,MATCH($C993,'Policy Characteristics'!$C:$C,0)))</f>
        <v>% of fuel shifted</v>
      </c>
      <c r="P993" s="254" t="str">
        <f>IF(ISBLANK(INDEX('Policy Characteristics'!J:J,MATCH($C993,'Policy Characteristics'!$C:$C,0))),"",INDEX('Policy Characteristics'!J:J,MATCH($C993,'Policy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3" s="254" t="str">
        <f>IF(ISBLANK(INDEX('Policy Characteristics'!K:K,MATCH($C993,'Policy Characteristics'!$C:$C,0))),"",INDEX('Policy Characteristics'!K:K,MATCH($C993,'Policy Characteristics'!$C:$C,0)))</f>
        <v>industry-ag-main.html#fuel-switching</v>
      </c>
      <c r="R993" s="254" t="str">
        <f>IF(ISBLANK(INDEX('Policy Characteristics'!L:L,MATCH($C993,'Policy Characteristics'!$C:$C,0))),"",INDEX('Policy Characteristics'!L:L,MATCH($C993,'Policy Characteristics'!$C:$C,0)))</f>
        <v>industry-elec-and-hydrogen.html</v>
      </c>
    </row>
    <row r="994" spans="1:18">
      <c r="A994" s="254" t="str">
        <f>IF(ISBLANK(INDEX('Policy Characteristics'!A:A,MATCH($C994,'Policy Characteristics'!$C:$C,0))),"",INDEX('Policy Characteristics'!A:A,MATCH($C994,'Policy Characteristics'!$C:$C,0)))</f>
        <v>Industry</v>
      </c>
      <c r="B994" s="262" t="str">
        <f>IF(ISBLANK(INDEX('Policy Characteristics'!B:B,MATCH($C994,'Policy Characteristics'!$C:$C,0))),"",INDEX('Policy Characteristics'!B:B,MATCH($C994,'Policy Characteristics'!$C:$C,0)))</f>
        <v>Electrification</v>
      </c>
      <c r="C994" s="254" t="str">
        <f t="shared" si="44"/>
        <v>Fraction of Eligible Industrial Energy Use Shifted to Electricity</v>
      </c>
      <c r="D994" s="6" t="s">
        <v>3054</v>
      </c>
      <c r="E994" s="1" t="s">
        <v>3496</v>
      </c>
      <c r="F994" t="s">
        <v>3016</v>
      </c>
      <c r="G994" s="45" t="s">
        <v>3503</v>
      </c>
      <c r="H994" s="43">
        <v>1968</v>
      </c>
      <c r="I994" s="324" t="s">
        <v>40</v>
      </c>
      <c r="J994" s="255" t="str">
        <f>IF(ISBLANK(INDEX('Policy Characteristics'!D:D,MATCH($C994,'Policy Characteristics'!$C:$C,0))),"",INDEX('Policy Characteristics'!D:D,MATCH($C994,'Policy Characteristics'!$C:$C,0)))</f>
        <v>Electrification</v>
      </c>
      <c r="K994" s="254" t="str">
        <f>IF(ISBLANK(INDEX('Policy Characteristics'!E:E,MATCH($C994,'Policy Characteristics'!$C:$C,0))),"",INDEX('Policy Characteristics'!E:E,MATCH($C994,'Policy Characteristics'!$C:$C,0)))</f>
        <v>indst shift to electricity</v>
      </c>
      <c r="L994" s="261">
        <f>IF(ISBLANK(INDEX('Policy Characteristics'!F:F,MATCH($C994,'Policy Characteristics'!$C:$C,0))),"",INDEX('Policy Characteristics'!F:F,MATCH($C994,'Policy Characteristics'!$C:$C,0)))</f>
        <v>0</v>
      </c>
      <c r="M994" s="261">
        <f>IF(ISBLANK(INDEX('Policy Characteristics'!G:G,MATCH($C994,'Policy Characteristics'!$C:$C,0))),"",INDEX('Policy Characteristics'!G:G,MATCH($C994,'Policy Characteristics'!$C:$C,0)))</f>
        <v>1</v>
      </c>
      <c r="N994" s="261">
        <f>IF(ISBLANK(INDEX('Policy Characteristics'!H:H,MATCH($C994,'Policy Characteristics'!$C:$C,0))),"",INDEX('Policy Characteristics'!H:H,MATCH($C994,'Policy Characteristics'!$C:$C,0)))</f>
        <v>0.01</v>
      </c>
      <c r="O994" s="254" t="str">
        <f>IF(ISBLANK(INDEX('Policy Characteristics'!I:I,MATCH($C994,'Policy Characteristics'!$C:$C,0))),"",INDEX('Policy Characteristics'!I:I,MATCH($C994,'Policy Characteristics'!$C:$C,0)))</f>
        <v>% of fuel shifted</v>
      </c>
      <c r="P994" s="254" t="str">
        <f>IF(ISBLANK(INDEX('Policy Characteristics'!J:J,MATCH($C994,'Policy Characteristics'!$C:$C,0))),"",INDEX('Policy Characteristics'!J:J,MATCH($C994,'Policy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4" s="254" t="str">
        <f>IF(ISBLANK(INDEX('Policy Characteristics'!K:K,MATCH($C994,'Policy Characteristics'!$C:$C,0))),"",INDEX('Policy Characteristics'!K:K,MATCH($C994,'Policy Characteristics'!$C:$C,0)))</f>
        <v>industry-ag-main.html#fuel-switching</v>
      </c>
      <c r="R994" s="254" t="str">
        <f>IF(ISBLANK(INDEX('Policy Characteristics'!L:L,MATCH($C994,'Policy Characteristics'!$C:$C,0))),"",INDEX('Policy Characteristics'!L:L,MATCH($C994,'Policy Characteristics'!$C:$C,0)))</f>
        <v>industry-elec-and-hydrogen.html</v>
      </c>
    </row>
    <row r="995" spans="1:18">
      <c r="A995" s="254" t="str">
        <f>IF(ISBLANK(INDEX('Policy Characteristics'!A:A,MATCH($C995,'Policy Characteristics'!$C:$C,0))),"",INDEX('Policy Characteristics'!A:A,MATCH($C995,'Policy Characteristics'!$C:$C,0)))</f>
        <v>Industry</v>
      </c>
      <c r="B995" s="262" t="str">
        <f>IF(ISBLANK(INDEX('Policy Characteristics'!B:B,MATCH($C995,'Policy Characteristics'!$C:$C,0))),"",INDEX('Policy Characteristics'!B:B,MATCH($C995,'Policy Characteristics'!$C:$C,0)))</f>
        <v>Electrification</v>
      </c>
      <c r="C995" s="254" t="str">
        <f t="shared" si="44"/>
        <v>Fraction of Eligible Industrial Energy Use Shifted to Electricity</v>
      </c>
      <c r="D995" s="6" t="s">
        <v>3054</v>
      </c>
      <c r="E995" s="1" t="s">
        <v>3643</v>
      </c>
      <c r="F995" t="s">
        <v>3016</v>
      </c>
      <c r="G995" s="45" t="s">
        <v>3643</v>
      </c>
      <c r="H995" s="43">
        <v>1969</v>
      </c>
      <c r="I995" s="324" t="s">
        <v>40</v>
      </c>
      <c r="J995" s="255" t="str">
        <f>IF(ISBLANK(INDEX('Policy Characteristics'!D:D,MATCH($C995,'Policy Characteristics'!$C:$C,0))),"",INDEX('Policy Characteristics'!D:D,MATCH($C995,'Policy Characteristics'!$C:$C,0)))</f>
        <v>Electrification</v>
      </c>
      <c r="K995" s="254" t="str">
        <f>IF(ISBLANK(INDEX('Policy Characteristics'!E:E,MATCH($C995,'Policy Characteristics'!$C:$C,0))),"",INDEX('Policy Characteristics'!E:E,MATCH($C995,'Policy Characteristics'!$C:$C,0)))</f>
        <v>indst shift to electricity</v>
      </c>
      <c r="L995" s="261">
        <f>IF(ISBLANK(INDEX('Policy Characteristics'!F:F,MATCH($C995,'Policy Characteristics'!$C:$C,0))),"",INDEX('Policy Characteristics'!F:F,MATCH($C995,'Policy Characteristics'!$C:$C,0)))</f>
        <v>0</v>
      </c>
      <c r="M995" s="261">
        <f>IF(ISBLANK(INDEX('Policy Characteristics'!G:G,MATCH($C995,'Policy Characteristics'!$C:$C,0))),"",INDEX('Policy Characteristics'!G:G,MATCH($C995,'Policy Characteristics'!$C:$C,0)))</f>
        <v>1</v>
      </c>
      <c r="N995" s="261">
        <f>IF(ISBLANK(INDEX('Policy Characteristics'!H:H,MATCH($C995,'Policy Characteristics'!$C:$C,0))),"",INDEX('Policy Characteristics'!H:H,MATCH($C995,'Policy Characteristics'!$C:$C,0)))</f>
        <v>0.01</v>
      </c>
      <c r="O995" s="254" t="str">
        <f>IF(ISBLANK(INDEX('Policy Characteristics'!I:I,MATCH($C995,'Policy Characteristics'!$C:$C,0))),"",INDEX('Policy Characteristics'!I:I,MATCH($C995,'Policy Characteristics'!$C:$C,0)))</f>
        <v>% of fuel shifted</v>
      </c>
      <c r="P995" s="254" t="str">
        <f>IF(ISBLANK(INDEX('Policy Characteristics'!J:J,MATCH($C995,'Policy Characteristics'!$C:$C,0))),"",INDEX('Policy Characteristics'!J:J,MATCH($C995,'Policy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5" s="254" t="str">
        <f>IF(ISBLANK(INDEX('Policy Characteristics'!K:K,MATCH($C995,'Policy Characteristics'!$C:$C,0))),"",INDEX('Policy Characteristics'!K:K,MATCH($C995,'Policy Characteristics'!$C:$C,0)))</f>
        <v>industry-ag-main.html#fuel-switching</v>
      </c>
      <c r="R995" s="254" t="str">
        <f>IF(ISBLANK(INDEX('Policy Characteristics'!L:L,MATCH($C995,'Policy Characteristics'!$C:$C,0))),"",INDEX('Policy Characteristics'!L:L,MATCH($C995,'Policy Characteristics'!$C:$C,0)))</f>
        <v>industry-elec-and-hydrogen.html</v>
      </c>
    </row>
    <row r="996" spans="1:18">
      <c r="A996" s="254" t="str">
        <f>IF(ISBLANK(INDEX('Policy Characteristics'!A:A,MATCH($C996,'Policy Characteristics'!$C:$C,0))),"",INDEX('Policy Characteristics'!A:A,MATCH($C996,'Policy Characteristics'!$C:$C,0)))</f>
        <v>Industry</v>
      </c>
      <c r="B996" s="262" t="str">
        <f>IF(ISBLANK(INDEX('Policy Characteristics'!B:B,MATCH($C996,'Policy Characteristics'!$C:$C,0))),"",INDEX('Policy Characteristics'!B:B,MATCH($C996,'Policy Characteristics'!$C:$C,0)))</f>
        <v>Electrification</v>
      </c>
      <c r="C996" s="254" t="str">
        <f t="shared" si="44"/>
        <v>Fraction of Eligible Industrial Energy Use Shifted to Electricity</v>
      </c>
      <c r="D996" s="6" t="s">
        <v>3055</v>
      </c>
      <c r="E996" s="1" t="s">
        <v>3490</v>
      </c>
      <c r="F996" t="s">
        <v>3017</v>
      </c>
      <c r="G996" s="45" t="s">
        <v>3497</v>
      </c>
      <c r="H996" s="43">
        <v>1970</v>
      </c>
      <c r="I996" s="324" t="s">
        <v>40</v>
      </c>
      <c r="J996" s="255" t="str">
        <f>IF(ISBLANK(INDEX('Policy Characteristics'!D:D,MATCH($C996,'Policy Characteristics'!$C:$C,0))),"",INDEX('Policy Characteristics'!D:D,MATCH($C996,'Policy Characteristics'!$C:$C,0)))</f>
        <v>Electrification</v>
      </c>
      <c r="K996" s="254" t="str">
        <f>IF(ISBLANK(INDEX('Policy Characteristics'!E:E,MATCH($C996,'Policy Characteristics'!$C:$C,0))),"",INDEX('Policy Characteristics'!E:E,MATCH($C996,'Policy Characteristics'!$C:$C,0)))</f>
        <v>indst shift to electricity</v>
      </c>
      <c r="L996" s="261">
        <f>IF(ISBLANK(INDEX('Policy Characteristics'!F:F,MATCH($C996,'Policy Characteristics'!$C:$C,0))),"",INDEX('Policy Characteristics'!F:F,MATCH($C996,'Policy Characteristics'!$C:$C,0)))</f>
        <v>0</v>
      </c>
      <c r="M996" s="261">
        <f>IF(ISBLANK(INDEX('Policy Characteristics'!G:G,MATCH($C996,'Policy Characteristics'!$C:$C,0))),"",INDEX('Policy Characteristics'!G:G,MATCH($C996,'Policy Characteristics'!$C:$C,0)))</f>
        <v>1</v>
      </c>
      <c r="N996" s="261">
        <f>IF(ISBLANK(INDEX('Policy Characteristics'!H:H,MATCH($C996,'Policy Characteristics'!$C:$C,0))),"",INDEX('Policy Characteristics'!H:H,MATCH($C996,'Policy Characteristics'!$C:$C,0)))</f>
        <v>0.01</v>
      </c>
      <c r="O996" s="254" t="str">
        <f>IF(ISBLANK(INDEX('Policy Characteristics'!I:I,MATCH($C996,'Policy Characteristics'!$C:$C,0))),"",INDEX('Policy Characteristics'!I:I,MATCH($C996,'Policy Characteristics'!$C:$C,0)))</f>
        <v>% of fuel shifted</v>
      </c>
      <c r="P996" s="254" t="str">
        <f>IF(ISBLANK(INDEX('Policy Characteristics'!J:J,MATCH($C996,'Policy Characteristics'!$C:$C,0))),"",INDEX('Policy Characteristics'!J:J,MATCH($C996,'Policy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6" s="254" t="str">
        <f>IF(ISBLANK(INDEX('Policy Characteristics'!K:K,MATCH($C996,'Policy Characteristics'!$C:$C,0))),"",INDEX('Policy Characteristics'!K:K,MATCH($C996,'Policy Characteristics'!$C:$C,0)))</f>
        <v>industry-ag-main.html#fuel-switching</v>
      </c>
      <c r="R996" s="254" t="str">
        <f>IF(ISBLANK(INDEX('Policy Characteristics'!L:L,MATCH($C996,'Policy Characteristics'!$C:$C,0))),"",INDEX('Policy Characteristics'!L:L,MATCH($C996,'Policy Characteristics'!$C:$C,0)))</f>
        <v>industry-elec-and-hydrogen.html</v>
      </c>
    </row>
    <row r="997" spans="1:18">
      <c r="A997" s="254" t="str">
        <f>IF(ISBLANK(INDEX('Policy Characteristics'!A:A,MATCH($C997,'Policy Characteristics'!$C:$C,0))),"",INDEX('Policy Characteristics'!A:A,MATCH($C997,'Policy Characteristics'!$C:$C,0)))</f>
        <v>Industry</v>
      </c>
      <c r="B997" s="262" t="str">
        <f>IF(ISBLANK(INDEX('Policy Characteristics'!B:B,MATCH($C997,'Policy Characteristics'!$C:$C,0))),"",INDEX('Policy Characteristics'!B:B,MATCH($C997,'Policy Characteristics'!$C:$C,0)))</f>
        <v>Electrification</v>
      </c>
      <c r="C997" s="254" t="str">
        <f t="shared" si="44"/>
        <v>Fraction of Eligible Industrial Energy Use Shifted to Electricity</v>
      </c>
      <c r="D997" s="6" t="s">
        <v>3055</v>
      </c>
      <c r="E997" s="1" t="s">
        <v>3491</v>
      </c>
      <c r="F997" t="s">
        <v>3017</v>
      </c>
      <c r="G997" s="45" t="s">
        <v>3498</v>
      </c>
      <c r="H997" s="43">
        <v>1971</v>
      </c>
      <c r="I997" s="324" t="s">
        <v>40</v>
      </c>
      <c r="J997" s="255" t="str">
        <f>IF(ISBLANK(INDEX('Policy Characteristics'!D:D,MATCH($C997,'Policy Characteristics'!$C:$C,0))),"",INDEX('Policy Characteristics'!D:D,MATCH($C997,'Policy Characteristics'!$C:$C,0)))</f>
        <v>Electrification</v>
      </c>
      <c r="K997" s="254" t="str">
        <f>IF(ISBLANK(INDEX('Policy Characteristics'!E:E,MATCH($C997,'Policy Characteristics'!$C:$C,0))),"",INDEX('Policy Characteristics'!E:E,MATCH($C997,'Policy Characteristics'!$C:$C,0)))</f>
        <v>indst shift to electricity</v>
      </c>
      <c r="L997" s="261">
        <f>IF(ISBLANK(INDEX('Policy Characteristics'!F:F,MATCH($C997,'Policy Characteristics'!$C:$C,0))),"",INDEX('Policy Characteristics'!F:F,MATCH($C997,'Policy Characteristics'!$C:$C,0)))</f>
        <v>0</v>
      </c>
      <c r="M997" s="261">
        <f>IF(ISBLANK(INDEX('Policy Characteristics'!G:G,MATCH($C997,'Policy Characteristics'!$C:$C,0))),"",INDEX('Policy Characteristics'!G:G,MATCH($C997,'Policy Characteristics'!$C:$C,0)))</f>
        <v>1</v>
      </c>
      <c r="N997" s="261">
        <f>IF(ISBLANK(INDEX('Policy Characteristics'!H:H,MATCH($C997,'Policy Characteristics'!$C:$C,0))),"",INDEX('Policy Characteristics'!H:H,MATCH($C997,'Policy Characteristics'!$C:$C,0)))</f>
        <v>0.01</v>
      </c>
      <c r="O997" s="254" t="str">
        <f>IF(ISBLANK(INDEX('Policy Characteristics'!I:I,MATCH($C997,'Policy Characteristics'!$C:$C,0))),"",INDEX('Policy Characteristics'!I:I,MATCH($C997,'Policy Characteristics'!$C:$C,0)))</f>
        <v>% of fuel shifted</v>
      </c>
      <c r="P997" s="254" t="str">
        <f>IF(ISBLANK(INDEX('Policy Characteristics'!J:J,MATCH($C997,'Policy Characteristics'!$C:$C,0))),"",INDEX('Policy Characteristics'!J:J,MATCH($C997,'Policy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7" s="254" t="str">
        <f>IF(ISBLANK(INDEX('Policy Characteristics'!K:K,MATCH($C997,'Policy Characteristics'!$C:$C,0))),"",INDEX('Policy Characteristics'!K:K,MATCH($C997,'Policy Characteristics'!$C:$C,0)))</f>
        <v>industry-ag-main.html#fuel-switching</v>
      </c>
      <c r="R997" s="254" t="str">
        <f>IF(ISBLANK(INDEX('Policy Characteristics'!L:L,MATCH($C997,'Policy Characteristics'!$C:$C,0))),"",INDEX('Policy Characteristics'!L:L,MATCH($C997,'Policy Characteristics'!$C:$C,0)))</f>
        <v>industry-elec-and-hydrogen.html</v>
      </c>
    </row>
    <row r="998" spans="1:18">
      <c r="A998" s="254" t="str">
        <f>IF(ISBLANK(INDEX('Policy Characteristics'!A:A,MATCH($C998,'Policy Characteristics'!$C:$C,0))),"",INDEX('Policy Characteristics'!A:A,MATCH($C998,'Policy Characteristics'!$C:$C,0)))</f>
        <v>Industry</v>
      </c>
      <c r="B998" s="262" t="str">
        <f>IF(ISBLANK(INDEX('Policy Characteristics'!B:B,MATCH($C998,'Policy Characteristics'!$C:$C,0))),"",INDEX('Policy Characteristics'!B:B,MATCH($C998,'Policy Characteristics'!$C:$C,0)))</f>
        <v>Electrification</v>
      </c>
      <c r="C998" s="254" t="str">
        <f t="shared" si="44"/>
        <v>Fraction of Eligible Industrial Energy Use Shifted to Electricity</v>
      </c>
      <c r="D998" s="6" t="s">
        <v>3055</v>
      </c>
      <c r="E998" s="1" t="s">
        <v>3492</v>
      </c>
      <c r="F998" t="s">
        <v>3017</v>
      </c>
      <c r="G998" s="45" t="s">
        <v>3499</v>
      </c>
      <c r="H998" s="43">
        <v>1972</v>
      </c>
      <c r="I998" s="324" t="s">
        <v>40</v>
      </c>
      <c r="J998" s="255" t="str">
        <f>IF(ISBLANK(INDEX('Policy Characteristics'!D:D,MATCH($C998,'Policy Characteristics'!$C:$C,0))),"",INDEX('Policy Characteristics'!D:D,MATCH($C998,'Policy Characteristics'!$C:$C,0)))</f>
        <v>Electrification</v>
      </c>
      <c r="K998" s="254" t="str">
        <f>IF(ISBLANK(INDEX('Policy Characteristics'!E:E,MATCH($C998,'Policy Characteristics'!$C:$C,0))),"",INDEX('Policy Characteristics'!E:E,MATCH($C998,'Policy Characteristics'!$C:$C,0)))</f>
        <v>indst shift to electricity</v>
      </c>
      <c r="L998" s="261">
        <f>IF(ISBLANK(INDEX('Policy Characteristics'!F:F,MATCH($C998,'Policy Characteristics'!$C:$C,0))),"",INDEX('Policy Characteristics'!F:F,MATCH($C998,'Policy Characteristics'!$C:$C,0)))</f>
        <v>0</v>
      </c>
      <c r="M998" s="261">
        <f>IF(ISBLANK(INDEX('Policy Characteristics'!G:G,MATCH($C998,'Policy Characteristics'!$C:$C,0))),"",INDEX('Policy Characteristics'!G:G,MATCH($C998,'Policy Characteristics'!$C:$C,0)))</f>
        <v>1</v>
      </c>
      <c r="N998" s="261">
        <f>IF(ISBLANK(INDEX('Policy Characteristics'!H:H,MATCH($C998,'Policy Characteristics'!$C:$C,0))),"",INDEX('Policy Characteristics'!H:H,MATCH($C998,'Policy Characteristics'!$C:$C,0)))</f>
        <v>0.01</v>
      </c>
      <c r="O998" s="254" t="str">
        <f>IF(ISBLANK(INDEX('Policy Characteristics'!I:I,MATCH($C998,'Policy Characteristics'!$C:$C,0))),"",INDEX('Policy Characteristics'!I:I,MATCH($C998,'Policy Characteristics'!$C:$C,0)))</f>
        <v>% of fuel shifted</v>
      </c>
      <c r="P998" s="254" t="str">
        <f>IF(ISBLANK(INDEX('Policy Characteristics'!J:J,MATCH($C998,'Policy Characteristics'!$C:$C,0))),"",INDEX('Policy Characteristics'!J:J,MATCH($C998,'Policy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8" s="254" t="str">
        <f>IF(ISBLANK(INDEX('Policy Characteristics'!K:K,MATCH($C998,'Policy Characteristics'!$C:$C,0))),"",INDEX('Policy Characteristics'!K:K,MATCH($C998,'Policy Characteristics'!$C:$C,0)))</f>
        <v>industry-ag-main.html#fuel-switching</v>
      </c>
      <c r="R998" s="254" t="str">
        <f>IF(ISBLANK(INDEX('Policy Characteristics'!L:L,MATCH($C998,'Policy Characteristics'!$C:$C,0))),"",INDEX('Policy Characteristics'!L:L,MATCH($C998,'Policy Characteristics'!$C:$C,0)))</f>
        <v>industry-elec-and-hydrogen.html</v>
      </c>
    </row>
    <row r="999" spans="1:18">
      <c r="A999" s="254" t="str">
        <f>IF(ISBLANK(INDEX('Policy Characteristics'!A:A,MATCH($C999,'Policy Characteristics'!$C:$C,0))),"",INDEX('Policy Characteristics'!A:A,MATCH($C999,'Policy Characteristics'!$C:$C,0)))</f>
        <v>Industry</v>
      </c>
      <c r="B999" s="262" t="str">
        <f>IF(ISBLANK(INDEX('Policy Characteristics'!B:B,MATCH($C999,'Policy Characteristics'!$C:$C,0))),"",INDEX('Policy Characteristics'!B:B,MATCH($C999,'Policy Characteristics'!$C:$C,0)))</f>
        <v>Electrification</v>
      </c>
      <c r="C999" s="254" t="str">
        <f t="shared" si="44"/>
        <v>Fraction of Eligible Industrial Energy Use Shifted to Electricity</v>
      </c>
      <c r="D999" s="6" t="s">
        <v>3055</v>
      </c>
      <c r="E999" s="1" t="s">
        <v>3493</v>
      </c>
      <c r="F999" t="s">
        <v>3017</v>
      </c>
      <c r="G999" s="45" t="s">
        <v>3500</v>
      </c>
      <c r="H999" s="43">
        <v>1973</v>
      </c>
      <c r="I999" s="324" t="s">
        <v>40</v>
      </c>
      <c r="J999" s="255" t="str">
        <f>IF(ISBLANK(INDEX('Policy Characteristics'!D:D,MATCH($C999,'Policy Characteristics'!$C:$C,0))),"",INDEX('Policy Characteristics'!D:D,MATCH($C999,'Policy Characteristics'!$C:$C,0)))</f>
        <v>Electrification</v>
      </c>
      <c r="K999" s="254" t="str">
        <f>IF(ISBLANK(INDEX('Policy Characteristics'!E:E,MATCH($C999,'Policy Characteristics'!$C:$C,0))),"",INDEX('Policy Characteristics'!E:E,MATCH($C999,'Policy Characteristics'!$C:$C,0)))</f>
        <v>indst shift to electricity</v>
      </c>
      <c r="L999" s="261">
        <f>IF(ISBLANK(INDEX('Policy Characteristics'!F:F,MATCH($C999,'Policy Characteristics'!$C:$C,0))),"",INDEX('Policy Characteristics'!F:F,MATCH($C999,'Policy Characteristics'!$C:$C,0)))</f>
        <v>0</v>
      </c>
      <c r="M999" s="261">
        <f>IF(ISBLANK(INDEX('Policy Characteristics'!G:G,MATCH($C999,'Policy Characteristics'!$C:$C,0))),"",INDEX('Policy Characteristics'!G:G,MATCH($C999,'Policy Characteristics'!$C:$C,0)))</f>
        <v>1</v>
      </c>
      <c r="N999" s="261">
        <f>IF(ISBLANK(INDEX('Policy Characteristics'!H:H,MATCH($C999,'Policy Characteristics'!$C:$C,0))),"",INDEX('Policy Characteristics'!H:H,MATCH($C999,'Policy Characteristics'!$C:$C,0)))</f>
        <v>0.01</v>
      </c>
      <c r="O999" s="254" t="str">
        <f>IF(ISBLANK(INDEX('Policy Characteristics'!I:I,MATCH($C999,'Policy Characteristics'!$C:$C,0))),"",INDEX('Policy Characteristics'!I:I,MATCH($C999,'Policy Characteristics'!$C:$C,0)))</f>
        <v>% of fuel shifted</v>
      </c>
      <c r="P999" s="254" t="str">
        <f>IF(ISBLANK(INDEX('Policy Characteristics'!J:J,MATCH($C999,'Policy Characteristics'!$C:$C,0))),"",INDEX('Policy Characteristics'!J:J,MATCH($C999,'Policy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9" s="254" t="str">
        <f>IF(ISBLANK(INDEX('Policy Characteristics'!K:K,MATCH($C999,'Policy Characteristics'!$C:$C,0))),"",INDEX('Policy Characteristics'!K:K,MATCH($C999,'Policy Characteristics'!$C:$C,0)))</f>
        <v>industry-ag-main.html#fuel-switching</v>
      </c>
      <c r="R999" s="254" t="str">
        <f>IF(ISBLANK(INDEX('Policy Characteristics'!L:L,MATCH($C999,'Policy Characteristics'!$C:$C,0))),"",INDEX('Policy Characteristics'!L:L,MATCH($C999,'Policy Characteristics'!$C:$C,0)))</f>
        <v>industry-elec-and-hydrogen.html</v>
      </c>
    </row>
    <row r="1000" spans="1:18">
      <c r="A1000" s="254" t="str">
        <f>IF(ISBLANK(INDEX('Policy Characteristics'!A:A,MATCH($C1000,'Policy Characteristics'!$C:$C,0))),"",INDEX('Policy Characteristics'!A:A,MATCH($C1000,'Policy Characteristics'!$C:$C,0)))</f>
        <v>Industry</v>
      </c>
      <c r="B1000" s="262" t="str">
        <f>IF(ISBLANK(INDEX('Policy Characteristics'!B:B,MATCH($C1000,'Policy Characteristics'!$C:$C,0))),"",INDEX('Policy Characteristics'!B:B,MATCH($C1000,'Policy Characteristics'!$C:$C,0)))</f>
        <v>Electrification</v>
      </c>
      <c r="C1000" s="254" t="str">
        <f t="shared" si="44"/>
        <v>Fraction of Eligible Industrial Energy Use Shifted to Electricity</v>
      </c>
      <c r="D1000" s="6" t="s">
        <v>3055</v>
      </c>
      <c r="E1000" s="1" t="s">
        <v>3494</v>
      </c>
      <c r="F1000" t="s">
        <v>3017</v>
      </c>
      <c r="G1000" s="45" t="s">
        <v>3501</v>
      </c>
      <c r="H1000" s="43">
        <v>1974</v>
      </c>
      <c r="I1000" s="324" t="s">
        <v>40</v>
      </c>
      <c r="J1000" s="255" t="str">
        <f>IF(ISBLANK(INDEX('Policy Characteristics'!D:D,MATCH($C1000,'Policy Characteristics'!$C:$C,0))),"",INDEX('Policy Characteristics'!D:D,MATCH($C1000,'Policy Characteristics'!$C:$C,0)))</f>
        <v>Electrification</v>
      </c>
      <c r="K1000" s="254" t="str">
        <f>IF(ISBLANK(INDEX('Policy Characteristics'!E:E,MATCH($C1000,'Policy Characteristics'!$C:$C,0))),"",INDEX('Policy Characteristics'!E:E,MATCH($C1000,'Policy Characteristics'!$C:$C,0)))</f>
        <v>indst shift to electricity</v>
      </c>
      <c r="L1000" s="261">
        <f>IF(ISBLANK(INDEX('Policy Characteristics'!F:F,MATCH($C1000,'Policy Characteristics'!$C:$C,0))),"",INDEX('Policy Characteristics'!F:F,MATCH($C1000,'Policy Characteristics'!$C:$C,0)))</f>
        <v>0</v>
      </c>
      <c r="M1000" s="261">
        <f>IF(ISBLANK(INDEX('Policy Characteristics'!G:G,MATCH($C1000,'Policy Characteristics'!$C:$C,0))),"",INDEX('Policy Characteristics'!G:G,MATCH($C1000,'Policy Characteristics'!$C:$C,0)))</f>
        <v>1</v>
      </c>
      <c r="N1000" s="261">
        <f>IF(ISBLANK(INDEX('Policy Characteristics'!H:H,MATCH($C1000,'Policy Characteristics'!$C:$C,0))),"",INDEX('Policy Characteristics'!H:H,MATCH($C1000,'Policy Characteristics'!$C:$C,0)))</f>
        <v>0.01</v>
      </c>
      <c r="O1000" s="254" t="str">
        <f>IF(ISBLANK(INDEX('Policy Characteristics'!I:I,MATCH($C1000,'Policy Characteristics'!$C:$C,0))),"",INDEX('Policy Characteristics'!I:I,MATCH($C1000,'Policy Characteristics'!$C:$C,0)))</f>
        <v>% of fuel shifted</v>
      </c>
      <c r="P1000" s="254" t="str">
        <f>IF(ISBLANK(INDEX('Policy Characteristics'!J:J,MATCH($C1000,'Policy Characteristics'!$C:$C,0))),"",INDEX('Policy Characteristics'!J:J,MATCH($C1000,'Policy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0" s="254" t="str">
        <f>IF(ISBLANK(INDEX('Policy Characteristics'!K:K,MATCH($C1000,'Policy Characteristics'!$C:$C,0))),"",INDEX('Policy Characteristics'!K:K,MATCH($C1000,'Policy Characteristics'!$C:$C,0)))</f>
        <v>industry-ag-main.html#fuel-switching</v>
      </c>
      <c r="R1000" s="254" t="str">
        <f>IF(ISBLANK(INDEX('Policy Characteristics'!L:L,MATCH($C1000,'Policy Characteristics'!$C:$C,0))),"",INDEX('Policy Characteristics'!L:L,MATCH($C1000,'Policy Characteristics'!$C:$C,0)))</f>
        <v>industry-elec-and-hydrogen.html</v>
      </c>
    </row>
    <row r="1001" spans="1:18">
      <c r="A1001" s="254" t="str">
        <f>IF(ISBLANK(INDEX('Policy Characteristics'!A:A,MATCH($C1001,'Policy Characteristics'!$C:$C,0))),"",INDEX('Policy Characteristics'!A:A,MATCH($C1001,'Policy Characteristics'!$C:$C,0)))</f>
        <v>Industry</v>
      </c>
      <c r="B1001" s="262" t="str">
        <f>IF(ISBLANK(INDEX('Policy Characteristics'!B:B,MATCH($C1001,'Policy Characteristics'!$C:$C,0))),"",INDEX('Policy Characteristics'!B:B,MATCH($C1001,'Policy Characteristics'!$C:$C,0)))</f>
        <v>Electrification</v>
      </c>
      <c r="C1001" s="254" t="str">
        <f t="shared" si="44"/>
        <v>Fraction of Eligible Industrial Energy Use Shifted to Electricity</v>
      </c>
      <c r="D1001" s="6" t="s">
        <v>3055</v>
      </c>
      <c r="E1001" s="1" t="s">
        <v>3495</v>
      </c>
      <c r="F1001" t="s">
        <v>3017</v>
      </c>
      <c r="G1001" s="45" t="s">
        <v>3502</v>
      </c>
      <c r="H1001" s="43">
        <v>1975</v>
      </c>
      <c r="I1001" s="324" t="s">
        <v>40</v>
      </c>
      <c r="J1001" s="255" t="str">
        <f>IF(ISBLANK(INDEX('Policy Characteristics'!D:D,MATCH($C1001,'Policy Characteristics'!$C:$C,0))),"",INDEX('Policy Characteristics'!D:D,MATCH($C1001,'Policy Characteristics'!$C:$C,0)))</f>
        <v>Electrification</v>
      </c>
      <c r="K1001" s="254" t="str">
        <f>IF(ISBLANK(INDEX('Policy Characteristics'!E:E,MATCH($C1001,'Policy Characteristics'!$C:$C,0))),"",INDEX('Policy Characteristics'!E:E,MATCH($C1001,'Policy Characteristics'!$C:$C,0)))</f>
        <v>indst shift to electricity</v>
      </c>
      <c r="L1001" s="261">
        <f>IF(ISBLANK(INDEX('Policy Characteristics'!F:F,MATCH($C1001,'Policy Characteristics'!$C:$C,0))),"",INDEX('Policy Characteristics'!F:F,MATCH($C1001,'Policy Characteristics'!$C:$C,0)))</f>
        <v>0</v>
      </c>
      <c r="M1001" s="261">
        <f>IF(ISBLANK(INDEX('Policy Characteristics'!G:G,MATCH($C1001,'Policy Characteristics'!$C:$C,0))),"",INDEX('Policy Characteristics'!G:G,MATCH($C1001,'Policy Characteristics'!$C:$C,0)))</f>
        <v>1</v>
      </c>
      <c r="N1001" s="261">
        <f>IF(ISBLANK(INDEX('Policy Characteristics'!H:H,MATCH($C1001,'Policy Characteristics'!$C:$C,0))),"",INDEX('Policy Characteristics'!H:H,MATCH($C1001,'Policy Characteristics'!$C:$C,0)))</f>
        <v>0.01</v>
      </c>
      <c r="O1001" s="254" t="str">
        <f>IF(ISBLANK(INDEX('Policy Characteristics'!I:I,MATCH($C1001,'Policy Characteristics'!$C:$C,0))),"",INDEX('Policy Characteristics'!I:I,MATCH($C1001,'Policy Characteristics'!$C:$C,0)))</f>
        <v>% of fuel shifted</v>
      </c>
      <c r="P1001" s="254" t="str">
        <f>IF(ISBLANK(INDEX('Policy Characteristics'!J:J,MATCH($C1001,'Policy Characteristics'!$C:$C,0))),"",INDEX('Policy Characteristics'!J:J,MATCH($C1001,'Policy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1" s="254" t="str">
        <f>IF(ISBLANK(INDEX('Policy Characteristics'!K:K,MATCH($C1001,'Policy Characteristics'!$C:$C,0))),"",INDEX('Policy Characteristics'!K:K,MATCH($C1001,'Policy Characteristics'!$C:$C,0)))</f>
        <v>industry-ag-main.html#fuel-switching</v>
      </c>
      <c r="R1001" s="254" t="str">
        <f>IF(ISBLANK(INDEX('Policy Characteristics'!L:L,MATCH($C1001,'Policy Characteristics'!$C:$C,0))),"",INDEX('Policy Characteristics'!L:L,MATCH($C1001,'Policy Characteristics'!$C:$C,0)))</f>
        <v>industry-elec-and-hydrogen.html</v>
      </c>
    </row>
    <row r="1002" spans="1:18">
      <c r="A1002" s="254" t="str">
        <f>IF(ISBLANK(INDEX('Policy Characteristics'!A:A,MATCH($C1002,'Policy Characteristics'!$C:$C,0))),"",INDEX('Policy Characteristics'!A:A,MATCH($C1002,'Policy Characteristics'!$C:$C,0)))</f>
        <v>Industry</v>
      </c>
      <c r="B1002" s="262" t="str">
        <f>IF(ISBLANK(INDEX('Policy Characteristics'!B:B,MATCH($C1002,'Policy Characteristics'!$C:$C,0))),"",INDEX('Policy Characteristics'!B:B,MATCH($C1002,'Policy Characteristics'!$C:$C,0)))</f>
        <v>Electrification</v>
      </c>
      <c r="C1002" s="254" t="str">
        <f t="shared" si="44"/>
        <v>Fraction of Eligible Industrial Energy Use Shifted to Electricity</v>
      </c>
      <c r="D1002" s="6" t="s">
        <v>3055</v>
      </c>
      <c r="E1002" s="1" t="s">
        <v>3496</v>
      </c>
      <c r="F1002" t="s">
        <v>3017</v>
      </c>
      <c r="G1002" s="45" t="s">
        <v>3503</v>
      </c>
      <c r="H1002" s="43">
        <v>1976</v>
      </c>
      <c r="I1002" s="324" t="s">
        <v>40</v>
      </c>
      <c r="J1002" s="255" t="str">
        <f>IF(ISBLANK(INDEX('Policy Characteristics'!D:D,MATCH($C1002,'Policy Characteristics'!$C:$C,0))),"",INDEX('Policy Characteristics'!D:D,MATCH($C1002,'Policy Characteristics'!$C:$C,0)))</f>
        <v>Electrification</v>
      </c>
      <c r="K1002" s="254" t="str">
        <f>IF(ISBLANK(INDEX('Policy Characteristics'!E:E,MATCH($C1002,'Policy Characteristics'!$C:$C,0))),"",INDEX('Policy Characteristics'!E:E,MATCH($C1002,'Policy Characteristics'!$C:$C,0)))</f>
        <v>indst shift to electricity</v>
      </c>
      <c r="L1002" s="261">
        <f>IF(ISBLANK(INDEX('Policy Characteristics'!F:F,MATCH($C1002,'Policy Characteristics'!$C:$C,0))),"",INDEX('Policy Characteristics'!F:F,MATCH($C1002,'Policy Characteristics'!$C:$C,0)))</f>
        <v>0</v>
      </c>
      <c r="M1002" s="261">
        <f>IF(ISBLANK(INDEX('Policy Characteristics'!G:G,MATCH($C1002,'Policy Characteristics'!$C:$C,0))),"",INDEX('Policy Characteristics'!G:G,MATCH($C1002,'Policy Characteristics'!$C:$C,0)))</f>
        <v>1</v>
      </c>
      <c r="N1002" s="261">
        <f>IF(ISBLANK(INDEX('Policy Characteristics'!H:H,MATCH($C1002,'Policy Characteristics'!$C:$C,0))),"",INDEX('Policy Characteristics'!H:H,MATCH($C1002,'Policy Characteristics'!$C:$C,0)))</f>
        <v>0.01</v>
      </c>
      <c r="O1002" s="254" t="str">
        <f>IF(ISBLANK(INDEX('Policy Characteristics'!I:I,MATCH($C1002,'Policy Characteristics'!$C:$C,0))),"",INDEX('Policy Characteristics'!I:I,MATCH($C1002,'Policy Characteristics'!$C:$C,0)))</f>
        <v>% of fuel shifted</v>
      </c>
      <c r="P1002" s="254" t="str">
        <f>IF(ISBLANK(INDEX('Policy Characteristics'!J:J,MATCH($C1002,'Policy Characteristics'!$C:$C,0))),"",INDEX('Policy Characteristics'!J:J,MATCH($C1002,'Policy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2" s="254" t="str">
        <f>IF(ISBLANK(INDEX('Policy Characteristics'!K:K,MATCH($C1002,'Policy Characteristics'!$C:$C,0))),"",INDEX('Policy Characteristics'!K:K,MATCH($C1002,'Policy Characteristics'!$C:$C,0)))</f>
        <v>industry-ag-main.html#fuel-switching</v>
      </c>
      <c r="R1002" s="254" t="str">
        <f>IF(ISBLANK(INDEX('Policy Characteristics'!L:L,MATCH($C1002,'Policy Characteristics'!$C:$C,0))),"",INDEX('Policy Characteristics'!L:L,MATCH($C1002,'Policy Characteristics'!$C:$C,0)))</f>
        <v>industry-elec-and-hydrogen.html</v>
      </c>
    </row>
    <row r="1003" spans="1:18">
      <c r="A1003" s="254" t="str">
        <f>IF(ISBLANK(INDEX('Policy Characteristics'!A:A,MATCH($C1003,'Policy Characteristics'!$C:$C,0))),"",INDEX('Policy Characteristics'!A:A,MATCH($C1003,'Policy Characteristics'!$C:$C,0)))</f>
        <v>Industry</v>
      </c>
      <c r="B1003" s="262" t="str">
        <f>IF(ISBLANK(INDEX('Policy Characteristics'!B:B,MATCH($C1003,'Policy Characteristics'!$C:$C,0))),"",INDEX('Policy Characteristics'!B:B,MATCH($C1003,'Policy Characteristics'!$C:$C,0)))</f>
        <v>Electrification</v>
      </c>
      <c r="C1003" s="254" t="str">
        <f t="shared" si="44"/>
        <v>Fraction of Eligible Industrial Energy Use Shifted to Electricity</v>
      </c>
      <c r="D1003" s="6" t="s">
        <v>3055</v>
      </c>
      <c r="E1003" s="1" t="s">
        <v>3643</v>
      </c>
      <c r="F1003" t="s">
        <v>3017</v>
      </c>
      <c r="G1003" s="45" t="s">
        <v>3643</v>
      </c>
      <c r="H1003" s="43">
        <v>1977</v>
      </c>
      <c r="I1003" s="324" t="s">
        <v>40</v>
      </c>
      <c r="J1003" s="255" t="str">
        <f>IF(ISBLANK(INDEX('Policy Characteristics'!D:D,MATCH($C1003,'Policy Characteristics'!$C:$C,0))),"",INDEX('Policy Characteristics'!D:D,MATCH($C1003,'Policy Characteristics'!$C:$C,0)))</f>
        <v>Electrification</v>
      </c>
      <c r="K1003" s="254" t="str">
        <f>IF(ISBLANK(INDEX('Policy Characteristics'!E:E,MATCH($C1003,'Policy Characteristics'!$C:$C,0))),"",INDEX('Policy Characteristics'!E:E,MATCH($C1003,'Policy Characteristics'!$C:$C,0)))</f>
        <v>indst shift to electricity</v>
      </c>
      <c r="L1003" s="261">
        <f>IF(ISBLANK(INDEX('Policy Characteristics'!F:F,MATCH($C1003,'Policy Characteristics'!$C:$C,0))),"",INDEX('Policy Characteristics'!F:F,MATCH($C1003,'Policy Characteristics'!$C:$C,0)))</f>
        <v>0</v>
      </c>
      <c r="M1003" s="261">
        <f>IF(ISBLANK(INDEX('Policy Characteristics'!G:G,MATCH($C1003,'Policy Characteristics'!$C:$C,0))),"",INDEX('Policy Characteristics'!G:G,MATCH($C1003,'Policy Characteristics'!$C:$C,0)))</f>
        <v>1</v>
      </c>
      <c r="N1003" s="261">
        <f>IF(ISBLANK(INDEX('Policy Characteristics'!H:H,MATCH($C1003,'Policy Characteristics'!$C:$C,0))),"",INDEX('Policy Characteristics'!H:H,MATCH($C1003,'Policy Characteristics'!$C:$C,0)))</f>
        <v>0.01</v>
      </c>
      <c r="O1003" s="254" t="str">
        <f>IF(ISBLANK(INDEX('Policy Characteristics'!I:I,MATCH($C1003,'Policy Characteristics'!$C:$C,0))),"",INDEX('Policy Characteristics'!I:I,MATCH($C1003,'Policy Characteristics'!$C:$C,0)))</f>
        <v>% of fuel shifted</v>
      </c>
      <c r="P1003" s="254" t="str">
        <f>IF(ISBLANK(INDEX('Policy Characteristics'!J:J,MATCH($C1003,'Policy Characteristics'!$C:$C,0))),"",INDEX('Policy Characteristics'!J:J,MATCH($C1003,'Policy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3" s="254" t="str">
        <f>IF(ISBLANK(INDEX('Policy Characteristics'!K:K,MATCH($C1003,'Policy Characteristics'!$C:$C,0))),"",INDEX('Policy Characteristics'!K:K,MATCH($C1003,'Policy Characteristics'!$C:$C,0)))</f>
        <v>industry-ag-main.html#fuel-switching</v>
      </c>
      <c r="R1003" s="254" t="str">
        <f>IF(ISBLANK(INDEX('Policy Characteristics'!L:L,MATCH($C1003,'Policy Characteristics'!$C:$C,0))),"",INDEX('Policy Characteristics'!L:L,MATCH($C1003,'Policy Characteristics'!$C:$C,0)))</f>
        <v>industry-elec-and-hydrogen.html</v>
      </c>
    </row>
    <row r="1004" spans="1:18">
      <c r="A1004" s="254" t="str">
        <f>IF(ISBLANK(INDEX('Policy Characteristics'!A:A,MATCH($C1004,'Policy Characteristics'!$C:$C,0))),"",INDEX('Policy Characteristics'!A:A,MATCH($C1004,'Policy Characteristics'!$C:$C,0)))</f>
        <v>Industry</v>
      </c>
      <c r="B1004" s="262" t="str">
        <f>IF(ISBLANK(INDEX('Policy Characteristics'!B:B,MATCH($C1004,'Policy Characteristics'!$C:$C,0))),"",INDEX('Policy Characteristics'!B:B,MATCH($C1004,'Policy Characteristics'!$C:$C,0)))</f>
        <v>Electrification</v>
      </c>
      <c r="C1004" s="254" t="str">
        <f t="shared" si="44"/>
        <v>Fraction of Eligible Industrial Energy Use Shifted to Electricity</v>
      </c>
      <c r="D1004" s="6" t="s">
        <v>3056</v>
      </c>
      <c r="E1004" s="1" t="s">
        <v>3490</v>
      </c>
      <c r="F1004" t="s">
        <v>3018</v>
      </c>
      <c r="G1004" s="45" t="s">
        <v>3497</v>
      </c>
      <c r="H1004" s="43">
        <v>1978</v>
      </c>
      <c r="I1004" s="324" t="s">
        <v>40</v>
      </c>
      <c r="J1004" s="255" t="str">
        <f>IF(ISBLANK(INDEX('Policy Characteristics'!D:D,MATCH($C1004,'Policy Characteristics'!$C:$C,0))),"",INDEX('Policy Characteristics'!D:D,MATCH($C1004,'Policy Characteristics'!$C:$C,0)))</f>
        <v>Electrification</v>
      </c>
      <c r="K1004" s="254" t="str">
        <f>IF(ISBLANK(INDEX('Policy Characteristics'!E:E,MATCH($C1004,'Policy Characteristics'!$C:$C,0))),"",INDEX('Policy Characteristics'!E:E,MATCH($C1004,'Policy Characteristics'!$C:$C,0)))</f>
        <v>indst shift to electricity</v>
      </c>
      <c r="L1004" s="261">
        <f>IF(ISBLANK(INDEX('Policy Characteristics'!F:F,MATCH($C1004,'Policy Characteristics'!$C:$C,0))),"",INDEX('Policy Characteristics'!F:F,MATCH($C1004,'Policy Characteristics'!$C:$C,0)))</f>
        <v>0</v>
      </c>
      <c r="M1004" s="261">
        <f>IF(ISBLANK(INDEX('Policy Characteristics'!G:G,MATCH($C1004,'Policy Characteristics'!$C:$C,0))),"",INDEX('Policy Characteristics'!G:G,MATCH($C1004,'Policy Characteristics'!$C:$C,0)))</f>
        <v>1</v>
      </c>
      <c r="N1004" s="261">
        <f>IF(ISBLANK(INDEX('Policy Characteristics'!H:H,MATCH($C1004,'Policy Characteristics'!$C:$C,0))),"",INDEX('Policy Characteristics'!H:H,MATCH($C1004,'Policy Characteristics'!$C:$C,0)))</f>
        <v>0.01</v>
      </c>
      <c r="O1004" s="254" t="str">
        <f>IF(ISBLANK(INDEX('Policy Characteristics'!I:I,MATCH($C1004,'Policy Characteristics'!$C:$C,0))),"",INDEX('Policy Characteristics'!I:I,MATCH($C1004,'Policy Characteristics'!$C:$C,0)))</f>
        <v>% of fuel shifted</v>
      </c>
      <c r="P1004" s="254" t="str">
        <f>IF(ISBLANK(INDEX('Policy Characteristics'!J:J,MATCH($C1004,'Policy Characteristics'!$C:$C,0))),"",INDEX('Policy Characteristics'!J:J,MATCH($C1004,'Policy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4" s="254" t="str">
        <f>IF(ISBLANK(INDEX('Policy Characteristics'!K:K,MATCH($C1004,'Policy Characteristics'!$C:$C,0))),"",INDEX('Policy Characteristics'!K:K,MATCH($C1004,'Policy Characteristics'!$C:$C,0)))</f>
        <v>industry-ag-main.html#fuel-switching</v>
      </c>
      <c r="R1004" s="254" t="str">
        <f>IF(ISBLANK(INDEX('Policy Characteristics'!L:L,MATCH($C1004,'Policy Characteristics'!$C:$C,0))),"",INDEX('Policy Characteristics'!L:L,MATCH($C1004,'Policy Characteristics'!$C:$C,0)))</f>
        <v>industry-elec-and-hydrogen.html</v>
      </c>
    </row>
    <row r="1005" spans="1:18">
      <c r="A1005" s="254" t="str">
        <f>IF(ISBLANK(INDEX('Policy Characteristics'!A:A,MATCH($C1005,'Policy Characteristics'!$C:$C,0))),"",INDEX('Policy Characteristics'!A:A,MATCH($C1005,'Policy Characteristics'!$C:$C,0)))</f>
        <v>Industry</v>
      </c>
      <c r="B1005" s="262" t="str">
        <f>IF(ISBLANK(INDEX('Policy Characteristics'!B:B,MATCH($C1005,'Policy Characteristics'!$C:$C,0))),"",INDEX('Policy Characteristics'!B:B,MATCH($C1005,'Policy Characteristics'!$C:$C,0)))</f>
        <v>Electrification</v>
      </c>
      <c r="C1005" s="254" t="str">
        <f t="shared" si="44"/>
        <v>Fraction of Eligible Industrial Energy Use Shifted to Electricity</v>
      </c>
      <c r="D1005" s="6" t="s">
        <v>3056</v>
      </c>
      <c r="E1005" s="1" t="s">
        <v>3491</v>
      </c>
      <c r="F1005" t="s">
        <v>3018</v>
      </c>
      <c r="G1005" s="45" t="s">
        <v>3498</v>
      </c>
      <c r="H1005" s="43">
        <v>1979</v>
      </c>
      <c r="I1005" s="324" t="s">
        <v>40</v>
      </c>
      <c r="J1005" s="255" t="str">
        <f>IF(ISBLANK(INDEX('Policy Characteristics'!D:D,MATCH($C1005,'Policy Characteristics'!$C:$C,0))),"",INDEX('Policy Characteristics'!D:D,MATCH($C1005,'Policy Characteristics'!$C:$C,0)))</f>
        <v>Electrification</v>
      </c>
      <c r="K1005" s="254" t="str">
        <f>IF(ISBLANK(INDEX('Policy Characteristics'!E:E,MATCH($C1005,'Policy Characteristics'!$C:$C,0))),"",INDEX('Policy Characteristics'!E:E,MATCH($C1005,'Policy Characteristics'!$C:$C,0)))</f>
        <v>indst shift to electricity</v>
      </c>
      <c r="L1005" s="261">
        <f>IF(ISBLANK(INDEX('Policy Characteristics'!F:F,MATCH($C1005,'Policy Characteristics'!$C:$C,0))),"",INDEX('Policy Characteristics'!F:F,MATCH($C1005,'Policy Characteristics'!$C:$C,0)))</f>
        <v>0</v>
      </c>
      <c r="M1005" s="261">
        <f>IF(ISBLANK(INDEX('Policy Characteristics'!G:G,MATCH($C1005,'Policy Characteristics'!$C:$C,0))),"",INDEX('Policy Characteristics'!G:G,MATCH($C1005,'Policy Characteristics'!$C:$C,0)))</f>
        <v>1</v>
      </c>
      <c r="N1005" s="261">
        <f>IF(ISBLANK(INDEX('Policy Characteristics'!H:H,MATCH($C1005,'Policy Characteristics'!$C:$C,0))),"",INDEX('Policy Characteristics'!H:H,MATCH($C1005,'Policy Characteristics'!$C:$C,0)))</f>
        <v>0.01</v>
      </c>
      <c r="O1005" s="254" t="str">
        <f>IF(ISBLANK(INDEX('Policy Characteristics'!I:I,MATCH($C1005,'Policy Characteristics'!$C:$C,0))),"",INDEX('Policy Characteristics'!I:I,MATCH($C1005,'Policy Characteristics'!$C:$C,0)))</f>
        <v>% of fuel shifted</v>
      </c>
      <c r="P1005" s="254" t="str">
        <f>IF(ISBLANK(INDEX('Policy Characteristics'!J:J,MATCH($C1005,'Policy Characteristics'!$C:$C,0))),"",INDEX('Policy Characteristics'!J:J,MATCH($C1005,'Policy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5" s="254" t="str">
        <f>IF(ISBLANK(INDEX('Policy Characteristics'!K:K,MATCH($C1005,'Policy Characteristics'!$C:$C,0))),"",INDEX('Policy Characteristics'!K:K,MATCH($C1005,'Policy Characteristics'!$C:$C,0)))</f>
        <v>industry-ag-main.html#fuel-switching</v>
      </c>
      <c r="R1005" s="254" t="str">
        <f>IF(ISBLANK(INDEX('Policy Characteristics'!L:L,MATCH($C1005,'Policy Characteristics'!$C:$C,0))),"",INDEX('Policy Characteristics'!L:L,MATCH($C1005,'Policy Characteristics'!$C:$C,0)))</f>
        <v>industry-elec-and-hydrogen.html</v>
      </c>
    </row>
    <row r="1006" spans="1:18">
      <c r="A1006" s="254" t="str">
        <f>IF(ISBLANK(INDEX('Policy Characteristics'!A:A,MATCH($C1006,'Policy Characteristics'!$C:$C,0))),"",INDEX('Policy Characteristics'!A:A,MATCH($C1006,'Policy Characteristics'!$C:$C,0)))</f>
        <v>Industry</v>
      </c>
      <c r="B1006" s="262" t="str">
        <f>IF(ISBLANK(INDEX('Policy Characteristics'!B:B,MATCH($C1006,'Policy Characteristics'!$C:$C,0))),"",INDEX('Policy Characteristics'!B:B,MATCH($C1006,'Policy Characteristics'!$C:$C,0)))</f>
        <v>Electrification</v>
      </c>
      <c r="C1006" s="254" t="str">
        <f t="shared" si="44"/>
        <v>Fraction of Eligible Industrial Energy Use Shifted to Electricity</v>
      </c>
      <c r="D1006" s="6" t="s">
        <v>3056</v>
      </c>
      <c r="E1006" s="1" t="s">
        <v>3492</v>
      </c>
      <c r="F1006" t="s">
        <v>3018</v>
      </c>
      <c r="G1006" s="45" t="s">
        <v>3499</v>
      </c>
      <c r="H1006" s="43">
        <v>1980</v>
      </c>
      <c r="I1006" s="324" t="s">
        <v>40</v>
      </c>
      <c r="J1006" s="255" t="str">
        <f>IF(ISBLANK(INDEX('Policy Characteristics'!D:D,MATCH($C1006,'Policy Characteristics'!$C:$C,0))),"",INDEX('Policy Characteristics'!D:D,MATCH($C1006,'Policy Characteristics'!$C:$C,0)))</f>
        <v>Electrification</v>
      </c>
      <c r="K1006" s="254" t="str">
        <f>IF(ISBLANK(INDEX('Policy Characteristics'!E:E,MATCH($C1006,'Policy Characteristics'!$C:$C,0))),"",INDEX('Policy Characteristics'!E:E,MATCH($C1006,'Policy Characteristics'!$C:$C,0)))</f>
        <v>indst shift to electricity</v>
      </c>
      <c r="L1006" s="261">
        <f>IF(ISBLANK(INDEX('Policy Characteristics'!F:F,MATCH($C1006,'Policy Characteristics'!$C:$C,0))),"",INDEX('Policy Characteristics'!F:F,MATCH($C1006,'Policy Characteristics'!$C:$C,0)))</f>
        <v>0</v>
      </c>
      <c r="M1006" s="261">
        <f>IF(ISBLANK(INDEX('Policy Characteristics'!G:G,MATCH($C1006,'Policy Characteristics'!$C:$C,0))),"",INDEX('Policy Characteristics'!G:G,MATCH($C1006,'Policy Characteristics'!$C:$C,0)))</f>
        <v>1</v>
      </c>
      <c r="N1006" s="261">
        <f>IF(ISBLANK(INDEX('Policy Characteristics'!H:H,MATCH($C1006,'Policy Characteristics'!$C:$C,0))),"",INDEX('Policy Characteristics'!H:H,MATCH($C1006,'Policy Characteristics'!$C:$C,0)))</f>
        <v>0.01</v>
      </c>
      <c r="O1006" s="254" t="str">
        <f>IF(ISBLANK(INDEX('Policy Characteristics'!I:I,MATCH($C1006,'Policy Characteristics'!$C:$C,0))),"",INDEX('Policy Characteristics'!I:I,MATCH($C1006,'Policy Characteristics'!$C:$C,0)))</f>
        <v>% of fuel shifted</v>
      </c>
      <c r="P1006" s="254" t="str">
        <f>IF(ISBLANK(INDEX('Policy Characteristics'!J:J,MATCH($C1006,'Policy Characteristics'!$C:$C,0))),"",INDEX('Policy Characteristics'!J:J,MATCH($C1006,'Policy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6" s="254" t="str">
        <f>IF(ISBLANK(INDEX('Policy Characteristics'!K:K,MATCH($C1006,'Policy Characteristics'!$C:$C,0))),"",INDEX('Policy Characteristics'!K:K,MATCH($C1006,'Policy Characteristics'!$C:$C,0)))</f>
        <v>industry-ag-main.html#fuel-switching</v>
      </c>
      <c r="R1006" s="254" t="str">
        <f>IF(ISBLANK(INDEX('Policy Characteristics'!L:L,MATCH($C1006,'Policy Characteristics'!$C:$C,0))),"",INDEX('Policy Characteristics'!L:L,MATCH($C1006,'Policy Characteristics'!$C:$C,0)))</f>
        <v>industry-elec-and-hydrogen.html</v>
      </c>
    </row>
    <row r="1007" spans="1:18">
      <c r="A1007" s="254" t="str">
        <f>IF(ISBLANK(INDEX('Policy Characteristics'!A:A,MATCH($C1007,'Policy Characteristics'!$C:$C,0))),"",INDEX('Policy Characteristics'!A:A,MATCH($C1007,'Policy Characteristics'!$C:$C,0)))</f>
        <v>Industry</v>
      </c>
      <c r="B1007" s="262" t="str">
        <f>IF(ISBLANK(INDEX('Policy Characteristics'!B:B,MATCH($C1007,'Policy Characteristics'!$C:$C,0))),"",INDEX('Policy Characteristics'!B:B,MATCH($C1007,'Policy Characteristics'!$C:$C,0)))</f>
        <v>Electrification</v>
      </c>
      <c r="C1007" s="254" t="str">
        <f t="shared" si="44"/>
        <v>Fraction of Eligible Industrial Energy Use Shifted to Electricity</v>
      </c>
      <c r="D1007" s="6" t="s">
        <v>3056</v>
      </c>
      <c r="E1007" s="1" t="s">
        <v>3493</v>
      </c>
      <c r="F1007" t="s">
        <v>3018</v>
      </c>
      <c r="G1007" s="45" t="s">
        <v>3500</v>
      </c>
      <c r="H1007" s="43">
        <v>1981</v>
      </c>
      <c r="I1007" s="324" t="s">
        <v>40</v>
      </c>
      <c r="J1007" s="255" t="str">
        <f>IF(ISBLANK(INDEX('Policy Characteristics'!D:D,MATCH($C1007,'Policy Characteristics'!$C:$C,0))),"",INDEX('Policy Characteristics'!D:D,MATCH($C1007,'Policy Characteristics'!$C:$C,0)))</f>
        <v>Electrification</v>
      </c>
      <c r="K1007" s="254" t="str">
        <f>IF(ISBLANK(INDEX('Policy Characteristics'!E:E,MATCH($C1007,'Policy Characteristics'!$C:$C,0))),"",INDEX('Policy Characteristics'!E:E,MATCH($C1007,'Policy Characteristics'!$C:$C,0)))</f>
        <v>indst shift to electricity</v>
      </c>
      <c r="L1007" s="261">
        <f>IF(ISBLANK(INDEX('Policy Characteristics'!F:F,MATCH($C1007,'Policy Characteristics'!$C:$C,0))),"",INDEX('Policy Characteristics'!F:F,MATCH($C1007,'Policy Characteristics'!$C:$C,0)))</f>
        <v>0</v>
      </c>
      <c r="M1007" s="261">
        <f>IF(ISBLANK(INDEX('Policy Characteristics'!G:G,MATCH($C1007,'Policy Characteristics'!$C:$C,0))),"",INDEX('Policy Characteristics'!G:G,MATCH($C1007,'Policy Characteristics'!$C:$C,0)))</f>
        <v>1</v>
      </c>
      <c r="N1007" s="261">
        <f>IF(ISBLANK(INDEX('Policy Characteristics'!H:H,MATCH($C1007,'Policy Characteristics'!$C:$C,0))),"",INDEX('Policy Characteristics'!H:H,MATCH($C1007,'Policy Characteristics'!$C:$C,0)))</f>
        <v>0.01</v>
      </c>
      <c r="O1007" s="254" t="str">
        <f>IF(ISBLANK(INDEX('Policy Characteristics'!I:I,MATCH($C1007,'Policy Characteristics'!$C:$C,0))),"",INDEX('Policy Characteristics'!I:I,MATCH($C1007,'Policy Characteristics'!$C:$C,0)))</f>
        <v>% of fuel shifted</v>
      </c>
      <c r="P1007" s="254" t="str">
        <f>IF(ISBLANK(INDEX('Policy Characteristics'!J:J,MATCH($C1007,'Policy Characteristics'!$C:$C,0))),"",INDEX('Policy Characteristics'!J:J,MATCH($C1007,'Policy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7" s="254" t="str">
        <f>IF(ISBLANK(INDEX('Policy Characteristics'!K:K,MATCH($C1007,'Policy Characteristics'!$C:$C,0))),"",INDEX('Policy Characteristics'!K:K,MATCH($C1007,'Policy Characteristics'!$C:$C,0)))</f>
        <v>industry-ag-main.html#fuel-switching</v>
      </c>
      <c r="R1007" s="254" t="str">
        <f>IF(ISBLANK(INDEX('Policy Characteristics'!L:L,MATCH($C1007,'Policy Characteristics'!$C:$C,0))),"",INDEX('Policy Characteristics'!L:L,MATCH($C1007,'Policy Characteristics'!$C:$C,0)))</f>
        <v>industry-elec-and-hydrogen.html</v>
      </c>
    </row>
    <row r="1008" spans="1:18">
      <c r="A1008" s="254" t="str">
        <f>IF(ISBLANK(INDEX('Policy Characteristics'!A:A,MATCH($C1008,'Policy Characteristics'!$C:$C,0))),"",INDEX('Policy Characteristics'!A:A,MATCH($C1008,'Policy Characteristics'!$C:$C,0)))</f>
        <v>Industry</v>
      </c>
      <c r="B1008" s="262" t="str">
        <f>IF(ISBLANK(INDEX('Policy Characteristics'!B:B,MATCH($C1008,'Policy Characteristics'!$C:$C,0))),"",INDEX('Policy Characteristics'!B:B,MATCH($C1008,'Policy Characteristics'!$C:$C,0)))</f>
        <v>Electrification</v>
      </c>
      <c r="C1008" s="254" t="str">
        <f t="shared" si="44"/>
        <v>Fraction of Eligible Industrial Energy Use Shifted to Electricity</v>
      </c>
      <c r="D1008" s="6" t="s">
        <v>3056</v>
      </c>
      <c r="E1008" s="1" t="s">
        <v>3494</v>
      </c>
      <c r="F1008" t="s">
        <v>3018</v>
      </c>
      <c r="G1008" s="45" t="s">
        <v>3501</v>
      </c>
      <c r="H1008" s="43">
        <v>1982</v>
      </c>
      <c r="I1008" s="324" t="s">
        <v>40</v>
      </c>
      <c r="J1008" s="255" t="str">
        <f>IF(ISBLANK(INDEX('Policy Characteristics'!D:D,MATCH($C1008,'Policy Characteristics'!$C:$C,0))),"",INDEX('Policy Characteristics'!D:D,MATCH($C1008,'Policy Characteristics'!$C:$C,0)))</f>
        <v>Electrification</v>
      </c>
      <c r="K1008" s="254" t="str">
        <f>IF(ISBLANK(INDEX('Policy Characteristics'!E:E,MATCH($C1008,'Policy Characteristics'!$C:$C,0))),"",INDEX('Policy Characteristics'!E:E,MATCH($C1008,'Policy Characteristics'!$C:$C,0)))</f>
        <v>indst shift to electricity</v>
      </c>
      <c r="L1008" s="261">
        <f>IF(ISBLANK(INDEX('Policy Characteristics'!F:F,MATCH($C1008,'Policy Characteristics'!$C:$C,0))),"",INDEX('Policy Characteristics'!F:F,MATCH($C1008,'Policy Characteristics'!$C:$C,0)))</f>
        <v>0</v>
      </c>
      <c r="M1008" s="261">
        <f>IF(ISBLANK(INDEX('Policy Characteristics'!G:G,MATCH($C1008,'Policy Characteristics'!$C:$C,0))),"",INDEX('Policy Characteristics'!G:G,MATCH($C1008,'Policy Characteristics'!$C:$C,0)))</f>
        <v>1</v>
      </c>
      <c r="N1008" s="261">
        <f>IF(ISBLANK(INDEX('Policy Characteristics'!H:H,MATCH($C1008,'Policy Characteristics'!$C:$C,0))),"",INDEX('Policy Characteristics'!H:H,MATCH($C1008,'Policy Characteristics'!$C:$C,0)))</f>
        <v>0.01</v>
      </c>
      <c r="O1008" s="254" t="str">
        <f>IF(ISBLANK(INDEX('Policy Characteristics'!I:I,MATCH($C1008,'Policy Characteristics'!$C:$C,0))),"",INDEX('Policy Characteristics'!I:I,MATCH($C1008,'Policy Characteristics'!$C:$C,0)))</f>
        <v>% of fuel shifted</v>
      </c>
      <c r="P1008" s="254" t="str">
        <f>IF(ISBLANK(INDEX('Policy Characteristics'!J:J,MATCH($C1008,'Policy Characteristics'!$C:$C,0))),"",INDEX('Policy Characteristics'!J:J,MATCH($C1008,'Policy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8" s="254" t="str">
        <f>IF(ISBLANK(INDEX('Policy Characteristics'!K:K,MATCH($C1008,'Policy Characteristics'!$C:$C,0))),"",INDEX('Policy Characteristics'!K:K,MATCH($C1008,'Policy Characteristics'!$C:$C,0)))</f>
        <v>industry-ag-main.html#fuel-switching</v>
      </c>
      <c r="R1008" s="254" t="str">
        <f>IF(ISBLANK(INDEX('Policy Characteristics'!L:L,MATCH($C1008,'Policy Characteristics'!$C:$C,0))),"",INDEX('Policy Characteristics'!L:L,MATCH($C1008,'Policy Characteristics'!$C:$C,0)))</f>
        <v>industry-elec-and-hydrogen.html</v>
      </c>
    </row>
    <row r="1009" spans="1:18">
      <c r="A1009" s="254" t="str">
        <f>IF(ISBLANK(INDEX('Policy Characteristics'!A:A,MATCH($C1009,'Policy Characteristics'!$C:$C,0))),"",INDEX('Policy Characteristics'!A:A,MATCH($C1009,'Policy Characteristics'!$C:$C,0)))</f>
        <v>Industry</v>
      </c>
      <c r="B1009" s="262" t="str">
        <f>IF(ISBLANK(INDEX('Policy Characteristics'!B:B,MATCH($C1009,'Policy Characteristics'!$C:$C,0))),"",INDEX('Policy Characteristics'!B:B,MATCH($C1009,'Policy Characteristics'!$C:$C,0)))</f>
        <v>Electrification</v>
      </c>
      <c r="C1009" s="254" t="str">
        <f t="shared" si="44"/>
        <v>Fraction of Eligible Industrial Energy Use Shifted to Electricity</v>
      </c>
      <c r="D1009" s="6" t="s">
        <v>3056</v>
      </c>
      <c r="E1009" s="1" t="s">
        <v>3495</v>
      </c>
      <c r="F1009" t="s">
        <v>3018</v>
      </c>
      <c r="G1009" s="45" t="s">
        <v>3502</v>
      </c>
      <c r="H1009" s="43">
        <v>1983</v>
      </c>
      <c r="I1009" s="324" t="s">
        <v>40</v>
      </c>
      <c r="J1009" s="255" t="str">
        <f>IF(ISBLANK(INDEX('Policy Characteristics'!D:D,MATCH($C1009,'Policy Characteristics'!$C:$C,0))),"",INDEX('Policy Characteristics'!D:D,MATCH($C1009,'Policy Characteristics'!$C:$C,0)))</f>
        <v>Electrification</v>
      </c>
      <c r="K1009" s="254" t="str">
        <f>IF(ISBLANK(INDEX('Policy Characteristics'!E:E,MATCH($C1009,'Policy Characteristics'!$C:$C,0))),"",INDEX('Policy Characteristics'!E:E,MATCH($C1009,'Policy Characteristics'!$C:$C,0)))</f>
        <v>indst shift to electricity</v>
      </c>
      <c r="L1009" s="261">
        <f>IF(ISBLANK(INDEX('Policy Characteristics'!F:F,MATCH($C1009,'Policy Characteristics'!$C:$C,0))),"",INDEX('Policy Characteristics'!F:F,MATCH($C1009,'Policy Characteristics'!$C:$C,0)))</f>
        <v>0</v>
      </c>
      <c r="M1009" s="261">
        <f>IF(ISBLANK(INDEX('Policy Characteristics'!G:G,MATCH($C1009,'Policy Characteristics'!$C:$C,0))),"",INDEX('Policy Characteristics'!G:G,MATCH($C1009,'Policy Characteristics'!$C:$C,0)))</f>
        <v>1</v>
      </c>
      <c r="N1009" s="261">
        <f>IF(ISBLANK(INDEX('Policy Characteristics'!H:H,MATCH($C1009,'Policy Characteristics'!$C:$C,0))),"",INDEX('Policy Characteristics'!H:H,MATCH($C1009,'Policy Characteristics'!$C:$C,0)))</f>
        <v>0.01</v>
      </c>
      <c r="O1009" s="254" t="str">
        <f>IF(ISBLANK(INDEX('Policy Characteristics'!I:I,MATCH($C1009,'Policy Characteristics'!$C:$C,0))),"",INDEX('Policy Characteristics'!I:I,MATCH($C1009,'Policy Characteristics'!$C:$C,0)))</f>
        <v>% of fuel shifted</v>
      </c>
      <c r="P1009" s="254" t="str">
        <f>IF(ISBLANK(INDEX('Policy Characteristics'!J:J,MATCH($C1009,'Policy Characteristics'!$C:$C,0))),"",INDEX('Policy Characteristics'!J:J,MATCH($C1009,'Policy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9" s="254" t="str">
        <f>IF(ISBLANK(INDEX('Policy Characteristics'!K:K,MATCH($C1009,'Policy Characteristics'!$C:$C,0))),"",INDEX('Policy Characteristics'!K:K,MATCH($C1009,'Policy Characteristics'!$C:$C,0)))</f>
        <v>industry-ag-main.html#fuel-switching</v>
      </c>
      <c r="R1009" s="254" t="str">
        <f>IF(ISBLANK(INDEX('Policy Characteristics'!L:L,MATCH($C1009,'Policy Characteristics'!$C:$C,0))),"",INDEX('Policy Characteristics'!L:L,MATCH($C1009,'Policy Characteristics'!$C:$C,0)))</f>
        <v>industry-elec-and-hydrogen.html</v>
      </c>
    </row>
    <row r="1010" spans="1:18">
      <c r="A1010" s="254" t="str">
        <f>IF(ISBLANK(INDEX('Policy Characteristics'!A:A,MATCH($C1010,'Policy Characteristics'!$C:$C,0))),"",INDEX('Policy Characteristics'!A:A,MATCH($C1010,'Policy Characteristics'!$C:$C,0)))</f>
        <v>Industry</v>
      </c>
      <c r="B1010" s="262" t="str">
        <f>IF(ISBLANK(INDEX('Policy Characteristics'!B:B,MATCH($C1010,'Policy Characteristics'!$C:$C,0))),"",INDEX('Policy Characteristics'!B:B,MATCH($C1010,'Policy Characteristics'!$C:$C,0)))</f>
        <v>Electrification</v>
      </c>
      <c r="C1010" s="254" t="str">
        <f t="shared" si="44"/>
        <v>Fraction of Eligible Industrial Energy Use Shifted to Electricity</v>
      </c>
      <c r="D1010" s="6" t="s">
        <v>3056</v>
      </c>
      <c r="E1010" s="1" t="s">
        <v>3496</v>
      </c>
      <c r="F1010" t="s">
        <v>3018</v>
      </c>
      <c r="G1010" s="45" t="s">
        <v>3503</v>
      </c>
      <c r="H1010" s="43">
        <v>1984</v>
      </c>
      <c r="I1010" s="324" t="s">
        <v>40</v>
      </c>
      <c r="J1010" s="255" t="str">
        <f>IF(ISBLANK(INDEX('Policy Characteristics'!D:D,MATCH($C1010,'Policy Characteristics'!$C:$C,0))),"",INDEX('Policy Characteristics'!D:D,MATCH($C1010,'Policy Characteristics'!$C:$C,0)))</f>
        <v>Electrification</v>
      </c>
      <c r="K1010" s="254" t="str">
        <f>IF(ISBLANK(INDEX('Policy Characteristics'!E:E,MATCH($C1010,'Policy Characteristics'!$C:$C,0))),"",INDEX('Policy Characteristics'!E:E,MATCH($C1010,'Policy Characteristics'!$C:$C,0)))</f>
        <v>indst shift to electricity</v>
      </c>
      <c r="L1010" s="261">
        <f>IF(ISBLANK(INDEX('Policy Characteristics'!F:F,MATCH($C1010,'Policy Characteristics'!$C:$C,0))),"",INDEX('Policy Characteristics'!F:F,MATCH($C1010,'Policy Characteristics'!$C:$C,0)))</f>
        <v>0</v>
      </c>
      <c r="M1010" s="261">
        <f>IF(ISBLANK(INDEX('Policy Characteristics'!G:G,MATCH($C1010,'Policy Characteristics'!$C:$C,0))),"",INDEX('Policy Characteristics'!G:G,MATCH($C1010,'Policy Characteristics'!$C:$C,0)))</f>
        <v>1</v>
      </c>
      <c r="N1010" s="261">
        <f>IF(ISBLANK(INDEX('Policy Characteristics'!H:H,MATCH($C1010,'Policy Characteristics'!$C:$C,0))),"",INDEX('Policy Characteristics'!H:H,MATCH($C1010,'Policy Characteristics'!$C:$C,0)))</f>
        <v>0.01</v>
      </c>
      <c r="O1010" s="254" t="str">
        <f>IF(ISBLANK(INDEX('Policy Characteristics'!I:I,MATCH($C1010,'Policy Characteristics'!$C:$C,0))),"",INDEX('Policy Characteristics'!I:I,MATCH($C1010,'Policy Characteristics'!$C:$C,0)))</f>
        <v>% of fuel shifted</v>
      </c>
      <c r="P1010" s="254" t="str">
        <f>IF(ISBLANK(INDEX('Policy Characteristics'!J:J,MATCH($C1010,'Policy Characteristics'!$C:$C,0))),"",INDEX('Policy Characteristics'!J:J,MATCH($C1010,'Policy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0" s="254" t="str">
        <f>IF(ISBLANK(INDEX('Policy Characteristics'!K:K,MATCH($C1010,'Policy Characteristics'!$C:$C,0))),"",INDEX('Policy Characteristics'!K:K,MATCH($C1010,'Policy Characteristics'!$C:$C,0)))</f>
        <v>industry-ag-main.html#fuel-switching</v>
      </c>
      <c r="R1010" s="254" t="str">
        <f>IF(ISBLANK(INDEX('Policy Characteristics'!L:L,MATCH($C1010,'Policy Characteristics'!$C:$C,0))),"",INDEX('Policy Characteristics'!L:L,MATCH($C1010,'Policy Characteristics'!$C:$C,0)))</f>
        <v>industry-elec-and-hydrogen.html</v>
      </c>
    </row>
    <row r="1011" spans="1:18">
      <c r="A1011" s="254" t="str">
        <f>IF(ISBLANK(INDEX('Policy Characteristics'!A:A,MATCH($C1011,'Policy Characteristics'!$C:$C,0))),"",INDEX('Policy Characteristics'!A:A,MATCH($C1011,'Policy Characteristics'!$C:$C,0)))</f>
        <v>Industry</v>
      </c>
      <c r="B1011" s="262" t="str">
        <f>IF(ISBLANK(INDEX('Policy Characteristics'!B:B,MATCH($C1011,'Policy Characteristics'!$C:$C,0))),"",INDEX('Policy Characteristics'!B:B,MATCH($C1011,'Policy Characteristics'!$C:$C,0)))</f>
        <v>Electrification</v>
      </c>
      <c r="C1011" s="254" t="str">
        <f t="shared" si="44"/>
        <v>Fraction of Eligible Industrial Energy Use Shifted to Electricity</v>
      </c>
      <c r="D1011" s="6" t="s">
        <v>3056</v>
      </c>
      <c r="E1011" s="1" t="s">
        <v>3643</v>
      </c>
      <c r="F1011" t="s">
        <v>3018</v>
      </c>
      <c r="G1011" s="45" t="s">
        <v>3643</v>
      </c>
      <c r="H1011" s="43">
        <v>1985</v>
      </c>
      <c r="I1011" s="324" t="s">
        <v>40</v>
      </c>
      <c r="J1011" s="255" t="str">
        <f>IF(ISBLANK(INDEX('Policy Characteristics'!D:D,MATCH($C1011,'Policy Characteristics'!$C:$C,0))),"",INDEX('Policy Characteristics'!D:D,MATCH($C1011,'Policy Characteristics'!$C:$C,0)))</f>
        <v>Electrification</v>
      </c>
      <c r="K1011" s="254" t="str">
        <f>IF(ISBLANK(INDEX('Policy Characteristics'!E:E,MATCH($C1011,'Policy Characteristics'!$C:$C,0))),"",INDEX('Policy Characteristics'!E:E,MATCH($C1011,'Policy Characteristics'!$C:$C,0)))</f>
        <v>indst shift to electricity</v>
      </c>
      <c r="L1011" s="261">
        <f>IF(ISBLANK(INDEX('Policy Characteristics'!F:F,MATCH($C1011,'Policy Characteristics'!$C:$C,0))),"",INDEX('Policy Characteristics'!F:F,MATCH($C1011,'Policy Characteristics'!$C:$C,0)))</f>
        <v>0</v>
      </c>
      <c r="M1011" s="261">
        <f>IF(ISBLANK(INDEX('Policy Characteristics'!G:G,MATCH($C1011,'Policy Characteristics'!$C:$C,0))),"",INDEX('Policy Characteristics'!G:G,MATCH($C1011,'Policy Characteristics'!$C:$C,0)))</f>
        <v>1</v>
      </c>
      <c r="N1011" s="261">
        <f>IF(ISBLANK(INDEX('Policy Characteristics'!H:H,MATCH($C1011,'Policy Characteristics'!$C:$C,0))),"",INDEX('Policy Characteristics'!H:H,MATCH($C1011,'Policy Characteristics'!$C:$C,0)))</f>
        <v>0.01</v>
      </c>
      <c r="O1011" s="254" t="str">
        <f>IF(ISBLANK(INDEX('Policy Characteristics'!I:I,MATCH($C1011,'Policy Characteristics'!$C:$C,0))),"",INDEX('Policy Characteristics'!I:I,MATCH($C1011,'Policy Characteristics'!$C:$C,0)))</f>
        <v>% of fuel shifted</v>
      </c>
      <c r="P1011" s="254" t="str">
        <f>IF(ISBLANK(INDEX('Policy Characteristics'!J:J,MATCH($C1011,'Policy Characteristics'!$C:$C,0))),"",INDEX('Policy Characteristics'!J:J,MATCH($C1011,'Policy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1" s="254" t="str">
        <f>IF(ISBLANK(INDEX('Policy Characteristics'!K:K,MATCH($C1011,'Policy Characteristics'!$C:$C,0))),"",INDEX('Policy Characteristics'!K:K,MATCH($C1011,'Policy Characteristics'!$C:$C,0)))</f>
        <v>industry-ag-main.html#fuel-switching</v>
      </c>
      <c r="R1011" s="254" t="str">
        <f>IF(ISBLANK(INDEX('Policy Characteristics'!L:L,MATCH($C1011,'Policy Characteristics'!$C:$C,0))),"",INDEX('Policy Characteristics'!L:L,MATCH($C1011,'Policy Characteristics'!$C:$C,0)))</f>
        <v>industry-elec-and-hydrogen.html</v>
      </c>
    </row>
    <row r="1012" spans="1:18">
      <c r="A1012" s="254" t="str">
        <f>IF(ISBLANK(INDEX('Policy Characteristics'!A:A,MATCH($C1012,'Policy Characteristics'!$C:$C,0))),"",INDEX('Policy Characteristics'!A:A,MATCH($C1012,'Policy Characteristics'!$C:$C,0)))</f>
        <v>Industry</v>
      </c>
      <c r="B1012" s="262" t="str">
        <f>IF(ISBLANK(INDEX('Policy Characteristics'!B:B,MATCH($C1012,'Policy Characteristics'!$C:$C,0))),"",INDEX('Policy Characteristics'!B:B,MATCH($C1012,'Policy Characteristics'!$C:$C,0)))</f>
        <v>Electrification</v>
      </c>
      <c r="C1012" s="254" t="str">
        <f t="shared" si="44"/>
        <v>Fraction of Eligible Industrial Energy Use Shifted to Electricity</v>
      </c>
      <c r="D1012" s="6" t="s">
        <v>3057</v>
      </c>
      <c r="E1012" s="1" t="s">
        <v>3490</v>
      </c>
      <c r="F1012" t="s">
        <v>3019</v>
      </c>
      <c r="G1012" s="45" t="s">
        <v>3497</v>
      </c>
      <c r="H1012" s="43">
        <v>1986</v>
      </c>
      <c r="I1012" s="324" t="s">
        <v>40</v>
      </c>
      <c r="J1012" s="255" t="str">
        <f>IF(ISBLANK(INDEX('Policy Characteristics'!D:D,MATCH($C1012,'Policy Characteristics'!$C:$C,0))),"",INDEX('Policy Characteristics'!D:D,MATCH($C1012,'Policy Characteristics'!$C:$C,0)))</f>
        <v>Electrification</v>
      </c>
      <c r="K1012" s="254" t="str">
        <f>IF(ISBLANK(INDEX('Policy Characteristics'!E:E,MATCH($C1012,'Policy Characteristics'!$C:$C,0))),"",INDEX('Policy Characteristics'!E:E,MATCH($C1012,'Policy Characteristics'!$C:$C,0)))</f>
        <v>indst shift to electricity</v>
      </c>
      <c r="L1012" s="261">
        <f>IF(ISBLANK(INDEX('Policy Characteristics'!F:F,MATCH($C1012,'Policy Characteristics'!$C:$C,0))),"",INDEX('Policy Characteristics'!F:F,MATCH($C1012,'Policy Characteristics'!$C:$C,0)))</f>
        <v>0</v>
      </c>
      <c r="M1012" s="261">
        <f>IF(ISBLANK(INDEX('Policy Characteristics'!G:G,MATCH($C1012,'Policy Characteristics'!$C:$C,0))),"",INDEX('Policy Characteristics'!G:G,MATCH($C1012,'Policy Characteristics'!$C:$C,0)))</f>
        <v>1</v>
      </c>
      <c r="N1012" s="261">
        <f>IF(ISBLANK(INDEX('Policy Characteristics'!H:H,MATCH($C1012,'Policy Characteristics'!$C:$C,0))),"",INDEX('Policy Characteristics'!H:H,MATCH($C1012,'Policy Characteristics'!$C:$C,0)))</f>
        <v>0.01</v>
      </c>
      <c r="O1012" s="254" t="str">
        <f>IF(ISBLANK(INDEX('Policy Characteristics'!I:I,MATCH($C1012,'Policy Characteristics'!$C:$C,0))),"",INDEX('Policy Characteristics'!I:I,MATCH($C1012,'Policy Characteristics'!$C:$C,0)))</f>
        <v>% of fuel shifted</v>
      </c>
      <c r="P1012" s="254" t="str">
        <f>IF(ISBLANK(INDEX('Policy Characteristics'!J:J,MATCH($C1012,'Policy Characteristics'!$C:$C,0))),"",INDEX('Policy Characteristics'!J:J,MATCH($C1012,'Policy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2" s="254" t="str">
        <f>IF(ISBLANK(INDEX('Policy Characteristics'!K:K,MATCH($C1012,'Policy Characteristics'!$C:$C,0))),"",INDEX('Policy Characteristics'!K:K,MATCH($C1012,'Policy Characteristics'!$C:$C,0)))</f>
        <v>industry-ag-main.html#fuel-switching</v>
      </c>
      <c r="R1012" s="254" t="str">
        <f>IF(ISBLANK(INDEX('Policy Characteristics'!L:L,MATCH($C1012,'Policy Characteristics'!$C:$C,0))),"",INDEX('Policy Characteristics'!L:L,MATCH($C1012,'Policy Characteristics'!$C:$C,0)))</f>
        <v>industry-elec-and-hydrogen.html</v>
      </c>
    </row>
    <row r="1013" spans="1:18">
      <c r="A1013" s="254" t="str">
        <f>IF(ISBLANK(INDEX('Policy Characteristics'!A:A,MATCH($C1013,'Policy Characteristics'!$C:$C,0))),"",INDEX('Policy Characteristics'!A:A,MATCH($C1013,'Policy Characteristics'!$C:$C,0)))</f>
        <v>Industry</v>
      </c>
      <c r="B1013" s="262" t="str">
        <f>IF(ISBLANK(INDEX('Policy Characteristics'!B:B,MATCH($C1013,'Policy Characteristics'!$C:$C,0))),"",INDEX('Policy Characteristics'!B:B,MATCH($C1013,'Policy Characteristics'!$C:$C,0)))</f>
        <v>Electrification</v>
      </c>
      <c r="C1013" s="254" t="str">
        <f t="shared" si="44"/>
        <v>Fraction of Eligible Industrial Energy Use Shifted to Electricity</v>
      </c>
      <c r="D1013" s="6" t="s">
        <v>3057</v>
      </c>
      <c r="E1013" s="1" t="s">
        <v>3491</v>
      </c>
      <c r="F1013" t="s">
        <v>3019</v>
      </c>
      <c r="G1013" s="45" t="s">
        <v>3498</v>
      </c>
      <c r="H1013" s="43">
        <v>1987</v>
      </c>
      <c r="I1013" s="324" t="s">
        <v>40</v>
      </c>
      <c r="J1013" s="255" t="str">
        <f>IF(ISBLANK(INDEX('Policy Characteristics'!D:D,MATCH($C1013,'Policy Characteristics'!$C:$C,0))),"",INDEX('Policy Characteristics'!D:D,MATCH($C1013,'Policy Characteristics'!$C:$C,0)))</f>
        <v>Electrification</v>
      </c>
      <c r="K1013" s="254" t="str">
        <f>IF(ISBLANK(INDEX('Policy Characteristics'!E:E,MATCH($C1013,'Policy Characteristics'!$C:$C,0))),"",INDEX('Policy Characteristics'!E:E,MATCH($C1013,'Policy Characteristics'!$C:$C,0)))</f>
        <v>indst shift to electricity</v>
      </c>
      <c r="L1013" s="261">
        <f>IF(ISBLANK(INDEX('Policy Characteristics'!F:F,MATCH($C1013,'Policy Characteristics'!$C:$C,0))),"",INDEX('Policy Characteristics'!F:F,MATCH($C1013,'Policy Characteristics'!$C:$C,0)))</f>
        <v>0</v>
      </c>
      <c r="M1013" s="261">
        <f>IF(ISBLANK(INDEX('Policy Characteristics'!G:G,MATCH($C1013,'Policy Characteristics'!$C:$C,0))),"",INDEX('Policy Characteristics'!G:G,MATCH($C1013,'Policy Characteristics'!$C:$C,0)))</f>
        <v>1</v>
      </c>
      <c r="N1013" s="261">
        <f>IF(ISBLANK(INDEX('Policy Characteristics'!H:H,MATCH($C1013,'Policy Characteristics'!$C:$C,0))),"",INDEX('Policy Characteristics'!H:H,MATCH($C1013,'Policy Characteristics'!$C:$C,0)))</f>
        <v>0.01</v>
      </c>
      <c r="O1013" s="254" t="str">
        <f>IF(ISBLANK(INDEX('Policy Characteristics'!I:I,MATCH($C1013,'Policy Characteristics'!$C:$C,0))),"",INDEX('Policy Characteristics'!I:I,MATCH($C1013,'Policy Characteristics'!$C:$C,0)))</f>
        <v>% of fuel shifted</v>
      </c>
      <c r="P1013" s="254" t="str">
        <f>IF(ISBLANK(INDEX('Policy Characteristics'!J:J,MATCH($C1013,'Policy Characteristics'!$C:$C,0))),"",INDEX('Policy Characteristics'!J:J,MATCH($C1013,'Policy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3" s="254" t="str">
        <f>IF(ISBLANK(INDEX('Policy Characteristics'!K:K,MATCH($C1013,'Policy Characteristics'!$C:$C,0))),"",INDEX('Policy Characteristics'!K:K,MATCH($C1013,'Policy Characteristics'!$C:$C,0)))</f>
        <v>industry-ag-main.html#fuel-switching</v>
      </c>
      <c r="R1013" s="254" t="str">
        <f>IF(ISBLANK(INDEX('Policy Characteristics'!L:L,MATCH($C1013,'Policy Characteristics'!$C:$C,0))),"",INDEX('Policy Characteristics'!L:L,MATCH($C1013,'Policy Characteristics'!$C:$C,0)))</f>
        <v>industry-elec-and-hydrogen.html</v>
      </c>
    </row>
    <row r="1014" spans="1:18">
      <c r="A1014" s="254" t="str">
        <f>IF(ISBLANK(INDEX('Policy Characteristics'!A:A,MATCH($C1014,'Policy Characteristics'!$C:$C,0))),"",INDEX('Policy Characteristics'!A:A,MATCH($C1014,'Policy Characteristics'!$C:$C,0)))</f>
        <v>Industry</v>
      </c>
      <c r="B1014" s="262" t="str">
        <f>IF(ISBLANK(INDEX('Policy Characteristics'!B:B,MATCH($C1014,'Policy Characteristics'!$C:$C,0))),"",INDEX('Policy Characteristics'!B:B,MATCH($C1014,'Policy Characteristics'!$C:$C,0)))</f>
        <v>Electrification</v>
      </c>
      <c r="C1014" s="254" t="str">
        <f t="shared" si="44"/>
        <v>Fraction of Eligible Industrial Energy Use Shifted to Electricity</v>
      </c>
      <c r="D1014" s="6" t="s">
        <v>3057</v>
      </c>
      <c r="E1014" s="1" t="s">
        <v>3492</v>
      </c>
      <c r="F1014" t="s">
        <v>3019</v>
      </c>
      <c r="G1014" s="45" t="s">
        <v>3499</v>
      </c>
      <c r="H1014" s="43">
        <v>1988</v>
      </c>
      <c r="I1014" s="324" t="s">
        <v>40</v>
      </c>
      <c r="J1014" s="255" t="str">
        <f>IF(ISBLANK(INDEX('Policy Characteristics'!D:D,MATCH($C1014,'Policy Characteristics'!$C:$C,0))),"",INDEX('Policy Characteristics'!D:D,MATCH($C1014,'Policy Characteristics'!$C:$C,0)))</f>
        <v>Electrification</v>
      </c>
      <c r="K1014" s="254" t="str">
        <f>IF(ISBLANK(INDEX('Policy Characteristics'!E:E,MATCH($C1014,'Policy Characteristics'!$C:$C,0))),"",INDEX('Policy Characteristics'!E:E,MATCH($C1014,'Policy Characteristics'!$C:$C,0)))</f>
        <v>indst shift to electricity</v>
      </c>
      <c r="L1014" s="261">
        <f>IF(ISBLANK(INDEX('Policy Characteristics'!F:F,MATCH($C1014,'Policy Characteristics'!$C:$C,0))),"",INDEX('Policy Characteristics'!F:F,MATCH($C1014,'Policy Characteristics'!$C:$C,0)))</f>
        <v>0</v>
      </c>
      <c r="M1014" s="261">
        <f>IF(ISBLANK(INDEX('Policy Characteristics'!G:G,MATCH($C1014,'Policy Characteristics'!$C:$C,0))),"",INDEX('Policy Characteristics'!G:G,MATCH($C1014,'Policy Characteristics'!$C:$C,0)))</f>
        <v>1</v>
      </c>
      <c r="N1014" s="261">
        <f>IF(ISBLANK(INDEX('Policy Characteristics'!H:H,MATCH($C1014,'Policy Characteristics'!$C:$C,0))),"",INDEX('Policy Characteristics'!H:H,MATCH($C1014,'Policy Characteristics'!$C:$C,0)))</f>
        <v>0.01</v>
      </c>
      <c r="O1014" s="254" t="str">
        <f>IF(ISBLANK(INDEX('Policy Characteristics'!I:I,MATCH($C1014,'Policy Characteristics'!$C:$C,0))),"",INDEX('Policy Characteristics'!I:I,MATCH($C1014,'Policy Characteristics'!$C:$C,0)))</f>
        <v>% of fuel shifted</v>
      </c>
      <c r="P1014" s="254" t="str">
        <f>IF(ISBLANK(INDEX('Policy Characteristics'!J:J,MATCH($C1014,'Policy Characteristics'!$C:$C,0))),"",INDEX('Policy Characteristics'!J:J,MATCH($C1014,'Policy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4" s="254" t="str">
        <f>IF(ISBLANK(INDEX('Policy Characteristics'!K:K,MATCH($C1014,'Policy Characteristics'!$C:$C,0))),"",INDEX('Policy Characteristics'!K:K,MATCH($C1014,'Policy Characteristics'!$C:$C,0)))</f>
        <v>industry-ag-main.html#fuel-switching</v>
      </c>
      <c r="R1014" s="254" t="str">
        <f>IF(ISBLANK(INDEX('Policy Characteristics'!L:L,MATCH($C1014,'Policy Characteristics'!$C:$C,0))),"",INDEX('Policy Characteristics'!L:L,MATCH($C1014,'Policy Characteristics'!$C:$C,0)))</f>
        <v>industry-elec-and-hydrogen.html</v>
      </c>
    </row>
    <row r="1015" spans="1:18">
      <c r="A1015" s="254" t="str">
        <f>IF(ISBLANK(INDEX('Policy Characteristics'!A:A,MATCH($C1015,'Policy Characteristics'!$C:$C,0))),"",INDEX('Policy Characteristics'!A:A,MATCH($C1015,'Policy Characteristics'!$C:$C,0)))</f>
        <v>Industry</v>
      </c>
      <c r="B1015" s="262" t="str">
        <f>IF(ISBLANK(INDEX('Policy Characteristics'!B:B,MATCH($C1015,'Policy Characteristics'!$C:$C,0))),"",INDEX('Policy Characteristics'!B:B,MATCH($C1015,'Policy Characteristics'!$C:$C,0)))</f>
        <v>Electrification</v>
      </c>
      <c r="C1015" s="254" t="str">
        <f t="shared" si="44"/>
        <v>Fraction of Eligible Industrial Energy Use Shifted to Electricity</v>
      </c>
      <c r="D1015" s="6" t="s">
        <v>3057</v>
      </c>
      <c r="E1015" s="1" t="s">
        <v>3493</v>
      </c>
      <c r="F1015" t="s">
        <v>3019</v>
      </c>
      <c r="G1015" s="45" t="s">
        <v>3500</v>
      </c>
      <c r="H1015" s="43">
        <v>1989</v>
      </c>
      <c r="I1015" s="324" t="s">
        <v>40</v>
      </c>
      <c r="J1015" s="255" t="str">
        <f>IF(ISBLANK(INDEX('Policy Characteristics'!D:D,MATCH($C1015,'Policy Characteristics'!$C:$C,0))),"",INDEX('Policy Characteristics'!D:D,MATCH($C1015,'Policy Characteristics'!$C:$C,0)))</f>
        <v>Electrification</v>
      </c>
      <c r="K1015" s="254" t="str">
        <f>IF(ISBLANK(INDEX('Policy Characteristics'!E:E,MATCH($C1015,'Policy Characteristics'!$C:$C,0))),"",INDEX('Policy Characteristics'!E:E,MATCH($C1015,'Policy Characteristics'!$C:$C,0)))</f>
        <v>indst shift to electricity</v>
      </c>
      <c r="L1015" s="261">
        <f>IF(ISBLANK(INDEX('Policy Characteristics'!F:F,MATCH($C1015,'Policy Characteristics'!$C:$C,0))),"",INDEX('Policy Characteristics'!F:F,MATCH($C1015,'Policy Characteristics'!$C:$C,0)))</f>
        <v>0</v>
      </c>
      <c r="M1015" s="261">
        <f>IF(ISBLANK(INDEX('Policy Characteristics'!G:G,MATCH($C1015,'Policy Characteristics'!$C:$C,0))),"",INDEX('Policy Characteristics'!G:G,MATCH($C1015,'Policy Characteristics'!$C:$C,0)))</f>
        <v>1</v>
      </c>
      <c r="N1015" s="261">
        <f>IF(ISBLANK(INDEX('Policy Characteristics'!H:H,MATCH($C1015,'Policy Characteristics'!$C:$C,0))),"",INDEX('Policy Characteristics'!H:H,MATCH($C1015,'Policy Characteristics'!$C:$C,0)))</f>
        <v>0.01</v>
      </c>
      <c r="O1015" s="254" t="str">
        <f>IF(ISBLANK(INDEX('Policy Characteristics'!I:I,MATCH($C1015,'Policy Characteristics'!$C:$C,0))),"",INDEX('Policy Characteristics'!I:I,MATCH($C1015,'Policy Characteristics'!$C:$C,0)))</f>
        <v>% of fuel shifted</v>
      </c>
      <c r="P1015" s="254" t="str">
        <f>IF(ISBLANK(INDEX('Policy Characteristics'!J:J,MATCH($C1015,'Policy Characteristics'!$C:$C,0))),"",INDEX('Policy Characteristics'!J:J,MATCH($C1015,'Policy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5" s="254" t="str">
        <f>IF(ISBLANK(INDEX('Policy Characteristics'!K:K,MATCH($C1015,'Policy Characteristics'!$C:$C,0))),"",INDEX('Policy Characteristics'!K:K,MATCH($C1015,'Policy Characteristics'!$C:$C,0)))</f>
        <v>industry-ag-main.html#fuel-switching</v>
      </c>
      <c r="R1015" s="254" t="str">
        <f>IF(ISBLANK(INDEX('Policy Characteristics'!L:L,MATCH($C1015,'Policy Characteristics'!$C:$C,0))),"",INDEX('Policy Characteristics'!L:L,MATCH($C1015,'Policy Characteristics'!$C:$C,0)))</f>
        <v>industry-elec-and-hydrogen.html</v>
      </c>
    </row>
    <row r="1016" spans="1:18">
      <c r="A1016" s="254" t="str">
        <f>IF(ISBLANK(INDEX('Policy Characteristics'!A:A,MATCH($C1016,'Policy Characteristics'!$C:$C,0))),"",INDEX('Policy Characteristics'!A:A,MATCH($C1016,'Policy Characteristics'!$C:$C,0)))</f>
        <v>Industry</v>
      </c>
      <c r="B1016" s="262" t="str">
        <f>IF(ISBLANK(INDEX('Policy Characteristics'!B:B,MATCH($C1016,'Policy Characteristics'!$C:$C,0))),"",INDEX('Policy Characteristics'!B:B,MATCH($C1016,'Policy Characteristics'!$C:$C,0)))</f>
        <v>Electrification</v>
      </c>
      <c r="C1016" s="254" t="str">
        <f t="shared" si="44"/>
        <v>Fraction of Eligible Industrial Energy Use Shifted to Electricity</v>
      </c>
      <c r="D1016" s="6" t="s">
        <v>3057</v>
      </c>
      <c r="E1016" s="1" t="s">
        <v>3494</v>
      </c>
      <c r="F1016" t="s">
        <v>3019</v>
      </c>
      <c r="G1016" s="45" t="s">
        <v>3501</v>
      </c>
      <c r="H1016" s="43">
        <v>1990</v>
      </c>
      <c r="I1016" s="324" t="s">
        <v>40</v>
      </c>
      <c r="J1016" s="255" t="str">
        <f>IF(ISBLANK(INDEX('Policy Characteristics'!D:D,MATCH($C1016,'Policy Characteristics'!$C:$C,0))),"",INDEX('Policy Characteristics'!D:D,MATCH($C1016,'Policy Characteristics'!$C:$C,0)))</f>
        <v>Electrification</v>
      </c>
      <c r="K1016" s="254" t="str">
        <f>IF(ISBLANK(INDEX('Policy Characteristics'!E:E,MATCH($C1016,'Policy Characteristics'!$C:$C,0))),"",INDEX('Policy Characteristics'!E:E,MATCH($C1016,'Policy Characteristics'!$C:$C,0)))</f>
        <v>indst shift to electricity</v>
      </c>
      <c r="L1016" s="261">
        <f>IF(ISBLANK(INDEX('Policy Characteristics'!F:F,MATCH($C1016,'Policy Characteristics'!$C:$C,0))),"",INDEX('Policy Characteristics'!F:F,MATCH($C1016,'Policy Characteristics'!$C:$C,0)))</f>
        <v>0</v>
      </c>
      <c r="M1016" s="261">
        <f>IF(ISBLANK(INDEX('Policy Characteristics'!G:G,MATCH($C1016,'Policy Characteristics'!$C:$C,0))),"",INDEX('Policy Characteristics'!G:G,MATCH($C1016,'Policy Characteristics'!$C:$C,0)))</f>
        <v>1</v>
      </c>
      <c r="N1016" s="261">
        <f>IF(ISBLANK(INDEX('Policy Characteristics'!H:H,MATCH($C1016,'Policy Characteristics'!$C:$C,0))),"",INDEX('Policy Characteristics'!H:H,MATCH($C1016,'Policy Characteristics'!$C:$C,0)))</f>
        <v>0.01</v>
      </c>
      <c r="O1016" s="254" t="str">
        <f>IF(ISBLANK(INDEX('Policy Characteristics'!I:I,MATCH($C1016,'Policy Characteristics'!$C:$C,0))),"",INDEX('Policy Characteristics'!I:I,MATCH($C1016,'Policy Characteristics'!$C:$C,0)))</f>
        <v>% of fuel shifted</v>
      </c>
      <c r="P1016" s="254" t="str">
        <f>IF(ISBLANK(INDEX('Policy Characteristics'!J:J,MATCH($C1016,'Policy Characteristics'!$C:$C,0))),"",INDEX('Policy Characteristics'!J:J,MATCH($C1016,'Policy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6" s="254" t="str">
        <f>IF(ISBLANK(INDEX('Policy Characteristics'!K:K,MATCH($C1016,'Policy Characteristics'!$C:$C,0))),"",INDEX('Policy Characteristics'!K:K,MATCH($C1016,'Policy Characteristics'!$C:$C,0)))</f>
        <v>industry-ag-main.html#fuel-switching</v>
      </c>
      <c r="R1016" s="254" t="str">
        <f>IF(ISBLANK(INDEX('Policy Characteristics'!L:L,MATCH($C1016,'Policy Characteristics'!$C:$C,0))),"",INDEX('Policy Characteristics'!L:L,MATCH($C1016,'Policy Characteristics'!$C:$C,0)))</f>
        <v>industry-elec-and-hydrogen.html</v>
      </c>
    </row>
    <row r="1017" spans="1:18">
      <c r="A1017" s="254" t="str">
        <f>IF(ISBLANK(INDEX('Policy Characteristics'!A:A,MATCH($C1017,'Policy Characteristics'!$C:$C,0))),"",INDEX('Policy Characteristics'!A:A,MATCH($C1017,'Policy Characteristics'!$C:$C,0)))</f>
        <v>Industry</v>
      </c>
      <c r="B1017" s="262" t="str">
        <f>IF(ISBLANK(INDEX('Policy Characteristics'!B:B,MATCH($C1017,'Policy Characteristics'!$C:$C,0))),"",INDEX('Policy Characteristics'!B:B,MATCH($C1017,'Policy Characteristics'!$C:$C,0)))</f>
        <v>Electrification</v>
      </c>
      <c r="C1017" s="254" t="str">
        <f t="shared" si="44"/>
        <v>Fraction of Eligible Industrial Energy Use Shifted to Electricity</v>
      </c>
      <c r="D1017" s="6" t="s">
        <v>3057</v>
      </c>
      <c r="E1017" s="1" t="s">
        <v>3495</v>
      </c>
      <c r="F1017" t="s">
        <v>3019</v>
      </c>
      <c r="G1017" s="45" t="s">
        <v>3502</v>
      </c>
      <c r="H1017" s="43">
        <v>1991</v>
      </c>
      <c r="I1017" s="324" t="s">
        <v>40</v>
      </c>
      <c r="J1017" s="255" t="str">
        <f>IF(ISBLANK(INDEX('Policy Characteristics'!D:D,MATCH($C1017,'Policy Characteristics'!$C:$C,0))),"",INDEX('Policy Characteristics'!D:D,MATCH($C1017,'Policy Characteristics'!$C:$C,0)))</f>
        <v>Electrification</v>
      </c>
      <c r="K1017" s="254" t="str">
        <f>IF(ISBLANK(INDEX('Policy Characteristics'!E:E,MATCH($C1017,'Policy Characteristics'!$C:$C,0))),"",INDEX('Policy Characteristics'!E:E,MATCH($C1017,'Policy Characteristics'!$C:$C,0)))</f>
        <v>indst shift to electricity</v>
      </c>
      <c r="L1017" s="261">
        <f>IF(ISBLANK(INDEX('Policy Characteristics'!F:F,MATCH($C1017,'Policy Characteristics'!$C:$C,0))),"",INDEX('Policy Characteristics'!F:F,MATCH($C1017,'Policy Characteristics'!$C:$C,0)))</f>
        <v>0</v>
      </c>
      <c r="M1017" s="261">
        <f>IF(ISBLANK(INDEX('Policy Characteristics'!G:G,MATCH($C1017,'Policy Characteristics'!$C:$C,0))),"",INDEX('Policy Characteristics'!G:G,MATCH($C1017,'Policy Characteristics'!$C:$C,0)))</f>
        <v>1</v>
      </c>
      <c r="N1017" s="261">
        <f>IF(ISBLANK(INDEX('Policy Characteristics'!H:H,MATCH($C1017,'Policy Characteristics'!$C:$C,0))),"",INDEX('Policy Characteristics'!H:H,MATCH($C1017,'Policy Characteristics'!$C:$C,0)))</f>
        <v>0.01</v>
      </c>
      <c r="O1017" s="254" t="str">
        <f>IF(ISBLANK(INDEX('Policy Characteristics'!I:I,MATCH($C1017,'Policy Characteristics'!$C:$C,0))),"",INDEX('Policy Characteristics'!I:I,MATCH($C1017,'Policy Characteristics'!$C:$C,0)))</f>
        <v>% of fuel shifted</v>
      </c>
      <c r="P1017" s="254" t="str">
        <f>IF(ISBLANK(INDEX('Policy Characteristics'!J:J,MATCH($C1017,'Policy Characteristics'!$C:$C,0))),"",INDEX('Policy Characteristics'!J:J,MATCH($C1017,'Policy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7" s="254" t="str">
        <f>IF(ISBLANK(INDEX('Policy Characteristics'!K:K,MATCH($C1017,'Policy Characteristics'!$C:$C,0))),"",INDEX('Policy Characteristics'!K:K,MATCH($C1017,'Policy Characteristics'!$C:$C,0)))</f>
        <v>industry-ag-main.html#fuel-switching</v>
      </c>
      <c r="R1017" s="254" t="str">
        <f>IF(ISBLANK(INDEX('Policy Characteristics'!L:L,MATCH($C1017,'Policy Characteristics'!$C:$C,0))),"",INDEX('Policy Characteristics'!L:L,MATCH($C1017,'Policy Characteristics'!$C:$C,0)))</f>
        <v>industry-elec-and-hydrogen.html</v>
      </c>
    </row>
    <row r="1018" spans="1:18">
      <c r="A1018" s="254" t="str">
        <f>IF(ISBLANK(INDEX('Policy Characteristics'!A:A,MATCH($C1018,'Policy Characteristics'!$C:$C,0))),"",INDEX('Policy Characteristics'!A:A,MATCH($C1018,'Policy Characteristics'!$C:$C,0)))</f>
        <v>Industry</v>
      </c>
      <c r="B1018" s="262" t="str">
        <f>IF(ISBLANK(INDEX('Policy Characteristics'!B:B,MATCH($C1018,'Policy Characteristics'!$C:$C,0))),"",INDEX('Policy Characteristics'!B:B,MATCH($C1018,'Policy Characteristics'!$C:$C,0)))</f>
        <v>Electrification</v>
      </c>
      <c r="C1018" s="254" t="str">
        <f t="shared" si="44"/>
        <v>Fraction of Eligible Industrial Energy Use Shifted to Electricity</v>
      </c>
      <c r="D1018" s="6" t="s">
        <v>3057</v>
      </c>
      <c r="E1018" s="1" t="s">
        <v>3496</v>
      </c>
      <c r="F1018" t="s">
        <v>3019</v>
      </c>
      <c r="G1018" s="45" t="s">
        <v>3503</v>
      </c>
      <c r="H1018" s="43">
        <v>1992</v>
      </c>
      <c r="I1018" s="324" t="s">
        <v>40</v>
      </c>
      <c r="J1018" s="255" t="str">
        <f>IF(ISBLANK(INDEX('Policy Characteristics'!D:D,MATCH($C1018,'Policy Characteristics'!$C:$C,0))),"",INDEX('Policy Characteristics'!D:D,MATCH($C1018,'Policy Characteristics'!$C:$C,0)))</f>
        <v>Electrification</v>
      </c>
      <c r="K1018" s="254" t="str">
        <f>IF(ISBLANK(INDEX('Policy Characteristics'!E:E,MATCH($C1018,'Policy Characteristics'!$C:$C,0))),"",INDEX('Policy Characteristics'!E:E,MATCH($C1018,'Policy Characteristics'!$C:$C,0)))</f>
        <v>indst shift to electricity</v>
      </c>
      <c r="L1018" s="261">
        <f>IF(ISBLANK(INDEX('Policy Characteristics'!F:F,MATCH($C1018,'Policy Characteristics'!$C:$C,0))),"",INDEX('Policy Characteristics'!F:F,MATCH($C1018,'Policy Characteristics'!$C:$C,0)))</f>
        <v>0</v>
      </c>
      <c r="M1018" s="261">
        <f>IF(ISBLANK(INDEX('Policy Characteristics'!G:G,MATCH($C1018,'Policy Characteristics'!$C:$C,0))),"",INDEX('Policy Characteristics'!G:G,MATCH($C1018,'Policy Characteristics'!$C:$C,0)))</f>
        <v>1</v>
      </c>
      <c r="N1018" s="261">
        <f>IF(ISBLANK(INDEX('Policy Characteristics'!H:H,MATCH($C1018,'Policy Characteristics'!$C:$C,0))),"",INDEX('Policy Characteristics'!H:H,MATCH($C1018,'Policy Characteristics'!$C:$C,0)))</f>
        <v>0.01</v>
      </c>
      <c r="O1018" s="254" t="str">
        <f>IF(ISBLANK(INDEX('Policy Characteristics'!I:I,MATCH($C1018,'Policy Characteristics'!$C:$C,0))),"",INDEX('Policy Characteristics'!I:I,MATCH($C1018,'Policy Characteristics'!$C:$C,0)))</f>
        <v>% of fuel shifted</v>
      </c>
      <c r="P1018" s="254" t="str">
        <f>IF(ISBLANK(INDEX('Policy Characteristics'!J:J,MATCH($C1018,'Policy Characteristics'!$C:$C,0))),"",INDEX('Policy Characteristics'!J:J,MATCH($C1018,'Policy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8" s="254" t="str">
        <f>IF(ISBLANK(INDEX('Policy Characteristics'!K:K,MATCH($C1018,'Policy Characteristics'!$C:$C,0))),"",INDEX('Policy Characteristics'!K:K,MATCH($C1018,'Policy Characteristics'!$C:$C,0)))</f>
        <v>industry-ag-main.html#fuel-switching</v>
      </c>
      <c r="R1018" s="254" t="str">
        <f>IF(ISBLANK(INDEX('Policy Characteristics'!L:L,MATCH($C1018,'Policy Characteristics'!$C:$C,0))),"",INDEX('Policy Characteristics'!L:L,MATCH($C1018,'Policy Characteristics'!$C:$C,0)))</f>
        <v>industry-elec-and-hydrogen.html</v>
      </c>
    </row>
    <row r="1019" spans="1:18">
      <c r="A1019" s="254" t="str">
        <f>IF(ISBLANK(INDEX('Policy Characteristics'!A:A,MATCH($C1019,'Policy Characteristics'!$C:$C,0))),"",INDEX('Policy Characteristics'!A:A,MATCH($C1019,'Policy Characteristics'!$C:$C,0)))</f>
        <v>Industry</v>
      </c>
      <c r="B1019" s="262" t="str">
        <f>IF(ISBLANK(INDEX('Policy Characteristics'!B:B,MATCH($C1019,'Policy Characteristics'!$C:$C,0))),"",INDEX('Policy Characteristics'!B:B,MATCH($C1019,'Policy Characteristics'!$C:$C,0)))</f>
        <v>Electrification</v>
      </c>
      <c r="C1019" s="254" t="str">
        <f t="shared" si="44"/>
        <v>Fraction of Eligible Industrial Energy Use Shifted to Electricity</v>
      </c>
      <c r="D1019" s="6" t="s">
        <v>3057</v>
      </c>
      <c r="E1019" s="1" t="s">
        <v>3643</v>
      </c>
      <c r="F1019" t="s">
        <v>3019</v>
      </c>
      <c r="G1019" s="45" t="s">
        <v>3643</v>
      </c>
      <c r="H1019" s="43">
        <v>1993</v>
      </c>
      <c r="I1019" s="324" t="s">
        <v>40</v>
      </c>
      <c r="J1019" s="255" t="str">
        <f>IF(ISBLANK(INDEX('Policy Characteristics'!D:D,MATCH($C1019,'Policy Characteristics'!$C:$C,0))),"",INDEX('Policy Characteristics'!D:D,MATCH($C1019,'Policy Characteristics'!$C:$C,0)))</f>
        <v>Electrification</v>
      </c>
      <c r="K1019" s="254" t="str">
        <f>IF(ISBLANK(INDEX('Policy Characteristics'!E:E,MATCH($C1019,'Policy Characteristics'!$C:$C,0))),"",INDEX('Policy Characteristics'!E:E,MATCH($C1019,'Policy Characteristics'!$C:$C,0)))</f>
        <v>indst shift to electricity</v>
      </c>
      <c r="L1019" s="261">
        <f>IF(ISBLANK(INDEX('Policy Characteristics'!F:F,MATCH($C1019,'Policy Characteristics'!$C:$C,0))),"",INDEX('Policy Characteristics'!F:F,MATCH($C1019,'Policy Characteristics'!$C:$C,0)))</f>
        <v>0</v>
      </c>
      <c r="M1019" s="261">
        <f>IF(ISBLANK(INDEX('Policy Characteristics'!G:G,MATCH($C1019,'Policy Characteristics'!$C:$C,0))),"",INDEX('Policy Characteristics'!G:G,MATCH($C1019,'Policy Characteristics'!$C:$C,0)))</f>
        <v>1</v>
      </c>
      <c r="N1019" s="261">
        <f>IF(ISBLANK(INDEX('Policy Characteristics'!H:H,MATCH($C1019,'Policy Characteristics'!$C:$C,0))),"",INDEX('Policy Characteristics'!H:H,MATCH($C1019,'Policy Characteristics'!$C:$C,0)))</f>
        <v>0.01</v>
      </c>
      <c r="O1019" s="254" t="str">
        <f>IF(ISBLANK(INDEX('Policy Characteristics'!I:I,MATCH($C1019,'Policy Characteristics'!$C:$C,0))),"",INDEX('Policy Characteristics'!I:I,MATCH($C1019,'Policy Characteristics'!$C:$C,0)))</f>
        <v>% of fuel shifted</v>
      </c>
      <c r="P1019" s="254" t="str">
        <f>IF(ISBLANK(INDEX('Policy Characteristics'!J:J,MATCH($C1019,'Policy Characteristics'!$C:$C,0))),"",INDEX('Policy Characteristics'!J:J,MATCH($C1019,'Policy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9" s="254" t="str">
        <f>IF(ISBLANK(INDEX('Policy Characteristics'!K:K,MATCH($C1019,'Policy Characteristics'!$C:$C,0))),"",INDEX('Policy Characteristics'!K:K,MATCH($C1019,'Policy Characteristics'!$C:$C,0)))</f>
        <v>industry-ag-main.html#fuel-switching</v>
      </c>
      <c r="R1019" s="254" t="str">
        <f>IF(ISBLANK(INDEX('Policy Characteristics'!L:L,MATCH($C1019,'Policy Characteristics'!$C:$C,0))),"",INDEX('Policy Characteristics'!L:L,MATCH($C1019,'Policy Characteristics'!$C:$C,0)))</f>
        <v>industry-elec-and-hydrogen.html</v>
      </c>
    </row>
    <row r="1020" spans="1:18">
      <c r="A1020" s="254" t="str">
        <f>IF(ISBLANK(INDEX('Policy Characteristics'!A:A,MATCH($C1020,'Policy Characteristics'!$C:$C,0))),"",INDEX('Policy Characteristics'!A:A,MATCH($C1020,'Policy Characteristics'!$C:$C,0)))</f>
        <v>Industry</v>
      </c>
      <c r="B1020" s="262" t="str">
        <f>IF(ISBLANK(INDEX('Policy Characteristics'!B:B,MATCH($C1020,'Policy Characteristics'!$C:$C,0))),"",INDEX('Policy Characteristics'!B:B,MATCH($C1020,'Policy Characteristics'!$C:$C,0)))</f>
        <v>Electrification</v>
      </c>
      <c r="C1020" s="254" t="str">
        <f t="shared" si="44"/>
        <v>Fraction of Eligible Industrial Energy Use Shifted to Electricity</v>
      </c>
      <c r="D1020" s="6" t="s">
        <v>3058</v>
      </c>
      <c r="E1020" s="1" t="s">
        <v>3490</v>
      </c>
      <c r="F1020" t="s">
        <v>3020</v>
      </c>
      <c r="G1020" s="45" t="s">
        <v>3497</v>
      </c>
      <c r="H1020" s="43">
        <v>1994</v>
      </c>
      <c r="I1020" s="324" t="s">
        <v>40</v>
      </c>
      <c r="J1020" s="255" t="str">
        <f>IF(ISBLANK(INDEX('Policy Characteristics'!D:D,MATCH($C1020,'Policy Characteristics'!$C:$C,0))),"",INDEX('Policy Characteristics'!D:D,MATCH($C1020,'Policy Characteristics'!$C:$C,0)))</f>
        <v>Electrification</v>
      </c>
      <c r="K1020" s="254" t="str">
        <f>IF(ISBLANK(INDEX('Policy Characteristics'!E:E,MATCH($C1020,'Policy Characteristics'!$C:$C,0))),"",INDEX('Policy Characteristics'!E:E,MATCH($C1020,'Policy Characteristics'!$C:$C,0)))</f>
        <v>indst shift to electricity</v>
      </c>
      <c r="L1020" s="261">
        <f>IF(ISBLANK(INDEX('Policy Characteristics'!F:F,MATCH($C1020,'Policy Characteristics'!$C:$C,0))),"",INDEX('Policy Characteristics'!F:F,MATCH($C1020,'Policy Characteristics'!$C:$C,0)))</f>
        <v>0</v>
      </c>
      <c r="M1020" s="261">
        <f>IF(ISBLANK(INDEX('Policy Characteristics'!G:G,MATCH($C1020,'Policy Characteristics'!$C:$C,0))),"",INDEX('Policy Characteristics'!G:G,MATCH($C1020,'Policy Characteristics'!$C:$C,0)))</f>
        <v>1</v>
      </c>
      <c r="N1020" s="261">
        <f>IF(ISBLANK(INDEX('Policy Characteristics'!H:H,MATCH($C1020,'Policy Characteristics'!$C:$C,0))),"",INDEX('Policy Characteristics'!H:H,MATCH($C1020,'Policy Characteristics'!$C:$C,0)))</f>
        <v>0.01</v>
      </c>
      <c r="O1020" s="254" t="str">
        <f>IF(ISBLANK(INDEX('Policy Characteristics'!I:I,MATCH($C1020,'Policy Characteristics'!$C:$C,0))),"",INDEX('Policy Characteristics'!I:I,MATCH($C1020,'Policy Characteristics'!$C:$C,0)))</f>
        <v>% of fuel shifted</v>
      </c>
      <c r="P1020" s="254" t="str">
        <f>IF(ISBLANK(INDEX('Policy Characteristics'!J:J,MATCH($C1020,'Policy Characteristics'!$C:$C,0))),"",INDEX('Policy Characteristics'!J:J,MATCH($C1020,'Policy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0" s="254" t="str">
        <f>IF(ISBLANK(INDEX('Policy Characteristics'!K:K,MATCH($C1020,'Policy Characteristics'!$C:$C,0))),"",INDEX('Policy Characteristics'!K:K,MATCH($C1020,'Policy Characteristics'!$C:$C,0)))</f>
        <v>industry-ag-main.html#fuel-switching</v>
      </c>
      <c r="R1020" s="254" t="str">
        <f>IF(ISBLANK(INDEX('Policy Characteristics'!L:L,MATCH($C1020,'Policy Characteristics'!$C:$C,0))),"",INDEX('Policy Characteristics'!L:L,MATCH($C1020,'Policy Characteristics'!$C:$C,0)))</f>
        <v>industry-elec-and-hydrogen.html</v>
      </c>
    </row>
    <row r="1021" spans="1:18">
      <c r="A1021" s="254" t="str">
        <f>IF(ISBLANK(INDEX('Policy Characteristics'!A:A,MATCH($C1021,'Policy Characteristics'!$C:$C,0))),"",INDEX('Policy Characteristics'!A:A,MATCH($C1021,'Policy Characteristics'!$C:$C,0)))</f>
        <v>Industry</v>
      </c>
      <c r="B1021" s="262" t="str">
        <f>IF(ISBLANK(INDEX('Policy Characteristics'!B:B,MATCH($C1021,'Policy Characteristics'!$C:$C,0))),"",INDEX('Policy Characteristics'!B:B,MATCH($C1021,'Policy Characteristics'!$C:$C,0)))</f>
        <v>Electrification</v>
      </c>
      <c r="C1021" s="254" t="str">
        <f t="shared" si="44"/>
        <v>Fraction of Eligible Industrial Energy Use Shifted to Electricity</v>
      </c>
      <c r="D1021" s="6" t="s">
        <v>3058</v>
      </c>
      <c r="E1021" s="1" t="s">
        <v>3491</v>
      </c>
      <c r="F1021" t="s">
        <v>3020</v>
      </c>
      <c r="G1021" s="45" t="s">
        <v>3498</v>
      </c>
      <c r="H1021" s="43">
        <v>1995</v>
      </c>
      <c r="I1021" s="324" t="s">
        <v>40</v>
      </c>
      <c r="J1021" s="255" t="str">
        <f>IF(ISBLANK(INDEX('Policy Characteristics'!D:D,MATCH($C1021,'Policy Characteristics'!$C:$C,0))),"",INDEX('Policy Characteristics'!D:D,MATCH($C1021,'Policy Characteristics'!$C:$C,0)))</f>
        <v>Electrification</v>
      </c>
      <c r="K1021" s="254" t="str">
        <f>IF(ISBLANK(INDEX('Policy Characteristics'!E:E,MATCH($C1021,'Policy Characteristics'!$C:$C,0))),"",INDEX('Policy Characteristics'!E:E,MATCH($C1021,'Policy Characteristics'!$C:$C,0)))</f>
        <v>indst shift to electricity</v>
      </c>
      <c r="L1021" s="261">
        <f>IF(ISBLANK(INDEX('Policy Characteristics'!F:F,MATCH($C1021,'Policy Characteristics'!$C:$C,0))),"",INDEX('Policy Characteristics'!F:F,MATCH($C1021,'Policy Characteristics'!$C:$C,0)))</f>
        <v>0</v>
      </c>
      <c r="M1021" s="261">
        <f>IF(ISBLANK(INDEX('Policy Characteristics'!G:G,MATCH($C1021,'Policy Characteristics'!$C:$C,0))),"",INDEX('Policy Characteristics'!G:G,MATCH($C1021,'Policy Characteristics'!$C:$C,0)))</f>
        <v>1</v>
      </c>
      <c r="N1021" s="261">
        <f>IF(ISBLANK(INDEX('Policy Characteristics'!H:H,MATCH($C1021,'Policy Characteristics'!$C:$C,0))),"",INDEX('Policy Characteristics'!H:H,MATCH($C1021,'Policy Characteristics'!$C:$C,0)))</f>
        <v>0.01</v>
      </c>
      <c r="O1021" s="254" t="str">
        <f>IF(ISBLANK(INDEX('Policy Characteristics'!I:I,MATCH($C1021,'Policy Characteristics'!$C:$C,0))),"",INDEX('Policy Characteristics'!I:I,MATCH($C1021,'Policy Characteristics'!$C:$C,0)))</f>
        <v>% of fuel shifted</v>
      </c>
      <c r="P1021" s="254" t="str">
        <f>IF(ISBLANK(INDEX('Policy Characteristics'!J:J,MATCH($C1021,'Policy Characteristics'!$C:$C,0))),"",INDEX('Policy Characteristics'!J:J,MATCH($C1021,'Policy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1" s="254" t="str">
        <f>IF(ISBLANK(INDEX('Policy Characteristics'!K:K,MATCH($C1021,'Policy Characteristics'!$C:$C,0))),"",INDEX('Policy Characteristics'!K:K,MATCH($C1021,'Policy Characteristics'!$C:$C,0)))</f>
        <v>industry-ag-main.html#fuel-switching</v>
      </c>
      <c r="R1021" s="254" t="str">
        <f>IF(ISBLANK(INDEX('Policy Characteristics'!L:L,MATCH($C1021,'Policy Characteristics'!$C:$C,0))),"",INDEX('Policy Characteristics'!L:L,MATCH($C1021,'Policy Characteristics'!$C:$C,0)))</f>
        <v>industry-elec-and-hydrogen.html</v>
      </c>
    </row>
    <row r="1022" spans="1:18">
      <c r="A1022" s="254" t="str">
        <f>IF(ISBLANK(INDEX('Policy Characteristics'!A:A,MATCH($C1022,'Policy Characteristics'!$C:$C,0))),"",INDEX('Policy Characteristics'!A:A,MATCH($C1022,'Policy Characteristics'!$C:$C,0)))</f>
        <v>Industry</v>
      </c>
      <c r="B1022" s="262" t="str">
        <f>IF(ISBLANK(INDEX('Policy Characteristics'!B:B,MATCH($C1022,'Policy Characteristics'!$C:$C,0))),"",INDEX('Policy Characteristics'!B:B,MATCH($C1022,'Policy Characteristics'!$C:$C,0)))</f>
        <v>Electrification</v>
      </c>
      <c r="C1022" s="254" t="str">
        <f t="shared" si="44"/>
        <v>Fraction of Eligible Industrial Energy Use Shifted to Electricity</v>
      </c>
      <c r="D1022" s="6" t="s">
        <v>3058</v>
      </c>
      <c r="E1022" s="1" t="s">
        <v>3492</v>
      </c>
      <c r="F1022" t="s">
        <v>3020</v>
      </c>
      <c r="G1022" s="45" t="s">
        <v>3499</v>
      </c>
      <c r="H1022" s="43">
        <v>1996</v>
      </c>
      <c r="I1022" s="324" t="s">
        <v>40</v>
      </c>
      <c r="J1022" s="255" t="str">
        <f>IF(ISBLANK(INDEX('Policy Characteristics'!D:D,MATCH($C1022,'Policy Characteristics'!$C:$C,0))),"",INDEX('Policy Characteristics'!D:D,MATCH($C1022,'Policy Characteristics'!$C:$C,0)))</f>
        <v>Electrification</v>
      </c>
      <c r="K1022" s="254" t="str">
        <f>IF(ISBLANK(INDEX('Policy Characteristics'!E:E,MATCH($C1022,'Policy Characteristics'!$C:$C,0))),"",INDEX('Policy Characteristics'!E:E,MATCH($C1022,'Policy Characteristics'!$C:$C,0)))</f>
        <v>indst shift to electricity</v>
      </c>
      <c r="L1022" s="261">
        <f>IF(ISBLANK(INDEX('Policy Characteristics'!F:F,MATCH($C1022,'Policy Characteristics'!$C:$C,0))),"",INDEX('Policy Characteristics'!F:F,MATCH($C1022,'Policy Characteristics'!$C:$C,0)))</f>
        <v>0</v>
      </c>
      <c r="M1022" s="261">
        <f>IF(ISBLANK(INDEX('Policy Characteristics'!G:G,MATCH($C1022,'Policy Characteristics'!$C:$C,0))),"",INDEX('Policy Characteristics'!G:G,MATCH($C1022,'Policy Characteristics'!$C:$C,0)))</f>
        <v>1</v>
      </c>
      <c r="N1022" s="261">
        <f>IF(ISBLANK(INDEX('Policy Characteristics'!H:H,MATCH($C1022,'Policy Characteristics'!$C:$C,0))),"",INDEX('Policy Characteristics'!H:H,MATCH($C1022,'Policy Characteristics'!$C:$C,0)))</f>
        <v>0.01</v>
      </c>
      <c r="O1022" s="254" t="str">
        <f>IF(ISBLANK(INDEX('Policy Characteristics'!I:I,MATCH($C1022,'Policy Characteristics'!$C:$C,0))),"",INDEX('Policy Characteristics'!I:I,MATCH($C1022,'Policy Characteristics'!$C:$C,0)))</f>
        <v>% of fuel shifted</v>
      </c>
      <c r="P1022" s="254" t="str">
        <f>IF(ISBLANK(INDEX('Policy Characteristics'!J:J,MATCH($C1022,'Policy Characteristics'!$C:$C,0))),"",INDEX('Policy Characteristics'!J:J,MATCH($C1022,'Policy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2" s="254" t="str">
        <f>IF(ISBLANK(INDEX('Policy Characteristics'!K:K,MATCH($C1022,'Policy Characteristics'!$C:$C,0))),"",INDEX('Policy Characteristics'!K:K,MATCH($C1022,'Policy Characteristics'!$C:$C,0)))</f>
        <v>industry-ag-main.html#fuel-switching</v>
      </c>
      <c r="R1022" s="254" t="str">
        <f>IF(ISBLANK(INDEX('Policy Characteristics'!L:L,MATCH($C1022,'Policy Characteristics'!$C:$C,0))),"",INDEX('Policy Characteristics'!L:L,MATCH($C1022,'Policy Characteristics'!$C:$C,0)))</f>
        <v>industry-elec-and-hydrogen.html</v>
      </c>
    </row>
    <row r="1023" spans="1:18">
      <c r="A1023" s="254" t="str">
        <f>IF(ISBLANK(INDEX('Policy Characteristics'!A:A,MATCH($C1023,'Policy Characteristics'!$C:$C,0))),"",INDEX('Policy Characteristics'!A:A,MATCH($C1023,'Policy Characteristics'!$C:$C,0)))</f>
        <v>Industry</v>
      </c>
      <c r="B1023" s="262" t="str">
        <f>IF(ISBLANK(INDEX('Policy Characteristics'!B:B,MATCH($C1023,'Policy Characteristics'!$C:$C,0))),"",INDEX('Policy Characteristics'!B:B,MATCH($C1023,'Policy Characteristics'!$C:$C,0)))</f>
        <v>Electrification</v>
      </c>
      <c r="C1023" s="254" t="str">
        <f t="shared" si="44"/>
        <v>Fraction of Eligible Industrial Energy Use Shifted to Electricity</v>
      </c>
      <c r="D1023" s="6" t="s">
        <v>3058</v>
      </c>
      <c r="E1023" s="1" t="s">
        <v>3493</v>
      </c>
      <c r="F1023" t="s">
        <v>3020</v>
      </c>
      <c r="G1023" s="45" t="s">
        <v>3500</v>
      </c>
      <c r="H1023" s="43">
        <v>1997</v>
      </c>
      <c r="I1023" s="324" t="s">
        <v>40</v>
      </c>
      <c r="J1023" s="255" t="str">
        <f>IF(ISBLANK(INDEX('Policy Characteristics'!D:D,MATCH($C1023,'Policy Characteristics'!$C:$C,0))),"",INDEX('Policy Characteristics'!D:D,MATCH($C1023,'Policy Characteristics'!$C:$C,0)))</f>
        <v>Electrification</v>
      </c>
      <c r="K1023" s="254" t="str">
        <f>IF(ISBLANK(INDEX('Policy Characteristics'!E:E,MATCH($C1023,'Policy Characteristics'!$C:$C,0))),"",INDEX('Policy Characteristics'!E:E,MATCH($C1023,'Policy Characteristics'!$C:$C,0)))</f>
        <v>indst shift to electricity</v>
      </c>
      <c r="L1023" s="261">
        <f>IF(ISBLANK(INDEX('Policy Characteristics'!F:F,MATCH($C1023,'Policy Characteristics'!$C:$C,0))),"",INDEX('Policy Characteristics'!F:F,MATCH($C1023,'Policy Characteristics'!$C:$C,0)))</f>
        <v>0</v>
      </c>
      <c r="M1023" s="261">
        <f>IF(ISBLANK(INDEX('Policy Characteristics'!G:G,MATCH($C1023,'Policy Characteristics'!$C:$C,0))),"",INDEX('Policy Characteristics'!G:G,MATCH($C1023,'Policy Characteristics'!$C:$C,0)))</f>
        <v>1</v>
      </c>
      <c r="N1023" s="261">
        <f>IF(ISBLANK(INDEX('Policy Characteristics'!H:H,MATCH($C1023,'Policy Characteristics'!$C:$C,0))),"",INDEX('Policy Characteristics'!H:H,MATCH($C1023,'Policy Characteristics'!$C:$C,0)))</f>
        <v>0.01</v>
      </c>
      <c r="O1023" s="254" t="str">
        <f>IF(ISBLANK(INDEX('Policy Characteristics'!I:I,MATCH($C1023,'Policy Characteristics'!$C:$C,0))),"",INDEX('Policy Characteristics'!I:I,MATCH($C1023,'Policy Characteristics'!$C:$C,0)))</f>
        <v>% of fuel shifted</v>
      </c>
      <c r="P1023" s="254" t="str">
        <f>IF(ISBLANK(INDEX('Policy Characteristics'!J:J,MATCH($C1023,'Policy Characteristics'!$C:$C,0))),"",INDEX('Policy Characteristics'!J:J,MATCH($C1023,'Policy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3" s="254" t="str">
        <f>IF(ISBLANK(INDEX('Policy Characteristics'!K:K,MATCH($C1023,'Policy Characteristics'!$C:$C,0))),"",INDEX('Policy Characteristics'!K:K,MATCH($C1023,'Policy Characteristics'!$C:$C,0)))</f>
        <v>industry-ag-main.html#fuel-switching</v>
      </c>
      <c r="R1023" s="254" t="str">
        <f>IF(ISBLANK(INDEX('Policy Characteristics'!L:L,MATCH($C1023,'Policy Characteristics'!$C:$C,0))),"",INDEX('Policy Characteristics'!L:L,MATCH($C1023,'Policy Characteristics'!$C:$C,0)))</f>
        <v>industry-elec-and-hydrogen.html</v>
      </c>
    </row>
    <row r="1024" spans="1:18">
      <c r="A1024" s="254" t="str">
        <f>IF(ISBLANK(INDEX('Policy Characteristics'!A:A,MATCH($C1024,'Policy Characteristics'!$C:$C,0))),"",INDEX('Policy Characteristics'!A:A,MATCH($C1024,'Policy Characteristics'!$C:$C,0)))</f>
        <v>Industry</v>
      </c>
      <c r="B1024" s="262" t="str">
        <f>IF(ISBLANK(INDEX('Policy Characteristics'!B:B,MATCH($C1024,'Policy Characteristics'!$C:$C,0))),"",INDEX('Policy Characteristics'!B:B,MATCH($C1024,'Policy Characteristics'!$C:$C,0)))</f>
        <v>Electrification</v>
      </c>
      <c r="C1024" s="254" t="str">
        <f t="shared" si="44"/>
        <v>Fraction of Eligible Industrial Energy Use Shifted to Electricity</v>
      </c>
      <c r="D1024" s="6" t="s">
        <v>3058</v>
      </c>
      <c r="E1024" s="1" t="s">
        <v>3494</v>
      </c>
      <c r="F1024" t="s">
        <v>3020</v>
      </c>
      <c r="G1024" s="45" t="s">
        <v>3501</v>
      </c>
      <c r="H1024" s="43">
        <v>1998</v>
      </c>
      <c r="I1024" s="324" t="s">
        <v>40</v>
      </c>
      <c r="J1024" s="255" t="str">
        <f>IF(ISBLANK(INDEX('Policy Characteristics'!D:D,MATCH($C1024,'Policy Characteristics'!$C:$C,0))),"",INDEX('Policy Characteristics'!D:D,MATCH($C1024,'Policy Characteristics'!$C:$C,0)))</f>
        <v>Electrification</v>
      </c>
      <c r="K1024" s="254" t="str">
        <f>IF(ISBLANK(INDEX('Policy Characteristics'!E:E,MATCH($C1024,'Policy Characteristics'!$C:$C,0))),"",INDEX('Policy Characteristics'!E:E,MATCH($C1024,'Policy Characteristics'!$C:$C,0)))</f>
        <v>indst shift to electricity</v>
      </c>
      <c r="L1024" s="261">
        <f>IF(ISBLANK(INDEX('Policy Characteristics'!F:F,MATCH($C1024,'Policy Characteristics'!$C:$C,0))),"",INDEX('Policy Characteristics'!F:F,MATCH($C1024,'Policy Characteristics'!$C:$C,0)))</f>
        <v>0</v>
      </c>
      <c r="M1024" s="261">
        <f>IF(ISBLANK(INDEX('Policy Characteristics'!G:G,MATCH($C1024,'Policy Characteristics'!$C:$C,0))),"",INDEX('Policy Characteristics'!G:G,MATCH($C1024,'Policy Characteristics'!$C:$C,0)))</f>
        <v>1</v>
      </c>
      <c r="N1024" s="261">
        <f>IF(ISBLANK(INDEX('Policy Characteristics'!H:H,MATCH($C1024,'Policy Characteristics'!$C:$C,0))),"",INDEX('Policy Characteristics'!H:H,MATCH($C1024,'Policy Characteristics'!$C:$C,0)))</f>
        <v>0.01</v>
      </c>
      <c r="O1024" s="254" t="str">
        <f>IF(ISBLANK(INDEX('Policy Characteristics'!I:I,MATCH($C1024,'Policy Characteristics'!$C:$C,0))),"",INDEX('Policy Characteristics'!I:I,MATCH($C1024,'Policy Characteristics'!$C:$C,0)))</f>
        <v>% of fuel shifted</v>
      </c>
      <c r="P1024" s="254" t="str">
        <f>IF(ISBLANK(INDEX('Policy Characteristics'!J:J,MATCH($C1024,'Policy Characteristics'!$C:$C,0))),"",INDEX('Policy Characteristics'!J:J,MATCH($C1024,'Policy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4" s="254" t="str">
        <f>IF(ISBLANK(INDEX('Policy Characteristics'!K:K,MATCH($C1024,'Policy Characteristics'!$C:$C,0))),"",INDEX('Policy Characteristics'!K:K,MATCH($C1024,'Policy Characteristics'!$C:$C,0)))</f>
        <v>industry-ag-main.html#fuel-switching</v>
      </c>
      <c r="R1024" s="254" t="str">
        <f>IF(ISBLANK(INDEX('Policy Characteristics'!L:L,MATCH($C1024,'Policy Characteristics'!$C:$C,0))),"",INDEX('Policy Characteristics'!L:L,MATCH($C1024,'Policy Characteristics'!$C:$C,0)))</f>
        <v>industry-elec-and-hydrogen.html</v>
      </c>
    </row>
    <row r="1025" spans="1:18">
      <c r="A1025" s="254" t="str">
        <f>IF(ISBLANK(INDEX('Policy Characteristics'!A:A,MATCH($C1025,'Policy Characteristics'!$C:$C,0))),"",INDEX('Policy Characteristics'!A:A,MATCH($C1025,'Policy Characteristics'!$C:$C,0)))</f>
        <v>Industry</v>
      </c>
      <c r="B1025" s="262" t="str">
        <f>IF(ISBLANK(INDEX('Policy Characteristics'!B:B,MATCH($C1025,'Policy Characteristics'!$C:$C,0))),"",INDEX('Policy Characteristics'!B:B,MATCH($C1025,'Policy Characteristics'!$C:$C,0)))</f>
        <v>Electrification</v>
      </c>
      <c r="C1025" s="254" t="str">
        <f t="shared" si="44"/>
        <v>Fraction of Eligible Industrial Energy Use Shifted to Electricity</v>
      </c>
      <c r="D1025" s="6" t="s">
        <v>3058</v>
      </c>
      <c r="E1025" s="1" t="s">
        <v>3495</v>
      </c>
      <c r="F1025" t="s">
        <v>3020</v>
      </c>
      <c r="G1025" s="45" t="s">
        <v>3502</v>
      </c>
      <c r="H1025" s="43">
        <v>1999</v>
      </c>
      <c r="I1025" s="324" t="s">
        <v>40</v>
      </c>
      <c r="J1025" s="255" t="str">
        <f>IF(ISBLANK(INDEX('Policy Characteristics'!D:D,MATCH($C1025,'Policy Characteristics'!$C:$C,0))),"",INDEX('Policy Characteristics'!D:D,MATCH($C1025,'Policy Characteristics'!$C:$C,0)))</f>
        <v>Electrification</v>
      </c>
      <c r="K1025" s="254" t="str">
        <f>IF(ISBLANK(INDEX('Policy Characteristics'!E:E,MATCH($C1025,'Policy Characteristics'!$C:$C,0))),"",INDEX('Policy Characteristics'!E:E,MATCH($C1025,'Policy Characteristics'!$C:$C,0)))</f>
        <v>indst shift to electricity</v>
      </c>
      <c r="L1025" s="261">
        <f>IF(ISBLANK(INDEX('Policy Characteristics'!F:F,MATCH($C1025,'Policy Characteristics'!$C:$C,0))),"",INDEX('Policy Characteristics'!F:F,MATCH($C1025,'Policy Characteristics'!$C:$C,0)))</f>
        <v>0</v>
      </c>
      <c r="M1025" s="261">
        <f>IF(ISBLANK(INDEX('Policy Characteristics'!G:G,MATCH($C1025,'Policy Characteristics'!$C:$C,0))),"",INDEX('Policy Characteristics'!G:G,MATCH($C1025,'Policy Characteristics'!$C:$C,0)))</f>
        <v>1</v>
      </c>
      <c r="N1025" s="261">
        <f>IF(ISBLANK(INDEX('Policy Characteristics'!H:H,MATCH($C1025,'Policy Characteristics'!$C:$C,0))),"",INDEX('Policy Characteristics'!H:H,MATCH($C1025,'Policy Characteristics'!$C:$C,0)))</f>
        <v>0.01</v>
      </c>
      <c r="O1025" s="254" t="str">
        <f>IF(ISBLANK(INDEX('Policy Characteristics'!I:I,MATCH($C1025,'Policy Characteristics'!$C:$C,0))),"",INDEX('Policy Characteristics'!I:I,MATCH($C1025,'Policy Characteristics'!$C:$C,0)))</f>
        <v>% of fuel shifted</v>
      </c>
      <c r="P1025" s="254" t="str">
        <f>IF(ISBLANK(INDEX('Policy Characteristics'!J:J,MATCH($C1025,'Policy Characteristics'!$C:$C,0))),"",INDEX('Policy Characteristics'!J:J,MATCH($C1025,'Policy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5" s="254" t="str">
        <f>IF(ISBLANK(INDEX('Policy Characteristics'!K:K,MATCH($C1025,'Policy Characteristics'!$C:$C,0))),"",INDEX('Policy Characteristics'!K:K,MATCH($C1025,'Policy Characteristics'!$C:$C,0)))</f>
        <v>industry-ag-main.html#fuel-switching</v>
      </c>
      <c r="R1025" s="254" t="str">
        <f>IF(ISBLANK(INDEX('Policy Characteristics'!L:L,MATCH($C1025,'Policy Characteristics'!$C:$C,0))),"",INDEX('Policy Characteristics'!L:L,MATCH($C1025,'Policy Characteristics'!$C:$C,0)))</f>
        <v>industry-elec-and-hydrogen.html</v>
      </c>
    </row>
    <row r="1026" spans="1:18">
      <c r="A1026" s="254" t="str">
        <f>IF(ISBLANK(INDEX('Policy Characteristics'!A:A,MATCH($C1026,'Policy Characteristics'!$C:$C,0))),"",INDEX('Policy Characteristics'!A:A,MATCH($C1026,'Policy Characteristics'!$C:$C,0)))</f>
        <v>Industry</v>
      </c>
      <c r="B1026" s="262" t="str">
        <f>IF(ISBLANK(INDEX('Policy Characteristics'!B:B,MATCH($C1026,'Policy Characteristics'!$C:$C,0))),"",INDEX('Policy Characteristics'!B:B,MATCH($C1026,'Policy Characteristics'!$C:$C,0)))</f>
        <v>Electrification</v>
      </c>
      <c r="C1026" s="254" t="str">
        <f t="shared" si="44"/>
        <v>Fraction of Eligible Industrial Energy Use Shifted to Electricity</v>
      </c>
      <c r="D1026" s="6" t="s">
        <v>3058</v>
      </c>
      <c r="E1026" s="1" t="s">
        <v>3496</v>
      </c>
      <c r="F1026" t="s">
        <v>3020</v>
      </c>
      <c r="G1026" s="45" t="s">
        <v>3503</v>
      </c>
      <c r="H1026" s="43">
        <v>2000</v>
      </c>
      <c r="I1026" s="324" t="s">
        <v>40</v>
      </c>
      <c r="J1026" s="255" t="str">
        <f>IF(ISBLANK(INDEX('Policy Characteristics'!D:D,MATCH($C1026,'Policy Characteristics'!$C:$C,0))),"",INDEX('Policy Characteristics'!D:D,MATCH($C1026,'Policy Characteristics'!$C:$C,0)))</f>
        <v>Electrification</v>
      </c>
      <c r="K1026" s="254" t="str">
        <f>IF(ISBLANK(INDEX('Policy Characteristics'!E:E,MATCH($C1026,'Policy Characteristics'!$C:$C,0))),"",INDEX('Policy Characteristics'!E:E,MATCH($C1026,'Policy Characteristics'!$C:$C,0)))</f>
        <v>indst shift to electricity</v>
      </c>
      <c r="L1026" s="261">
        <f>IF(ISBLANK(INDEX('Policy Characteristics'!F:F,MATCH($C1026,'Policy Characteristics'!$C:$C,0))),"",INDEX('Policy Characteristics'!F:F,MATCH($C1026,'Policy Characteristics'!$C:$C,0)))</f>
        <v>0</v>
      </c>
      <c r="M1026" s="261">
        <f>IF(ISBLANK(INDEX('Policy Characteristics'!G:G,MATCH($C1026,'Policy Characteristics'!$C:$C,0))),"",INDEX('Policy Characteristics'!G:G,MATCH($C1026,'Policy Characteristics'!$C:$C,0)))</f>
        <v>1</v>
      </c>
      <c r="N1026" s="261">
        <f>IF(ISBLANK(INDEX('Policy Characteristics'!H:H,MATCH($C1026,'Policy Characteristics'!$C:$C,0))),"",INDEX('Policy Characteristics'!H:H,MATCH($C1026,'Policy Characteristics'!$C:$C,0)))</f>
        <v>0.01</v>
      </c>
      <c r="O1026" s="254" t="str">
        <f>IF(ISBLANK(INDEX('Policy Characteristics'!I:I,MATCH($C1026,'Policy Characteristics'!$C:$C,0))),"",INDEX('Policy Characteristics'!I:I,MATCH($C1026,'Policy Characteristics'!$C:$C,0)))</f>
        <v>% of fuel shifted</v>
      </c>
      <c r="P1026" s="254" t="str">
        <f>IF(ISBLANK(INDEX('Policy Characteristics'!J:J,MATCH($C1026,'Policy Characteristics'!$C:$C,0))),"",INDEX('Policy Characteristics'!J:J,MATCH($C1026,'Policy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6" s="254" t="str">
        <f>IF(ISBLANK(INDEX('Policy Characteristics'!K:K,MATCH($C1026,'Policy Characteristics'!$C:$C,0))),"",INDEX('Policy Characteristics'!K:K,MATCH($C1026,'Policy Characteristics'!$C:$C,0)))</f>
        <v>industry-ag-main.html#fuel-switching</v>
      </c>
      <c r="R1026" s="254" t="str">
        <f>IF(ISBLANK(INDEX('Policy Characteristics'!L:L,MATCH($C1026,'Policy Characteristics'!$C:$C,0))),"",INDEX('Policy Characteristics'!L:L,MATCH($C1026,'Policy Characteristics'!$C:$C,0)))</f>
        <v>industry-elec-and-hydrogen.html</v>
      </c>
    </row>
    <row r="1027" spans="1:18">
      <c r="A1027" s="254" t="str">
        <f>IF(ISBLANK(INDEX('Policy Characteristics'!A:A,MATCH($C1027,'Policy Characteristics'!$C:$C,0))),"",INDEX('Policy Characteristics'!A:A,MATCH($C1027,'Policy Characteristics'!$C:$C,0)))</f>
        <v>Industry</v>
      </c>
      <c r="B1027" s="262" t="str">
        <f>IF(ISBLANK(INDEX('Policy Characteristics'!B:B,MATCH($C1027,'Policy Characteristics'!$C:$C,0))),"",INDEX('Policy Characteristics'!B:B,MATCH($C1027,'Policy Characteristics'!$C:$C,0)))</f>
        <v>Electrification</v>
      </c>
      <c r="C1027" s="254" t="str">
        <f t="shared" si="44"/>
        <v>Fraction of Eligible Industrial Energy Use Shifted to Electricity</v>
      </c>
      <c r="D1027" s="6" t="s">
        <v>3058</v>
      </c>
      <c r="E1027" s="1" t="s">
        <v>3643</v>
      </c>
      <c r="F1027" t="s">
        <v>3020</v>
      </c>
      <c r="G1027" s="45" t="s">
        <v>3643</v>
      </c>
      <c r="H1027" s="43">
        <v>2001</v>
      </c>
      <c r="I1027" s="324" t="s">
        <v>40</v>
      </c>
      <c r="J1027" s="255" t="str">
        <f>IF(ISBLANK(INDEX('Policy Characteristics'!D:D,MATCH($C1027,'Policy Characteristics'!$C:$C,0))),"",INDEX('Policy Characteristics'!D:D,MATCH($C1027,'Policy Characteristics'!$C:$C,0)))</f>
        <v>Electrification</v>
      </c>
      <c r="K1027" s="254" t="str">
        <f>IF(ISBLANK(INDEX('Policy Characteristics'!E:E,MATCH($C1027,'Policy Characteristics'!$C:$C,0))),"",INDEX('Policy Characteristics'!E:E,MATCH($C1027,'Policy Characteristics'!$C:$C,0)))</f>
        <v>indst shift to electricity</v>
      </c>
      <c r="L1027" s="261">
        <f>IF(ISBLANK(INDEX('Policy Characteristics'!F:F,MATCH($C1027,'Policy Characteristics'!$C:$C,0))),"",INDEX('Policy Characteristics'!F:F,MATCH($C1027,'Policy Characteristics'!$C:$C,0)))</f>
        <v>0</v>
      </c>
      <c r="M1027" s="261">
        <f>IF(ISBLANK(INDEX('Policy Characteristics'!G:G,MATCH($C1027,'Policy Characteristics'!$C:$C,0))),"",INDEX('Policy Characteristics'!G:G,MATCH($C1027,'Policy Characteristics'!$C:$C,0)))</f>
        <v>1</v>
      </c>
      <c r="N1027" s="261">
        <f>IF(ISBLANK(INDEX('Policy Characteristics'!H:H,MATCH($C1027,'Policy Characteristics'!$C:$C,0))),"",INDEX('Policy Characteristics'!H:H,MATCH($C1027,'Policy Characteristics'!$C:$C,0)))</f>
        <v>0.01</v>
      </c>
      <c r="O1027" s="254" t="str">
        <f>IF(ISBLANK(INDEX('Policy Characteristics'!I:I,MATCH($C1027,'Policy Characteristics'!$C:$C,0))),"",INDEX('Policy Characteristics'!I:I,MATCH($C1027,'Policy Characteristics'!$C:$C,0)))</f>
        <v>% of fuel shifted</v>
      </c>
      <c r="P1027" s="254" t="str">
        <f>IF(ISBLANK(INDEX('Policy Characteristics'!J:J,MATCH($C1027,'Policy Characteristics'!$C:$C,0))),"",INDEX('Policy Characteristics'!J:J,MATCH($C1027,'Policy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7" s="254" t="str">
        <f>IF(ISBLANK(INDEX('Policy Characteristics'!K:K,MATCH($C1027,'Policy Characteristics'!$C:$C,0))),"",INDEX('Policy Characteristics'!K:K,MATCH($C1027,'Policy Characteristics'!$C:$C,0)))</f>
        <v>industry-ag-main.html#fuel-switching</v>
      </c>
      <c r="R1027" s="254" t="str">
        <f>IF(ISBLANK(INDEX('Policy Characteristics'!L:L,MATCH($C1027,'Policy Characteristics'!$C:$C,0))),"",INDEX('Policy Characteristics'!L:L,MATCH($C1027,'Policy Characteristics'!$C:$C,0)))</f>
        <v>industry-elec-and-hydrogen.html</v>
      </c>
    </row>
    <row r="1028" spans="1:18">
      <c r="A1028" s="254" t="str">
        <f>IF(ISBLANK(INDEX('Policy Characteristics'!A:A,MATCH($C1028,'Policy Characteristics'!$C:$C,0))),"",INDEX('Policy Characteristics'!A:A,MATCH($C1028,'Policy Characteristics'!$C:$C,0)))</f>
        <v>Industry</v>
      </c>
      <c r="B1028" s="262" t="str">
        <f>IF(ISBLANK(INDEX('Policy Characteristics'!B:B,MATCH($C1028,'Policy Characteristics'!$C:$C,0))),"",INDEX('Policy Characteristics'!B:B,MATCH($C1028,'Policy Characteristics'!$C:$C,0)))</f>
        <v>Electrification</v>
      </c>
      <c r="C1028" s="254" t="str">
        <f t="shared" ref="C1028:C1059" si="45">C$860</f>
        <v>Fraction of Eligible Industrial Energy Use Shifted to Electricity</v>
      </c>
      <c r="D1028" s="6" t="s">
        <v>3059</v>
      </c>
      <c r="E1028" s="1" t="s">
        <v>3490</v>
      </c>
      <c r="F1028" t="s">
        <v>3021</v>
      </c>
      <c r="G1028" s="45" t="s">
        <v>3497</v>
      </c>
      <c r="H1028" s="43">
        <v>2002</v>
      </c>
      <c r="I1028" s="324" t="s">
        <v>40</v>
      </c>
      <c r="J1028" s="255" t="str">
        <f>IF(ISBLANK(INDEX('Policy Characteristics'!D:D,MATCH($C1028,'Policy Characteristics'!$C:$C,0))),"",INDEX('Policy Characteristics'!D:D,MATCH($C1028,'Policy Characteristics'!$C:$C,0)))</f>
        <v>Electrification</v>
      </c>
      <c r="K1028" s="254" t="str">
        <f>IF(ISBLANK(INDEX('Policy Characteristics'!E:E,MATCH($C1028,'Policy Characteristics'!$C:$C,0))),"",INDEX('Policy Characteristics'!E:E,MATCH($C1028,'Policy Characteristics'!$C:$C,0)))</f>
        <v>indst shift to electricity</v>
      </c>
      <c r="L1028" s="261">
        <f>IF(ISBLANK(INDEX('Policy Characteristics'!F:F,MATCH($C1028,'Policy Characteristics'!$C:$C,0))),"",INDEX('Policy Characteristics'!F:F,MATCH($C1028,'Policy Characteristics'!$C:$C,0)))</f>
        <v>0</v>
      </c>
      <c r="M1028" s="261">
        <f>IF(ISBLANK(INDEX('Policy Characteristics'!G:G,MATCH($C1028,'Policy Characteristics'!$C:$C,0))),"",INDEX('Policy Characteristics'!G:G,MATCH($C1028,'Policy Characteristics'!$C:$C,0)))</f>
        <v>1</v>
      </c>
      <c r="N1028" s="261">
        <f>IF(ISBLANK(INDEX('Policy Characteristics'!H:H,MATCH($C1028,'Policy Characteristics'!$C:$C,0))),"",INDEX('Policy Characteristics'!H:H,MATCH($C1028,'Policy Characteristics'!$C:$C,0)))</f>
        <v>0.01</v>
      </c>
      <c r="O1028" s="254" t="str">
        <f>IF(ISBLANK(INDEX('Policy Characteristics'!I:I,MATCH($C1028,'Policy Characteristics'!$C:$C,0))),"",INDEX('Policy Characteristics'!I:I,MATCH($C1028,'Policy Characteristics'!$C:$C,0)))</f>
        <v>% of fuel shifted</v>
      </c>
      <c r="P1028" s="254" t="str">
        <f>IF(ISBLANK(INDEX('Policy Characteristics'!J:J,MATCH($C1028,'Policy Characteristics'!$C:$C,0))),"",INDEX('Policy Characteristics'!J:J,MATCH($C1028,'Policy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8" s="254" t="str">
        <f>IF(ISBLANK(INDEX('Policy Characteristics'!K:K,MATCH($C1028,'Policy Characteristics'!$C:$C,0))),"",INDEX('Policy Characteristics'!K:K,MATCH($C1028,'Policy Characteristics'!$C:$C,0)))</f>
        <v>industry-ag-main.html#fuel-switching</v>
      </c>
      <c r="R1028" s="254" t="str">
        <f>IF(ISBLANK(INDEX('Policy Characteristics'!L:L,MATCH($C1028,'Policy Characteristics'!$C:$C,0))),"",INDEX('Policy Characteristics'!L:L,MATCH($C1028,'Policy Characteristics'!$C:$C,0)))</f>
        <v>industry-elec-and-hydrogen.html</v>
      </c>
    </row>
    <row r="1029" spans="1:18">
      <c r="A1029" s="254" t="str">
        <f>IF(ISBLANK(INDEX('Policy Characteristics'!A:A,MATCH($C1029,'Policy Characteristics'!$C:$C,0))),"",INDEX('Policy Characteristics'!A:A,MATCH($C1029,'Policy Characteristics'!$C:$C,0)))</f>
        <v>Industry</v>
      </c>
      <c r="B1029" s="262" t="str">
        <f>IF(ISBLANK(INDEX('Policy Characteristics'!B:B,MATCH($C1029,'Policy Characteristics'!$C:$C,0))),"",INDEX('Policy Characteristics'!B:B,MATCH($C1029,'Policy Characteristics'!$C:$C,0)))</f>
        <v>Electrification</v>
      </c>
      <c r="C1029" s="254" t="str">
        <f t="shared" si="45"/>
        <v>Fraction of Eligible Industrial Energy Use Shifted to Electricity</v>
      </c>
      <c r="D1029" s="6" t="s">
        <v>3059</v>
      </c>
      <c r="E1029" s="1" t="s">
        <v>3491</v>
      </c>
      <c r="F1029" t="s">
        <v>3021</v>
      </c>
      <c r="G1029" s="45" t="s">
        <v>3498</v>
      </c>
      <c r="H1029" s="43">
        <v>2003</v>
      </c>
      <c r="I1029" s="324" t="s">
        <v>40</v>
      </c>
      <c r="J1029" s="255" t="str">
        <f>IF(ISBLANK(INDEX('Policy Characteristics'!D:D,MATCH($C1029,'Policy Characteristics'!$C:$C,0))),"",INDEX('Policy Characteristics'!D:D,MATCH($C1029,'Policy Characteristics'!$C:$C,0)))</f>
        <v>Electrification</v>
      </c>
      <c r="K1029" s="254" t="str">
        <f>IF(ISBLANK(INDEX('Policy Characteristics'!E:E,MATCH($C1029,'Policy Characteristics'!$C:$C,0))),"",INDEX('Policy Characteristics'!E:E,MATCH($C1029,'Policy Characteristics'!$C:$C,0)))</f>
        <v>indst shift to electricity</v>
      </c>
      <c r="L1029" s="261">
        <f>IF(ISBLANK(INDEX('Policy Characteristics'!F:F,MATCH($C1029,'Policy Characteristics'!$C:$C,0))),"",INDEX('Policy Characteristics'!F:F,MATCH($C1029,'Policy Characteristics'!$C:$C,0)))</f>
        <v>0</v>
      </c>
      <c r="M1029" s="261">
        <f>IF(ISBLANK(INDEX('Policy Characteristics'!G:G,MATCH($C1029,'Policy Characteristics'!$C:$C,0))),"",INDEX('Policy Characteristics'!G:G,MATCH($C1029,'Policy Characteristics'!$C:$C,0)))</f>
        <v>1</v>
      </c>
      <c r="N1029" s="261">
        <f>IF(ISBLANK(INDEX('Policy Characteristics'!H:H,MATCH($C1029,'Policy Characteristics'!$C:$C,0))),"",INDEX('Policy Characteristics'!H:H,MATCH($C1029,'Policy Characteristics'!$C:$C,0)))</f>
        <v>0.01</v>
      </c>
      <c r="O1029" s="254" t="str">
        <f>IF(ISBLANK(INDEX('Policy Characteristics'!I:I,MATCH($C1029,'Policy Characteristics'!$C:$C,0))),"",INDEX('Policy Characteristics'!I:I,MATCH($C1029,'Policy Characteristics'!$C:$C,0)))</f>
        <v>% of fuel shifted</v>
      </c>
      <c r="P1029" s="254" t="str">
        <f>IF(ISBLANK(INDEX('Policy Characteristics'!J:J,MATCH($C1029,'Policy Characteristics'!$C:$C,0))),"",INDEX('Policy Characteristics'!J:J,MATCH($C1029,'Policy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9" s="254" t="str">
        <f>IF(ISBLANK(INDEX('Policy Characteristics'!K:K,MATCH($C1029,'Policy Characteristics'!$C:$C,0))),"",INDEX('Policy Characteristics'!K:K,MATCH($C1029,'Policy Characteristics'!$C:$C,0)))</f>
        <v>industry-ag-main.html#fuel-switching</v>
      </c>
      <c r="R1029" s="254" t="str">
        <f>IF(ISBLANK(INDEX('Policy Characteristics'!L:L,MATCH($C1029,'Policy Characteristics'!$C:$C,0))),"",INDEX('Policy Characteristics'!L:L,MATCH($C1029,'Policy Characteristics'!$C:$C,0)))</f>
        <v>industry-elec-and-hydrogen.html</v>
      </c>
    </row>
    <row r="1030" spans="1:18">
      <c r="A1030" s="254" t="str">
        <f>IF(ISBLANK(INDEX('Policy Characteristics'!A:A,MATCH($C1030,'Policy Characteristics'!$C:$C,0))),"",INDEX('Policy Characteristics'!A:A,MATCH($C1030,'Policy Characteristics'!$C:$C,0)))</f>
        <v>Industry</v>
      </c>
      <c r="B1030" s="262" t="str">
        <f>IF(ISBLANK(INDEX('Policy Characteristics'!B:B,MATCH($C1030,'Policy Characteristics'!$C:$C,0))),"",INDEX('Policy Characteristics'!B:B,MATCH($C1030,'Policy Characteristics'!$C:$C,0)))</f>
        <v>Electrification</v>
      </c>
      <c r="C1030" s="254" t="str">
        <f t="shared" si="45"/>
        <v>Fraction of Eligible Industrial Energy Use Shifted to Electricity</v>
      </c>
      <c r="D1030" s="6" t="s">
        <v>3059</v>
      </c>
      <c r="E1030" s="1" t="s">
        <v>3492</v>
      </c>
      <c r="F1030" t="s">
        <v>3021</v>
      </c>
      <c r="G1030" s="45" t="s">
        <v>3499</v>
      </c>
      <c r="H1030" s="43">
        <v>2004</v>
      </c>
      <c r="I1030" s="324" t="s">
        <v>40</v>
      </c>
      <c r="J1030" s="255" t="str">
        <f>IF(ISBLANK(INDEX('Policy Characteristics'!D:D,MATCH($C1030,'Policy Characteristics'!$C:$C,0))),"",INDEX('Policy Characteristics'!D:D,MATCH($C1030,'Policy Characteristics'!$C:$C,0)))</f>
        <v>Electrification</v>
      </c>
      <c r="K1030" s="254" t="str">
        <f>IF(ISBLANK(INDEX('Policy Characteristics'!E:E,MATCH($C1030,'Policy Characteristics'!$C:$C,0))),"",INDEX('Policy Characteristics'!E:E,MATCH($C1030,'Policy Characteristics'!$C:$C,0)))</f>
        <v>indst shift to electricity</v>
      </c>
      <c r="L1030" s="261">
        <f>IF(ISBLANK(INDEX('Policy Characteristics'!F:F,MATCH($C1030,'Policy Characteristics'!$C:$C,0))),"",INDEX('Policy Characteristics'!F:F,MATCH($C1030,'Policy Characteristics'!$C:$C,0)))</f>
        <v>0</v>
      </c>
      <c r="M1030" s="261">
        <f>IF(ISBLANK(INDEX('Policy Characteristics'!G:G,MATCH($C1030,'Policy Characteristics'!$C:$C,0))),"",INDEX('Policy Characteristics'!G:G,MATCH($C1030,'Policy Characteristics'!$C:$C,0)))</f>
        <v>1</v>
      </c>
      <c r="N1030" s="261">
        <f>IF(ISBLANK(INDEX('Policy Characteristics'!H:H,MATCH($C1030,'Policy Characteristics'!$C:$C,0))),"",INDEX('Policy Characteristics'!H:H,MATCH($C1030,'Policy Characteristics'!$C:$C,0)))</f>
        <v>0.01</v>
      </c>
      <c r="O1030" s="254" t="str">
        <f>IF(ISBLANK(INDEX('Policy Characteristics'!I:I,MATCH($C1030,'Policy Characteristics'!$C:$C,0))),"",INDEX('Policy Characteristics'!I:I,MATCH($C1030,'Policy Characteristics'!$C:$C,0)))</f>
        <v>% of fuel shifted</v>
      </c>
      <c r="P1030" s="254" t="str">
        <f>IF(ISBLANK(INDEX('Policy Characteristics'!J:J,MATCH($C1030,'Policy Characteristics'!$C:$C,0))),"",INDEX('Policy Characteristics'!J:J,MATCH($C1030,'Policy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0" s="254" t="str">
        <f>IF(ISBLANK(INDEX('Policy Characteristics'!K:K,MATCH($C1030,'Policy Characteristics'!$C:$C,0))),"",INDEX('Policy Characteristics'!K:K,MATCH($C1030,'Policy Characteristics'!$C:$C,0)))</f>
        <v>industry-ag-main.html#fuel-switching</v>
      </c>
      <c r="R1030" s="254" t="str">
        <f>IF(ISBLANK(INDEX('Policy Characteristics'!L:L,MATCH($C1030,'Policy Characteristics'!$C:$C,0))),"",INDEX('Policy Characteristics'!L:L,MATCH($C1030,'Policy Characteristics'!$C:$C,0)))</f>
        <v>industry-elec-and-hydrogen.html</v>
      </c>
    </row>
    <row r="1031" spans="1:18">
      <c r="A1031" s="254" t="str">
        <f>IF(ISBLANK(INDEX('Policy Characteristics'!A:A,MATCH($C1031,'Policy Characteristics'!$C:$C,0))),"",INDEX('Policy Characteristics'!A:A,MATCH($C1031,'Policy Characteristics'!$C:$C,0)))</f>
        <v>Industry</v>
      </c>
      <c r="B1031" s="262" t="str">
        <f>IF(ISBLANK(INDEX('Policy Characteristics'!B:B,MATCH($C1031,'Policy Characteristics'!$C:$C,0))),"",INDEX('Policy Characteristics'!B:B,MATCH($C1031,'Policy Characteristics'!$C:$C,0)))</f>
        <v>Electrification</v>
      </c>
      <c r="C1031" s="254" t="str">
        <f t="shared" si="45"/>
        <v>Fraction of Eligible Industrial Energy Use Shifted to Electricity</v>
      </c>
      <c r="D1031" s="6" t="s">
        <v>3059</v>
      </c>
      <c r="E1031" s="1" t="s">
        <v>3493</v>
      </c>
      <c r="F1031" t="s">
        <v>3021</v>
      </c>
      <c r="G1031" s="45" t="s">
        <v>3500</v>
      </c>
      <c r="H1031" s="43">
        <v>2005</v>
      </c>
      <c r="I1031" s="324" t="s">
        <v>40</v>
      </c>
      <c r="J1031" s="255" t="str">
        <f>IF(ISBLANK(INDEX('Policy Characteristics'!D:D,MATCH($C1031,'Policy Characteristics'!$C:$C,0))),"",INDEX('Policy Characteristics'!D:D,MATCH($C1031,'Policy Characteristics'!$C:$C,0)))</f>
        <v>Electrification</v>
      </c>
      <c r="K1031" s="254" t="str">
        <f>IF(ISBLANK(INDEX('Policy Characteristics'!E:E,MATCH($C1031,'Policy Characteristics'!$C:$C,0))),"",INDEX('Policy Characteristics'!E:E,MATCH($C1031,'Policy Characteristics'!$C:$C,0)))</f>
        <v>indst shift to electricity</v>
      </c>
      <c r="L1031" s="261">
        <f>IF(ISBLANK(INDEX('Policy Characteristics'!F:F,MATCH($C1031,'Policy Characteristics'!$C:$C,0))),"",INDEX('Policy Characteristics'!F:F,MATCH($C1031,'Policy Characteristics'!$C:$C,0)))</f>
        <v>0</v>
      </c>
      <c r="M1031" s="261">
        <f>IF(ISBLANK(INDEX('Policy Characteristics'!G:G,MATCH($C1031,'Policy Characteristics'!$C:$C,0))),"",INDEX('Policy Characteristics'!G:G,MATCH($C1031,'Policy Characteristics'!$C:$C,0)))</f>
        <v>1</v>
      </c>
      <c r="N1031" s="261">
        <f>IF(ISBLANK(INDEX('Policy Characteristics'!H:H,MATCH($C1031,'Policy Characteristics'!$C:$C,0))),"",INDEX('Policy Characteristics'!H:H,MATCH($C1031,'Policy Characteristics'!$C:$C,0)))</f>
        <v>0.01</v>
      </c>
      <c r="O1031" s="254" t="str">
        <f>IF(ISBLANK(INDEX('Policy Characteristics'!I:I,MATCH($C1031,'Policy Characteristics'!$C:$C,0))),"",INDEX('Policy Characteristics'!I:I,MATCH($C1031,'Policy Characteristics'!$C:$C,0)))</f>
        <v>% of fuel shifted</v>
      </c>
      <c r="P1031" s="254" t="str">
        <f>IF(ISBLANK(INDEX('Policy Characteristics'!J:J,MATCH($C1031,'Policy Characteristics'!$C:$C,0))),"",INDEX('Policy Characteristics'!J:J,MATCH($C1031,'Policy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1" s="254" t="str">
        <f>IF(ISBLANK(INDEX('Policy Characteristics'!K:K,MATCH($C1031,'Policy Characteristics'!$C:$C,0))),"",INDEX('Policy Characteristics'!K:K,MATCH($C1031,'Policy Characteristics'!$C:$C,0)))</f>
        <v>industry-ag-main.html#fuel-switching</v>
      </c>
      <c r="R1031" s="254" t="str">
        <f>IF(ISBLANK(INDEX('Policy Characteristics'!L:L,MATCH($C1031,'Policy Characteristics'!$C:$C,0))),"",INDEX('Policy Characteristics'!L:L,MATCH($C1031,'Policy Characteristics'!$C:$C,0)))</f>
        <v>industry-elec-and-hydrogen.html</v>
      </c>
    </row>
    <row r="1032" spans="1:18">
      <c r="A1032" s="254" t="str">
        <f>IF(ISBLANK(INDEX('Policy Characteristics'!A:A,MATCH($C1032,'Policy Characteristics'!$C:$C,0))),"",INDEX('Policy Characteristics'!A:A,MATCH($C1032,'Policy Characteristics'!$C:$C,0)))</f>
        <v>Industry</v>
      </c>
      <c r="B1032" s="262" t="str">
        <f>IF(ISBLANK(INDEX('Policy Characteristics'!B:B,MATCH($C1032,'Policy Characteristics'!$C:$C,0))),"",INDEX('Policy Characteristics'!B:B,MATCH($C1032,'Policy Characteristics'!$C:$C,0)))</f>
        <v>Electrification</v>
      </c>
      <c r="C1032" s="254" t="str">
        <f t="shared" si="45"/>
        <v>Fraction of Eligible Industrial Energy Use Shifted to Electricity</v>
      </c>
      <c r="D1032" s="6" t="s">
        <v>3059</v>
      </c>
      <c r="E1032" s="1" t="s">
        <v>3494</v>
      </c>
      <c r="F1032" t="s">
        <v>3021</v>
      </c>
      <c r="G1032" s="45" t="s">
        <v>3501</v>
      </c>
      <c r="H1032" s="43">
        <v>2006</v>
      </c>
      <c r="I1032" s="324" t="s">
        <v>40</v>
      </c>
      <c r="J1032" s="255" t="str">
        <f>IF(ISBLANK(INDEX('Policy Characteristics'!D:D,MATCH($C1032,'Policy Characteristics'!$C:$C,0))),"",INDEX('Policy Characteristics'!D:D,MATCH($C1032,'Policy Characteristics'!$C:$C,0)))</f>
        <v>Electrification</v>
      </c>
      <c r="K1032" s="254" t="str">
        <f>IF(ISBLANK(INDEX('Policy Characteristics'!E:E,MATCH($C1032,'Policy Characteristics'!$C:$C,0))),"",INDEX('Policy Characteristics'!E:E,MATCH($C1032,'Policy Characteristics'!$C:$C,0)))</f>
        <v>indst shift to electricity</v>
      </c>
      <c r="L1032" s="261">
        <f>IF(ISBLANK(INDEX('Policy Characteristics'!F:F,MATCH($C1032,'Policy Characteristics'!$C:$C,0))),"",INDEX('Policy Characteristics'!F:F,MATCH($C1032,'Policy Characteristics'!$C:$C,0)))</f>
        <v>0</v>
      </c>
      <c r="M1032" s="261">
        <f>IF(ISBLANK(INDEX('Policy Characteristics'!G:G,MATCH($C1032,'Policy Characteristics'!$C:$C,0))),"",INDEX('Policy Characteristics'!G:G,MATCH($C1032,'Policy Characteristics'!$C:$C,0)))</f>
        <v>1</v>
      </c>
      <c r="N1032" s="261">
        <f>IF(ISBLANK(INDEX('Policy Characteristics'!H:H,MATCH($C1032,'Policy Characteristics'!$C:$C,0))),"",INDEX('Policy Characteristics'!H:H,MATCH($C1032,'Policy Characteristics'!$C:$C,0)))</f>
        <v>0.01</v>
      </c>
      <c r="O1032" s="254" t="str">
        <f>IF(ISBLANK(INDEX('Policy Characteristics'!I:I,MATCH($C1032,'Policy Characteristics'!$C:$C,0))),"",INDEX('Policy Characteristics'!I:I,MATCH($C1032,'Policy Characteristics'!$C:$C,0)))</f>
        <v>% of fuel shifted</v>
      </c>
      <c r="P1032" s="254" t="str">
        <f>IF(ISBLANK(INDEX('Policy Characteristics'!J:J,MATCH($C1032,'Policy Characteristics'!$C:$C,0))),"",INDEX('Policy Characteristics'!J:J,MATCH($C1032,'Policy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2" s="254" t="str">
        <f>IF(ISBLANK(INDEX('Policy Characteristics'!K:K,MATCH($C1032,'Policy Characteristics'!$C:$C,0))),"",INDEX('Policy Characteristics'!K:K,MATCH($C1032,'Policy Characteristics'!$C:$C,0)))</f>
        <v>industry-ag-main.html#fuel-switching</v>
      </c>
      <c r="R1032" s="254" t="str">
        <f>IF(ISBLANK(INDEX('Policy Characteristics'!L:L,MATCH($C1032,'Policy Characteristics'!$C:$C,0))),"",INDEX('Policy Characteristics'!L:L,MATCH($C1032,'Policy Characteristics'!$C:$C,0)))</f>
        <v>industry-elec-and-hydrogen.html</v>
      </c>
    </row>
    <row r="1033" spans="1:18">
      <c r="A1033" s="254" t="str">
        <f>IF(ISBLANK(INDEX('Policy Characteristics'!A:A,MATCH($C1033,'Policy Characteristics'!$C:$C,0))),"",INDEX('Policy Characteristics'!A:A,MATCH($C1033,'Policy Characteristics'!$C:$C,0)))</f>
        <v>Industry</v>
      </c>
      <c r="B1033" s="262" t="str">
        <f>IF(ISBLANK(INDEX('Policy Characteristics'!B:B,MATCH($C1033,'Policy Characteristics'!$C:$C,0))),"",INDEX('Policy Characteristics'!B:B,MATCH($C1033,'Policy Characteristics'!$C:$C,0)))</f>
        <v>Electrification</v>
      </c>
      <c r="C1033" s="254" t="str">
        <f t="shared" si="45"/>
        <v>Fraction of Eligible Industrial Energy Use Shifted to Electricity</v>
      </c>
      <c r="D1033" s="6" t="s">
        <v>3059</v>
      </c>
      <c r="E1033" s="1" t="s">
        <v>3495</v>
      </c>
      <c r="F1033" t="s">
        <v>3021</v>
      </c>
      <c r="G1033" s="45" t="s">
        <v>3502</v>
      </c>
      <c r="H1033" s="43">
        <v>2007</v>
      </c>
      <c r="I1033" s="324" t="s">
        <v>40</v>
      </c>
      <c r="J1033" s="255" t="str">
        <f>IF(ISBLANK(INDEX('Policy Characteristics'!D:D,MATCH($C1033,'Policy Characteristics'!$C:$C,0))),"",INDEX('Policy Characteristics'!D:D,MATCH($C1033,'Policy Characteristics'!$C:$C,0)))</f>
        <v>Electrification</v>
      </c>
      <c r="K1033" s="254" t="str">
        <f>IF(ISBLANK(INDEX('Policy Characteristics'!E:E,MATCH($C1033,'Policy Characteristics'!$C:$C,0))),"",INDEX('Policy Characteristics'!E:E,MATCH($C1033,'Policy Characteristics'!$C:$C,0)))</f>
        <v>indst shift to electricity</v>
      </c>
      <c r="L1033" s="261">
        <f>IF(ISBLANK(INDEX('Policy Characteristics'!F:F,MATCH($C1033,'Policy Characteristics'!$C:$C,0))),"",INDEX('Policy Characteristics'!F:F,MATCH($C1033,'Policy Characteristics'!$C:$C,0)))</f>
        <v>0</v>
      </c>
      <c r="M1033" s="261">
        <f>IF(ISBLANK(INDEX('Policy Characteristics'!G:G,MATCH($C1033,'Policy Characteristics'!$C:$C,0))),"",INDEX('Policy Characteristics'!G:G,MATCH($C1033,'Policy Characteristics'!$C:$C,0)))</f>
        <v>1</v>
      </c>
      <c r="N1033" s="261">
        <f>IF(ISBLANK(INDEX('Policy Characteristics'!H:H,MATCH($C1033,'Policy Characteristics'!$C:$C,0))),"",INDEX('Policy Characteristics'!H:H,MATCH($C1033,'Policy Characteristics'!$C:$C,0)))</f>
        <v>0.01</v>
      </c>
      <c r="O1033" s="254" t="str">
        <f>IF(ISBLANK(INDEX('Policy Characteristics'!I:I,MATCH($C1033,'Policy Characteristics'!$C:$C,0))),"",INDEX('Policy Characteristics'!I:I,MATCH($C1033,'Policy Characteristics'!$C:$C,0)))</f>
        <v>% of fuel shifted</v>
      </c>
      <c r="P1033" s="254" t="str">
        <f>IF(ISBLANK(INDEX('Policy Characteristics'!J:J,MATCH($C1033,'Policy Characteristics'!$C:$C,0))),"",INDEX('Policy Characteristics'!J:J,MATCH($C1033,'Policy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3" s="254" t="str">
        <f>IF(ISBLANK(INDEX('Policy Characteristics'!K:K,MATCH($C1033,'Policy Characteristics'!$C:$C,0))),"",INDEX('Policy Characteristics'!K:K,MATCH($C1033,'Policy Characteristics'!$C:$C,0)))</f>
        <v>industry-ag-main.html#fuel-switching</v>
      </c>
      <c r="R1033" s="254" t="str">
        <f>IF(ISBLANK(INDEX('Policy Characteristics'!L:L,MATCH($C1033,'Policy Characteristics'!$C:$C,0))),"",INDEX('Policy Characteristics'!L:L,MATCH($C1033,'Policy Characteristics'!$C:$C,0)))</f>
        <v>industry-elec-and-hydrogen.html</v>
      </c>
    </row>
    <row r="1034" spans="1:18">
      <c r="A1034" s="254" t="str">
        <f>IF(ISBLANK(INDEX('Policy Characteristics'!A:A,MATCH($C1034,'Policy Characteristics'!$C:$C,0))),"",INDEX('Policy Characteristics'!A:A,MATCH($C1034,'Policy Characteristics'!$C:$C,0)))</f>
        <v>Industry</v>
      </c>
      <c r="B1034" s="262" t="str">
        <f>IF(ISBLANK(INDEX('Policy Characteristics'!B:B,MATCH($C1034,'Policy Characteristics'!$C:$C,0))),"",INDEX('Policy Characteristics'!B:B,MATCH($C1034,'Policy Characteristics'!$C:$C,0)))</f>
        <v>Electrification</v>
      </c>
      <c r="C1034" s="254" t="str">
        <f t="shared" si="45"/>
        <v>Fraction of Eligible Industrial Energy Use Shifted to Electricity</v>
      </c>
      <c r="D1034" s="6" t="s">
        <v>3059</v>
      </c>
      <c r="E1034" s="1" t="s">
        <v>3496</v>
      </c>
      <c r="F1034" t="s">
        <v>3021</v>
      </c>
      <c r="G1034" s="45" t="s">
        <v>3503</v>
      </c>
      <c r="H1034" s="43">
        <v>2008</v>
      </c>
      <c r="I1034" s="324" t="s">
        <v>40</v>
      </c>
      <c r="J1034" s="255" t="str">
        <f>IF(ISBLANK(INDEX('Policy Characteristics'!D:D,MATCH($C1034,'Policy Characteristics'!$C:$C,0))),"",INDEX('Policy Characteristics'!D:D,MATCH($C1034,'Policy Characteristics'!$C:$C,0)))</f>
        <v>Electrification</v>
      </c>
      <c r="K1034" s="254" t="str">
        <f>IF(ISBLANK(INDEX('Policy Characteristics'!E:E,MATCH($C1034,'Policy Characteristics'!$C:$C,0))),"",INDEX('Policy Characteristics'!E:E,MATCH($C1034,'Policy Characteristics'!$C:$C,0)))</f>
        <v>indst shift to electricity</v>
      </c>
      <c r="L1034" s="261">
        <f>IF(ISBLANK(INDEX('Policy Characteristics'!F:F,MATCH($C1034,'Policy Characteristics'!$C:$C,0))),"",INDEX('Policy Characteristics'!F:F,MATCH($C1034,'Policy Characteristics'!$C:$C,0)))</f>
        <v>0</v>
      </c>
      <c r="M1034" s="261">
        <f>IF(ISBLANK(INDEX('Policy Characteristics'!G:G,MATCH($C1034,'Policy Characteristics'!$C:$C,0))),"",INDEX('Policy Characteristics'!G:G,MATCH($C1034,'Policy Characteristics'!$C:$C,0)))</f>
        <v>1</v>
      </c>
      <c r="N1034" s="261">
        <f>IF(ISBLANK(INDEX('Policy Characteristics'!H:H,MATCH($C1034,'Policy Characteristics'!$C:$C,0))),"",INDEX('Policy Characteristics'!H:H,MATCH($C1034,'Policy Characteristics'!$C:$C,0)))</f>
        <v>0.01</v>
      </c>
      <c r="O1034" s="254" t="str">
        <f>IF(ISBLANK(INDEX('Policy Characteristics'!I:I,MATCH($C1034,'Policy Characteristics'!$C:$C,0))),"",INDEX('Policy Characteristics'!I:I,MATCH($C1034,'Policy Characteristics'!$C:$C,0)))</f>
        <v>% of fuel shifted</v>
      </c>
      <c r="P1034" s="254" t="str">
        <f>IF(ISBLANK(INDEX('Policy Characteristics'!J:J,MATCH($C1034,'Policy Characteristics'!$C:$C,0))),"",INDEX('Policy Characteristics'!J:J,MATCH($C1034,'Policy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4" s="254" t="str">
        <f>IF(ISBLANK(INDEX('Policy Characteristics'!K:K,MATCH($C1034,'Policy Characteristics'!$C:$C,0))),"",INDEX('Policy Characteristics'!K:K,MATCH($C1034,'Policy Characteristics'!$C:$C,0)))</f>
        <v>industry-ag-main.html#fuel-switching</v>
      </c>
      <c r="R1034" s="254" t="str">
        <f>IF(ISBLANK(INDEX('Policy Characteristics'!L:L,MATCH($C1034,'Policy Characteristics'!$C:$C,0))),"",INDEX('Policy Characteristics'!L:L,MATCH($C1034,'Policy Characteristics'!$C:$C,0)))</f>
        <v>industry-elec-and-hydrogen.html</v>
      </c>
    </row>
    <row r="1035" spans="1:18">
      <c r="A1035" s="254" t="str">
        <f>IF(ISBLANK(INDEX('Policy Characteristics'!A:A,MATCH($C1035,'Policy Characteristics'!$C:$C,0))),"",INDEX('Policy Characteristics'!A:A,MATCH($C1035,'Policy Characteristics'!$C:$C,0)))</f>
        <v>Industry</v>
      </c>
      <c r="B1035" s="262" t="str">
        <f>IF(ISBLANK(INDEX('Policy Characteristics'!B:B,MATCH($C1035,'Policy Characteristics'!$C:$C,0))),"",INDEX('Policy Characteristics'!B:B,MATCH($C1035,'Policy Characteristics'!$C:$C,0)))</f>
        <v>Electrification</v>
      </c>
      <c r="C1035" s="254" t="str">
        <f t="shared" si="45"/>
        <v>Fraction of Eligible Industrial Energy Use Shifted to Electricity</v>
      </c>
      <c r="D1035" s="6" t="s">
        <v>3059</v>
      </c>
      <c r="E1035" s="1" t="s">
        <v>3643</v>
      </c>
      <c r="F1035" t="s">
        <v>3021</v>
      </c>
      <c r="G1035" s="45" t="s">
        <v>3643</v>
      </c>
      <c r="H1035" s="43">
        <v>2009</v>
      </c>
      <c r="I1035" s="324" t="s">
        <v>40</v>
      </c>
      <c r="J1035" s="255" t="str">
        <f>IF(ISBLANK(INDEX('Policy Characteristics'!D:D,MATCH($C1035,'Policy Characteristics'!$C:$C,0))),"",INDEX('Policy Characteristics'!D:D,MATCH($C1035,'Policy Characteristics'!$C:$C,0)))</f>
        <v>Electrification</v>
      </c>
      <c r="K1035" s="254" t="str">
        <f>IF(ISBLANK(INDEX('Policy Characteristics'!E:E,MATCH($C1035,'Policy Characteristics'!$C:$C,0))),"",INDEX('Policy Characteristics'!E:E,MATCH($C1035,'Policy Characteristics'!$C:$C,0)))</f>
        <v>indst shift to electricity</v>
      </c>
      <c r="L1035" s="261">
        <f>IF(ISBLANK(INDEX('Policy Characteristics'!F:F,MATCH($C1035,'Policy Characteristics'!$C:$C,0))),"",INDEX('Policy Characteristics'!F:F,MATCH($C1035,'Policy Characteristics'!$C:$C,0)))</f>
        <v>0</v>
      </c>
      <c r="M1035" s="261">
        <f>IF(ISBLANK(INDEX('Policy Characteristics'!G:G,MATCH($C1035,'Policy Characteristics'!$C:$C,0))),"",INDEX('Policy Characteristics'!G:G,MATCH($C1035,'Policy Characteristics'!$C:$C,0)))</f>
        <v>1</v>
      </c>
      <c r="N1035" s="261">
        <f>IF(ISBLANK(INDEX('Policy Characteristics'!H:H,MATCH($C1035,'Policy Characteristics'!$C:$C,0))),"",INDEX('Policy Characteristics'!H:H,MATCH($C1035,'Policy Characteristics'!$C:$C,0)))</f>
        <v>0.01</v>
      </c>
      <c r="O1035" s="254" t="str">
        <f>IF(ISBLANK(INDEX('Policy Characteristics'!I:I,MATCH($C1035,'Policy Characteristics'!$C:$C,0))),"",INDEX('Policy Characteristics'!I:I,MATCH($C1035,'Policy Characteristics'!$C:$C,0)))</f>
        <v>% of fuel shifted</v>
      </c>
      <c r="P1035" s="254" t="str">
        <f>IF(ISBLANK(INDEX('Policy Characteristics'!J:J,MATCH($C1035,'Policy Characteristics'!$C:$C,0))),"",INDEX('Policy Characteristics'!J:J,MATCH($C1035,'Policy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5" s="254" t="str">
        <f>IF(ISBLANK(INDEX('Policy Characteristics'!K:K,MATCH($C1035,'Policy Characteristics'!$C:$C,0))),"",INDEX('Policy Characteristics'!K:K,MATCH($C1035,'Policy Characteristics'!$C:$C,0)))</f>
        <v>industry-ag-main.html#fuel-switching</v>
      </c>
      <c r="R1035" s="254" t="str">
        <f>IF(ISBLANK(INDEX('Policy Characteristics'!L:L,MATCH($C1035,'Policy Characteristics'!$C:$C,0))),"",INDEX('Policy Characteristics'!L:L,MATCH($C1035,'Policy Characteristics'!$C:$C,0)))</f>
        <v>industry-elec-and-hydrogen.html</v>
      </c>
    </row>
    <row r="1036" spans="1:18">
      <c r="A1036" s="254" t="str">
        <f>IF(ISBLANK(INDEX('Policy Characteristics'!A:A,MATCH($C1036,'Policy Characteristics'!$C:$C,0))),"",INDEX('Policy Characteristics'!A:A,MATCH($C1036,'Policy Characteristics'!$C:$C,0)))</f>
        <v>Industry</v>
      </c>
      <c r="B1036" s="262" t="str">
        <f>IF(ISBLANK(INDEX('Policy Characteristics'!B:B,MATCH($C1036,'Policy Characteristics'!$C:$C,0))),"",INDEX('Policy Characteristics'!B:B,MATCH($C1036,'Policy Characteristics'!$C:$C,0)))</f>
        <v>Electrification</v>
      </c>
      <c r="C1036" s="254" t="str">
        <f t="shared" si="45"/>
        <v>Fraction of Eligible Industrial Energy Use Shifted to Electricity</v>
      </c>
      <c r="D1036" s="6" t="s">
        <v>3060</v>
      </c>
      <c r="E1036" s="1" t="s">
        <v>3490</v>
      </c>
      <c r="F1036" t="s">
        <v>3022</v>
      </c>
      <c r="G1036" s="45" t="s">
        <v>3497</v>
      </c>
      <c r="H1036" s="43">
        <v>2010</v>
      </c>
      <c r="I1036" s="324" t="s">
        <v>40</v>
      </c>
      <c r="J1036" s="255" t="str">
        <f>IF(ISBLANK(INDEX('Policy Characteristics'!D:D,MATCH($C1036,'Policy Characteristics'!$C:$C,0))),"",INDEX('Policy Characteristics'!D:D,MATCH($C1036,'Policy Characteristics'!$C:$C,0)))</f>
        <v>Electrification</v>
      </c>
      <c r="K1036" s="254" t="str">
        <f>IF(ISBLANK(INDEX('Policy Characteristics'!E:E,MATCH($C1036,'Policy Characteristics'!$C:$C,0))),"",INDEX('Policy Characteristics'!E:E,MATCH($C1036,'Policy Characteristics'!$C:$C,0)))</f>
        <v>indst shift to electricity</v>
      </c>
      <c r="L1036" s="261">
        <f>IF(ISBLANK(INDEX('Policy Characteristics'!F:F,MATCH($C1036,'Policy Characteristics'!$C:$C,0))),"",INDEX('Policy Characteristics'!F:F,MATCH($C1036,'Policy Characteristics'!$C:$C,0)))</f>
        <v>0</v>
      </c>
      <c r="M1036" s="261">
        <f>IF(ISBLANK(INDEX('Policy Characteristics'!G:G,MATCH($C1036,'Policy Characteristics'!$C:$C,0))),"",INDEX('Policy Characteristics'!G:G,MATCH($C1036,'Policy Characteristics'!$C:$C,0)))</f>
        <v>1</v>
      </c>
      <c r="N1036" s="261">
        <f>IF(ISBLANK(INDEX('Policy Characteristics'!H:H,MATCH($C1036,'Policy Characteristics'!$C:$C,0))),"",INDEX('Policy Characteristics'!H:H,MATCH($C1036,'Policy Characteristics'!$C:$C,0)))</f>
        <v>0.01</v>
      </c>
      <c r="O1036" s="254" t="str">
        <f>IF(ISBLANK(INDEX('Policy Characteristics'!I:I,MATCH($C1036,'Policy Characteristics'!$C:$C,0))),"",INDEX('Policy Characteristics'!I:I,MATCH($C1036,'Policy Characteristics'!$C:$C,0)))</f>
        <v>% of fuel shifted</v>
      </c>
      <c r="P1036" s="254" t="str">
        <f>IF(ISBLANK(INDEX('Policy Characteristics'!J:J,MATCH($C1036,'Policy Characteristics'!$C:$C,0))),"",INDEX('Policy Characteristics'!J:J,MATCH($C1036,'Policy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6" s="254" t="str">
        <f>IF(ISBLANK(INDEX('Policy Characteristics'!K:K,MATCH($C1036,'Policy Characteristics'!$C:$C,0))),"",INDEX('Policy Characteristics'!K:K,MATCH($C1036,'Policy Characteristics'!$C:$C,0)))</f>
        <v>industry-ag-main.html#fuel-switching</v>
      </c>
      <c r="R1036" s="254" t="str">
        <f>IF(ISBLANK(INDEX('Policy Characteristics'!L:L,MATCH($C1036,'Policy Characteristics'!$C:$C,0))),"",INDEX('Policy Characteristics'!L:L,MATCH($C1036,'Policy Characteristics'!$C:$C,0)))</f>
        <v>industry-elec-and-hydrogen.html</v>
      </c>
    </row>
    <row r="1037" spans="1:18">
      <c r="A1037" s="254" t="str">
        <f>IF(ISBLANK(INDEX('Policy Characteristics'!A:A,MATCH($C1037,'Policy Characteristics'!$C:$C,0))),"",INDEX('Policy Characteristics'!A:A,MATCH($C1037,'Policy Characteristics'!$C:$C,0)))</f>
        <v>Industry</v>
      </c>
      <c r="B1037" s="262" t="str">
        <f>IF(ISBLANK(INDEX('Policy Characteristics'!B:B,MATCH($C1037,'Policy Characteristics'!$C:$C,0))),"",INDEX('Policy Characteristics'!B:B,MATCH($C1037,'Policy Characteristics'!$C:$C,0)))</f>
        <v>Electrification</v>
      </c>
      <c r="C1037" s="254" t="str">
        <f t="shared" si="45"/>
        <v>Fraction of Eligible Industrial Energy Use Shifted to Electricity</v>
      </c>
      <c r="D1037" s="6" t="s">
        <v>3060</v>
      </c>
      <c r="E1037" s="1" t="s">
        <v>3491</v>
      </c>
      <c r="F1037" t="s">
        <v>3022</v>
      </c>
      <c r="G1037" s="45" t="s">
        <v>3498</v>
      </c>
      <c r="H1037" s="43">
        <v>2011</v>
      </c>
      <c r="I1037" s="324" t="s">
        <v>40</v>
      </c>
      <c r="J1037" s="255" t="str">
        <f>IF(ISBLANK(INDEX('Policy Characteristics'!D:D,MATCH($C1037,'Policy Characteristics'!$C:$C,0))),"",INDEX('Policy Characteristics'!D:D,MATCH($C1037,'Policy Characteristics'!$C:$C,0)))</f>
        <v>Electrification</v>
      </c>
      <c r="K1037" s="254" t="str">
        <f>IF(ISBLANK(INDEX('Policy Characteristics'!E:E,MATCH($C1037,'Policy Characteristics'!$C:$C,0))),"",INDEX('Policy Characteristics'!E:E,MATCH($C1037,'Policy Characteristics'!$C:$C,0)))</f>
        <v>indst shift to electricity</v>
      </c>
      <c r="L1037" s="261">
        <f>IF(ISBLANK(INDEX('Policy Characteristics'!F:F,MATCH($C1037,'Policy Characteristics'!$C:$C,0))),"",INDEX('Policy Characteristics'!F:F,MATCH($C1037,'Policy Characteristics'!$C:$C,0)))</f>
        <v>0</v>
      </c>
      <c r="M1037" s="261">
        <f>IF(ISBLANK(INDEX('Policy Characteristics'!G:G,MATCH($C1037,'Policy Characteristics'!$C:$C,0))),"",INDEX('Policy Characteristics'!G:G,MATCH($C1037,'Policy Characteristics'!$C:$C,0)))</f>
        <v>1</v>
      </c>
      <c r="N1037" s="261">
        <f>IF(ISBLANK(INDEX('Policy Characteristics'!H:H,MATCH($C1037,'Policy Characteristics'!$C:$C,0))),"",INDEX('Policy Characteristics'!H:H,MATCH($C1037,'Policy Characteristics'!$C:$C,0)))</f>
        <v>0.01</v>
      </c>
      <c r="O1037" s="254" t="str">
        <f>IF(ISBLANK(INDEX('Policy Characteristics'!I:I,MATCH($C1037,'Policy Characteristics'!$C:$C,0))),"",INDEX('Policy Characteristics'!I:I,MATCH($C1037,'Policy Characteristics'!$C:$C,0)))</f>
        <v>% of fuel shifted</v>
      </c>
      <c r="P1037" s="254" t="str">
        <f>IF(ISBLANK(INDEX('Policy Characteristics'!J:J,MATCH($C1037,'Policy Characteristics'!$C:$C,0))),"",INDEX('Policy Characteristics'!J:J,MATCH($C1037,'Policy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7" s="254" t="str">
        <f>IF(ISBLANK(INDEX('Policy Characteristics'!K:K,MATCH($C1037,'Policy Characteristics'!$C:$C,0))),"",INDEX('Policy Characteristics'!K:K,MATCH($C1037,'Policy Characteristics'!$C:$C,0)))</f>
        <v>industry-ag-main.html#fuel-switching</v>
      </c>
      <c r="R1037" s="254" t="str">
        <f>IF(ISBLANK(INDEX('Policy Characteristics'!L:L,MATCH($C1037,'Policy Characteristics'!$C:$C,0))),"",INDEX('Policy Characteristics'!L:L,MATCH($C1037,'Policy Characteristics'!$C:$C,0)))</f>
        <v>industry-elec-and-hydrogen.html</v>
      </c>
    </row>
    <row r="1038" spans="1:18">
      <c r="A1038" s="254" t="str">
        <f>IF(ISBLANK(INDEX('Policy Characteristics'!A:A,MATCH($C1038,'Policy Characteristics'!$C:$C,0))),"",INDEX('Policy Characteristics'!A:A,MATCH($C1038,'Policy Characteristics'!$C:$C,0)))</f>
        <v>Industry</v>
      </c>
      <c r="B1038" s="262" t="str">
        <f>IF(ISBLANK(INDEX('Policy Characteristics'!B:B,MATCH($C1038,'Policy Characteristics'!$C:$C,0))),"",INDEX('Policy Characteristics'!B:B,MATCH($C1038,'Policy Characteristics'!$C:$C,0)))</f>
        <v>Electrification</v>
      </c>
      <c r="C1038" s="254" t="str">
        <f t="shared" si="45"/>
        <v>Fraction of Eligible Industrial Energy Use Shifted to Electricity</v>
      </c>
      <c r="D1038" s="6" t="s">
        <v>3060</v>
      </c>
      <c r="E1038" s="1" t="s">
        <v>3492</v>
      </c>
      <c r="F1038" t="s">
        <v>3022</v>
      </c>
      <c r="G1038" s="45" t="s">
        <v>3499</v>
      </c>
      <c r="H1038" s="43">
        <v>2012</v>
      </c>
      <c r="I1038" s="324" t="s">
        <v>40</v>
      </c>
      <c r="J1038" s="255" t="str">
        <f>IF(ISBLANK(INDEX('Policy Characteristics'!D:D,MATCH($C1038,'Policy Characteristics'!$C:$C,0))),"",INDEX('Policy Characteristics'!D:D,MATCH($C1038,'Policy Characteristics'!$C:$C,0)))</f>
        <v>Electrification</v>
      </c>
      <c r="K1038" s="254" t="str">
        <f>IF(ISBLANK(INDEX('Policy Characteristics'!E:E,MATCH($C1038,'Policy Characteristics'!$C:$C,0))),"",INDEX('Policy Characteristics'!E:E,MATCH($C1038,'Policy Characteristics'!$C:$C,0)))</f>
        <v>indst shift to electricity</v>
      </c>
      <c r="L1038" s="261">
        <f>IF(ISBLANK(INDEX('Policy Characteristics'!F:F,MATCH($C1038,'Policy Characteristics'!$C:$C,0))),"",INDEX('Policy Characteristics'!F:F,MATCH($C1038,'Policy Characteristics'!$C:$C,0)))</f>
        <v>0</v>
      </c>
      <c r="M1038" s="261">
        <f>IF(ISBLANK(INDEX('Policy Characteristics'!G:G,MATCH($C1038,'Policy Characteristics'!$C:$C,0))),"",INDEX('Policy Characteristics'!G:G,MATCH($C1038,'Policy Characteristics'!$C:$C,0)))</f>
        <v>1</v>
      </c>
      <c r="N1038" s="261">
        <f>IF(ISBLANK(INDEX('Policy Characteristics'!H:H,MATCH($C1038,'Policy Characteristics'!$C:$C,0))),"",INDEX('Policy Characteristics'!H:H,MATCH($C1038,'Policy Characteristics'!$C:$C,0)))</f>
        <v>0.01</v>
      </c>
      <c r="O1038" s="254" t="str">
        <f>IF(ISBLANK(INDEX('Policy Characteristics'!I:I,MATCH($C1038,'Policy Characteristics'!$C:$C,0))),"",INDEX('Policy Characteristics'!I:I,MATCH($C1038,'Policy Characteristics'!$C:$C,0)))</f>
        <v>% of fuel shifted</v>
      </c>
      <c r="P1038" s="254" t="str">
        <f>IF(ISBLANK(INDEX('Policy Characteristics'!J:J,MATCH($C1038,'Policy Characteristics'!$C:$C,0))),"",INDEX('Policy Characteristics'!J:J,MATCH($C1038,'Policy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8" s="254" t="str">
        <f>IF(ISBLANK(INDEX('Policy Characteristics'!K:K,MATCH($C1038,'Policy Characteristics'!$C:$C,0))),"",INDEX('Policy Characteristics'!K:K,MATCH($C1038,'Policy Characteristics'!$C:$C,0)))</f>
        <v>industry-ag-main.html#fuel-switching</v>
      </c>
      <c r="R1038" s="254" t="str">
        <f>IF(ISBLANK(INDEX('Policy Characteristics'!L:L,MATCH($C1038,'Policy Characteristics'!$C:$C,0))),"",INDEX('Policy Characteristics'!L:L,MATCH($C1038,'Policy Characteristics'!$C:$C,0)))</f>
        <v>industry-elec-and-hydrogen.html</v>
      </c>
    </row>
    <row r="1039" spans="1:18">
      <c r="A1039" s="254" t="str">
        <f>IF(ISBLANK(INDEX('Policy Characteristics'!A:A,MATCH($C1039,'Policy Characteristics'!$C:$C,0))),"",INDEX('Policy Characteristics'!A:A,MATCH($C1039,'Policy Characteristics'!$C:$C,0)))</f>
        <v>Industry</v>
      </c>
      <c r="B1039" s="262" t="str">
        <f>IF(ISBLANK(INDEX('Policy Characteristics'!B:B,MATCH($C1039,'Policy Characteristics'!$C:$C,0))),"",INDEX('Policy Characteristics'!B:B,MATCH($C1039,'Policy Characteristics'!$C:$C,0)))</f>
        <v>Electrification</v>
      </c>
      <c r="C1039" s="254" t="str">
        <f t="shared" si="45"/>
        <v>Fraction of Eligible Industrial Energy Use Shifted to Electricity</v>
      </c>
      <c r="D1039" s="6" t="s">
        <v>3060</v>
      </c>
      <c r="E1039" s="1" t="s">
        <v>3493</v>
      </c>
      <c r="F1039" t="s">
        <v>3022</v>
      </c>
      <c r="G1039" s="45" t="s">
        <v>3500</v>
      </c>
      <c r="H1039" s="43">
        <v>2013</v>
      </c>
      <c r="I1039" s="324" t="s">
        <v>40</v>
      </c>
      <c r="J1039" s="255" t="str">
        <f>IF(ISBLANK(INDEX('Policy Characteristics'!D:D,MATCH($C1039,'Policy Characteristics'!$C:$C,0))),"",INDEX('Policy Characteristics'!D:D,MATCH($C1039,'Policy Characteristics'!$C:$C,0)))</f>
        <v>Electrification</v>
      </c>
      <c r="K1039" s="254" t="str">
        <f>IF(ISBLANK(INDEX('Policy Characteristics'!E:E,MATCH($C1039,'Policy Characteristics'!$C:$C,0))),"",INDEX('Policy Characteristics'!E:E,MATCH($C1039,'Policy Characteristics'!$C:$C,0)))</f>
        <v>indst shift to electricity</v>
      </c>
      <c r="L1039" s="261">
        <f>IF(ISBLANK(INDEX('Policy Characteristics'!F:F,MATCH($C1039,'Policy Characteristics'!$C:$C,0))),"",INDEX('Policy Characteristics'!F:F,MATCH($C1039,'Policy Characteristics'!$C:$C,0)))</f>
        <v>0</v>
      </c>
      <c r="M1039" s="261">
        <f>IF(ISBLANK(INDEX('Policy Characteristics'!G:G,MATCH($C1039,'Policy Characteristics'!$C:$C,0))),"",INDEX('Policy Characteristics'!G:G,MATCH($C1039,'Policy Characteristics'!$C:$C,0)))</f>
        <v>1</v>
      </c>
      <c r="N1039" s="261">
        <f>IF(ISBLANK(INDEX('Policy Characteristics'!H:H,MATCH($C1039,'Policy Characteristics'!$C:$C,0))),"",INDEX('Policy Characteristics'!H:H,MATCH($C1039,'Policy Characteristics'!$C:$C,0)))</f>
        <v>0.01</v>
      </c>
      <c r="O1039" s="254" t="str">
        <f>IF(ISBLANK(INDEX('Policy Characteristics'!I:I,MATCH($C1039,'Policy Characteristics'!$C:$C,0))),"",INDEX('Policy Characteristics'!I:I,MATCH($C1039,'Policy Characteristics'!$C:$C,0)))</f>
        <v>% of fuel shifted</v>
      </c>
      <c r="P1039" s="254" t="str">
        <f>IF(ISBLANK(INDEX('Policy Characteristics'!J:J,MATCH($C1039,'Policy Characteristics'!$C:$C,0))),"",INDEX('Policy Characteristics'!J:J,MATCH($C1039,'Policy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9" s="254" t="str">
        <f>IF(ISBLANK(INDEX('Policy Characteristics'!K:K,MATCH($C1039,'Policy Characteristics'!$C:$C,0))),"",INDEX('Policy Characteristics'!K:K,MATCH($C1039,'Policy Characteristics'!$C:$C,0)))</f>
        <v>industry-ag-main.html#fuel-switching</v>
      </c>
      <c r="R1039" s="254" t="str">
        <f>IF(ISBLANK(INDEX('Policy Characteristics'!L:L,MATCH($C1039,'Policy Characteristics'!$C:$C,0))),"",INDEX('Policy Characteristics'!L:L,MATCH($C1039,'Policy Characteristics'!$C:$C,0)))</f>
        <v>industry-elec-and-hydrogen.html</v>
      </c>
    </row>
    <row r="1040" spans="1:18">
      <c r="A1040" s="254" t="str">
        <f>IF(ISBLANK(INDEX('Policy Characteristics'!A:A,MATCH($C1040,'Policy Characteristics'!$C:$C,0))),"",INDEX('Policy Characteristics'!A:A,MATCH($C1040,'Policy Characteristics'!$C:$C,0)))</f>
        <v>Industry</v>
      </c>
      <c r="B1040" s="262" t="str">
        <f>IF(ISBLANK(INDEX('Policy Characteristics'!B:B,MATCH($C1040,'Policy Characteristics'!$C:$C,0))),"",INDEX('Policy Characteristics'!B:B,MATCH($C1040,'Policy Characteristics'!$C:$C,0)))</f>
        <v>Electrification</v>
      </c>
      <c r="C1040" s="254" t="str">
        <f t="shared" si="45"/>
        <v>Fraction of Eligible Industrial Energy Use Shifted to Electricity</v>
      </c>
      <c r="D1040" s="6" t="s">
        <v>3060</v>
      </c>
      <c r="E1040" s="1" t="s">
        <v>3494</v>
      </c>
      <c r="F1040" t="s">
        <v>3022</v>
      </c>
      <c r="G1040" s="45" t="s">
        <v>3501</v>
      </c>
      <c r="H1040" s="43">
        <v>2014</v>
      </c>
      <c r="I1040" s="324" t="s">
        <v>40</v>
      </c>
      <c r="J1040" s="255" t="str">
        <f>IF(ISBLANK(INDEX('Policy Characteristics'!D:D,MATCH($C1040,'Policy Characteristics'!$C:$C,0))),"",INDEX('Policy Characteristics'!D:D,MATCH($C1040,'Policy Characteristics'!$C:$C,0)))</f>
        <v>Electrification</v>
      </c>
      <c r="K1040" s="254" t="str">
        <f>IF(ISBLANK(INDEX('Policy Characteristics'!E:E,MATCH($C1040,'Policy Characteristics'!$C:$C,0))),"",INDEX('Policy Characteristics'!E:E,MATCH($C1040,'Policy Characteristics'!$C:$C,0)))</f>
        <v>indst shift to electricity</v>
      </c>
      <c r="L1040" s="261">
        <f>IF(ISBLANK(INDEX('Policy Characteristics'!F:F,MATCH($C1040,'Policy Characteristics'!$C:$C,0))),"",INDEX('Policy Characteristics'!F:F,MATCH($C1040,'Policy Characteristics'!$C:$C,0)))</f>
        <v>0</v>
      </c>
      <c r="M1040" s="261">
        <f>IF(ISBLANK(INDEX('Policy Characteristics'!G:G,MATCH($C1040,'Policy Characteristics'!$C:$C,0))),"",INDEX('Policy Characteristics'!G:G,MATCH($C1040,'Policy Characteristics'!$C:$C,0)))</f>
        <v>1</v>
      </c>
      <c r="N1040" s="261">
        <f>IF(ISBLANK(INDEX('Policy Characteristics'!H:H,MATCH($C1040,'Policy Characteristics'!$C:$C,0))),"",INDEX('Policy Characteristics'!H:H,MATCH($C1040,'Policy Characteristics'!$C:$C,0)))</f>
        <v>0.01</v>
      </c>
      <c r="O1040" s="254" t="str">
        <f>IF(ISBLANK(INDEX('Policy Characteristics'!I:I,MATCH($C1040,'Policy Characteristics'!$C:$C,0))),"",INDEX('Policy Characteristics'!I:I,MATCH($C1040,'Policy Characteristics'!$C:$C,0)))</f>
        <v>% of fuel shifted</v>
      </c>
      <c r="P1040" s="254" t="str">
        <f>IF(ISBLANK(INDEX('Policy Characteristics'!J:J,MATCH($C1040,'Policy Characteristics'!$C:$C,0))),"",INDEX('Policy Characteristics'!J:J,MATCH($C1040,'Policy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0" s="254" t="str">
        <f>IF(ISBLANK(INDEX('Policy Characteristics'!K:K,MATCH($C1040,'Policy Characteristics'!$C:$C,0))),"",INDEX('Policy Characteristics'!K:K,MATCH($C1040,'Policy Characteristics'!$C:$C,0)))</f>
        <v>industry-ag-main.html#fuel-switching</v>
      </c>
      <c r="R1040" s="254" t="str">
        <f>IF(ISBLANK(INDEX('Policy Characteristics'!L:L,MATCH($C1040,'Policy Characteristics'!$C:$C,0))),"",INDEX('Policy Characteristics'!L:L,MATCH($C1040,'Policy Characteristics'!$C:$C,0)))</f>
        <v>industry-elec-and-hydrogen.html</v>
      </c>
    </row>
    <row r="1041" spans="1:18">
      <c r="A1041" s="254" t="str">
        <f>IF(ISBLANK(INDEX('Policy Characteristics'!A:A,MATCH($C1041,'Policy Characteristics'!$C:$C,0))),"",INDEX('Policy Characteristics'!A:A,MATCH($C1041,'Policy Characteristics'!$C:$C,0)))</f>
        <v>Industry</v>
      </c>
      <c r="B1041" s="262" t="str">
        <f>IF(ISBLANK(INDEX('Policy Characteristics'!B:B,MATCH($C1041,'Policy Characteristics'!$C:$C,0))),"",INDEX('Policy Characteristics'!B:B,MATCH($C1041,'Policy Characteristics'!$C:$C,0)))</f>
        <v>Electrification</v>
      </c>
      <c r="C1041" s="254" t="str">
        <f t="shared" si="45"/>
        <v>Fraction of Eligible Industrial Energy Use Shifted to Electricity</v>
      </c>
      <c r="D1041" s="6" t="s">
        <v>3060</v>
      </c>
      <c r="E1041" s="1" t="s">
        <v>3495</v>
      </c>
      <c r="F1041" t="s">
        <v>3022</v>
      </c>
      <c r="G1041" s="45" t="s">
        <v>3502</v>
      </c>
      <c r="H1041" s="43">
        <v>2015</v>
      </c>
      <c r="I1041" s="324" t="s">
        <v>40</v>
      </c>
      <c r="J1041" s="255" t="str">
        <f>IF(ISBLANK(INDEX('Policy Characteristics'!D:D,MATCH($C1041,'Policy Characteristics'!$C:$C,0))),"",INDEX('Policy Characteristics'!D:D,MATCH($C1041,'Policy Characteristics'!$C:$C,0)))</f>
        <v>Electrification</v>
      </c>
      <c r="K1041" s="254" t="str">
        <f>IF(ISBLANK(INDEX('Policy Characteristics'!E:E,MATCH($C1041,'Policy Characteristics'!$C:$C,0))),"",INDEX('Policy Characteristics'!E:E,MATCH($C1041,'Policy Characteristics'!$C:$C,0)))</f>
        <v>indst shift to electricity</v>
      </c>
      <c r="L1041" s="261">
        <f>IF(ISBLANK(INDEX('Policy Characteristics'!F:F,MATCH($C1041,'Policy Characteristics'!$C:$C,0))),"",INDEX('Policy Characteristics'!F:F,MATCH($C1041,'Policy Characteristics'!$C:$C,0)))</f>
        <v>0</v>
      </c>
      <c r="M1041" s="261">
        <f>IF(ISBLANK(INDEX('Policy Characteristics'!G:G,MATCH($C1041,'Policy Characteristics'!$C:$C,0))),"",INDEX('Policy Characteristics'!G:G,MATCH($C1041,'Policy Characteristics'!$C:$C,0)))</f>
        <v>1</v>
      </c>
      <c r="N1041" s="261">
        <f>IF(ISBLANK(INDEX('Policy Characteristics'!H:H,MATCH($C1041,'Policy Characteristics'!$C:$C,0))),"",INDEX('Policy Characteristics'!H:H,MATCH($C1041,'Policy Characteristics'!$C:$C,0)))</f>
        <v>0.01</v>
      </c>
      <c r="O1041" s="254" t="str">
        <f>IF(ISBLANK(INDEX('Policy Characteristics'!I:I,MATCH($C1041,'Policy Characteristics'!$C:$C,0))),"",INDEX('Policy Characteristics'!I:I,MATCH($C1041,'Policy Characteristics'!$C:$C,0)))</f>
        <v>% of fuel shifted</v>
      </c>
      <c r="P1041" s="254" t="str">
        <f>IF(ISBLANK(INDEX('Policy Characteristics'!J:J,MATCH($C1041,'Policy Characteristics'!$C:$C,0))),"",INDEX('Policy Characteristics'!J:J,MATCH($C1041,'Policy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1" s="254" t="str">
        <f>IF(ISBLANK(INDEX('Policy Characteristics'!K:K,MATCH($C1041,'Policy Characteristics'!$C:$C,0))),"",INDEX('Policy Characteristics'!K:K,MATCH($C1041,'Policy Characteristics'!$C:$C,0)))</f>
        <v>industry-ag-main.html#fuel-switching</v>
      </c>
      <c r="R1041" s="254" t="str">
        <f>IF(ISBLANK(INDEX('Policy Characteristics'!L:L,MATCH($C1041,'Policy Characteristics'!$C:$C,0))),"",INDEX('Policy Characteristics'!L:L,MATCH($C1041,'Policy Characteristics'!$C:$C,0)))</f>
        <v>industry-elec-and-hydrogen.html</v>
      </c>
    </row>
    <row r="1042" spans="1:18">
      <c r="A1042" s="254" t="str">
        <f>IF(ISBLANK(INDEX('Policy Characteristics'!A:A,MATCH($C1042,'Policy Characteristics'!$C:$C,0))),"",INDEX('Policy Characteristics'!A:A,MATCH($C1042,'Policy Characteristics'!$C:$C,0)))</f>
        <v>Industry</v>
      </c>
      <c r="B1042" s="262" t="str">
        <f>IF(ISBLANK(INDEX('Policy Characteristics'!B:B,MATCH($C1042,'Policy Characteristics'!$C:$C,0))),"",INDEX('Policy Characteristics'!B:B,MATCH($C1042,'Policy Characteristics'!$C:$C,0)))</f>
        <v>Electrification</v>
      </c>
      <c r="C1042" s="254" t="str">
        <f t="shared" si="45"/>
        <v>Fraction of Eligible Industrial Energy Use Shifted to Electricity</v>
      </c>
      <c r="D1042" s="6" t="s">
        <v>3060</v>
      </c>
      <c r="E1042" s="1" t="s">
        <v>3496</v>
      </c>
      <c r="F1042" t="s">
        <v>3022</v>
      </c>
      <c r="G1042" s="45" t="s">
        <v>3503</v>
      </c>
      <c r="H1042" s="43">
        <v>2016</v>
      </c>
      <c r="I1042" s="324" t="s">
        <v>40</v>
      </c>
      <c r="J1042" s="255" t="str">
        <f>IF(ISBLANK(INDEX('Policy Characteristics'!D:D,MATCH($C1042,'Policy Characteristics'!$C:$C,0))),"",INDEX('Policy Characteristics'!D:D,MATCH($C1042,'Policy Characteristics'!$C:$C,0)))</f>
        <v>Electrification</v>
      </c>
      <c r="K1042" s="254" t="str">
        <f>IF(ISBLANK(INDEX('Policy Characteristics'!E:E,MATCH($C1042,'Policy Characteristics'!$C:$C,0))),"",INDEX('Policy Characteristics'!E:E,MATCH($C1042,'Policy Characteristics'!$C:$C,0)))</f>
        <v>indst shift to electricity</v>
      </c>
      <c r="L1042" s="261">
        <f>IF(ISBLANK(INDEX('Policy Characteristics'!F:F,MATCH($C1042,'Policy Characteristics'!$C:$C,0))),"",INDEX('Policy Characteristics'!F:F,MATCH($C1042,'Policy Characteristics'!$C:$C,0)))</f>
        <v>0</v>
      </c>
      <c r="M1042" s="261">
        <f>IF(ISBLANK(INDEX('Policy Characteristics'!G:G,MATCH($C1042,'Policy Characteristics'!$C:$C,0))),"",INDEX('Policy Characteristics'!G:G,MATCH($C1042,'Policy Characteristics'!$C:$C,0)))</f>
        <v>1</v>
      </c>
      <c r="N1042" s="261">
        <f>IF(ISBLANK(INDEX('Policy Characteristics'!H:H,MATCH($C1042,'Policy Characteristics'!$C:$C,0))),"",INDEX('Policy Characteristics'!H:H,MATCH($C1042,'Policy Characteristics'!$C:$C,0)))</f>
        <v>0.01</v>
      </c>
      <c r="O1042" s="254" t="str">
        <f>IF(ISBLANK(INDEX('Policy Characteristics'!I:I,MATCH($C1042,'Policy Characteristics'!$C:$C,0))),"",INDEX('Policy Characteristics'!I:I,MATCH($C1042,'Policy Characteristics'!$C:$C,0)))</f>
        <v>% of fuel shifted</v>
      </c>
      <c r="P1042" s="254" t="str">
        <f>IF(ISBLANK(INDEX('Policy Characteristics'!J:J,MATCH($C1042,'Policy Characteristics'!$C:$C,0))),"",INDEX('Policy Characteristics'!J:J,MATCH($C1042,'Policy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2" s="254" t="str">
        <f>IF(ISBLANK(INDEX('Policy Characteristics'!K:K,MATCH($C1042,'Policy Characteristics'!$C:$C,0))),"",INDEX('Policy Characteristics'!K:K,MATCH($C1042,'Policy Characteristics'!$C:$C,0)))</f>
        <v>industry-ag-main.html#fuel-switching</v>
      </c>
      <c r="R1042" s="254" t="str">
        <f>IF(ISBLANK(INDEX('Policy Characteristics'!L:L,MATCH($C1042,'Policy Characteristics'!$C:$C,0))),"",INDEX('Policy Characteristics'!L:L,MATCH($C1042,'Policy Characteristics'!$C:$C,0)))</f>
        <v>industry-elec-and-hydrogen.html</v>
      </c>
    </row>
    <row r="1043" spans="1:18">
      <c r="A1043" s="254" t="str">
        <f>IF(ISBLANK(INDEX('Policy Characteristics'!A:A,MATCH($C1043,'Policy Characteristics'!$C:$C,0))),"",INDEX('Policy Characteristics'!A:A,MATCH($C1043,'Policy Characteristics'!$C:$C,0)))</f>
        <v>Industry</v>
      </c>
      <c r="B1043" s="262" t="str">
        <f>IF(ISBLANK(INDEX('Policy Characteristics'!B:B,MATCH($C1043,'Policy Characteristics'!$C:$C,0))),"",INDEX('Policy Characteristics'!B:B,MATCH($C1043,'Policy Characteristics'!$C:$C,0)))</f>
        <v>Electrification</v>
      </c>
      <c r="C1043" s="254" t="str">
        <f t="shared" si="45"/>
        <v>Fraction of Eligible Industrial Energy Use Shifted to Electricity</v>
      </c>
      <c r="D1043" s="6" t="s">
        <v>3060</v>
      </c>
      <c r="E1043" s="1" t="s">
        <v>3643</v>
      </c>
      <c r="F1043" t="s">
        <v>3022</v>
      </c>
      <c r="G1043" s="45" t="s">
        <v>3643</v>
      </c>
      <c r="H1043" s="43">
        <v>2017</v>
      </c>
      <c r="I1043" s="324" t="s">
        <v>40</v>
      </c>
      <c r="J1043" s="255" t="str">
        <f>IF(ISBLANK(INDEX('Policy Characteristics'!D:D,MATCH($C1043,'Policy Characteristics'!$C:$C,0))),"",INDEX('Policy Characteristics'!D:D,MATCH($C1043,'Policy Characteristics'!$C:$C,0)))</f>
        <v>Electrification</v>
      </c>
      <c r="K1043" s="254" t="str">
        <f>IF(ISBLANK(INDEX('Policy Characteristics'!E:E,MATCH($C1043,'Policy Characteristics'!$C:$C,0))),"",INDEX('Policy Characteristics'!E:E,MATCH($C1043,'Policy Characteristics'!$C:$C,0)))</f>
        <v>indst shift to electricity</v>
      </c>
      <c r="L1043" s="261">
        <f>IF(ISBLANK(INDEX('Policy Characteristics'!F:F,MATCH($C1043,'Policy Characteristics'!$C:$C,0))),"",INDEX('Policy Characteristics'!F:F,MATCH($C1043,'Policy Characteristics'!$C:$C,0)))</f>
        <v>0</v>
      </c>
      <c r="M1043" s="261">
        <f>IF(ISBLANK(INDEX('Policy Characteristics'!G:G,MATCH($C1043,'Policy Characteristics'!$C:$C,0))),"",INDEX('Policy Characteristics'!G:G,MATCH($C1043,'Policy Characteristics'!$C:$C,0)))</f>
        <v>1</v>
      </c>
      <c r="N1043" s="261">
        <f>IF(ISBLANK(INDEX('Policy Characteristics'!H:H,MATCH($C1043,'Policy Characteristics'!$C:$C,0))),"",INDEX('Policy Characteristics'!H:H,MATCH($C1043,'Policy Characteristics'!$C:$C,0)))</f>
        <v>0.01</v>
      </c>
      <c r="O1043" s="254" t="str">
        <f>IF(ISBLANK(INDEX('Policy Characteristics'!I:I,MATCH($C1043,'Policy Characteristics'!$C:$C,0))),"",INDEX('Policy Characteristics'!I:I,MATCH($C1043,'Policy Characteristics'!$C:$C,0)))</f>
        <v>% of fuel shifted</v>
      </c>
      <c r="P1043" s="254" t="str">
        <f>IF(ISBLANK(INDEX('Policy Characteristics'!J:J,MATCH($C1043,'Policy Characteristics'!$C:$C,0))),"",INDEX('Policy Characteristics'!J:J,MATCH($C1043,'Policy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3" s="254" t="str">
        <f>IF(ISBLANK(INDEX('Policy Characteristics'!K:K,MATCH($C1043,'Policy Characteristics'!$C:$C,0))),"",INDEX('Policy Characteristics'!K:K,MATCH($C1043,'Policy Characteristics'!$C:$C,0)))</f>
        <v>industry-ag-main.html#fuel-switching</v>
      </c>
      <c r="R1043" s="254" t="str">
        <f>IF(ISBLANK(INDEX('Policy Characteristics'!L:L,MATCH($C1043,'Policy Characteristics'!$C:$C,0))),"",INDEX('Policy Characteristics'!L:L,MATCH($C1043,'Policy Characteristics'!$C:$C,0)))</f>
        <v>industry-elec-and-hydrogen.html</v>
      </c>
    </row>
    <row r="1044" spans="1:18">
      <c r="A1044" s="254" t="str">
        <f>IF(ISBLANK(INDEX('Policy Characteristics'!A:A,MATCH($C1044,'Policy Characteristics'!$C:$C,0))),"",INDEX('Policy Characteristics'!A:A,MATCH($C1044,'Policy Characteristics'!$C:$C,0)))</f>
        <v>Industry</v>
      </c>
      <c r="B1044" s="262" t="str">
        <f>IF(ISBLANK(INDEX('Policy Characteristics'!B:B,MATCH($C1044,'Policy Characteristics'!$C:$C,0))),"",INDEX('Policy Characteristics'!B:B,MATCH($C1044,'Policy Characteristics'!$C:$C,0)))</f>
        <v>Electrification</v>
      </c>
      <c r="C1044" s="254" t="str">
        <f t="shared" si="45"/>
        <v>Fraction of Eligible Industrial Energy Use Shifted to Electricity</v>
      </c>
      <c r="D1044" s="6" t="s">
        <v>3061</v>
      </c>
      <c r="E1044" s="1" t="s">
        <v>3490</v>
      </c>
      <c r="F1044" t="s">
        <v>3064</v>
      </c>
      <c r="G1044" s="45" t="s">
        <v>3497</v>
      </c>
      <c r="H1044" s="43">
        <v>2018</v>
      </c>
      <c r="I1044" s="324" t="s">
        <v>40</v>
      </c>
      <c r="J1044" s="255" t="str">
        <f>IF(ISBLANK(INDEX('Policy Characteristics'!D:D,MATCH($C1044,'Policy Characteristics'!$C:$C,0))),"",INDEX('Policy Characteristics'!D:D,MATCH($C1044,'Policy Characteristics'!$C:$C,0)))</f>
        <v>Electrification</v>
      </c>
      <c r="K1044" s="254" t="str">
        <f>IF(ISBLANK(INDEX('Policy Characteristics'!E:E,MATCH($C1044,'Policy Characteristics'!$C:$C,0))),"",INDEX('Policy Characteristics'!E:E,MATCH($C1044,'Policy Characteristics'!$C:$C,0)))</f>
        <v>indst shift to electricity</v>
      </c>
      <c r="L1044" s="261">
        <f>IF(ISBLANK(INDEX('Policy Characteristics'!F:F,MATCH($C1044,'Policy Characteristics'!$C:$C,0))),"",INDEX('Policy Characteristics'!F:F,MATCH($C1044,'Policy Characteristics'!$C:$C,0)))</f>
        <v>0</v>
      </c>
      <c r="M1044" s="261">
        <f>IF(ISBLANK(INDEX('Policy Characteristics'!G:G,MATCH($C1044,'Policy Characteristics'!$C:$C,0))),"",INDEX('Policy Characteristics'!G:G,MATCH($C1044,'Policy Characteristics'!$C:$C,0)))</f>
        <v>1</v>
      </c>
      <c r="N1044" s="261">
        <f>IF(ISBLANK(INDEX('Policy Characteristics'!H:H,MATCH($C1044,'Policy Characteristics'!$C:$C,0))),"",INDEX('Policy Characteristics'!H:H,MATCH($C1044,'Policy Characteristics'!$C:$C,0)))</f>
        <v>0.01</v>
      </c>
      <c r="O1044" s="254" t="str">
        <f>IF(ISBLANK(INDEX('Policy Characteristics'!I:I,MATCH($C1044,'Policy Characteristics'!$C:$C,0))),"",INDEX('Policy Characteristics'!I:I,MATCH($C1044,'Policy Characteristics'!$C:$C,0)))</f>
        <v>% of fuel shifted</v>
      </c>
      <c r="P1044" s="254" t="str">
        <f>IF(ISBLANK(INDEX('Policy Characteristics'!J:J,MATCH($C1044,'Policy Characteristics'!$C:$C,0))),"",INDEX('Policy Characteristics'!J:J,MATCH($C1044,'Policy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4" s="254" t="str">
        <f>IF(ISBLANK(INDEX('Policy Characteristics'!K:K,MATCH($C1044,'Policy Characteristics'!$C:$C,0))),"",INDEX('Policy Characteristics'!K:K,MATCH($C1044,'Policy Characteristics'!$C:$C,0)))</f>
        <v>industry-ag-main.html#fuel-switching</v>
      </c>
      <c r="R1044" s="254" t="str">
        <f>IF(ISBLANK(INDEX('Policy Characteristics'!L:L,MATCH($C1044,'Policy Characteristics'!$C:$C,0))),"",INDEX('Policy Characteristics'!L:L,MATCH($C1044,'Policy Characteristics'!$C:$C,0)))</f>
        <v>industry-elec-and-hydrogen.html</v>
      </c>
    </row>
    <row r="1045" spans="1:18">
      <c r="A1045" s="254" t="str">
        <f>IF(ISBLANK(INDEX('Policy Characteristics'!A:A,MATCH($C1045,'Policy Characteristics'!$C:$C,0))),"",INDEX('Policy Characteristics'!A:A,MATCH($C1045,'Policy Characteristics'!$C:$C,0)))</f>
        <v>Industry</v>
      </c>
      <c r="B1045" s="262" t="str">
        <f>IF(ISBLANK(INDEX('Policy Characteristics'!B:B,MATCH($C1045,'Policy Characteristics'!$C:$C,0))),"",INDEX('Policy Characteristics'!B:B,MATCH($C1045,'Policy Characteristics'!$C:$C,0)))</f>
        <v>Electrification</v>
      </c>
      <c r="C1045" s="254" t="str">
        <f t="shared" si="45"/>
        <v>Fraction of Eligible Industrial Energy Use Shifted to Electricity</v>
      </c>
      <c r="D1045" s="6" t="s">
        <v>3061</v>
      </c>
      <c r="E1045" s="1" t="s">
        <v>3491</v>
      </c>
      <c r="F1045" t="s">
        <v>3064</v>
      </c>
      <c r="G1045" s="45" t="s">
        <v>3498</v>
      </c>
      <c r="H1045" s="43">
        <v>2019</v>
      </c>
      <c r="I1045" s="324" t="s">
        <v>40</v>
      </c>
      <c r="J1045" s="255" t="str">
        <f>IF(ISBLANK(INDEX('Policy Characteristics'!D:D,MATCH($C1045,'Policy Characteristics'!$C:$C,0))),"",INDEX('Policy Characteristics'!D:D,MATCH($C1045,'Policy Characteristics'!$C:$C,0)))</f>
        <v>Electrification</v>
      </c>
      <c r="K1045" s="254" t="str">
        <f>IF(ISBLANK(INDEX('Policy Characteristics'!E:E,MATCH($C1045,'Policy Characteristics'!$C:$C,0))),"",INDEX('Policy Characteristics'!E:E,MATCH($C1045,'Policy Characteristics'!$C:$C,0)))</f>
        <v>indst shift to electricity</v>
      </c>
      <c r="L1045" s="261">
        <f>IF(ISBLANK(INDEX('Policy Characteristics'!F:F,MATCH($C1045,'Policy Characteristics'!$C:$C,0))),"",INDEX('Policy Characteristics'!F:F,MATCH($C1045,'Policy Characteristics'!$C:$C,0)))</f>
        <v>0</v>
      </c>
      <c r="M1045" s="261">
        <f>IF(ISBLANK(INDEX('Policy Characteristics'!G:G,MATCH($C1045,'Policy Characteristics'!$C:$C,0))),"",INDEX('Policy Characteristics'!G:G,MATCH($C1045,'Policy Characteristics'!$C:$C,0)))</f>
        <v>1</v>
      </c>
      <c r="N1045" s="261">
        <f>IF(ISBLANK(INDEX('Policy Characteristics'!H:H,MATCH($C1045,'Policy Characteristics'!$C:$C,0))),"",INDEX('Policy Characteristics'!H:H,MATCH($C1045,'Policy Characteristics'!$C:$C,0)))</f>
        <v>0.01</v>
      </c>
      <c r="O1045" s="254" t="str">
        <f>IF(ISBLANK(INDEX('Policy Characteristics'!I:I,MATCH($C1045,'Policy Characteristics'!$C:$C,0))),"",INDEX('Policy Characteristics'!I:I,MATCH($C1045,'Policy Characteristics'!$C:$C,0)))</f>
        <v>% of fuel shifted</v>
      </c>
      <c r="P1045" s="254" t="str">
        <f>IF(ISBLANK(INDEX('Policy Characteristics'!J:J,MATCH($C1045,'Policy Characteristics'!$C:$C,0))),"",INDEX('Policy Characteristics'!J:J,MATCH($C1045,'Policy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5" s="254" t="str">
        <f>IF(ISBLANK(INDEX('Policy Characteristics'!K:K,MATCH($C1045,'Policy Characteristics'!$C:$C,0))),"",INDEX('Policy Characteristics'!K:K,MATCH($C1045,'Policy Characteristics'!$C:$C,0)))</f>
        <v>industry-ag-main.html#fuel-switching</v>
      </c>
      <c r="R1045" s="254" t="str">
        <f>IF(ISBLANK(INDEX('Policy Characteristics'!L:L,MATCH($C1045,'Policy Characteristics'!$C:$C,0))),"",INDEX('Policy Characteristics'!L:L,MATCH($C1045,'Policy Characteristics'!$C:$C,0)))</f>
        <v>industry-elec-and-hydrogen.html</v>
      </c>
    </row>
    <row r="1046" spans="1:18">
      <c r="A1046" s="254" t="str">
        <f>IF(ISBLANK(INDEX('Policy Characteristics'!A:A,MATCH($C1046,'Policy Characteristics'!$C:$C,0))),"",INDEX('Policy Characteristics'!A:A,MATCH($C1046,'Policy Characteristics'!$C:$C,0)))</f>
        <v>Industry</v>
      </c>
      <c r="B1046" s="262" t="str">
        <f>IF(ISBLANK(INDEX('Policy Characteristics'!B:B,MATCH($C1046,'Policy Characteristics'!$C:$C,0))),"",INDEX('Policy Characteristics'!B:B,MATCH($C1046,'Policy Characteristics'!$C:$C,0)))</f>
        <v>Electrification</v>
      </c>
      <c r="C1046" s="254" t="str">
        <f t="shared" si="45"/>
        <v>Fraction of Eligible Industrial Energy Use Shifted to Electricity</v>
      </c>
      <c r="D1046" s="6" t="s">
        <v>3061</v>
      </c>
      <c r="E1046" s="1" t="s">
        <v>3492</v>
      </c>
      <c r="F1046" t="s">
        <v>3064</v>
      </c>
      <c r="G1046" s="45" t="s">
        <v>3499</v>
      </c>
      <c r="H1046" s="43">
        <v>2020</v>
      </c>
      <c r="I1046" s="324" t="s">
        <v>40</v>
      </c>
      <c r="J1046" s="255" t="str">
        <f>IF(ISBLANK(INDEX('Policy Characteristics'!D:D,MATCH($C1046,'Policy Characteristics'!$C:$C,0))),"",INDEX('Policy Characteristics'!D:D,MATCH($C1046,'Policy Characteristics'!$C:$C,0)))</f>
        <v>Electrification</v>
      </c>
      <c r="K1046" s="254" t="str">
        <f>IF(ISBLANK(INDEX('Policy Characteristics'!E:E,MATCH($C1046,'Policy Characteristics'!$C:$C,0))),"",INDEX('Policy Characteristics'!E:E,MATCH($C1046,'Policy Characteristics'!$C:$C,0)))</f>
        <v>indst shift to electricity</v>
      </c>
      <c r="L1046" s="261">
        <f>IF(ISBLANK(INDEX('Policy Characteristics'!F:F,MATCH($C1046,'Policy Characteristics'!$C:$C,0))),"",INDEX('Policy Characteristics'!F:F,MATCH($C1046,'Policy Characteristics'!$C:$C,0)))</f>
        <v>0</v>
      </c>
      <c r="M1046" s="261">
        <f>IF(ISBLANK(INDEX('Policy Characteristics'!G:G,MATCH($C1046,'Policy Characteristics'!$C:$C,0))),"",INDEX('Policy Characteristics'!G:G,MATCH($C1046,'Policy Characteristics'!$C:$C,0)))</f>
        <v>1</v>
      </c>
      <c r="N1046" s="261">
        <f>IF(ISBLANK(INDEX('Policy Characteristics'!H:H,MATCH($C1046,'Policy Characteristics'!$C:$C,0))),"",INDEX('Policy Characteristics'!H:H,MATCH($C1046,'Policy Characteristics'!$C:$C,0)))</f>
        <v>0.01</v>
      </c>
      <c r="O1046" s="254" t="str">
        <f>IF(ISBLANK(INDEX('Policy Characteristics'!I:I,MATCH($C1046,'Policy Characteristics'!$C:$C,0))),"",INDEX('Policy Characteristics'!I:I,MATCH($C1046,'Policy Characteristics'!$C:$C,0)))</f>
        <v>% of fuel shifted</v>
      </c>
      <c r="P1046" s="254" t="str">
        <f>IF(ISBLANK(INDEX('Policy Characteristics'!J:J,MATCH($C1046,'Policy Characteristics'!$C:$C,0))),"",INDEX('Policy Characteristics'!J:J,MATCH($C1046,'Policy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6" s="254" t="str">
        <f>IF(ISBLANK(INDEX('Policy Characteristics'!K:K,MATCH($C1046,'Policy Characteristics'!$C:$C,0))),"",INDEX('Policy Characteristics'!K:K,MATCH($C1046,'Policy Characteristics'!$C:$C,0)))</f>
        <v>industry-ag-main.html#fuel-switching</v>
      </c>
      <c r="R1046" s="254" t="str">
        <f>IF(ISBLANK(INDEX('Policy Characteristics'!L:L,MATCH($C1046,'Policy Characteristics'!$C:$C,0))),"",INDEX('Policy Characteristics'!L:L,MATCH($C1046,'Policy Characteristics'!$C:$C,0)))</f>
        <v>industry-elec-and-hydrogen.html</v>
      </c>
    </row>
    <row r="1047" spans="1:18">
      <c r="A1047" s="254" t="str">
        <f>IF(ISBLANK(INDEX('Policy Characteristics'!A:A,MATCH($C1047,'Policy Characteristics'!$C:$C,0))),"",INDEX('Policy Characteristics'!A:A,MATCH($C1047,'Policy Characteristics'!$C:$C,0)))</f>
        <v>Industry</v>
      </c>
      <c r="B1047" s="262" t="str">
        <f>IF(ISBLANK(INDEX('Policy Characteristics'!B:B,MATCH($C1047,'Policy Characteristics'!$C:$C,0))),"",INDEX('Policy Characteristics'!B:B,MATCH($C1047,'Policy Characteristics'!$C:$C,0)))</f>
        <v>Electrification</v>
      </c>
      <c r="C1047" s="254" t="str">
        <f t="shared" si="45"/>
        <v>Fraction of Eligible Industrial Energy Use Shifted to Electricity</v>
      </c>
      <c r="D1047" s="6" t="s">
        <v>3061</v>
      </c>
      <c r="E1047" s="1" t="s">
        <v>3493</v>
      </c>
      <c r="F1047" t="s">
        <v>3064</v>
      </c>
      <c r="G1047" s="45" t="s">
        <v>3500</v>
      </c>
      <c r="H1047" s="43">
        <v>2021</v>
      </c>
      <c r="I1047" s="324" t="s">
        <v>40</v>
      </c>
      <c r="J1047" s="255" t="str">
        <f>IF(ISBLANK(INDEX('Policy Characteristics'!D:D,MATCH($C1047,'Policy Characteristics'!$C:$C,0))),"",INDEX('Policy Characteristics'!D:D,MATCH($C1047,'Policy Characteristics'!$C:$C,0)))</f>
        <v>Electrification</v>
      </c>
      <c r="K1047" s="254" t="str">
        <f>IF(ISBLANK(INDEX('Policy Characteristics'!E:E,MATCH($C1047,'Policy Characteristics'!$C:$C,0))),"",INDEX('Policy Characteristics'!E:E,MATCH($C1047,'Policy Characteristics'!$C:$C,0)))</f>
        <v>indst shift to electricity</v>
      </c>
      <c r="L1047" s="261">
        <f>IF(ISBLANK(INDEX('Policy Characteristics'!F:F,MATCH($C1047,'Policy Characteristics'!$C:$C,0))),"",INDEX('Policy Characteristics'!F:F,MATCH($C1047,'Policy Characteristics'!$C:$C,0)))</f>
        <v>0</v>
      </c>
      <c r="M1047" s="261">
        <f>IF(ISBLANK(INDEX('Policy Characteristics'!G:G,MATCH($C1047,'Policy Characteristics'!$C:$C,0))),"",INDEX('Policy Characteristics'!G:G,MATCH($C1047,'Policy Characteristics'!$C:$C,0)))</f>
        <v>1</v>
      </c>
      <c r="N1047" s="261">
        <f>IF(ISBLANK(INDEX('Policy Characteristics'!H:H,MATCH($C1047,'Policy Characteristics'!$C:$C,0))),"",INDEX('Policy Characteristics'!H:H,MATCH($C1047,'Policy Characteristics'!$C:$C,0)))</f>
        <v>0.01</v>
      </c>
      <c r="O1047" s="254" t="str">
        <f>IF(ISBLANK(INDEX('Policy Characteristics'!I:I,MATCH($C1047,'Policy Characteristics'!$C:$C,0))),"",INDEX('Policy Characteristics'!I:I,MATCH($C1047,'Policy Characteristics'!$C:$C,0)))</f>
        <v>% of fuel shifted</v>
      </c>
      <c r="P1047" s="254" t="str">
        <f>IF(ISBLANK(INDEX('Policy Characteristics'!J:J,MATCH($C1047,'Policy Characteristics'!$C:$C,0))),"",INDEX('Policy Characteristics'!J:J,MATCH($C1047,'Policy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7" s="254" t="str">
        <f>IF(ISBLANK(INDEX('Policy Characteristics'!K:K,MATCH($C1047,'Policy Characteristics'!$C:$C,0))),"",INDEX('Policy Characteristics'!K:K,MATCH($C1047,'Policy Characteristics'!$C:$C,0)))</f>
        <v>industry-ag-main.html#fuel-switching</v>
      </c>
      <c r="R1047" s="254" t="str">
        <f>IF(ISBLANK(INDEX('Policy Characteristics'!L:L,MATCH($C1047,'Policy Characteristics'!$C:$C,0))),"",INDEX('Policy Characteristics'!L:L,MATCH($C1047,'Policy Characteristics'!$C:$C,0)))</f>
        <v>industry-elec-and-hydrogen.html</v>
      </c>
    </row>
    <row r="1048" spans="1:18">
      <c r="A1048" s="254" t="str">
        <f>IF(ISBLANK(INDEX('Policy Characteristics'!A:A,MATCH($C1048,'Policy Characteristics'!$C:$C,0))),"",INDEX('Policy Characteristics'!A:A,MATCH($C1048,'Policy Characteristics'!$C:$C,0)))</f>
        <v>Industry</v>
      </c>
      <c r="B1048" s="262" t="str">
        <f>IF(ISBLANK(INDEX('Policy Characteristics'!B:B,MATCH($C1048,'Policy Characteristics'!$C:$C,0))),"",INDEX('Policy Characteristics'!B:B,MATCH($C1048,'Policy Characteristics'!$C:$C,0)))</f>
        <v>Electrification</v>
      </c>
      <c r="C1048" s="254" t="str">
        <f t="shared" si="45"/>
        <v>Fraction of Eligible Industrial Energy Use Shifted to Electricity</v>
      </c>
      <c r="D1048" s="6" t="s">
        <v>3061</v>
      </c>
      <c r="E1048" s="1" t="s">
        <v>3494</v>
      </c>
      <c r="F1048" t="s">
        <v>3064</v>
      </c>
      <c r="G1048" s="45" t="s">
        <v>3501</v>
      </c>
      <c r="H1048" s="43">
        <v>2022</v>
      </c>
      <c r="I1048" s="324" t="s">
        <v>40</v>
      </c>
      <c r="J1048" s="255" t="str">
        <f>IF(ISBLANK(INDEX('Policy Characteristics'!D:D,MATCH($C1048,'Policy Characteristics'!$C:$C,0))),"",INDEX('Policy Characteristics'!D:D,MATCH($C1048,'Policy Characteristics'!$C:$C,0)))</f>
        <v>Electrification</v>
      </c>
      <c r="K1048" s="254" t="str">
        <f>IF(ISBLANK(INDEX('Policy Characteristics'!E:E,MATCH($C1048,'Policy Characteristics'!$C:$C,0))),"",INDEX('Policy Characteristics'!E:E,MATCH($C1048,'Policy Characteristics'!$C:$C,0)))</f>
        <v>indst shift to electricity</v>
      </c>
      <c r="L1048" s="261">
        <f>IF(ISBLANK(INDEX('Policy Characteristics'!F:F,MATCH($C1048,'Policy Characteristics'!$C:$C,0))),"",INDEX('Policy Characteristics'!F:F,MATCH($C1048,'Policy Characteristics'!$C:$C,0)))</f>
        <v>0</v>
      </c>
      <c r="M1048" s="261">
        <f>IF(ISBLANK(INDEX('Policy Characteristics'!G:G,MATCH($C1048,'Policy Characteristics'!$C:$C,0))),"",INDEX('Policy Characteristics'!G:G,MATCH($C1048,'Policy Characteristics'!$C:$C,0)))</f>
        <v>1</v>
      </c>
      <c r="N1048" s="261">
        <f>IF(ISBLANK(INDEX('Policy Characteristics'!H:H,MATCH($C1048,'Policy Characteristics'!$C:$C,0))),"",INDEX('Policy Characteristics'!H:H,MATCH($C1048,'Policy Characteristics'!$C:$C,0)))</f>
        <v>0.01</v>
      </c>
      <c r="O1048" s="254" t="str">
        <f>IF(ISBLANK(INDEX('Policy Characteristics'!I:I,MATCH($C1048,'Policy Characteristics'!$C:$C,0))),"",INDEX('Policy Characteristics'!I:I,MATCH($C1048,'Policy Characteristics'!$C:$C,0)))</f>
        <v>% of fuel shifted</v>
      </c>
      <c r="P1048" s="254" t="str">
        <f>IF(ISBLANK(INDEX('Policy Characteristics'!J:J,MATCH($C1048,'Policy Characteristics'!$C:$C,0))),"",INDEX('Policy Characteristics'!J:J,MATCH($C1048,'Policy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8" s="254" t="str">
        <f>IF(ISBLANK(INDEX('Policy Characteristics'!K:K,MATCH($C1048,'Policy Characteristics'!$C:$C,0))),"",INDEX('Policy Characteristics'!K:K,MATCH($C1048,'Policy Characteristics'!$C:$C,0)))</f>
        <v>industry-ag-main.html#fuel-switching</v>
      </c>
      <c r="R1048" s="254" t="str">
        <f>IF(ISBLANK(INDEX('Policy Characteristics'!L:L,MATCH($C1048,'Policy Characteristics'!$C:$C,0))),"",INDEX('Policy Characteristics'!L:L,MATCH($C1048,'Policy Characteristics'!$C:$C,0)))</f>
        <v>industry-elec-and-hydrogen.html</v>
      </c>
    </row>
    <row r="1049" spans="1:18">
      <c r="A1049" s="254" t="str">
        <f>IF(ISBLANK(INDEX('Policy Characteristics'!A:A,MATCH($C1049,'Policy Characteristics'!$C:$C,0))),"",INDEX('Policy Characteristics'!A:A,MATCH($C1049,'Policy Characteristics'!$C:$C,0)))</f>
        <v>Industry</v>
      </c>
      <c r="B1049" s="262" t="str">
        <f>IF(ISBLANK(INDEX('Policy Characteristics'!B:B,MATCH($C1049,'Policy Characteristics'!$C:$C,0))),"",INDEX('Policy Characteristics'!B:B,MATCH($C1049,'Policy Characteristics'!$C:$C,0)))</f>
        <v>Electrification</v>
      </c>
      <c r="C1049" s="254" t="str">
        <f t="shared" si="45"/>
        <v>Fraction of Eligible Industrial Energy Use Shifted to Electricity</v>
      </c>
      <c r="D1049" s="6" t="s">
        <v>3061</v>
      </c>
      <c r="E1049" s="1" t="s">
        <v>3495</v>
      </c>
      <c r="F1049" t="s">
        <v>3064</v>
      </c>
      <c r="G1049" s="45" t="s">
        <v>3502</v>
      </c>
      <c r="H1049" s="43">
        <v>2023</v>
      </c>
      <c r="I1049" s="324" t="s">
        <v>40</v>
      </c>
      <c r="J1049" s="255" t="str">
        <f>IF(ISBLANK(INDEX('Policy Characteristics'!D:D,MATCH($C1049,'Policy Characteristics'!$C:$C,0))),"",INDEX('Policy Characteristics'!D:D,MATCH($C1049,'Policy Characteristics'!$C:$C,0)))</f>
        <v>Electrification</v>
      </c>
      <c r="K1049" s="254" t="str">
        <f>IF(ISBLANK(INDEX('Policy Characteristics'!E:E,MATCH($C1049,'Policy Characteristics'!$C:$C,0))),"",INDEX('Policy Characteristics'!E:E,MATCH($C1049,'Policy Characteristics'!$C:$C,0)))</f>
        <v>indst shift to electricity</v>
      </c>
      <c r="L1049" s="261">
        <f>IF(ISBLANK(INDEX('Policy Characteristics'!F:F,MATCH($C1049,'Policy Characteristics'!$C:$C,0))),"",INDEX('Policy Characteristics'!F:F,MATCH($C1049,'Policy Characteristics'!$C:$C,0)))</f>
        <v>0</v>
      </c>
      <c r="M1049" s="261">
        <f>IF(ISBLANK(INDEX('Policy Characteristics'!G:G,MATCH($C1049,'Policy Characteristics'!$C:$C,0))),"",INDEX('Policy Characteristics'!G:G,MATCH($C1049,'Policy Characteristics'!$C:$C,0)))</f>
        <v>1</v>
      </c>
      <c r="N1049" s="261">
        <f>IF(ISBLANK(INDEX('Policy Characteristics'!H:H,MATCH($C1049,'Policy Characteristics'!$C:$C,0))),"",INDEX('Policy Characteristics'!H:H,MATCH($C1049,'Policy Characteristics'!$C:$C,0)))</f>
        <v>0.01</v>
      </c>
      <c r="O1049" s="254" t="str">
        <f>IF(ISBLANK(INDEX('Policy Characteristics'!I:I,MATCH($C1049,'Policy Characteristics'!$C:$C,0))),"",INDEX('Policy Characteristics'!I:I,MATCH($C1049,'Policy Characteristics'!$C:$C,0)))</f>
        <v>% of fuel shifted</v>
      </c>
      <c r="P1049" s="254" t="str">
        <f>IF(ISBLANK(INDEX('Policy Characteristics'!J:J,MATCH($C1049,'Policy Characteristics'!$C:$C,0))),"",INDEX('Policy Characteristics'!J:J,MATCH($C1049,'Policy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9" s="254" t="str">
        <f>IF(ISBLANK(INDEX('Policy Characteristics'!K:K,MATCH($C1049,'Policy Characteristics'!$C:$C,0))),"",INDEX('Policy Characteristics'!K:K,MATCH($C1049,'Policy Characteristics'!$C:$C,0)))</f>
        <v>industry-ag-main.html#fuel-switching</v>
      </c>
      <c r="R1049" s="254" t="str">
        <f>IF(ISBLANK(INDEX('Policy Characteristics'!L:L,MATCH($C1049,'Policy Characteristics'!$C:$C,0))),"",INDEX('Policy Characteristics'!L:L,MATCH($C1049,'Policy Characteristics'!$C:$C,0)))</f>
        <v>industry-elec-and-hydrogen.html</v>
      </c>
    </row>
    <row r="1050" spans="1:18">
      <c r="A1050" s="254" t="str">
        <f>IF(ISBLANK(INDEX('Policy Characteristics'!A:A,MATCH($C1050,'Policy Characteristics'!$C:$C,0))),"",INDEX('Policy Characteristics'!A:A,MATCH($C1050,'Policy Characteristics'!$C:$C,0)))</f>
        <v>Industry</v>
      </c>
      <c r="B1050" s="262" t="str">
        <f>IF(ISBLANK(INDEX('Policy Characteristics'!B:B,MATCH($C1050,'Policy Characteristics'!$C:$C,0))),"",INDEX('Policy Characteristics'!B:B,MATCH($C1050,'Policy Characteristics'!$C:$C,0)))</f>
        <v>Electrification</v>
      </c>
      <c r="C1050" s="254" t="str">
        <f t="shared" si="45"/>
        <v>Fraction of Eligible Industrial Energy Use Shifted to Electricity</v>
      </c>
      <c r="D1050" s="6" t="s">
        <v>3061</v>
      </c>
      <c r="E1050" s="1" t="s">
        <v>3496</v>
      </c>
      <c r="F1050" t="s">
        <v>3064</v>
      </c>
      <c r="G1050" s="45" t="s">
        <v>3503</v>
      </c>
      <c r="H1050" s="43">
        <v>2024</v>
      </c>
      <c r="I1050" s="324" t="s">
        <v>40</v>
      </c>
      <c r="J1050" s="255" t="str">
        <f>IF(ISBLANK(INDEX('Policy Characteristics'!D:D,MATCH($C1050,'Policy Characteristics'!$C:$C,0))),"",INDEX('Policy Characteristics'!D:D,MATCH($C1050,'Policy Characteristics'!$C:$C,0)))</f>
        <v>Electrification</v>
      </c>
      <c r="K1050" s="254" t="str">
        <f>IF(ISBLANK(INDEX('Policy Characteristics'!E:E,MATCH($C1050,'Policy Characteristics'!$C:$C,0))),"",INDEX('Policy Characteristics'!E:E,MATCH($C1050,'Policy Characteristics'!$C:$C,0)))</f>
        <v>indst shift to electricity</v>
      </c>
      <c r="L1050" s="261">
        <f>IF(ISBLANK(INDEX('Policy Characteristics'!F:F,MATCH($C1050,'Policy Characteristics'!$C:$C,0))),"",INDEX('Policy Characteristics'!F:F,MATCH($C1050,'Policy Characteristics'!$C:$C,0)))</f>
        <v>0</v>
      </c>
      <c r="M1050" s="261">
        <f>IF(ISBLANK(INDEX('Policy Characteristics'!G:G,MATCH($C1050,'Policy Characteristics'!$C:$C,0))),"",INDEX('Policy Characteristics'!G:G,MATCH($C1050,'Policy Characteristics'!$C:$C,0)))</f>
        <v>1</v>
      </c>
      <c r="N1050" s="261">
        <f>IF(ISBLANK(INDEX('Policy Characteristics'!H:H,MATCH($C1050,'Policy Characteristics'!$C:$C,0))),"",INDEX('Policy Characteristics'!H:H,MATCH($C1050,'Policy Characteristics'!$C:$C,0)))</f>
        <v>0.01</v>
      </c>
      <c r="O1050" s="254" t="str">
        <f>IF(ISBLANK(INDEX('Policy Characteristics'!I:I,MATCH($C1050,'Policy Characteristics'!$C:$C,0))),"",INDEX('Policy Characteristics'!I:I,MATCH($C1050,'Policy Characteristics'!$C:$C,0)))</f>
        <v>% of fuel shifted</v>
      </c>
      <c r="P1050" s="254" t="str">
        <f>IF(ISBLANK(INDEX('Policy Characteristics'!J:J,MATCH($C1050,'Policy Characteristics'!$C:$C,0))),"",INDEX('Policy Characteristics'!J:J,MATCH($C1050,'Policy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0" s="254" t="str">
        <f>IF(ISBLANK(INDEX('Policy Characteristics'!K:K,MATCH($C1050,'Policy Characteristics'!$C:$C,0))),"",INDEX('Policy Characteristics'!K:K,MATCH($C1050,'Policy Characteristics'!$C:$C,0)))</f>
        <v>industry-ag-main.html#fuel-switching</v>
      </c>
      <c r="R1050" s="254" t="str">
        <f>IF(ISBLANK(INDEX('Policy Characteristics'!L:L,MATCH($C1050,'Policy Characteristics'!$C:$C,0))),"",INDEX('Policy Characteristics'!L:L,MATCH($C1050,'Policy Characteristics'!$C:$C,0)))</f>
        <v>industry-elec-and-hydrogen.html</v>
      </c>
    </row>
    <row r="1051" spans="1:18">
      <c r="A1051" s="254" t="str">
        <f>IF(ISBLANK(INDEX('Policy Characteristics'!A:A,MATCH($C1051,'Policy Characteristics'!$C:$C,0))),"",INDEX('Policy Characteristics'!A:A,MATCH($C1051,'Policy Characteristics'!$C:$C,0)))</f>
        <v>Industry</v>
      </c>
      <c r="B1051" s="262" t="str">
        <f>IF(ISBLANK(INDEX('Policy Characteristics'!B:B,MATCH($C1051,'Policy Characteristics'!$C:$C,0))),"",INDEX('Policy Characteristics'!B:B,MATCH($C1051,'Policy Characteristics'!$C:$C,0)))</f>
        <v>Electrification</v>
      </c>
      <c r="C1051" s="254" t="str">
        <f t="shared" si="45"/>
        <v>Fraction of Eligible Industrial Energy Use Shifted to Electricity</v>
      </c>
      <c r="D1051" s="6" t="s">
        <v>3061</v>
      </c>
      <c r="E1051" s="1" t="s">
        <v>3643</v>
      </c>
      <c r="F1051" t="s">
        <v>3064</v>
      </c>
      <c r="G1051" s="45" t="s">
        <v>3643</v>
      </c>
      <c r="H1051" s="43">
        <v>2025</v>
      </c>
      <c r="I1051" s="324" t="s">
        <v>40</v>
      </c>
      <c r="J1051" s="255" t="str">
        <f>IF(ISBLANK(INDEX('Policy Characteristics'!D:D,MATCH($C1051,'Policy Characteristics'!$C:$C,0))),"",INDEX('Policy Characteristics'!D:D,MATCH($C1051,'Policy Characteristics'!$C:$C,0)))</f>
        <v>Electrification</v>
      </c>
      <c r="K1051" s="254" t="str">
        <f>IF(ISBLANK(INDEX('Policy Characteristics'!E:E,MATCH($C1051,'Policy Characteristics'!$C:$C,0))),"",INDEX('Policy Characteristics'!E:E,MATCH($C1051,'Policy Characteristics'!$C:$C,0)))</f>
        <v>indst shift to electricity</v>
      </c>
      <c r="L1051" s="261">
        <f>IF(ISBLANK(INDEX('Policy Characteristics'!F:F,MATCH($C1051,'Policy Characteristics'!$C:$C,0))),"",INDEX('Policy Characteristics'!F:F,MATCH($C1051,'Policy Characteristics'!$C:$C,0)))</f>
        <v>0</v>
      </c>
      <c r="M1051" s="261">
        <f>IF(ISBLANK(INDEX('Policy Characteristics'!G:G,MATCH($C1051,'Policy Characteristics'!$C:$C,0))),"",INDEX('Policy Characteristics'!G:G,MATCH($C1051,'Policy Characteristics'!$C:$C,0)))</f>
        <v>1</v>
      </c>
      <c r="N1051" s="261">
        <f>IF(ISBLANK(INDEX('Policy Characteristics'!H:H,MATCH($C1051,'Policy Characteristics'!$C:$C,0))),"",INDEX('Policy Characteristics'!H:H,MATCH($C1051,'Policy Characteristics'!$C:$C,0)))</f>
        <v>0.01</v>
      </c>
      <c r="O1051" s="254" t="str">
        <f>IF(ISBLANK(INDEX('Policy Characteristics'!I:I,MATCH($C1051,'Policy Characteristics'!$C:$C,0))),"",INDEX('Policy Characteristics'!I:I,MATCH($C1051,'Policy Characteristics'!$C:$C,0)))</f>
        <v>% of fuel shifted</v>
      </c>
      <c r="P1051" s="254" t="str">
        <f>IF(ISBLANK(INDEX('Policy Characteristics'!J:J,MATCH($C1051,'Policy Characteristics'!$C:$C,0))),"",INDEX('Policy Characteristics'!J:J,MATCH($C1051,'Policy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1" s="254" t="str">
        <f>IF(ISBLANK(INDEX('Policy Characteristics'!K:K,MATCH($C1051,'Policy Characteristics'!$C:$C,0))),"",INDEX('Policy Characteristics'!K:K,MATCH($C1051,'Policy Characteristics'!$C:$C,0)))</f>
        <v>industry-ag-main.html#fuel-switching</v>
      </c>
      <c r="R1051" s="254" t="str">
        <f>IF(ISBLANK(INDEX('Policy Characteristics'!L:L,MATCH($C1051,'Policy Characteristics'!$C:$C,0))),"",INDEX('Policy Characteristics'!L:L,MATCH($C1051,'Policy Characteristics'!$C:$C,0)))</f>
        <v>industry-elec-and-hydrogen.html</v>
      </c>
    </row>
    <row r="1052" spans="1:18">
      <c r="A1052" s="254" t="str">
        <f>IF(ISBLANK(INDEX('Policy Characteristics'!A:A,MATCH($C1052,'Policy Characteristics'!$C:$C,0))),"",INDEX('Policy Characteristics'!A:A,MATCH($C1052,'Policy Characteristics'!$C:$C,0)))</f>
        <v>Industry</v>
      </c>
      <c r="B1052" s="262" t="str">
        <f>IF(ISBLANK(INDEX('Policy Characteristics'!B:B,MATCH($C1052,'Policy Characteristics'!$C:$C,0))),"",INDEX('Policy Characteristics'!B:B,MATCH($C1052,'Policy Characteristics'!$C:$C,0)))</f>
        <v>Electrification</v>
      </c>
      <c r="C1052" s="254" t="str">
        <f t="shared" si="45"/>
        <v>Fraction of Eligible Industrial Energy Use Shifted to Electricity</v>
      </c>
      <c r="D1052" s="6" t="s">
        <v>3062</v>
      </c>
      <c r="E1052" s="1" t="s">
        <v>3490</v>
      </c>
      <c r="F1052" t="s">
        <v>3023</v>
      </c>
      <c r="G1052" s="45" t="s">
        <v>3497</v>
      </c>
      <c r="H1052" s="43">
        <v>2026</v>
      </c>
      <c r="I1052" s="324" t="s">
        <v>40</v>
      </c>
      <c r="J1052" s="255" t="str">
        <f>IF(ISBLANK(INDEX('Policy Characteristics'!D:D,MATCH($C1052,'Policy Characteristics'!$C:$C,0))),"",INDEX('Policy Characteristics'!D:D,MATCH($C1052,'Policy Characteristics'!$C:$C,0)))</f>
        <v>Electrification</v>
      </c>
      <c r="K1052" s="254" t="str">
        <f>IF(ISBLANK(INDEX('Policy Characteristics'!E:E,MATCH($C1052,'Policy Characteristics'!$C:$C,0))),"",INDEX('Policy Characteristics'!E:E,MATCH($C1052,'Policy Characteristics'!$C:$C,0)))</f>
        <v>indst shift to electricity</v>
      </c>
      <c r="L1052" s="261">
        <f>IF(ISBLANK(INDEX('Policy Characteristics'!F:F,MATCH($C1052,'Policy Characteristics'!$C:$C,0))),"",INDEX('Policy Characteristics'!F:F,MATCH($C1052,'Policy Characteristics'!$C:$C,0)))</f>
        <v>0</v>
      </c>
      <c r="M1052" s="261">
        <f>IF(ISBLANK(INDEX('Policy Characteristics'!G:G,MATCH($C1052,'Policy Characteristics'!$C:$C,0))),"",INDEX('Policy Characteristics'!G:G,MATCH($C1052,'Policy Characteristics'!$C:$C,0)))</f>
        <v>1</v>
      </c>
      <c r="N1052" s="261">
        <f>IF(ISBLANK(INDEX('Policy Characteristics'!H:H,MATCH($C1052,'Policy Characteristics'!$C:$C,0))),"",INDEX('Policy Characteristics'!H:H,MATCH($C1052,'Policy Characteristics'!$C:$C,0)))</f>
        <v>0.01</v>
      </c>
      <c r="O1052" s="254" t="str">
        <f>IF(ISBLANK(INDEX('Policy Characteristics'!I:I,MATCH($C1052,'Policy Characteristics'!$C:$C,0))),"",INDEX('Policy Characteristics'!I:I,MATCH($C1052,'Policy Characteristics'!$C:$C,0)))</f>
        <v>% of fuel shifted</v>
      </c>
      <c r="P1052" s="254" t="str">
        <f>IF(ISBLANK(INDEX('Policy Characteristics'!J:J,MATCH($C1052,'Policy Characteristics'!$C:$C,0))),"",INDEX('Policy Characteristics'!J:J,MATCH($C1052,'Policy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2" s="254" t="str">
        <f>IF(ISBLANK(INDEX('Policy Characteristics'!K:K,MATCH($C1052,'Policy Characteristics'!$C:$C,0))),"",INDEX('Policy Characteristics'!K:K,MATCH($C1052,'Policy Characteristics'!$C:$C,0)))</f>
        <v>industry-ag-main.html#fuel-switching</v>
      </c>
      <c r="R1052" s="254" t="str">
        <f>IF(ISBLANK(INDEX('Policy Characteristics'!L:L,MATCH($C1052,'Policy Characteristics'!$C:$C,0))),"",INDEX('Policy Characteristics'!L:L,MATCH($C1052,'Policy Characteristics'!$C:$C,0)))</f>
        <v>industry-elec-and-hydrogen.html</v>
      </c>
    </row>
    <row r="1053" spans="1:18">
      <c r="A1053" s="254" t="str">
        <f>IF(ISBLANK(INDEX('Policy Characteristics'!A:A,MATCH($C1053,'Policy Characteristics'!$C:$C,0))),"",INDEX('Policy Characteristics'!A:A,MATCH($C1053,'Policy Characteristics'!$C:$C,0)))</f>
        <v>Industry</v>
      </c>
      <c r="B1053" s="262" t="str">
        <f>IF(ISBLANK(INDEX('Policy Characteristics'!B:B,MATCH($C1053,'Policy Characteristics'!$C:$C,0))),"",INDEX('Policy Characteristics'!B:B,MATCH($C1053,'Policy Characteristics'!$C:$C,0)))</f>
        <v>Electrification</v>
      </c>
      <c r="C1053" s="254" t="str">
        <f t="shared" si="45"/>
        <v>Fraction of Eligible Industrial Energy Use Shifted to Electricity</v>
      </c>
      <c r="D1053" s="6" t="s">
        <v>3062</v>
      </c>
      <c r="E1053" s="1" t="s">
        <v>3491</v>
      </c>
      <c r="F1053" t="s">
        <v>3023</v>
      </c>
      <c r="G1053" s="45" t="s">
        <v>3498</v>
      </c>
      <c r="H1053" s="43">
        <v>2027</v>
      </c>
      <c r="I1053" s="324" t="s">
        <v>40</v>
      </c>
      <c r="J1053" s="255" t="str">
        <f>IF(ISBLANK(INDEX('Policy Characteristics'!D:D,MATCH($C1053,'Policy Characteristics'!$C:$C,0))),"",INDEX('Policy Characteristics'!D:D,MATCH($C1053,'Policy Characteristics'!$C:$C,0)))</f>
        <v>Electrification</v>
      </c>
      <c r="K1053" s="254" t="str">
        <f>IF(ISBLANK(INDEX('Policy Characteristics'!E:E,MATCH($C1053,'Policy Characteristics'!$C:$C,0))),"",INDEX('Policy Characteristics'!E:E,MATCH($C1053,'Policy Characteristics'!$C:$C,0)))</f>
        <v>indst shift to electricity</v>
      </c>
      <c r="L1053" s="261">
        <f>IF(ISBLANK(INDEX('Policy Characteristics'!F:F,MATCH($C1053,'Policy Characteristics'!$C:$C,0))),"",INDEX('Policy Characteristics'!F:F,MATCH($C1053,'Policy Characteristics'!$C:$C,0)))</f>
        <v>0</v>
      </c>
      <c r="M1053" s="261">
        <f>IF(ISBLANK(INDEX('Policy Characteristics'!G:G,MATCH($C1053,'Policy Characteristics'!$C:$C,0))),"",INDEX('Policy Characteristics'!G:G,MATCH($C1053,'Policy Characteristics'!$C:$C,0)))</f>
        <v>1</v>
      </c>
      <c r="N1053" s="261">
        <f>IF(ISBLANK(INDEX('Policy Characteristics'!H:H,MATCH($C1053,'Policy Characteristics'!$C:$C,0))),"",INDEX('Policy Characteristics'!H:H,MATCH($C1053,'Policy Characteristics'!$C:$C,0)))</f>
        <v>0.01</v>
      </c>
      <c r="O1053" s="254" t="str">
        <f>IF(ISBLANK(INDEX('Policy Characteristics'!I:I,MATCH($C1053,'Policy Characteristics'!$C:$C,0))),"",INDEX('Policy Characteristics'!I:I,MATCH($C1053,'Policy Characteristics'!$C:$C,0)))</f>
        <v>% of fuel shifted</v>
      </c>
      <c r="P1053" s="254" t="str">
        <f>IF(ISBLANK(INDEX('Policy Characteristics'!J:J,MATCH($C1053,'Policy Characteristics'!$C:$C,0))),"",INDEX('Policy Characteristics'!J:J,MATCH($C1053,'Policy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3" s="254" t="str">
        <f>IF(ISBLANK(INDEX('Policy Characteristics'!K:K,MATCH($C1053,'Policy Characteristics'!$C:$C,0))),"",INDEX('Policy Characteristics'!K:K,MATCH($C1053,'Policy Characteristics'!$C:$C,0)))</f>
        <v>industry-ag-main.html#fuel-switching</v>
      </c>
      <c r="R1053" s="254" t="str">
        <f>IF(ISBLANK(INDEX('Policy Characteristics'!L:L,MATCH($C1053,'Policy Characteristics'!$C:$C,0))),"",INDEX('Policy Characteristics'!L:L,MATCH($C1053,'Policy Characteristics'!$C:$C,0)))</f>
        <v>industry-elec-and-hydrogen.html</v>
      </c>
    </row>
    <row r="1054" spans="1:18">
      <c r="A1054" s="254" t="str">
        <f>IF(ISBLANK(INDEX('Policy Characteristics'!A:A,MATCH($C1054,'Policy Characteristics'!$C:$C,0))),"",INDEX('Policy Characteristics'!A:A,MATCH($C1054,'Policy Characteristics'!$C:$C,0)))</f>
        <v>Industry</v>
      </c>
      <c r="B1054" s="262" t="str">
        <f>IF(ISBLANK(INDEX('Policy Characteristics'!B:B,MATCH($C1054,'Policy Characteristics'!$C:$C,0))),"",INDEX('Policy Characteristics'!B:B,MATCH($C1054,'Policy Characteristics'!$C:$C,0)))</f>
        <v>Electrification</v>
      </c>
      <c r="C1054" s="254" t="str">
        <f t="shared" si="45"/>
        <v>Fraction of Eligible Industrial Energy Use Shifted to Electricity</v>
      </c>
      <c r="D1054" s="6" t="s">
        <v>3062</v>
      </c>
      <c r="E1054" s="1" t="s">
        <v>3492</v>
      </c>
      <c r="F1054" t="s">
        <v>3023</v>
      </c>
      <c r="G1054" s="45" t="s">
        <v>3499</v>
      </c>
      <c r="H1054" s="43">
        <v>2028</v>
      </c>
      <c r="I1054" s="324" t="s">
        <v>40</v>
      </c>
      <c r="J1054" s="255" t="str">
        <f>IF(ISBLANK(INDEX('Policy Characteristics'!D:D,MATCH($C1054,'Policy Characteristics'!$C:$C,0))),"",INDEX('Policy Characteristics'!D:D,MATCH($C1054,'Policy Characteristics'!$C:$C,0)))</f>
        <v>Electrification</v>
      </c>
      <c r="K1054" s="254" t="str">
        <f>IF(ISBLANK(INDEX('Policy Characteristics'!E:E,MATCH($C1054,'Policy Characteristics'!$C:$C,0))),"",INDEX('Policy Characteristics'!E:E,MATCH($C1054,'Policy Characteristics'!$C:$C,0)))</f>
        <v>indst shift to electricity</v>
      </c>
      <c r="L1054" s="261">
        <f>IF(ISBLANK(INDEX('Policy Characteristics'!F:F,MATCH($C1054,'Policy Characteristics'!$C:$C,0))),"",INDEX('Policy Characteristics'!F:F,MATCH($C1054,'Policy Characteristics'!$C:$C,0)))</f>
        <v>0</v>
      </c>
      <c r="M1054" s="261">
        <f>IF(ISBLANK(INDEX('Policy Characteristics'!G:G,MATCH($C1054,'Policy Characteristics'!$C:$C,0))),"",INDEX('Policy Characteristics'!G:G,MATCH($C1054,'Policy Characteristics'!$C:$C,0)))</f>
        <v>1</v>
      </c>
      <c r="N1054" s="261">
        <f>IF(ISBLANK(INDEX('Policy Characteristics'!H:H,MATCH($C1054,'Policy Characteristics'!$C:$C,0))),"",INDEX('Policy Characteristics'!H:H,MATCH($C1054,'Policy Characteristics'!$C:$C,0)))</f>
        <v>0.01</v>
      </c>
      <c r="O1054" s="254" t="str">
        <f>IF(ISBLANK(INDEX('Policy Characteristics'!I:I,MATCH($C1054,'Policy Characteristics'!$C:$C,0))),"",INDEX('Policy Characteristics'!I:I,MATCH($C1054,'Policy Characteristics'!$C:$C,0)))</f>
        <v>% of fuel shifted</v>
      </c>
      <c r="P1054" s="254" t="str">
        <f>IF(ISBLANK(INDEX('Policy Characteristics'!J:J,MATCH($C1054,'Policy Characteristics'!$C:$C,0))),"",INDEX('Policy Characteristics'!J:J,MATCH($C1054,'Policy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4" s="254" t="str">
        <f>IF(ISBLANK(INDEX('Policy Characteristics'!K:K,MATCH($C1054,'Policy Characteristics'!$C:$C,0))),"",INDEX('Policy Characteristics'!K:K,MATCH($C1054,'Policy Characteristics'!$C:$C,0)))</f>
        <v>industry-ag-main.html#fuel-switching</v>
      </c>
      <c r="R1054" s="254" t="str">
        <f>IF(ISBLANK(INDEX('Policy Characteristics'!L:L,MATCH($C1054,'Policy Characteristics'!$C:$C,0))),"",INDEX('Policy Characteristics'!L:L,MATCH($C1054,'Policy Characteristics'!$C:$C,0)))</f>
        <v>industry-elec-and-hydrogen.html</v>
      </c>
    </row>
    <row r="1055" spans="1:18">
      <c r="A1055" s="254" t="str">
        <f>IF(ISBLANK(INDEX('Policy Characteristics'!A:A,MATCH($C1055,'Policy Characteristics'!$C:$C,0))),"",INDEX('Policy Characteristics'!A:A,MATCH($C1055,'Policy Characteristics'!$C:$C,0)))</f>
        <v>Industry</v>
      </c>
      <c r="B1055" s="262" t="str">
        <f>IF(ISBLANK(INDEX('Policy Characteristics'!B:B,MATCH($C1055,'Policy Characteristics'!$C:$C,0))),"",INDEX('Policy Characteristics'!B:B,MATCH($C1055,'Policy Characteristics'!$C:$C,0)))</f>
        <v>Electrification</v>
      </c>
      <c r="C1055" s="254" t="str">
        <f t="shared" si="45"/>
        <v>Fraction of Eligible Industrial Energy Use Shifted to Electricity</v>
      </c>
      <c r="D1055" s="6" t="s">
        <v>3062</v>
      </c>
      <c r="E1055" s="1" t="s">
        <v>3493</v>
      </c>
      <c r="F1055" t="s">
        <v>3023</v>
      </c>
      <c r="G1055" s="45" t="s">
        <v>3500</v>
      </c>
      <c r="H1055" s="43">
        <v>2029</v>
      </c>
      <c r="I1055" s="324" t="s">
        <v>40</v>
      </c>
      <c r="J1055" s="255" t="str">
        <f>IF(ISBLANK(INDEX('Policy Characteristics'!D:D,MATCH($C1055,'Policy Characteristics'!$C:$C,0))),"",INDEX('Policy Characteristics'!D:D,MATCH($C1055,'Policy Characteristics'!$C:$C,0)))</f>
        <v>Electrification</v>
      </c>
      <c r="K1055" s="254" t="str">
        <f>IF(ISBLANK(INDEX('Policy Characteristics'!E:E,MATCH($C1055,'Policy Characteristics'!$C:$C,0))),"",INDEX('Policy Characteristics'!E:E,MATCH($C1055,'Policy Characteristics'!$C:$C,0)))</f>
        <v>indst shift to electricity</v>
      </c>
      <c r="L1055" s="261">
        <f>IF(ISBLANK(INDEX('Policy Characteristics'!F:F,MATCH($C1055,'Policy Characteristics'!$C:$C,0))),"",INDEX('Policy Characteristics'!F:F,MATCH($C1055,'Policy Characteristics'!$C:$C,0)))</f>
        <v>0</v>
      </c>
      <c r="M1055" s="261">
        <f>IF(ISBLANK(INDEX('Policy Characteristics'!G:G,MATCH($C1055,'Policy Characteristics'!$C:$C,0))),"",INDEX('Policy Characteristics'!G:G,MATCH($C1055,'Policy Characteristics'!$C:$C,0)))</f>
        <v>1</v>
      </c>
      <c r="N1055" s="261">
        <f>IF(ISBLANK(INDEX('Policy Characteristics'!H:H,MATCH($C1055,'Policy Characteristics'!$C:$C,0))),"",INDEX('Policy Characteristics'!H:H,MATCH($C1055,'Policy Characteristics'!$C:$C,0)))</f>
        <v>0.01</v>
      </c>
      <c r="O1055" s="254" t="str">
        <f>IF(ISBLANK(INDEX('Policy Characteristics'!I:I,MATCH($C1055,'Policy Characteristics'!$C:$C,0))),"",INDEX('Policy Characteristics'!I:I,MATCH($C1055,'Policy Characteristics'!$C:$C,0)))</f>
        <v>% of fuel shifted</v>
      </c>
      <c r="P1055" s="254" t="str">
        <f>IF(ISBLANK(INDEX('Policy Characteristics'!J:J,MATCH($C1055,'Policy Characteristics'!$C:$C,0))),"",INDEX('Policy Characteristics'!J:J,MATCH($C1055,'Policy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5" s="254" t="str">
        <f>IF(ISBLANK(INDEX('Policy Characteristics'!K:K,MATCH($C1055,'Policy Characteristics'!$C:$C,0))),"",INDEX('Policy Characteristics'!K:K,MATCH($C1055,'Policy Characteristics'!$C:$C,0)))</f>
        <v>industry-ag-main.html#fuel-switching</v>
      </c>
      <c r="R1055" s="254" t="str">
        <f>IF(ISBLANK(INDEX('Policy Characteristics'!L:L,MATCH($C1055,'Policy Characteristics'!$C:$C,0))),"",INDEX('Policy Characteristics'!L:L,MATCH($C1055,'Policy Characteristics'!$C:$C,0)))</f>
        <v>industry-elec-and-hydrogen.html</v>
      </c>
    </row>
    <row r="1056" spans="1:18">
      <c r="A1056" s="254" t="str">
        <f>IF(ISBLANK(INDEX('Policy Characteristics'!A:A,MATCH($C1056,'Policy Characteristics'!$C:$C,0))),"",INDEX('Policy Characteristics'!A:A,MATCH($C1056,'Policy Characteristics'!$C:$C,0)))</f>
        <v>Industry</v>
      </c>
      <c r="B1056" s="262" t="str">
        <f>IF(ISBLANK(INDEX('Policy Characteristics'!B:B,MATCH($C1056,'Policy Characteristics'!$C:$C,0))),"",INDEX('Policy Characteristics'!B:B,MATCH($C1056,'Policy Characteristics'!$C:$C,0)))</f>
        <v>Electrification</v>
      </c>
      <c r="C1056" s="254" t="str">
        <f t="shared" si="45"/>
        <v>Fraction of Eligible Industrial Energy Use Shifted to Electricity</v>
      </c>
      <c r="D1056" s="6" t="s">
        <v>3062</v>
      </c>
      <c r="E1056" s="1" t="s">
        <v>3494</v>
      </c>
      <c r="F1056" t="s">
        <v>3023</v>
      </c>
      <c r="G1056" s="45" t="s">
        <v>3501</v>
      </c>
      <c r="H1056" s="43">
        <v>2030</v>
      </c>
      <c r="I1056" s="324" t="s">
        <v>40</v>
      </c>
      <c r="J1056" s="255" t="str">
        <f>IF(ISBLANK(INDEX('Policy Characteristics'!D:D,MATCH($C1056,'Policy Characteristics'!$C:$C,0))),"",INDEX('Policy Characteristics'!D:D,MATCH($C1056,'Policy Characteristics'!$C:$C,0)))</f>
        <v>Electrification</v>
      </c>
      <c r="K1056" s="254" t="str">
        <f>IF(ISBLANK(INDEX('Policy Characteristics'!E:E,MATCH($C1056,'Policy Characteristics'!$C:$C,0))),"",INDEX('Policy Characteristics'!E:E,MATCH($C1056,'Policy Characteristics'!$C:$C,0)))</f>
        <v>indst shift to electricity</v>
      </c>
      <c r="L1056" s="261">
        <f>IF(ISBLANK(INDEX('Policy Characteristics'!F:F,MATCH($C1056,'Policy Characteristics'!$C:$C,0))),"",INDEX('Policy Characteristics'!F:F,MATCH($C1056,'Policy Characteristics'!$C:$C,0)))</f>
        <v>0</v>
      </c>
      <c r="M1056" s="261">
        <f>IF(ISBLANK(INDEX('Policy Characteristics'!G:G,MATCH($C1056,'Policy Characteristics'!$C:$C,0))),"",INDEX('Policy Characteristics'!G:G,MATCH($C1056,'Policy Characteristics'!$C:$C,0)))</f>
        <v>1</v>
      </c>
      <c r="N1056" s="261">
        <f>IF(ISBLANK(INDEX('Policy Characteristics'!H:H,MATCH($C1056,'Policy Characteristics'!$C:$C,0))),"",INDEX('Policy Characteristics'!H:H,MATCH($C1056,'Policy Characteristics'!$C:$C,0)))</f>
        <v>0.01</v>
      </c>
      <c r="O1056" s="254" t="str">
        <f>IF(ISBLANK(INDEX('Policy Characteristics'!I:I,MATCH($C1056,'Policy Characteristics'!$C:$C,0))),"",INDEX('Policy Characteristics'!I:I,MATCH($C1056,'Policy Characteristics'!$C:$C,0)))</f>
        <v>% of fuel shifted</v>
      </c>
      <c r="P1056" s="254" t="str">
        <f>IF(ISBLANK(INDEX('Policy Characteristics'!J:J,MATCH($C1056,'Policy Characteristics'!$C:$C,0))),"",INDEX('Policy Characteristics'!J:J,MATCH($C1056,'Policy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6" s="254" t="str">
        <f>IF(ISBLANK(INDEX('Policy Characteristics'!K:K,MATCH($C1056,'Policy Characteristics'!$C:$C,0))),"",INDEX('Policy Characteristics'!K:K,MATCH($C1056,'Policy Characteristics'!$C:$C,0)))</f>
        <v>industry-ag-main.html#fuel-switching</v>
      </c>
      <c r="R1056" s="254" t="str">
        <f>IF(ISBLANK(INDEX('Policy Characteristics'!L:L,MATCH($C1056,'Policy Characteristics'!$C:$C,0))),"",INDEX('Policy Characteristics'!L:L,MATCH($C1056,'Policy Characteristics'!$C:$C,0)))</f>
        <v>industry-elec-and-hydrogen.html</v>
      </c>
    </row>
    <row r="1057" spans="1:18">
      <c r="A1057" s="254" t="str">
        <f>IF(ISBLANK(INDEX('Policy Characteristics'!A:A,MATCH($C1057,'Policy Characteristics'!$C:$C,0))),"",INDEX('Policy Characteristics'!A:A,MATCH($C1057,'Policy Characteristics'!$C:$C,0)))</f>
        <v>Industry</v>
      </c>
      <c r="B1057" s="262" t="str">
        <f>IF(ISBLANK(INDEX('Policy Characteristics'!B:B,MATCH($C1057,'Policy Characteristics'!$C:$C,0))),"",INDEX('Policy Characteristics'!B:B,MATCH($C1057,'Policy Characteristics'!$C:$C,0)))</f>
        <v>Electrification</v>
      </c>
      <c r="C1057" s="254" t="str">
        <f t="shared" si="45"/>
        <v>Fraction of Eligible Industrial Energy Use Shifted to Electricity</v>
      </c>
      <c r="D1057" s="6" t="s">
        <v>3062</v>
      </c>
      <c r="E1057" s="1" t="s">
        <v>3495</v>
      </c>
      <c r="F1057" t="s">
        <v>3023</v>
      </c>
      <c r="G1057" s="45" t="s">
        <v>3502</v>
      </c>
      <c r="H1057" s="43">
        <v>2031</v>
      </c>
      <c r="I1057" s="324" t="s">
        <v>40</v>
      </c>
      <c r="J1057" s="255" t="str">
        <f>IF(ISBLANK(INDEX('Policy Characteristics'!D:D,MATCH($C1057,'Policy Characteristics'!$C:$C,0))),"",INDEX('Policy Characteristics'!D:D,MATCH($C1057,'Policy Characteristics'!$C:$C,0)))</f>
        <v>Electrification</v>
      </c>
      <c r="K1057" s="254" t="str">
        <f>IF(ISBLANK(INDEX('Policy Characteristics'!E:E,MATCH($C1057,'Policy Characteristics'!$C:$C,0))),"",INDEX('Policy Characteristics'!E:E,MATCH($C1057,'Policy Characteristics'!$C:$C,0)))</f>
        <v>indst shift to electricity</v>
      </c>
      <c r="L1057" s="261">
        <f>IF(ISBLANK(INDEX('Policy Characteristics'!F:F,MATCH($C1057,'Policy Characteristics'!$C:$C,0))),"",INDEX('Policy Characteristics'!F:F,MATCH($C1057,'Policy Characteristics'!$C:$C,0)))</f>
        <v>0</v>
      </c>
      <c r="M1057" s="261">
        <f>IF(ISBLANK(INDEX('Policy Characteristics'!G:G,MATCH($C1057,'Policy Characteristics'!$C:$C,0))),"",INDEX('Policy Characteristics'!G:G,MATCH($C1057,'Policy Characteristics'!$C:$C,0)))</f>
        <v>1</v>
      </c>
      <c r="N1057" s="261">
        <f>IF(ISBLANK(INDEX('Policy Characteristics'!H:H,MATCH($C1057,'Policy Characteristics'!$C:$C,0))),"",INDEX('Policy Characteristics'!H:H,MATCH($C1057,'Policy Characteristics'!$C:$C,0)))</f>
        <v>0.01</v>
      </c>
      <c r="O1057" s="254" t="str">
        <f>IF(ISBLANK(INDEX('Policy Characteristics'!I:I,MATCH($C1057,'Policy Characteristics'!$C:$C,0))),"",INDEX('Policy Characteristics'!I:I,MATCH($C1057,'Policy Characteristics'!$C:$C,0)))</f>
        <v>% of fuel shifted</v>
      </c>
      <c r="P1057" s="254" t="str">
        <f>IF(ISBLANK(INDEX('Policy Characteristics'!J:J,MATCH($C1057,'Policy Characteristics'!$C:$C,0))),"",INDEX('Policy Characteristics'!J:J,MATCH($C1057,'Policy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7" s="254" t="str">
        <f>IF(ISBLANK(INDEX('Policy Characteristics'!K:K,MATCH($C1057,'Policy Characteristics'!$C:$C,0))),"",INDEX('Policy Characteristics'!K:K,MATCH($C1057,'Policy Characteristics'!$C:$C,0)))</f>
        <v>industry-ag-main.html#fuel-switching</v>
      </c>
      <c r="R1057" s="254" t="str">
        <f>IF(ISBLANK(INDEX('Policy Characteristics'!L:L,MATCH($C1057,'Policy Characteristics'!$C:$C,0))),"",INDEX('Policy Characteristics'!L:L,MATCH($C1057,'Policy Characteristics'!$C:$C,0)))</f>
        <v>industry-elec-and-hydrogen.html</v>
      </c>
    </row>
    <row r="1058" spans="1:18">
      <c r="A1058" s="254" t="str">
        <f>IF(ISBLANK(INDEX('Policy Characteristics'!A:A,MATCH($C1058,'Policy Characteristics'!$C:$C,0))),"",INDEX('Policy Characteristics'!A:A,MATCH($C1058,'Policy Characteristics'!$C:$C,0)))</f>
        <v>Industry</v>
      </c>
      <c r="B1058" s="262" t="str">
        <f>IF(ISBLANK(INDEX('Policy Characteristics'!B:B,MATCH($C1058,'Policy Characteristics'!$C:$C,0))),"",INDEX('Policy Characteristics'!B:B,MATCH($C1058,'Policy Characteristics'!$C:$C,0)))</f>
        <v>Electrification</v>
      </c>
      <c r="C1058" s="254" t="str">
        <f t="shared" si="45"/>
        <v>Fraction of Eligible Industrial Energy Use Shifted to Electricity</v>
      </c>
      <c r="D1058" s="6" t="s">
        <v>3062</v>
      </c>
      <c r="E1058" s="1" t="s">
        <v>3496</v>
      </c>
      <c r="F1058" t="s">
        <v>3023</v>
      </c>
      <c r="G1058" s="45" t="s">
        <v>3503</v>
      </c>
      <c r="H1058" s="43">
        <v>2032</v>
      </c>
      <c r="I1058" s="324" t="s">
        <v>40</v>
      </c>
      <c r="J1058" s="255" t="str">
        <f>IF(ISBLANK(INDEX('Policy Characteristics'!D:D,MATCH($C1058,'Policy Characteristics'!$C:$C,0))),"",INDEX('Policy Characteristics'!D:D,MATCH($C1058,'Policy Characteristics'!$C:$C,0)))</f>
        <v>Electrification</v>
      </c>
      <c r="K1058" s="254" t="str">
        <f>IF(ISBLANK(INDEX('Policy Characteristics'!E:E,MATCH($C1058,'Policy Characteristics'!$C:$C,0))),"",INDEX('Policy Characteristics'!E:E,MATCH($C1058,'Policy Characteristics'!$C:$C,0)))</f>
        <v>indst shift to electricity</v>
      </c>
      <c r="L1058" s="261">
        <f>IF(ISBLANK(INDEX('Policy Characteristics'!F:F,MATCH($C1058,'Policy Characteristics'!$C:$C,0))),"",INDEX('Policy Characteristics'!F:F,MATCH($C1058,'Policy Characteristics'!$C:$C,0)))</f>
        <v>0</v>
      </c>
      <c r="M1058" s="261">
        <f>IF(ISBLANK(INDEX('Policy Characteristics'!G:G,MATCH($C1058,'Policy Characteristics'!$C:$C,0))),"",INDEX('Policy Characteristics'!G:G,MATCH($C1058,'Policy Characteristics'!$C:$C,0)))</f>
        <v>1</v>
      </c>
      <c r="N1058" s="261">
        <f>IF(ISBLANK(INDEX('Policy Characteristics'!H:H,MATCH($C1058,'Policy Characteristics'!$C:$C,0))),"",INDEX('Policy Characteristics'!H:H,MATCH($C1058,'Policy Characteristics'!$C:$C,0)))</f>
        <v>0.01</v>
      </c>
      <c r="O1058" s="254" t="str">
        <f>IF(ISBLANK(INDEX('Policy Characteristics'!I:I,MATCH($C1058,'Policy Characteristics'!$C:$C,0))),"",INDEX('Policy Characteristics'!I:I,MATCH($C1058,'Policy Characteristics'!$C:$C,0)))</f>
        <v>% of fuel shifted</v>
      </c>
      <c r="P1058" s="254" t="str">
        <f>IF(ISBLANK(INDEX('Policy Characteristics'!J:J,MATCH($C1058,'Policy Characteristics'!$C:$C,0))),"",INDEX('Policy Characteristics'!J:J,MATCH($C1058,'Policy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8" s="254" t="str">
        <f>IF(ISBLANK(INDEX('Policy Characteristics'!K:K,MATCH($C1058,'Policy Characteristics'!$C:$C,0))),"",INDEX('Policy Characteristics'!K:K,MATCH($C1058,'Policy Characteristics'!$C:$C,0)))</f>
        <v>industry-ag-main.html#fuel-switching</v>
      </c>
      <c r="R1058" s="254" t="str">
        <f>IF(ISBLANK(INDEX('Policy Characteristics'!L:L,MATCH($C1058,'Policy Characteristics'!$C:$C,0))),"",INDEX('Policy Characteristics'!L:L,MATCH($C1058,'Policy Characteristics'!$C:$C,0)))</f>
        <v>industry-elec-and-hydrogen.html</v>
      </c>
    </row>
    <row r="1059" spans="1:18">
      <c r="A1059" s="254" t="str">
        <f>IF(ISBLANK(INDEX('Policy Characteristics'!A:A,MATCH($C1059,'Policy Characteristics'!$C:$C,0))),"",INDEX('Policy Characteristics'!A:A,MATCH($C1059,'Policy Characteristics'!$C:$C,0)))</f>
        <v>Industry</v>
      </c>
      <c r="B1059" s="262" t="str">
        <f>IF(ISBLANK(INDEX('Policy Characteristics'!B:B,MATCH($C1059,'Policy Characteristics'!$C:$C,0))),"",INDEX('Policy Characteristics'!B:B,MATCH($C1059,'Policy Characteristics'!$C:$C,0)))</f>
        <v>Electrification</v>
      </c>
      <c r="C1059" s="254" t="str">
        <f t="shared" si="45"/>
        <v>Fraction of Eligible Industrial Energy Use Shifted to Electricity</v>
      </c>
      <c r="D1059" s="6" t="s">
        <v>3062</v>
      </c>
      <c r="E1059" s="1" t="s">
        <v>3643</v>
      </c>
      <c r="F1059" t="s">
        <v>3023</v>
      </c>
      <c r="G1059" s="45" t="s">
        <v>3643</v>
      </c>
      <c r="H1059" s="43">
        <v>2033</v>
      </c>
      <c r="I1059" s="324" t="s">
        <v>40</v>
      </c>
      <c r="J1059" s="255" t="str">
        <f>IF(ISBLANK(INDEX('Policy Characteristics'!D:D,MATCH($C1059,'Policy Characteristics'!$C:$C,0))),"",INDEX('Policy Characteristics'!D:D,MATCH($C1059,'Policy Characteristics'!$C:$C,0)))</f>
        <v>Electrification</v>
      </c>
      <c r="K1059" s="254" t="str">
        <f>IF(ISBLANK(INDEX('Policy Characteristics'!E:E,MATCH($C1059,'Policy Characteristics'!$C:$C,0))),"",INDEX('Policy Characteristics'!E:E,MATCH($C1059,'Policy Characteristics'!$C:$C,0)))</f>
        <v>indst shift to electricity</v>
      </c>
      <c r="L1059" s="261">
        <f>IF(ISBLANK(INDEX('Policy Characteristics'!F:F,MATCH($C1059,'Policy Characteristics'!$C:$C,0))),"",INDEX('Policy Characteristics'!F:F,MATCH($C1059,'Policy Characteristics'!$C:$C,0)))</f>
        <v>0</v>
      </c>
      <c r="M1059" s="261">
        <f>IF(ISBLANK(INDEX('Policy Characteristics'!G:G,MATCH($C1059,'Policy Characteristics'!$C:$C,0))),"",INDEX('Policy Characteristics'!G:G,MATCH($C1059,'Policy Characteristics'!$C:$C,0)))</f>
        <v>1</v>
      </c>
      <c r="N1059" s="261">
        <f>IF(ISBLANK(INDEX('Policy Characteristics'!H:H,MATCH($C1059,'Policy Characteristics'!$C:$C,0))),"",INDEX('Policy Characteristics'!H:H,MATCH($C1059,'Policy Characteristics'!$C:$C,0)))</f>
        <v>0.01</v>
      </c>
      <c r="O1059" s="254" t="str">
        <f>IF(ISBLANK(INDEX('Policy Characteristics'!I:I,MATCH($C1059,'Policy Characteristics'!$C:$C,0))),"",INDEX('Policy Characteristics'!I:I,MATCH($C1059,'Policy Characteristics'!$C:$C,0)))</f>
        <v>% of fuel shifted</v>
      </c>
      <c r="P1059" s="254" t="str">
        <f>IF(ISBLANK(INDEX('Policy Characteristics'!J:J,MATCH($C1059,'Policy Characteristics'!$C:$C,0))),"",INDEX('Policy Characteristics'!J:J,MATCH($C1059,'Policy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9" s="254" t="str">
        <f>IF(ISBLANK(INDEX('Policy Characteristics'!K:K,MATCH($C1059,'Policy Characteristics'!$C:$C,0))),"",INDEX('Policy Characteristics'!K:K,MATCH($C1059,'Policy Characteristics'!$C:$C,0)))</f>
        <v>industry-ag-main.html#fuel-switching</v>
      </c>
      <c r="R1059" s="254" t="str">
        <f>IF(ISBLANK(INDEX('Policy Characteristics'!L:L,MATCH($C1059,'Policy Characteristics'!$C:$C,0))),"",INDEX('Policy Characteristics'!L:L,MATCH($C1059,'Policy Characteristics'!$C:$C,0)))</f>
        <v>industry-elec-and-hydrogen.html</v>
      </c>
    </row>
    <row r="1060" spans="1:18" s="2" customFormat="1">
      <c r="A1060" s="254" t="str">
        <f>IF(ISBLANK(INDEX('Policy Characteristics'!A:A,MATCH($C1060,'Policy Characteristics'!$C:$C,0))),"",INDEX('Policy Characteristics'!A:A,MATCH($C1060,'Policy Characteristics'!$C:$C,0)))</f>
        <v>Industry</v>
      </c>
      <c r="B1060" s="262" t="str">
        <f>IF(ISBLANK(INDEX('Policy Characteristics'!B:B,MATCH($C1060,'Policy Characteristics'!$C:$C,0))),"",INDEX('Policy Characteristics'!B:B,MATCH($C1060,'Policy Characteristics'!$C:$C,0)))</f>
        <v>F-Gas Substitution</v>
      </c>
      <c r="C1060" s="317" t="s">
        <v>2754</v>
      </c>
      <c r="D1060" s="6"/>
      <c r="E1060" s="6"/>
      <c r="F1060" s="6"/>
      <c r="G1060" s="6"/>
      <c r="H1060" s="47">
        <v>58</v>
      </c>
      <c r="I1060" s="324" t="s">
        <v>40</v>
      </c>
      <c r="J1060" s="255" t="str">
        <f>IF(ISBLANK(INDEX('Policy Characteristics'!D:D,MATCH($C1060,'Policy Characteristics'!$C:$C,0))),"",INDEX('Policy Characteristics'!D:D,MATCH($C1060,'Policy Characteristics'!$C:$C,0)))</f>
        <v>F-gas Measures</v>
      </c>
      <c r="K1060" s="254" t="str">
        <f>IF(ISBLANK(INDEX('Policy Characteristics'!E:E,MATCH($C1060,'Policy Characteristics'!$C:$C,0))),"",INDEX('Policy Characteristics'!E:E,MATCH($C1060,'Policy Characteristics'!$C:$C,0)))</f>
        <v>indst f gas substitution</v>
      </c>
      <c r="L1060" s="261">
        <f>IF(ISBLANK(INDEX('Policy Characteristics'!F:F,MATCH($C1060,'Policy Characteristics'!$C:$C,0))),"",INDEX('Policy Characteristics'!F:F,MATCH($C1060,'Policy Characteristics'!$C:$C,0)))</f>
        <v>0</v>
      </c>
      <c r="M1060" s="261">
        <f>IF(ISBLANK(INDEX('Policy Characteristics'!G:G,MATCH($C1060,'Policy Characteristics'!$C:$C,0))),"",INDEX('Policy Characteristics'!G:G,MATCH($C1060,'Policy Characteristics'!$C:$C,0)))</f>
        <v>1</v>
      </c>
      <c r="N1060" s="261">
        <f>IF(ISBLANK(INDEX('Policy Characteristics'!H:H,MATCH($C1060,'Policy Characteristics'!$C:$C,0))),"",INDEX('Policy Characteristics'!H:H,MATCH($C1060,'Policy Characteristics'!$C:$C,0)))</f>
        <v>0.01</v>
      </c>
      <c r="O1060" s="254" t="str">
        <f>IF(ISBLANK(INDEX('Policy Characteristics'!I:I,MATCH($C1060,'Policy Characteristics'!$C:$C,0))),"",INDEX('Policy Characteristics'!I:I,MATCH($C1060,'Policy Characteristics'!$C:$C,0)))</f>
        <v>% of potential achieved</v>
      </c>
      <c r="P1060" s="254" t="str">
        <f>IF(ISBLANK(INDEX('Policy Characteristics'!J:J,MATCH($C1060,'Policy Characteristics'!$C:$C,0))),"",INDEX('Policy Characteristics'!J:J,MATCH($C1060,'Policy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1060" s="254" t="str">
        <f>IF(ISBLANK(INDEX('Policy Characteristics'!K:K,MATCH($C1060,'Policy Characteristics'!$C:$C,0))),"",INDEX('Policy Characteristics'!K:K,MATCH($C1060,'Policy Characteristics'!$C:$C,0)))</f>
        <v>industry-ag-main.html#avoid-f-gases</v>
      </c>
      <c r="R1060" s="254" t="str">
        <f>IF(ISBLANK(INDEX('Policy Characteristics'!L:L,MATCH($C1060,'Policy Characteristics'!$C:$C,0))),"",INDEX('Policy Characteristics'!L:L,MATCH($C1060,'Policy Characteristics'!$C:$C,0)))</f>
        <v>avoid-f-gases.html</v>
      </c>
    </row>
    <row r="1061" spans="1:18" s="2" customFormat="1">
      <c r="A1061" s="254" t="str">
        <f>IF(ISBLANK(INDEX('Policy Characteristics'!A:A,MATCH($C1061,'Policy Characteristics'!$C:$C,0))),"",INDEX('Policy Characteristics'!A:A,MATCH($C1061,'Policy Characteristics'!$C:$C,0)))</f>
        <v>Industry</v>
      </c>
      <c r="B1061" s="262" t="str">
        <f>IF(ISBLANK(INDEX('Policy Characteristics'!B:B,MATCH($C1061,'Policy Characteristics'!$C:$C,0))),"",INDEX('Policy Characteristics'!B:B,MATCH($C1061,'Policy Characteristics'!$C:$C,0)))</f>
        <v>F-Gas Destruction</v>
      </c>
      <c r="C1061" s="317" t="s">
        <v>2755</v>
      </c>
      <c r="D1061" s="6"/>
      <c r="E1061" s="6"/>
      <c r="F1061" s="6"/>
      <c r="G1061" s="6"/>
      <c r="H1061" s="47">
        <v>510</v>
      </c>
      <c r="I1061" s="324" t="s">
        <v>40</v>
      </c>
      <c r="J1061" s="255" t="str">
        <f>IF(ISBLANK(INDEX('Policy Characteristics'!D:D,MATCH($C1061,'Policy Characteristics'!$C:$C,0))),"",INDEX('Policy Characteristics'!D:D,MATCH($C1061,'Policy Characteristics'!$C:$C,0)))</f>
        <v>F-gas Measures</v>
      </c>
      <c r="K1061" s="254" t="str">
        <f>IF(ISBLANK(INDEX('Policy Characteristics'!E:E,MATCH($C1061,'Policy Characteristics'!$C:$C,0))),"",INDEX('Policy Characteristics'!E:E,MATCH($C1061,'Policy Characteristics'!$C:$C,0)))</f>
        <v>indst f gas destruction</v>
      </c>
      <c r="L1061" s="261">
        <f>IF(ISBLANK(INDEX('Policy Characteristics'!F:F,MATCH($C1061,'Policy Characteristics'!$C:$C,0))),"",INDEX('Policy Characteristics'!F:F,MATCH($C1061,'Policy Characteristics'!$C:$C,0)))</f>
        <v>0</v>
      </c>
      <c r="M1061" s="261">
        <f>IF(ISBLANK(INDEX('Policy Characteristics'!G:G,MATCH($C1061,'Policy Characteristics'!$C:$C,0))),"",INDEX('Policy Characteristics'!G:G,MATCH($C1061,'Policy Characteristics'!$C:$C,0)))</f>
        <v>1</v>
      </c>
      <c r="N1061" s="261">
        <f>IF(ISBLANK(INDEX('Policy Characteristics'!H:H,MATCH($C1061,'Policy Characteristics'!$C:$C,0))),"",INDEX('Policy Characteristics'!H:H,MATCH($C1061,'Policy Characteristics'!$C:$C,0)))</f>
        <v>0.01</v>
      </c>
      <c r="O1061" s="254" t="str">
        <f>IF(ISBLANK(INDEX('Policy Characteristics'!I:I,MATCH($C1061,'Policy Characteristics'!$C:$C,0))),"",INDEX('Policy Characteristics'!I:I,MATCH($C1061,'Policy Characteristics'!$C:$C,0)))</f>
        <v>% of potential achieved</v>
      </c>
      <c r="P1061" s="254" t="str">
        <f>IF(ISBLANK(INDEX('Policy Characteristics'!J:J,MATCH($C1061,'Policy Characteristics'!$C:$C,0))),"",INDEX('Policy Characteristics'!J:J,MATCH($C1061,'Policy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1061" s="254" t="str">
        <f>IF(ISBLANK(INDEX('Policy Characteristics'!K:K,MATCH($C1061,'Policy Characteristics'!$C:$C,0))),"",INDEX('Policy Characteristics'!K:K,MATCH($C1061,'Policy Characteristics'!$C:$C,0)))</f>
        <v>industry-ag-main.html#avoid-f-gases</v>
      </c>
      <c r="R1061" s="254" t="str">
        <f>IF(ISBLANK(INDEX('Policy Characteristics'!L:L,MATCH($C1061,'Policy Characteristics'!$C:$C,0))),"",INDEX('Policy Characteristics'!L:L,MATCH($C1061,'Policy Characteristics'!$C:$C,0)))</f>
        <v>avoid-f-gases.html</v>
      </c>
    </row>
    <row r="1062" spans="1:18" s="2" customFormat="1">
      <c r="A1062" s="254" t="str">
        <f>IF(ISBLANK(INDEX('Policy Characteristics'!A:A,MATCH($C1062,'Policy Characteristics'!$C:$C,0))),"",INDEX('Policy Characteristics'!A:A,MATCH($C1062,'Policy Characteristics'!$C:$C,0)))</f>
        <v>Industry</v>
      </c>
      <c r="B1062" s="262" t="str">
        <f>IF(ISBLANK(INDEX('Policy Characteristics'!B:B,MATCH($C1062,'Policy Characteristics'!$C:$C,0))),"",INDEX('Policy Characteristics'!B:B,MATCH($C1062,'Policy Characteristics'!$C:$C,0)))</f>
        <v>F-Gas Recovery</v>
      </c>
      <c r="C1062" s="317" t="s">
        <v>2756</v>
      </c>
      <c r="D1062" s="6"/>
      <c r="E1062" s="6"/>
      <c r="F1062" s="6"/>
      <c r="G1062" s="6"/>
      <c r="H1062" s="47">
        <v>511</v>
      </c>
      <c r="I1062" s="324" t="s">
        <v>40</v>
      </c>
      <c r="J1062" s="255" t="str">
        <f>IF(ISBLANK(INDEX('Policy Characteristics'!D:D,MATCH($C1062,'Policy Characteristics'!$C:$C,0))),"",INDEX('Policy Characteristics'!D:D,MATCH($C1062,'Policy Characteristics'!$C:$C,0)))</f>
        <v>F-gas Measures</v>
      </c>
      <c r="K1062" s="254" t="str">
        <f>IF(ISBLANK(INDEX('Policy Characteristics'!E:E,MATCH($C1062,'Policy Characteristics'!$C:$C,0))),"",INDEX('Policy Characteristics'!E:E,MATCH($C1062,'Policy Characteristics'!$C:$C,0)))</f>
        <v>indst f gas recovery</v>
      </c>
      <c r="L1062" s="261">
        <f>IF(ISBLANK(INDEX('Policy Characteristics'!F:F,MATCH($C1062,'Policy Characteristics'!$C:$C,0))),"",INDEX('Policy Characteristics'!F:F,MATCH($C1062,'Policy Characteristics'!$C:$C,0)))</f>
        <v>0</v>
      </c>
      <c r="M1062" s="261">
        <f>IF(ISBLANK(INDEX('Policy Characteristics'!G:G,MATCH($C1062,'Policy Characteristics'!$C:$C,0))),"",INDEX('Policy Characteristics'!G:G,MATCH($C1062,'Policy Characteristics'!$C:$C,0)))</f>
        <v>1</v>
      </c>
      <c r="N1062" s="261">
        <f>IF(ISBLANK(INDEX('Policy Characteristics'!H:H,MATCH($C1062,'Policy Characteristics'!$C:$C,0))),"",INDEX('Policy Characteristics'!H:H,MATCH($C1062,'Policy Characteristics'!$C:$C,0)))</f>
        <v>0.01</v>
      </c>
      <c r="O1062" s="254" t="str">
        <f>IF(ISBLANK(INDEX('Policy Characteristics'!I:I,MATCH($C1062,'Policy Characteristics'!$C:$C,0))),"",INDEX('Policy Characteristics'!I:I,MATCH($C1062,'Policy Characteristics'!$C:$C,0)))</f>
        <v>% of potential achieved</v>
      </c>
      <c r="P1062" s="254" t="str">
        <f>IF(ISBLANK(INDEX('Policy Characteristics'!J:J,MATCH($C1062,'Policy Characteristics'!$C:$C,0))),"",INDEX('Policy Characteristics'!J:J,MATCH($C1062,'Policy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1062" s="254" t="str">
        <f>IF(ISBLANK(INDEX('Policy Characteristics'!K:K,MATCH($C1062,'Policy Characteristics'!$C:$C,0))),"",INDEX('Policy Characteristics'!K:K,MATCH($C1062,'Policy Characteristics'!$C:$C,0)))</f>
        <v>industry-ag-main.html#avoid-f-gases</v>
      </c>
      <c r="R1062" s="254" t="str">
        <f>IF(ISBLANK(INDEX('Policy Characteristics'!L:L,MATCH($C1062,'Policy Characteristics'!$C:$C,0))),"",INDEX('Policy Characteristics'!L:L,MATCH($C1062,'Policy Characteristics'!$C:$C,0)))</f>
        <v>avoid-f-gases.html</v>
      </c>
    </row>
    <row r="1063" spans="1:18" s="2" customFormat="1">
      <c r="A1063" s="254" t="str">
        <f>IF(ISBLANK(INDEX('Policy Characteristics'!A:A,MATCH($C1063,'Policy Characteristics'!$C:$C,0))),"",INDEX('Policy Characteristics'!A:A,MATCH($C1063,'Policy Characteristics'!$C:$C,0)))</f>
        <v>Industry</v>
      </c>
      <c r="B1063" s="262" t="str">
        <f>IF(ISBLANK(INDEX('Policy Characteristics'!B:B,MATCH($C1063,'Policy Characteristics'!$C:$C,0))),"",INDEX('Policy Characteristics'!B:B,MATCH($C1063,'Policy Characteristics'!$C:$C,0)))</f>
        <v>F-Gas Eqpt. Maintenance &amp; Retrofits</v>
      </c>
      <c r="C1063" s="317" t="s">
        <v>2757</v>
      </c>
      <c r="D1063" s="6" t="s">
        <v>3047</v>
      </c>
      <c r="E1063" s="6"/>
      <c r="F1063" t="s">
        <v>2557</v>
      </c>
      <c r="G1063" s="6"/>
      <c r="H1063" s="47">
        <v>512</v>
      </c>
      <c r="I1063" s="324" t="s">
        <v>40</v>
      </c>
      <c r="J1063" s="255" t="str">
        <f>IF(ISBLANK(INDEX('Policy Characteristics'!D:D,MATCH($C1063,'Policy Characteristics'!$C:$C,0))),"",INDEX('Policy Characteristics'!D:D,MATCH($C1063,'Policy Characteristics'!$C:$C,0)))</f>
        <v>F-gas Measures</v>
      </c>
      <c r="K1063" s="254" t="str">
        <f>IF(ISBLANK(INDEX('Policy Characteristics'!E:E,MATCH($C1063,'Policy Characteristics'!$C:$C,0))),"",INDEX('Policy Characteristics'!E:E,MATCH($C1063,'Policy Characteristics'!$C:$C,0)))</f>
        <v>indst f gas inspct maint retrofit</v>
      </c>
      <c r="L1063" s="261">
        <f>IF(ISBLANK(INDEX('Policy Characteristics'!F:F,MATCH($C1063,'Policy Characteristics'!$C:$C,0))),"",INDEX('Policy Characteristics'!F:F,MATCH($C1063,'Policy Characteristics'!$C:$C,0)))</f>
        <v>0</v>
      </c>
      <c r="M1063" s="261">
        <f>IF(ISBLANK(INDEX('Policy Characteristics'!G:G,MATCH($C1063,'Policy Characteristics'!$C:$C,0))),"",INDEX('Policy Characteristics'!G:G,MATCH($C1063,'Policy Characteristics'!$C:$C,0)))</f>
        <v>1</v>
      </c>
      <c r="N1063" s="261">
        <f>IF(ISBLANK(INDEX('Policy Characteristics'!H:H,MATCH($C1063,'Policy Characteristics'!$C:$C,0))),"",INDEX('Policy Characteristics'!H:H,MATCH($C1063,'Policy Characteristics'!$C:$C,0)))</f>
        <v>0.01</v>
      </c>
      <c r="O1063" s="254" t="str">
        <f>IF(ISBLANK(INDEX('Policy Characteristics'!I:I,MATCH($C1063,'Policy Characteristics'!$C:$C,0))),"",INDEX('Policy Characteristics'!I:I,MATCH($C1063,'Policy Characteristics'!$C:$C,0)))</f>
        <v>% of potential achieved</v>
      </c>
      <c r="P1063" s="254" t="str">
        <f>IF(ISBLANK(INDEX('Policy Characteristics'!J:J,MATCH($C1063,'Policy Characteristics'!$C:$C,0))),"",INDEX('Policy Characteristics'!J:J,MATCH($C1063,'Policy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1063" s="254" t="str">
        <f>IF(ISBLANK(INDEX('Policy Characteristics'!K:K,MATCH($C1063,'Policy Characteristics'!$C:$C,0))),"",INDEX('Policy Characteristics'!K:K,MATCH($C1063,'Policy Characteristics'!$C:$C,0)))</f>
        <v>industry-ag-main.html#avoid-f-gases</v>
      </c>
      <c r="R1063" s="254" t="str">
        <f>IF(ISBLANK(INDEX('Policy Characteristics'!L:L,MATCH($C1063,'Policy Characteristics'!$C:$C,0))),"",INDEX('Policy Characteristics'!L:L,MATCH($C1063,'Policy Characteristics'!$C:$C,0)))</f>
        <v>avoid-f-gases.html</v>
      </c>
    </row>
    <row r="1064" spans="1:18" s="2" customFormat="1">
      <c r="A1064" s="254" t="str">
        <f>IF(ISBLANK(INDEX('Policy Characteristics'!A:A,MATCH($C1064,'Policy Characteristics'!$C:$C,0))),"",INDEX('Policy Characteristics'!A:A,MATCH($C1064,'Policy Characteristics'!$C:$C,0)))</f>
        <v>Industry</v>
      </c>
      <c r="B1064" s="262" t="str">
        <f>IF(ISBLANK(INDEX('Policy Characteristics'!B:B,MATCH($C1064,'Policy Characteristics'!$C:$C,0))),"",INDEX('Policy Characteristics'!B:B,MATCH($C1064,'Policy Characteristics'!$C:$C,0)))</f>
        <v>F-Gas Eqpt. Maintenance &amp; Retrofits</v>
      </c>
      <c r="C1064" s="317" t="s">
        <v>2757</v>
      </c>
      <c r="D1064" s="6" t="s">
        <v>3052</v>
      </c>
      <c r="E1064" s="6"/>
      <c r="F1064" t="s">
        <v>3014</v>
      </c>
      <c r="G1064" s="6"/>
      <c r="H1064" s="47">
        <v>1653</v>
      </c>
      <c r="I1064" s="324" t="s">
        <v>40</v>
      </c>
      <c r="J1064" s="255" t="str">
        <f>IF(ISBLANK(INDEX('Policy Characteristics'!D:D,MATCH($C1064,'Policy Characteristics'!$C:$C,0))),"",INDEX('Policy Characteristics'!D:D,MATCH($C1064,'Policy Characteristics'!$C:$C,0)))</f>
        <v>F-gas Measures</v>
      </c>
      <c r="K1064" s="254" t="str">
        <f>IF(ISBLANK(INDEX('Policy Characteristics'!E:E,MATCH($C1064,'Policy Characteristics'!$C:$C,0))),"",INDEX('Policy Characteristics'!E:E,MATCH($C1064,'Policy Characteristics'!$C:$C,0)))</f>
        <v>indst f gas inspct maint retrofit</v>
      </c>
      <c r="L1064" s="261">
        <f>IF(ISBLANK(INDEX('Policy Characteristics'!F:F,MATCH($C1064,'Policy Characteristics'!$C:$C,0))),"",INDEX('Policy Characteristics'!F:F,MATCH($C1064,'Policy Characteristics'!$C:$C,0)))</f>
        <v>0</v>
      </c>
      <c r="M1064" s="261">
        <f>IF(ISBLANK(INDEX('Policy Characteristics'!G:G,MATCH($C1064,'Policy Characteristics'!$C:$C,0))),"",INDEX('Policy Characteristics'!G:G,MATCH($C1064,'Policy Characteristics'!$C:$C,0)))</f>
        <v>1</v>
      </c>
      <c r="N1064" s="261">
        <f>IF(ISBLANK(INDEX('Policy Characteristics'!H:H,MATCH($C1064,'Policy Characteristics'!$C:$C,0))),"",INDEX('Policy Characteristics'!H:H,MATCH($C1064,'Policy Characteristics'!$C:$C,0)))</f>
        <v>0.01</v>
      </c>
      <c r="O1064" s="254" t="str">
        <f>IF(ISBLANK(INDEX('Policy Characteristics'!I:I,MATCH($C1064,'Policy Characteristics'!$C:$C,0))),"",INDEX('Policy Characteristics'!I:I,MATCH($C1064,'Policy Characteristics'!$C:$C,0)))</f>
        <v>% of potential achieved</v>
      </c>
      <c r="P1064" s="254" t="str">
        <f>IF(ISBLANK(INDEX('Policy Characteristics'!J:J,MATCH($C1064,'Policy Characteristics'!$C:$C,0))),"",INDEX('Policy Characteristics'!J:J,MATCH($C1064,'Policy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1064" s="254" t="str">
        <f>IF(ISBLANK(INDEX('Policy Characteristics'!K:K,MATCH($C1064,'Policy Characteristics'!$C:$C,0))),"",INDEX('Policy Characteristics'!K:K,MATCH($C1064,'Policy Characteristics'!$C:$C,0)))</f>
        <v>industry-ag-main.html#avoid-f-gases</v>
      </c>
      <c r="R1064" s="254" t="str">
        <f>IF(ISBLANK(INDEX('Policy Characteristics'!L:L,MATCH($C1064,'Policy Characteristics'!$C:$C,0))),"",INDEX('Policy Characteristics'!L:L,MATCH($C1064,'Policy Characteristics'!$C:$C,0)))</f>
        <v>avoid-f-gases.html</v>
      </c>
    </row>
    <row r="1065" spans="1:18" s="2" customFormat="1">
      <c r="A1065" s="254" t="str">
        <f>IF(ISBLANK(INDEX('Policy Characteristics'!A:A,MATCH($C1065,'Policy Characteristics'!$C:$C,0))),"",INDEX('Policy Characteristics'!A:A,MATCH($C1065,'Policy Characteristics'!$C:$C,0)))</f>
        <v>Industry</v>
      </c>
      <c r="B1065" s="262" t="str">
        <f>IF(ISBLANK(INDEX('Policy Characteristics'!B:B,MATCH($C1065,'Policy Characteristics'!$C:$C,0))),"",INDEX('Policy Characteristics'!B:B,MATCH($C1065,'Policy Characteristics'!$C:$C,0)))</f>
        <v>Feedstock Shifting</v>
      </c>
      <c r="C1065" t="s">
        <v>3781</v>
      </c>
      <c r="D1065" s="45" t="s">
        <v>3038</v>
      </c>
      <c r="E1065" s="45" t="s">
        <v>2380</v>
      </c>
      <c r="F1065" t="s">
        <v>3063</v>
      </c>
      <c r="G1065" s="45" t="s">
        <v>2386</v>
      </c>
      <c r="H1065" s="47">
        <v>2460</v>
      </c>
      <c r="I1065" s="324" t="s">
        <v>41</v>
      </c>
      <c r="J1065" s="255" t="str">
        <f>IF(ISBLANK(INDEX('Policy Characteristics'!D:D,MATCH($C1065,'Policy Characteristics'!$C:$C,0))),"",INDEX('Policy Characteristics'!D:D,MATCH($C1065,'Policy Characteristics'!$C:$C,0)))</f>
        <v>Feedstock Shifting</v>
      </c>
      <c r="K1065" s="254" t="str">
        <f>IF(ISBLANK(INDEX('Policy Characteristics'!E:E,MATCH($C1065,'Policy Characteristics'!$C:$C,0))),"",INDEX('Policy Characteristics'!E:E,MATCH($C1065,'Policy Characteristics'!$C:$C,0)))</f>
        <v>indst feedstock shifting</v>
      </c>
      <c r="L1065" s="261">
        <f>IF(ISBLANK(INDEX('Policy Characteristics'!F:F,MATCH($C1065,'Policy Characteristics'!$C:$C,0))),"",INDEX('Policy Characteristics'!F:F,MATCH($C1065,'Policy Characteristics'!$C:$C,0)))</f>
        <v>0</v>
      </c>
      <c r="M1065" s="261">
        <f>IF(ISBLANK(INDEX('Policy Characteristics'!G:G,MATCH($C1065,'Policy Characteristics'!$C:$C,0))),"",INDEX('Policy Characteristics'!G:G,MATCH($C1065,'Policy Characteristics'!$C:$C,0)))</f>
        <v>1</v>
      </c>
      <c r="N1065" s="261">
        <f>IF(ISBLANK(INDEX('Policy Characteristics'!H:H,MATCH($C1065,'Policy Characteristics'!$C:$C,0))),"",INDEX('Policy Characteristics'!H:H,MATCH($C1065,'Policy Characteristics'!$C:$C,0)))</f>
        <v>0.01</v>
      </c>
      <c r="O1065" s="254" t="str">
        <f>IF(ISBLANK(INDEX('Policy Characteristics'!I:I,MATCH($C1065,'Policy Characteristics'!$C:$C,0))),"",INDEX('Policy Characteristics'!I:I,MATCH($C1065,'Policy Characteristics'!$C:$C,0)))</f>
        <v>% of potential achieved</v>
      </c>
      <c r="P1065" s="254"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254" t="str">
        <f>IF(ISBLANK(INDEX('Policy Characteristics'!K:K,MATCH($C1065,'Policy Characteristics'!$C:$C,0))),"",INDEX('Policy Characteristics'!K:K,MATCH($C1065,'Policy Characteristics'!$C:$C,0)))</f>
        <v/>
      </c>
      <c r="R1065" s="254" t="str">
        <f>IF(ISBLANK(INDEX('Policy Characteristics'!L:L,MATCH($C1065,'Policy Characteristics'!$C:$C,0))),"",INDEX('Policy Characteristics'!L:L,MATCH($C1065,'Policy Characteristics'!$C:$C,0)))</f>
        <v/>
      </c>
    </row>
    <row r="1066" spans="1:18" s="2" customFormat="1">
      <c r="A1066" s="254" t="str">
        <f>IF(ISBLANK(INDEX('Policy Characteristics'!A:A,MATCH($C1066,'Policy Characteristics'!$C:$C,0))),"",INDEX('Policy Characteristics'!A:A,MATCH($C1066,'Policy Characteristics'!$C:$C,0)))</f>
        <v>Industry</v>
      </c>
      <c r="B1066" s="262" t="str">
        <f>IF(ISBLANK(INDEX('Policy Characteristics'!B:B,MATCH($C1066,'Policy Characteristics'!$C:$C,0))),"",INDEX('Policy Characteristics'!B:B,MATCH($C1066,'Policy Characteristics'!$C:$C,0)))</f>
        <v>Feedstock Shifting</v>
      </c>
      <c r="C1066" s="254" t="str">
        <f>C$1065</f>
        <v>Fraction of Feedstock Shifted</v>
      </c>
      <c r="D1066" s="45" t="s">
        <v>3038</v>
      </c>
      <c r="E1066" s="45" t="s">
        <v>2381</v>
      </c>
      <c r="F1066" t="s">
        <v>3063</v>
      </c>
      <c r="G1066" s="45" t="s">
        <v>2389</v>
      </c>
      <c r="H1066" s="47">
        <v>2461</v>
      </c>
      <c r="I1066" s="324" t="s">
        <v>41</v>
      </c>
      <c r="J1066" s="255" t="str">
        <f>IF(ISBLANK(INDEX('Policy Characteristics'!D:D,MATCH($C1066,'Policy Characteristics'!$C:$C,0))),"",INDEX('Policy Characteristics'!D:D,MATCH($C1066,'Policy Characteristics'!$C:$C,0)))</f>
        <v>Feedstock Shifting</v>
      </c>
      <c r="K1066" s="254" t="str">
        <f>IF(ISBLANK(INDEX('Policy Characteristics'!E:E,MATCH($C1066,'Policy Characteristics'!$C:$C,0))),"",INDEX('Policy Characteristics'!E:E,MATCH($C1066,'Policy Characteristics'!$C:$C,0)))</f>
        <v>indst feedstock shifting</v>
      </c>
      <c r="L1066" s="261">
        <f>IF(ISBLANK(INDEX('Policy Characteristics'!F:F,MATCH($C1066,'Policy Characteristics'!$C:$C,0))),"",INDEX('Policy Characteristics'!F:F,MATCH($C1066,'Policy Characteristics'!$C:$C,0)))</f>
        <v>0</v>
      </c>
      <c r="M1066" s="261">
        <f>IF(ISBLANK(INDEX('Policy Characteristics'!G:G,MATCH($C1066,'Policy Characteristics'!$C:$C,0))),"",INDEX('Policy Characteristics'!G:G,MATCH($C1066,'Policy Characteristics'!$C:$C,0)))</f>
        <v>1</v>
      </c>
      <c r="N1066" s="261">
        <f>IF(ISBLANK(INDEX('Policy Characteristics'!H:H,MATCH($C1066,'Policy Characteristics'!$C:$C,0))),"",INDEX('Policy Characteristics'!H:H,MATCH($C1066,'Policy Characteristics'!$C:$C,0)))</f>
        <v>0.01</v>
      </c>
      <c r="O1066" s="254" t="str">
        <f>IF(ISBLANK(INDEX('Policy Characteristics'!I:I,MATCH($C1066,'Policy Characteristics'!$C:$C,0))),"",INDEX('Policy Characteristics'!I:I,MATCH($C1066,'Policy Characteristics'!$C:$C,0)))</f>
        <v>% of potential achieved</v>
      </c>
      <c r="P1066" s="254"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254" t="str">
        <f>IF(ISBLANK(INDEX('Policy Characteristics'!K:K,MATCH($C1066,'Policy Characteristics'!$C:$C,0))),"",INDEX('Policy Characteristics'!K:K,MATCH($C1066,'Policy Characteristics'!$C:$C,0)))</f>
        <v/>
      </c>
      <c r="R1066" s="254" t="str">
        <f>IF(ISBLANK(INDEX('Policy Characteristics'!L:L,MATCH($C1066,'Policy Characteristics'!$C:$C,0))),"",INDEX('Policy Characteristics'!L:L,MATCH($C1066,'Policy Characteristics'!$C:$C,0)))</f>
        <v/>
      </c>
    </row>
    <row r="1067" spans="1:18" s="2" customFormat="1">
      <c r="A1067" s="254" t="str">
        <f>IF(ISBLANK(INDEX('Policy Characteristics'!A:A,MATCH($C1067,'Policy Characteristics'!$C:$C,0))),"",INDEX('Policy Characteristics'!A:A,MATCH($C1067,'Policy Characteristics'!$C:$C,0)))</f>
        <v>Industry</v>
      </c>
      <c r="B1067" s="262" t="str">
        <f>IF(ISBLANK(INDEX('Policy Characteristics'!B:B,MATCH($C1067,'Policy Characteristics'!$C:$C,0))),"",INDEX('Policy Characteristics'!B:B,MATCH($C1067,'Policy Characteristics'!$C:$C,0)))</f>
        <v>Feedstock Shifting</v>
      </c>
      <c r="C1067" s="254" t="str">
        <f t="shared" ref="C1067:C1130" si="46">C$1065</f>
        <v>Fraction of Feedstock Shifted</v>
      </c>
      <c r="D1067" s="45" t="s">
        <v>3038</v>
      </c>
      <c r="E1067" s="45" t="s">
        <v>2382</v>
      </c>
      <c r="F1067" t="s">
        <v>3063</v>
      </c>
      <c r="G1067" s="45" t="s">
        <v>2390</v>
      </c>
      <c r="H1067" s="47">
        <v>2462</v>
      </c>
      <c r="I1067" s="324" t="s">
        <v>41</v>
      </c>
      <c r="J1067" s="255" t="str">
        <f>IF(ISBLANK(INDEX('Policy Characteristics'!D:D,MATCH($C1067,'Policy Characteristics'!$C:$C,0))),"",INDEX('Policy Characteristics'!D:D,MATCH($C1067,'Policy Characteristics'!$C:$C,0)))</f>
        <v>Feedstock Shifting</v>
      </c>
      <c r="K1067" s="254" t="str">
        <f>IF(ISBLANK(INDEX('Policy Characteristics'!E:E,MATCH($C1067,'Policy Characteristics'!$C:$C,0))),"",INDEX('Policy Characteristics'!E:E,MATCH($C1067,'Policy Characteristics'!$C:$C,0)))</f>
        <v>indst feedstock shifting</v>
      </c>
      <c r="L1067" s="261">
        <f>IF(ISBLANK(INDEX('Policy Characteristics'!F:F,MATCH($C1067,'Policy Characteristics'!$C:$C,0))),"",INDEX('Policy Characteristics'!F:F,MATCH($C1067,'Policy Characteristics'!$C:$C,0)))</f>
        <v>0</v>
      </c>
      <c r="M1067" s="261">
        <f>IF(ISBLANK(INDEX('Policy Characteristics'!G:G,MATCH($C1067,'Policy Characteristics'!$C:$C,0))),"",INDEX('Policy Characteristics'!G:G,MATCH($C1067,'Policy Characteristics'!$C:$C,0)))</f>
        <v>1</v>
      </c>
      <c r="N1067" s="261">
        <f>IF(ISBLANK(INDEX('Policy Characteristics'!H:H,MATCH($C1067,'Policy Characteristics'!$C:$C,0))),"",INDEX('Policy Characteristics'!H:H,MATCH($C1067,'Policy Characteristics'!$C:$C,0)))</f>
        <v>0.01</v>
      </c>
      <c r="O1067" s="254" t="str">
        <f>IF(ISBLANK(INDEX('Policy Characteristics'!I:I,MATCH($C1067,'Policy Characteristics'!$C:$C,0))),"",INDEX('Policy Characteristics'!I:I,MATCH($C1067,'Policy Characteristics'!$C:$C,0)))</f>
        <v>% of potential achieved</v>
      </c>
      <c r="P1067" s="254"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254" t="str">
        <f>IF(ISBLANK(INDEX('Policy Characteristics'!K:K,MATCH($C1067,'Policy Characteristics'!$C:$C,0))),"",INDEX('Policy Characteristics'!K:K,MATCH($C1067,'Policy Characteristics'!$C:$C,0)))</f>
        <v/>
      </c>
      <c r="R1067" s="254" t="str">
        <f>IF(ISBLANK(INDEX('Policy Characteristics'!L:L,MATCH($C1067,'Policy Characteristics'!$C:$C,0))),"",INDEX('Policy Characteristics'!L:L,MATCH($C1067,'Policy Characteristics'!$C:$C,0)))</f>
        <v/>
      </c>
    </row>
    <row r="1068" spans="1:18" s="2" customFormat="1">
      <c r="A1068" s="254" t="str">
        <f>IF(ISBLANK(INDEX('Policy Characteristics'!A:A,MATCH($C1068,'Policy Characteristics'!$C:$C,0))),"",INDEX('Policy Characteristics'!A:A,MATCH($C1068,'Policy Characteristics'!$C:$C,0)))</f>
        <v>Industry</v>
      </c>
      <c r="B1068" s="262" t="str">
        <f>IF(ISBLANK(INDEX('Policy Characteristics'!B:B,MATCH($C1068,'Policy Characteristics'!$C:$C,0))),"",INDEX('Policy Characteristics'!B:B,MATCH($C1068,'Policy Characteristics'!$C:$C,0)))</f>
        <v>Feedstock Shifting</v>
      </c>
      <c r="C1068" s="254" t="str">
        <f t="shared" si="46"/>
        <v>Fraction of Feedstock Shifted</v>
      </c>
      <c r="D1068" s="45" t="s">
        <v>3038</v>
      </c>
      <c r="E1068" s="45" t="s">
        <v>2383</v>
      </c>
      <c r="F1068" t="s">
        <v>3063</v>
      </c>
      <c r="G1068" s="45" t="s">
        <v>2387</v>
      </c>
      <c r="H1068" s="47">
        <v>2463</v>
      </c>
      <c r="I1068" s="324" t="s">
        <v>41</v>
      </c>
      <c r="J1068" s="255" t="str">
        <f>IF(ISBLANK(INDEX('Policy Characteristics'!D:D,MATCH($C1068,'Policy Characteristics'!$C:$C,0))),"",INDEX('Policy Characteristics'!D:D,MATCH($C1068,'Policy Characteristics'!$C:$C,0)))</f>
        <v>Feedstock Shifting</v>
      </c>
      <c r="K1068" s="254" t="str">
        <f>IF(ISBLANK(INDEX('Policy Characteristics'!E:E,MATCH($C1068,'Policy Characteristics'!$C:$C,0))),"",INDEX('Policy Characteristics'!E:E,MATCH($C1068,'Policy Characteristics'!$C:$C,0)))</f>
        <v>indst feedstock shifting</v>
      </c>
      <c r="L1068" s="261">
        <f>IF(ISBLANK(INDEX('Policy Characteristics'!F:F,MATCH($C1068,'Policy Characteristics'!$C:$C,0))),"",INDEX('Policy Characteristics'!F:F,MATCH($C1068,'Policy Characteristics'!$C:$C,0)))</f>
        <v>0</v>
      </c>
      <c r="M1068" s="261">
        <f>IF(ISBLANK(INDEX('Policy Characteristics'!G:G,MATCH($C1068,'Policy Characteristics'!$C:$C,0))),"",INDEX('Policy Characteristics'!G:G,MATCH($C1068,'Policy Characteristics'!$C:$C,0)))</f>
        <v>1</v>
      </c>
      <c r="N1068" s="261">
        <f>IF(ISBLANK(INDEX('Policy Characteristics'!H:H,MATCH($C1068,'Policy Characteristics'!$C:$C,0))),"",INDEX('Policy Characteristics'!H:H,MATCH($C1068,'Policy Characteristics'!$C:$C,0)))</f>
        <v>0.01</v>
      </c>
      <c r="O1068" s="254" t="str">
        <f>IF(ISBLANK(INDEX('Policy Characteristics'!I:I,MATCH($C1068,'Policy Characteristics'!$C:$C,0))),"",INDEX('Policy Characteristics'!I:I,MATCH($C1068,'Policy Characteristics'!$C:$C,0)))</f>
        <v>% of potential achieved</v>
      </c>
      <c r="P1068" s="254"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254" t="str">
        <f>IF(ISBLANK(INDEX('Policy Characteristics'!K:K,MATCH($C1068,'Policy Characteristics'!$C:$C,0))),"",INDEX('Policy Characteristics'!K:K,MATCH($C1068,'Policy Characteristics'!$C:$C,0)))</f>
        <v/>
      </c>
      <c r="R1068" s="254" t="str">
        <f>IF(ISBLANK(INDEX('Policy Characteristics'!L:L,MATCH($C1068,'Policy Characteristics'!$C:$C,0))),"",INDEX('Policy Characteristics'!L:L,MATCH($C1068,'Policy Characteristics'!$C:$C,0)))</f>
        <v/>
      </c>
    </row>
    <row r="1069" spans="1:18" s="2" customFormat="1">
      <c r="A1069" s="254" t="str">
        <f>IF(ISBLANK(INDEX('Policy Characteristics'!A:A,MATCH($C1069,'Policy Characteristics'!$C:$C,0))),"",INDEX('Policy Characteristics'!A:A,MATCH($C1069,'Policy Characteristics'!$C:$C,0)))</f>
        <v>Industry</v>
      </c>
      <c r="B1069" s="262" t="str">
        <f>IF(ISBLANK(INDEX('Policy Characteristics'!B:B,MATCH($C1069,'Policy Characteristics'!$C:$C,0))),"",INDEX('Policy Characteristics'!B:B,MATCH($C1069,'Policy Characteristics'!$C:$C,0)))</f>
        <v>Feedstock Shifting</v>
      </c>
      <c r="C1069" s="254" t="str">
        <f t="shared" si="46"/>
        <v>Fraction of Feedstock Shifted</v>
      </c>
      <c r="D1069" s="45" t="s">
        <v>3038</v>
      </c>
      <c r="E1069" s="45" t="s">
        <v>2384</v>
      </c>
      <c r="F1069" t="s">
        <v>3063</v>
      </c>
      <c r="G1069" s="45" t="s">
        <v>2388</v>
      </c>
      <c r="H1069" s="47">
        <v>2464</v>
      </c>
      <c r="I1069" s="324" t="s">
        <v>41</v>
      </c>
      <c r="J1069" s="255" t="str">
        <f>IF(ISBLANK(INDEX('Policy Characteristics'!D:D,MATCH($C1069,'Policy Characteristics'!$C:$C,0))),"",INDEX('Policy Characteristics'!D:D,MATCH($C1069,'Policy Characteristics'!$C:$C,0)))</f>
        <v>Feedstock Shifting</v>
      </c>
      <c r="K1069" s="254" t="str">
        <f>IF(ISBLANK(INDEX('Policy Characteristics'!E:E,MATCH($C1069,'Policy Characteristics'!$C:$C,0))),"",INDEX('Policy Characteristics'!E:E,MATCH($C1069,'Policy Characteristics'!$C:$C,0)))</f>
        <v>indst feedstock shifting</v>
      </c>
      <c r="L1069" s="261">
        <f>IF(ISBLANK(INDEX('Policy Characteristics'!F:F,MATCH($C1069,'Policy Characteristics'!$C:$C,0))),"",INDEX('Policy Characteristics'!F:F,MATCH($C1069,'Policy Characteristics'!$C:$C,0)))</f>
        <v>0</v>
      </c>
      <c r="M1069" s="261">
        <f>IF(ISBLANK(INDEX('Policy Characteristics'!G:G,MATCH($C1069,'Policy Characteristics'!$C:$C,0))),"",INDEX('Policy Characteristics'!G:G,MATCH($C1069,'Policy Characteristics'!$C:$C,0)))</f>
        <v>1</v>
      </c>
      <c r="N1069" s="261">
        <f>IF(ISBLANK(INDEX('Policy Characteristics'!H:H,MATCH($C1069,'Policy Characteristics'!$C:$C,0))),"",INDEX('Policy Characteristics'!H:H,MATCH($C1069,'Policy Characteristics'!$C:$C,0)))</f>
        <v>0.01</v>
      </c>
      <c r="O1069" s="254" t="str">
        <f>IF(ISBLANK(INDEX('Policy Characteristics'!I:I,MATCH($C1069,'Policy Characteristics'!$C:$C,0))),"",INDEX('Policy Characteristics'!I:I,MATCH($C1069,'Policy Characteristics'!$C:$C,0)))</f>
        <v>% of potential achieved</v>
      </c>
      <c r="P1069" s="254"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254" t="str">
        <f>IF(ISBLANK(INDEX('Policy Characteristics'!K:K,MATCH($C1069,'Policy Characteristics'!$C:$C,0))),"",INDEX('Policy Characteristics'!K:K,MATCH($C1069,'Policy Characteristics'!$C:$C,0)))</f>
        <v/>
      </c>
      <c r="R1069" s="254" t="str">
        <f>IF(ISBLANK(INDEX('Policy Characteristics'!L:L,MATCH($C1069,'Policy Characteristics'!$C:$C,0))),"",INDEX('Policy Characteristics'!L:L,MATCH($C1069,'Policy Characteristics'!$C:$C,0)))</f>
        <v/>
      </c>
    </row>
    <row r="1070" spans="1:18" s="2" customFormat="1">
      <c r="A1070" s="254" t="str">
        <f>IF(ISBLANK(INDEX('Policy Characteristics'!A:A,MATCH($C1070,'Policy Characteristics'!$C:$C,0))),"",INDEX('Policy Characteristics'!A:A,MATCH($C1070,'Policy Characteristics'!$C:$C,0)))</f>
        <v>Industry</v>
      </c>
      <c r="B1070" s="262" t="str">
        <f>IF(ISBLANK(INDEX('Policy Characteristics'!B:B,MATCH($C1070,'Policy Characteristics'!$C:$C,0))),"",INDEX('Policy Characteristics'!B:B,MATCH($C1070,'Policy Characteristics'!$C:$C,0)))</f>
        <v>Feedstock Shifting</v>
      </c>
      <c r="C1070" s="254" t="str">
        <f t="shared" si="46"/>
        <v>Fraction of Feedstock Shifted</v>
      </c>
      <c r="D1070" s="45" t="s">
        <v>3038</v>
      </c>
      <c r="E1070" s="45" t="s">
        <v>2385</v>
      </c>
      <c r="F1070" t="s">
        <v>3063</v>
      </c>
      <c r="G1070" s="45" t="s">
        <v>2391</v>
      </c>
      <c r="H1070" s="47">
        <v>2465</v>
      </c>
      <c r="I1070" s="324" t="s">
        <v>41</v>
      </c>
      <c r="J1070" s="255" t="str">
        <f>IF(ISBLANK(INDEX('Policy Characteristics'!D:D,MATCH($C1070,'Policy Characteristics'!$C:$C,0))),"",INDEX('Policy Characteristics'!D:D,MATCH($C1070,'Policy Characteristics'!$C:$C,0)))</f>
        <v>Feedstock Shifting</v>
      </c>
      <c r="K1070" s="254" t="str">
        <f>IF(ISBLANK(INDEX('Policy Characteristics'!E:E,MATCH($C1070,'Policy Characteristics'!$C:$C,0))),"",INDEX('Policy Characteristics'!E:E,MATCH($C1070,'Policy Characteristics'!$C:$C,0)))</f>
        <v>indst feedstock shifting</v>
      </c>
      <c r="L1070" s="261">
        <f>IF(ISBLANK(INDEX('Policy Characteristics'!F:F,MATCH($C1070,'Policy Characteristics'!$C:$C,0))),"",INDEX('Policy Characteristics'!F:F,MATCH($C1070,'Policy Characteristics'!$C:$C,0)))</f>
        <v>0</v>
      </c>
      <c r="M1070" s="261">
        <f>IF(ISBLANK(INDEX('Policy Characteristics'!G:G,MATCH($C1070,'Policy Characteristics'!$C:$C,0))),"",INDEX('Policy Characteristics'!G:G,MATCH($C1070,'Policy Characteristics'!$C:$C,0)))</f>
        <v>1</v>
      </c>
      <c r="N1070" s="261">
        <f>IF(ISBLANK(INDEX('Policy Characteristics'!H:H,MATCH($C1070,'Policy Characteristics'!$C:$C,0))),"",INDEX('Policy Characteristics'!H:H,MATCH($C1070,'Policy Characteristics'!$C:$C,0)))</f>
        <v>0.01</v>
      </c>
      <c r="O1070" s="254" t="str">
        <f>IF(ISBLANK(INDEX('Policy Characteristics'!I:I,MATCH($C1070,'Policy Characteristics'!$C:$C,0))),"",INDEX('Policy Characteristics'!I:I,MATCH($C1070,'Policy Characteristics'!$C:$C,0)))</f>
        <v>% of potential achieved</v>
      </c>
      <c r="P1070" s="254"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254" t="str">
        <f>IF(ISBLANK(INDEX('Policy Characteristics'!K:K,MATCH($C1070,'Policy Characteristics'!$C:$C,0))),"",INDEX('Policy Characteristics'!K:K,MATCH($C1070,'Policy Characteristics'!$C:$C,0)))</f>
        <v/>
      </c>
      <c r="R1070" s="254" t="str">
        <f>IF(ISBLANK(INDEX('Policy Characteristics'!L:L,MATCH($C1070,'Policy Characteristics'!$C:$C,0))),"",INDEX('Policy Characteristics'!L:L,MATCH($C1070,'Policy Characteristics'!$C:$C,0)))</f>
        <v/>
      </c>
    </row>
    <row r="1071" spans="1:18" s="2" customFormat="1">
      <c r="A1071" s="254" t="str">
        <f>IF(ISBLANK(INDEX('Policy Characteristics'!A:A,MATCH($C1071,'Policy Characteristics'!$C:$C,0))),"",INDEX('Policy Characteristics'!A:A,MATCH($C1071,'Policy Characteristics'!$C:$C,0)))</f>
        <v>Industry</v>
      </c>
      <c r="B1071" s="262" t="str">
        <f>IF(ISBLANK(INDEX('Policy Characteristics'!B:B,MATCH($C1071,'Policy Characteristics'!$C:$C,0))),"",INDEX('Policy Characteristics'!B:B,MATCH($C1071,'Policy Characteristics'!$C:$C,0)))</f>
        <v>Feedstock Shifting</v>
      </c>
      <c r="C1071" s="254" t="str">
        <f t="shared" si="46"/>
        <v>Fraction of Feedstock Shifted</v>
      </c>
      <c r="D1071" s="45" t="s">
        <v>3038</v>
      </c>
      <c r="E1071" s="45" t="s">
        <v>2684</v>
      </c>
      <c r="F1071" t="s">
        <v>3063</v>
      </c>
      <c r="G1071" s="45" t="s">
        <v>2687</v>
      </c>
      <c r="H1071" s="47">
        <v>2466</v>
      </c>
      <c r="I1071" s="324" t="s">
        <v>41</v>
      </c>
      <c r="J1071" s="255" t="str">
        <f>IF(ISBLANK(INDEX('Policy Characteristics'!D:D,MATCH($C1071,'Policy Characteristics'!$C:$C,0))),"",INDEX('Policy Characteristics'!D:D,MATCH($C1071,'Policy Characteristics'!$C:$C,0)))</f>
        <v>Feedstock Shifting</v>
      </c>
      <c r="K1071" s="254" t="str">
        <f>IF(ISBLANK(INDEX('Policy Characteristics'!E:E,MATCH($C1071,'Policy Characteristics'!$C:$C,0))),"",INDEX('Policy Characteristics'!E:E,MATCH($C1071,'Policy Characteristics'!$C:$C,0)))</f>
        <v>indst feedstock shifting</v>
      </c>
      <c r="L1071" s="261">
        <f>IF(ISBLANK(INDEX('Policy Characteristics'!F:F,MATCH($C1071,'Policy Characteristics'!$C:$C,0))),"",INDEX('Policy Characteristics'!F:F,MATCH($C1071,'Policy Characteristics'!$C:$C,0)))</f>
        <v>0</v>
      </c>
      <c r="M1071" s="261">
        <f>IF(ISBLANK(INDEX('Policy Characteristics'!G:G,MATCH($C1071,'Policy Characteristics'!$C:$C,0))),"",INDEX('Policy Characteristics'!G:G,MATCH($C1071,'Policy Characteristics'!$C:$C,0)))</f>
        <v>1</v>
      </c>
      <c r="N1071" s="261">
        <f>IF(ISBLANK(INDEX('Policy Characteristics'!H:H,MATCH($C1071,'Policy Characteristics'!$C:$C,0))),"",INDEX('Policy Characteristics'!H:H,MATCH($C1071,'Policy Characteristics'!$C:$C,0)))</f>
        <v>0.01</v>
      </c>
      <c r="O1071" s="254" t="str">
        <f>IF(ISBLANK(INDEX('Policy Characteristics'!I:I,MATCH($C1071,'Policy Characteristics'!$C:$C,0))),"",INDEX('Policy Characteristics'!I:I,MATCH($C1071,'Policy Characteristics'!$C:$C,0)))</f>
        <v>% of potential achieved</v>
      </c>
      <c r="P1071" s="254"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254" t="str">
        <f>IF(ISBLANK(INDEX('Policy Characteristics'!K:K,MATCH($C1071,'Policy Characteristics'!$C:$C,0))),"",INDEX('Policy Characteristics'!K:K,MATCH($C1071,'Policy Characteristics'!$C:$C,0)))</f>
        <v/>
      </c>
      <c r="R1071" s="254" t="str">
        <f>IF(ISBLANK(INDEX('Policy Characteristics'!L:L,MATCH($C1071,'Policy Characteristics'!$C:$C,0))),"",INDEX('Policy Characteristics'!L:L,MATCH($C1071,'Policy Characteristics'!$C:$C,0)))</f>
        <v/>
      </c>
    </row>
    <row r="1072" spans="1:18" s="2" customFormat="1">
      <c r="A1072" s="254" t="str">
        <f>IF(ISBLANK(INDEX('Policy Characteristics'!A:A,MATCH($C1072,'Policy Characteristics'!$C:$C,0))),"",INDEX('Policy Characteristics'!A:A,MATCH($C1072,'Policy Characteristics'!$C:$C,0)))</f>
        <v>Industry</v>
      </c>
      <c r="B1072" s="262" t="str">
        <f>IF(ISBLANK(INDEX('Policy Characteristics'!B:B,MATCH($C1072,'Policy Characteristics'!$C:$C,0))),"",INDEX('Policy Characteristics'!B:B,MATCH($C1072,'Policy Characteristics'!$C:$C,0)))</f>
        <v>Feedstock Shifting</v>
      </c>
      <c r="C1072" s="254" t="str">
        <f t="shared" si="46"/>
        <v>Fraction of Feedstock Shifted</v>
      </c>
      <c r="D1072" s="45" t="s">
        <v>3038</v>
      </c>
      <c r="E1072" s="45" t="s">
        <v>2685</v>
      </c>
      <c r="F1072" t="s">
        <v>3063</v>
      </c>
      <c r="G1072" s="45" t="s">
        <v>2689</v>
      </c>
      <c r="H1072" s="47">
        <v>2467</v>
      </c>
      <c r="I1072" s="324" t="s">
        <v>41</v>
      </c>
      <c r="J1072" s="255" t="str">
        <f>IF(ISBLANK(INDEX('Policy Characteristics'!D:D,MATCH($C1072,'Policy Characteristics'!$C:$C,0))),"",INDEX('Policy Characteristics'!D:D,MATCH($C1072,'Policy Characteristics'!$C:$C,0)))</f>
        <v>Feedstock Shifting</v>
      </c>
      <c r="K1072" s="254" t="str">
        <f>IF(ISBLANK(INDEX('Policy Characteristics'!E:E,MATCH($C1072,'Policy Characteristics'!$C:$C,0))),"",INDEX('Policy Characteristics'!E:E,MATCH($C1072,'Policy Characteristics'!$C:$C,0)))</f>
        <v>indst feedstock shifting</v>
      </c>
      <c r="L1072" s="261">
        <f>IF(ISBLANK(INDEX('Policy Characteristics'!F:F,MATCH($C1072,'Policy Characteristics'!$C:$C,0))),"",INDEX('Policy Characteristics'!F:F,MATCH($C1072,'Policy Characteristics'!$C:$C,0)))</f>
        <v>0</v>
      </c>
      <c r="M1072" s="261">
        <f>IF(ISBLANK(INDEX('Policy Characteristics'!G:G,MATCH($C1072,'Policy Characteristics'!$C:$C,0))),"",INDEX('Policy Characteristics'!G:G,MATCH($C1072,'Policy Characteristics'!$C:$C,0)))</f>
        <v>1</v>
      </c>
      <c r="N1072" s="261">
        <f>IF(ISBLANK(INDEX('Policy Characteristics'!H:H,MATCH($C1072,'Policy Characteristics'!$C:$C,0))),"",INDEX('Policy Characteristics'!H:H,MATCH($C1072,'Policy Characteristics'!$C:$C,0)))</f>
        <v>0.01</v>
      </c>
      <c r="O1072" s="254" t="str">
        <f>IF(ISBLANK(INDEX('Policy Characteristics'!I:I,MATCH($C1072,'Policy Characteristics'!$C:$C,0))),"",INDEX('Policy Characteristics'!I:I,MATCH($C1072,'Policy Characteristics'!$C:$C,0)))</f>
        <v>% of potential achieved</v>
      </c>
      <c r="P1072" s="254"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254" t="str">
        <f>IF(ISBLANK(INDEX('Policy Characteristics'!K:K,MATCH($C1072,'Policy Characteristics'!$C:$C,0))),"",INDEX('Policy Characteristics'!K:K,MATCH($C1072,'Policy Characteristics'!$C:$C,0)))</f>
        <v/>
      </c>
      <c r="R1072" s="254" t="str">
        <f>IF(ISBLANK(INDEX('Policy Characteristics'!L:L,MATCH($C1072,'Policy Characteristics'!$C:$C,0))),"",INDEX('Policy Characteristics'!L:L,MATCH($C1072,'Policy Characteristics'!$C:$C,0)))</f>
        <v/>
      </c>
    </row>
    <row r="1073" spans="1:18" s="2" customFormat="1">
      <c r="A1073" s="254" t="str">
        <f>IF(ISBLANK(INDEX('Policy Characteristics'!A:A,MATCH($C1073,'Policy Characteristics'!$C:$C,0))),"",INDEX('Policy Characteristics'!A:A,MATCH($C1073,'Policy Characteristics'!$C:$C,0)))</f>
        <v>Industry</v>
      </c>
      <c r="B1073" s="262" t="str">
        <f>IF(ISBLANK(INDEX('Policy Characteristics'!B:B,MATCH($C1073,'Policy Characteristics'!$C:$C,0))),"",INDEX('Policy Characteristics'!B:B,MATCH($C1073,'Policy Characteristics'!$C:$C,0)))</f>
        <v>Feedstock Shifting</v>
      </c>
      <c r="C1073" s="254" t="str">
        <f t="shared" si="46"/>
        <v>Fraction of Feedstock Shifted</v>
      </c>
      <c r="D1073" s="45" t="s">
        <v>3038</v>
      </c>
      <c r="E1073" s="45" t="s">
        <v>2686</v>
      </c>
      <c r="F1073" t="s">
        <v>3063</v>
      </c>
      <c r="G1073" s="45" t="s">
        <v>2690</v>
      </c>
      <c r="H1073" s="47">
        <v>2468</v>
      </c>
      <c r="I1073" s="324" t="s">
        <v>41</v>
      </c>
      <c r="J1073" s="255" t="str">
        <f>IF(ISBLANK(INDEX('Policy Characteristics'!D:D,MATCH($C1073,'Policy Characteristics'!$C:$C,0))),"",INDEX('Policy Characteristics'!D:D,MATCH($C1073,'Policy Characteristics'!$C:$C,0)))</f>
        <v>Feedstock Shifting</v>
      </c>
      <c r="K1073" s="254" t="str">
        <f>IF(ISBLANK(INDEX('Policy Characteristics'!E:E,MATCH($C1073,'Policy Characteristics'!$C:$C,0))),"",INDEX('Policy Characteristics'!E:E,MATCH($C1073,'Policy Characteristics'!$C:$C,0)))</f>
        <v>indst feedstock shifting</v>
      </c>
      <c r="L1073" s="261">
        <f>IF(ISBLANK(INDEX('Policy Characteristics'!F:F,MATCH($C1073,'Policy Characteristics'!$C:$C,0))),"",INDEX('Policy Characteristics'!F:F,MATCH($C1073,'Policy Characteristics'!$C:$C,0)))</f>
        <v>0</v>
      </c>
      <c r="M1073" s="261">
        <f>IF(ISBLANK(INDEX('Policy Characteristics'!G:G,MATCH($C1073,'Policy Characteristics'!$C:$C,0))),"",INDEX('Policy Characteristics'!G:G,MATCH($C1073,'Policy Characteristics'!$C:$C,0)))</f>
        <v>1</v>
      </c>
      <c r="N1073" s="261">
        <f>IF(ISBLANK(INDEX('Policy Characteristics'!H:H,MATCH($C1073,'Policy Characteristics'!$C:$C,0))),"",INDEX('Policy Characteristics'!H:H,MATCH($C1073,'Policy Characteristics'!$C:$C,0)))</f>
        <v>0.01</v>
      </c>
      <c r="O1073" s="254" t="str">
        <f>IF(ISBLANK(INDEX('Policy Characteristics'!I:I,MATCH($C1073,'Policy Characteristics'!$C:$C,0))),"",INDEX('Policy Characteristics'!I:I,MATCH($C1073,'Policy Characteristics'!$C:$C,0)))</f>
        <v>% of potential achieved</v>
      </c>
      <c r="P1073" s="254"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254" t="str">
        <f>IF(ISBLANK(INDEX('Policy Characteristics'!K:K,MATCH($C1073,'Policy Characteristics'!$C:$C,0))),"",INDEX('Policy Characteristics'!K:K,MATCH($C1073,'Policy Characteristics'!$C:$C,0)))</f>
        <v/>
      </c>
      <c r="R1073" s="254" t="str">
        <f>IF(ISBLANK(INDEX('Policy Characteristics'!L:L,MATCH($C1073,'Policy Characteristics'!$C:$C,0))),"",INDEX('Policy Characteristics'!L:L,MATCH($C1073,'Policy Characteristics'!$C:$C,0)))</f>
        <v/>
      </c>
    </row>
    <row r="1074" spans="1:18" s="2" customFormat="1">
      <c r="A1074" s="254" t="str">
        <f>IF(ISBLANK(INDEX('Policy Characteristics'!A:A,MATCH($C1074,'Policy Characteristics'!$C:$C,0))),"",INDEX('Policy Characteristics'!A:A,MATCH($C1074,'Policy Characteristics'!$C:$C,0)))</f>
        <v>Industry</v>
      </c>
      <c r="B1074" s="262" t="str">
        <f>IF(ISBLANK(INDEX('Policy Characteristics'!B:B,MATCH($C1074,'Policy Characteristics'!$C:$C,0))),"",INDEX('Policy Characteristics'!B:B,MATCH($C1074,'Policy Characteristics'!$C:$C,0)))</f>
        <v>Feedstock Shifting</v>
      </c>
      <c r="C1074" s="254" t="str">
        <f t="shared" si="46"/>
        <v>Fraction of Feedstock Shifted</v>
      </c>
      <c r="D1074" s="45" t="s">
        <v>3038</v>
      </c>
      <c r="E1074" s="45" t="s">
        <v>2683</v>
      </c>
      <c r="F1074" t="s">
        <v>3063</v>
      </c>
      <c r="G1074" s="45" t="s">
        <v>2688</v>
      </c>
      <c r="H1074" s="47">
        <v>2469</v>
      </c>
      <c r="I1074" s="324" t="s">
        <v>41</v>
      </c>
      <c r="J1074" s="255" t="str">
        <f>IF(ISBLANK(INDEX('Policy Characteristics'!D:D,MATCH($C1074,'Policy Characteristics'!$C:$C,0))),"",INDEX('Policy Characteristics'!D:D,MATCH($C1074,'Policy Characteristics'!$C:$C,0)))</f>
        <v>Feedstock Shifting</v>
      </c>
      <c r="K1074" s="254" t="str">
        <f>IF(ISBLANK(INDEX('Policy Characteristics'!E:E,MATCH($C1074,'Policy Characteristics'!$C:$C,0))),"",INDEX('Policy Characteristics'!E:E,MATCH($C1074,'Policy Characteristics'!$C:$C,0)))</f>
        <v>indst feedstock shifting</v>
      </c>
      <c r="L1074" s="261">
        <f>IF(ISBLANK(INDEX('Policy Characteristics'!F:F,MATCH($C1074,'Policy Characteristics'!$C:$C,0))),"",INDEX('Policy Characteristics'!F:F,MATCH($C1074,'Policy Characteristics'!$C:$C,0)))</f>
        <v>0</v>
      </c>
      <c r="M1074" s="261">
        <f>IF(ISBLANK(INDEX('Policy Characteristics'!G:G,MATCH($C1074,'Policy Characteristics'!$C:$C,0))),"",INDEX('Policy Characteristics'!G:G,MATCH($C1074,'Policy Characteristics'!$C:$C,0)))</f>
        <v>1</v>
      </c>
      <c r="N1074" s="261">
        <f>IF(ISBLANK(INDEX('Policy Characteristics'!H:H,MATCH($C1074,'Policy Characteristics'!$C:$C,0))),"",INDEX('Policy Characteristics'!H:H,MATCH($C1074,'Policy Characteristics'!$C:$C,0)))</f>
        <v>0.01</v>
      </c>
      <c r="O1074" s="254" t="str">
        <f>IF(ISBLANK(INDEX('Policy Characteristics'!I:I,MATCH($C1074,'Policy Characteristics'!$C:$C,0))),"",INDEX('Policy Characteristics'!I:I,MATCH($C1074,'Policy Characteristics'!$C:$C,0)))</f>
        <v>% of potential achieved</v>
      </c>
      <c r="P1074" s="254"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254" t="str">
        <f>IF(ISBLANK(INDEX('Policy Characteristics'!K:K,MATCH($C1074,'Policy Characteristics'!$C:$C,0))),"",INDEX('Policy Characteristics'!K:K,MATCH($C1074,'Policy Characteristics'!$C:$C,0)))</f>
        <v/>
      </c>
      <c r="R1074" s="254" t="str">
        <f>IF(ISBLANK(INDEX('Policy Characteristics'!L:L,MATCH($C1074,'Policy Characteristics'!$C:$C,0))),"",INDEX('Policy Characteristics'!L:L,MATCH($C1074,'Policy Characteristics'!$C:$C,0)))</f>
        <v/>
      </c>
    </row>
    <row r="1075" spans="1:18" s="2" customFormat="1">
      <c r="A1075" s="254" t="str">
        <f>IF(ISBLANK(INDEX('Policy Characteristics'!A:A,MATCH($C1075,'Policy Characteristics'!$C:$C,0))),"",INDEX('Policy Characteristics'!A:A,MATCH($C1075,'Policy Characteristics'!$C:$C,0)))</f>
        <v>Industry</v>
      </c>
      <c r="B1075" s="262" t="str">
        <f>IF(ISBLANK(INDEX('Policy Characteristics'!B:B,MATCH($C1075,'Policy Characteristics'!$C:$C,0))),"",INDEX('Policy Characteristics'!B:B,MATCH($C1075,'Policy Characteristics'!$C:$C,0)))</f>
        <v>Feedstock Shifting</v>
      </c>
      <c r="C1075" s="254" t="str">
        <f t="shared" si="46"/>
        <v>Fraction of Feedstock Shifted</v>
      </c>
      <c r="D1075" s="6" t="s">
        <v>3039</v>
      </c>
      <c r="E1075" s="45" t="s">
        <v>2380</v>
      </c>
      <c r="F1075" t="s">
        <v>2737</v>
      </c>
      <c r="G1075" s="45" t="s">
        <v>2386</v>
      </c>
      <c r="H1075" s="47">
        <v>2470</v>
      </c>
      <c r="I1075" s="324" t="s">
        <v>41</v>
      </c>
      <c r="J1075" s="255" t="str">
        <f>IF(ISBLANK(INDEX('Policy Characteristics'!D:D,MATCH($C1075,'Policy Characteristics'!$C:$C,0))),"",INDEX('Policy Characteristics'!D:D,MATCH($C1075,'Policy Characteristics'!$C:$C,0)))</f>
        <v>Feedstock Shifting</v>
      </c>
      <c r="K1075" s="254" t="str">
        <f>IF(ISBLANK(INDEX('Policy Characteristics'!E:E,MATCH($C1075,'Policy Characteristics'!$C:$C,0))),"",INDEX('Policy Characteristics'!E:E,MATCH($C1075,'Policy Characteristics'!$C:$C,0)))</f>
        <v>indst feedstock shifting</v>
      </c>
      <c r="L1075" s="261">
        <f>IF(ISBLANK(INDEX('Policy Characteristics'!F:F,MATCH($C1075,'Policy Characteristics'!$C:$C,0))),"",INDEX('Policy Characteristics'!F:F,MATCH($C1075,'Policy Characteristics'!$C:$C,0)))</f>
        <v>0</v>
      </c>
      <c r="M1075" s="261">
        <f>IF(ISBLANK(INDEX('Policy Characteristics'!G:G,MATCH($C1075,'Policy Characteristics'!$C:$C,0))),"",INDEX('Policy Characteristics'!G:G,MATCH($C1075,'Policy Characteristics'!$C:$C,0)))</f>
        <v>1</v>
      </c>
      <c r="N1075" s="261">
        <f>IF(ISBLANK(INDEX('Policy Characteristics'!H:H,MATCH($C1075,'Policy Characteristics'!$C:$C,0))),"",INDEX('Policy Characteristics'!H:H,MATCH($C1075,'Policy Characteristics'!$C:$C,0)))</f>
        <v>0.01</v>
      </c>
      <c r="O1075" s="254" t="str">
        <f>IF(ISBLANK(INDEX('Policy Characteristics'!I:I,MATCH($C1075,'Policy Characteristics'!$C:$C,0))),"",INDEX('Policy Characteristics'!I:I,MATCH($C1075,'Policy Characteristics'!$C:$C,0)))</f>
        <v>% of potential achieved</v>
      </c>
      <c r="P1075" s="254"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254" t="str">
        <f>IF(ISBLANK(INDEX('Policy Characteristics'!K:K,MATCH($C1075,'Policy Characteristics'!$C:$C,0))),"",INDEX('Policy Characteristics'!K:K,MATCH($C1075,'Policy Characteristics'!$C:$C,0)))</f>
        <v/>
      </c>
      <c r="R1075" s="254" t="str">
        <f>IF(ISBLANK(INDEX('Policy Characteristics'!L:L,MATCH($C1075,'Policy Characteristics'!$C:$C,0))),"",INDEX('Policy Characteristics'!L:L,MATCH($C1075,'Policy Characteristics'!$C:$C,0)))</f>
        <v/>
      </c>
    </row>
    <row r="1076" spans="1:18" s="2" customFormat="1">
      <c r="A1076" s="254" t="str">
        <f>IF(ISBLANK(INDEX('Policy Characteristics'!A:A,MATCH($C1076,'Policy Characteristics'!$C:$C,0))),"",INDEX('Policy Characteristics'!A:A,MATCH($C1076,'Policy Characteristics'!$C:$C,0)))</f>
        <v>Industry</v>
      </c>
      <c r="B1076" s="262" t="str">
        <f>IF(ISBLANK(INDEX('Policy Characteristics'!B:B,MATCH($C1076,'Policy Characteristics'!$C:$C,0))),"",INDEX('Policy Characteristics'!B:B,MATCH($C1076,'Policy Characteristics'!$C:$C,0)))</f>
        <v>Feedstock Shifting</v>
      </c>
      <c r="C1076" s="254" t="str">
        <f t="shared" si="46"/>
        <v>Fraction of Feedstock Shifted</v>
      </c>
      <c r="D1076" s="6" t="s">
        <v>3039</v>
      </c>
      <c r="E1076" s="45" t="s">
        <v>2381</v>
      </c>
      <c r="F1076" t="s">
        <v>2737</v>
      </c>
      <c r="G1076" s="45" t="s">
        <v>2389</v>
      </c>
      <c r="H1076" s="47">
        <v>2471</v>
      </c>
      <c r="I1076" s="324" t="s">
        <v>41</v>
      </c>
      <c r="J1076" s="255" t="str">
        <f>IF(ISBLANK(INDEX('Policy Characteristics'!D:D,MATCH($C1076,'Policy Characteristics'!$C:$C,0))),"",INDEX('Policy Characteristics'!D:D,MATCH($C1076,'Policy Characteristics'!$C:$C,0)))</f>
        <v>Feedstock Shifting</v>
      </c>
      <c r="K1076" s="254" t="str">
        <f>IF(ISBLANK(INDEX('Policy Characteristics'!E:E,MATCH($C1076,'Policy Characteristics'!$C:$C,0))),"",INDEX('Policy Characteristics'!E:E,MATCH($C1076,'Policy Characteristics'!$C:$C,0)))</f>
        <v>indst feedstock shifting</v>
      </c>
      <c r="L1076" s="261">
        <f>IF(ISBLANK(INDEX('Policy Characteristics'!F:F,MATCH($C1076,'Policy Characteristics'!$C:$C,0))),"",INDEX('Policy Characteristics'!F:F,MATCH($C1076,'Policy Characteristics'!$C:$C,0)))</f>
        <v>0</v>
      </c>
      <c r="M1076" s="261">
        <f>IF(ISBLANK(INDEX('Policy Characteristics'!G:G,MATCH($C1076,'Policy Characteristics'!$C:$C,0))),"",INDEX('Policy Characteristics'!G:G,MATCH($C1076,'Policy Characteristics'!$C:$C,0)))</f>
        <v>1</v>
      </c>
      <c r="N1076" s="261">
        <f>IF(ISBLANK(INDEX('Policy Characteristics'!H:H,MATCH($C1076,'Policy Characteristics'!$C:$C,0))),"",INDEX('Policy Characteristics'!H:H,MATCH($C1076,'Policy Characteristics'!$C:$C,0)))</f>
        <v>0.01</v>
      </c>
      <c r="O1076" s="254" t="str">
        <f>IF(ISBLANK(INDEX('Policy Characteristics'!I:I,MATCH($C1076,'Policy Characteristics'!$C:$C,0))),"",INDEX('Policy Characteristics'!I:I,MATCH($C1076,'Policy Characteristics'!$C:$C,0)))</f>
        <v>% of potential achieved</v>
      </c>
      <c r="P1076" s="254"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254" t="str">
        <f>IF(ISBLANK(INDEX('Policy Characteristics'!K:K,MATCH($C1076,'Policy Characteristics'!$C:$C,0))),"",INDEX('Policy Characteristics'!K:K,MATCH($C1076,'Policy Characteristics'!$C:$C,0)))</f>
        <v/>
      </c>
      <c r="R1076" s="254" t="str">
        <f>IF(ISBLANK(INDEX('Policy Characteristics'!L:L,MATCH($C1076,'Policy Characteristics'!$C:$C,0))),"",INDEX('Policy Characteristics'!L:L,MATCH($C1076,'Policy Characteristics'!$C:$C,0)))</f>
        <v/>
      </c>
    </row>
    <row r="1077" spans="1:18" s="2" customFormat="1">
      <c r="A1077" s="254" t="str">
        <f>IF(ISBLANK(INDEX('Policy Characteristics'!A:A,MATCH($C1077,'Policy Characteristics'!$C:$C,0))),"",INDEX('Policy Characteristics'!A:A,MATCH($C1077,'Policy Characteristics'!$C:$C,0)))</f>
        <v>Industry</v>
      </c>
      <c r="B1077" s="262" t="str">
        <f>IF(ISBLANK(INDEX('Policy Characteristics'!B:B,MATCH($C1077,'Policy Characteristics'!$C:$C,0))),"",INDEX('Policy Characteristics'!B:B,MATCH($C1077,'Policy Characteristics'!$C:$C,0)))</f>
        <v>Feedstock Shifting</v>
      </c>
      <c r="C1077" s="254" t="str">
        <f t="shared" si="46"/>
        <v>Fraction of Feedstock Shifted</v>
      </c>
      <c r="D1077" s="6" t="s">
        <v>3039</v>
      </c>
      <c r="E1077" s="45" t="s">
        <v>2382</v>
      </c>
      <c r="F1077" t="s">
        <v>2737</v>
      </c>
      <c r="G1077" s="45" t="s">
        <v>2390</v>
      </c>
      <c r="H1077" s="47">
        <v>2472</v>
      </c>
      <c r="I1077" s="324" t="s">
        <v>41</v>
      </c>
      <c r="J1077" s="255" t="str">
        <f>IF(ISBLANK(INDEX('Policy Characteristics'!D:D,MATCH($C1077,'Policy Characteristics'!$C:$C,0))),"",INDEX('Policy Characteristics'!D:D,MATCH($C1077,'Policy Characteristics'!$C:$C,0)))</f>
        <v>Feedstock Shifting</v>
      </c>
      <c r="K1077" s="254" t="str">
        <f>IF(ISBLANK(INDEX('Policy Characteristics'!E:E,MATCH($C1077,'Policy Characteristics'!$C:$C,0))),"",INDEX('Policy Characteristics'!E:E,MATCH($C1077,'Policy Characteristics'!$C:$C,0)))</f>
        <v>indst feedstock shifting</v>
      </c>
      <c r="L1077" s="261">
        <f>IF(ISBLANK(INDEX('Policy Characteristics'!F:F,MATCH($C1077,'Policy Characteristics'!$C:$C,0))),"",INDEX('Policy Characteristics'!F:F,MATCH($C1077,'Policy Characteristics'!$C:$C,0)))</f>
        <v>0</v>
      </c>
      <c r="M1077" s="261">
        <f>IF(ISBLANK(INDEX('Policy Characteristics'!G:G,MATCH($C1077,'Policy Characteristics'!$C:$C,0))),"",INDEX('Policy Characteristics'!G:G,MATCH($C1077,'Policy Characteristics'!$C:$C,0)))</f>
        <v>1</v>
      </c>
      <c r="N1077" s="261">
        <f>IF(ISBLANK(INDEX('Policy Characteristics'!H:H,MATCH($C1077,'Policy Characteristics'!$C:$C,0))),"",INDEX('Policy Characteristics'!H:H,MATCH($C1077,'Policy Characteristics'!$C:$C,0)))</f>
        <v>0.01</v>
      </c>
      <c r="O1077" s="254" t="str">
        <f>IF(ISBLANK(INDEX('Policy Characteristics'!I:I,MATCH($C1077,'Policy Characteristics'!$C:$C,0))),"",INDEX('Policy Characteristics'!I:I,MATCH($C1077,'Policy Characteristics'!$C:$C,0)))</f>
        <v>% of potential achieved</v>
      </c>
      <c r="P1077" s="254"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254" t="str">
        <f>IF(ISBLANK(INDEX('Policy Characteristics'!K:K,MATCH($C1077,'Policy Characteristics'!$C:$C,0))),"",INDEX('Policy Characteristics'!K:K,MATCH($C1077,'Policy Characteristics'!$C:$C,0)))</f>
        <v/>
      </c>
      <c r="R1077" s="254" t="str">
        <f>IF(ISBLANK(INDEX('Policy Characteristics'!L:L,MATCH($C1077,'Policy Characteristics'!$C:$C,0))),"",INDEX('Policy Characteristics'!L:L,MATCH($C1077,'Policy Characteristics'!$C:$C,0)))</f>
        <v/>
      </c>
    </row>
    <row r="1078" spans="1:18" s="2" customFormat="1">
      <c r="A1078" s="254" t="str">
        <f>IF(ISBLANK(INDEX('Policy Characteristics'!A:A,MATCH($C1078,'Policy Characteristics'!$C:$C,0))),"",INDEX('Policy Characteristics'!A:A,MATCH($C1078,'Policy Characteristics'!$C:$C,0)))</f>
        <v>Industry</v>
      </c>
      <c r="B1078" s="262" t="str">
        <f>IF(ISBLANK(INDEX('Policy Characteristics'!B:B,MATCH($C1078,'Policy Characteristics'!$C:$C,0))),"",INDEX('Policy Characteristics'!B:B,MATCH($C1078,'Policy Characteristics'!$C:$C,0)))</f>
        <v>Feedstock Shifting</v>
      </c>
      <c r="C1078" s="254" t="str">
        <f t="shared" si="46"/>
        <v>Fraction of Feedstock Shifted</v>
      </c>
      <c r="D1078" s="6" t="s">
        <v>3039</v>
      </c>
      <c r="E1078" s="45" t="s">
        <v>2383</v>
      </c>
      <c r="F1078" t="s">
        <v>2737</v>
      </c>
      <c r="G1078" s="45" t="s">
        <v>2387</v>
      </c>
      <c r="H1078" s="47">
        <v>2473</v>
      </c>
      <c r="I1078" s="324" t="s">
        <v>41</v>
      </c>
      <c r="J1078" s="255" t="str">
        <f>IF(ISBLANK(INDEX('Policy Characteristics'!D:D,MATCH($C1078,'Policy Characteristics'!$C:$C,0))),"",INDEX('Policy Characteristics'!D:D,MATCH($C1078,'Policy Characteristics'!$C:$C,0)))</f>
        <v>Feedstock Shifting</v>
      </c>
      <c r="K1078" s="254" t="str">
        <f>IF(ISBLANK(INDEX('Policy Characteristics'!E:E,MATCH($C1078,'Policy Characteristics'!$C:$C,0))),"",INDEX('Policy Characteristics'!E:E,MATCH($C1078,'Policy Characteristics'!$C:$C,0)))</f>
        <v>indst feedstock shifting</v>
      </c>
      <c r="L1078" s="261">
        <f>IF(ISBLANK(INDEX('Policy Characteristics'!F:F,MATCH($C1078,'Policy Characteristics'!$C:$C,0))),"",INDEX('Policy Characteristics'!F:F,MATCH($C1078,'Policy Characteristics'!$C:$C,0)))</f>
        <v>0</v>
      </c>
      <c r="M1078" s="261">
        <f>IF(ISBLANK(INDEX('Policy Characteristics'!G:G,MATCH($C1078,'Policy Characteristics'!$C:$C,0))),"",INDEX('Policy Characteristics'!G:G,MATCH($C1078,'Policy Characteristics'!$C:$C,0)))</f>
        <v>1</v>
      </c>
      <c r="N1078" s="261">
        <f>IF(ISBLANK(INDEX('Policy Characteristics'!H:H,MATCH($C1078,'Policy Characteristics'!$C:$C,0))),"",INDEX('Policy Characteristics'!H:H,MATCH($C1078,'Policy Characteristics'!$C:$C,0)))</f>
        <v>0.01</v>
      </c>
      <c r="O1078" s="254" t="str">
        <f>IF(ISBLANK(INDEX('Policy Characteristics'!I:I,MATCH($C1078,'Policy Characteristics'!$C:$C,0))),"",INDEX('Policy Characteristics'!I:I,MATCH($C1078,'Policy Characteristics'!$C:$C,0)))</f>
        <v>% of potential achieved</v>
      </c>
      <c r="P1078" s="254"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254" t="str">
        <f>IF(ISBLANK(INDEX('Policy Characteristics'!K:K,MATCH($C1078,'Policy Characteristics'!$C:$C,0))),"",INDEX('Policy Characteristics'!K:K,MATCH($C1078,'Policy Characteristics'!$C:$C,0)))</f>
        <v/>
      </c>
      <c r="R1078" s="254" t="str">
        <f>IF(ISBLANK(INDEX('Policy Characteristics'!L:L,MATCH($C1078,'Policy Characteristics'!$C:$C,0))),"",INDEX('Policy Characteristics'!L:L,MATCH($C1078,'Policy Characteristics'!$C:$C,0)))</f>
        <v/>
      </c>
    </row>
    <row r="1079" spans="1:18" s="2" customFormat="1">
      <c r="A1079" s="254" t="str">
        <f>IF(ISBLANK(INDEX('Policy Characteristics'!A:A,MATCH($C1079,'Policy Characteristics'!$C:$C,0))),"",INDEX('Policy Characteristics'!A:A,MATCH($C1079,'Policy Characteristics'!$C:$C,0)))</f>
        <v>Industry</v>
      </c>
      <c r="B1079" s="262" t="str">
        <f>IF(ISBLANK(INDEX('Policy Characteristics'!B:B,MATCH($C1079,'Policy Characteristics'!$C:$C,0))),"",INDEX('Policy Characteristics'!B:B,MATCH($C1079,'Policy Characteristics'!$C:$C,0)))</f>
        <v>Feedstock Shifting</v>
      </c>
      <c r="C1079" s="254" t="str">
        <f t="shared" si="46"/>
        <v>Fraction of Feedstock Shifted</v>
      </c>
      <c r="D1079" s="6" t="s">
        <v>3039</v>
      </c>
      <c r="E1079" s="45" t="s">
        <v>2384</v>
      </c>
      <c r="F1079" t="s">
        <v>2737</v>
      </c>
      <c r="G1079" s="45" t="s">
        <v>2388</v>
      </c>
      <c r="H1079" s="47">
        <v>2474</v>
      </c>
      <c r="I1079" s="324" t="s">
        <v>41</v>
      </c>
      <c r="J1079" s="255" t="str">
        <f>IF(ISBLANK(INDEX('Policy Characteristics'!D:D,MATCH($C1079,'Policy Characteristics'!$C:$C,0))),"",INDEX('Policy Characteristics'!D:D,MATCH($C1079,'Policy Characteristics'!$C:$C,0)))</f>
        <v>Feedstock Shifting</v>
      </c>
      <c r="K1079" s="254" t="str">
        <f>IF(ISBLANK(INDEX('Policy Characteristics'!E:E,MATCH($C1079,'Policy Characteristics'!$C:$C,0))),"",INDEX('Policy Characteristics'!E:E,MATCH($C1079,'Policy Characteristics'!$C:$C,0)))</f>
        <v>indst feedstock shifting</v>
      </c>
      <c r="L1079" s="261">
        <f>IF(ISBLANK(INDEX('Policy Characteristics'!F:F,MATCH($C1079,'Policy Characteristics'!$C:$C,0))),"",INDEX('Policy Characteristics'!F:F,MATCH($C1079,'Policy Characteristics'!$C:$C,0)))</f>
        <v>0</v>
      </c>
      <c r="M1079" s="261">
        <f>IF(ISBLANK(INDEX('Policy Characteristics'!G:G,MATCH($C1079,'Policy Characteristics'!$C:$C,0))),"",INDEX('Policy Characteristics'!G:G,MATCH($C1079,'Policy Characteristics'!$C:$C,0)))</f>
        <v>1</v>
      </c>
      <c r="N1079" s="261">
        <f>IF(ISBLANK(INDEX('Policy Characteristics'!H:H,MATCH($C1079,'Policy Characteristics'!$C:$C,0))),"",INDEX('Policy Characteristics'!H:H,MATCH($C1079,'Policy Characteristics'!$C:$C,0)))</f>
        <v>0.01</v>
      </c>
      <c r="O1079" s="254" t="str">
        <f>IF(ISBLANK(INDEX('Policy Characteristics'!I:I,MATCH($C1079,'Policy Characteristics'!$C:$C,0))),"",INDEX('Policy Characteristics'!I:I,MATCH($C1079,'Policy Characteristics'!$C:$C,0)))</f>
        <v>% of potential achieved</v>
      </c>
      <c r="P1079" s="254"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254" t="str">
        <f>IF(ISBLANK(INDEX('Policy Characteristics'!K:K,MATCH($C1079,'Policy Characteristics'!$C:$C,0))),"",INDEX('Policy Characteristics'!K:K,MATCH($C1079,'Policy Characteristics'!$C:$C,0)))</f>
        <v/>
      </c>
      <c r="R1079" s="254" t="str">
        <f>IF(ISBLANK(INDEX('Policy Characteristics'!L:L,MATCH($C1079,'Policy Characteristics'!$C:$C,0))),"",INDEX('Policy Characteristics'!L:L,MATCH($C1079,'Policy Characteristics'!$C:$C,0)))</f>
        <v/>
      </c>
    </row>
    <row r="1080" spans="1:18" s="2" customFormat="1">
      <c r="A1080" s="254" t="str">
        <f>IF(ISBLANK(INDEX('Policy Characteristics'!A:A,MATCH($C1080,'Policy Characteristics'!$C:$C,0))),"",INDEX('Policy Characteristics'!A:A,MATCH($C1080,'Policy Characteristics'!$C:$C,0)))</f>
        <v>Industry</v>
      </c>
      <c r="B1080" s="262" t="str">
        <f>IF(ISBLANK(INDEX('Policy Characteristics'!B:B,MATCH($C1080,'Policy Characteristics'!$C:$C,0))),"",INDEX('Policy Characteristics'!B:B,MATCH($C1080,'Policy Characteristics'!$C:$C,0)))</f>
        <v>Feedstock Shifting</v>
      </c>
      <c r="C1080" s="254" t="str">
        <f t="shared" si="46"/>
        <v>Fraction of Feedstock Shifted</v>
      </c>
      <c r="D1080" s="6" t="s">
        <v>3039</v>
      </c>
      <c r="E1080" s="45" t="s">
        <v>2385</v>
      </c>
      <c r="F1080" t="s">
        <v>2737</v>
      </c>
      <c r="G1080" s="45" t="s">
        <v>2391</v>
      </c>
      <c r="H1080" s="47">
        <v>2475</v>
      </c>
      <c r="I1080" s="324" t="s">
        <v>41</v>
      </c>
      <c r="J1080" s="255" t="str">
        <f>IF(ISBLANK(INDEX('Policy Characteristics'!D:D,MATCH($C1080,'Policy Characteristics'!$C:$C,0))),"",INDEX('Policy Characteristics'!D:D,MATCH($C1080,'Policy Characteristics'!$C:$C,0)))</f>
        <v>Feedstock Shifting</v>
      </c>
      <c r="K1080" s="254" t="str">
        <f>IF(ISBLANK(INDEX('Policy Characteristics'!E:E,MATCH($C1080,'Policy Characteristics'!$C:$C,0))),"",INDEX('Policy Characteristics'!E:E,MATCH($C1080,'Policy Characteristics'!$C:$C,0)))</f>
        <v>indst feedstock shifting</v>
      </c>
      <c r="L1080" s="261">
        <f>IF(ISBLANK(INDEX('Policy Characteristics'!F:F,MATCH($C1080,'Policy Characteristics'!$C:$C,0))),"",INDEX('Policy Characteristics'!F:F,MATCH($C1080,'Policy Characteristics'!$C:$C,0)))</f>
        <v>0</v>
      </c>
      <c r="M1080" s="261">
        <f>IF(ISBLANK(INDEX('Policy Characteristics'!G:G,MATCH($C1080,'Policy Characteristics'!$C:$C,0))),"",INDEX('Policy Characteristics'!G:G,MATCH($C1080,'Policy Characteristics'!$C:$C,0)))</f>
        <v>1</v>
      </c>
      <c r="N1080" s="261">
        <f>IF(ISBLANK(INDEX('Policy Characteristics'!H:H,MATCH($C1080,'Policy Characteristics'!$C:$C,0))),"",INDEX('Policy Characteristics'!H:H,MATCH($C1080,'Policy Characteristics'!$C:$C,0)))</f>
        <v>0.01</v>
      </c>
      <c r="O1080" s="254" t="str">
        <f>IF(ISBLANK(INDEX('Policy Characteristics'!I:I,MATCH($C1080,'Policy Characteristics'!$C:$C,0))),"",INDEX('Policy Characteristics'!I:I,MATCH($C1080,'Policy Characteristics'!$C:$C,0)))</f>
        <v>% of potential achieved</v>
      </c>
      <c r="P1080" s="254"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254" t="str">
        <f>IF(ISBLANK(INDEX('Policy Characteristics'!K:K,MATCH($C1080,'Policy Characteristics'!$C:$C,0))),"",INDEX('Policy Characteristics'!K:K,MATCH($C1080,'Policy Characteristics'!$C:$C,0)))</f>
        <v/>
      </c>
      <c r="R1080" s="254" t="str">
        <f>IF(ISBLANK(INDEX('Policy Characteristics'!L:L,MATCH($C1080,'Policy Characteristics'!$C:$C,0))),"",INDEX('Policy Characteristics'!L:L,MATCH($C1080,'Policy Characteristics'!$C:$C,0)))</f>
        <v/>
      </c>
    </row>
    <row r="1081" spans="1:18" s="2" customFormat="1">
      <c r="A1081" s="254" t="str">
        <f>IF(ISBLANK(INDEX('Policy Characteristics'!A:A,MATCH($C1081,'Policy Characteristics'!$C:$C,0))),"",INDEX('Policy Characteristics'!A:A,MATCH($C1081,'Policy Characteristics'!$C:$C,0)))</f>
        <v>Industry</v>
      </c>
      <c r="B1081" s="262" t="str">
        <f>IF(ISBLANK(INDEX('Policy Characteristics'!B:B,MATCH($C1081,'Policy Characteristics'!$C:$C,0))),"",INDEX('Policy Characteristics'!B:B,MATCH($C1081,'Policy Characteristics'!$C:$C,0)))</f>
        <v>Feedstock Shifting</v>
      </c>
      <c r="C1081" s="254" t="str">
        <f t="shared" si="46"/>
        <v>Fraction of Feedstock Shifted</v>
      </c>
      <c r="D1081" s="6" t="s">
        <v>3039</v>
      </c>
      <c r="E1081" s="45" t="s">
        <v>2684</v>
      </c>
      <c r="F1081" t="s">
        <v>2737</v>
      </c>
      <c r="G1081" s="45" t="s">
        <v>2687</v>
      </c>
      <c r="H1081" s="47">
        <v>2476</v>
      </c>
      <c r="I1081" s="324" t="s">
        <v>41</v>
      </c>
      <c r="J1081" s="255" t="str">
        <f>IF(ISBLANK(INDEX('Policy Characteristics'!D:D,MATCH($C1081,'Policy Characteristics'!$C:$C,0))),"",INDEX('Policy Characteristics'!D:D,MATCH($C1081,'Policy Characteristics'!$C:$C,0)))</f>
        <v>Feedstock Shifting</v>
      </c>
      <c r="K1081" s="254" t="str">
        <f>IF(ISBLANK(INDEX('Policy Characteristics'!E:E,MATCH($C1081,'Policy Characteristics'!$C:$C,0))),"",INDEX('Policy Characteristics'!E:E,MATCH($C1081,'Policy Characteristics'!$C:$C,0)))</f>
        <v>indst feedstock shifting</v>
      </c>
      <c r="L1081" s="261">
        <f>IF(ISBLANK(INDEX('Policy Characteristics'!F:F,MATCH($C1081,'Policy Characteristics'!$C:$C,0))),"",INDEX('Policy Characteristics'!F:F,MATCH($C1081,'Policy Characteristics'!$C:$C,0)))</f>
        <v>0</v>
      </c>
      <c r="M1081" s="261">
        <f>IF(ISBLANK(INDEX('Policy Characteristics'!G:G,MATCH($C1081,'Policy Characteristics'!$C:$C,0))),"",INDEX('Policy Characteristics'!G:G,MATCH($C1081,'Policy Characteristics'!$C:$C,0)))</f>
        <v>1</v>
      </c>
      <c r="N1081" s="261">
        <f>IF(ISBLANK(INDEX('Policy Characteristics'!H:H,MATCH($C1081,'Policy Characteristics'!$C:$C,0))),"",INDEX('Policy Characteristics'!H:H,MATCH($C1081,'Policy Characteristics'!$C:$C,0)))</f>
        <v>0.01</v>
      </c>
      <c r="O1081" s="254" t="str">
        <f>IF(ISBLANK(INDEX('Policy Characteristics'!I:I,MATCH($C1081,'Policy Characteristics'!$C:$C,0))),"",INDEX('Policy Characteristics'!I:I,MATCH($C1081,'Policy Characteristics'!$C:$C,0)))</f>
        <v>% of potential achieved</v>
      </c>
      <c r="P1081" s="254"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254" t="str">
        <f>IF(ISBLANK(INDEX('Policy Characteristics'!K:K,MATCH($C1081,'Policy Characteristics'!$C:$C,0))),"",INDEX('Policy Characteristics'!K:K,MATCH($C1081,'Policy Characteristics'!$C:$C,0)))</f>
        <v/>
      </c>
      <c r="R1081" s="254" t="str">
        <f>IF(ISBLANK(INDEX('Policy Characteristics'!L:L,MATCH($C1081,'Policy Characteristics'!$C:$C,0))),"",INDEX('Policy Characteristics'!L:L,MATCH($C1081,'Policy Characteristics'!$C:$C,0)))</f>
        <v/>
      </c>
    </row>
    <row r="1082" spans="1:18" s="2" customFormat="1">
      <c r="A1082" s="254" t="str">
        <f>IF(ISBLANK(INDEX('Policy Characteristics'!A:A,MATCH($C1082,'Policy Characteristics'!$C:$C,0))),"",INDEX('Policy Characteristics'!A:A,MATCH($C1082,'Policy Characteristics'!$C:$C,0)))</f>
        <v>Industry</v>
      </c>
      <c r="B1082" s="262" t="str">
        <f>IF(ISBLANK(INDEX('Policy Characteristics'!B:B,MATCH($C1082,'Policy Characteristics'!$C:$C,0))),"",INDEX('Policy Characteristics'!B:B,MATCH($C1082,'Policy Characteristics'!$C:$C,0)))</f>
        <v>Feedstock Shifting</v>
      </c>
      <c r="C1082" s="254" t="str">
        <f t="shared" si="46"/>
        <v>Fraction of Feedstock Shifted</v>
      </c>
      <c r="D1082" s="6" t="s">
        <v>3039</v>
      </c>
      <c r="E1082" s="45" t="s">
        <v>2685</v>
      </c>
      <c r="F1082" t="s">
        <v>2737</v>
      </c>
      <c r="G1082" s="45" t="s">
        <v>2689</v>
      </c>
      <c r="H1082" s="47">
        <v>2477</v>
      </c>
      <c r="I1082" s="324" t="s">
        <v>41</v>
      </c>
      <c r="J1082" s="255" t="str">
        <f>IF(ISBLANK(INDEX('Policy Characteristics'!D:D,MATCH($C1082,'Policy Characteristics'!$C:$C,0))),"",INDEX('Policy Characteristics'!D:D,MATCH($C1082,'Policy Characteristics'!$C:$C,0)))</f>
        <v>Feedstock Shifting</v>
      </c>
      <c r="K1082" s="254" t="str">
        <f>IF(ISBLANK(INDEX('Policy Characteristics'!E:E,MATCH($C1082,'Policy Characteristics'!$C:$C,0))),"",INDEX('Policy Characteristics'!E:E,MATCH($C1082,'Policy Characteristics'!$C:$C,0)))</f>
        <v>indst feedstock shifting</v>
      </c>
      <c r="L1082" s="261">
        <f>IF(ISBLANK(INDEX('Policy Characteristics'!F:F,MATCH($C1082,'Policy Characteristics'!$C:$C,0))),"",INDEX('Policy Characteristics'!F:F,MATCH($C1082,'Policy Characteristics'!$C:$C,0)))</f>
        <v>0</v>
      </c>
      <c r="M1082" s="261">
        <f>IF(ISBLANK(INDEX('Policy Characteristics'!G:G,MATCH($C1082,'Policy Characteristics'!$C:$C,0))),"",INDEX('Policy Characteristics'!G:G,MATCH($C1082,'Policy Characteristics'!$C:$C,0)))</f>
        <v>1</v>
      </c>
      <c r="N1082" s="261">
        <f>IF(ISBLANK(INDEX('Policy Characteristics'!H:H,MATCH($C1082,'Policy Characteristics'!$C:$C,0))),"",INDEX('Policy Characteristics'!H:H,MATCH($C1082,'Policy Characteristics'!$C:$C,0)))</f>
        <v>0.01</v>
      </c>
      <c r="O1082" s="254" t="str">
        <f>IF(ISBLANK(INDEX('Policy Characteristics'!I:I,MATCH($C1082,'Policy Characteristics'!$C:$C,0))),"",INDEX('Policy Characteristics'!I:I,MATCH($C1082,'Policy Characteristics'!$C:$C,0)))</f>
        <v>% of potential achieved</v>
      </c>
      <c r="P1082" s="254"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254" t="str">
        <f>IF(ISBLANK(INDEX('Policy Characteristics'!K:K,MATCH($C1082,'Policy Characteristics'!$C:$C,0))),"",INDEX('Policy Characteristics'!K:K,MATCH($C1082,'Policy Characteristics'!$C:$C,0)))</f>
        <v/>
      </c>
      <c r="R1082" s="254" t="str">
        <f>IF(ISBLANK(INDEX('Policy Characteristics'!L:L,MATCH($C1082,'Policy Characteristics'!$C:$C,0))),"",INDEX('Policy Characteristics'!L:L,MATCH($C1082,'Policy Characteristics'!$C:$C,0)))</f>
        <v/>
      </c>
    </row>
    <row r="1083" spans="1:18" s="2" customFormat="1">
      <c r="A1083" s="254" t="str">
        <f>IF(ISBLANK(INDEX('Policy Characteristics'!A:A,MATCH($C1083,'Policy Characteristics'!$C:$C,0))),"",INDEX('Policy Characteristics'!A:A,MATCH($C1083,'Policy Characteristics'!$C:$C,0)))</f>
        <v>Industry</v>
      </c>
      <c r="B1083" s="262" t="str">
        <f>IF(ISBLANK(INDEX('Policy Characteristics'!B:B,MATCH($C1083,'Policy Characteristics'!$C:$C,0))),"",INDEX('Policy Characteristics'!B:B,MATCH($C1083,'Policy Characteristics'!$C:$C,0)))</f>
        <v>Feedstock Shifting</v>
      </c>
      <c r="C1083" s="254" t="str">
        <f t="shared" si="46"/>
        <v>Fraction of Feedstock Shifted</v>
      </c>
      <c r="D1083" s="6" t="s">
        <v>3039</v>
      </c>
      <c r="E1083" s="45" t="s">
        <v>2686</v>
      </c>
      <c r="F1083" t="s">
        <v>2737</v>
      </c>
      <c r="G1083" s="45" t="s">
        <v>2690</v>
      </c>
      <c r="H1083" s="47">
        <v>2478</v>
      </c>
      <c r="I1083" s="324" t="s">
        <v>41</v>
      </c>
      <c r="J1083" s="255" t="str">
        <f>IF(ISBLANK(INDEX('Policy Characteristics'!D:D,MATCH($C1083,'Policy Characteristics'!$C:$C,0))),"",INDEX('Policy Characteristics'!D:D,MATCH($C1083,'Policy Characteristics'!$C:$C,0)))</f>
        <v>Feedstock Shifting</v>
      </c>
      <c r="K1083" s="254" t="str">
        <f>IF(ISBLANK(INDEX('Policy Characteristics'!E:E,MATCH($C1083,'Policy Characteristics'!$C:$C,0))),"",INDEX('Policy Characteristics'!E:E,MATCH($C1083,'Policy Characteristics'!$C:$C,0)))</f>
        <v>indst feedstock shifting</v>
      </c>
      <c r="L1083" s="261">
        <f>IF(ISBLANK(INDEX('Policy Characteristics'!F:F,MATCH($C1083,'Policy Characteristics'!$C:$C,0))),"",INDEX('Policy Characteristics'!F:F,MATCH($C1083,'Policy Characteristics'!$C:$C,0)))</f>
        <v>0</v>
      </c>
      <c r="M1083" s="261">
        <f>IF(ISBLANK(INDEX('Policy Characteristics'!G:G,MATCH($C1083,'Policy Characteristics'!$C:$C,0))),"",INDEX('Policy Characteristics'!G:G,MATCH($C1083,'Policy Characteristics'!$C:$C,0)))</f>
        <v>1</v>
      </c>
      <c r="N1083" s="261">
        <f>IF(ISBLANK(INDEX('Policy Characteristics'!H:H,MATCH($C1083,'Policy Characteristics'!$C:$C,0))),"",INDEX('Policy Characteristics'!H:H,MATCH($C1083,'Policy Characteristics'!$C:$C,0)))</f>
        <v>0.01</v>
      </c>
      <c r="O1083" s="254" t="str">
        <f>IF(ISBLANK(INDEX('Policy Characteristics'!I:I,MATCH($C1083,'Policy Characteristics'!$C:$C,0))),"",INDEX('Policy Characteristics'!I:I,MATCH($C1083,'Policy Characteristics'!$C:$C,0)))</f>
        <v>% of potential achieved</v>
      </c>
      <c r="P1083" s="254"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254" t="str">
        <f>IF(ISBLANK(INDEX('Policy Characteristics'!K:K,MATCH($C1083,'Policy Characteristics'!$C:$C,0))),"",INDEX('Policy Characteristics'!K:K,MATCH($C1083,'Policy Characteristics'!$C:$C,0)))</f>
        <v/>
      </c>
      <c r="R1083" s="254" t="str">
        <f>IF(ISBLANK(INDEX('Policy Characteristics'!L:L,MATCH($C1083,'Policy Characteristics'!$C:$C,0))),"",INDEX('Policy Characteristics'!L:L,MATCH($C1083,'Policy Characteristics'!$C:$C,0)))</f>
        <v/>
      </c>
    </row>
    <row r="1084" spans="1:18" s="2" customFormat="1">
      <c r="A1084" s="254" t="str">
        <f>IF(ISBLANK(INDEX('Policy Characteristics'!A:A,MATCH($C1084,'Policy Characteristics'!$C:$C,0))),"",INDEX('Policy Characteristics'!A:A,MATCH($C1084,'Policy Characteristics'!$C:$C,0)))</f>
        <v>Industry</v>
      </c>
      <c r="B1084" s="262" t="str">
        <f>IF(ISBLANK(INDEX('Policy Characteristics'!B:B,MATCH($C1084,'Policy Characteristics'!$C:$C,0))),"",INDEX('Policy Characteristics'!B:B,MATCH($C1084,'Policy Characteristics'!$C:$C,0)))</f>
        <v>Feedstock Shifting</v>
      </c>
      <c r="C1084" s="254" t="str">
        <f t="shared" si="46"/>
        <v>Fraction of Feedstock Shifted</v>
      </c>
      <c r="D1084" s="6" t="s">
        <v>3039</v>
      </c>
      <c r="E1084" s="45" t="s">
        <v>2683</v>
      </c>
      <c r="F1084" t="s">
        <v>2737</v>
      </c>
      <c r="G1084" s="45" t="s">
        <v>2688</v>
      </c>
      <c r="H1084" s="47">
        <v>2479</v>
      </c>
      <c r="I1084" s="324" t="s">
        <v>41</v>
      </c>
      <c r="J1084" s="255" t="str">
        <f>IF(ISBLANK(INDEX('Policy Characteristics'!D:D,MATCH($C1084,'Policy Characteristics'!$C:$C,0))),"",INDEX('Policy Characteristics'!D:D,MATCH($C1084,'Policy Characteristics'!$C:$C,0)))</f>
        <v>Feedstock Shifting</v>
      </c>
      <c r="K1084" s="254" t="str">
        <f>IF(ISBLANK(INDEX('Policy Characteristics'!E:E,MATCH($C1084,'Policy Characteristics'!$C:$C,0))),"",INDEX('Policy Characteristics'!E:E,MATCH($C1084,'Policy Characteristics'!$C:$C,0)))</f>
        <v>indst feedstock shifting</v>
      </c>
      <c r="L1084" s="261">
        <f>IF(ISBLANK(INDEX('Policy Characteristics'!F:F,MATCH($C1084,'Policy Characteristics'!$C:$C,0))),"",INDEX('Policy Characteristics'!F:F,MATCH($C1084,'Policy Characteristics'!$C:$C,0)))</f>
        <v>0</v>
      </c>
      <c r="M1084" s="261">
        <f>IF(ISBLANK(INDEX('Policy Characteristics'!G:G,MATCH($C1084,'Policy Characteristics'!$C:$C,0))),"",INDEX('Policy Characteristics'!G:G,MATCH($C1084,'Policy Characteristics'!$C:$C,0)))</f>
        <v>1</v>
      </c>
      <c r="N1084" s="261">
        <f>IF(ISBLANK(INDEX('Policy Characteristics'!H:H,MATCH($C1084,'Policy Characteristics'!$C:$C,0))),"",INDEX('Policy Characteristics'!H:H,MATCH($C1084,'Policy Characteristics'!$C:$C,0)))</f>
        <v>0.01</v>
      </c>
      <c r="O1084" s="254" t="str">
        <f>IF(ISBLANK(INDEX('Policy Characteristics'!I:I,MATCH($C1084,'Policy Characteristics'!$C:$C,0))),"",INDEX('Policy Characteristics'!I:I,MATCH($C1084,'Policy Characteristics'!$C:$C,0)))</f>
        <v>% of potential achieved</v>
      </c>
      <c r="P1084" s="254"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254" t="str">
        <f>IF(ISBLANK(INDEX('Policy Characteristics'!K:K,MATCH($C1084,'Policy Characteristics'!$C:$C,0))),"",INDEX('Policy Characteristics'!K:K,MATCH($C1084,'Policy Characteristics'!$C:$C,0)))</f>
        <v/>
      </c>
      <c r="R1084" s="254" t="str">
        <f>IF(ISBLANK(INDEX('Policy Characteristics'!L:L,MATCH($C1084,'Policy Characteristics'!$C:$C,0))),"",INDEX('Policy Characteristics'!L:L,MATCH($C1084,'Policy Characteristics'!$C:$C,0)))</f>
        <v/>
      </c>
    </row>
    <row r="1085" spans="1:18" s="2" customFormat="1">
      <c r="A1085" s="254" t="str">
        <f>IF(ISBLANK(INDEX('Policy Characteristics'!A:A,MATCH($C1085,'Policy Characteristics'!$C:$C,0))),"",INDEX('Policy Characteristics'!A:A,MATCH($C1085,'Policy Characteristics'!$C:$C,0)))</f>
        <v>Industry</v>
      </c>
      <c r="B1085" s="262" t="str">
        <f>IF(ISBLANK(INDEX('Policy Characteristics'!B:B,MATCH($C1085,'Policy Characteristics'!$C:$C,0))),"",INDEX('Policy Characteristics'!B:B,MATCH($C1085,'Policy Characteristics'!$C:$C,0)))</f>
        <v>Feedstock Shifting</v>
      </c>
      <c r="C1085" s="254" t="str">
        <f t="shared" si="46"/>
        <v>Fraction of Feedstock Shifted</v>
      </c>
      <c r="D1085" s="6" t="s">
        <v>3040</v>
      </c>
      <c r="E1085" s="45" t="s">
        <v>2380</v>
      </c>
      <c r="F1085" t="s">
        <v>3004</v>
      </c>
      <c r="G1085" s="45" t="s">
        <v>2386</v>
      </c>
      <c r="H1085" s="47">
        <v>2480</v>
      </c>
      <c r="I1085" s="324" t="s">
        <v>41</v>
      </c>
      <c r="J1085" s="255" t="str">
        <f>IF(ISBLANK(INDEX('Policy Characteristics'!D:D,MATCH($C1085,'Policy Characteristics'!$C:$C,0))),"",INDEX('Policy Characteristics'!D:D,MATCH($C1085,'Policy Characteristics'!$C:$C,0)))</f>
        <v>Feedstock Shifting</v>
      </c>
      <c r="K1085" s="254" t="str">
        <f>IF(ISBLANK(INDEX('Policy Characteristics'!E:E,MATCH($C1085,'Policy Characteristics'!$C:$C,0))),"",INDEX('Policy Characteristics'!E:E,MATCH($C1085,'Policy Characteristics'!$C:$C,0)))</f>
        <v>indst feedstock shifting</v>
      </c>
      <c r="L1085" s="261">
        <f>IF(ISBLANK(INDEX('Policy Characteristics'!F:F,MATCH($C1085,'Policy Characteristics'!$C:$C,0))),"",INDEX('Policy Characteristics'!F:F,MATCH($C1085,'Policy Characteristics'!$C:$C,0)))</f>
        <v>0</v>
      </c>
      <c r="M1085" s="261">
        <f>IF(ISBLANK(INDEX('Policy Characteristics'!G:G,MATCH($C1085,'Policy Characteristics'!$C:$C,0))),"",INDEX('Policy Characteristics'!G:G,MATCH($C1085,'Policy Characteristics'!$C:$C,0)))</f>
        <v>1</v>
      </c>
      <c r="N1085" s="261">
        <f>IF(ISBLANK(INDEX('Policy Characteristics'!H:H,MATCH($C1085,'Policy Characteristics'!$C:$C,0))),"",INDEX('Policy Characteristics'!H:H,MATCH($C1085,'Policy Characteristics'!$C:$C,0)))</f>
        <v>0.01</v>
      </c>
      <c r="O1085" s="254" t="str">
        <f>IF(ISBLANK(INDEX('Policy Characteristics'!I:I,MATCH($C1085,'Policy Characteristics'!$C:$C,0))),"",INDEX('Policy Characteristics'!I:I,MATCH($C1085,'Policy Characteristics'!$C:$C,0)))</f>
        <v>% of potential achieved</v>
      </c>
      <c r="P1085" s="254"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254" t="str">
        <f>IF(ISBLANK(INDEX('Policy Characteristics'!K:K,MATCH($C1085,'Policy Characteristics'!$C:$C,0))),"",INDEX('Policy Characteristics'!K:K,MATCH($C1085,'Policy Characteristics'!$C:$C,0)))</f>
        <v/>
      </c>
      <c r="R1085" s="254" t="str">
        <f>IF(ISBLANK(INDEX('Policy Characteristics'!L:L,MATCH($C1085,'Policy Characteristics'!$C:$C,0))),"",INDEX('Policy Characteristics'!L:L,MATCH($C1085,'Policy Characteristics'!$C:$C,0)))</f>
        <v/>
      </c>
    </row>
    <row r="1086" spans="1:18" s="2" customFormat="1">
      <c r="A1086" s="254" t="str">
        <f>IF(ISBLANK(INDEX('Policy Characteristics'!A:A,MATCH($C1086,'Policy Characteristics'!$C:$C,0))),"",INDEX('Policy Characteristics'!A:A,MATCH($C1086,'Policy Characteristics'!$C:$C,0)))</f>
        <v>Industry</v>
      </c>
      <c r="B1086" s="262" t="str">
        <f>IF(ISBLANK(INDEX('Policy Characteristics'!B:B,MATCH($C1086,'Policy Characteristics'!$C:$C,0))),"",INDEX('Policy Characteristics'!B:B,MATCH($C1086,'Policy Characteristics'!$C:$C,0)))</f>
        <v>Feedstock Shifting</v>
      </c>
      <c r="C1086" s="254" t="str">
        <f t="shared" si="46"/>
        <v>Fraction of Feedstock Shifted</v>
      </c>
      <c r="D1086" s="6" t="s">
        <v>3040</v>
      </c>
      <c r="E1086" s="45" t="s">
        <v>2381</v>
      </c>
      <c r="F1086" t="s">
        <v>3004</v>
      </c>
      <c r="G1086" s="45" t="s">
        <v>2389</v>
      </c>
      <c r="H1086" s="47">
        <v>2481</v>
      </c>
      <c r="I1086" s="324" t="s">
        <v>41</v>
      </c>
      <c r="J1086" s="255" t="str">
        <f>IF(ISBLANK(INDEX('Policy Characteristics'!D:D,MATCH($C1086,'Policy Characteristics'!$C:$C,0))),"",INDEX('Policy Characteristics'!D:D,MATCH($C1086,'Policy Characteristics'!$C:$C,0)))</f>
        <v>Feedstock Shifting</v>
      </c>
      <c r="K1086" s="254" t="str">
        <f>IF(ISBLANK(INDEX('Policy Characteristics'!E:E,MATCH($C1086,'Policy Characteristics'!$C:$C,0))),"",INDEX('Policy Characteristics'!E:E,MATCH($C1086,'Policy Characteristics'!$C:$C,0)))</f>
        <v>indst feedstock shifting</v>
      </c>
      <c r="L1086" s="261">
        <f>IF(ISBLANK(INDEX('Policy Characteristics'!F:F,MATCH($C1086,'Policy Characteristics'!$C:$C,0))),"",INDEX('Policy Characteristics'!F:F,MATCH($C1086,'Policy Characteristics'!$C:$C,0)))</f>
        <v>0</v>
      </c>
      <c r="M1086" s="261">
        <f>IF(ISBLANK(INDEX('Policy Characteristics'!G:G,MATCH($C1086,'Policy Characteristics'!$C:$C,0))),"",INDEX('Policy Characteristics'!G:G,MATCH($C1086,'Policy Characteristics'!$C:$C,0)))</f>
        <v>1</v>
      </c>
      <c r="N1086" s="261">
        <f>IF(ISBLANK(INDEX('Policy Characteristics'!H:H,MATCH($C1086,'Policy Characteristics'!$C:$C,0))),"",INDEX('Policy Characteristics'!H:H,MATCH($C1086,'Policy Characteristics'!$C:$C,0)))</f>
        <v>0.01</v>
      </c>
      <c r="O1086" s="254" t="str">
        <f>IF(ISBLANK(INDEX('Policy Characteristics'!I:I,MATCH($C1086,'Policy Characteristics'!$C:$C,0))),"",INDEX('Policy Characteristics'!I:I,MATCH($C1086,'Policy Characteristics'!$C:$C,0)))</f>
        <v>% of potential achieved</v>
      </c>
      <c r="P1086" s="254"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254" t="str">
        <f>IF(ISBLANK(INDEX('Policy Characteristics'!K:K,MATCH($C1086,'Policy Characteristics'!$C:$C,0))),"",INDEX('Policy Characteristics'!K:K,MATCH($C1086,'Policy Characteristics'!$C:$C,0)))</f>
        <v/>
      </c>
      <c r="R1086" s="254" t="str">
        <f>IF(ISBLANK(INDEX('Policy Characteristics'!L:L,MATCH($C1086,'Policy Characteristics'!$C:$C,0))),"",INDEX('Policy Characteristics'!L:L,MATCH($C1086,'Policy Characteristics'!$C:$C,0)))</f>
        <v/>
      </c>
    </row>
    <row r="1087" spans="1:18" s="2" customFormat="1">
      <c r="A1087" s="254" t="str">
        <f>IF(ISBLANK(INDEX('Policy Characteristics'!A:A,MATCH($C1087,'Policy Characteristics'!$C:$C,0))),"",INDEX('Policy Characteristics'!A:A,MATCH($C1087,'Policy Characteristics'!$C:$C,0)))</f>
        <v>Industry</v>
      </c>
      <c r="B1087" s="262" t="str">
        <f>IF(ISBLANK(INDEX('Policy Characteristics'!B:B,MATCH($C1087,'Policy Characteristics'!$C:$C,0))),"",INDEX('Policy Characteristics'!B:B,MATCH($C1087,'Policy Characteristics'!$C:$C,0)))</f>
        <v>Feedstock Shifting</v>
      </c>
      <c r="C1087" s="254" t="str">
        <f t="shared" si="46"/>
        <v>Fraction of Feedstock Shifted</v>
      </c>
      <c r="D1087" s="6" t="s">
        <v>3040</v>
      </c>
      <c r="E1087" s="45" t="s">
        <v>2382</v>
      </c>
      <c r="F1087" t="s">
        <v>3004</v>
      </c>
      <c r="G1087" s="45" t="s">
        <v>2390</v>
      </c>
      <c r="H1087" s="47">
        <v>2482</v>
      </c>
      <c r="I1087" s="324" t="s">
        <v>41</v>
      </c>
      <c r="J1087" s="255" t="str">
        <f>IF(ISBLANK(INDEX('Policy Characteristics'!D:D,MATCH($C1087,'Policy Characteristics'!$C:$C,0))),"",INDEX('Policy Characteristics'!D:D,MATCH($C1087,'Policy Characteristics'!$C:$C,0)))</f>
        <v>Feedstock Shifting</v>
      </c>
      <c r="K1087" s="254" t="str">
        <f>IF(ISBLANK(INDEX('Policy Characteristics'!E:E,MATCH($C1087,'Policy Characteristics'!$C:$C,0))),"",INDEX('Policy Characteristics'!E:E,MATCH($C1087,'Policy Characteristics'!$C:$C,0)))</f>
        <v>indst feedstock shifting</v>
      </c>
      <c r="L1087" s="261">
        <f>IF(ISBLANK(INDEX('Policy Characteristics'!F:F,MATCH($C1087,'Policy Characteristics'!$C:$C,0))),"",INDEX('Policy Characteristics'!F:F,MATCH($C1087,'Policy Characteristics'!$C:$C,0)))</f>
        <v>0</v>
      </c>
      <c r="M1087" s="261">
        <f>IF(ISBLANK(INDEX('Policy Characteristics'!G:G,MATCH($C1087,'Policy Characteristics'!$C:$C,0))),"",INDEX('Policy Characteristics'!G:G,MATCH($C1087,'Policy Characteristics'!$C:$C,0)))</f>
        <v>1</v>
      </c>
      <c r="N1087" s="261">
        <f>IF(ISBLANK(INDEX('Policy Characteristics'!H:H,MATCH($C1087,'Policy Characteristics'!$C:$C,0))),"",INDEX('Policy Characteristics'!H:H,MATCH($C1087,'Policy Characteristics'!$C:$C,0)))</f>
        <v>0.01</v>
      </c>
      <c r="O1087" s="254" t="str">
        <f>IF(ISBLANK(INDEX('Policy Characteristics'!I:I,MATCH($C1087,'Policy Characteristics'!$C:$C,0))),"",INDEX('Policy Characteristics'!I:I,MATCH($C1087,'Policy Characteristics'!$C:$C,0)))</f>
        <v>% of potential achieved</v>
      </c>
      <c r="P1087" s="254"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254" t="str">
        <f>IF(ISBLANK(INDEX('Policy Characteristics'!K:K,MATCH($C1087,'Policy Characteristics'!$C:$C,0))),"",INDEX('Policy Characteristics'!K:K,MATCH($C1087,'Policy Characteristics'!$C:$C,0)))</f>
        <v/>
      </c>
      <c r="R1087" s="254" t="str">
        <f>IF(ISBLANK(INDEX('Policy Characteristics'!L:L,MATCH($C1087,'Policy Characteristics'!$C:$C,0))),"",INDEX('Policy Characteristics'!L:L,MATCH($C1087,'Policy Characteristics'!$C:$C,0)))</f>
        <v/>
      </c>
    </row>
    <row r="1088" spans="1:18" s="2" customFormat="1">
      <c r="A1088" s="254" t="str">
        <f>IF(ISBLANK(INDEX('Policy Characteristics'!A:A,MATCH($C1088,'Policy Characteristics'!$C:$C,0))),"",INDEX('Policy Characteristics'!A:A,MATCH($C1088,'Policy Characteristics'!$C:$C,0)))</f>
        <v>Industry</v>
      </c>
      <c r="B1088" s="262" t="str">
        <f>IF(ISBLANK(INDEX('Policy Characteristics'!B:B,MATCH($C1088,'Policy Characteristics'!$C:$C,0))),"",INDEX('Policy Characteristics'!B:B,MATCH($C1088,'Policy Characteristics'!$C:$C,0)))</f>
        <v>Feedstock Shifting</v>
      </c>
      <c r="C1088" s="254" t="str">
        <f t="shared" si="46"/>
        <v>Fraction of Feedstock Shifted</v>
      </c>
      <c r="D1088" s="6" t="s">
        <v>3040</v>
      </c>
      <c r="E1088" s="45" t="s">
        <v>2383</v>
      </c>
      <c r="F1088" t="s">
        <v>3004</v>
      </c>
      <c r="G1088" s="45" t="s">
        <v>2387</v>
      </c>
      <c r="H1088" s="47">
        <v>2483</v>
      </c>
      <c r="I1088" s="324" t="s">
        <v>41</v>
      </c>
      <c r="J1088" s="255" t="str">
        <f>IF(ISBLANK(INDEX('Policy Characteristics'!D:D,MATCH($C1088,'Policy Characteristics'!$C:$C,0))),"",INDEX('Policy Characteristics'!D:D,MATCH($C1088,'Policy Characteristics'!$C:$C,0)))</f>
        <v>Feedstock Shifting</v>
      </c>
      <c r="K1088" s="254" t="str">
        <f>IF(ISBLANK(INDEX('Policy Characteristics'!E:E,MATCH($C1088,'Policy Characteristics'!$C:$C,0))),"",INDEX('Policy Characteristics'!E:E,MATCH($C1088,'Policy Characteristics'!$C:$C,0)))</f>
        <v>indst feedstock shifting</v>
      </c>
      <c r="L1088" s="261">
        <f>IF(ISBLANK(INDEX('Policy Characteristics'!F:F,MATCH($C1088,'Policy Characteristics'!$C:$C,0))),"",INDEX('Policy Characteristics'!F:F,MATCH($C1088,'Policy Characteristics'!$C:$C,0)))</f>
        <v>0</v>
      </c>
      <c r="M1088" s="261">
        <f>IF(ISBLANK(INDEX('Policy Characteristics'!G:G,MATCH($C1088,'Policy Characteristics'!$C:$C,0))),"",INDEX('Policy Characteristics'!G:G,MATCH($C1088,'Policy Characteristics'!$C:$C,0)))</f>
        <v>1</v>
      </c>
      <c r="N1088" s="261">
        <f>IF(ISBLANK(INDEX('Policy Characteristics'!H:H,MATCH($C1088,'Policy Characteristics'!$C:$C,0))),"",INDEX('Policy Characteristics'!H:H,MATCH($C1088,'Policy Characteristics'!$C:$C,0)))</f>
        <v>0.01</v>
      </c>
      <c r="O1088" s="254" t="str">
        <f>IF(ISBLANK(INDEX('Policy Characteristics'!I:I,MATCH($C1088,'Policy Characteristics'!$C:$C,0))),"",INDEX('Policy Characteristics'!I:I,MATCH($C1088,'Policy Characteristics'!$C:$C,0)))</f>
        <v>% of potential achieved</v>
      </c>
      <c r="P1088" s="254"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254" t="str">
        <f>IF(ISBLANK(INDEX('Policy Characteristics'!K:K,MATCH($C1088,'Policy Characteristics'!$C:$C,0))),"",INDEX('Policy Characteristics'!K:K,MATCH($C1088,'Policy Characteristics'!$C:$C,0)))</f>
        <v/>
      </c>
      <c r="R1088" s="254" t="str">
        <f>IF(ISBLANK(INDEX('Policy Characteristics'!L:L,MATCH($C1088,'Policy Characteristics'!$C:$C,0))),"",INDEX('Policy Characteristics'!L:L,MATCH($C1088,'Policy Characteristics'!$C:$C,0)))</f>
        <v/>
      </c>
    </row>
    <row r="1089" spans="1:18" s="2" customFormat="1">
      <c r="A1089" s="254" t="str">
        <f>IF(ISBLANK(INDEX('Policy Characteristics'!A:A,MATCH($C1089,'Policy Characteristics'!$C:$C,0))),"",INDEX('Policy Characteristics'!A:A,MATCH($C1089,'Policy Characteristics'!$C:$C,0)))</f>
        <v>Industry</v>
      </c>
      <c r="B1089" s="262" t="str">
        <f>IF(ISBLANK(INDEX('Policy Characteristics'!B:B,MATCH($C1089,'Policy Characteristics'!$C:$C,0))),"",INDEX('Policy Characteristics'!B:B,MATCH($C1089,'Policy Characteristics'!$C:$C,0)))</f>
        <v>Feedstock Shifting</v>
      </c>
      <c r="C1089" s="254" t="str">
        <f t="shared" si="46"/>
        <v>Fraction of Feedstock Shifted</v>
      </c>
      <c r="D1089" s="6" t="s">
        <v>3040</v>
      </c>
      <c r="E1089" s="45" t="s">
        <v>2384</v>
      </c>
      <c r="F1089" t="s">
        <v>3004</v>
      </c>
      <c r="G1089" s="45" t="s">
        <v>2388</v>
      </c>
      <c r="H1089" s="47">
        <v>2484</v>
      </c>
      <c r="I1089" s="324" t="s">
        <v>41</v>
      </c>
      <c r="J1089" s="255" t="str">
        <f>IF(ISBLANK(INDEX('Policy Characteristics'!D:D,MATCH($C1089,'Policy Characteristics'!$C:$C,0))),"",INDEX('Policy Characteristics'!D:D,MATCH($C1089,'Policy Characteristics'!$C:$C,0)))</f>
        <v>Feedstock Shifting</v>
      </c>
      <c r="K1089" s="254" t="str">
        <f>IF(ISBLANK(INDEX('Policy Characteristics'!E:E,MATCH($C1089,'Policy Characteristics'!$C:$C,0))),"",INDEX('Policy Characteristics'!E:E,MATCH($C1089,'Policy Characteristics'!$C:$C,0)))</f>
        <v>indst feedstock shifting</v>
      </c>
      <c r="L1089" s="261">
        <f>IF(ISBLANK(INDEX('Policy Characteristics'!F:F,MATCH($C1089,'Policy Characteristics'!$C:$C,0))),"",INDEX('Policy Characteristics'!F:F,MATCH($C1089,'Policy Characteristics'!$C:$C,0)))</f>
        <v>0</v>
      </c>
      <c r="M1089" s="261">
        <f>IF(ISBLANK(INDEX('Policy Characteristics'!G:G,MATCH($C1089,'Policy Characteristics'!$C:$C,0))),"",INDEX('Policy Characteristics'!G:G,MATCH($C1089,'Policy Characteristics'!$C:$C,0)))</f>
        <v>1</v>
      </c>
      <c r="N1089" s="261">
        <f>IF(ISBLANK(INDEX('Policy Characteristics'!H:H,MATCH($C1089,'Policy Characteristics'!$C:$C,0))),"",INDEX('Policy Characteristics'!H:H,MATCH($C1089,'Policy Characteristics'!$C:$C,0)))</f>
        <v>0.01</v>
      </c>
      <c r="O1089" s="254" t="str">
        <f>IF(ISBLANK(INDEX('Policy Characteristics'!I:I,MATCH($C1089,'Policy Characteristics'!$C:$C,0))),"",INDEX('Policy Characteristics'!I:I,MATCH($C1089,'Policy Characteristics'!$C:$C,0)))</f>
        <v>% of potential achieved</v>
      </c>
      <c r="P1089" s="254"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254" t="str">
        <f>IF(ISBLANK(INDEX('Policy Characteristics'!K:K,MATCH($C1089,'Policy Characteristics'!$C:$C,0))),"",INDEX('Policy Characteristics'!K:K,MATCH($C1089,'Policy Characteristics'!$C:$C,0)))</f>
        <v/>
      </c>
      <c r="R1089" s="254" t="str">
        <f>IF(ISBLANK(INDEX('Policy Characteristics'!L:L,MATCH($C1089,'Policy Characteristics'!$C:$C,0))),"",INDEX('Policy Characteristics'!L:L,MATCH($C1089,'Policy Characteristics'!$C:$C,0)))</f>
        <v/>
      </c>
    </row>
    <row r="1090" spans="1:18" s="2" customFormat="1">
      <c r="A1090" s="254" t="str">
        <f>IF(ISBLANK(INDEX('Policy Characteristics'!A:A,MATCH($C1090,'Policy Characteristics'!$C:$C,0))),"",INDEX('Policy Characteristics'!A:A,MATCH($C1090,'Policy Characteristics'!$C:$C,0)))</f>
        <v>Industry</v>
      </c>
      <c r="B1090" s="262" t="str">
        <f>IF(ISBLANK(INDEX('Policy Characteristics'!B:B,MATCH($C1090,'Policy Characteristics'!$C:$C,0))),"",INDEX('Policy Characteristics'!B:B,MATCH($C1090,'Policy Characteristics'!$C:$C,0)))</f>
        <v>Feedstock Shifting</v>
      </c>
      <c r="C1090" s="254" t="str">
        <f t="shared" si="46"/>
        <v>Fraction of Feedstock Shifted</v>
      </c>
      <c r="D1090" s="6" t="s">
        <v>3040</v>
      </c>
      <c r="E1090" s="45" t="s">
        <v>2385</v>
      </c>
      <c r="F1090" t="s">
        <v>3004</v>
      </c>
      <c r="G1090" s="45" t="s">
        <v>2391</v>
      </c>
      <c r="H1090" s="47">
        <v>2485</v>
      </c>
      <c r="I1090" s="324" t="s">
        <v>41</v>
      </c>
      <c r="J1090" s="255" t="str">
        <f>IF(ISBLANK(INDEX('Policy Characteristics'!D:D,MATCH($C1090,'Policy Characteristics'!$C:$C,0))),"",INDEX('Policy Characteristics'!D:D,MATCH($C1090,'Policy Characteristics'!$C:$C,0)))</f>
        <v>Feedstock Shifting</v>
      </c>
      <c r="K1090" s="254" t="str">
        <f>IF(ISBLANK(INDEX('Policy Characteristics'!E:E,MATCH($C1090,'Policy Characteristics'!$C:$C,0))),"",INDEX('Policy Characteristics'!E:E,MATCH($C1090,'Policy Characteristics'!$C:$C,0)))</f>
        <v>indst feedstock shifting</v>
      </c>
      <c r="L1090" s="261">
        <f>IF(ISBLANK(INDEX('Policy Characteristics'!F:F,MATCH($C1090,'Policy Characteristics'!$C:$C,0))),"",INDEX('Policy Characteristics'!F:F,MATCH($C1090,'Policy Characteristics'!$C:$C,0)))</f>
        <v>0</v>
      </c>
      <c r="M1090" s="261">
        <f>IF(ISBLANK(INDEX('Policy Characteristics'!G:G,MATCH($C1090,'Policy Characteristics'!$C:$C,0))),"",INDEX('Policy Characteristics'!G:G,MATCH($C1090,'Policy Characteristics'!$C:$C,0)))</f>
        <v>1</v>
      </c>
      <c r="N1090" s="261">
        <f>IF(ISBLANK(INDEX('Policy Characteristics'!H:H,MATCH($C1090,'Policy Characteristics'!$C:$C,0))),"",INDEX('Policy Characteristics'!H:H,MATCH($C1090,'Policy Characteristics'!$C:$C,0)))</f>
        <v>0.01</v>
      </c>
      <c r="O1090" s="254" t="str">
        <f>IF(ISBLANK(INDEX('Policy Characteristics'!I:I,MATCH($C1090,'Policy Characteristics'!$C:$C,0))),"",INDEX('Policy Characteristics'!I:I,MATCH($C1090,'Policy Characteristics'!$C:$C,0)))</f>
        <v>% of potential achieved</v>
      </c>
      <c r="P1090" s="254"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254" t="str">
        <f>IF(ISBLANK(INDEX('Policy Characteristics'!K:K,MATCH($C1090,'Policy Characteristics'!$C:$C,0))),"",INDEX('Policy Characteristics'!K:K,MATCH($C1090,'Policy Characteristics'!$C:$C,0)))</f>
        <v/>
      </c>
      <c r="R1090" s="254" t="str">
        <f>IF(ISBLANK(INDEX('Policy Characteristics'!L:L,MATCH($C1090,'Policy Characteristics'!$C:$C,0))),"",INDEX('Policy Characteristics'!L:L,MATCH($C1090,'Policy Characteristics'!$C:$C,0)))</f>
        <v/>
      </c>
    </row>
    <row r="1091" spans="1:18" s="2" customFormat="1">
      <c r="A1091" s="254" t="str">
        <f>IF(ISBLANK(INDEX('Policy Characteristics'!A:A,MATCH($C1091,'Policy Characteristics'!$C:$C,0))),"",INDEX('Policy Characteristics'!A:A,MATCH($C1091,'Policy Characteristics'!$C:$C,0)))</f>
        <v>Industry</v>
      </c>
      <c r="B1091" s="262" t="str">
        <f>IF(ISBLANK(INDEX('Policy Characteristics'!B:B,MATCH($C1091,'Policy Characteristics'!$C:$C,0))),"",INDEX('Policy Characteristics'!B:B,MATCH($C1091,'Policy Characteristics'!$C:$C,0)))</f>
        <v>Feedstock Shifting</v>
      </c>
      <c r="C1091" s="254" t="str">
        <f t="shared" si="46"/>
        <v>Fraction of Feedstock Shifted</v>
      </c>
      <c r="D1091" s="6" t="s">
        <v>3040</v>
      </c>
      <c r="E1091" s="45" t="s">
        <v>2684</v>
      </c>
      <c r="F1091" t="s">
        <v>3004</v>
      </c>
      <c r="G1091" s="45" t="s">
        <v>2687</v>
      </c>
      <c r="H1091" s="47">
        <v>2486</v>
      </c>
      <c r="I1091" s="324" t="s">
        <v>41</v>
      </c>
      <c r="J1091" s="255" t="str">
        <f>IF(ISBLANK(INDEX('Policy Characteristics'!D:D,MATCH($C1091,'Policy Characteristics'!$C:$C,0))),"",INDEX('Policy Characteristics'!D:D,MATCH($C1091,'Policy Characteristics'!$C:$C,0)))</f>
        <v>Feedstock Shifting</v>
      </c>
      <c r="K1091" s="254" t="str">
        <f>IF(ISBLANK(INDEX('Policy Characteristics'!E:E,MATCH($C1091,'Policy Characteristics'!$C:$C,0))),"",INDEX('Policy Characteristics'!E:E,MATCH($C1091,'Policy Characteristics'!$C:$C,0)))</f>
        <v>indst feedstock shifting</v>
      </c>
      <c r="L1091" s="261">
        <f>IF(ISBLANK(INDEX('Policy Characteristics'!F:F,MATCH($C1091,'Policy Characteristics'!$C:$C,0))),"",INDEX('Policy Characteristics'!F:F,MATCH($C1091,'Policy Characteristics'!$C:$C,0)))</f>
        <v>0</v>
      </c>
      <c r="M1091" s="261">
        <f>IF(ISBLANK(INDEX('Policy Characteristics'!G:G,MATCH($C1091,'Policy Characteristics'!$C:$C,0))),"",INDEX('Policy Characteristics'!G:G,MATCH($C1091,'Policy Characteristics'!$C:$C,0)))</f>
        <v>1</v>
      </c>
      <c r="N1091" s="261">
        <f>IF(ISBLANK(INDEX('Policy Characteristics'!H:H,MATCH($C1091,'Policy Characteristics'!$C:$C,0))),"",INDEX('Policy Characteristics'!H:H,MATCH($C1091,'Policy Characteristics'!$C:$C,0)))</f>
        <v>0.01</v>
      </c>
      <c r="O1091" s="254" t="str">
        <f>IF(ISBLANK(INDEX('Policy Characteristics'!I:I,MATCH($C1091,'Policy Characteristics'!$C:$C,0))),"",INDEX('Policy Characteristics'!I:I,MATCH($C1091,'Policy Characteristics'!$C:$C,0)))</f>
        <v>% of potential achieved</v>
      </c>
      <c r="P1091" s="254"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254" t="str">
        <f>IF(ISBLANK(INDEX('Policy Characteristics'!K:K,MATCH($C1091,'Policy Characteristics'!$C:$C,0))),"",INDEX('Policy Characteristics'!K:K,MATCH($C1091,'Policy Characteristics'!$C:$C,0)))</f>
        <v/>
      </c>
      <c r="R1091" s="254" t="str">
        <f>IF(ISBLANK(INDEX('Policy Characteristics'!L:L,MATCH($C1091,'Policy Characteristics'!$C:$C,0))),"",INDEX('Policy Characteristics'!L:L,MATCH($C1091,'Policy Characteristics'!$C:$C,0)))</f>
        <v/>
      </c>
    </row>
    <row r="1092" spans="1:18" s="2" customFormat="1">
      <c r="A1092" s="254" t="str">
        <f>IF(ISBLANK(INDEX('Policy Characteristics'!A:A,MATCH($C1092,'Policy Characteristics'!$C:$C,0))),"",INDEX('Policy Characteristics'!A:A,MATCH($C1092,'Policy Characteristics'!$C:$C,0)))</f>
        <v>Industry</v>
      </c>
      <c r="B1092" s="262" t="str">
        <f>IF(ISBLANK(INDEX('Policy Characteristics'!B:B,MATCH($C1092,'Policy Characteristics'!$C:$C,0))),"",INDEX('Policy Characteristics'!B:B,MATCH($C1092,'Policy Characteristics'!$C:$C,0)))</f>
        <v>Feedstock Shifting</v>
      </c>
      <c r="C1092" s="254" t="str">
        <f t="shared" si="46"/>
        <v>Fraction of Feedstock Shifted</v>
      </c>
      <c r="D1092" s="6" t="s">
        <v>3040</v>
      </c>
      <c r="E1092" s="45" t="s">
        <v>2685</v>
      </c>
      <c r="F1092" t="s">
        <v>3004</v>
      </c>
      <c r="G1092" s="45" t="s">
        <v>2689</v>
      </c>
      <c r="H1092" s="47">
        <v>2487</v>
      </c>
      <c r="I1092" s="324" t="s">
        <v>41</v>
      </c>
      <c r="J1092" s="255" t="str">
        <f>IF(ISBLANK(INDEX('Policy Characteristics'!D:D,MATCH($C1092,'Policy Characteristics'!$C:$C,0))),"",INDEX('Policy Characteristics'!D:D,MATCH($C1092,'Policy Characteristics'!$C:$C,0)))</f>
        <v>Feedstock Shifting</v>
      </c>
      <c r="K1092" s="254" t="str">
        <f>IF(ISBLANK(INDEX('Policy Characteristics'!E:E,MATCH($C1092,'Policy Characteristics'!$C:$C,0))),"",INDEX('Policy Characteristics'!E:E,MATCH($C1092,'Policy Characteristics'!$C:$C,0)))</f>
        <v>indst feedstock shifting</v>
      </c>
      <c r="L1092" s="261">
        <f>IF(ISBLANK(INDEX('Policy Characteristics'!F:F,MATCH($C1092,'Policy Characteristics'!$C:$C,0))),"",INDEX('Policy Characteristics'!F:F,MATCH($C1092,'Policy Characteristics'!$C:$C,0)))</f>
        <v>0</v>
      </c>
      <c r="M1092" s="261">
        <f>IF(ISBLANK(INDEX('Policy Characteristics'!G:G,MATCH($C1092,'Policy Characteristics'!$C:$C,0))),"",INDEX('Policy Characteristics'!G:G,MATCH($C1092,'Policy Characteristics'!$C:$C,0)))</f>
        <v>1</v>
      </c>
      <c r="N1092" s="261">
        <f>IF(ISBLANK(INDEX('Policy Characteristics'!H:H,MATCH($C1092,'Policy Characteristics'!$C:$C,0))),"",INDEX('Policy Characteristics'!H:H,MATCH($C1092,'Policy Characteristics'!$C:$C,0)))</f>
        <v>0.01</v>
      </c>
      <c r="O1092" s="254" t="str">
        <f>IF(ISBLANK(INDEX('Policy Characteristics'!I:I,MATCH($C1092,'Policy Characteristics'!$C:$C,0))),"",INDEX('Policy Characteristics'!I:I,MATCH($C1092,'Policy Characteristics'!$C:$C,0)))</f>
        <v>% of potential achieved</v>
      </c>
      <c r="P1092" s="254"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254" t="str">
        <f>IF(ISBLANK(INDEX('Policy Characteristics'!K:K,MATCH($C1092,'Policy Characteristics'!$C:$C,0))),"",INDEX('Policy Characteristics'!K:K,MATCH($C1092,'Policy Characteristics'!$C:$C,0)))</f>
        <v/>
      </c>
      <c r="R1092" s="254" t="str">
        <f>IF(ISBLANK(INDEX('Policy Characteristics'!L:L,MATCH($C1092,'Policy Characteristics'!$C:$C,0))),"",INDEX('Policy Characteristics'!L:L,MATCH($C1092,'Policy Characteristics'!$C:$C,0)))</f>
        <v/>
      </c>
    </row>
    <row r="1093" spans="1:18" s="2" customFormat="1">
      <c r="A1093" s="254" t="str">
        <f>IF(ISBLANK(INDEX('Policy Characteristics'!A:A,MATCH($C1093,'Policy Characteristics'!$C:$C,0))),"",INDEX('Policy Characteristics'!A:A,MATCH($C1093,'Policy Characteristics'!$C:$C,0)))</f>
        <v>Industry</v>
      </c>
      <c r="B1093" s="262" t="str">
        <f>IF(ISBLANK(INDEX('Policy Characteristics'!B:B,MATCH($C1093,'Policy Characteristics'!$C:$C,0))),"",INDEX('Policy Characteristics'!B:B,MATCH($C1093,'Policy Characteristics'!$C:$C,0)))</f>
        <v>Feedstock Shifting</v>
      </c>
      <c r="C1093" s="254" t="str">
        <f t="shared" si="46"/>
        <v>Fraction of Feedstock Shifted</v>
      </c>
      <c r="D1093" s="6" t="s">
        <v>3040</v>
      </c>
      <c r="E1093" s="45" t="s">
        <v>2686</v>
      </c>
      <c r="F1093" t="s">
        <v>3004</v>
      </c>
      <c r="G1093" s="45" t="s">
        <v>2690</v>
      </c>
      <c r="H1093" s="47">
        <v>2488</v>
      </c>
      <c r="I1093" s="324" t="s">
        <v>41</v>
      </c>
      <c r="J1093" s="255" t="str">
        <f>IF(ISBLANK(INDEX('Policy Characteristics'!D:D,MATCH($C1093,'Policy Characteristics'!$C:$C,0))),"",INDEX('Policy Characteristics'!D:D,MATCH($C1093,'Policy Characteristics'!$C:$C,0)))</f>
        <v>Feedstock Shifting</v>
      </c>
      <c r="K1093" s="254" t="str">
        <f>IF(ISBLANK(INDEX('Policy Characteristics'!E:E,MATCH($C1093,'Policy Characteristics'!$C:$C,0))),"",INDEX('Policy Characteristics'!E:E,MATCH($C1093,'Policy Characteristics'!$C:$C,0)))</f>
        <v>indst feedstock shifting</v>
      </c>
      <c r="L1093" s="261">
        <f>IF(ISBLANK(INDEX('Policy Characteristics'!F:F,MATCH($C1093,'Policy Characteristics'!$C:$C,0))),"",INDEX('Policy Characteristics'!F:F,MATCH($C1093,'Policy Characteristics'!$C:$C,0)))</f>
        <v>0</v>
      </c>
      <c r="M1093" s="261">
        <f>IF(ISBLANK(INDEX('Policy Characteristics'!G:G,MATCH($C1093,'Policy Characteristics'!$C:$C,0))),"",INDEX('Policy Characteristics'!G:G,MATCH($C1093,'Policy Characteristics'!$C:$C,0)))</f>
        <v>1</v>
      </c>
      <c r="N1093" s="261">
        <f>IF(ISBLANK(INDEX('Policy Characteristics'!H:H,MATCH($C1093,'Policy Characteristics'!$C:$C,0))),"",INDEX('Policy Characteristics'!H:H,MATCH($C1093,'Policy Characteristics'!$C:$C,0)))</f>
        <v>0.01</v>
      </c>
      <c r="O1093" s="254" t="str">
        <f>IF(ISBLANK(INDEX('Policy Characteristics'!I:I,MATCH($C1093,'Policy Characteristics'!$C:$C,0))),"",INDEX('Policy Characteristics'!I:I,MATCH($C1093,'Policy Characteristics'!$C:$C,0)))</f>
        <v>% of potential achieved</v>
      </c>
      <c r="P1093" s="254"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254" t="str">
        <f>IF(ISBLANK(INDEX('Policy Characteristics'!K:K,MATCH($C1093,'Policy Characteristics'!$C:$C,0))),"",INDEX('Policy Characteristics'!K:K,MATCH($C1093,'Policy Characteristics'!$C:$C,0)))</f>
        <v/>
      </c>
      <c r="R1093" s="254" t="str">
        <f>IF(ISBLANK(INDEX('Policy Characteristics'!L:L,MATCH($C1093,'Policy Characteristics'!$C:$C,0))),"",INDEX('Policy Characteristics'!L:L,MATCH($C1093,'Policy Characteristics'!$C:$C,0)))</f>
        <v/>
      </c>
    </row>
    <row r="1094" spans="1:18" s="2" customFormat="1">
      <c r="A1094" s="254" t="str">
        <f>IF(ISBLANK(INDEX('Policy Characteristics'!A:A,MATCH($C1094,'Policy Characteristics'!$C:$C,0))),"",INDEX('Policy Characteristics'!A:A,MATCH($C1094,'Policy Characteristics'!$C:$C,0)))</f>
        <v>Industry</v>
      </c>
      <c r="B1094" s="262" t="str">
        <f>IF(ISBLANK(INDEX('Policy Characteristics'!B:B,MATCH($C1094,'Policy Characteristics'!$C:$C,0))),"",INDEX('Policy Characteristics'!B:B,MATCH($C1094,'Policy Characteristics'!$C:$C,0)))</f>
        <v>Feedstock Shifting</v>
      </c>
      <c r="C1094" s="254" t="str">
        <f t="shared" si="46"/>
        <v>Fraction of Feedstock Shifted</v>
      </c>
      <c r="D1094" s="6" t="s">
        <v>3040</v>
      </c>
      <c r="E1094" s="45" t="s">
        <v>2683</v>
      </c>
      <c r="F1094" t="s">
        <v>3004</v>
      </c>
      <c r="G1094" s="45" t="s">
        <v>2688</v>
      </c>
      <c r="H1094" s="47">
        <v>2489</v>
      </c>
      <c r="I1094" s="324" t="s">
        <v>41</v>
      </c>
      <c r="J1094" s="255" t="str">
        <f>IF(ISBLANK(INDEX('Policy Characteristics'!D:D,MATCH($C1094,'Policy Characteristics'!$C:$C,0))),"",INDEX('Policy Characteristics'!D:D,MATCH($C1094,'Policy Characteristics'!$C:$C,0)))</f>
        <v>Feedstock Shifting</v>
      </c>
      <c r="K1094" s="254" t="str">
        <f>IF(ISBLANK(INDEX('Policy Characteristics'!E:E,MATCH($C1094,'Policy Characteristics'!$C:$C,0))),"",INDEX('Policy Characteristics'!E:E,MATCH($C1094,'Policy Characteristics'!$C:$C,0)))</f>
        <v>indst feedstock shifting</v>
      </c>
      <c r="L1094" s="261">
        <f>IF(ISBLANK(INDEX('Policy Characteristics'!F:F,MATCH($C1094,'Policy Characteristics'!$C:$C,0))),"",INDEX('Policy Characteristics'!F:F,MATCH($C1094,'Policy Characteristics'!$C:$C,0)))</f>
        <v>0</v>
      </c>
      <c r="M1094" s="261">
        <f>IF(ISBLANK(INDEX('Policy Characteristics'!G:G,MATCH($C1094,'Policy Characteristics'!$C:$C,0))),"",INDEX('Policy Characteristics'!G:G,MATCH($C1094,'Policy Characteristics'!$C:$C,0)))</f>
        <v>1</v>
      </c>
      <c r="N1094" s="261">
        <f>IF(ISBLANK(INDEX('Policy Characteristics'!H:H,MATCH($C1094,'Policy Characteristics'!$C:$C,0))),"",INDEX('Policy Characteristics'!H:H,MATCH($C1094,'Policy Characteristics'!$C:$C,0)))</f>
        <v>0.01</v>
      </c>
      <c r="O1094" s="254" t="str">
        <f>IF(ISBLANK(INDEX('Policy Characteristics'!I:I,MATCH($C1094,'Policy Characteristics'!$C:$C,0))),"",INDEX('Policy Characteristics'!I:I,MATCH($C1094,'Policy Characteristics'!$C:$C,0)))</f>
        <v>% of potential achieved</v>
      </c>
      <c r="P1094" s="254"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254" t="str">
        <f>IF(ISBLANK(INDEX('Policy Characteristics'!K:K,MATCH($C1094,'Policy Characteristics'!$C:$C,0))),"",INDEX('Policy Characteristics'!K:K,MATCH($C1094,'Policy Characteristics'!$C:$C,0)))</f>
        <v/>
      </c>
      <c r="R1094" s="254" t="str">
        <f>IF(ISBLANK(INDEX('Policy Characteristics'!L:L,MATCH($C1094,'Policy Characteristics'!$C:$C,0))),"",INDEX('Policy Characteristics'!L:L,MATCH($C1094,'Policy Characteristics'!$C:$C,0)))</f>
        <v/>
      </c>
    </row>
    <row r="1095" spans="1:18" s="2" customFormat="1">
      <c r="A1095" s="254" t="str">
        <f>IF(ISBLANK(INDEX('Policy Characteristics'!A:A,MATCH($C1095,'Policy Characteristics'!$C:$C,0))),"",INDEX('Policy Characteristics'!A:A,MATCH($C1095,'Policy Characteristics'!$C:$C,0)))</f>
        <v>Industry</v>
      </c>
      <c r="B1095" s="262" t="str">
        <f>IF(ISBLANK(INDEX('Policy Characteristics'!B:B,MATCH($C1095,'Policy Characteristics'!$C:$C,0))),"",INDEX('Policy Characteristics'!B:B,MATCH($C1095,'Policy Characteristics'!$C:$C,0)))</f>
        <v>Feedstock Shifting</v>
      </c>
      <c r="C1095" s="254" t="str">
        <f t="shared" si="46"/>
        <v>Fraction of Feedstock Shifted</v>
      </c>
      <c r="D1095" s="6" t="s">
        <v>3041</v>
      </c>
      <c r="E1095" s="45" t="s">
        <v>2380</v>
      </c>
      <c r="F1095" t="s">
        <v>3005</v>
      </c>
      <c r="G1095" s="45" t="s">
        <v>2386</v>
      </c>
      <c r="H1095" s="47">
        <v>2490</v>
      </c>
      <c r="I1095" s="324" t="s">
        <v>41</v>
      </c>
      <c r="J1095" s="255" t="str">
        <f>IF(ISBLANK(INDEX('Policy Characteristics'!D:D,MATCH($C1095,'Policy Characteristics'!$C:$C,0))),"",INDEX('Policy Characteristics'!D:D,MATCH($C1095,'Policy Characteristics'!$C:$C,0)))</f>
        <v>Feedstock Shifting</v>
      </c>
      <c r="K1095" s="254" t="str">
        <f>IF(ISBLANK(INDEX('Policy Characteristics'!E:E,MATCH($C1095,'Policy Characteristics'!$C:$C,0))),"",INDEX('Policy Characteristics'!E:E,MATCH($C1095,'Policy Characteristics'!$C:$C,0)))</f>
        <v>indst feedstock shifting</v>
      </c>
      <c r="L1095" s="261">
        <f>IF(ISBLANK(INDEX('Policy Characteristics'!F:F,MATCH($C1095,'Policy Characteristics'!$C:$C,0))),"",INDEX('Policy Characteristics'!F:F,MATCH($C1095,'Policy Characteristics'!$C:$C,0)))</f>
        <v>0</v>
      </c>
      <c r="M1095" s="261">
        <f>IF(ISBLANK(INDEX('Policy Characteristics'!G:G,MATCH($C1095,'Policy Characteristics'!$C:$C,0))),"",INDEX('Policy Characteristics'!G:G,MATCH($C1095,'Policy Characteristics'!$C:$C,0)))</f>
        <v>1</v>
      </c>
      <c r="N1095" s="261">
        <f>IF(ISBLANK(INDEX('Policy Characteristics'!H:H,MATCH($C1095,'Policy Characteristics'!$C:$C,0))),"",INDEX('Policy Characteristics'!H:H,MATCH($C1095,'Policy Characteristics'!$C:$C,0)))</f>
        <v>0.01</v>
      </c>
      <c r="O1095" s="254" t="str">
        <f>IF(ISBLANK(INDEX('Policy Characteristics'!I:I,MATCH($C1095,'Policy Characteristics'!$C:$C,0))),"",INDEX('Policy Characteristics'!I:I,MATCH($C1095,'Policy Characteristics'!$C:$C,0)))</f>
        <v>% of potential achieved</v>
      </c>
      <c r="P1095" s="254"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254" t="str">
        <f>IF(ISBLANK(INDEX('Policy Characteristics'!K:K,MATCH($C1095,'Policy Characteristics'!$C:$C,0))),"",INDEX('Policy Characteristics'!K:K,MATCH($C1095,'Policy Characteristics'!$C:$C,0)))</f>
        <v/>
      </c>
      <c r="R1095" s="254" t="str">
        <f>IF(ISBLANK(INDEX('Policy Characteristics'!L:L,MATCH($C1095,'Policy Characteristics'!$C:$C,0))),"",INDEX('Policy Characteristics'!L:L,MATCH($C1095,'Policy Characteristics'!$C:$C,0)))</f>
        <v/>
      </c>
    </row>
    <row r="1096" spans="1:18" s="2" customFormat="1">
      <c r="A1096" s="254" t="str">
        <f>IF(ISBLANK(INDEX('Policy Characteristics'!A:A,MATCH($C1096,'Policy Characteristics'!$C:$C,0))),"",INDEX('Policy Characteristics'!A:A,MATCH($C1096,'Policy Characteristics'!$C:$C,0)))</f>
        <v>Industry</v>
      </c>
      <c r="B1096" s="262" t="str">
        <f>IF(ISBLANK(INDEX('Policy Characteristics'!B:B,MATCH($C1096,'Policy Characteristics'!$C:$C,0))),"",INDEX('Policy Characteristics'!B:B,MATCH($C1096,'Policy Characteristics'!$C:$C,0)))</f>
        <v>Feedstock Shifting</v>
      </c>
      <c r="C1096" s="254" t="str">
        <f t="shared" si="46"/>
        <v>Fraction of Feedstock Shifted</v>
      </c>
      <c r="D1096" s="6" t="s">
        <v>3041</v>
      </c>
      <c r="E1096" s="45" t="s">
        <v>2381</v>
      </c>
      <c r="F1096" t="s">
        <v>3005</v>
      </c>
      <c r="G1096" s="45" t="s">
        <v>2389</v>
      </c>
      <c r="H1096" s="47">
        <v>2491</v>
      </c>
      <c r="I1096" s="324" t="s">
        <v>41</v>
      </c>
      <c r="J1096" s="255" t="str">
        <f>IF(ISBLANK(INDEX('Policy Characteristics'!D:D,MATCH($C1096,'Policy Characteristics'!$C:$C,0))),"",INDEX('Policy Characteristics'!D:D,MATCH($C1096,'Policy Characteristics'!$C:$C,0)))</f>
        <v>Feedstock Shifting</v>
      </c>
      <c r="K1096" s="254" t="str">
        <f>IF(ISBLANK(INDEX('Policy Characteristics'!E:E,MATCH($C1096,'Policy Characteristics'!$C:$C,0))),"",INDEX('Policy Characteristics'!E:E,MATCH($C1096,'Policy Characteristics'!$C:$C,0)))</f>
        <v>indst feedstock shifting</v>
      </c>
      <c r="L1096" s="261">
        <f>IF(ISBLANK(INDEX('Policy Characteristics'!F:F,MATCH($C1096,'Policy Characteristics'!$C:$C,0))),"",INDEX('Policy Characteristics'!F:F,MATCH($C1096,'Policy Characteristics'!$C:$C,0)))</f>
        <v>0</v>
      </c>
      <c r="M1096" s="261">
        <f>IF(ISBLANK(INDEX('Policy Characteristics'!G:G,MATCH($C1096,'Policy Characteristics'!$C:$C,0))),"",INDEX('Policy Characteristics'!G:G,MATCH($C1096,'Policy Characteristics'!$C:$C,0)))</f>
        <v>1</v>
      </c>
      <c r="N1096" s="261">
        <f>IF(ISBLANK(INDEX('Policy Characteristics'!H:H,MATCH($C1096,'Policy Characteristics'!$C:$C,0))),"",INDEX('Policy Characteristics'!H:H,MATCH($C1096,'Policy Characteristics'!$C:$C,0)))</f>
        <v>0.01</v>
      </c>
      <c r="O1096" s="254" t="str">
        <f>IF(ISBLANK(INDEX('Policy Characteristics'!I:I,MATCH($C1096,'Policy Characteristics'!$C:$C,0))),"",INDEX('Policy Characteristics'!I:I,MATCH($C1096,'Policy Characteristics'!$C:$C,0)))</f>
        <v>% of potential achieved</v>
      </c>
      <c r="P1096" s="254"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254" t="str">
        <f>IF(ISBLANK(INDEX('Policy Characteristics'!K:K,MATCH($C1096,'Policy Characteristics'!$C:$C,0))),"",INDEX('Policy Characteristics'!K:K,MATCH($C1096,'Policy Characteristics'!$C:$C,0)))</f>
        <v/>
      </c>
      <c r="R1096" s="254" t="str">
        <f>IF(ISBLANK(INDEX('Policy Characteristics'!L:L,MATCH($C1096,'Policy Characteristics'!$C:$C,0))),"",INDEX('Policy Characteristics'!L:L,MATCH($C1096,'Policy Characteristics'!$C:$C,0)))</f>
        <v/>
      </c>
    </row>
    <row r="1097" spans="1:18" s="2" customFormat="1">
      <c r="A1097" s="254" t="str">
        <f>IF(ISBLANK(INDEX('Policy Characteristics'!A:A,MATCH($C1097,'Policy Characteristics'!$C:$C,0))),"",INDEX('Policy Characteristics'!A:A,MATCH($C1097,'Policy Characteristics'!$C:$C,0)))</f>
        <v>Industry</v>
      </c>
      <c r="B1097" s="262" t="str">
        <f>IF(ISBLANK(INDEX('Policy Characteristics'!B:B,MATCH($C1097,'Policy Characteristics'!$C:$C,0))),"",INDEX('Policy Characteristics'!B:B,MATCH($C1097,'Policy Characteristics'!$C:$C,0)))</f>
        <v>Feedstock Shifting</v>
      </c>
      <c r="C1097" s="254" t="str">
        <f t="shared" si="46"/>
        <v>Fraction of Feedstock Shifted</v>
      </c>
      <c r="D1097" s="6" t="s">
        <v>3041</v>
      </c>
      <c r="E1097" s="45" t="s">
        <v>2382</v>
      </c>
      <c r="F1097" t="s">
        <v>3005</v>
      </c>
      <c r="G1097" s="45" t="s">
        <v>2390</v>
      </c>
      <c r="H1097" s="47">
        <v>2492</v>
      </c>
      <c r="I1097" s="324" t="s">
        <v>41</v>
      </c>
      <c r="J1097" s="255" t="str">
        <f>IF(ISBLANK(INDEX('Policy Characteristics'!D:D,MATCH($C1097,'Policy Characteristics'!$C:$C,0))),"",INDEX('Policy Characteristics'!D:D,MATCH($C1097,'Policy Characteristics'!$C:$C,0)))</f>
        <v>Feedstock Shifting</v>
      </c>
      <c r="K1097" s="254" t="str">
        <f>IF(ISBLANK(INDEX('Policy Characteristics'!E:E,MATCH($C1097,'Policy Characteristics'!$C:$C,0))),"",INDEX('Policy Characteristics'!E:E,MATCH($C1097,'Policy Characteristics'!$C:$C,0)))</f>
        <v>indst feedstock shifting</v>
      </c>
      <c r="L1097" s="261">
        <f>IF(ISBLANK(INDEX('Policy Characteristics'!F:F,MATCH($C1097,'Policy Characteristics'!$C:$C,0))),"",INDEX('Policy Characteristics'!F:F,MATCH($C1097,'Policy Characteristics'!$C:$C,0)))</f>
        <v>0</v>
      </c>
      <c r="M1097" s="261">
        <f>IF(ISBLANK(INDEX('Policy Characteristics'!G:G,MATCH($C1097,'Policy Characteristics'!$C:$C,0))),"",INDEX('Policy Characteristics'!G:G,MATCH($C1097,'Policy Characteristics'!$C:$C,0)))</f>
        <v>1</v>
      </c>
      <c r="N1097" s="261">
        <f>IF(ISBLANK(INDEX('Policy Characteristics'!H:H,MATCH($C1097,'Policy Characteristics'!$C:$C,0))),"",INDEX('Policy Characteristics'!H:H,MATCH($C1097,'Policy Characteristics'!$C:$C,0)))</f>
        <v>0.01</v>
      </c>
      <c r="O1097" s="254" t="str">
        <f>IF(ISBLANK(INDEX('Policy Characteristics'!I:I,MATCH($C1097,'Policy Characteristics'!$C:$C,0))),"",INDEX('Policy Characteristics'!I:I,MATCH($C1097,'Policy Characteristics'!$C:$C,0)))</f>
        <v>% of potential achieved</v>
      </c>
      <c r="P1097" s="254"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254" t="str">
        <f>IF(ISBLANK(INDEX('Policy Characteristics'!K:K,MATCH($C1097,'Policy Characteristics'!$C:$C,0))),"",INDEX('Policy Characteristics'!K:K,MATCH($C1097,'Policy Characteristics'!$C:$C,0)))</f>
        <v/>
      </c>
      <c r="R1097" s="254" t="str">
        <f>IF(ISBLANK(INDEX('Policy Characteristics'!L:L,MATCH($C1097,'Policy Characteristics'!$C:$C,0))),"",INDEX('Policy Characteristics'!L:L,MATCH($C1097,'Policy Characteristics'!$C:$C,0)))</f>
        <v/>
      </c>
    </row>
    <row r="1098" spans="1:18" s="2" customFormat="1">
      <c r="A1098" s="254" t="str">
        <f>IF(ISBLANK(INDEX('Policy Characteristics'!A:A,MATCH($C1098,'Policy Characteristics'!$C:$C,0))),"",INDEX('Policy Characteristics'!A:A,MATCH($C1098,'Policy Characteristics'!$C:$C,0)))</f>
        <v>Industry</v>
      </c>
      <c r="B1098" s="262" t="str">
        <f>IF(ISBLANK(INDEX('Policy Characteristics'!B:B,MATCH($C1098,'Policy Characteristics'!$C:$C,0))),"",INDEX('Policy Characteristics'!B:B,MATCH($C1098,'Policy Characteristics'!$C:$C,0)))</f>
        <v>Feedstock Shifting</v>
      </c>
      <c r="C1098" s="254" t="str">
        <f t="shared" si="46"/>
        <v>Fraction of Feedstock Shifted</v>
      </c>
      <c r="D1098" s="6" t="s">
        <v>3041</v>
      </c>
      <c r="E1098" s="45" t="s">
        <v>2383</v>
      </c>
      <c r="F1098" t="s">
        <v>3005</v>
      </c>
      <c r="G1098" s="45" t="s">
        <v>2387</v>
      </c>
      <c r="H1098" s="47">
        <v>2493</v>
      </c>
      <c r="I1098" s="324" t="s">
        <v>41</v>
      </c>
      <c r="J1098" s="255" t="str">
        <f>IF(ISBLANK(INDEX('Policy Characteristics'!D:D,MATCH($C1098,'Policy Characteristics'!$C:$C,0))),"",INDEX('Policy Characteristics'!D:D,MATCH($C1098,'Policy Characteristics'!$C:$C,0)))</f>
        <v>Feedstock Shifting</v>
      </c>
      <c r="K1098" s="254" t="str">
        <f>IF(ISBLANK(INDEX('Policy Characteristics'!E:E,MATCH($C1098,'Policy Characteristics'!$C:$C,0))),"",INDEX('Policy Characteristics'!E:E,MATCH($C1098,'Policy Characteristics'!$C:$C,0)))</f>
        <v>indst feedstock shifting</v>
      </c>
      <c r="L1098" s="261">
        <f>IF(ISBLANK(INDEX('Policy Characteristics'!F:F,MATCH($C1098,'Policy Characteristics'!$C:$C,0))),"",INDEX('Policy Characteristics'!F:F,MATCH($C1098,'Policy Characteristics'!$C:$C,0)))</f>
        <v>0</v>
      </c>
      <c r="M1098" s="261">
        <f>IF(ISBLANK(INDEX('Policy Characteristics'!G:G,MATCH($C1098,'Policy Characteristics'!$C:$C,0))),"",INDEX('Policy Characteristics'!G:G,MATCH($C1098,'Policy Characteristics'!$C:$C,0)))</f>
        <v>1</v>
      </c>
      <c r="N1098" s="261">
        <f>IF(ISBLANK(INDEX('Policy Characteristics'!H:H,MATCH($C1098,'Policy Characteristics'!$C:$C,0))),"",INDEX('Policy Characteristics'!H:H,MATCH($C1098,'Policy Characteristics'!$C:$C,0)))</f>
        <v>0.01</v>
      </c>
      <c r="O1098" s="254" t="str">
        <f>IF(ISBLANK(INDEX('Policy Characteristics'!I:I,MATCH($C1098,'Policy Characteristics'!$C:$C,0))),"",INDEX('Policy Characteristics'!I:I,MATCH($C1098,'Policy Characteristics'!$C:$C,0)))</f>
        <v>% of potential achieved</v>
      </c>
      <c r="P1098" s="254"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254" t="str">
        <f>IF(ISBLANK(INDEX('Policy Characteristics'!K:K,MATCH($C1098,'Policy Characteristics'!$C:$C,0))),"",INDEX('Policy Characteristics'!K:K,MATCH($C1098,'Policy Characteristics'!$C:$C,0)))</f>
        <v/>
      </c>
      <c r="R1098" s="254" t="str">
        <f>IF(ISBLANK(INDEX('Policy Characteristics'!L:L,MATCH($C1098,'Policy Characteristics'!$C:$C,0))),"",INDEX('Policy Characteristics'!L:L,MATCH($C1098,'Policy Characteristics'!$C:$C,0)))</f>
        <v/>
      </c>
    </row>
    <row r="1099" spans="1:18" s="2" customFormat="1">
      <c r="A1099" s="254" t="str">
        <f>IF(ISBLANK(INDEX('Policy Characteristics'!A:A,MATCH($C1099,'Policy Characteristics'!$C:$C,0))),"",INDEX('Policy Characteristics'!A:A,MATCH($C1099,'Policy Characteristics'!$C:$C,0)))</f>
        <v>Industry</v>
      </c>
      <c r="B1099" s="262" t="str">
        <f>IF(ISBLANK(INDEX('Policy Characteristics'!B:B,MATCH($C1099,'Policy Characteristics'!$C:$C,0))),"",INDEX('Policy Characteristics'!B:B,MATCH($C1099,'Policy Characteristics'!$C:$C,0)))</f>
        <v>Feedstock Shifting</v>
      </c>
      <c r="C1099" s="254" t="str">
        <f t="shared" si="46"/>
        <v>Fraction of Feedstock Shifted</v>
      </c>
      <c r="D1099" s="6" t="s">
        <v>3041</v>
      </c>
      <c r="E1099" s="45" t="s">
        <v>2384</v>
      </c>
      <c r="F1099" t="s">
        <v>3005</v>
      </c>
      <c r="G1099" s="45" t="s">
        <v>2388</v>
      </c>
      <c r="H1099" s="47">
        <v>2494</v>
      </c>
      <c r="I1099" s="324" t="s">
        <v>41</v>
      </c>
      <c r="J1099" s="255" t="str">
        <f>IF(ISBLANK(INDEX('Policy Characteristics'!D:D,MATCH($C1099,'Policy Characteristics'!$C:$C,0))),"",INDEX('Policy Characteristics'!D:D,MATCH($C1099,'Policy Characteristics'!$C:$C,0)))</f>
        <v>Feedstock Shifting</v>
      </c>
      <c r="K1099" s="254" t="str">
        <f>IF(ISBLANK(INDEX('Policy Characteristics'!E:E,MATCH($C1099,'Policy Characteristics'!$C:$C,0))),"",INDEX('Policy Characteristics'!E:E,MATCH($C1099,'Policy Characteristics'!$C:$C,0)))</f>
        <v>indst feedstock shifting</v>
      </c>
      <c r="L1099" s="261">
        <f>IF(ISBLANK(INDEX('Policy Characteristics'!F:F,MATCH($C1099,'Policy Characteristics'!$C:$C,0))),"",INDEX('Policy Characteristics'!F:F,MATCH($C1099,'Policy Characteristics'!$C:$C,0)))</f>
        <v>0</v>
      </c>
      <c r="M1099" s="261">
        <f>IF(ISBLANK(INDEX('Policy Characteristics'!G:G,MATCH($C1099,'Policy Characteristics'!$C:$C,0))),"",INDEX('Policy Characteristics'!G:G,MATCH($C1099,'Policy Characteristics'!$C:$C,0)))</f>
        <v>1</v>
      </c>
      <c r="N1099" s="261">
        <f>IF(ISBLANK(INDEX('Policy Characteristics'!H:H,MATCH($C1099,'Policy Characteristics'!$C:$C,0))),"",INDEX('Policy Characteristics'!H:H,MATCH($C1099,'Policy Characteristics'!$C:$C,0)))</f>
        <v>0.01</v>
      </c>
      <c r="O1099" s="254" t="str">
        <f>IF(ISBLANK(INDEX('Policy Characteristics'!I:I,MATCH($C1099,'Policy Characteristics'!$C:$C,0))),"",INDEX('Policy Characteristics'!I:I,MATCH($C1099,'Policy Characteristics'!$C:$C,0)))</f>
        <v>% of potential achieved</v>
      </c>
      <c r="P1099" s="254"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254" t="str">
        <f>IF(ISBLANK(INDEX('Policy Characteristics'!K:K,MATCH($C1099,'Policy Characteristics'!$C:$C,0))),"",INDEX('Policy Characteristics'!K:K,MATCH($C1099,'Policy Characteristics'!$C:$C,0)))</f>
        <v/>
      </c>
      <c r="R1099" s="254" t="str">
        <f>IF(ISBLANK(INDEX('Policy Characteristics'!L:L,MATCH($C1099,'Policy Characteristics'!$C:$C,0))),"",INDEX('Policy Characteristics'!L:L,MATCH($C1099,'Policy Characteristics'!$C:$C,0)))</f>
        <v/>
      </c>
    </row>
    <row r="1100" spans="1:18" s="2" customFormat="1">
      <c r="A1100" s="254" t="str">
        <f>IF(ISBLANK(INDEX('Policy Characteristics'!A:A,MATCH($C1100,'Policy Characteristics'!$C:$C,0))),"",INDEX('Policy Characteristics'!A:A,MATCH($C1100,'Policy Characteristics'!$C:$C,0)))</f>
        <v>Industry</v>
      </c>
      <c r="B1100" s="262" t="str">
        <f>IF(ISBLANK(INDEX('Policy Characteristics'!B:B,MATCH($C1100,'Policy Characteristics'!$C:$C,0))),"",INDEX('Policy Characteristics'!B:B,MATCH($C1100,'Policy Characteristics'!$C:$C,0)))</f>
        <v>Feedstock Shifting</v>
      </c>
      <c r="C1100" s="254" t="str">
        <f t="shared" si="46"/>
        <v>Fraction of Feedstock Shifted</v>
      </c>
      <c r="D1100" s="6" t="s">
        <v>3041</v>
      </c>
      <c r="E1100" s="45" t="s">
        <v>2385</v>
      </c>
      <c r="F1100" t="s">
        <v>3005</v>
      </c>
      <c r="G1100" s="45" t="s">
        <v>2391</v>
      </c>
      <c r="H1100" s="47">
        <v>2495</v>
      </c>
      <c r="I1100" s="324" t="s">
        <v>41</v>
      </c>
      <c r="J1100" s="255" t="str">
        <f>IF(ISBLANK(INDEX('Policy Characteristics'!D:D,MATCH($C1100,'Policy Characteristics'!$C:$C,0))),"",INDEX('Policy Characteristics'!D:D,MATCH($C1100,'Policy Characteristics'!$C:$C,0)))</f>
        <v>Feedstock Shifting</v>
      </c>
      <c r="K1100" s="254" t="str">
        <f>IF(ISBLANK(INDEX('Policy Characteristics'!E:E,MATCH($C1100,'Policy Characteristics'!$C:$C,0))),"",INDEX('Policy Characteristics'!E:E,MATCH($C1100,'Policy Characteristics'!$C:$C,0)))</f>
        <v>indst feedstock shifting</v>
      </c>
      <c r="L1100" s="261">
        <f>IF(ISBLANK(INDEX('Policy Characteristics'!F:F,MATCH($C1100,'Policy Characteristics'!$C:$C,0))),"",INDEX('Policy Characteristics'!F:F,MATCH($C1100,'Policy Characteristics'!$C:$C,0)))</f>
        <v>0</v>
      </c>
      <c r="M1100" s="261">
        <f>IF(ISBLANK(INDEX('Policy Characteristics'!G:G,MATCH($C1100,'Policy Characteristics'!$C:$C,0))),"",INDEX('Policy Characteristics'!G:G,MATCH($C1100,'Policy Characteristics'!$C:$C,0)))</f>
        <v>1</v>
      </c>
      <c r="N1100" s="261">
        <f>IF(ISBLANK(INDEX('Policy Characteristics'!H:H,MATCH($C1100,'Policy Characteristics'!$C:$C,0))),"",INDEX('Policy Characteristics'!H:H,MATCH($C1100,'Policy Characteristics'!$C:$C,0)))</f>
        <v>0.01</v>
      </c>
      <c r="O1100" s="254" t="str">
        <f>IF(ISBLANK(INDEX('Policy Characteristics'!I:I,MATCH($C1100,'Policy Characteristics'!$C:$C,0))),"",INDEX('Policy Characteristics'!I:I,MATCH($C1100,'Policy Characteristics'!$C:$C,0)))</f>
        <v>% of potential achieved</v>
      </c>
      <c r="P1100" s="254"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254" t="str">
        <f>IF(ISBLANK(INDEX('Policy Characteristics'!K:K,MATCH($C1100,'Policy Characteristics'!$C:$C,0))),"",INDEX('Policy Characteristics'!K:K,MATCH($C1100,'Policy Characteristics'!$C:$C,0)))</f>
        <v/>
      </c>
      <c r="R1100" s="254" t="str">
        <f>IF(ISBLANK(INDEX('Policy Characteristics'!L:L,MATCH($C1100,'Policy Characteristics'!$C:$C,0))),"",INDEX('Policy Characteristics'!L:L,MATCH($C1100,'Policy Characteristics'!$C:$C,0)))</f>
        <v/>
      </c>
    </row>
    <row r="1101" spans="1:18" s="2" customFormat="1">
      <c r="A1101" s="254" t="str">
        <f>IF(ISBLANK(INDEX('Policy Characteristics'!A:A,MATCH($C1101,'Policy Characteristics'!$C:$C,0))),"",INDEX('Policy Characteristics'!A:A,MATCH($C1101,'Policy Characteristics'!$C:$C,0)))</f>
        <v>Industry</v>
      </c>
      <c r="B1101" s="262" t="str">
        <f>IF(ISBLANK(INDEX('Policy Characteristics'!B:B,MATCH($C1101,'Policy Characteristics'!$C:$C,0))),"",INDEX('Policy Characteristics'!B:B,MATCH($C1101,'Policy Characteristics'!$C:$C,0)))</f>
        <v>Feedstock Shifting</v>
      </c>
      <c r="C1101" s="254" t="str">
        <f t="shared" si="46"/>
        <v>Fraction of Feedstock Shifted</v>
      </c>
      <c r="D1101" s="6" t="s">
        <v>3041</v>
      </c>
      <c r="E1101" s="45" t="s">
        <v>2684</v>
      </c>
      <c r="F1101" t="s">
        <v>3005</v>
      </c>
      <c r="G1101" s="45" t="s">
        <v>2687</v>
      </c>
      <c r="H1101" s="47">
        <v>2496</v>
      </c>
      <c r="I1101" s="324" t="s">
        <v>41</v>
      </c>
      <c r="J1101" s="255" t="str">
        <f>IF(ISBLANK(INDEX('Policy Characteristics'!D:D,MATCH($C1101,'Policy Characteristics'!$C:$C,0))),"",INDEX('Policy Characteristics'!D:D,MATCH($C1101,'Policy Characteristics'!$C:$C,0)))</f>
        <v>Feedstock Shifting</v>
      </c>
      <c r="K1101" s="254" t="str">
        <f>IF(ISBLANK(INDEX('Policy Characteristics'!E:E,MATCH($C1101,'Policy Characteristics'!$C:$C,0))),"",INDEX('Policy Characteristics'!E:E,MATCH($C1101,'Policy Characteristics'!$C:$C,0)))</f>
        <v>indst feedstock shifting</v>
      </c>
      <c r="L1101" s="261">
        <f>IF(ISBLANK(INDEX('Policy Characteristics'!F:F,MATCH($C1101,'Policy Characteristics'!$C:$C,0))),"",INDEX('Policy Characteristics'!F:F,MATCH($C1101,'Policy Characteristics'!$C:$C,0)))</f>
        <v>0</v>
      </c>
      <c r="M1101" s="261">
        <f>IF(ISBLANK(INDEX('Policy Characteristics'!G:G,MATCH($C1101,'Policy Characteristics'!$C:$C,0))),"",INDEX('Policy Characteristics'!G:G,MATCH($C1101,'Policy Characteristics'!$C:$C,0)))</f>
        <v>1</v>
      </c>
      <c r="N1101" s="261">
        <f>IF(ISBLANK(INDEX('Policy Characteristics'!H:H,MATCH($C1101,'Policy Characteristics'!$C:$C,0))),"",INDEX('Policy Characteristics'!H:H,MATCH($C1101,'Policy Characteristics'!$C:$C,0)))</f>
        <v>0.01</v>
      </c>
      <c r="O1101" s="254" t="str">
        <f>IF(ISBLANK(INDEX('Policy Characteristics'!I:I,MATCH($C1101,'Policy Characteristics'!$C:$C,0))),"",INDEX('Policy Characteristics'!I:I,MATCH($C1101,'Policy Characteristics'!$C:$C,0)))</f>
        <v>% of potential achieved</v>
      </c>
      <c r="P1101" s="254"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254" t="str">
        <f>IF(ISBLANK(INDEX('Policy Characteristics'!K:K,MATCH($C1101,'Policy Characteristics'!$C:$C,0))),"",INDEX('Policy Characteristics'!K:K,MATCH($C1101,'Policy Characteristics'!$C:$C,0)))</f>
        <v/>
      </c>
      <c r="R1101" s="254" t="str">
        <f>IF(ISBLANK(INDEX('Policy Characteristics'!L:L,MATCH($C1101,'Policy Characteristics'!$C:$C,0))),"",INDEX('Policy Characteristics'!L:L,MATCH($C1101,'Policy Characteristics'!$C:$C,0)))</f>
        <v/>
      </c>
    </row>
    <row r="1102" spans="1:18" s="2" customFormat="1">
      <c r="A1102" s="254" t="str">
        <f>IF(ISBLANK(INDEX('Policy Characteristics'!A:A,MATCH($C1102,'Policy Characteristics'!$C:$C,0))),"",INDEX('Policy Characteristics'!A:A,MATCH($C1102,'Policy Characteristics'!$C:$C,0)))</f>
        <v>Industry</v>
      </c>
      <c r="B1102" s="262" t="str">
        <f>IF(ISBLANK(INDEX('Policy Characteristics'!B:B,MATCH($C1102,'Policy Characteristics'!$C:$C,0))),"",INDEX('Policy Characteristics'!B:B,MATCH($C1102,'Policy Characteristics'!$C:$C,0)))</f>
        <v>Feedstock Shifting</v>
      </c>
      <c r="C1102" s="254" t="str">
        <f t="shared" si="46"/>
        <v>Fraction of Feedstock Shifted</v>
      </c>
      <c r="D1102" s="6" t="s">
        <v>3041</v>
      </c>
      <c r="E1102" s="45" t="s">
        <v>2685</v>
      </c>
      <c r="F1102" t="s">
        <v>3005</v>
      </c>
      <c r="G1102" s="45" t="s">
        <v>2689</v>
      </c>
      <c r="H1102" s="47">
        <v>2497</v>
      </c>
      <c r="I1102" s="324" t="s">
        <v>41</v>
      </c>
      <c r="J1102" s="255" t="str">
        <f>IF(ISBLANK(INDEX('Policy Characteristics'!D:D,MATCH($C1102,'Policy Characteristics'!$C:$C,0))),"",INDEX('Policy Characteristics'!D:D,MATCH($C1102,'Policy Characteristics'!$C:$C,0)))</f>
        <v>Feedstock Shifting</v>
      </c>
      <c r="K1102" s="254" t="str">
        <f>IF(ISBLANK(INDEX('Policy Characteristics'!E:E,MATCH($C1102,'Policy Characteristics'!$C:$C,0))),"",INDEX('Policy Characteristics'!E:E,MATCH($C1102,'Policy Characteristics'!$C:$C,0)))</f>
        <v>indst feedstock shifting</v>
      </c>
      <c r="L1102" s="261">
        <f>IF(ISBLANK(INDEX('Policy Characteristics'!F:F,MATCH($C1102,'Policy Characteristics'!$C:$C,0))),"",INDEX('Policy Characteristics'!F:F,MATCH($C1102,'Policy Characteristics'!$C:$C,0)))</f>
        <v>0</v>
      </c>
      <c r="M1102" s="261">
        <f>IF(ISBLANK(INDEX('Policy Characteristics'!G:G,MATCH($C1102,'Policy Characteristics'!$C:$C,0))),"",INDEX('Policy Characteristics'!G:G,MATCH($C1102,'Policy Characteristics'!$C:$C,0)))</f>
        <v>1</v>
      </c>
      <c r="N1102" s="261">
        <f>IF(ISBLANK(INDEX('Policy Characteristics'!H:H,MATCH($C1102,'Policy Characteristics'!$C:$C,0))),"",INDEX('Policy Characteristics'!H:H,MATCH($C1102,'Policy Characteristics'!$C:$C,0)))</f>
        <v>0.01</v>
      </c>
      <c r="O1102" s="254" t="str">
        <f>IF(ISBLANK(INDEX('Policy Characteristics'!I:I,MATCH($C1102,'Policy Characteristics'!$C:$C,0))),"",INDEX('Policy Characteristics'!I:I,MATCH($C1102,'Policy Characteristics'!$C:$C,0)))</f>
        <v>% of potential achieved</v>
      </c>
      <c r="P1102" s="254"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254" t="str">
        <f>IF(ISBLANK(INDEX('Policy Characteristics'!K:K,MATCH($C1102,'Policy Characteristics'!$C:$C,0))),"",INDEX('Policy Characteristics'!K:K,MATCH($C1102,'Policy Characteristics'!$C:$C,0)))</f>
        <v/>
      </c>
      <c r="R1102" s="254" t="str">
        <f>IF(ISBLANK(INDEX('Policy Characteristics'!L:L,MATCH($C1102,'Policy Characteristics'!$C:$C,0))),"",INDEX('Policy Characteristics'!L:L,MATCH($C1102,'Policy Characteristics'!$C:$C,0)))</f>
        <v/>
      </c>
    </row>
    <row r="1103" spans="1:18" s="2" customFormat="1">
      <c r="A1103" s="254" t="str">
        <f>IF(ISBLANK(INDEX('Policy Characteristics'!A:A,MATCH($C1103,'Policy Characteristics'!$C:$C,0))),"",INDEX('Policy Characteristics'!A:A,MATCH($C1103,'Policy Characteristics'!$C:$C,0)))</f>
        <v>Industry</v>
      </c>
      <c r="B1103" s="262" t="str">
        <f>IF(ISBLANK(INDEX('Policy Characteristics'!B:B,MATCH($C1103,'Policy Characteristics'!$C:$C,0))),"",INDEX('Policy Characteristics'!B:B,MATCH($C1103,'Policy Characteristics'!$C:$C,0)))</f>
        <v>Feedstock Shifting</v>
      </c>
      <c r="C1103" s="254" t="str">
        <f t="shared" si="46"/>
        <v>Fraction of Feedstock Shifted</v>
      </c>
      <c r="D1103" s="6" t="s">
        <v>3041</v>
      </c>
      <c r="E1103" s="45" t="s">
        <v>2686</v>
      </c>
      <c r="F1103" t="s">
        <v>3005</v>
      </c>
      <c r="G1103" s="45" t="s">
        <v>2690</v>
      </c>
      <c r="H1103" s="47">
        <v>2498</v>
      </c>
      <c r="I1103" s="324" t="s">
        <v>41</v>
      </c>
      <c r="J1103" s="255" t="str">
        <f>IF(ISBLANK(INDEX('Policy Characteristics'!D:D,MATCH($C1103,'Policy Characteristics'!$C:$C,0))),"",INDEX('Policy Characteristics'!D:D,MATCH($C1103,'Policy Characteristics'!$C:$C,0)))</f>
        <v>Feedstock Shifting</v>
      </c>
      <c r="K1103" s="254" t="str">
        <f>IF(ISBLANK(INDEX('Policy Characteristics'!E:E,MATCH($C1103,'Policy Characteristics'!$C:$C,0))),"",INDEX('Policy Characteristics'!E:E,MATCH($C1103,'Policy Characteristics'!$C:$C,0)))</f>
        <v>indst feedstock shifting</v>
      </c>
      <c r="L1103" s="261">
        <f>IF(ISBLANK(INDEX('Policy Characteristics'!F:F,MATCH($C1103,'Policy Characteristics'!$C:$C,0))),"",INDEX('Policy Characteristics'!F:F,MATCH($C1103,'Policy Characteristics'!$C:$C,0)))</f>
        <v>0</v>
      </c>
      <c r="M1103" s="261">
        <f>IF(ISBLANK(INDEX('Policy Characteristics'!G:G,MATCH($C1103,'Policy Characteristics'!$C:$C,0))),"",INDEX('Policy Characteristics'!G:G,MATCH($C1103,'Policy Characteristics'!$C:$C,0)))</f>
        <v>1</v>
      </c>
      <c r="N1103" s="261">
        <f>IF(ISBLANK(INDEX('Policy Characteristics'!H:H,MATCH($C1103,'Policy Characteristics'!$C:$C,0))),"",INDEX('Policy Characteristics'!H:H,MATCH($C1103,'Policy Characteristics'!$C:$C,0)))</f>
        <v>0.01</v>
      </c>
      <c r="O1103" s="254" t="str">
        <f>IF(ISBLANK(INDEX('Policy Characteristics'!I:I,MATCH($C1103,'Policy Characteristics'!$C:$C,0))),"",INDEX('Policy Characteristics'!I:I,MATCH($C1103,'Policy Characteristics'!$C:$C,0)))</f>
        <v>% of potential achieved</v>
      </c>
      <c r="P1103" s="254"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254" t="str">
        <f>IF(ISBLANK(INDEX('Policy Characteristics'!K:K,MATCH($C1103,'Policy Characteristics'!$C:$C,0))),"",INDEX('Policy Characteristics'!K:K,MATCH($C1103,'Policy Characteristics'!$C:$C,0)))</f>
        <v/>
      </c>
      <c r="R1103" s="254" t="str">
        <f>IF(ISBLANK(INDEX('Policy Characteristics'!L:L,MATCH($C1103,'Policy Characteristics'!$C:$C,0))),"",INDEX('Policy Characteristics'!L:L,MATCH($C1103,'Policy Characteristics'!$C:$C,0)))</f>
        <v/>
      </c>
    </row>
    <row r="1104" spans="1:18" s="2" customFormat="1">
      <c r="A1104" s="254" t="str">
        <f>IF(ISBLANK(INDEX('Policy Characteristics'!A:A,MATCH($C1104,'Policy Characteristics'!$C:$C,0))),"",INDEX('Policy Characteristics'!A:A,MATCH($C1104,'Policy Characteristics'!$C:$C,0)))</f>
        <v>Industry</v>
      </c>
      <c r="B1104" s="262" t="str">
        <f>IF(ISBLANK(INDEX('Policy Characteristics'!B:B,MATCH($C1104,'Policy Characteristics'!$C:$C,0))),"",INDEX('Policy Characteristics'!B:B,MATCH($C1104,'Policy Characteristics'!$C:$C,0)))</f>
        <v>Feedstock Shifting</v>
      </c>
      <c r="C1104" s="254" t="str">
        <f t="shared" si="46"/>
        <v>Fraction of Feedstock Shifted</v>
      </c>
      <c r="D1104" s="6" t="s">
        <v>3041</v>
      </c>
      <c r="E1104" s="45" t="s">
        <v>2683</v>
      </c>
      <c r="F1104" t="s">
        <v>3005</v>
      </c>
      <c r="G1104" s="45" t="s">
        <v>2688</v>
      </c>
      <c r="H1104" s="47">
        <v>2499</v>
      </c>
      <c r="I1104" s="324" t="s">
        <v>41</v>
      </c>
      <c r="J1104" s="255" t="str">
        <f>IF(ISBLANK(INDEX('Policy Characteristics'!D:D,MATCH($C1104,'Policy Characteristics'!$C:$C,0))),"",INDEX('Policy Characteristics'!D:D,MATCH($C1104,'Policy Characteristics'!$C:$C,0)))</f>
        <v>Feedstock Shifting</v>
      </c>
      <c r="K1104" s="254" t="str">
        <f>IF(ISBLANK(INDEX('Policy Characteristics'!E:E,MATCH($C1104,'Policy Characteristics'!$C:$C,0))),"",INDEX('Policy Characteristics'!E:E,MATCH($C1104,'Policy Characteristics'!$C:$C,0)))</f>
        <v>indst feedstock shifting</v>
      </c>
      <c r="L1104" s="261">
        <f>IF(ISBLANK(INDEX('Policy Characteristics'!F:F,MATCH($C1104,'Policy Characteristics'!$C:$C,0))),"",INDEX('Policy Characteristics'!F:F,MATCH($C1104,'Policy Characteristics'!$C:$C,0)))</f>
        <v>0</v>
      </c>
      <c r="M1104" s="261">
        <f>IF(ISBLANK(INDEX('Policy Characteristics'!G:G,MATCH($C1104,'Policy Characteristics'!$C:$C,0))),"",INDEX('Policy Characteristics'!G:G,MATCH($C1104,'Policy Characteristics'!$C:$C,0)))</f>
        <v>1</v>
      </c>
      <c r="N1104" s="261">
        <f>IF(ISBLANK(INDEX('Policy Characteristics'!H:H,MATCH($C1104,'Policy Characteristics'!$C:$C,0))),"",INDEX('Policy Characteristics'!H:H,MATCH($C1104,'Policy Characteristics'!$C:$C,0)))</f>
        <v>0.01</v>
      </c>
      <c r="O1104" s="254" t="str">
        <f>IF(ISBLANK(INDEX('Policy Characteristics'!I:I,MATCH($C1104,'Policy Characteristics'!$C:$C,0))),"",INDEX('Policy Characteristics'!I:I,MATCH($C1104,'Policy Characteristics'!$C:$C,0)))</f>
        <v>% of potential achieved</v>
      </c>
      <c r="P1104" s="254"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254" t="str">
        <f>IF(ISBLANK(INDEX('Policy Characteristics'!K:K,MATCH($C1104,'Policy Characteristics'!$C:$C,0))),"",INDEX('Policy Characteristics'!K:K,MATCH($C1104,'Policy Characteristics'!$C:$C,0)))</f>
        <v/>
      </c>
      <c r="R1104" s="254" t="str">
        <f>IF(ISBLANK(INDEX('Policy Characteristics'!L:L,MATCH($C1104,'Policy Characteristics'!$C:$C,0))),"",INDEX('Policy Characteristics'!L:L,MATCH($C1104,'Policy Characteristics'!$C:$C,0)))</f>
        <v/>
      </c>
    </row>
    <row r="1105" spans="1:18" s="2" customFormat="1">
      <c r="A1105" s="254" t="str">
        <f>IF(ISBLANK(INDEX('Policy Characteristics'!A:A,MATCH($C1105,'Policy Characteristics'!$C:$C,0))),"",INDEX('Policy Characteristics'!A:A,MATCH($C1105,'Policy Characteristics'!$C:$C,0)))</f>
        <v>Industry</v>
      </c>
      <c r="B1105" s="262" t="str">
        <f>IF(ISBLANK(INDEX('Policy Characteristics'!B:B,MATCH($C1105,'Policy Characteristics'!$C:$C,0))),"",INDEX('Policy Characteristics'!B:B,MATCH($C1105,'Policy Characteristics'!$C:$C,0)))</f>
        <v>Feedstock Shifting</v>
      </c>
      <c r="C1105" s="254" t="str">
        <f t="shared" si="46"/>
        <v>Fraction of Feedstock Shifted</v>
      </c>
      <c r="D1105" s="6" t="s">
        <v>3042</v>
      </c>
      <c r="E1105" s="45" t="s">
        <v>2380</v>
      </c>
      <c r="F1105" t="s">
        <v>3006</v>
      </c>
      <c r="G1105" s="45" t="s">
        <v>2386</v>
      </c>
      <c r="H1105" s="47">
        <v>2500</v>
      </c>
      <c r="I1105" s="324" t="s">
        <v>41</v>
      </c>
      <c r="J1105" s="255" t="str">
        <f>IF(ISBLANK(INDEX('Policy Characteristics'!D:D,MATCH($C1105,'Policy Characteristics'!$C:$C,0))),"",INDEX('Policy Characteristics'!D:D,MATCH($C1105,'Policy Characteristics'!$C:$C,0)))</f>
        <v>Feedstock Shifting</v>
      </c>
      <c r="K1105" s="254" t="str">
        <f>IF(ISBLANK(INDEX('Policy Characteristics'!E:E,MATCH($C1105,'Policy Characteristics'!$C:$C,0))),"",INDEX('Policy Characteristics'!E:E,MATCH($C1105,'Policy Characteristics'!$C:$C,0)))</f>
        <v>indst feedstock shifting</v>
      </c>
      <c r="L1105" s="261">
        <f>IF(ISBLANK(INDEX('Policy Characteristics'!F:F,MATCH($C1105,'Policy Characteristics'!$C:$C,0))),"",INDEX('Policy Characteristics'!F:F,MATCH($C1105,'Policy Characteristics'!$C:$C,0)))</f>
        <v>0</v>
      </c>
      <c r="M1105" s="261">
        <f>IF(ISBLANK(INDEX('Policy Characteristics'!G:G,MATCH($C1105,'Policy Characteristics'!$C:$C,0))),"",INDEX('Policy Characteristics'!G:G,MATCH($C1105,'Policy Characteristics'!$C:$C,0)))</f>
        <v>1</v>
      </c>
      <c r="N1105" s="261">
        <f>IF(ISBLANK(INDEX('Policy Characteristics'!H:H,MATCH($C1105,'Policy Characteristics'!$C:$C,0))),"",INDEX('Policy Characteristics'!H:H,MATCH($C1105,'Policy Characteristics'!$C:$C,0)))</f>
        <v>0.01</v>
      </c>
      <c r="O1105" s="254" t="str">
        <f>IF(ISBLANK(INDEX('Policy Characteristics'!I:I,MATCH($C1105,'Policy Characteristics'!$C:$C,0))),"",INDEX('Policy Characteristics'!I:I,MATCH($C1105,'Policy Characteristics'!$C:$C,0)))</f>
        <v>% of potential achieved</v>
      </c>
      <c r="P1105" s="254"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254" t="str">
        <f>IF(ISBLANK(INDEX('Policy Characteristics'!K:K,MATCH($C1105,'Policy Characteristics'!$C:$C,0))),"",INDEX('Policy Characteristics'!K:K,MATCH($C1105,'Policy Characteristics'!$C:$C,0)))</f>
        <v/>
      </c>
      <c r="R1105" s="254" t="str">
        <f>IF(ISBLANK(INDEX('Policy Characteristics'!L:L,MATCH($C1105,'Policy Characteristics'!$C:$C,0))),"",INDEX('Policy Characteristics'!L:L,MATCH($C1105,'Policy Characteristics'!$C:$C,0)))</f>
        <v/>
      </c>
    </row>
    <row r="1106" spans="1:18" s="2" customFormat="1">
      <c r="A1106" s="254" t="str">
        <f>IF(ISBLANK(INDEX('Policy Characteristics'!A:A,MATCH($C1106,'Policy Characteristics'!$C:$C,0))),"",INDEX('Policy Characteristics'!A:A,MATCH($C1106,'Policy Characteristics'!$C:$C,0)))</f>
        <v>Industry</v>
      </c>
      <c r="B1106" s="262" t="str">
        <f>IF(ISBLANK(INDEX('Policy Characteristics'!B:B,MATCH($C1106,'Policy Characteristics'!$C:$C,0))),"",INDEX('Policy Characteristics'!B:B,MATCH($C1106,'Policy Characteristics'!$C:$C,0)))</f>
        <v>Feedstock Shifting</v>
      </c>
      <c r="C1106" s="254" t="str">
        <f t="shared" si="46"/>
        <v>Fraction of Feedstock Shifted</v>
      </c>
      <c r="D1106" s="6" t="s">
        <v>3042</v>
      </c>
      <c r="E1106" s="45" t="s">
        <v>2381</v>
      </c>
      <c r="F1106" t="s">
        <v>3006</v>
      </c>
      <c r="G1106" s="45" t="s">
        <v>2389</v>
      </c>
      <c r="H1106" s="47">
        <v>2501</v>
      </c>
      <c r="I1106" s="324" t="s">
        <v>41</v>
      </c>
      <c r="J1106" s="255" t="str">
        <f>IF(ISBLANK(INDEX('Policy Characteristics'!D:D,MATCH($C1106,'Policy Characteristics'!$C:$C,0))),"",INDEX('Policy Characteristics'!D:D,MATCH($C1106,'Policy Characteristics'!$C:$C,0)))</f>
        <v>Feedstock Shifting</v>
      </c>
      <c r="K1106" s="254" t="str">
        <f>IF(ISBLANK(INDEX('Policy Characteristics'!E:E,MATCH($C1106,'Policy Characteristics'!$C:$C,0))),"",INDEX('Policy Characteristics'!E:E,MATCH($C1106,'Policy Characteristics'!$C:$C,0)))</f>
        <v>indst feedstock shifting</v>
      </c>
      <c r="L1106" s="261">
        <f>IF(ISBLANK(INDEX('Policy Characteristics'!F:F,MATCH($C1106,'Policy Characteristics'!$C:$C,0))),"",INDEX('Policy Characteristics'!F:F,MATCH($C1106,'Policy Characteristics'!$C:$C,0)))</f>
        <v>0</v>
      </c>
      <c r="M1106" s="261">
        <f>IF(ISBLANK(INDEX('Policy Characteristics'!G:G,MATCH($C1106,'Policy Characteristics'!$C:$C,0))),"",INDEX('Policy Characteristics'!G:G,MATCH($C1106,'Policy Characteristics'!$C:$C,0)))</f>
        <v>1</v>
      </c>
      <c r="N1106" s="261">
        <f>IF(ISBLANK(INDEX('Policy Characteristics'!H:H,MATCH($C1106,'Policy Characteristics'!$C:$C,0))),"",INDEX('Policy Characteristics'!H:H,MATCH($C1106,'Policy Characteristics'!$C:$C,0)))</f>
        <v>0.01</v>
      </c>
      <c r="O1106" s="254" t="str">
        <f>IF(ISBLANK(INDEX('Policy Characteristics'!I:I,MATCH($C1106,'Policy Characteristics'!$C:$C,0))),"",INDEX('Policy Characteristics'!I:I,MATCH($C1106,'Policy Characteristics'!$C:$C,0)))</f>
        <v>% of potential achieved</v>
      </c>
      <c r="P1106" s="254"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254" t="str">
        <f>IF(ISBLANK(INDEX('Policy Characteristics'!K:K,MATCH($C1106,'Policy Characteristics'!$C:$C,0))),"",INDEX('Policy Characteristics'!K:K,MATCH($C1106,'Policy Characteristics'!$C:$C,0)))</f>
        <v/>
      </c>
      <c r="R1106" s="254" t="str">
        <f>IF(ISBLANK(INDEX('Policy Characteristics'!L:L,MATCH($C1106,'Policy Characteristics'!$C:$C,0))),"",INDEX('Policy Characteristics'!L:L,MATCH($C1106,'Policy Characteristics'!$C:$C,0)))</f>
        <v/>
      </c>
    </row>
    <row r="1107" spans="1:18" s="2" customFormat="1">
      <c r="A1107" s="254" t="str">
        <f>IF(ISBLANK(INDEX('Policy Characteristics'!A:A,MATCH($C1107,'Policy Characteristics'!$C:$C,0))),"",INDEX('Policy Characteristics'!A:A,MATCH($C1107,'Policy Characteristics'!$C:$C,0)))</f>
        <v>Industry</v>
      </c>
      <c r="B1107" s="262" t="str">
        <f>IF(ISBLANK(INDEX('Policy Characteristics'!B:B,MATCH($C1107,'Policy Characteristics'!$C:$C,0))),"",INDEX('Policy Characteristics'!B:B,MATCH($C1107,'Policy Characteristics'!$C:$C,0)))</f>
        <v>Feedstock Shifting</v>
      </c>
      <c r="C1107" s="254" t="str">
        <f t="shared" si="46"/>
        <v>Fraction of Feedstock Shifted</v>
      </c>
      <c r="D1107" s="6" t="s">
        <v>3042</v>
      </c>
      <c r="E1107" s="45" t="s">
        <v>2382</v>
      </c>
      <c r="F1107" t="s">
        <v>3006</v>
      </c>
      <c r="G1107" s="45" t="s">
        <v>2390</v>
      </c>
      <c r="H1107" s="47">
        <v>2502</v>
      </c>
      <c r="I1107" s="324" t="s">
        <v>41</v>
      </c>
      <c r="J1107" s="255" t="str">
        <f>IF(ISBLANK(INDEX('Policy Characteristics'!D:D,MATCH($C1107,'Policy Characteristics'!$C:$C,0))),"",INDEX('Policy Characteristics'!D:D,MATCH($C1107,'Policy Characteristics'!$C:$C,0)))</f>
        <v>Feedstock Shifting</v>
      </c>
      <c r="K1107" s="254" t="str">
        <f>IF(ISBLANK(INDEX('Policy Characteristics'!E:E,MATCH($C1107,'Policy Characteristics'!$C:$C,0))),"",INDEX('Policy Characteristics'!E:E,MATCH($C1107,'Policy Characteristics'!$C:$C,0)))</f>
        <v>indst feedstock shifting</v>
      </c>
      <c r="L1107" s="261">
        <f>IF(ISBLANK(INDEX('Policy Characteristics'!F:F,MATCH($C1107,'Policy Characteristics'!$C:$C,0))),"",INDEX('Policy Characteristics'!F:F,MATCH($C1107,'Policy Characteristics'!$C:$C,0)))</f>
        <v>0</v>
      </c>
      <c r="M1107" s="261">
        <f>IF(ISBLANK(INDEX('Policy Characteristics'!G:G,MATCH($C1107,'Policy Characteristics'!$C:$C,0))),"",INDEX('Policy Characteristics'!G:G,MATCH($C1107,'Policy Characteristics'!$C:$C,0)))</f>
        <v>1</v>
      </c>
      <c r="N1107" s="261">
        <f>IF(ISBLANK(INDEX('Policy Characteristics'!H:H,MATCH($C1107,'Policy Characteristics'!$C:$C,0))),"",INDEX('Policy Characteristics'!H:H,MATCH($C1107,'Policy Characteristics'!$C:$C,0)))</f>
        <v>0.01</v>
      </c>
      <c r="O1107" s="254" t="str">
        <f>IF(ISBLANK(INDEX('Policy Characteristics'!I:I,MATCH($C1107,'Policy Characteristics'!$C:$C,0))),"",INDEX('Policy Characteristics'!I:I,MATCH($C1107,'Policy Characteristics'!$C:$C,0)))</f>
        <v>% of potential achieved</v>
      </c>
      <c r="P1107" s="254"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254" t="str">
        <f>IF(ISBLANK(INDEX('Policy Characteristics'!K:K,MATCH($C1107,'Policy Characteristics'!$C:$C,0))),"",INDEX('Policy Characteristics'!K:K,MATCH($C1107,'Policy Characteristics'!$C:$C,0)))</f>
        <v/>
      </c>
      <c r="R1107" s="254" t="str">
        <f>IF(ISBLANK(INDEX('Policy Characteristics'!L:L,MATCH($C1107,'Policy Characteristics'!$C:$C,0))),"",INDEX('Policy Characteristics'!L:L,MATCH($C1107,'Policy Characteristics'!$C:$C,0)))</f>
        <v/>
      </c>
    </row>
    <row r="1108" spans="1:18" s="2" customFormat="1">
      <c r="A1108" s="254" t="str">
        <f>IF(ISBLANK(INDEX('Policy Characteristics'!A:A,MATCH($C1108,'Policy Characteristics'!$C:$C,0))),"",INDEX('Policy Characteristics'!A:A,MATCH($C1108,'Policy Characteristics'!$C:$C,0)))</f>
        <v>Industry</v>
      </c>
      <c r="B1108" s="262" t="str">
        <f>IF(ISBLANK(INDEX('Policy Characteristics'!B:B,MATCH($C1108,'Policy Characteristics'!$C:$C,0))),"",INDEX('Policy Characteristics'!B:B,MATCH($C1108,'Policy Characteristics'!$C:$C,0)))</f>
        <v>Feedstock Shifting</v>
      </c>
      <c r="C1108" s="254" t="str">
        <f t="shared" si="46"/>
        <v>Fraction of Feedstock Shifted</v>
      </c>
      <c r="D1108" s="6" t="s">
        <v>3042</v>
      </c>
      <c r="E1108" s="45" t="s">
        <v>2383</v>
      </c>
      <c r="F1108" t="s">
        <v>3006</v>
      </c>
      <c r="G1108" s="45" t="s">
        <v>2387</v>
      </c>
      <c r="H1108" s="47">
        <v>2503</v>
      </c>
      <c r="I1108" s="324" t="s">
        <v>41</v>
      </c>
      <c r="J1108" s="255" t="str">
        <f>IF(ISBLANK(INDEX('Policy Characteristics'!D:D,MATCH($C1108,'Policy Characteristics'!$C:$C,0))),"",INDEX('Policy Characteristics'!D:D,MATCH($C1108,'Policy Characteristics'!$C:$C,0)))</f>
        <v>Feedstock Shifting</v>
      </c>
      <c r="K1108" s="254" t="str">
        <f>IF(ISBLANK(INDEX('Policy Characteristics'!E:E,MATCH($C1108,'Policy Characteristics'!$C:$C,0))),"",INDEX('Policy Characteristics'!E:E,MATCH($C1108,'Policy Characteristics'!$C:$C,0)))</f>
        <v>indst feedstock shifting</v>
      </c>
      <c r="L1108" s="261">
        <f>IF(ISBLANK(INDEX('Policy Characteristics'!F:F,MATCH($C1108,'Policy Characteristics'!$C:$C,0))),"",INDEX('Policy Characteristics'!F:F,MATCH($C1108,'Policy Characteristics'!$C:$C,0)))</f>
        <v>0</v>
      </c>
      <c r="M1108" s="261">
        <f>IF(ISBLANK(INDEX('Policy Characteristics'!G:G,MATCH($C1108,'Policy Characteristics'!$C:$C,0))),"",INDEX('Policy Characteristics'!G:G,MATCH($C1108,'Policy Characteristics'!$C:$C,0)))</f>
        <v>1</v>
      </c>
      <c r="N1108" s="261">
        <f>IF(ISBLANK(INDEX('Policy Characteristics'!H:H,MATCH($C1108,'Policy Characteristics'!$C:$C,0))),"",INDEX('Policy Characteristics'!H:H,MATCH($C1108,'Policy Characteristics'!$C:$C,0)))</f>
        <v>0.01</v>
      </c>
      <c r="O1108" s="254" t="str">
        <f>IF(ISBLANK(INDEX('Policy Characteristics'!I:I,MATCH($C1108,'Policy Characteristics'!$C:$C,0))),"",INDEX('Policy Characteristics'!I:I,MATCH($C1108,'Policy Characteristics'!$C:$C,0)))</f>
        <v>% of potential achieved</v>
      </c>
      <c r="P1108" s="254"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254" t="str">
        <f>IF(ISBLANK(INDEX('Policy Characteristics'!K:K,MATCH($C1108,'Policy Characteristics'!$C:$C,0))),"",INDEX('Policy Characteristics'!K:K,MATCH($C1108,'Policy Characteristics'!$C:$C,0)))</f>
        <v/>
      </c>
      <c r="R1108" s="254" t="str">
        <f>IF(ISBLANK(INDEX('Policy Characteristics'!L:L,MATCH($C1108,'Policy Characteristics'!$C:$C,0))),"",INDEX('Policy Characteristics'!L:L,MATCH($C1108,'Policy Characteristics'!$C:$C,0)))</f>
        <v/>
      </c>
    </row>
    <row r="1109" spans="1:18" s="2" customFormat="1">
      <c r="A1109" s="254" t="str">
        <f>IF(ISBLANK(INDEX('Policy Characteristics'!A:A,MATCH($C1109,'Policy Characteristics'!$C:$C,0))),"",INDEX('Policy Characteristics'!A:A,MATCH($C1109,'Policy Characteristics'!$C:$C,0)))</f>
        <v>Industry</v>
      </c>
      <c r="B1109" s="262" t="str">
        <f>IF(ISBLANK(INDEX('Policy Characteristics'!B:B,MATCH($C1109,'Policy Characteristics'!$C:$C,0))),"",INDEX('Policy Characteristics'!B:B,MATCH($C1109,'Policy Characteristics'!$C:$C,0)))</f>
        <v>Feedstock Shifting</v>
      </c>
      <c r="C1109" s="254" t="str">
        <f t="shared" si="46"/>
        <v>Fraction of Feedstock Shifted</v>
      </c>
      <c r="D1109" s="6" t="s">
        <v>3042</v>
      </c>
      <c r="E1109" s="45" t="s">
        <v>2384</v>
      </c>
      <c r="F1109" t="s">
        <v>3006</v>
      </c>
      <c r="G1109" s="45" t="s">
        <v>2388</v>
      </c>
      <c r="H1109" s="47">
        <v>2504</v>
      </c>
      <c r="I1109" s="324" t="s">
        <v>41</v>
      </c>
      <c r="J1109" s="255" t="str">
        <f>IF(ISBLANK(INDEX('Policy Characteristics'!D:D,MATCH($C1109,'Policy Characteristics'!$C:$C,0))),"",INDEX('Policy Characteristics'!D:D,MATCH($C1109,'Policy Characteristics'!$C:$C,0)))</f>
        <v>Feedstock Shifting</v>
      </c>
      <c r="K1109" s="254" t="str">
        <f>IF(ISBLANK(INDEX('Policy Characteristics'!E:E,MATCH($C1109,'Policy Characteristics'!$C:$C,0))),"",INDEX('Policy Characteristics'!E:E,MATCH($C1109,'Policy Characteristics'!$C:$C,0)))</f>
        <v>indst feedstock shifting</v>
      </c>
      <c r="L1109" s="261">
        <f>IF(ISBLANK(INDEX('Policy Characteristics'!F:F,MATCH($C1109,'Policy Characteristics'!$C:$C,0))),"",INDEX('Policy Characteristics'!F:F,MATCH($C1109,'Policy Characteristics'!$C:$C,0)))</f>
        <v>0</v>
      </c>
      <c r="M1109" s="261">
        <f>IF(ISBLANK(INDEX('Policy Characteristics'!G:G,MATCH($C1109,'Policy Characteristics'!$C:$C,0))),"",INDEX('Policy Characteristics'!G:G,MATCH($C1109,'Policy Characteristics'!$C:$C,0)))</f>
        <v>1</v>
      </c>
      <c r="N1109" s="261">
        <f>IF(ISBLANK(INDEX('Policy Characteristics'!H:H,MATCH($C1109,'Policy Characteristics'!$C:$C,0))),"",INDEX('Policy Characteristics'!H:H,MATCH($C1109,'Policy Characteristics'!$C:$C,0)))</f>
        <v>0.01</v>
      </c>
      <c r="O1109" s="254" t="str">
        <f>IF(ISBLANK(INDEX('Policy Characteristics'!I:I,MATCH($C1109,'Policy Characteristics'!$C:$C,0))),"",INDEX('Policy Characteristics'!I:I,MATCH($C1109,'Policy Characteristics'!$C:$C,0)))</f>
        <v>% of potential achieved</v>
      </c>
      <c r="P1109" s="254"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254" t="str">
        <f>IF(ISBLANK(INDEX('Policy Characteristics'!K:K,MATCH($C1109,'Policy Characteristics'!$C:$C,0))),"",INDEX('Policy Characteristics'!K:K,MATCH($C1109,'Policy Characteristics'!$C:$C,0)))</f>
        <v/>
      </c>
      <c r="R1109" s="254" t="str">
        <f>IF(ISBLANK(INDEX('Policy Characteristics'!L:L,MATCH($C1109,'Policy Characteristics'!$C:$C,0))),"",INDEX('Policy Characteristics'!L:L,MATCH($C1109,'Policy Characteristics'!$C:$C,0)))</f>
        <v/>
      </c>
    </row>
    <row r="1110" spans="1:18" s="2" customFormat="1">
      <c r="A1110" s="254" t="str">
        <f>IF(ISBLANK(INDEX('Policy Characteristics'!A:A,MATCH($C1110,'Policy Characteristics'!$C:$C,0))),"",INDEX('Policy Characteristics'!A:A,MATCH($C1110,'Policy Characteristics'!$C:$C,0)))</f>
        <v>Industry</v>
      </c>
      <c r="B1110" s="262" t="str">
        <f>IF(ISBLANK(INDEX('Policy Characteristics'!B:B,MATCH($C1110,'Policy Characteristics'!$C:$C,0))),"",INDEX('Policy Characteristics'!B:B,MATCH($C1110,'Policy Characteristics'!$C:$C,0)))</f>
        <v>Feedstock Shifting</v>
      </c>
      <c r="C1110" s="254" t="str">
        <f t="shared" si="46"/>
        <v>Fraction of Feedstock Shifted</v>
      </c>
      <c r="D1110" s="6" t="s">
        <v>3042</v>
      </c>
      <c r="E1110" s="45" t="s">
        <v>2385</v>
      </c>
      <c r="F1110" t="s">
        <v>3006</v>
      </c>
      <c r="G1110" s="45" t="s">
        <v>2391</v>
      </c>
      <c r="H1110" s="47">
        <v>2505</v>
      </c>
      <c r="I1110" s="324" t="s">
        <v>41</v>
      </c>
      <c r="J1110" s="255" t="str">
        <f>IF(ISBLANK(INDEX('Policy Characteristics'!D:D,MATCH($C1110,'Policy Characteristics'!$C:$C,0))),"",INDEX('Policy Characteristics'!D:D,MATCH($C1110,'Policy Characteristics'!$C:$C,0)))</f>
        <v>Feedstock Shifting</v>
      </c>
      <c r="K1110" s="254" t="str">
        <f>IF(ISBLANK(INDEX('Policy Characteristics'!E:E,MATCH($C1110,'Policy Characteristics'!$C:$C,0))),"",INDEX('Policy Characteristics'!E:E,MATCH($C1110,'Policy Characteristics'!$C:$C,0)))</f>
        <v>indst feedstock shifting</v>
      </c>
      <c r="L1110" s="261">
        <f>IF(ISBLANK(INDEX('Policy Characteristics'!F:F,MATCH($C1110,'Policy Characteristics'!$C:$C,0))),"",INDEX('Policy Characteristics'!F:F,MATCH($C1110,'Policy Characteristics'!$C:$C,0)))</f>
        <v>0</v>
      </c>
      <c r="M1110" s="261">
        <f>IF(ISBLANK(INDEX('Policy Characteristics'!G:G,MATCH($C1110,'Policy Characteristics'!$C:$C,0))),"",INDEX('Policy Characteristics'!G:G,MATCH($C1110,'Policy Characteristics'!$C:$C,0)))</f>
        <v>1</v>
      </c>
      <c r="N1110" s="261">
        <f>IF(ISBLANK(INDEX('Policy Characteristics'!H:H,MATCH($C1110,'Policy Characteristics'!$C:$C,0))),"",INDEX('Policy Characteristics'!H:H,MATCH($C1110,'Policy Characteristics'!$C:$C,0)))</f>
        <v>0.01</v>
      </c>
      <c r="O1110" s="254" t="str">
        <f>IF(ISBLANK(INDEX('Policy Characteristics'!I:I,MATCH($C1110,'Policy Characteristics'!$C:$C,0))),"",INDEX('Policy Characteristics'!I:I,MATCH($C1110,'Policy Characteristics'!$C:$C,0)))</f>
        <v>% of potential achieved</v>
      </c>
      <c r="P1110" s="254"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254" t="str">
        <f>IF(ISBLANK(INDEX('Policy Characteristics'!K:K,MATCH($C1110,'Policy Characteristics'!$C:$C,0))),"",INDEX('Policy Characteristics'!K:K,MATCH($C1110,'Policy Characteristics'!$C:$C,0)))</f>
        <v/>
      </c>
      <c r="R1110" s="254" t="str">
        <f>IF(ISBLANK(INDEX('Policy Characteristics'!L:L,MATCH($C1110,'Policy Characteristics'!$C:$C,0))),"",INDEX('Policy Characteristics'!L:L,MATCH($C1110,'Policy Characteristics'!$C:$C,0)))</f>
        <v/>
      </c>
    </row>
    <row r="1111" spans="1:18" s="2" customFormat="1">
      <c r="A1111" s="254" t="str">
        <f>IF(ISBLANK(INDEX('Policy Characteristics'!A:A,MATCH($C1111,'Policy Characteristics'!$C:$C,0))),"",INDEX('Policy Characteristics'!A:A,MATCH($C1111,'Policy Characteristics'!$C:$C,0)))</f>
        <v>Industry</v>
      </c>
      <c r="B1111" s="262" t="str">
        <f>IF(ISBLANK(INDEX('Policy Characteristics'!B:B,MATCH($C1111,'Policy Characteristics'!$C:$C,0))),"",INDEX('Policy Characteristics'!B:B,MATCH($C1111,'Policy Characteristics'!$C:$C,0)))</f>
        <v>Feedstock Shifting</v>
      </c>
      <c r="C1111" s="254" t="str">
        <f t="shared" si="46"/>
        <v>Fraction of Feedstock Shifted</v>
      </c>
      <c r="D1111" s="6" t="s">
        <v>3042</v>
      </c>
      <c r="E1111" s="45" t="s">
        <v>2684</v>
      </c>
      <c r="F1111" t="s">
        <v>3006</v>
      </c>
      <c r="G1111" s="45" t="s">
        <v>2687</v>
      </c>
      <c r="H1111" s="47">
        <v>2506</v>
      </c>
      <c r="I1111" s="324" t="s">
        <v>41</v>
      </c>
      <c r="J1111" s="255" t="str">
        <f>IF(ISBLANK(INDEX('Policy Characteristics'!D:D,MATCH($C1111,'Policy Characteristics'!$C:$C,0))),"",INDEX('Policy Characteristics'!D:D,MATCH($C1111,'Policy Characteristics'!$C:$C,0)))</f>
        <v>Feedstock Shifting</v>
      </c>
      <c r="K1111" s="254" t="str">
        <f>IF(ISBLANK(INDEX('Policy Characteristics'!E:E,MATCH($C1111,'Policy Characteristics'!$C:$C,0))),"",INDEX('Policy Characteristics'!E:E,MATCH($C1111,'Policy Characteristics'!$C:$C,0)))</f>
        <v>indst feedstock shifting</v>
      </c>
      <c r="L1111" s="261">
        <f>IF(ISBLANK(INDEX('Policy Characteristics'!F:F,MATCH($C1111,'Policy Characteristics'!$C:$C,0))),"",INDEX('Policy Characteristics'!F:F,MATCH($C1111,'Policy Characteristics'!$C:$C,0)))</f>
        <v>0</v>
      </c>
      <c r="M1111" s="261">
        <f>IF(ISBLANK(INDEX('Policy Characteristics'!G:G,MATCH($C1111,'Policy Characteristics'!$C:$C,0))),"",INDEX('Policy Characteristics'!G:G,MATCH($C1111,'Policy Characteristics'!$C:$C,0)))</f>
        <v>1</v>
      </c>
      <c r="N1111" s="261">
        <f>IF(ISBLANK(INDEX('Policy Characteristics'!H:H,MATCH($C1111,'Policy Characteristics'!$C:$C,0))),"",INDEX('Policy Characteristics'!H:H,MATCH($C1111,'Policy Characteristics'!$C:$C,0)))</f>
        <v>0.01</v>
      </c>
      <c r="O1111" s="254" t="str">
        <f>IF(ISBLANK(INDEX('Policy Characteristics'!I:I,MATCH($C1111,'Policy Characteristics'!$C:$C,0))),"",INDEX('Policy Characteristics'!I:I,MATCH($C1111,'Policy Characteristics'!$C:$C,0)))</f>
        <v>% of potential achieved</v>
      </c>
      <c r="P1111" s="254"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254" t="str">
        <f>IF(ISBLANK(INDEX('Policy Characteristics'!K:K,MATCH($C1111,'Policy Characteristics'!$C:$C,0))),"",INDEX('Policy Characteristics'!K:K,MATCH($C1111,'Policy Characteristics'!$C:$C,0)))</f>
        <v/>
      </c>
      <c r="R1111" s="254" t="str">
        <f>IF(ISBLANK(INDEX('Policy Characteristics'!L:L,MATCH($C1111,'Policy Characteristics'!$C:$C,0))),"",INDEX('Policy Characteristics'!L:L,MATCH($C1111,'Policy Characteristics'!$C:$C,0)))</f>
        <v/>
      </c>
    </row>
    <row r="1112" spans="1:18" s="2" customFormat="1">
      <c r="A1112" s="254" t="str">
        <f>IF(ISBLANK(INDEX('Policy Characteristics'!A:A,MATCH($C1112,'Policy Characteristics'!$C:$C,0))),"",INDEX('Policy Characteristics'!A:A,MATCH($C1112,'Policy Characteristics'!$C:$C,0)))</f>
        <v>Industry</v>
      </c>
      <c r="B1112" s="262" t="str">
        <f>IF(ISBLANK(INDEX('Policy Characteristics'!B:B,MATCH($C1112,'Policy Characteristics'!$C:$C,0))),"",INDEX('Policy Characteristics'!B:B,MATCH($C1112,'Policy Characteristics'!$C:$C,0)))</f>
        <v>Feedstock Shifting</v>
      </c>
      <c r="C1112" s="254" t="str">
        <f t="shared" si="46"/>
        <v>Fraction of Feedstock Shifted</v>
      </c>
      <c r="D1112" s="6" t="s">
        <v>3042</v>
      </c>
      <c r="E1112" s="45" t="s">
        <v>2685</v>
      </c>
      <c r="F1112" t="s">
        <v>3006</v>
      </c>
      <c r="G1112" s="45" t="s">
        <v>2689</v>
      </c>
      <c r="H1112" s="47">
        <v>2507</v>
      </c>
      <c r="I1112" s="324" t="s">
        <v>41</v>
      </c>
      <c r="J1112" s="255" t="str">
        <f>IF(ISBLANK(INDEX('Policy Characteristics'!D:D,MATCH($C1112,'Policy Characteristics'!$C:$C,0))),"",INDEX('Policy Characteristics'!D:D,MATCH($C1112,'Policy Characteristics'!$C:$C,0)))</f>
        <v>Feedstock Shifting</v>
      </c>
      <c r="K1112" s="254" t="str">
        <f>IF(ISBLANK(INDEX('Policy Characteristics'!E:E,MATCH($C1112,'Policy Characteristics'!$C:$C,0))),"",INDEX('Policy Characteristics'!E:E,MATCH($C1112,'Policy Characteristics'!$C:$C,0)))</f>
        <v>indst feedstock shifting</v>
      </c>
      <c r="L1112" s="261">
        <f>IF(ISBLANK(INDEX('Policy Characteristics'!F:F,MATCH($C1112,'Policy Characteristics'!$C:$C,0))),"",INDEX('Policy Characteristics'!F:F,MATCH($C1112,'Policy Characteristics'!$C:$C,0)))</f>
        <v>0</v>
      </c>
      <c r="M1112" s="261">
        <f>IF(ISBLANK(INDEX('Policy Characteristics'!G:G,MATCH($C1112,'Policy Characteristics'!$C:$C,0))),"",INDEX('Policy Characteristics'!G:G,MATCH($C1112,'Policy Characteristics'!$C:$C,0)))</f>
        <v>1</v>
      </c>
      <c r="N1112" s="261">
        <f>IF(ISBLANK(INDEX('Policy Characteristics'!H:H,MATCH($C1112,'Policy Characteristics'!$C:$C,0))),"",INDEX('Policy Characteristics'!H:H,MATCH($C1112,'Policy Characteristics'!$C:$C,0)))</f>
        <v>0.01</v>
      </c>
      <c r="O1112" s="254" t="str">
        <f>IF(ISBLANK(INDEX('Policy Characteristics'!I:I,MATCH($C1112,'Policy Characteristics'!$C:$C,0))),"",INDEX('Policy Characteristics'!I:I,MATCH($C1112,'Policy Characteristics'!$C:$C,0)))</f>
        <v>% of potential achieved</v>
      </c>
      <c r="P1112" s="254"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254" t="str">
        <f>IF(ISBLANK(INDEX('Policy Characteristics'!K:K,MATCH($C1112,'Policy Characteristics'!$C:$C,0))),"",INDEX('Policy Characteristics'!K:K,MATCH($C1112,'Policy Characteristics'!$C:$C,0)))</f>
        <v/>
      </c>
      <c r="R1112" s="254" t="str">
        <f>IF(ISBLANK(INDEX('Policy Characteristics'!L:L,MATCH($C1112,'Policy Characteristics'!$C:$C,0))),"",INDEX('Policy Characteristics'!L:L,MATCH($C1112,'Policy Characteristics'!$C:$C,0)))</f>
        <v/>
      </c>
    </row>
    <row r="1113" spans="1:18" s="2" customFormat="1">
      <c r="A1113" s="254" t="str">
        <f>IF(ISBLANK(INDEX('Policy Characteristics'!A:A,MATCH($C1113,'Policy Characteristics'!$C:$C,0))),"",INDEX('Policy Characteristics'!A:A,MATCH($C1113,'Policy Characteristics'!$C:$C,0)))</f>
        <v>Industry</v>
      </c>
      <c r="B1113" s="262" t="str">
        <f>IF(ISBLANK(INDEX('Policy Characteristics'!B:B,MATCH($C1113,'Policy Characteristics'!$C:$C,0))),"",INDEX('Policy Characteristics'!B:B,MATCH($C1113,'Policy Characteristics'!$C:$C,0)))</f>
        <v>Feedstock Shifting</v>
      </c>
      <c r="C1113" s="254" t="str">
        <f t="shared" si="46"/>
        <v>Fraction of Feedstock Shifted</v>
      </c>
      <c r="D1113" s="6" t="s">
        <v>3042</v>
      </c>
      <c r="E1113" s="45" t="s">
        <v>2686</v>
      </c>
      <c r="F1113" t="s">
        <v>3006</v>
      </c>
      <c r="G1113" s="45" t="s">
        <v>2690</v>
      </c>
      <c r="H1113" s="47">
        <v>2508</v>
      </c>
      <c r="I1113" s="324" t="s">
        <v>41</v>
      </c>
      <c r="J1113" s="255" t="str">
        <f>IF(ISBLANK(INDEX('Policy Characteristics'!D:D,MATCH($C1113,'Policy Characteristics'!$C:$C,0))),"",INDEX('Policy Characteristics'!D:D,MATCH($C1113,'Policy Characteristics'!$C:$C,0)))</f>
        <v>Feedstock Shifting</v>
      </c>
      <c r="K1113" s="254" t="str">
        <f>IF(ISBLANK(INDEX('Policy Characteristics'!E:E,MATCH($C1113,'Policy Characteristics'!$C:$C,0))),"",INDEX('Policy Characteristics'!E:E,MATCH($C1113,'Policy Characteristics'!$C:$C,0)))</f>
        <v>indst feedstock shifting</v>
      </c>
      <c r="L1113" s="261">
        <f>IF(ISBLANK(INDEX('Policy Characteristics'!F:F,MATCH($C1113,'Policy Characteristics'!$C:$C,0))),"",INDEX('Policy Characteristics'!F:F,MATCH($C1113,'Policy Characteristics'!$C:$C,0)))</f>
        <v>0</v>
      </c>
      <c r="M1113" s="261">
        <f>IF(ISBLANK(INDEX('Policy Characteristics'!G:G,MATCH($C1113,'Policy Characteristics'!$C:$C,0))),"",INDEX('Policy Characteristics'!G:G,MATCH($C1113,'Policy Characteristics'!$C:$C,0)))</f>
        <v>1</v>
      </c>
      <c r="N1113" s="261">
        <f>IF(ISBLANK(INDEX('Policy Characteristics'!H:H,MATCH($C1113,'Policy Characteristics'!$C:$C,0))),"",INDEX('Policy Characteristics'!H:H,MATCH($C1113,'Policy Characteristics'!$C:$C,0)))</f>
        <v>0.01</v>
      </c>
      <c r="O1113" s="254" t="str">
        <f>IF(ISBLANK(INDEX('Policy Characteristics'!I:I,MATCH($C1113,'Policy Characteristics'!$C:$C,0))),"",INDEX('Policy Characteristics'!I:I,MATCH($C1113,'Policy Characteristics'!$C:$C,0)))</f>
        <v>% of potential achieved</v>
      </c>
      <c r="P1113" s="254"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254" t="str">
        <f>IF(ISBLANK(INDEX('Policy Characteristics'!K:K,MATCH($C1113,'Policy Characteristics'!$C:$C,0))),"",INDEX('Policy Characteristics'!K:K,MATCH($C1113,'Policy Characteristics'!$C:$C,0)))</f>
        <v/>
      </c>
      <c r="R1113" s="254" t="str">
        <f>IF(ISBLANK(INDEX('Policy Characteristics'!L:L,MATCH($C1113,'Policy Characteristics'!$C:$C,0))),"",INDEX('Policy Characteristics'!L:L,MATCH($C1113,'Policy Characteristics'!$C:$C,0)))</f>
        <v/>
      </c>
    </row>
    <row r="1114" spans="1:18" s="2" customFormat="1">
      <c r="A1114" s="254" t="str">
        <f>IF(ISBLANK(INDEX('Policy Characteristics'!A:A,MATCH($C1114,'Policy Characteristics'!$C:$C,0))),"",INDEX('Policy Characteristics'!A:A,MATCH($C1114,'Policy Characteristics'!$C:$C,0)))</f>
        <v>Industry</v>
      </c>
      <c r="B1114" s="262" t="str">
        <f>IF(ISBLANK(INDEX('Policy Characteristics'!B:B,MATCH($C1114,'Policy Characteristics'!$C:$C,0))),"",INDEX('Policy Characteristics'!B:B,MATCH($C1114,'Policy Characteristics'!$C:$C,0)))</f>
        <v>Feedstock Shifting</v>
      </c>
      <c r="C1114" s="254" t="str">
        <f t="shared" si="46"/>
        <v>Fraction of Feedstock Shifted</v>
      </c>
      <c r="D1114" s="6" t="s">
        <v>3042</v>
      </c>
      <c r="E1114" s="45" t="s">
        <v>2683</v>
      </c>
      <c r="F1114" t="s">
        <v>3006</v>
      </c>
      <c r="G1114" s="45" t="s">
        <v>2688</v>
      </c>
      <c r="H1114" s="47">
        <v>2509</v>
      </c>
      <c r="I1114" s="324" t="s">
        <v>41</v>
      </c>
      <c r="J1114" s="255" t="str">
        <f>IF(ISBLANK(INDEX('Policy Characteristics'!D:D,MATCH($C1114,'Policy Characteristics'!$C:$C,0))),"",INDEX('Policy Characteristics'!D:D,MATCH($C1114,'Policy Characteristics'!$C:$C,0)))</f>
        <v>Feedstock Shifting</v>
      </c>
      <c r="K1114" s="254" t="str">
        <f>IF(ISBLANK(INDEX('Policy Characteristics'!E:E,MATCH($C1114,'Policy Characteristics'!$C:$C,0))),"",INDEX('Policy Characteristics'!E:E,MATCH($C1114,'Policy Characteristics'!$C:$C,0)))</f>
        <v>indst feedstock shifting</v>
      </c>
      <c r="L1114" s="261">
        <f>IF(ISBLANK(INDEX('Policy Characteristics'!F:F,MATCH($C1114,'Policy Characteristics'!$C:$C,0))),"",INDEX('Policy Characteristics'!F:F,MATCH($C1114,'Policy Characteristics'!$C:$C,0)))</f>
        <v>0</v>
      </c>
      <c r="M1114" s="261">
        <f>IF(ISBLANK(INDEX('Policy Characteristics'!G:G,MATCH($C1114,'Policy Characteristics'!$C:$C,0))),"",INDEX('Policy Characteristics'!G:G,MATCH($C1114,'Policy Characteristics'!$C:$C,0)))</f>
        <v>1</v>
      </c>
      <c r="N1114" s="261">
        <f>IF(ISBLANK(INDEX('Policy Characteristics'!H:H,MATCH($C1114,'Policy Characteristics'!$C:$C,0))),"",INDEX('Policy Characteristics'!H:H,MATCH($C1114,'Policy Characteristics'!$C:$C,0)))</f>
        <v>0.01</v>
      </c>
      <c r="O1114" s="254" t="str">
        <f>IF(ISBLANK(INDEX('Policy Characteristics'!I:I,MATCH($C1114,'Policy Characteristics'!$C:$C,0))),"",INDEX('Policy Characteristics'!I:I,MATCH($C1114,'Policy Characteristics'!$C:$C,0)))</f>
        <v>% of potential achieved</v>
      </c>
      <c r="P1114" s="254"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254" t="str">
        <f>IF(ISBLANK(INDEX('Policy Characteristics'!K:K,MATCH($C1114,'Policy Characteristics'!$C:$C,0))),"",INDEX('Policy Characteristics'!K:K,MATCH($C1114,'Policy Characteristics'!$C:$C,0)))</f>
        <v/>
      </c>
      <c r="R1114" s="254" t="str">
        <f>IF(ISBLANK(INDEX('Policy Characteristics'!L:L,MATCH($C1114,'Policy Characteristics'!$C:$C,0))),"",INDEX('Policy Characteristics'!L:L,MATCH($C1114,'Policy Characteristics'!$C:$C,0)))</f>
        <v/>
      </c>
    </row>
    <row r="1115" spans="1:18" s="2" customFormat="1">
      <c r="A1115" s="254" t="str">
        <f>IF(ISBLANK(INDEX('Policy Characteristics'!A:A,MATCH($C1115,'Policy Characteristics'!$C:$C,0))),"",INDEX('Policy Characteristics'!A:A,MATCH($C1115,'Policy Characteristics'!$C:$C,0)))</f>
        <v>Industry</v>
      </c>
      <c r="B1115" s="262" t="str">
        <f>IF(ISBLANK(INDEX('Policy Characteristics'!B:B,MATCH($C1115,'Policy Characteristics'!$C:$C,0))),"",INDEX('Policy Characteristics'!B:B,MATCH($C1115,'Policy Characteristics'!$C:$C,0)))</f>
        <v>Feedstock Shifting</v>
      </c>
      <c r="C1115" s="254" t="str">
        <f t="shared" si="46"/>
        <v>Fraction of Feedstock Shifted</v>
      </c>
      <c r="D1115" s="6" t="s">
        <v>3043</v>
      </c>
      <c r="E1115" s="45" t="s">
        <v>2380</v>
      </c>
      <c r="F1115" t="s">
        <v>3007</v>
      </c>
      <c r="G1115" s="45" t="s">
        <v>2386</v>
      </c>
      <c r="H1115" s="47">
        <v>2510</v>
      </c>
      <c r="I1115" s="324" t="s">
        <v>41</v>
      </c>
      <c r="J1115" s="255" t="str">
        <f>IF(ISBLANK(INDEX('Policy Characteristics'!D:D,MATCH($C1115,'Policy Characteristics'!$C:$C,0))),"",INDEX('Policy Characteristics'!D:D,MATCH($C1115,'Policy Characteristics'!$C:$C,0)))</f>
        <v>Feedstock Shifting</v>
      </c>
      <c r="K1115" s="254" t="str">
        <f>IF(ISBLANK(INDEX('Policy Characteristics'!E:E,MATCH($C1115,'Policy Characteristics'!$C:$C,0))),"",INDEX('Policy Characteristics'!E:E,MATCH($C1115,'Policy Characteristics'!$C:$C,0)))</f>
        <v>indst feedstock shifting</v>
      </c>
      <c r="L1115" s="261">
        <f>IF(ISBLANK(INDEX('Policy Characteristics'!F:F,MATCH($C1115,'Policy Characteristics'!$C:$C,0))),"",INDEX('Policy Characteristics'!F:F,MATCH($C1115,'Policy Characteristics'!$C:$C,0)))</f>
        <v>0</v>
      </c>
      <c r="M1115" s="261">
        <f>IF(ISBLANK(INDEX('Policy Characteristics'!G:G,MATCH($C1115,'Policy Characteristics'!$C:$C,0))),"",INDEX('Policy Characteristics'!G:G,MATCH($C1115,'Policy Characteristics'!$C:$C,0)))</f>
        <v>1</v>
      </c>
      <c r="N1115" s="261">
        <f>IF(ISBLANK(INDEX('Policy Characteristics'!H:H,MATCH($C1115,'Policy Characteristics'!$C:$C,0))),"",INDEX('Policy Characteristics'!H:H,MATCH($C1115,'Policy Characteristics'!$C:$C,0)))</f>
        <v>0.01</v>
      </c>
      <c r="O1115" s="254" t="str">
        <f>IF(ISBLANK(INDEX('Policy Characteristics'!I:I,MATCH($C1115,'Policy Characteristics'!$C:$C,0))),"",INDEX('Policy Characteristics'!I:I,MATCH($C1115,'Policy Characteristics'!$C:$C,0)))</f>
        <v>% of potential achieved</v>
      </c>
      <c r="P1115" s="254" t="str">
        <f>IF(ISBLANK(INDEX('Policy Characteristics'!J:J,MATCH($C1115,'Policy Characteristics'!$C:$C,0))),"",INDEX('Policy Characteristics'!J:J,MATCH($C1115,'Policy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5" s="254" t="str">
        <f>IF(ISBLANK(INDEX('Policy Characteristics'!K:K,MATCH($C1115,'Policy Characteristics'!$C:$C,0))),"",INDEX('Policy Characteristics'!K:K,MATCH($C1115,'Policy Characteristics'!$C:$C,0)))</f>
        <v/>
      </c>
      <c r="R1115" s="254" t="str">
        <f>IF(ISBLANK(INDEX('Policy Characteristics'!L:L,MATCH($C1115,'Policy Characteristics'!$C:$C,0))),"",INDEX('Policy Characteristics'!L:L,MATCH($C1115,'Policy Characteristics'!$C:$C,0)))</f>
        <v/>
      </c>
    </row>
    <row r="1116" spans="1:18" s="2" customFormat="1">
      <c r="A1116" s="254" t="str">
        <f>IF(ISBLANK(INDEX('Policy Characteristics'!A:A,MATCH($C1116,'Policy Characteristics'!$C:$C,0))),"",INDEX('Policy Characteristics'!A:A,MATCH($C1116,'Policy Characteristics'!$C:$C,0)))</f>
        <v>Industry</v>
      </c>
      <c r="B1116" s="262" t="str">
        <f>IF(ISBLANK(INDEX('Policy Characteristics'!B:B,MATCH($C1116,'Policy Characteristics'!$C:$C,0))),"",INDEX('Policy Characteristics'!B:B,MATCH($C1116,'Policy Characteristics'!$C:$C,0)))</f>
        <v>Feedstock Shifting</v>
      </c>
      <c r="C1116" s="254" t="str">
        <f t="shared" si="46"/>
        <v>Fraction of Feedstock Shifted</v>
      </c>
      <c r="D1116" s="6" t="s">
        <v>3043</v>
      </c>
      <c r="E1116" s="45" t="s">
        <v>2381</v>
      </c>
      <c r="F1116" t="s">
        <v>3007</v>
      </c>
      <c r="G1116" s="45" t="s">
        <v>2389</v>
      </c>
      <c r="H1116" s="47">
        <v>2511</v>
      </c>
      <c r="I1116" s="324" t="s">
        <v>41</v>
      </c>
      <c r="J1116" s="255" t="str">
        <f>IF(ISBLANK(INDEX('Policy Characteristics'!D:D,MATCH($C1116,'Policy Characteristics'!$C:$C,0))),"",INDEX('Policy Characteristics'!D:D,MATCH($C1116,'Policy Characteristics'!$C:$C,0)))</f>
        <v>Feedstock Shifting</v>
      </c>
      <c r="K1116" s="254" t="str">
        <f>IF(ISBLANK(INDEX('Policy Characteristics'!E:E,MATCH($C1116,'Policy Characteristics'!$C:$C,0))),"",INDEX('Policy Characteristics'!E:E,MATCH($C1116,'Policy Characteristics'!$C:$C,0)))</f>
        <v>indst feedstock shifting</v>
      </c>
      <c r="L1116" s="261">
        <f>IF(ISBLANK(INDEX('Policy Characteristics'!F:F,MATCH($C1116,'Policy Characteristics'!$C:$C,0))),"",INDEX('Policy Characteristics'!F:F,MATCH($C1116,'Policy Characteristics'!$C:$C,0)))</f>
        <v>0</v>
      </c>
      <c r="M1116" s="261">
        <f>IF(ISBLANK(INDEX('Policy Characteristics'!G:G,MATCH($C1116,'Policy Characteristics'!$C:$C,0))),"",INDEX('Policy Characteristics'!G:G,MATCH($C1116,'Policy Characteristics'!$C:$C,0)))</f>
        <v>1</v>
      </c>
      <c r="N1116" s="261">
        <f>IF(ISBLANK(INDEX('Policy Characteristics'!H:H,MATCH($C1116,'Policy Characteristics'!$C:$C,0))),"",INDEX('Policy Characteristics'!H:H,MATCH($C1116,'Policy Characteristics'!$C:$C,0)))</f>
        <v>0.01</v>
      </c>
      <c r="O1116" s="254" t="str">
        <f>IF(ISBLANK(INDEX('Policy Characteristics'!I:I,MATCH($C1116,'Policy Characteristics'!$C:$C,0))),"",INDEX('Policy Characteristics'!I:I,MATCH($C1116,'Policy Characteristics'!$C:$C,0)))</f>
        <v>% of potential achieved</v>
      </c>
      <c r="P1116" s="254" t="str">
        <f>IF(ISBLANK(INDEX('Policy Characteristics'!J:J,MATCH($C1116,'Policy Characteristics'!$C:$C,0))),"",INDEX('Policy Characteristics'!J:J,MATCH($C1116,'Policy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6" s="254" t="str">
        <f>IF(ISBLANK(INDEX('Policy Characteristics'!K:K,MATCH($C1116,'Policy Characteristics'!$C:$C,0))),"",INDEX('Policy Characteristics'!K:K,MATCH($C1116,'Policy Characteristics'!$C:$C,0)))</f>
        <v/>
      </c>
      <c r="R1116" s="254" t="str">
        <f>IF(ISBLANK(INDEX('Policy Characteristics'!L:L,MATCH($C1116,'Policy Characteristics'!$C:$C,0))),"",INDEX('Policy Characteristics'!L:L,MATCH($C1116,'Policy Characteristics'!$C:$C,0)))</f>
        <v/>
      </c>
    </row>
    <row r="1117" spans="1:18" s="2" customFormat="1">
      <c r="A1117" s="254" t="str">
        <f>IF(ISBLANK(INDEX('Policy Characteristics'!A:A,MATCH($C1117,'Policy Characteristics'!$C:$C,0))),"",INDEX('Policy Characteristics'!A:A,MATCH($C1117,'Policy Characteristics'!$C:$C,0)))</f>
        <v>Industry</v>
      </c>
      <c r="B1117" s="262" t="str">
        <f>IF(ISBLANK(INDEX('Policy Characteristics'!B:B,MATCH($C1117,'Policy Characteristics'!$C:$C,0))),"",INDEX('Policy Characteristics'!B:B,MATCH($C1117,'Policy Characteristics'!$C:$C,0)))</f>
        <v>Feedstock Shifting</v>
      </c>
      <c r="C1117" s="254" t="str">
        <f t="shared" si="46"/>
        <v>Fraction of Feedstock Shifted</v>
      </c>
      <c r="D1117" s="6" t="s">
        <v>3043</v>
      </c>
      <c r="E1117" s="45" t="s">
        <v>2382</v>
      </c>
      <c r="F1117" t="s">
        <v>3007</v>
      </c>
      <c r="G1117" s="45" t="s">
        <v>2390</v>
      </c>
      <c r="H1117" s="47">
        <v>2512</v>
      </c>
      <c r="I1117" s="324" t="s">
        <v>41</v>
      </c>
      <c r="J1117" s="255" t="str">
        <f>IF(ISBLANK(INDEX('Policy Characteristics'!D:D,MATCH($C1117,'Policy Characteristics'!$C:$C,0))),"",INDEX('Policy Characteristics'!D:D,MATCH($C1117,'Policy Characteristics'!$C:$C,0)))</f>
        <v>Feedstock Shifting</v>
      </c>
      <c r="K1117" s="254" t="str">
        <f>IF(ISBLANK(INDEX('Policy Characteristics'!E:E,MATCH($C1117,'Policy Characteristics'!$C:$C,0))),"",INDEX('Policy Characteristics'!E:E,MATCH($C1117,'Policy Characteristics'!$C:$C,0)))</f>
        <v>indst feedstock shifting</v>
      </c>
      <c r="L1117" s="261">
        <f>IF(ISBLANK(INDEX('Policy Characteristics'!F:F,MATCH($C1117,'Policy Characteristics'!$C:$C,0))),"",INDEX('Policy Characteristics'!F:F,MATCH($C1117,'Policy Characteristics'!$C:$C,0)))</f>
        <v>0</v>
      </c>
      <c r="M1117" s="261">
        <f>IF(ISBLANK(INDEX('Policy Characteristics'!G:G,MATCH($C1117,'Policy Characteristics'!$C:$C,0))),"",INDEX('Policy Characteristics'!G:G,MATCH($C1117,'Policy Characteristics'!$C:$C,0)))</f>
        <v>1</v>
      </c>
      <c r="N1117" s="261">
        <f>IF(ISBLANK(INDEX('Policy Characteristics'!H:H,MATCH($C1117,'Policy Characteristics'!$C:$C,0))),"",INDEX('Policy Characteristics'!H:H,MATCH($C1117,'Policy Characteristics'!$C:$C,0)))</f>
        <v>0.01</v>
      </c>
      <c r="O1117" s="254" t="str">
        <f>IF(ISBLANK(INDEX('Policy Characteristics'!I:I,MATCH($C1117,'Policy Characteristics'!$C:$C,0))),"",INDEX('Policy Characteristics'!I:I,MATCH($C1117,'Policy Characteristics'!$C:$C,0)))</f>
        <v>% of potential achieved</v>
      </c>
      <c r="P1117" s="254" t="str">
        <f>IF(ISBLANK(INDEX('Policy Characteristics'!J:J,MATCH($C1117,'Policy Characteristics'!$C:$C,0))),"",INDEX('Policy Characteristics'!J:J,MATCH($C1117,'Policy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7" s="254" t="str">
        <f>IF(ISBLANK(INDEX('Policy Characteristics'!K:K,MATCH($C1117,'Policy Characteristics'!$C:$C,0))),"",INDEX('Policy Characteristics'!K:K,MATCH($C1117,'Policy Characteristics'!$C:$C,0)))</f>
        <v/>
      </c>
      <c r="R1117" s="254" t="str">
        <f>IF(ISBLANK(INDEX('Policy Characteristics'!L:L,MATCH($C1117,'Policy Characteristics'!$C:$C,0))),"",INDEX('Policy Characteristics'!L:L,MATCH($C1117,'Policy Characteristics'!$C:$C,0)))</f>
        <v/>
      </c>
    </row>
    <row r="1118" spans="1:18" s="2" customFormat="1">
      <c r="A1118" s="254" t="str">
        <f>IF(ISBLANK(INDEX('Policy Characteristics'!A:A,MATCH($C1118,'Policy Characteristics'!$C:$C,0))),"",INDEX('Policy Characteristics'!A:A,MATCH($C1118,'Policy Characteristics'!$C:$C,0)))</f>
        <v>Industry</v>
      </c>
      <c r="B1118" s="262" t="str">
        <f>IF(ISBLANK(INDEX('Policy Characteristics'!B:B,MATCH($C1118,'Policy Characteristics'!$C:$C,0))),"",INDEX('Policy Characteristics'!B:B,MATCH($C1118,'Policy Characteristics'!$C:$C,0)))</f>
        <v>Feedstock Shifting</v>
      </c>
      <c r="C1118" s="254" t="str">
        <f t="shared" si="46"/>
        <v>Fraction of Feedstock Shifted</v>
      </c>
      <c r="D1118" s="6" t="s">
        <v>3043</v>
      </c>
      <c r="E1118" s="45" t="s">
        <v>2383</v>
      </c>
      <c r="F1118" t="s">
        <v>3007</v>
      </c>
      <c r="G1118" s="45" t="s">
        <v>2387</v>
      </c>
      <c r="H1118" s="47">
        <v>2513</v>
      </c>
      <c r="I1118" s="324" t="s">
        <v>41</v>
      </c>
      <c r="J1118" s="255" t="str">
        <f>IF(ISBLANK(INDEX('Policy Characteristics'!D:D,MATCH($C1118,'Policy Characteristics'!$C:$C,0))),"",INDEX('Policy Characteristics'!D:D,MATCH($C1118,'Policy Characteristics'!$C:$C,0)))</f>
        <v>Feedstock Shifting</v>
      </c>
      <c r="K1118" s="254" t="str">
        <f>IF(ISBLANK(INDEX('Policy Characteristics'!E:E,MATCH($C1118,'Policy Characteristics'!$C:$C,0))),"",INDEX('Policy Characteristics'!E:E,MATCH($C1118,'Policy Characteristics'!$C:$C,0)))</f>
        <v>indst feedstock shifting</v>
      </c>
      <c r="L1118" s="261">
        <f>IF(ISBLANK(INDEX('Policy Characteristics'!F:F,MATCH($C1118,'Policy Characteristics'!$C:$C,0))),"",INDEX('Policy Characteristics'!F:F,MATCH($C1118,'Policy Characteristics'!$C:$C,0)))</f>
        <v>0</v>
      </c>
      <c r="M1118" s="261">
        <f>IF(ISBLANK(INDEX('Policy Characteristics'!G:G,MATCH($C1118,'Policy Characteristics'!$C:$C,0))),"",INDEX('Policy Characteristics'!G:G,MATCH($C1118,'Policy Characteristics'!$C:$C,0)))</f>
        <v>1</v>
      </c>
      <c r="N1118" s="261">
        <f>IF(ISBLANK(INDEX('Policy Characteristics'!H:H,MATCH($C1118,'Policy Characteristics'!$C:$C,0))),"",INDEX('Policy Characteristics'!H:H,MATCH($C1118,'Policy Characteristics'!$C:$C,0)))</f>
        <v>0.01</v>
      </c>
      <c r="O1118" s="254" t="str">
        <f>IF(ISBLANK(INDEX('Policy Characteristics'!I:I,MATCH($C1118,'Policy Characteristics'!$C:$C,0))),"",INDEX('Policy Characteristics'!I:I,MATCH($C1118,'Policy Characteristics'!$C:$C,0)))</f>
        <v>% of potential achieved</v>
      </c>
      <c r="P1118" s="254" t="str">
        <f>IF(ISBLANK(INDEX('Policy Characteristics'!J:J,MATCH($C1118,'Policy Characteristics'!$C:$C,0))),"",INDEX('Policy Characteristics'!J:J,MATCH($C1118,'Policy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8" s="254" t="str">
        <f>IF(ISBLANK(INDEX('Policy Characteristics'!K:K,MATCH($C1118,'Policy Characteristics'!$C:$C,0))),"",INDEX('Policy Characteristics'!K:K,MATCH($C1118,'Policy Characteristics'!$C:$C,0)))</f>
        <v/>
      </c>
      <c r="R1118" s="254" t="str">
        <f>IF(ISBLANK(INDEX('Policy Characteristics'!L:L,MATCH($C1118,'Policy Characteristics'!$C:$C,0))),"",INDEX('Policy Characteristics'!L:L,MATCH($C1118,'Policy Characteristics'!$C:$C,0)))</f>
        <v/>
      </c>
    </row>
    <row r="1119" spans="1:18" s="2" customFormat="1">
      <c r="A1119" s="254" t="str">
        <f>IF(ISBLANK(INDEX('Policy Characteristics'!A:A,MATCH($C1119,'Policy Characteristics'!$C:$C,0))),"",INDEX('Policy Characteristics'!A:A,MATCH($C1119,'Policy Characteristics'!$C:$C,0)))</f>
        <v>Industry</v>
      </c>
      <c r="B1119" s="262" t="str">
        <f>IF(ISBLANK(INDEX('Policy Characteristics'!B:B,MATCH($C1119,'Policy Characteristics'!$C:$C,0))),"",INDEX('Policy Characteristics'!B:B,MATCH($C1119,'Policy Characteristics'!$C:$C,0)))</f>
        <v>Feedstock Shifting</v>
      </c>
      <c r="C1119" s="254" t="str">
        <f t="shared" si="46"/>
        <v>Fraction of Feedstock Shifted</v>
      </c>
      <c r="D1119" s="6" t="s">
        <v>3043</v>
      </c>
      <c r="E1119" s="45" t="s">
        <v>2384</v>
      </c>
      <c r="F1119" t="s">
        <v>3007</v>
      </c>
      <c r="G1119" s="45" t="s">
        <v>2388</v>
      </c>
      <c r="H1119" s="47">
        <v>2514</v>
      </c>
      <c r="I1119" s="324" t="s">
        <v>41</v>
      </c>
      <c r="J1119" s="255" t="str">
        <f>IF(ISBLANK(INDEX('Policy Characteristics'!D:D,MATCH($C1119,'Policy Characteristics'!$C:$C,0))),"",INDEX('Policy Characteristics'!D:D,MATCH($C1119,'Policy Characteristics'!$C:$C,0)))</f>
        <v>Feedstock Shifting</v>
      </c>
      <c r="K1119" s="254" t="str">
        <f>IF(ISBLANK(INDEX('Policy Characteristics'!E:E,MATCH($C1119,'Policy Characteristics'!$C:$C,0))),"",INDEX('Policy Characteristics'!E:E,MATCH($C1119,'Policy Characteristics'!$C:$C,0)))</f>
        <v>indst feedstock shifting</v>
      </c>
      <c r="L1119" s="261">
        <f>IF(ISBLANK(INDEX('Policy Characteristics'!F:F,MATCH($C1119,'Policy Characteristics'!$C:$C,0))),"",INDEX('Policy Characteristics'!F:F,MATCH($C1119,'Policy Characteristics'!$C:$C,0)))</f>
        <v>0</v>
      </c>
      <c r="M1119" s="261">
        <f>IF(ISBLANK(INDEX('Policy Characteristics'!G:G,MATCH($C1119,'Policy Characteristics'!$C:$C,0))),"",INDEX('Policy Characteristics'!G:G,MATCH($C1119,'Policy Characteristics'!$C:$C,0)))</f>
        <v>1</v>
      </c>
      <c r="N1119" s="261">
        <f>IF(ISBLANK(INDEX('Policy Characteristics'!H:H,MATCH($C1119,'Policy Characteristics'!$C:$C,0))),"",INDEX('Policy Characteristics'!H:H,MATCH($C1119,'Policy Characteristics'!$C:$C,0)))</f>
        <v>0.01</v>
      </c>
      <c r="O1119" s="254" t="str">
        <f>IF(ISBLANK(INDEX('Policy Characteristics'!I:I,MATCH($C1119,'Policy Characteristics'!$C:$C,0))),"",INDEX('Policy Characteristics'!I:I,MATCH($C1119,'Policy Characteristics'!$C:$C,0)))</f>
        <v>% of potential achieved</v>
      </c>
      <c r="P1119" s="254" t="str">
        <f>IF(ISBLANK(INDEX('Policy Characteristics'!J:J,MATCH($C1119,'Policy Characteristics'!$C:$C,0))),"",INDEX('Policy Characteristics'!J:J,MATCH($C1119,'Policy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9" s="254" t="str">
        <f>IF(ISBLANK(INDEX('Policy Characteristics'!K:K,MATCH($C1119,'Policy Characteristics'!$C:$C,0))),"",INDEX('Policy Characteristics'!K:K,MATCH($C1119,'Policy Characteristics'!$C:$C,0)))</f>
        <v/>
      </c>
      <c r="R1119" s="254" t="str">
        <f>IF(ISBLANK(INDEX('Policy Characteristics'!L:L,MATCH($C1119,'Policy Characteristics'!$C:$C,0))),"",INDEX('Policy Characteristics'!L:L,MATCH($C1119,'Policy Characteristics'!$C:$C,0)))</f>
        <v/>
      </c>
    </row>
    <row r="1120" spans="1:18" s="2" customFormat="1">
      <c r="A1120" s="254" t="str">
        <f>IF(ISBLANK(INDEX('Policy Characteristics'!A:A,MATCH($C1120,'Policy Characteristics'!$C:$C,0))),"",INDEX('Policy Characteristics'!A:A,MATCH($C1120,'Policy Characteristics'!$C:$C,0)))</f>
        <v>Industry</v>
      </c>
      <c r="B1120" s="262" t="str">
        <f>IF(ISBLANK(INDEX('Policy Characteristics'!B:B,MATCH($C1120,'Policy Characteristics'!$C:$C,0))),"",INDEX('Policy Characteristics'!B:B,MATCH($C1120,'Policy Characteristics'!$C:$C,0)))</f>
        <v>Feedstock Shifting</v>
      </c>
      <c r="C1120" s="254" t="str">
        <f t="shared" si="46"/>
        <v>Fraction of Feedstock Shifted</v>
      </c>
      <c r="D1120" s="6" t="s">
        <v>3043</v>
      </c>
      <c r="E1120" s="45" t="s">
        <v>2385</v>
      </c>
      <c r="F1120" t="s">
        <v>3007</v>
      </c>
      <c r="G1120" s="45" t="s">
        <v>2391</v>
      </c>
      <c r="H1120" s="47">
        <v>2515</v>
      </c>
      <c r="I1120" s="324" t="s">
        <v>41</v>
      </c>
      <c r="J1120" s="255" t="str">
        <f>IF(ISBLANK(INDEX('Policy Characteristics'!D:D,MATCH($C1120,'Policy Characteristics'!$C:$C,0))),"",INDEX('Policy Characteristics'!D:D,MATCH($C1120,'Policy Characteristics'!$C:$C,0)))</f>
        <v>Feedstock Shifting</v>
      </c>
      <c r="K1120" s="254" t="str">
        <f>IF(ISBLANK(INDEX('Policy Characteristics'!E:E,MATCH($C1120,'Policy Characteristics'!$C:$C,0))),"",INDEX('Policy Characteristics'!E:E,MATCH($C1120,'Policy Characteristics'!$C:$C,0)))</f>
        <v>indst feedstock shifting</v>
      </c>
      <c r="L1120" s="261">
        <f>IF(ISBLANK(INDEX('Policy Characteristics'!F:F,MATCH($C1120,'Policy Characteristics'!$C:$C,0))),"",INDEX('Policy Characteristics'!F:F,MATCH($C1120,'Policy Characteristics'!$C:$C,0)))</f>
        <v>0</v>
      </c>
      <c r="M1120" s="261">
        <f>IF(ISBLANK(INDEX('Policy Characteristics'!G:G,MATCH($C1120,'Policy Characteristics'!$C:$C,0))),"",INDEX('Policy Characteristics'!G:G,MATCH($C1120,'Policy Characteristics'!$C:$C,0)))</f>
        <v>1</v>
      </c>
      <c r="N1120" s="261">
        <f>IF(ISBLANK(INDEX('Policy Characteristics'!H:H,MATCH($C1120,'Policy Characteristics'!$C:$C,0))),"",INDEX('Policy Characteristics'!H:H,MATCH($C1120,'Policy Characteristics'!$C:$C,0)))</f>
        <v>0.01</v>
      </c>
      <c r="O1120" s="254" t="str">
        <f>IF(ISBLANK(INDEX('Policy Characteristics'!I:I,MATCH($C1120,'Policy Characteristics'!$C:$C,0))),"",INDEX('Policy Characteristics'!I:I,MATCH($C1120,'Policy Characteristics'!$C:$C,0)))</f>
        <v>% of potential achieved</v>
      </c>
      <c r="P1120" s="254" t="str">
        <f>IF(ISBLANK(INDEX('Policy Characteristics'!J:J,MATCH($C1120,'Policy Characteristics'!$C:$C,0))),"",INDEX('Policy Characteristics'!J:J,MATCH($C1120,'Policy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0" s="254" t="str">
        <f>IF(ISBLANK(INDEX('Policy Characteristics'!K:K,MATCH($C1120,'Policy Characteristics'!$C:$C,0))),"",INDEX('Policy Characteristics'!K:K,MATCH($C1120,'Policy Characteristics'!$C:$C,0)))</f>
        <v/>
      </c>
      <c r="R1120" s="254" t="str">
        <f>IF(ISBLANK(INDEX('Policy Characteristics'!L:L,MATCH($C1120,'Policy Characteristics'!$C:$C,0))),"",INDEX('Policy Characteristics'!L:L,MATCH($C1120,'Policy Characteristics'!$C:$C,0)))</f>
        <v/>
      </c>
    </row>
    <row r="1121" spans="1:18" s="2" customFormat="1">
      <c r="A1121" s="254" t="str">
        <f>IF(ISBLANK(INDEX('Policy Characteristics'!A:A,MATCH($C1121,'Policy Characteristics'!$C:$C,0))),"",INDEX('Policy Characteristics'!A:A,MATCH($C1121,'Policy Characteristics'!$C:$C,0)))</f>
        <v>Industry</v>
      </c>
      <c r="B1121" s="262" t="str">
        <f>IF(ISBLANK(INDEX('Policy Characteristics'!B:B,MATCH($C1121,'Policy Characteristics'!$C:$C,0))),"",INDEX('Policy Characteristics'!B:B,MATCH($C1121,'Policy Characteristics'!$C:$C,0)))</f>
        <v>Feedstock Shifting</v>
      </c>
      <c r="C1121" s="254" t="str">
        <f t="shared" si="46"/>
        <v>Fraction of Feedstock Shifted</v>
      </c>
      <c r="D1121" s="6" t="s">
        <v>3043</v>
      </c>
      <c r="E1121" s="45" t="s">
        <v>2684</v>
      </c>
      <c r="F1121" t="s">
        <v>3007</v>
      </c>
      <c r="G1121" s="45" t="s">
        <v>2687</v>
      </c>
      <c r="H1121" s="47">
        <v>2516</v>
      </c>
      <c r="I1121" s="324" t="s">
        <v>41</v>
      </c>
      <c r="J1121" s="255" t="str">
        <f>IF(ISBLANK(INDEX('Policy Characteristics'!D:D,MATCH($C1121,'Policy Characteristics'!$C:$C,0))),"",INDEX('Policy Characteristics'!D:D,MATCH($C1121,'Policy Characteristics'!$C:$C,0)))</f>
        <v>Feedstock Shifting</v>
      </c>
      <c r="K1121" s="254" t="str">
        <f>IF(ISBLANK(INDEX('Policy Characteristics'!E:E,MATCH($C1121,'Policy Characteristics'!$C:$C,0))),"",INDEX('Policy Characteristics'!E:E,MATCH($C1121,'Policy Characteristics'!$C:$C,0)))</f>
        <v>indst feedstock shifting</v>
      </c>
      <c r="L1121" s="261">
        <f>IF(ISBLANK(INDEX('Policy Characteristics'!F:F,MATCH($C1121,'Policy Characteristics'!$C:$C,0))),"",INDEX('Policy Characteristics'!F:F,MATCH($C1121,'Policy Characteristics'!$C:$C,0)))</f>
        <v>0</v>
      </c>
      <c r="M1121" s="261">
        <f>IF(ISBLANK(INDEX('Policy Characteristics'!G:G,MATCH($C1121,'Policy Characteristics'!$C:$C,0))),"",INDEX('Policy Characteristics'!G:G,MATCH($C1121,'Policy Characteristics'!$C:$C,0)))</f>
        <v>1</v>
      </c>
      <c r="N1121" s="261">
        <f>IF(ISBLANK(INDEX('Policy Characteristics'!H:H,MATCH($C1121,'Policy Characteristics'!$C:$C,0))),"",INDEX('Policy Characteristics'!H:H,MATCH($C1121,'Policy Characteristics'!$C:$C,0)))</f>
        <v>0.01</v>
      </c>
      <c r="O1121" s="254" t="str">
        <f>IF(ISBLANK(INDEX('Policy Characteristics'!I:I,MATCH($C1121,'Policy Characteristics'!$C:$C,0))),"",INDEX('Policy Characteristics'!I:I,MATCH($C1121,'Policy Characteristics'!$C:$C,0)))</f>
        <v>% of potential achieved</v>
      </c>
      <c r="P1121" s="254" t="str">
        <f>IF(ISBLANK(INDEX('Policy Characteristics'!J:J,MATCH($C1121,'Policy Characteristics'!$C:$C,0))),"",INDEX('Policy Characteristics'!J:J,MATCH($C1121,'Policy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1" s="254" t="str">
        <f>IF(ISBLANK(INDEX('Policy Characteristics'!K:K,MATCH($C1121,'Policy Characteristics'!$C:$C,0))),"",INDEX('Policy Characteristics'!K:K,MATCH($C1121,'Policy Characteristics'!$C:$C,0)))</f>
        <v/>
      </c>
      <c r="R1121" s="254" t="str">
        <f>IF(ISBLANK(INDEX('Policy Characteristics'!L:L,MATCH($C1121,'Policy Characteristics'!$C:$C,0))),"",INDEX('Policy Characteristics'!L:L,MATCH($C1121,'Policy Characteristics'!$C:$C,0)))</f>
        <v/>
      </c>
    </row>
    <row r="1122" spans="1:18" s="2" customFormat="1">
      <c r="A1122" s="254" t="str">
        <f>IF(ISBLANK(INDEX('Policy Characteristics'!A:A,MATCH($C1122,'Policy Characteristics'!$C:$C,0))),"",INDEX('Policy Characteristics'!A:A,MATCH($C1122,'Policy Characteristics'!$C:$C,0)))</f>
        <v>Industry</v>
      </c>
      <c r="B1122" s="262" t="str">
        <f>IF(ISBLANK(INDEX('Policy Characteristics'!B:B,MATCH($C1122,'Policy Characteristics'!$C:$C,0))),"",INDEX('Policy Characteristics'!B:B,MATCH($C1122,'Policy Characteristics'!$C:$C,0)))</f>
        <v>Feedstock Shifting</v>
      </c>
      <c r="C1122" s="254" t="str">
        <f t="shared" si="46"/>
        <v>Fraction of Feedstock Shifted</v>
      </c>
      <c r="D1122" s="6" t="s">
        <v>3043</v>
      </c>
      <c r="E1122" s="45" t="s">
        <v>2685</v>
      </c>
      <c r="F1122" t="s">
        <v>3007</v>
      </c>
      <c r="G1122" s="45" t="s">
        <v>2689</v>
      </c>
      <c r="H1122" s="47">
        <v>2517</v>
      </c>
      <c r="I1122" s="324" t="s">
        <v>41</v>
      </c>
      <c r="J1122" s="255" t="str">
        <f>IF(ISBLANK(INDEX('Policy Characteristics'!D:D,MATCH($C1122,'Policy Characteristics'!$C:$C,0))),"",INDEX('Policy Characteristics'!D:D,MATCH($C1122,'Policy Characteristics'!$C:$C,0)))</f>
        <v>Feedstock Shifting</v>
      </c>
      <c r="K1122" s="254" t="str">
        <f>IF(ISBLANK(INDEX('Policy Characteristics'!E:E,MATCH($C1122,'Policy Characteristics'!$C:$C,0))),"",INDEX('Policy Characteristics'!E:E,MATCH($C1122,'Policy Characteristics'!$C:$C,0)))</f>
        <v>indst feedstock shifting</v>
      </c>
      <c r="L1122" s="261">
        <f>IF(ISBLANK(INDEX('Policy Characteristics'!F:F,MATCH($C1122,'Policy Characteristics'!$C:$C,0))),"",INDEX('Policy Characteristics'!F:F,MATCH($C1122,'Policy Characteristics'!$C:$C,0)))</f>
        <v>0</v>
      </c>
      <c r="M1122" s="261">
        <f>IF(ISBLANK(INDEX('Policy Characteristics'!G:G,MATCH($C1122,'Policy Characteristics'!$C:$C,0))),"",INDEX('Policy Characteristics'!G:G,MATCH($C1122,'Policy Characteristics'!$C:$C,0)))</f>
        <v>1</v>
      </c>
      <c r="N1122" s="261">
        <f>IF(ISBLANK(INDEX('Policy Characteristics'!H:H,MATCH($C1122,'Policy Characteristics'!$C:$C,0))),"",INDEX('Policy Characteristics'!H:H,MATCH($C1122,'Policy Characteristics'!$C:$C,0)))</f>
        <v>0.01</v>
      </c>
      <c r="O1122" s="254" t="str">
        <f>IF(ISBLANK(INDEX('Policy Characteristics'!I:I,MATCH($C1122,'Policy Characteristics'!$C:$C,0))),"",INDEX('Policy Characteristics'!I:I,MATCH($C1122,'Policy Characteristics'!$C:$C,0)))</f>
        <v>% of potential achieved</v>
      </c>
      <c r="P1122" s="254" t="str">
        <f>IF(ISBLANK(INDEX('Policy Characteristics'!J:J,MATCH($C1122,'Policy Characteristics'!$C:$C,0))),"",INDEX('Policy Characteristics'!J:J,MATCH($C1122,'Policy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2" s="254" t="str">
        <f>IF(ISBLANK(INDEX('Policy Characteristics'!K:K,MATCH($C1122,'Policy Characteristics'!$C:$C,0))),"",INDEX('Policy Characteristics'!K:K,MATCH($C1122,'Policy Characteristics'!$C:$C,0)))</f>
        <v/>
      </c>
      <c r="R1122" s="254" t="str">
        <f>IF(ISBLANK(INDEX('Policy Characteristics'!L:L,MATCH($C1122,'Policy Characteristics'!$C:$C,0))),"",INDEX('Policy Characteristics'!L:L,MATCH($C1122,'Policy Characteristics'!$C:$C,0)))</f>
        <v/>
      </c>
    </row>
    <row r="1123" spans="1:18" s="2" customFormat="1">
      <c r="A1123" s="254" t="str">
        <f>IF(ISBLANK(INDEX('Policy Characteristics'!A:A,MATCH($C1123,'Policy Characteristics'!$C:$C,0))),"",INDEX('Policy Characteristics'!A:A,MATCH($C1123,'Policy Characteristics'!$C:$C,0)))</f>
        <v>Industry</v>
      </c>
      <c r="B1123" s="262" t="str">
        <f>IF(ISBLANK(INDEX('Policy Characteristics'!B:B,MATCH($C1123,'Policy Characteristics'!$C:$C,0))),"",INDEX('Policy Characteristics'!B:B,MATCH($C1123,'Policy Characteristics'!$C:$C,0)))</f>
        <v>Feedstock Shifting</v>
      </c>
      <c r="C1123" s="254" t="str">
        <f t="shared" si="46"/>
        <v>Fraction of Feedstock Shifted</v>
      </c>
      <c r="D1123" s="6" t="s">
        <v>3043</v>
      </c>
      <c r="E1123" s="45" t="s">
        <v>2686</v>
      </c>
      <c r="F1123" t="s">
        <v>3007</v>
      </c>
      <c r="G1123" s="45" t="s">
        <v>2690</v>
      </c>
      <c r="H1123" s="47">
        <v>2518</v>
      </c>
      <c r="I1123" s="324" t="s">
        <v>41</v>
      </c>
      <c r="J1123" s="255" t="str">
        <f>IF(ISBLANK(INDEX('Policy Characteristics'!D:D,MATCH($C1123,'Policy Characteristics'!$C:$C,0))),"",INDEX('Policy Characteristics'!D:D,MATCH($C1123,'Policy Characteristics'!$C:$C,0)))</f>
        <v>Feedstock Shifting</v>
      </c>
      <c r="K1123" s="254" t="str">
        <f>IF(ISBLANK(INDEX('Policy Characteristics'!E:E,MATCH($C1123,'Policy Characteristics'!$C:$C,0))),"",INDEX('Policy Characteristics'!E:E,MATCH($C1123,'Policy Characteristics'!$C:$C,0)))</f>
        <v>indst feedstock shifting</v>
      </c>
      <c r="L1123" s="261">
        <f>IF(ISBLANK(INDEX('Policy Characteristics'!F:F,MATCH($C1123,'Policy Characteristics'!$C:$C,0))),"",INDEX('Policy Characteristics'!F:F,MATCH($C1123,'Policy Characteristics'!$C:$C,0)))</f>
        <v>0</v>
      </c>
      <c r="M1123" s="261">
        <f>IF(ISBLANK(INDEX('Policy Characteristics'!G:G,MATCH($C1123,'Policy Characteristics'!$C:$C,0))),"",INDEX('Policy Characteristics'!G:G,MATCH($C1123,'Policy Characteristics'!$C:$C,0)))</f>
        <v>1</v>
      </c>
      <c r="N1123" s="261">
        <f>IF(ISBLANK(INDEX('Policy Characteristics'!H:H,MATCH($C1123,'Policy Characteristics'!$C:$C,0))),"",INDEX('Policy Characteristics'!H:H,MATCH($C1123,'Policy Characteristics'!$C:$C,0)))</f>
        <v>0.01</v>
      </c>
      <c r="O1123" s="254" t="str">
        <f>IF(ISBLANK(INDEX('Policy Characteristics'!I:I,MATCH($C1123,'Policy Characteristics'!$C:$C,0))),"",INDEX('Policy Characteristics'!I:I,MATCH($C1123,'Policy Characteristics'!$C:$C,0)))</f>
        <v>% of potential achieved</v>
      </c>
      <c r="P1123" s="254" t="str">
        <f>IF(ISBLANK(INDEX('Policy Characteristics'!J:J,MATCH($C1123,'Policy Characteristics'!$C:$C,0))),"",INDEX('Policy Characteristics'!J:J,MATCH($C1123,'Policy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3" s="254" t="str">
        <f>IF(ISBLANK(INDEX('Policy Characteristics'!K:K,MATCH($C1123,'Policy Characteristics'!$C:$C,0))),"",INDEX('Policy Characteristics'!K:K,MATCH($C1123,'Policy Characteristics'!$C:$C,0)))</f>
        <v/>
      </c>
      <c r="R1123" s="254" t="str">
        <f>IF(ISBLANK(INDEX('Policy Characteristics'!L:L,MATCH($C1123,'Policy Characteristics'!$C:$C,0))),"",INDEX('Policy Characteristics'!L:L,MATCH($C1123,'Policy Characteristics'!$C:$C,0)))</f>
        <v/>
      </c>
    </row>
    <row r="1124" spans="1:18" s="2" customFormat="1">
      <c r="A1124" s="254" t="str">
        <f>IF(ISBLANK(INDEX('Policy Characteristics'!A:A,MATCH($C1124,'Policy Characteristics'!$C:$C,0))),"",INDEX('Policy Characteristics'!A:A,MATCH($C1124,'Policy Characteristics'!$C:$C,0)))</f>
        <v>Industry</v>
      </c>
      <c r="B1124" s="262" t="str">
        <f>IF(ISBLANK(INDEX('Policy Characteristics'!B:B,MATCH($C1124,'Policy Characteristics'!$C:$C,0))),"",INDEX('Policy Characteristics'!B:B,MATCH($C1124,'Policy Characteristics'!$C:$C,0)))</f>
        <v>Feedstock Shifting</v>
      </c>
      <c r="C1124" s="254" t="str">
        <f t="shared" si="46"/>
        <v>Fraction of Feedstock Shifted</v>
      </c>
      <c r="D1124" s="6" t="s">
        <v>3043</v>
      </c>
      <c r="E1124" s="45" t="s">
        <v>2683</v>
      </c>
      <c r="F1124" t="s">
        <v>3007</v>
      </c>
      <c r="G1124" s="45" t="s">
        <v>2688</v>
      </c>
      <c r="H1124" s="47">
        <v>2519</v>
      </c>
      <c r="I1124" s="324" t="s">
        <v>41</v>
      </c>
      <c r="J1124" s="255" t="str">
        <f>IF(ISBLANK(INDEX('Policy Characteristics'!D:D,MATCH($C1124,'Policy Characteristics'!$C:$C,0))),"",INDEX('Policy Characteristics'!D:D,MATCH($C1124,'Policy Characteristics'!$C:$C,0)))</f>
        <v>Feedstock Shifting</v>
      </c>
      <c r="K1124" s="254" t="str">
        <f>IF(ISBLANK(INDEX('Policy Characteristics'!E:E,MATCH($C1124,'Policy Characteristics'!$C:$C,0))),"",INDEX('Policy Characteristics'!E:E,MATCH($C1124,'Policy Characteristics'!$C:$C,0)))</f>
        <v>indst feedstock shifting</v>
      </c>
      <c r="L1124" s="261">
        <f>IF(ISBLANK(INDEX('Policy Characteristics'!F:F,MATCH($C1124,'Policy Characteristics'!$C:$C,0))),"",INDEX('Policy Characteristics'!F:F,MATCH($C1124,'Policy Characteristics'!$C:$C,0)))</f>
        <v>0</v>
      </c>
      <c r="M1124" s="261">
        <f>IF(ISBLANK(INDEX('Policy Characteristics'!G:G,MATCH($C1124,'Policy Characteristics'!$C:$C,0))),"",INDEX('Policy Characteristics'!G:G,MATCH($C1124,'Policy Characteristics'!$C:$C,0)))</f>
        <v>1</v>
      </c>
      <c r="N1124" s="261">
        <f>IF(ISBLANK(INDEX('Policy Characteristics'!H:H,MATCH($C1124,'Policy Characteristics'!$C:$C,0))),"",INDEX('Policy Characteristics'!H:H,MATCH($C1124,'Policy Characteristics'!$C:$C,0)))</f>
        <v>0.01</v>
      </c>
      <c r="O1124" s="254" t="str">
        <f>IF(ISBLANK(INDEX('Policy Characteristics'!I:I,MATCH($C1124,'Policy Characteristics'!$C:$C,0))),"",INDEX('Policy Characteristics'!I:I,MATCH($C1124,'Policy Characteristics'!$C:$C,0)))</f>
        <v>% of potential achieved</v>
      </c>
      <c r="P1124" s="254" t="str">
        <f>IF(ISBLANK(INDEX('Policy Characteristics'!J:J,MATCH($C1124,'Policy Characteristics'!$C:$C,0))),"",INDEX('Policy Characteristics'!J:J,MATCH($C1124,'Policy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4" s="254" t="str">
        <f>IF(ISBLANK(INDEX('Policy Characteristics'!K:K,MATCH($C1124,'Policy Characteristics'!$C:$C,0))),"",INDEX('Policy Characteristics'!K:K,MATCH($C1124,'Policy Characteristics'!$C:$C,0)))</f>
        <v/>
      </c>
      <c r="R1124" s="254" t="str">
        <f>IF(ISBLANK(INDEX('Policy Characteristics'!L:L,MATCH($C1124,'Policy Characteristics'!$C:$C,0))),"",INDEX('Policy Characteristics'!L:L,MATCH($C1124,'Policy Characteristics'!$C:$C,0)))</f>
        <v/>
      </c>
    </row>
    <row r="1125" spans="1:18" s="2" customFormat="1">
      <c r="A1125" s="254" t="str">
        <f>IF(ISBLANK(INDEX('Policy Characteristics'!A:A,MATCH($C1125,'Policy Characteristics'!$C:$C,0))),"",INDEX('Policy Characteristics'!A:A,MATCH($C1125,'Policy Characteristics'!$C:$C,0)))</f>
        <v>Industry</v>
      </c>
      <c r="B1125" s="262" t="str">
        <f>IF(ISBLANK(INDEX('Policy Characteristics'!B:B,MATCH($C1125,'Policy Characteristics'!$C:$C,0))),"",INDEX('Policy Characteristics'!B:B,MATCH($C1125,'Policy Characteristics'!$C:$C,0)))</f>
        <v>Feedstock Shifting</v>
      </c>
      <c r="C1125" s="254" t="str">
        <f t="shared" si="46"/>
        <v>Fraction of Feedstock Shifted</v>
      </c>
      <c r="D1125" s="6" t="s">
        <v>3044</v>
      </c>
      <c r="E1125" s="45" t="s">
        <v>2380</v>
      </c>
      <c r="F1125" t="s">
        <v>3008</v>
      </c>
      <c r="G1125" s="45" t="s">
        <v>2386</v>
      </c>
      <c r="H1125" s="47">
        <v>2520</v>
      </c>
      <c r="I1125" s="324" t="s">
        <v>41</v>
      </c>
      <c r="J1125" s="255" t="str">
        <f>IF(ISBLANK(INDEX('Policy Characteristics'!D:D,MATCH($C1125,'Policy Characteristics'!$C:$C,0))),"",INDEX('Policy Characteristics'!D:D,MATCH($C1125,'Policy Characteristics'!$C:$C,0)))</f>
        <v>Feedstock Shifting</v>
      </c>
      <c r="K1125" s="254" t="str">
        <f>IF(ISBLANK(INDEX('Policy Characteristics'!E:E,MATCH($C1125,'Policy Characteristics'!$C:$C,0))),"",INDEX('Policy Characteristics'!E:E,MATCH($C1125,'Policy Characteristics'!$C:$C,0)))</f>
        <v>indst feedstock shifting</v>
      </c>
      <c r="L1125" s="261">
        <f>IF(ISBLANK(INDEX('Policy Characteristics'!F:F,MATCH($C1125,'Policy Characteristics'!$C:$C,0))),"",INDEX('Policy Characteristics'!F:F,MATCH($C1125,'Policy Characteristics'!$C:$C,0)))</f>
        <v>0</v>
      </c>
      <c r="M1125" s="261">
        <f>IF(ISBLANK(INDEX('Policy Characteristics'!G:G,MATCH($C1125,'Policy Characteristics'!$C:$C,0))),"",INDEX('Policy Characteristics'!G:G,MATCH($C1125,'Policy Characteristics'!$C:$C,0)))</f>
        <v>1</v>
      </c>
      <c r="N1125" s="261">
        <f>IF(ISBLANK(INDEX('Policy Characteristics'!H:H,MATCH($C1125,'Policy Characteristics'!$C:$C,0))),"",INDEX('Policy Characteristics'!H:H,MATCH($C1125,'Policy Characteristics'!$C:$C,0)))</f>
        <v>0.01</v>
      </c>
      <c r="O1125" s="254" t="str">
        <f>IF(ISBLANK(INDEX('Policy Characteristics'!I:I,MATCH($C1125,'Policy Characteristics'!$C:$C,0))),"",INDEX('Policy Characteristics'!I:I,MATCH($C1125,'Policy Characteristics'!$C:$C,0)))</f>
        <v>% of potential achieved</v>
      </c>
      <c r="P1125" s="254" t="str">
        <f>IF(ISBLANK(INDEX('Policy Characteristics'!J:J,MATCH($C1125,'Policy Characteristics'!$C:$C,0))),"",INDEX('Policy Characteristics'!J:J,MATCH($C1125,'Policy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5" s="254" t="str">
        <f>IF(ISBLANK(INDEX('Policy Characteristics'!K:K,MATCH($C1125,'Policy Characteristics'!$C:$C,0))),"",INDEX('Policy Characteristics'!K:K,MATCH($C1125,'Policy Characteristics'!$C:$C,0)))</f>
        <v/>
      </c>
      <c r="R1125" s="254" t="str">
        <f>IF(ISBLANK(INDEX('Policy Characteristics'!L:L,MATCH($C1125,'Policy Characteristics'!$C:$C,0))),"",INDEX('Policy Characteristics'!L:L,MATCH($C1125,'Policy Characteristics'!$C:$C,0)))</f>
        <v/>
      </c>
    </row>
    <row r="1126" spans="1:18" s="2" customFormat="1">
      <c r="A1126" s="254" t="str">
        <f>IF(ISBLANK(INDEX('Policy Characteristics'!A:A,MATCH($C1126,'Policy Characteristics'!$C:$C,0))),"",INDEX('Policy Characteristics'!A:A,MATCH($C1126,'Policy Characteristics'!$C:$C,0)))</f>
        <v>Industry</v>
      </c>
      <c r="B1126" s="262" t="str">
        <f>IF(ISBLANK(INDEX('Policy Characteristics'!B:B,MATCH($C1126,'Policy Characteristics'!$C:$C,0))),"",INDEX('Policy Characteristics'!B:B,MATCH($C1126,'Policy Characteristics'!$C:$C,0)))</f>
        <v>Feedstock Shifting</v>
      </c>
      <c r="C1126" s="254" t="str">
        <f t="shared" si="46"/>
        <v>Fraction of Feedstock Shifted</v>
      </c>
      <c r="D1126" s="6" t="s">
        <v>3044</v>
      </c>
      <c r="E1126" s="45" t="s">
        <v>2381</v>
      </c>
      <c r="F1126" t="s">
        <v>3008</v>
      </c>
      <c r="G1126" s="45" t="s">
        <v>2389</v>
      </c>
      <c r="H1126" s="47">
        <v>2521</v>
      </c>
      <c r="I1126" s="324" t="s">
        <v>41</v>
      </c>
      <c r="J1126" s="255" t="str">
        <f>IF(ISBLANK(INDEX('Policy Characteristics'!D:D,MATCH($C1126,'Policy Characteristics'!$C:$C,0))),"",INDEX('Policy Characteristics'!D:D,MATCH($C1126,'Policy Characteristics'!$C:$C,0)))</f>
        <v>Feedstock Shifting</v>
      </c>
      <c r="K1126" s="254" t="str">
        <f>IF(ISBLANK(INDEX('Policy Characteristics'!E:E,MATCH($C1126,'Policy Characteristics'!$C:$C,0))),"",INDEX('Policy Characteristics'!E:E,MATCH($C1126,'Policy Characteristics'!$C:$C,0)))</f>
        <v>indst feedstock shifting</v>
      </c>
      <c r="L1126" s="261">
        <f>IF(ISBLANK(INDEX('Policy Characteristics'!F:F,MATCH($C1126,'Policy Characteristics'!$C:$C,0))),"",INDEX('Policy Characteristics'!F:F,MATCH($C1126,'Policy Characteristics'!$C:$C,0)))</f>
        <v>0</v>
      </c>
      <c r="M1126" s="261">
        <f>IF(ISBLANK(INDEX('Policy Characteristics'!G:G,MATCH($C1126,'Policy Characteristics'!$C:$C,0))),"",INDEX('Policy Characteristics'!G:G,MATCH($C1126,'Policy Characteristics'!$C:$C,0)))</f>
        <v>1</v>
      </c>
      <c r="N1126" s="261">
        <f>IF(ISBLANK(INDEX('Policy Characteristics'!H:H,MATCH($C1126,'Policy Characteristics'!$C:$C,0))),"",INDEX('Policy Characteristics'!H:H,MATCH($C1126,'Policy Characteristics'!$C:$C,0)))</f>
        <v>0.01</v>
      </c>
      <c r="O1126" s="254" t="str">
        <f>IF(ISBLANK(INDEX('Policy Characteristics'!I:I,MATCH($C1126,'Policy Characteristics'!$C:$C,0))),"",INDEX('Policy Characteristics'!I:I,MATCH($C1126,'Policy Characteristics'!$C:$C,0)))</f>
        <v>% of potential achieved</v>
      </c>
      <c r="P1126" s="254" t="str">
        <f>IF(ISBLANK(INDEX('Policy Characteristics'!J:J,MATCH($C1126,'Policy Characteristics'!$C:$C,0))),"",INDEX('Policy Characteristics'!J:J,MATCH($C1126,'Policy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6" s="254" t="str">
        <f>IF(ISBLANK(INDEX('Policy Characteristics'!K:K,MATCH($C1126,'Policy Characteristics'!$C:$C,0))),"",INDEX('Policy Characteristics'!K:K,MATCH($C1126,'Policy Characteristics'!$C:$C,0)))</f>
        <v/>
      </c>
      <c r="R1126" s="254" t="str">
        <f>IF(ISBLANK(INDEX('Policy Characteristics'!L:L,MATCH($C1126,'Policy Characteristics'!$C:$C,0))),"",INDEX('Policy Characteristics'!L:L,MATCH($C1126,'Policy Characteristics'!$C:$C,0)))</f>
        <v/>
      </c>
    </row>
    <row r="1127" spans="1:18" s="2" customFormat="1">
      <c r="A1127" s="254" t="str">
        <f>IF(ISBLANK(INDEX('Policy Characteristics'!A:A,MATCH($C1127,'Policy Characteristics'!$C:$C,0))),"",INDEX('Policy Characteristics'!A:A,MATCH($C1127,'Policy Characteristics'!$C:$C,0)))</f>
        <v>Industry</v>
      </c>
      <c r="B1127" s="262" t="str">
        <f>IF(ISBLANK(INDEX('Policy Characteristics'!B:B,MATCH($C1127,'Policy Characteristics'!$C:$C,0))),"",INDEX('Policy Characteristics'!B:B,MATCH($C1127,'Policy Characteristics'!$C:$C,0)))</f>
        <v>Feedstock Shifting</v>
      </c>
      <c r="C1127" s="254" t="str">
        <f t="shared" si="46"/>
        <v>Fraction of Feedstock Shifted</v>
      </c>
      <c r="D1127" s="6" t="s">
        <v>3044</v>
      </c>
      <c r="E1127" s="45" t="s">
        <v>2382</v>
      </c>
      <c r="F1127" t="s">
        <v>3008</v>
      </c>
      <c r="G1127" s="45" t="s">
        <v>2390</v>
      </c>
      <c r="H1127" s="47">
        <v>2522</v>
      </c>
      <c r="I1127" s="324" t="s">
        <v>41</v>
      </c>
      <c r="J1127" s="255" t="str">
        <f>IF(ISBLANK(INDEX('Policy Characteristics'!D:D,MATCH($C1127,'Policy Characteristics'!$C:$C,0))),"",INDEX('Policy Characteristics'!D:D,MATCH($C1127,'Policy Characteristics'!$C:$C,0)))</f>
        <v>Feedstock Shifting</v>
      </c>
      <c r="K1127" s="254" t="str">
        <f>IF(ISBLANK(INDEX('Policy Characteristics'!E:E,MATCH($C1127,'Policy Characteristics'!$C:$C,0))),"",INDEX('Policy Characteristics'!E:E,MATCH($C1127,'Policy Characteristics'!$C:$C,0)))</f>
        <v>indst feedstock shifting</v>
      </c>
      <c r="L1127" s="261">
        <f>IF(ISBLANK(INDEX('Policy Characteristics'!F:F,MATCH($C1127,'Policy Characteristics'!$C:$C,0))),"",INDEX('Policy Characteristics'!F:F,MATCH($C1127,'Policy Characteristics'!$C:$C,0)))</f>
        <v>0</v>
      </c>
      <c r="M1127" s="261">
        <f>IF(ISBLANK(INDEX('Policy Characteristics'!G:G,MATCH($C1127,'Policy Characteristics'!$C:$C,0))),"",INDEX('Policy Characteristics'!G:G,MATCH($C1127,'Policy Characteristics'!$C:$C,0)))</f>
        <v>1</v>
      </c>
      <c r="N1127" s="261">
        <f>IF(ISBLANK(INDEX('Policy Characteristics'!H:H,MATCH($C1127,'Policy Characteristics'!$C:$C,0))),"",INDEX('Policy Characteristics'!H:H,MATCH($C1127,'Policy Characteristics'!$C:$C,0)))</f>
        <v>0.01</v>
      </c>
      <c r="O1127" s="254" t="str">
        <f>IF(ISBLANK(INDEX('Policy Characteristics'!I:I,MATCH($C1127,'Policy Characteristics'!$C:$C,0))),"",INDEX('Policy Characteristics'!I:I,MATCH($C1127,'Policy Characteristics'!$C:$C,0)))</f>
        <v>% of potential achieved</v>
      </c>
      <c r="P1127" s="254" t="str">
        <f>IF(ISBLANK(INDEX('Policy Characteristics'!J:J,MATCH($C1127,'Policy Characteristics'!$C:$C,0))),"",INDEX('Policy Characteristics'!J:J,MATCH($C1127,'Policy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7" s="254" t="str">
        <f>IF(ISBLANK(INDEX('Policy Characteristics'!K:K,MATCH($C1127,'Policy Characteristics'!$C:$C,0))),"",INDEX('Policy Characteristics'!K:K,MATCH($C1127,'Policy Characteristics'!$C:$C,0)))</f>
        <v/>
      </c>
      <c r="R1127" s="254" t="str">
        <f>IF(ISBLANK(INDEX('Policy Characteristics'!L:L,MATCH($C1127,'Policy Characteristics'!$C:$C,0))),"",INDEX('Policy Characteristics'!L:L,MATCH($C1127,'Policy Characteristics'!$C:$C,0)))</f>
        <v/>
      </c>
    </row>
    <row r="1128" spans="1:18" s="2" customFormat="1">
      <c r="A1128" s="254" t="str">
        <f>IF(ISBLANK(INDEX('Policy Characteristics'!A:A,MATCH($C1128,'Policy Characteristics'!$C:$C,0))),"",INDEX('Policy Characteristics'!A:A,MATCH($C1128,'Policy Characteristics'!$C:$C,0)))</f>
        <v>Industry</v>
      </c>
      <c r="B1128" s="262" t="str">
        <f>IF(ISBLANK(INDEX('Policy Characteristics'!B:B,MATCH($C1128,'Policy Characteristics'!$C:$C,0))),"",INDEX('Policy Characteristics'!B:B,MATCH($C1128,'Policy Characteristics'!$C:$C,0)))</f>
        <v>Feedstock Shifting</v>
      </c>
      <c r="C1128" s="254" t="str">
        <f t="shared" si="46"/>
        <v>Fraction of Feedstock Shifted</v>
      </c>
      <c r="D1128" s="6" t="s">
        <v>3044</v>
      </c>
      <c r="E1128" s="45" t="s">
        <v>2383</v>
      </c>
      <c r="F1128" t="s">
        <v>3008</v>
      </c>
      <c r="G1128" s="45" t="s">
        <v>2387</v>
      </c>
      <c r="H1128" s="47">
        <v>2523</v>
      </c>
      <c r="I1128" s="324" t="s">
        <v>41</v>
      </c>
      <c r="J1128" s="255" t="str">
        <f>IF(ISBLANK(INDEX('Policy Characteristics'!D:D,MATCH($C1128,'Policy Characteristics'!$C:$C,0))),"",INDEX('Policy Characteristics'!D:D,MATCH($C1128,'Policy Characteristics'!$C:$C,0)))</f>
        <v>Feedstock Shifting</v>
      </c>
      <c r="K1128" s="254" t="str">
        <f>IF(ISBLANK(INDEX('Policy Characteristics'!E:E,MATCH($C1128,'Policy Characteristics'!$C:$C,0))),"",INDEX('Policy Characteristics'!E:E,MATCH($C1128,'Policy Characteristics'!$C:$C,0)))</f>
        <v>indst feedstock shifting</v>
      </c>
      <c r="L1128" s="261">
        <f>IF(ISBLANK(INDEX('Policy Characteristics'!F:F,MATCH($C1128,'Policy Characteristics'!$C:$C,0))),"",INDEX('Policy Characteristics'!F:F,MATCH($C1128,'Policy Characteristics'!$C:$C,0)))</f>
        <v>0</v>
      </c>
      <c r="M1128" s="261">
        <f>IF(ISBLANK(INDEX('Policy Characteristics'!G:G,MATCH($C1128,'Policy Characteristics'!$C:$C,0))),"",INDEX('Policy Characteristics'!G:G,MATCH($C1128,'Policy Characteristics'!$C:$C,0)))</f>
        <v>1</v>
      </c>
      <c r="N1128" s="261">
        <f>IF(ISBLANK(INDEX('Policy Characteristics'!H:H,MATCH($C1128,'Policy Characteristics'!$C:$C,0))),"",INDEX('Policy Characteristics'!H:H,MATCH($C1128,'Policy Characteristics'!$C:$C,0)))</f>
        <v>0.01</v>
      </c>
      <c r="O1128" s="254" t="str">
        <f>IF(ISBLANK(INDEX('Policy Characteristics'!I:I,MATCH($C1128,'Policy Characteristics'!$C:$C,0))),"",INDEX('Policy Characteristics'!I:I,MATCH($C1128,'Policy Characteristics'!$C:$C,0)))</f>
        <v>% of potential achieved</v>
      </c>
      <c r="P1128" s="254" t="str">
        <f>IF(ISBLANK(INDEX('Policy Characteristics'!J:J,MATCH($C1128,'Policy Characteristics'!$C:$C,0))),"",INDEX('Policy Characteristics'!J:J,MATCH($C1128,'Policy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8" s="254" t="str">
        <f>IF(ISBLANK(INDEX('Policy Characteristics'!K:K,MATCH($C1128,'Policy Characteristics'!$C:$C,0))),"",INDEX('Policy Characteristics'!K:K,MATCH($C1128,'Policy Characteristics'!$C:$C,0)))</f>
        <v/>
      </c>
      <c r="R1128" s="254" t="str">
        <f>IF(ISBLANK(INDEX('Policy Characteristics'!L:L,MATCH($C1128,'Policy Characteristics'!$C:$C,0))),"",INDEX('Policy Characteristics'!L:L,MATCH($C1128,'Policy Characteristics'!$C:$C,0)))</f>
        <v/>
      </c>
    </row>
    <row r="1129" spans="1:18" s="2" customFormat="1">
      <c r="A1129" s="254" t="str">
        <f>IF(ISBLANK(INDEX('Policy Characteristics'!A:A,MATCH($C1129,'Policy Characteristics'!$C:$C,0))),"",INDEX('Policy Characteristics'!A:A,MATCH($C1129,'Policy Characteristics'!$C:$C,0)))</f>
        <v>Industry</v>
      </c>
      <c r="B1129" s="262" t="str">
        <f>IF(ISBLANK(INDEX('Policy Characteristics'!B:B,MATCH($C1129,'Policy Characteristics'!$C:$C,0))),"",INDEX('Policy Characteristics'!B:B,MATCH($C1129,'Policy Characteristics'!$C:$C,0)))</f>
        <v>Feedstock Shifting</v>
      </c>
      <c r="C1129" s="254" t="str">
        <f t="shared" si="46"/>
        <v>Fraction of Feedstock Shifted</v>
      </c>
      <c r="D1129" s="6" t="s">
        <v>3044</v>
      </c>
      <c r="E1129" s="45" t="s">
        <v>2384</v>
      </c>
      <c r="F1129" t="s">
        <v>3008</v>
      </c>
      <c r="G1129" s="45" t="s">
        <v>2388</v>
      </c>
      <c r="H1129" s="47">
        <v>2524</v>
      </c>
      <c r="I1129" s="324" t="s">
        <v>41</v>
      </c>
      <c r="J1129" s="255" t="str">
        <f>IF(ISBLANK(INDEX('Policy Characteristics'!D:D,MATCH($C1129,'Policy Characteristics'!$C:$C,0))),"",INDEX('Policy Characteristics'!D:D,MATCH($C1129,'Policy Characteristics'!$C:$C,0)))</f>
        <v>Feedstock Shifting</v>
      </c>
      <c r="K1129" s="254" t="str">
        <f>IF(ISBLANK(INDEX('Policy Characteristics'!E:E,MATCH($C1129,'Policy Characteristics'!$C:$C,0))),"",INDEX('Policy Characteristics'!E:E,MATCH($C1129,'Policy Characteristics'!$C:$C,0)))</f>
        <v>indst feedstock shifting</v>
      </c>
      <c r="L1129" s="261">
        <f>IF(ISBLANK(INDEX('Policy Characteristics'!F:F,MATCH($C1129,'Policy Characteristics'!$C:$C,0))),"",INDEX('Policy Characteristics'!F:F,MATCH($C1129,'Policy Characteristics'!$C:$C,0)))</f>
        <v>0</v>
      </c>
      <c r="M1129" s="261">
        <f>IF(ISBLANK(INDEX('Policy Characteristics'!G:G,MATCH($C1129,'Policy Characteristics'!$C:$C,0))),"",INDEX('Policy Characteristics'!G:G,MATCH($C1129,'Policy Characteristics'!$C:$C,0)))</f>
        <v>1</v>
      </c>
      <c r="N1129" s="261">
        <f>IF(ISBLANK(INDEX('Policy Characteristics'!H:H,MATCH($C1129,'Policy Characteristics'!$C:$C,0))),"",INDEX('Policy Characteristics'!H:H,MATCH($C1129,'Policy Characteristics'!$C:$C,0)))</f>
        <v>0.01</v>
      </c>
      <c r="O1129" s="254" t="str">
        <f>IF(ISBLANK(INDEX('Policy Characteristics'!I:I,MATCH($C1129,'Policy Characteristics'!$C:$C,0))),"",INDEX('Policy Characteristics'!I:I,MATCH($C1129,'Policy Characteristics'!$C:$C,0)))</f>
        <v>% of potential achieved</v>
      </c>
      <c r="P1129" s="254" t="str">
        <f>IF(ISBLANK(INDEX('Policy Characteristics'!J:J,MATCH($C1129,'Policy Characteristics'!$C:$C,0))),"",INDEX('Policy Characteristics'!J:J,MATCH($C1129,'Policy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9" s="254" t="str">
        <f>IF(ISBLANK(INDEX('Policy Characteristics'!K:K,MATCH($C1129,'Policy Characteristics'!$C:$C,0))),"",INDEX('Policy Characteristics'!K:K,MATCH($C1129,'Policy Characteristics'!$C:$C,0)))</f>
        <v/>
      </c>
      <c r="R1129" s="254" t="str">
        <f>IF(ISBLANK(INDEX('Policy Characteristics'!L:L,MATCH($C1129,'Policy Characteristics'!$C:$C,0))),"",INDEX('Policy Characteristics'!L:L,MATCH($C1129,'Policy Characteristics'!$C:$C,0)))</f>
        <v/>
      </c>
    </row>
    <row r="1130" spans="1:18" s="2" customFormat="1">
      <c r="A1130" s="254" t="str">
        <f>IF(ISBLANK(INDEX('Policy Characteristics'!A:A,MATCH($C1130,'Policy Characteristics'!$C:$C,0))),"",INDEX('Policy Characteristics'!A:A,MATCH($C1130,'Policy Characteristics'!$C:$C,0)))</f>
        <v>Industry</v>
      </c>
      <c r="B1130" s="262" t="str">
        <f>IF(ISBLANK(INDEX('Policy Characteristics'!B:B,MATCH($C1130,'Policy Characteristics'!$C:$C,0))),"",INDEX('Policy Characteristics'!B:B,MATCH($C1130,'Policy Characteristics'!$C:$C,0)))</f>
        <v>Feedstock Shifting</v>
      </c>
      <c r="C1130" s="254" t="str">
        <f t="shared" si="46"/>
        <v>Fraction of Feedstock Shifted</v>
      </c>
      <c r="D1130" s="6" t="s">
        <v>3044</v>
      </c>
      <c r="E1130" s="45" t="s">
        <v>2385</v>
      </c>
      <c r="F1130" t="s">
        <v>3008</v>
      </c>
      <c r="G1130" s="45" t="s">
        <v>2391</v>
      </c>
      <c r="H1130" s="47">
        <v>2525</v>
      </c>
      <c r="I1130" s="324" t="s">
        <v>41</v>
      </c>
      <c r="J1130" s="255" t="str">
        <f>IF(ISBLANK(INDEX('Policy Characteristics'!D:D,MATCH($C1130,'Policy Characteristics'!$C:$C,0))),"",INDEX('Policy Characteristics'!D:D,MATCH($C1130,'Policy Characteristics'!$C:$C,0)))</f>
        <v>Feedstock Shifting</v>
      </c>
      <c r="K1130" s="254" t="str">
        <f>IF(ISBLANK(INDEX('Policy Characteristics'!E:E,MATCH($C1130,'Policy Characteristics'!$C:$C,0))),"",INDEX('Policy Characteristics'!E:E,MATCH($C1130,'Policy Characteristics'!$C:$C,0)))</f>
        <v>indst feedstock shifting</v>
      </c>
      <c r="L1130" s="261">
        <f>IF(ISBLANK(INDEX('Policy Characteristics'!F:F,MATCH($C1130,'Policy Characteristics'!$C:$C,0))),"",INDEX('Policy Characteristics'!F:F,MATCH($C1130,'Policy Characteristics'!$C:$C,0)))</f>
        <v>0</v>
      </c>
      <c r="M1130" s="261">
        <f>IF(ISBLANK(INDEX('Policy Characteristics'!G:G,MATCH($C1130,'Policy Characteristics'!$C:$C,0))),"",INDEX('Policy Characteristics'!G:G,MATCH($C1130,'Policy Characteristics'!$C:$C,0)))</f>
        <v>1</v>
      </c>
      <c r="N1130" s="261">
        <f>IF(ISBLANK(INDEX('Policy Characteristics'!H:H,MATCH($C1130,'Policy Characteristics'!$C:$C,0))),"",INDEX('Policy Characteristics'!H:H,MATCH($C1130,'Policy Characteristics'!$C:$C,0)))</f>
        <v>0.01</v>
      </c>
      <c r="O1130" s="254" t="str">
        <f>IF(ISBLANK(INDEX('Policy Characteristics'!I:I,MATCH($C1130,'Policy Characteristics'!$C:$C,0))),"",INDEX('Policy Characteristics'!I:I,MATCH($C1130,'Policy Characteristics'!$C:$C,0)))</f>
        <v>% of potential achieved</v>
      </c>
      <c r="P1130" s="254" t="str">
        <f>IF(ISBLANK(INDEX('Policy Characteristics'!J:J,MATCH($C1130,'Policy Characteristics'!$C:$C,0))),"",INDEX('Policy Characteristics'!J:J,MATCH($C1130,'Policy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0" s="254" t="str">
        <f>IF(ISBLANK(INDEX('Policy Characteristics'!K:K,MATCH($C1130,'Policy Characteristics'!$C:$C,0))),"",INDEX('Policy Characteristics'!K:K,MATCH($C1130,'Policy Characteristics'!$C:$C,0)))</f>
        <v/>
      </c>
      <c r="R1130" s="254" t="str">
        <f>IF(ISBLANK(INDEX('Policy Characteristics'!L:L,MATCH($C1130,'Policy Characteristics'!$C:$C,0))),"",INDEX('Policy Characteristics'!L:L,MATCH($C1130,'Policy Characteristics'!$C:$C,0)))</f>
        <v/>
      </c>
    </row>
    <row r="1131" spans="1:18" s="2" customFormat="1">
      <c r="A1131" s="254" t="str">
        <f>IF(ISBLANK(INDEX('Policy Characteristics'!A:A,MATCH($C1131,'Policy Characteristics'!$C:$C,0))),"",INDEX('Policy Characteristics'!A:A,MATCH($C1131,'Policy Characteristics'!$C:$C,0)))</f>
        <v>Industry</v>
      </c>
      <c r="B1131" s="262" t="str">
        <f>IF(ISBLANK(INDEX('Policy Characteristics'!B:B,MATCH($C1131,'Policy Characteristics'!$C:$C,0))),"",INDEX('Policy Characteristics'!B:B,MATCH($C1131,'Policy Characteristics'!$C:$C,0)))</f>
        <v>Feedstock Shifting</v>
      </c>
      <c r="C1131" s="254" t="str">
        <f t="shared" ref="C1131:C1194" si="47">C$1065</f>
        <v>Fraction of Feedstock Shifted</v>
      </c>
      <c r="D1131" s="6" t="s">
        <v>3044</v>
      </c>
      <c r="E1131" s="45" t="s">
        <v>2684</v>
      </c>
      <c r="F1131" t="s">
        <v>3008</v>
      </c>
      <c r="G1131" s="45" t="s">
        <v>2687</v>
      </c>
      <c r="H1131" s="47">
        <v>2526</v>
      </c>
      <c r="I1131" s="324" t="s">
        <v>41</v>
      </c>
      <c r="J1131" s="255" t="str">
        <f>IF(ISBLANK(INDEX('Policy Characteristics'!D:D,MATCH($C1131,'Policy Characteristics'!$C:$C,0))),"",INDEX('Policy Characteristics'!D:D,MATCH($C1131,'Policy Characteristics'!$C:$C,0)))</f>
        <v>Feedstock Shifting</v>
      </c>
      <c r="K1131" s="254" t="str">
        <f>IF(ISBLANK(INDEX('Policy Characteristics'!E:E,MATCH($C1131,'Policy Characteristics'!$C:$C,0))),"",INDEX('Policy Characteristics'!E:E,MATCH($C1131,'Policy Characteristics'!$C:$C,0)))</f>
        <v>indst feedstock shifting</v>
      </c>
      <c r="L1131" s="261">
        <f>IF(ISBLANK(INDEX('Policy Characteristics'!F:F,MATCH($C1131,'Policy Characteristics'!$C:$C,0))),"",INDEX('Policy Characteristics'!F:F,MATCH($C1131,'Policy Characteristics'!$C:$C,0)))</f>
        <v>0</v>
      </c>
      <c r="M1131" s="261">
        <f>IF(ISBLANK(INDEX('Policy Characteristics'!G:G,MATCH($C1131,'Policy Characteristics'!$C:$C,0))),"",INDEX('Policy Characteristics'!G:G,MATCH($C1131,'Policy Characteristics'!$C:$C,0)))</f>
        <v>1</v>
      </c>
      <c r="N1131" s="261">
        <f>IF(ISBLANK(INDEX('Policy Characteristics'!H:H,MATCH($C1131,'Policy Characteristics'!$C:$C,0))),"",INDEX('Policy Characteristics'!H:H,MATCH($C1131,'Policy Characteristics'!$C:$C,0)))</f>
        <v>0.01</v>
      </c>
      <c r="O1131" s="254" t="str">
        <f>IF(ISBLANK(INDEX('Policy Characteristics'!I:I,MATCH($C1131,'Policy Characteristics'!$C:$C,0))),"",INDEX('Policy Characteristics'!I:I,MATCH($C1131,'Policy Characteristics'!$C:$C,0)))</f>
        <v>% of potential achieved</v>
      </c>
      <c r="P1131" s="254" t="str">
        <f>IF(ISBLANK(INDEX('Policy Characteristics'!J:J,MATCH($C1131,'Policy Characteristics'!$C:$C,0))),"",INDEX('Policy Characteristics'!J:J,MATCH($C1131,'Policy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1" s="254" t="str">
        <f>IF(ISBLANK(INDEX('Policy Characteristics'!K:K,MATCH($C1131,'Policy Characteristics'!$C:$C,0))),"",INDEX('Policy Characteristics'!K:K,MATCH($C1131,'Policy Characteristics'!$C:$C,0)))</f>
        <v/>
      </c>
      <c r="R1131" s="254" t="str">
        <f>IF(ISBLANK(INDEX('Policy Characteristics'!L:L,MATCH($C1131,'Policy Characteristics'!$C:$C,0))),"",INDEX('Policy Characteristics'!L:L,MATCH($C1131,'Policy Characteristics'!$C:$C,0)))</f>
        <v/>
      </c>
    </row>
    <row r="1132" spans="1:18" s="2" customFormat="1">
      <c r="A1132" s="254" t="str">
        <f>IF(ISBLANK(INDEX('Policy Characteristics'!A:A,MATCH($C1132,'Policy Characteristics'!$C:$C,0))),"",INDEX('Policy Characteristics'!A:A,MATCH($C1132,'Policy Characteristics'!$C:$C,0)))</f>
        <v>Industry</v>
      </c>
      <c r="B1132" s="262" t="str">
        <f>IF(ISBLANK(INDEX('Policy Characteristics'!B:B,MATCH($C1132,'Policy Characteristics'!$C:$C,0))),"",INDEX('Policy Characteristics'!B:B,MATCH($C1132,'Policy Characteristics'!$C:$C,0)))</f>
        <v>Feedstock Shifting</v>
      </c>
      <c r="C1132" s="254" t="str">
        <f t="shared" si="47"/>
        <v>Fraction of Feedstock Shifted</v>
      </c>
      <c r="D1132" s="6" t="s">
        <v>3044</v>
      </c>
      <c r="E1132" s="45" t="s">
        <v>2685</v>
      </c>
      <c r="F1132" t="s">
        <v>3008</v>
      </c>
      <c r="G1132" s="45" t="s">
        <v>2689</v>
      </c>
      <c r="H1132" s="47">
        <v>2527</v>
      </c>
      <c r="I1132" s="324" t="s">
        <v>41</v>
      </c>
      <c r="J1132" s="255" t="str">
        <f>IF(ISBLANK(INDEX('Policy Characteristics'!D:D,MATCH($C1132,'Policy Characteristics'!$C:$C,0))),"",INDEX('Policy Characteristics'!D:D,MATCH($C1132,'Policy Characteristics'!$C:$C,0)))</f>
        <v>Feedstock Shifting</v>
      </c>
      <c r="K1132" s="254" t="str">
        <f>IF(ISBLANK(INDEX('Policy Characteristics'!E:E,MATCH($C1132,'Policy Characteristics'!$C:$C,0))),"",INDEX('Policy Characteristics'!E:E,MATCH($C1132,'Policy Characteristics'!$C:$C,0)))</f>
        <v>indst feedstock shifting</v>
      </c>
      <c r="L1132" s="261">
        <f>IF(ISBLANK(INDEX('Policy Characteristics'!F:F,MATCH($C1132,'Policy Characteristics'!$C:$C,0))),"",INDEX('Policy Characteristics'!F:F,MATCH($C1132,'Policy Characteristics'!$C:$C,0)))</f>
        <v>0</v>
      </c>
      <c r="M1132" s="261">
        <f>IF(ISBLANK(INDEX('Policy Characteristics'!G:G,MATCH($C1132,'Policy Characteristics'!$C:$C,0))),"",INDEX('Policy Characteristics'!G:G,MATCH($C1132,'Policy Characteristics'!$C:$C,0)))</f>
        <v>1</v>
      </c>
      <c r="N1132" s="261">
        <f>IF(ISBLANK(INDEX('Policy Characteristics'!H:H,MATCH($C1132,'Policy Characteristics'!$C:$C,0))),"",INDEX('Policy Characteristics'!H:H,MATCH($C1132,'Policy Characteristics'!$C:$C,0)))</f>
        <v>0.01</v>
      </c>
      <c r="O1132" s="254" t="str">
        <f>IF(ISBLANK(INDEX('Policy Characteristics'!I:I,MATCH($C1132,'Policy Characteristics'!$C:$C,0))),"",INDEX('Policy Characteristics'!I:I,MATCH($C1132,'Policy Characteristics'!$C:$C,0)))</f>
        <v>% of potential achieved</v>
      </c>
      <c r="P1132" s="254" t="str">
        <f>IF(ISBLANK(INDEX('Policy Characteristics'!J:J,MATCH($C1132,'Policy Characteristics'!$C:$C,0))),"",INDEX('Policy Characteristics'!J:J,MATCH($C1132,'Policy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2" s="254" t="str">
        <f>IF(ISBLANK(INDEX('Policy Characteristics'!K:K,MATCH($C1132,'Policy Characteristics'!$C:$C,0))),"",INDEX('Policy Characteristics'!K:K,MATCH($C1132,'Policy Characteristics'!$C:$C,0)))</f>
        <v/>
      </c>
      <c r="R1132" s="254" t="str">
        <f>IF(ISBLANK(INDEX('Policy Characteristics'!L:L,MATCH($C1132,'Policy Characteristics'!$C:$C,0))),"",INDEX('Policy Characteristics'!L:L,MATCH($C1132,'Policy Characteristics'!$C:$C,0)))</f>
        <v/>
      </c>
    </row>
    <row r="1133" spans="1:18" s="2" customFormat="1">
      <c r="A1133" s="254" t="str">
        <f>IF(ISBLANK(INDEX('Policy Characteristics'!A:A,MATCH($C1133,'Policy Characteristics'!$C:$C,0))),"",INDEX('Policy Characteristics'!A:A,MATCH($C1133,'Policy Characteristics'!$C:$C,0)))</f>
        <v>Industry</v>
      </c>
      <c r="B1133" s="262" t="str">
        <f>IF(ISBLANK(INDEX('Policy Characteristics'!B:B,MATCH($C1133,'Policy Characteristics'!$C:$C,0))),"",INDEX('Policy Characteristics'!B:B,MATCH($C1133,'Policy Characteristics'!$C:$C,0)))</f>
        <v>Feedstock Shifting</v>
      </c>
      <c r="C1133" s="254" t="str">
        <f t="shared" si="47"/>
        <v>Fraction of Feedstock Shifted</v>
      </c>
      <c r="D1133" s="6" t="s">
        <v>3044</v>
      </c>
      <c r="E1133" s="45" t="s">
        <v>2686</v>
      </c>
      <c r="F1133" t="s">
        <v>3008</v>
      </c>
      <c r="G1133" s="45" t="s">
        <v>2690</v>
      </c>
      <c r="H1133" s="47">
        <v>2528</v>
      </c>
      <c r="I1133" s="324" t="s">
        <v>41</v>
      </c>
      <c r="J1133" s="255" t="str">
        <f>IF(ISBLANK(INDEX('Policy Characteristics'!D:D,MATCH($C1133,'Policy Characteristics'!$C:$C,0))),"",INDEX('Policy Characteristics'!D:D,MATCH($C1133,'Policy Characteristics'!$C:$C,0)))</f>
        <v>Feedstock Shifting</v>
      </c>
      <c r="K1133" s="254" t="str">
        <f>IF(ISBLANK(INDEX('Policy Characteristics'!E:E,MATCH($C1133,'Policy Characteristics'!$C:$C,0))),"",INDEX('Policy Characteristics'!E:E,MATCH($C1133,'Policy Characteristics'!$C:$C,0)))</f>
        <v>indst feedstock shifting</v>
      </c>
      <c r="L1133" s="261">
        <f>IF(ISBLANK(INDEX('Policy Characteristics'!F:F,MATCH($C1133,'Policy Characteristics'!$C:$C,0))),"",INDEX('Policy Characteristics'!F:F,MATCH($C1133,'Policy Characteristics'!$C:$C,0)))</f>
        <v>0</v>
      </c>
      <c r="M1133" s="261">
        <f>IF(ISBLANK(INDEX('Policy Characteristics'!G:G,MATCH($C1133,'Policy Characteristics'!$C:$C,0))),"",INDEX('Policy Characteristics'!G:G,MATCH($C1133,'Policy Characteristics'!$C:$C,0)))</f>
        <v>1</v>
      </c>
      <c r="N1133" s="261">
        <f>IF(ISBLANK(INDEX('Policy Characteristics'!H:H,MATCH($C1133,'Policy Characteristics'!$C:$C,0))),"",INDEX('Policy Characteristics'!H:H,MATCH($C1133,'Policy Characteristics'!$C:$C,0)))</f>
        <v>0.01</v>
      </c>
      <c r="O1133" s="254" t="str">
        <f>IF(ISBLANK(INDEX('Policy Characteristics'!I:I,MATCH($C1133,'Policy Characteristics'!$C:$C,0))),"",INDEX('Policy Characteristics'!I:I,MATCH($C1133,'Policy Characteristics'!$C:$C,0)))</f>
        <v>% of potential achieved</v>
      </c>
      <c r="P1133" s="254" t="str">
        <f>IF(ISBLANK(INDEX('Policy Characteristics'!J:J,MATCH($C1133,'Policy Characteristics'!$C:$C,0))),"",INDEX('Policy Characteristics'!J:J,MATCH($C1133,'Policy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3" s="254" t="str">
        <f>IF(ISBLANK(INDEX('Policy Characteristics'!K:K,MATCH($C1133,'Policy Characteristics'!$C:$C,0))),"",INDEX('Policy Characteristics'!K:K,MATCH($C1133,'Policy Characteristics'!$C:$C,0)))</f>
        <v/>
      </c>
      <c r="R1133" s="254" t="str">
        <f>IF(ISBLANK(INDEX('Policy Characteristics'!L:L,MATCH($C1133,'Policy Characteristics'!$C:$C,0))),"",INDEX('Policy Characteristics'!L:L,MATCH($C1133,'Policy Characteristics'!$C:$C,0)))</f>
        <v/>
      </c>
    </row>
    <row r="1134" spans="1:18" s="2" customFormat="1">
      <c r="A1134" s="254" t="str">
        <f>IF(ISBLANK(INDEX('Policy Characteristics'!A:A,MATCH($C1134,'Policy Characteristics'!$C:$C,0))),"",INDEX('Policy Characteristics'!A:A,MATCH($C1134,'Policy Characteristics'!$C:$C,0)))</f>
        <v>Industry</v>
      </c>
      <c r="B1134" s="262" t="str">
        <f>IF(ISBLANK(INDEX('Policy Characteristics'!B:B,MATCH($C1134,'Policy Characteristics'!$C:$C,0))),"",INDEX('Policy Characteristics'!B:B,MATCH($C1134,'Policy Characteristics'!$C:$C,0)))</f>
        <v>Feedstock Shifting</v>
      </c>
      <c r="C1134" s="254" t="str">
        <f t="shared" si="47"/>
        <v>Fraction of Feedstock Shifted</v>
      </c>
      <c r="D1134" s="6" t="s">
        <v>3044</v>
      </c>
      <c r="E1134" s="45" t="s">
        <v>2683</v>
      </c>
      <c r="F1134" t="s">
        <v>3008</v>
      </c>
      <c r="G1134" s="45" t="s">
        <v>2688</v>
      </c>
      <c r="H1134" s="47">
        <v>2529</v>
      </c>
      <c r="I1134" s="324" t="s">
        <v>41</v>
      </c>
      <c r="J1134" s="255" t="str">
        <f>IF(ISBLANK(INDEX('Policy Characteristics'!D:D,MATCH($C1134,'Policy Characteristics'!$C:$C,0))),"",INDEX('Policy Characteristics'!D:D,MATCH($C1134,'Policy Characteristics'!$C:$C,0)))</f>
        <v>Feedstock Shifting</v>
      </c>
      <c r="K1134" s="254" t="str">
        <f>IF(ISBLANK(INDEX('Policy Characteristics'!E:E,MATCH($C1134,'Policy Characteristics'!$C:$C,0))),"",INDEX('Policy Characteristics'!E:E,MATCH($C1134,'Policy Characteristics'!$C:$C,0)))</f>
        <v>indst feedstock shifting</v>
      </c>
      <c r="L1134" s="261">
        <f>IF(ISBLANK(INDEX('Policy Characteristics'!F:F,MATCH($C1134,'Policy Characteristics'!$C:$C,0))),"",INDEX('Policy Characteristics'!F:F,MATCH($C1134,'Policy Characteristics'!$C:$C,0)))</f>
        <v>0</v>
      </c>
      <c r="M1134" s="261">
        <f>IF(ISBLANK(INDEX('Policy Characteristics'!G:G,MATCH($C1134,'Policy Characteristics'!$C:$C,0))),"",INDEX('Policy Characteristics'!G:G,MATCH($C1134,'Policy Characteristics'!$C:$C,0)))</f>
        <v>1</v>
      </c>
      <c r="N1134" s="261">
        <f>IF(ISBLANK(INDEX('Policy Characteristics'!H:H,MATCH($C1134,'Policy Characteristics'!$C:$C,0))),"",INDEX('Policy Characteristics'!H:H,MATCH($C1134,'Policy Characteristics'!$C:$C,0)))</f>
        <v>0.01</v>
      </c>
      <c r="O1134" s="254" t="str">
        <f>IF(ISBLANK(INDEX('Policy Characteristics'!I:I,MATCH($C1134,'Policy Characteristics'!$C:$C,0))),"",INDEX('Policy Characteristics'!I:I,MATCH($C1134,'Policy Characteristics'!$C:$C,0)))</f>
        <v>% of potential achieved</v>
      </c>
      <c r="P1134" s="254" t="str">
        <f>IF(ISBLANK(INDEX('Policy Characteristics'!J:J,MATCH($C1134,'Policy Characteristics'!$C:$C,0))),"",INDEX('Policy Characteristics'!J:J,MATCH($C1134,'Policy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4" s="254" t="str">
        <f>IF(ISBLANK(INDEX('Policy Characteristics'!K:K,MATCH($C1134,'Policy Characteristics'!$C:$C,0))),"",INDEX('Policy Characteristics'!K:K,MATCH($C1134,'Policy Characteristics'!$C:$C,0)))</f>
        <v/>
      </c>
      <c r="R1134" s="254" t="str">
        <f>IF(ISBLANK(INDEX('Policy Characteristics'!L:L,MATCH($C1134,'Policy Characteristics'!$C:$C,0))),"",INDEX('Policy Characteristics'!L:L,MATCH($C1134,'Policy Characteristics'!$C:$C,0)))</f>
        <v/>
      </c>
    </row>
    <row r="1135" spans="1:18" s="2" customFormat="1">
      <c r="A1135" s="254" t="str">
        <f>IF(ISBLANK(INDEX('Policy Characteristics'!A:A,MATCH($C1135,'Policy Characteristics'!$C:$C,0))),"",INDEX('Policy Characteristics'!A:A,MATCH($C1135,'Policy Characteristics'!$C:$C,0)))</f>
        <v>Industry</v>
      </c>
      <c r="B1135" s="262" t="str">
        <f>IF(ISBLANK(INDEX('Policy Characteristics'!B:B,MATCH($C1135,'Policy Characteristics'!$C:$C,0))),"",INDEX('Policy Characteristics'!B:B,MATCH($C1135,'Policy Characteristics'!$C:$C,0)))</f>
        <v>Feedstock Shifting</v>
      </c>
      <c r="C1135" s="254" t="str">
        <f t="shared" si="47"/>
        <v>Fraction of Feedstock Shifted</v>
      </c>
      <c r="D1135" s="6" t="s">
        <v>3045</v>
      </c>
      <c r="E1135" s="45" t="s">
        <v>2380</v>
      </c>
      <c r="F1135" t="s">
        <v>3009</v>
      </c>
      <c r="G1135" s="45" t="s">
        <v>2386</v>
      </c>
      <c r="H1135" s="47">
        <v>2530</v>
      </c>
      <c r="I1135" s="324" t="s">
        <v>41</v>
      </c>
      <c r="J1135" s="255" t="str">
        <f>IF(ISBLANK(INDEX('Policy Characteristics'!D:D,MATCH($C1135,'Policy Characteristics'!$C:$C,0))),"",INDEX('Policy Characteristics'!D:D,MATCH($C1135,'Policy Characteristics'!$C:$C,0)))</f>
        <v>Feedstock Shifting</v>
      </c>
      <c r="K1135" s="254" t="str">
        <f>IF(ISBLANK(INDEX('Policy Characteristics'!E:E,MATCH($C1135,'Policy Characteristics'!$C:$C,0))),"",INDEX('Policy Characteristics'!E:E,MATCH($C1135,'Policy Characteristics'!$C:$C,0)))</f>
        <v>indst feedstock shifting</v>
      </c>
      <c r="L1135" s="261">
        <f>IF(ISBLANK(INDEX('Policy Characteristics'!F:F,MATCH($C1135,'Policy Characteristics'!$C:$C,0))),"",INDEX('Policy Characteristics'!F:F,MATCH($C1135,'Policy Characteristics'!$C:$C,0)))</f>
        <v>0</v>
      </c>
      <c r="M1135" s="261">
        <f>IF(ISBLANK(INDEX('Policy Characteristics'!G:G,MATCH($C1135,'Policy Characteristics'!$C:$C,0))),"",INDEX('Policy Characteristics'!G:G,MATCH($C1135,'Policy Characteristics'!$C:$C,0)))</f>
        <v>1</v>
      </c>
      <c r="N1135" s="261">
        <f>IF(ISBLANK(INDEX('Policy Characteristics'!H:H,MATCH($C1135,'Policy Characteristics'!$C:$C,0))),"",INDEX('Policy Characteristics'!H:H,MATCH($C1135,'Policy Characteristics'!$C:$C,0)))</f>
        <v>0.01</v>
      </c>
      <c r="O1135" s="254" t="str">
        <f>IF(ISBLANK(INDEX('Policy Characteristics'!I:I,MATCH($C1135,'Policy Characteristics'!$C:$C,0))),"",INDEX('Policy Characteristics'!I:I,MATCH($C1135,'Policy Characteristics'!$C:$C,0)))</f>
        <v>% of potential achieved</v>
      </c>
      <c r="P1135" s="254" t="str">
        <f>IF(ISBLANK(INDEX('Policy Characteristics'!J:J,MATCH($C1135,'Policy Characteristics'!$C:$C,0))),"",INDEX('Policy Characteristics'!J:J,MATCH($C1135,'Policy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5" s="254" t="str">
        <f>IF(ISBLANK(INDEX('Policy Characteristics'!K:K,MATCH($C1135,'Policy Characteristics'!$C:$C,0))),"",INDEX('Policy Characteristics'!K:K,MATCH($C1135,'Policy Characteristics'!$C:$C,0)))</f>
        <v/>
      </c>
      <c r="R1135" s="254" t="str">
        <f>IF(ISBLANK(INDEX('Policy Characteristics'!L:L,MATCH($C1135,'Policy Characteristics'!$C:$C,0))),"",INDEX('Policy Characteristics'!L:L,MATCH($C1135,'Policy Characteristics'!$C:$C,0)))</f>
        <v/>
      </c>
    </row>
    <row r="1136" spans="1:18" s="2" customFormat="1">
      <c r="A1136" s="254" t="str">
        <f>IF(ISBLANK(INDEX('Policy Characteristics'!A:A,MATCH($C1136,'Policy Characteristics'!$C:$C,0))),"",INDEX('Policy Characteristics'!A:A,MATCH($C1136,'Policy Characteristics'!$C:$C,0)))</f>
        <v>Industry</v>
      </c>
      <c r="B1136" s="262" t="str">
        <f>IF(ISBLANK(INDEX('Policy Characteristics'!B:B,MATCH($C1136,'Policy Characteristics'!$C:$C,0))),"",INDEX('Policy Characteristics'!B:B,MATCH($C1136,'Policy Characteristics'!$C:$C,0)))</f>
        <v>Feedstock Shifting</v>
      </c>
      <c r="C1136" s="254" t="str">
        <f t="shared" si="47"/>
        <v>Fraction of Feedstock Shifted</v>
      </c>
      <c r="D1136" s="6" t="s">
        <v>3045</v>
      </c>
      <c r="E1136" s="45" t="s">
        <v>2381</v>
      </c>
      <c r="F1136" t="s">
        <v>3009</v>
      </c>
      <c r="G1136" s="45" t="s">
        <v>2389</v>
      </c>
      <c r="H1136" s="47">
        <v>2531</v>
      </c>
      <c r="I1136" s="324" t="s">
        <v>41</v>
      </c>
      <c r="J1136" s="255" t="str">
        <f>IF(ISBLANK(INDEX('Policy Characteristics'!D:D,MATCH($C1136,'Policy Characteristics'!$C:$C,0))),"",INDEX('Policy Characteristics'!D:D,MATCH($C1136,'Policy Characteristics'!$C:$C,0)))</f>
        <v>Feedstock Shifting</v>
      </c>
      <c r="K1136" s="254" t="str">
        <f>IF(ISBLANK(INDEX('Policy Characteristics'!E:E,MATCH($C1136,'Policy Characteristics'!$C:$C,0))),"",INDEX('Policy Characteristics'!E:E,MATCH($C1136,'Policy Characteristics'!$C:$C,0)))</f>
        <v>indst feedstock shifting</v>
      </c>
      <c r="L1136" s="261">
        <f>IF(ISBLANK(INDEX('Policy Characteristics'!F:F,MATCH($C1136,'Policy Characteristics'!$C:$C,0))),"",INDEX('Policy Characteristics'!F:F,MATCH($C1136,'Policy Characteristics'!$C:$C,0)))</f>
        <v>0</v>
      </c>
      <c r="M1136" s="261">
        <f>IF(ISBLANK(INDEX('Policy Characteristics'!G:G,MATCH($C1136,'Policy Characteristics'!$C:$C,0))),"",INDEX('Policy Characteristics'!G:G,MATCH($C1136,'Policy Characteristics'!$C:$C,0)))</f>
        <v>1</v>
      </c>
      <c r="N1136" s="261">
        <f>IF(ISBLANK(INDEX('Policy Characteristics'!H:H,MATCH($C1136,'Policy Characteristics'!$C:$C,0))),"",INDEX('Policy Characteristics'!H:H,MATCH($C1136,'Policy Characteristics'!$C:$C,0)))</f>
        <v>0.01</v>
      </c>
      <c r="O1136" s="254" t="str">
        <f>IF(ISBLANK(INDEX('Policy Characteristics'!I:I,MATCH($C1136,'Policy Characteristics'!$C:$C,0))),"",INDEX('Policy Characteristics'!I:I,MATCH($C1136,'Policy Characteristics'!$C:$C,0)))</f>
        <v>% of potential achieved</v>
      </c>
      <c r="P1136" s="254" t="str">
        <f>IF(ISBLANK(INDEX('Policy Characteristics'!J:J,MATCH($C1136,'Policy Characteristics'!$C:$C,0))),"",INDEX('Policy Characteristics'!J:J,MATCH($C1136,'Policy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6" s="254" t="str">
        <f>IF(ISBLANK(INDEX('Policy Characteristics'!K:K,MATCH($C1136,'Policy Characteristics'!$C:$C,0))),"",INDEX('Policy Characteristics'!K:K,MATCH($C1136,'Policy Characteristics'!$C:$C,0)))</f>
        <v/>
      </c>
      <c r="R1136" s="254" t="str">
        <f>IF(ISBLANK(INDEX('Policy Characteristics'!L:L,MATCH($C1136,'Policy Characteristics'!$C:$C,0))),"",INDEX('Policy Characteristics'!L:L,MATCH($C1136,'Policy Characteristics'!$C:$C,0)))</f>
        <v/>
      </c>
    </row>
    <row r="1137" spans="1:18" s="2" customFormat="1">
      <c r="A1137" s="254" t="str">
        <f>IF(ISBLANK(INDEX('Policy Characteristics'!A:A,MATCH($C1137,'Policy Characteristics'!$C:$C,0))),"",INDEX('Policy Characteristics'!A:A,MATCH($C1137,'Policy Characteristics'!$C:$C,0)))</f>
        <v>Industry</v>
      </c>
      <c r="B1137" s="262" t="str">
        <f>IF(ISBLANK(INDEX('Policy Characteristics'!B:B,MATCH($C1137,'Policy Characteristics'!$C:$C,0))),"",INDEX('Policy Characteristics'!B:B,MATCH($C1137,'Policy Characteristics'!$C:$C,0)))</f>
        <v>Feedstock Shifting</v>
      </c>
      <c r="C1137" s="254" t="str">
        <f t="shared" si="47"/>
        <v>Fraction of Feedstock Shifted</v>
      </c>
      <c r="D1137" s="6" t="s">
        <v>3045</v>
      </c>
      <c r="E1137" s="45" t="s">
        <v>2382</v>
      </c>
      <c r="F1137" t="s">
        <v>3009</v>
      </c>
      <c r="G1137" s="45" t="s">
        <v>2390</v>
      </c>
      <c r="H1137" s="47">
        <v>2532</v>
      </c>
      <c r="I1137" s="324" t="s">
        <v>41</v>
      </c>
      <c r="J1137" s="255" t="str">
        <f>IF(ISBLANK(INDEX('Policy Characteristics'!D:D,MATCH($C1137,'Policy Characteristics'!$C:$C,0))),"",INDEX('Policy Characteristics'!D:D,MATCH($C1137,'Policy Characteristics'!$C:$C,0)))</f>
        <v>Feedstock Shifting</v>
      </c>
      <c r="K1137" s="254" t="str">
        <f>IF(ISBLANK(INDEX('Policy Characteristics'!E:E,MATCH($C1137,'Policy Characteristics'!$C:$C,0))),"",INDEX('Policy Characteristics'!E:E,MATCH($C1137,'Policy Characteristics'!$C:$C,0)))</f>
        <v>indst feedstock shifting</v>
      </c>
      <c r="L1137" s="261">
        <f>IF(ISBLANK(INDEX('Policy Characteristics'!F:F,MATCH($C1137,'Policy Characteristics'!$C:$C,0))),"",INDEX('Policy Characteristics'!F:F,MATCH($C1137,'Policy Characteristics'!$C:$C,0)))</f>
        <v>0</v>
      </c>
      <c r="M1137" s="261">
        <f>IF(ISBLANK(INDEX('Policy Characteristics'!G:G,MATCH($C1137,'Policy Characteristics'!$C:$C,0))),"",INDEX('Policy Characteristics'!G:G,MATCH($C1137,'Policy Characteristics'!$C:$C,0)))</f>
        <v>1</v>
      </c>
      <c r="N1137" s="261">
        <f>IF(ISBLANK(INDEX('Policy Characteristics'!H:H,MATCH($C1137,'Policy Characteristics'!$C:$C,0))),"",INDEX('Policy Characteristics'!H:H,MATCH($C1137,'Policy Characteristics'!$C:$C,0)))</f>
        <v>0.01</v>
      </c>
      <c r="O1137" s="254" t="str">
        <f>IF(ISBLANK(INDEX('Policy Characteristics'!I:I,MATCH($C1137,'Policy Characteristics'!$C:$C,0))),"",INDEX('Policy Characteristics'!I:I,MATCH($C1137,'Policy Characteristics'!$C:$C,0)))</f>
        <v>% of potential achieved</v>
      </c>
      <c r="P1137" s="254" t="str">
        <f>IF(ISBLANK(INDEX('Policy Characteristics'!J:J,MATCH($C1137,'Policy Characteristics'!$C:$C,0))),"",INDEX('Policy Characteristics'!J:J,MATCH($C1137,'Policy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7" s="254" t="str">
        <f>IF(ISBLANK(INDEX('Policy Characteristics'!K:K,MATCH($C1137,'Policy Characteristics'!$C:$C,0))),"",INDEX('Policy Characteristics'!K:K,MATCH($C1137,'Policy Characteristics'!$C:$C,0)))</f>
        <v/>
      </c>
      <c r="R1137" s="254" t="str">
        <f>IF(ISBLANK(INDEX('Policy Characteristics'!L:L,MATCH($C1137,'Policy Characteristics'!$C:$C,0))),"",INDEX('Policy Characteristics'!L:L,MATCH($C1137,'Policy Characteristics'!$C:$C,0)))</f>
        <v/>
      </c>
    </row>
    <row r="1138" spans="1:18" s="2" customFormat="1">
      <c r="A1138" s="254" t="str">
        <f>IF(ISBLANK(INDEX('Policy Characteristics'!A:A,MATCH($C1138,'Policy Characteristics'!$C:$C,0))),"",INDEX('Policy Characteristics'!A:A,MATCH($C1138,'Policy Characteristics'!$C:$C,0)))</f>
        <v>Industry</v>
      </c>
      <c r="B1138" s="262" t="str">
        <f>IF(ISBLANK(INDEX('Policy Characteristics'!B:B,MATCH($C1138,'Policy Characteristics'!$C:$C,0))),"",INDEX('Policy Characteristics'!B:B,MATCH($C1138,'Policy Characteristics'!$C:$C,0)))</f>
        <v>Feedstock Shifting</v>
      </c>
      <c r="C1138" s="254" t="str">
        <f t="shared" si="47"/>
        <v>Fraction of Feedstock Shifted</v>
      </c>
      <c r="D1138" s="6" t="s">
        <v>3045</v>
      </c>
      <c r="E1138" s="45" t="s">
        <v>2383</v>
      </c>
      <c r="F1138" t="s">
        <v>3009</v>
      </c>
      <c r="G1138" s="45" t="s">
        <v>2387</v>
      </c>
      <c r="H1138" s="47">
        <v>2533</v>
      </c>
      <c r="I1138" s="324" t="s">
        <v>41</v>
      </c>
      <c r="J1138" s="255" t="str">
        <f>IF(ISBLANK(INDEX('Policy Characteristics'!D:D,MATCH($C1138,'Policy Characteristics'!$C:$C,0))),"",INDEX('Policy Characteristics'!D:D,MATCH($C1138,'Policy Characteristics'!$C:$C,0)))</f>
        <v>Feedstock Shifting</v>
      </c>
      <c r="K1138" s="254" t="str">
        <f>IF(ISBLANK(INDEX('Policy Characteristics'!E:E,MATCH($C1138,'Policy Characteristics'!$C:$C,0))),"",INDEX('Policy Characteristics'!E:E,MATCH($C1138,'Policy Characteristics'!$C:$C,0)))</f>
        <v>indst feedstock shifting</v>
      </c>
      <c r="L1138" s="261">
        <f>IF(ISBLANK(INDEX('Policy Characteristics'!F:F,MATCH($C1138,'Policy Characteristics'!$C:$C,0))),"",INDEX('Policy Characteristics'!F:F,MATCH($C1138,'Policy Characteristics'!$C:$C,0)))</f>
        <v>0</v>
      </c>
      <c r="M1138" s="261">
        <f>IF(ISBLANK(INDEX('Policy Characteristics'!G:G,MATCH($C1138,'Policy Characteristics'!$C:$C,0))),"",INDEX('Policy Characteristics'!G:G,MATCH($C1138,'Policy Characteristics'!$C:$C,0)))</f>
        <v>1</v>
      </c>
      <c r="N1138" s="261">
        <f>IF(ISBLANK(INDEX('Policy Characteristics'!H:H,MATCH($C1138,'Policy Characteristics'!$C:$C,0))),"",INDEX('Policy Characteristics'!H:H,MATCH($C1138,'Policy Characteristics'!$C:$C,0)))</f>
        <v>0.01</v>
      </c>
      <c r="O1138" s="254" t="str">
        <f>IF(ISBLANK(INDEX('Policy Characteristics'!I:I,MATCH($C1138,'Policy Characteristics'!$C:$C,0))),"",INDEX('Policy Characteristics'!I:I,MATCH($C1138,'Policy Characteristics'!$C:$C,0)))</f>
        <v>% of potential achieved</v>
      </c>
      <c r="P1138" s="254" t="str">
        <f>IF(ISBLANK(INDEX('Policy Characteristics'!J:J,MATCH($C1138,'Policy Characteristics'!$C:$C,0))),"",INDEX('Policy Characteristics'!J:J,MATCH($C1138,'Policy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8" s="254" t="str">
        <f>IF(ISBLANK(INDEX('Policy Characteristics'!K:K,MATCH($C1138,'Policy Characteristics'!$C:$C,0))),"",INDEX('Policy Characteristics'!K:K,MATCH($C1138,'Policy Characteristics'!$C:$C,0)))</f>
        <v/>
      </c>
      <c r="R1138" s="254" t="str">
        <f>IF(ISBLANK(INDEX('Policy Characteristics'!L:L,MATCH($C1138,'Policy Characteristics'!$C:$C,0))),"",INDEX('Policy Characteristics'!L:L,MATCH($C1138,'Policy Characteristics'!$C:$C,0)))</f>
        <v/>
      </c>
    </row>
    <row r="1139" spans="1:18" s="2" customFormat="1">
      <c r="A1139" s="254" t="str">
        <f>IF(ISBLANK(INDEX('Policy Characteristics'!A:A,MATCH($C1139,'Policy Characteristics'!$C:$C,0))),"",INDEX('Policy Characteristics'!A:A,MATCH($C1139,'Policy Characteristics'!$C:$C,0)))</f>
        <v>Industry</v>
      </c>
      <c r="B1139" s="262" t="str">
        <f>IF(ISBLANK(INDEX('Policy Characteristics'!B:B,MATCH($C1139,'Policy Characteristics'!$C:$C,0))),"",INDEX('Policy Characteristics'!B:B,MATCH($C1139,'Policy Characteristics'!$C:$C,0)))</f>
        <v>Feedstock Shifting</v>
      </c>
      <c r="C1139" s="254" t="str">
        <f t="shared" si="47"/>
        <v>Fraction of Feedstock Shifted</v>
      </c>
      <c r="D1139" s="6" t="s">
        <v>3045</v>
      </c>
      <c r="E1139" s="45" t="s">
        <v>2384</v>
      </c>
      <c r="F1139" t="s">
        <v>3009</v>
      </c>
      <c r="G1139" s="45" t="s">
        <v>2388</v>
      </c>
      <c r="H1139" s="47">
        <v>2534</v>
      </c>
      <c r="I1139" s="324" t="s">
        <v>41</v>
      </c>
      <c r="J1139" s="255" t="str">
        <f>IF(ISBLANK(INDEX('Policy Characteristics'!D:D,MATCH($C1139,'Policy Characteristics'!$C:$C,0))),"",INDEX('Policy Characteristics'!D:D,MATCH($C1139,'Policy Characteristics'!$C:$C,0)))</f>
        <v>Feedstock Shifting</v>
      </c>
      <c r="K1139" s="254" t="str">
        <f>IF(ISBLANK(INDEX('Policy Characteristics'!E:E,MATCH($C1139,'Policy Characteristics'!$C:$C,0))),"",INDEX('Policy Characteristics'!E:E,MATCH($C1139,'Policy Characteristics'!$C:$C,0)))</f>
        <v>indst feedstock shifting</v>
      </c>
      <c r="L1139" s="261">
        <f>IF(ISBLANK(INDEX('Policy Characteristics'!F:F,MATCH($C1139,'Policy Characteristics'!$C:$C,0))),"",INDEX('Policy Characteristics'!F:F,MATCH($C1139,'Policy Characteristics'!$C:$C,0)))</f>
        <v>0</v>
      </c>
      <c r="M1139" s="261">
        <f>IF(ISBLANK(INDEX('Policy Characteristics'!G:G,MATCH($C1139,'Policy Characteristics'!$C:$C,0))),"",INDEX('Policy Characteristics'!G:G,MATCH($C1139,'Policy Characteristics'!$C:$C,0)))</f>
        <v>1</v>
      </c>
      <c r="N1139" s="261">
        <f>IF(ISBLANK(INDEX('Policy Characteristics'!H:H,MATCH($C1139,'Policy Characteristics'!$C:$C,0))),"",INDEX('Policy Characteristics'!H:H,MATCH($C1139,'Policy Characteristics'!$C:$C,0)))</f>
        <v>0.01</v>
      </c>
      <c r="O1139" s="254" t="str">
        <f>IF(ISBLANK(INDEX('Policy Characteristics'!I:I,MATCH($C1139,'Policy Characteristics'!$C:$C,0))),"",INDEX('Policy Characteristics'!I:I,MATCH($C1139,'Policy Characteristics'!$C:$C,0)))</f>
        <v>% of potential achieved</v>
      </c>
      <c r="P1139" s="254" t="str">
        <f>IF(ISBLANK(INDEX('Policy Characteristics'!J:J,MATCH($C1139,'Policy Characteristics'!$C:$C,0))),"",INDEX('Policy Characteristics'!J:J,MATCH($C1139,'Policy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9" s="254" t="str">
        <f>IF(ISBLANK(INDEX('Policy Characteristics'!K:K,MATCH($C1139,'Policy Characteristics'!$C:$C,0))),"",INDEX('Policy Characteristics'!K:K,MATCH($C1139,'Policy Characteristics'!$C:$C,0)))</f>
        <v/>
      </c>
      <c r="R1139" s="254" t="str">
        <f>IF(ISBLANK(INDEX('Policy Characteristics'!L:L,MATCH($C1139,'Policy Characteristics'!$C:$C,0))),"",INDEX('Policy Characteristics'!L:L,MATCH($C1139,'Policy Characteristics'!$C:$C,0)))</f>
        <v/>
      </c>
    </row>
    <row r="1140" spans="1:18" s="2" customFormat="1">
      <c r="A1140" s="254" t="str">
        <f>IF(ISBLANK(INDEX('Policy Characteristics'!A:A,MATCH($C1140,'Policy Characteristics'!$C:$C,0))),"",INDEX('Policy Characteristics'!A:A,MATCH($C1140,'Policy Characteristics'!$C:$C,0)))</f>
        <v>Industry</v>
      </c>
      <c r="B1140" s="262" t="str">
        <f>IF(ISBLANK(INDEX('Policy Characteristics'!B:B,MATCH($C1140,'Policy Characteristics'!$C:$C,0))),"",INDEX('Policy Characteristics'!B:B,MATCH($C1140,'Policy Characteristics'!$C:$C,0)))</f>
        <v>Feedstock Shifting</v>
      </c>
      <c r="C1140" s="254" t="str">
        <f t="shared" si="47"/>
        <v>Fraction of Feedstock Shifted</v>
      </c>
      <c r="D1140" s="6" t="s">
        <v>3045</v>
      </c>
      <c r="E1140" s="45" t="s">
        <v>2385</v>
      </c>
      <c r="F1140" t="s">
        <v>3009</v>
      </c>
      <c r="G1140" s="45" t="s">
        <v>2391</v>
      </c>
      <c r="H1140" s="47">
        <v>2535</v>
      </c>
      <c r="I1140" s="324" t="s">
        <v>41</v>
      </c>
      <c r="J1140" s="255" t="str">
        <f>IF(ISBLANK(INDEX('Policy Characteristics'!D:D,MATCH($C1140,'Policy Characteristics'!$C:$C,0))),"",INDEX('Policy Characteristics'!D:D,MATCH($C1140,'Policy Characteristics'!$C:$C,0)))</f>
        <v>Feedstock Shifting</v>
      </c>
      <c r="K1140" s="254" t="str">
        <f>IF(ISBLANK(INDEX('Policy Characteristics'!E:E,MATCH($C1140,'Policy Characteristics'!$C:$C,0))),"",INDEX('Policy Characteristics'!E:E,MATCH($C1140,'Policy Characteristics'!$C:$C,0)))</f>
        <v>indst feedstock shifting</v>
      </c>
      <c r="L1140" s="261">
        <f>IF(ISBLANK(INDEX('Policy Characteristics'!F:F,MATCH($C1140,'Policy Characteristics'!$C:$C,0))),"",INDEX('Policy Characteristics'!F:F,MATCH($C1140,'Policy Characteristics'!$C:$C,0)))</f>
        <v>0</v>
      </c>
      <c r="M1140" s="261">
        <f>IF(ISBLANK(INDEX('Policy Characteristics'!G:G,MATCH($C1140,'Policy Characteristics'!$C:$C,0))),"",INDEX('Policy Characteristics'!G:G,MATCH($C1140,'Policy Characteristics'!$C:$C,0)))</f>
        <v>1</v>
      </c>
      <c r="N1140" s="261">
        <f>IF(ISBLANK(INDEX('Policy Characteristics'!H:H,MATCH($C1140,'Policy Characteristics'!$C:$C,0))),"",INDEX('Policy Characteristics'!H:H,MATCH($C1140,'Policy Characteristics'!$C:$C,0)))</f>
        <v>0.01</v>
      </c>
      <c r="O1140" s="254" t="str">
        <f>IF(ISBLANK(INDEX('Policy Characteristics'!I:I,MATCH($C1140,'Policy Characteristics'!$C:$C,0))),"",INDEX('Policy Characteristics'!I:I,MATCH($C1140,'Policy Characteristics'!$C:$C,0)))</f>
        <v>% of potential achieved</v>
      </c>
      <c r="P1140" s="254" t="str">
        <f>IF(ISBLANK(INDEX('Policy Characteristics'!J:J,MATCH($C1140,'Policy Characteristics'!$C:$C,0))),"",INDEX('Policy Characteristics'!J:J,MATCH($C1140,'Policy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0" s="254" t="str">
        <f>IF(ISBLANK(INDEX('Policy Characteristics'!K:K,MATCH($C1140,'Policy Characteristics'!$C:$C,0))),"",INDEX('Policy Characteristics'!K:K,MATCH($C1140,'Policy Characteristics'!$C:$C,0)))</f>
        <v/>
      </c>
      <c r="R1140" s="254" t="str">
        <f>IF(ISBLANK(INDEX('Policy Characteristics'!L:L,MATCH($C1140,'Policy Characteristics'!$C:$C,0))),"",INDEX('Policy Characteristics'!L:L,MATCH($C1140,'Policy Characteristics'!$C:$C,0)))</f>
        <v/>
      </c>
    </row>
    <row r="1141" spans="1:18" s="2" customFormat="1">
      <c r="A1141" s="254" t="str">
        <f>IF(ISBLANK(INDEX('Policy Characteristics'!A:A,MATCH($C1141,'Policy Characteristics'!$C:$C,0))),"",INDEX('Policy Characteristics'!A:A,MATCH($C1141,'Policy Characteristics'!$C:$C,0)))</f>
        <v>Industry</v>
      </c>
      <c r="B1141" s="262" t="str">
        <f>IF(ISBLANK(INDEX('Policy Characteristics'!B:B,MATCH($C1141,'Policy Characteristics'!$C:$C,0))),"",INDEX('Policy Characteristics'!B:B,MATCH($C1141,'Policy Characteristics'!$C:$C,0)))</f>
        <v>Feedstock Shifting</v>
      </c>
      <c r="C1141" s="254" t="str">
        <f t="shared" si="47"/>
        <v>Fraction of Feedstock Shifted</v>
      </c>
      <c r="D1141" s="6" t="s">
        <v>3045</v>
      </c>
      <c r="E1141" s="45" t="s">
        <v>2684</v>
      </c>
      <c r="F1141" t="s">
        <v>3009</v>
      </c>
      <c r="G1141" s="45" t="s">
        <v>2687</v>
      </c>
      <c r="H1141" s="47">
        <v>2536</v>
      </c>
      <c r="I1141" s="324" t="s">
        <v>41</v>
      </c>
      <c r="J1141" s="255" t="str">
        <f>IF(ISBLANK(INDEX('Policy Characteristics'!D:D,MATCH($C1141,'Policy Characteristics'!$C:$C,0))),"",INDEX('Policy Characteristics'!D:D,MATCH($C1141,'Policy Characteristics'!$C:$C,0)))</f>
        <v>Feedstock Shifting</v>
      </c>
      <c r="K1141" s="254" t="str">
        <f>IF(ISBLANK(INDEX('Policy Characteristics'!E:E,MATCH($C1141,'Policy Characteristics'!$C:$C,0))),"",INDEX('Policy Characteristics'!E:E,MATCH($C1141,'Policy Characteristics'!$C:$C,0)))</f>
        <v>indst feedstock shifting</v>
      </c>
      <c r="L1141" s="261">
        <f>IF(ISBLANK(INDEX('Policy Characteristics'!F:F,MATCH($C1141,'Policy Characteristics'!$C:$C,0))),"",INDEX('Policy Characteristics'!F:F,MATCH($C1141,'Policy Characteristics'!$C:$C,0)))</f>
        <v>0</v>
      </c>
      <c r="M1141" s="261">
        <f>IF(ISBLANK(INDEX('Policy Characteristics'!G:G,MATCH($C1141,'Policy Characteristics'!$C:$C,0))),"",INDEX('Policy Characteristics'!G:G,MATCH($C1141,'Policy Characteristics'!$C:$C,0)))</f>
        <v>1</v>
      </c>
      <c r="N1141" s="261">
        <f>IF(ISBLANK(INDEX('Policy Characteristics'!H:H,MATCH($C1141,'Policy Characteristics'!$C:$C,0))),"",INDEX('Policy Characteristics'!H:H,MATCH($C1141,'Policy Characteristics'!$C:$C,0)))</f>
        <v>0.01</v>
      </c>
      <c r="O1141" s="254" t="str">
        <f>IF(ISBLANK(INDEX('Policy Characteristics'!I:I,MATCH($C1141,'Policy Characteristics'!$C:$C,0))),"",INDEX('Policy Characteristics'!I:I,MATCH($C1141,'Policy Characteristics'!$C:$C,0)))</f>
        <v>% of potential achieved</v>
      </c>
      <c r="P1141" s="254" t="str">
        <f>IF(ISBLANK(INDEX('Policy Characteristics'!J:J,MATCH($C1141,'Policy Characteristics'!$C:$C,0))),"",INDEX('Policy Characteristics'!J:J,MATCH($C1141,'Policy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1" s="254" t="str">
        <f>IF(ISBLANK(INDEX('Policy Characteristics'!K:K,MATCH($C1141,'Policy Characteristics'!$C:$C,0))),"",INDEX('Policy Characteristics'!K:K,MATCH($C1141,'Policy Characteristics'!$C:$C,0)))</f>
        <v/>
      </c>
      <c r="R1141" s="254" t="str">
        <f>IF(ISBLANK(INDEX('Policy Characteristics'!L:L,MATCH($C1141,'Policy Characteristics'!$C:$C,0))),"",INDEX('Policy Characteristics'!L:L,MATCH($C1141,'Policy Characteristics'!$C:$C,0)))</f>
        <v/>
      </c>
    </row>
    <row r="1142" spans="1:18" s="2" customFormat="1">
      <c r="A1142" s="254" t="str">
        <f>IF(ISBLANK(INDEX('Policy Characteristics'!A:A,MATCH($C1142,'Policy Characteristics'!$C:$C,0))),"",INDEX('Policy Characteristics'!A:A,MATCH($C1142,'Policy Characteristics'!$C:$C,0)))</f>
        <v>Industry</v>
      </c>
      <c r="B1142" s="262" t="str">
        <f>IF(ISBLANK(INDEX('Policy Characteristics'!B:B,MATCH($C1142,'Policy Characteristics'!$C:$C,0))),"",INDEX('Policy Characteristics'!B:B,MATCH($C1142,'Policy Characteristics'!$C:$C,0)))</f>
        <v>Feedstock Shifting</v>
      </c>
      <c r="C1142" s="254" t="str">
        <f t="shared" si="47"/>
        <v>Fraction of Feedstock Shifted</v>
      </c>
      <c r="D1142" s="6" t="s">
        <v>3045</v>
      </c>
      <c r="E1142" s="45" t="s">
        <v>2685</v>
      </c>
      <c r="F1142" t="s">
        <v>3009</v>
      </c>
      <c r="G1142" s="45" t="s">
        <v>2689</v>
      </c>
      <c r="H1142" s="47">
        <v>2537</v>
      </c>
      <c r="I1142" s="324" t="s">
        <v>41</v>
      </c>
      <c r="J1142" s="255" t="str">
        <f>IF(ISBLANK(INDEX('Policy Characteristics'!D:D,MATCH($C1142,'Policy Characteristics'!$C:$C,0))),"",INDEX('Policy Characteristics'!D:D,MATCH($C1142,'Policy Characteristics'!$C:$C,0)))</f>
        <v>Feedstock Shifting</v>
      </c>
      <c r="K1142" s="254" t="str">
        <f>IF(ISBLANK(INDEX('Policy Characteristics'!E:E,MATCH($C1142,'Policy Characteristics'!$C:$C,0))),"",INDEX('Policy Characteristics'!E:E,MATCH($C1142,'Policy Characteristics'!$C:$C,0)))</f>
        <v>indst feedstock shifting</v>
      </c>
      <c r="L1142" s="261">
        <f>IF(ISBLANK(INDEX('Policy Characteristics'!F:F,MATCH($C1142,'Policy Characteristics'!$C:$C,0))),"",INDEX('Policy Characteristics'!F:F,MATCH($C1142,'Policy Characteristics'!$C:$C,0)))</f>
        <v>0</v>
      </c>
      <c r="M1142" s="261">
        <f>IF(ISBLANK(INDEX('Policy Characteristics'!G:G,MATCH($C1142,'Policy Characteristics'!$C:$C,0))),"",INDEX('Policy Characteristics'!G:G,MATCH($C1142,'Policy Characteristics'!$C:$C,0)))</f>
        <v>1</v>
      </c>
      <c r="N1142" s="261">
        <f>IF(ISBLANK(INDEX('Policy Characteristics'!H:H,MATCH($C1142,'Policy Characteristics'!$C:$C,0))),"",INDEX('Policy Characteristics'!H:H,MATCH($C1142,'Policy Characteristics'!$C:$C,0)))</f>
        <v>0.01</v>
      </c>
      <c r="O1142" s="254" t="str">
        <f>IF(ISBLANK(INDEX('Policy Characteristics'!I:I,MATCH($C1142,'Policy Characteristics'!$C:$C,0))),"",INDEX('Policy Characteristics'!I:I,MATCH($C1142,'Policy Characteristics'!$C:$C,0)))</f>
        <v>% of potential achieved</v>
      </c>
      <c r="P1142" s="254" t="str">
        <f>IF(ISBLANK(INDEX('Policy Characteristics'!J:J,MATCH($C1142,'Policy Characteristics'!$C:$C,0))),"",INDEX('Policy Characteristics'!J:J,MATCH($C1142,'Policy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2" s="254" t="str">
        <f>IF(ISBLANK(INDEX('Policy Characteristics'!K:K,MATCH($C1142,'Policy Characteristics'!$C:$C,0))),"",INDEX('Policy Characteristics'!K:K,MATCH($C1142,'Policy Characteristics'!$C:$C,0)))</f>
        <v/>
      </c>
      <c r="R1142" s="254" t="str">
        <f>IF(ISBLANK(INDEX('Policy Characteristics'!L:L,MATCH($C1142,'Policy Characteristics'!$C:$C,0))),"",INDEX('Policy Characteristics'!L:L,MATCH($C1142,'Policy Characteristics'!$C:$C,0)))</f>
        <v/>
      </c>
    </row>
    <row r="1143" spans="1:18" s="2" customFormat="1">
      <c r="A1143" s="254" t="str">
        <f>IF(ISBLANK(INDEX('Policy Characteristics'!A:A,MATCH($C1143,'Policy Characteristics'!$C:$C,0))),"",INDEX('Policy Characteristics'!A:A,MATCH($C1143,'Policy Characteristics'!$C:$C,0)))</f>
        <v>Industry</v>
      </c>
      <c r="B1143" s="262" t="str">
        <f>IF(ISBLANK(INDEX('Policy Characteristics'!B:B,MATCH($C1143,'Policy Characteristics'!$C:$C,0))),"",INDEX('Policy Characteristics'!B:B,MATCH($C1143,'Policy Characteristics'!$C:$C,0)))</f>
        <v>Feedstock Shifting</v>
      </c>
      <c r="C1143" s="254" t="str">
        <f t="shared" si="47"/>
        <v>Fraction of Feedstock Shifted</v>
      </c>
      <c r="D1143" s="6" t="s">
        <v>3045</v>
      </c>
      <c r="E1143" s="45" t="s">
        <v>2686</v>
      </c>
      <c r="F1143" t="s">
        <v>3009</v>
      </c>
      <c r="G1143" s="45" t="s">
        <v>2690</v>
      </c>
      <c r="H1143" s="47">
        <v>2538</v>
      </c>
      <c r="I1143" s="324" t="s">
        <v>41</v>
      </c>
      <c r="J1143" s="255" t="str">
        <f>IF(ISBLANK(INDEX('Policy Characteristics'!D:D,MATCH($C1143,'Policy Characteristics'!$C:$C,0))),"",INDEX('Policy Characteristics'!D:D,MATCH($C1143,'Policy Characteristics'!$C:$C,0)))</f>
        <v>Feedstock Shifting</v>
      </c>
      <c r="K1143" s="254" t="str">
        <f>IF(ISBLANK(INDEX('Policy Characteristics'!E:E,MATCH($C1143,'Policy Characteristics'!$C:$C,0))),"",INDEX('Policy Characteristics'!E:E,MATCH($C1143,'Policy Characteristics'!$C:$C,0)))</f>
        <v>indst feedstock shifting</v>
      </c>
      <c r="L1143" s="261">
        <f>IF(ISBLANK(INDEX('Policy Characteristics'!F:F,MATCH($C1143,'Policy Characteristics'!$C:$C,0))),"",INDEX('Policy Characteristics'!F:F,MATCH($C1143,'Policy Characteristics'!$C:$C,0)))</f>
        <v>0</v>
      </c>
      <c r="M1143" s="261">
        <f>IF(ISBLANK(INDEX('Policy Characteristics'!G:G,MATCH($C1143,'Policy Characteristics'!$C:$C,0))),"",INDEX('Policy Characteristics'!G:G,MATCH($C1143,'Policy Characteristics'!$C:$C,0)))</f>
        <v>1</v>
      </c>
      <c r="N1143" s="261">
        <f>IF(ISBLANK(INDEX('Policy Characteristics'!H:H,MATCH($C1143,'Policy Characteristics'!$C:$C,0))),"",INDEX('Policy Characteristics'!H:H,MATCH($C1143,'Policy Characteristics'!$C:$C,0)))</f>
        <v>0.01</v>
      </c>
      <c r="O1143" s="254" t="str">
        <f>IF(ISBLANK(INDEX('Policy Characteristics'!I:I,MATCH($C1143,'Policy Characteristics'!$C:$C,0))),"",INDEX('Policy Characteristics'!I:I,MATCH($C1143,'Policy Characteristics'!$C:$C,0)))</f>
        <v>% of potential achieved</v>
      </c>
      <c r="P1143" s="254" t="str">
        <f>IF(ISBLANK(INDEX('Policy Characteristics'!J:J,MATCH($C1143,'Policy Characteristics'!$C:$C,0))),"",INDEX('Policy Characteristics'!J:J,MATCH($C1143,'Policy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3" s="254" t="str">
        <f>IF(ISBLANK(INDEX('Policy Characteristics'!K:K,MATCH($C1143,'Policy Characteristics'!$C:$C,0))),"",INDEX('Policy Characteristics'!K:K,MATCH($C1143,'Policy Characteristics'!$C:$C,0)))</f>
        <v/>
      </c>
      <c r="R1143" s="254" t="str">
        <f>IF(ISBLANK(INDEX('Policy Characteristics'!L:L,MATCH($C1143,'Policy Characteristics'!$C:$C,0))),"",INDEX('Policy Characteristics'!L:L,MATCH($C1143,'Policy Characteristics'!$C:$C,0)))</f>
        <v/>
      </c>
    </row>
    <row r="1144" spans="1:18" s="2" customFormat="1">
      <c r="A1144" s="254" t="str">
        <f>IF(ISBLANK(INDEX('Policy Characteristics'!A:A,MATCH($C1144,'Policy Characteristics'!$C:$C,0))),"",INDEX('Policy Characteristics'!A:A,MATCH($C1144,'Policy Characteristics'!$C:$C,0)))</f>
        <v>Industry</v>
      </c>
      <c r="B1144" s="262" t="str">
        <f>IF(ISBLANK(INDEX('Policy Characteristics'!B:B,MATCH($C1144,'Policy Characteristics'!$C:$C,0))),"",INDEX('Policy Characteristics'!B:B,MATCH($C1144,'Policy Characteristics'!$C:$C,0)))</f>
        <v>Feedstock Shifting</v>
      </c>
      <c r="C1144" s="254" t="str">
        <f t="shared" si="47"/>
        <v>Fraction of Feedstock Shifted</v>
      </c>
      <c r="D1144" s="6" t="s">
        <v>3045</v>
      </c>
      <c r="E1144" s="45" t="s">
        <v>2683</v>
      </c>
      <c r="F1144" t="s">
        <v>3009</v>
      </c>
      <c r="G1144" s="45" t="s">
        <v>2688</v>
      </c>
      <c r="H1144" s="47">
        <v>2539</v>
      </c>
      <c r="I1144" s="324" t="s">
        <v>41</v>
      </c>
      <c r="J1144" s="255" t="str">
        <f>IF(ISBLANK(INDEX('Policy Characteristics'!D:D,MATCH($C1144,'Policy Characteristics'!$C:$C,0))),"",INDEX('Policy Characteristics'!D:D,MATCH($C1144,'Policy Characteristics'!$C:$C,0)))</f>
        <v>Feedstock Shifting</v>
      </c>
      <c r="K1144" s="254" t="str">
        <f>IF(ISBLANK(INDEX('Policy Characteristics'!E:E,MATCH($C1144,'Policy Characteristics'!$C:$C,0))),"",INDEX('Policy Characteristics'!E:E,MATCH($C1144,'Policy Characteristics'!$C:$C,0)))</f>
        <v>indst feedstock shifting</v>
      </c>
      <c r="L1144" s="261">
        <f>IF(ISBLANK(INDEX('Policy Characteristics'!F:F,MATCH($C1144,'Policy Characteristics'!$C:$C,0))),"",INDEX('Policy Characteristics'!F:F,MATCH($C1144,'Policy Characteristics'!$C:$C,0)))</f>
        <v>0</v>
      </c>
      <c r="M1144" s="261">
        <f>IF(ISBLANK(INDEX('Policy Characteristics'!G:G,MATCH($C1144,'Policy Characteristics'!$C:$C,0))),"",INDEX('Policy Characteristics'!G:G,MATCH($C1144,'Policy Characteristics'!$C:$C,0)))</f>
        <v>1</v>
      </c>
      <c r="N1144" s="261">
        <f>IF(ISBLANK(INDEX('Policy Characteristics'!H:H,MATCH($C1144,'Policy Characteristics'!$C:$C,0))),"",INDEX('Policy Characteristics'!H:H,MATCH($C1144,'Policy Characteristics'!$C:$C,0)))</f>
        <v>0.01</v>
      </c>
      <c r="O1144" s="254" t="str">
        <f>IF(ISBLANK(INDEX('Policy Characteristics'!I:I,MATCH($C1144,'Policy Characteristics'!$C:$C,0))),"",INDEX('Policy Characteristics'!I:I,MATCH($C1144,'Policy Characteristics'!$C:$C,0)))</f>
        <v>% of potential achieved</v>
      </c>
      <c r="P1144" s="254" t="str">
        <f>IF(ISBLANK(INDEX('Policy Characteristics'!J:J,MATCH($C1144,'Policy Characteristics'!$C:$C,0))),"",INDEX('Policy Characteristics'!J:J,MATCH($C1144,'Policy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4" s="254" t="str">
        <f>IF(ISBLANK(INDEX('Policy Characteristics'!K:K,MATCH($C1144,'Policy Characteristics'!$C:$C,0))),"",INDEX('Policy Characteristics'!K:K,MATCH($C1144,'Policy Characteristics'!$C:$C,0)))</f>
        <v/>
      </c>
      <c r="R1144" s="254" t="str">
        <f>IF(ISBLANK(INDEX('Policy Characteristics'!L:L,MATCH($C1144,'Policy Characteristics'!$C:$C,0))),"",INDEX('Policy Characteristics'!L:L,MATCH($C1144,'Policy Characteristics'!$C:$C,0)))</f>
        <v/>
      </c>
    </row>
    <row r="1145" spans="1:18" s="2" customFormat="1">
      <c r="A1145" s="254" t="str">
        <f>IF(ISBLANK(INDEX('Policy Characteristics'!A:A,MATCH($C1145,'Policy Characteristics'!$C:$C,0))),"",INDEX('Policy Characteristics'!A:A,MATCH($C1145,'Policy Characteristics'!$C:$C,0)))</f>
        <v>Industry</v>
      </c>
      <c r="B1145" s="262" t="str">
        <f>IF(ISBLANK(INDEX('Policy Characteristics'!B:B,MATCH($C1145,'Policy Characteristics'!$C:$C,0))),"",INDEX('Policy Characteristics'!B:B,MATCH($C1145,'Policy Characteristics'!$C:$C,0)))</f>
        <v>Feedstock Shifting</v>
      </c>
      <c r="C1145" s="254" t="str">
        <f t="shared" si="47"/>
        <v>Fraction of Feedstock Shifted</v>
      </c>
      <c r="D1145" s="6" t="s">
        <v>3046</v>
      </c>
      <c r="E1145" s="45" t="s">
        <v>2380</v>
      </c>
      <c r="F1145" t="s">
        <v>3010</v>
      </c>
      <c r="G1145" s="45" t="s">
        <v>2386</v>
      </c>
      <c r="H1145" s="47">
        <v>2540</v>
      </c>
      <c r="I1145" s="324" t="s">
        <v>41</v>
      </c>
      <c r="J1145" s="255" t="str">
        <f>IF(ISBLANK(INDEX('Policy Characteristics'!D:D,MATCH($C1145,'Policy Characteristics'!$C:$C,0))),"",INDEX('Policy Characteristics'!D:D,MATCH($C1145,'Policy Characteristics'!$C:$C,0)))</f>
        <v>Feedstock Shifting</v>
      </c>
      <c r="K1145" s="254" t="str">
        <f>IF(ISBLANK(INDEX('Policy Characteristics'!E:E,MATCH($C1145,'Policy Characteristics'!$C:$C,0))),"",INDEX('Policy Characteristics'!E:E,MATCH($C1145,'Policy Characteristics'!$C:$C,0)))</f>
        <v>indst feedstock shifting</v>
      </c>
      <c r="L1145" s="261">
        <f>IF(ISBLANK(INDEX('Policy Characteristics'!F:F,MATCH($C1145,'Policy Characteristics'!$C:$C,0))),"",INDEX('Policy Characteristics'!F:F,MATCH($C1145,'Policy Characteristics'!$C:$C,0)))</f>
        <v>0</v>
      </c>
      <c r="M1145" s="261">
        <f>IF(ISBLANK(INDEX('Policy Characteristics'!G:G,MATCH($C1145,'Policy Characteristics'!$C:$C,0))),"",INDEX('Policy Characteristics'!G:G,MATCH($C1145,'Policy Characteristics'!$C:$C,0)))</f>
        <v>1</v>
      </c>
      <c r="N1145" s="261">
        <f>IF(ISBLANK(INDEX('Policy Characteristics'!H:H,MATCH($C1145,'Policy Characteristics'!$C:$C,0))),"",INDEX('Policy Characteristics'!H:H,MATCH($C1145,'Policy Characteristics'!$C:$C,0)))</f>
        <v>0.01</v>
      </c>
      <c r="O1145" s="254" t="str">
        <f>IF(ISBLANK(INDEX('Policy Characteristics'!I:I,MATCH($C1145,'Policy Characteristics'!$C:$C,0))),"",INDEX('Policy Characteristics'!I:I,MATCH($C1145,'Policy Characteristics'!$C:$C,0)))</f>
        <v>% of potential achieved</v>
      </c>
      <c r="P1145" s="254" t="str">
        <f>IF(ISBLANK(INDEX('Policy Characteristics'!J:J,MATCH($C1145,'Policy Characteristics'!$C:$C,0))),"",INDEX('Policy Characteristics'!J:J,MATCH($C1145,'Policy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5" s="254" t="str">
        <f>IF(ISBLANK(INDEX('Policy Characteristics'!K:K,MATCH($C1145,'Policy Characteristics'!$C:$C,0))),"",INDEX('Policy Characteristics'!K:K,MATCH($C1145,'Policy Characteristics'!$C:$C,0)))</f>
        <v/>
      </c>
      <c r="R1145" s="254" t="str">
        <f>IF(ISBLANK(INDEX('Policy Characteristics'!L:L,MATCH($C1145,'Policy Characteristics'!$C:$C,0))),"",INDEX('Policy Characteristics'!L:L,MATCH($C1145,'Policy Characteristics'!$C:$C,0)))</f>
        <v/>
      </c>
    </row>
    <row r="1146" spans="1:18" s="2" customFormat="1">
      <c r="A1146" s="254" t="str">
        <f>IF(ISBLANK(INDEX('Policy Characteristics'!A:A,MATCH($C1146,'Policy Characteristics'!$C:$C,0))),"",INDEX('Policy Characteristics'!A:A,MATCH($C1146,'Policy Characteristics'!$C:$C,0)))</f>
        <v>Industry</v>
      </c>
      <c r="B1146" s="262" t="str">
        <f>IF(ISBLANK(INDEX('Policy Characteristics'!B:B,MATCH($C1146,'Policy Characteristics'!$C:$C,0))),"",INDEX('Policy Characteristics'!B:B,MATCH($C1146,'Policy Characteristics'!$C:$C,0)))</f>
        <v>Feedstock Shifting</v>
      </c>
      <c r="C1146" s="254" t="str">
        <f t="shared" si="47"/>
        <v>Fraction of Feedstock Shifted</v>
      </c>
      <c r="D1146" s="6" t="s">
        <v>3046</v>
      </c>
      <c r="E1146" s="45" t="s">
        <v>2381</v>
      </c>
      <c r="F1146" t="s">
        <v>3010</v>
      </c>
      <c r="G1146" s="45" t="s">
        <v>2389</v>
      </c>
      <c r="H1146" s="47">
        <v>2541</v>
      </c>
      <c r="I1146" s="324" t="s">
        <v>41</v>
      </c>
      <c r="J1146" s="255" t="str">
        <f>IF(ISBLANK(INDEX('Policy Characteristics'!D:D,MATCH($C1146,'Policy Characteristics'!$C:$C,0))),"",INDEX('Policy Characteristics'!D:D,MATCH($C1146,'Policy Characteristics'!$C:$C,0)))</f>
        <v>Feedstock Shifting</v>
      </c>
      <c r="K1146" s="254" t="str">
        <f>IF(ISBLANK(INDEX('Policy Characteristics'!E:E,MATCH($C1146,'Policy Characteristics'!$C:$C,0))),"",INDEX('Policy Characteristics'!E:E,MATCH($C1146,'Policy Characteristics'!$C:$C,0)))</f>
        <v>indst feedstock shifting</v>
      </c>
      <c r="L1146" s="261">
        <f>IF(ISBLANK(INDEX('Policy Characteristics'!F:F,MATCH($C1146,'Policy Characteristics'!$C:$C,0))),"",INDEX('Policy Characteristics'!F:F,MATCH($C1146,'Policy Characteristics'!$C:$C,0)))</f>
        <v>0</v>
      </c>
      <c r="M1146" s="261">
        <f>IF(ISBLANK(INDEX('Policy Characteristics'!G:G,MATCH($C1146,'Policy Characteristics'!$C:$C,0))),"",INDEX('Policy Characteristics'!G:G,MATCH($C1146,'Policy Characteristics'!$C:$C,0)))</f>
        <v>1</v>
      </c>
      <c r="N1146" s="261">
        <f>IF(ISBLANK(INDEX('Policy Characteristics'!H:H,MATCH($C1146,'Policy Characteristics'!$C:$C,0))),"",INDEX('Policy Characteristics'!H:H,MATCH($C1146,'Policy Characteristics'!$C:$C,0)))</f>
        <v>0.01</v>
      </c>
      <c r="O1146" s="254" t="str">
        <f>IF(ISBLANK(INDEX('Policy Characteristics'!I:I,MATCH($C1146,'Policy Characteristics'!$C:$C,0))),"",INDEX('Policy Characteristics'!I:I,MATCH($C1146,'Policy Characteristics'!$C:$C,0)))</f>
        <v>% of potential achieved</v>
      </c>
      <c r="P1146" s="254" t="str">
        <f>IF(ISBLANK(INDEX('Policy Characteristics'!J:J,MATCH($C1146,'Policy Characteristics'!$C:$C,0))),"",INDEX('Policy Characteristics'!J:J,MATCH($C1146,'Policy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6" s="254" t="str">
        <f>IF(ISBLANK(INDEX('Policy Characteristics'!K:K,MATCH($C1146,'Policy Characteristics'!$C:$C,0))),"",INDEX('Policy Characteristics'!K:K,MATCH($C1146,'Policy Characteristics'!$C:$C,0)))</f>
        <v/>
      </c>
      <c r="R1146" s="254" t="str">
        <f>IF(ISBLANK(INDEX('Policy Characteristics'!L:L,MATCH($C1146,'Policy Characteristics'!$C:$C,0))),"",INDEX('Policy Characteristics'!L:L,MATCH($C1146,'Policy Characteristics'!$C:$C,0)))</f>
        <v/>
      </c>
    </row>
    <row r="1147" spans="1:18" s="2" customFormat="1">
      <c r="A1147" s="254" t="str">
        <f>IF(ISBLANK(INDEX('Policy Characteristics'!A:A,MATCH($C1147,'Policy Characteristics'!$C:$C,0))),"",INDEX('Policy Characteristics'!A:A,MATCH($C1147,'Policy Characteristics'!$C:$C,0)))</f>
        <v>Industry</v>
      </c>
      <c r="B1147" s="262" t="str">
        <f>IF(ISBLANK(INDEX('Policy Characteristics'!B:B,MATCH($C1147,'Policy Characteristics'!$C:$C,0))),"",INDEX('Policy Characteristics'!B:B,MATCH($C1147,'Policy Characteristics'!$C:$C,0)))</f>
        <v>Feedstock Shifting</v>
      </c>
      <c r="C1147" s="254" t="str">
        <f t="shared" si="47"/>
        <v>Fraction of Feedstock Shifted</v>
      </c>
      <c r="D1147" s="6" t="s">
        <v>3046</v>
      </c>
      <c r="E1147" s="45" t="s">
        <v>2382</v>
      </c>
      <c r="F1147" t="s">
        <v>3010</v>
      </c>
      <c r="G1147" s="45" t="s">
        <v>2390</v>
      </c>
      <c r="H1147" s="47">
        <v>2542</v>
      </c>
      <c r="I1147" s="324" t="s">
        <v>40</v>
      </c>
      <c r="J1147" s="255" t="str">
        <f>IF(ISBLANK(INDEX('Policy Characteristics'!D:D,MATCH($C1147,'Policy Characteristics'!$C:$C,0))),"",INDEX('Policy Characteristics'!D:D,MATCH($C1147,'Policy Characteristics'!$C:$C,0)))</f>
        <v>Feedstock Shifting</v>
      </c>
      <c r="K1147" s="254" t="str">
        <f>IF(ISBLANK(INDEX('Policy Characteristics'!E:E,MATCH($C1147,'Policy Characteristics'!$C:$C,0))),"",INDEX('Policy Characteristics'!E:E,MATCH($C1147,'Policy Characteristics'!$C:$C,0)))</f>
        <v>indst feedstock shifting</v>
      </c>
      <c r="L1147" s="261">
        <f>IF(ISBLANK(INDEX('Policy Characteristics'!F:F,MATCH($C1147,'Policy Characteristics'!$C:$C,0))),"",INDEX('Policy Characteristics'!F:F,MATCH($C1147,'Policy Characteristics'!$C:$C,0)))</f>
        <v>0</v>
      </c>
      <c r="M1147" s="261">
        <f>IF(ISBLANK(INDEX('Policy Characteristics'!G:G,MATCH($C1147,'Policy Characteristics'!$C:$C,0))),"",INDEX('Policy Characteristics'!G:G,MATCH($C1147,'Policy Characteristics'!$C:$C,0)))</f>
        <v>1</v>
      </c>
      <c r="N1147" s="261">
        <f>IF(ISBLANK(INDEX('Policy Characteristics'!H:H,MATCH($C1147,'Policy Characteristics'!$C:$C,0))),"",INDEX('Policy Characteristics'!H:H,MATCH($C1147,'Policy Characteristics'!$C:$C,0)))</f>
        <v>0.01</v>
      </c>
      <c r="O1147" s="254" t="str">
        <f>IF(ISBLANK(INDEX('Policy Characteristics'!I:I,MATCH($C1147,'Policy Characteristics'!$C:$C,0))),"",INDEX('Policy Characteristics'!I:I,MATCH($C1147,'Policy Characteristics'!$C:$C,0)))</f>
        <v>% of potential achieved</v>
      </c>
      <c r="P1147" s="254" t="str">
        <f>IF(ISBLANK(INDEX('Policy Characteristics'!J:J,MATCH($C1147,'Policy Characteristics'!$C:$C,0))),"",INDEX('Policy Characteristics'!J:J,MATCH($C1147,'Policy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7" s="254" t="str">
        <f>IF(ISBLANK(INDEX('Policy Characteristics'!K:K,MATCH($C1147,'Policy Characteristics'!$C:$C,0))),"",INDEX('Policy Characteristics'!K:K,MATCH($C1147,'Policy Characteristics'!$C:$C,0)))</f>
        <v/>
      </c>
      <c r="R1147" s="254" t="str">
        <f>IF(ISBLANK(INDEX('Policy Characteristics'!L:L,MATCH($C1147,'Policy Characteristics'!$C:$C,0))),"",INDEX('Policy Characteristics'!L:L,MATCH($C1147,'Policy Characteristics'!$C:$C,0)))</f>
        <v/>
      </c>
    </row>
    <row r="1148" spans="1:18" s="2" customFormat="1">
      <c r="A1148" s="254" t="str">
        <f>IF(ISBLANK(INDEX('Policy Characteristics'!A:A,MATCH($C1148,'Policy Characteristics'!$C:$C,0))),"",INDEX('Policy Characteristics'!A:A,MATCH($C1148,'Policy Characteristics'!$C:$C,0)))</f>
        <v>Industry</v>
      </c>
      <c r="B1148" s="262" t="str">
        <f>IF(ISBLANK(INDEX('Policy Characteristics'!B:B,MATCH($C1148,'Policy Characteristics'!$C:$C,0))),"",INDEX('Policy Characteristics'!B:B,MATCH($C1148,'Policy Characteristics'!$C:$C,0)))</f>
        <v>Feedstock Shifting</v>
      </c>
      <c r="C1148" s="254" t="str">
        <f t="shared" si="47"/>
        <v>Fraction of Feedstock Shifted</v>
      </c>
      <c r="D1148" s="6" t="s">
        <v>3046</v>
      </c>
      <c r="E1148" s="45" t="s">
        <v>2383</v>
      </c>
      <c r="F1148" t="s">
        <v>3010</v>
      </c>
      <c r="G1148" s="45" t="s">
        <v>2387</v>
      </c>
      <c r="H1148" s="47">
        <v>2543</v>
      </c>
      <c r="I1148" s="324" t="s">
        <v>41</v>
      </c>
      <c r="J1148" s="255" t="str">
        <f>IF(ISBLANK(INDEX('Policy Characteristics'!D:D,MATCH($C1148,'Policy Characteristics'!$C:$C,0))),"",INDEX('Policy Characteristics'!D:D,MATCH($C1148,'Policy Characteristics'!$C:$C,0)))</f>
        <v>Feedstock Shifting</v>
      </c>
      <c r="K1148" s="254" t="str">
        <f>IF(ISBLANK(INDEX('Policy Characteristics'!E:E,MATCH($C1148,'Policy Characteristics'!$C:$C,0))),"",INDEX('Policy Characteristics'!E:E,MATCH($C1148,'Policy Characteristics'!$C:$C,0)))</f>
        <v>indst feedstock shifting</v>
      </c>
      <c r="L1148" s="261">
        <f>IF(ISBLANK(INDEX('Policy Characteristics'!F:F,MATCH($C1148,'Policy Characteristics'!$C:$C,0))),"",INDEX('Policy Characteristics'!F:F,MATCH($C1148,'Policy Characteristics'!$C:$C,0)))</f>
        <v>0</v>
      </c>
      <c r="M1148" s="261">
        <f>IF(ISBLANK(INDEX('Policy Characteristics'!G:G,MATCH($C1148,'Policy Characteristics'!$C:$C,0))),"",INDEX('Policy Characteristics'!G:G,MATCH($C1148,'Policy Characteristics'!$C:$C,0)))</f>
        <v>1</v>
      </c>
      <c r="N1148" s="261">
        <f>IF(ISBLANK(INDEX('Policy Characteristics'!H:H,MATCH($C1148,'Policy Characteristics'!$C:$C,0))),"",INDEX('Policy Characteristics'!H:H,MATCH($C1148,'Policy Characteristics'!$C:$C,0)))</f>
        <v>0.01</v>
      </c>
      <c r="O1148" s="254" t="str">
        <f>IF(ISBLANK(INDEX('Policy Characteristics'!I:I,MATCH($C1148,'Policy Characteristics'!$C:$C,0))),"",INDEX('Policy Characteristics'!I:I,MATCH($C1148,'Policy Characteristics'!$C:$C,0)))</f>
        <v>% of potential achieved</v>
      </c>
      <c r="P1148" s="254" t="str">
        <f>IF(ISBLANK(INDEX('Policy Characteristics'!J:J,MATCH($C1148,'Policy Characteristics'!$C:$C,0))),"",INDEX('Policy Characteristics'!J:J,MATCH($C1148,'Policy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8" s="254" t="str">
        <f>IF(ISBLANK(INDEX('Policy Characteristics'!K:K,MATCH($C1148,'Policy Characteristics'!$C:$C,0))),"",INDEX('Policy Characteristics'!K:K,MATCH($C1148,'Policy Characteristics'!$C:$C,0)))</f>
        <v/>
      </c>
      <c r="R1148" s="254" t="str">
        <f>IF(ISBLANK(INDEX('Policy Characteristics'!L:L,MATCH($C1148,'Policy Characteristics'!$C:$C,0))),"",INDEX('Policy Characteristics'!L:L,MATCH($C1148,'Policy Characteristics'!$C:$C,0)))</f>
        <v/>
      </c>
    </row>
    <row r="1149" spans="1:18" s="2" customFormat="1">
      <c r="A1149" s="254" t="str">
        <f>IF(ISBLANK(INDEX('Policy Characteristics'!A:A,MATCH($C1149,'Policy Characteristics'!$C:$C,0))),"",INDEX('Policy Characteristics'!A:A,MATCH($C1149,'Policy Characteristics'!$C:$C,0)))</f>
        <v>Industry</v>
      </c>
      <c r="B1149" s="262" t="str">
        <f>IF(ISBLANK(INDEX('Policy Characteristics'!B:B,MATCH($C1149,'Policy Characteristics'!$C:$C,0))),"",INDEX('Policy Characteristics'!B:B,MATCH($C1149,'Policy Characteristics'!$C:$C,0)))</f>
        <v>Feedstock Shifting</v>
      </c>
      <c r="C1149" s="254" t="str">
        <f t="shared" si="47"/>
        <v>Fraction of Feedstock Shifted</v>
      </c>
      <c r="D1149" s="6" t="s">
        <v>3046</v>
      </c>
      <c r="E1149" s="45" t="s">
        <v>2384</v>
      </c>
      <c r="F1149" t="s">
        <v>3010</v>
      </c>
      <c r="G1149" s="45" t="s">
        <v>2388</v>
      </c>
      <c r="H1149" s="47">
        <v>2544</v>
      </c>
      <c r="I1149" s="324" t="s">
        <v>41</v>
      </c>
      <c r="J1149" s="255" t="str">
        <f>IF(ISBLANK(INDEX('Policy Characteristics'!D:D,MATCH($C1149,'Policy Characteristics'!$C:$C,0))),"",INDEX('Policy Characteristics'!D:D,MATCH($C1149,'Policy Characteristics'!$C:$C,0)))</f>
        <v>Feedstock Shifting</v>
      </c>
      <c r="K1149" s="254" t="str">
        <f>IF(ISBLANK(INDEX('Policy Characteristics'!E:E,MATCH($C1149,'Policy Characteristics'!$C:$C,0))),"",INDEX('Policy Characteristics'!E:E,MATCH($C1149,'Policy Characteristics'!$C:$C,0)))</f>
        <v>indst feedstock shifting</v>
      </c>
      <c r="L1149" s="261">
        <f>IF(ISBLANK(INDEX('Policy Characteristics'!F:F,MATCH($C1149,'Policy Characteristics'!$C:$C,0))),"",INDEX('Policy Characteristics'!F:F,MATCH($C1149,'Policy Characteristics'!$C:$C,0)))</f>
        <v>0</v>
      </c>
      <c r="M1149" s="261">
        <f>IF(ISBLANK(INDEX('Policy Characteristics'!G:G,MATCH($C1149,'Policy Characteristics'!$C:$C,0))),"",INDEX('Policy Characteristics'!G:G,MATCH($C1149,'Policy Characteristics'!$C:$C,0)))</f>
        <v>1</v>
      </c>
      <c r="N1149" s="261">
        <f>IF(ISBLANK(INDEX('Policy Characteristics'!H:H,MATCH($C1149,'Policy Characteristics'!$C:$C,0))),"",INDEX('Policy Characteristics'!H:H,MATCH($C1149,'Policy Characteristics'!$C:$C,0)))</f>
        <v>0.01</v>
      </c>
      <c r="O1149" s="254" t="str">
        <f>IF(ISBLANK(INDEX('Policy Characteristics'!I:I,MATCH($C1149,'Policy Characteristics'!$C:$C,0))),"",INDEX('Policy Characteristics'!I:I,MATCH($C1149,'Policy Characteristics'!$C:$C,0)))</f>
        <v>% of potential achieved</v>
      </c>
      <c r="P1149" s="254" t="str">
        <f>IF(ISBLANK(INDEX('Policy Characteristics'!J:J,MATCH($C1149,'Policy Characteristics'!$C:$C,0))),"",INDEX('Policy Characteristics'!J:J,MATCH($C1149,'Policy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9" s="254" t="str">
        <f>IF(ISBLANK(INDEX('Policy Characteristics'!K:K,MATCH($C1149,'Policy Characteristics'!$C:$C,0))),"",INDEX('Policy Characteristics'!K:K,MATCH($C1149,'Policy Characteristics'!$C:$C,0)))</f>
        <v/>
      </c>
      <c r="R1149" s="254" t="str">
        <f>IF(ISBLANK(INDEX('Policy Characteristics'!L:L,MATCH($C1149,'Policy Characteristics'!$C:$C,0))),"",INDEX('Policy Characteristics'!L:L,MATCH($C1149,'Policy Characteristics'!$C:$C,0)))</f>
        <v/>
      </c>
    </row>
    <row r="1150" spans="1:18" s="2" customFormat="1">
      <c r="A1150" s="254" t="str">
        <f>IF(ISBLANK(INDEX('Policy Characteristics'!A:A,MATCH($C1150,'Policy Characteristics'!$C:$C,0))),"",INDEX('Policy Characteristics'!A:A,MATCH($C1150,'Policy Characteristics'!$C:$C,0)))</f>
        <v>Industry</v>
      </c>
      <c r="B1150" s="262" t="str">
        <f>IF(ISBLANK(INDEX('Policy Characteristics'!B:B,MATCH($C1150,'Policy Characteristics'!$C:$C,0))),"",INDEX('Policy Characteristics'!B:B,MATCH($C1150,'Policy Characteristics'!$C:$C,0)))</f>
        <v>Feedstock Shifting</v>
      </c>
      <c r="C1150" s="254" t="str">
        <f t="shared" si="47"/>
        <v>Fraction of Feedstock Shifted</v>
      </c>
      <c r="D1150" s="6" t="s">
        <v>3046</v>
      </c>
      <c r="E1150" s="45" t="s">
        <v>2385</v>
      </c>
      <c r="F1150" t="s">
        <v>3010</v>
      </c>
      <c r="G1150" s="45" t="s">
        <v>2391</v>
      </c>
      <c r="H1150" s="47">
        <v>2545</v>
      </c>
      <c r="I1150" s="324" t="s">
        <v>41</v>
      </c>
      <c r="J1150" s="255" t="str">
        <f>IF(ISBLANK(INDEX('Policy Characteristics'!D:D,MATCH($C1150,'Policy Characteristics'!$C:$C,0))),"",INDEX('Policy Characteristics'!D:D,MATCH($C1150,'Policy Characteristics'!$C:$C,0)))</f>
        <v>Feedstock Shifting</v>
      </c>
      <c r="K1150" s="254" t="str">
        <f>IF(ISBLANK(INDEX('Policy Characteristics'!E:E,MATCH($C1150,'Policy Characteristics'!$C:$C,0))),"",INDEX('Policy Characteristics'!E:E,MATCH($C1150,'Policy Characteristics'!$C:$C,0)))</f>
        <v>indst feedstock shifting</v>
      </c>
      <c r="L1150" s="261">
        <f>IF(ISBLANK(INDEX('Policy Characteristics'!F:F,MATCH($C1150,'Policy Characteristics'!$C:$C,0))),"",INDEX('Policy Characteristics'!F:F,MATCH($C1150,'Policy Characteristics'!$C:$C,0)))</f>
        <v>0</v>
      </c>
      <c r="M1150" s="261">
        <f>IF(ISBLANK(INDEX('Policy Characteristics'!G:G,MATCH($C1150,'Policy Characteristics'!$C:$C,0))),"",INDEX('Policy Characteristics'!G:G,MATCH($C1150,'Policy Characteristics'!$C:$C,0)))</f>
        <v>1</v>
      </c>
      <c r="N1150" s="261">
        <f>IF(ISBLANK(INDEX('Policy Characteristics'!H:H,MATCH($C1150,'Policy Characteristics'!$C:$C,0))),"",INDEX('Policy Characteristics'!H:H,MATCH($C1150,'Policy Characteristics'!$C:$C,0)))</f>
        <v>0.01</v>
      </c>
      <c r="O1150" s="254" t="str">
        <f>IF(ISBLANK(INDEX('Policy Characteristics'!I:I,MATCH($C1150,'Policy Characteristics'!$C:$C,0))),"",INDEX('Policy Characteristics'!I:I,MATCH($C1150,'Policy Characteristics'!$C:$C,0)))</f>
        <v>% of potential achieved</v>
      </c>
      <c r="P1150" s="254" t="str">
        <f>IF(ISBLANK(INDEX('Policy Characteristics'!J:J,MATCH($C1150,'Policy Characteristics'!$C:$C,0))),"",INDEX('Policy Characteristics'!J:J,MATCH($C1150,'Policy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0" s="254" t="str">
        <f>IF(ISBLANK(INDEX('Policy Characteristics'!K:K,MATCH($C1150,'Policy Characteristics'!$C:$C,0))),"",INDEX('Policy Characteristics'!K:K,MATCH($C1150,'Policy Characteristics'!$C:$C,0)))</f>
        <v/>
      </c>
      <c r="R1150" s="254" t="str">
        <f>IF(ISBLANK(INDEX('Policy Characteristics'!L:L,MATCH($C1150,'Policy Characteristics'!$C:$C,0))),"",INDEX('Policy Characteristics'!L:L,MATCH($C1150,'Policy Characteristics'!$C:$C,0)))</f>
        <v/>
      </c>
    </row>
    <row r="1151" spans="1:18" s="2" customFormat="1">
      <c r="A1151" s="254" t="str">
        <f>IF(ISBLANK(INDEX('Policy Characteristics'!A:A,MATCH($C1151,'Policy Characteristics'!$C:$C,0))),"",INDEX('Policy Characteristics'!A:A,MATCH($C1151,'Policy Characteristics'!$C:$C,0)))</f>
        <v>Industry</v>
      </c>
      <c r="B1151" s="262" t="str">
        <f>IF(ISBLANK(INDEX('Policy Characteristics'!B:B,MATCH($C1151,'Policy Characteristics'!$C:$C,0))),"",INDEX('Policy Characteristics'!B:B,MATCH($C1151,'Policy Characteristics'!$C:$C,0)))</f>
        <v>Feedstock Shifting</v>
      </c>
      <c r="C1151" s="254" t="str">
        <f t="shared" si="47"/>
        <v>Fraction of Feedstock Shifted</v>
      </c>
      <c r="D1151" s="6" t="s">
        <v>3046</v>
      </c>
      <c r="E1151" s="45" t="s">
        <v>2684</v>
      </c>
      <c r="F1151" t="s">
        <v>3010</v>
      </c>
      <c r="G1151" s="45" t="s">
        <v>2687</v>
      </c>
      <c r="H1151" s="47">
        <v>2546</v>
      </c>
      <c r="I1151" s="324" t="s">
        <v>41</v>
      </c>
      <c r="J1151" s="255" t="str">
        <f>IF(ISBLANK(INDEX('Policy Characteristics'!D:D,MATCH($C1151,'Policy Characteristics'!$C:$C,0))),"",INDEX('Policy Characteristics'!D:D,MATCH($C1151,'Policy Characteristics'!$C:$C,0)))</f>
        <v>Feedstock Shifting</v>
      </c>
      <c r="K1151" s="254" t="str">
        <f>IF(ISBLANK(INDEX('Policy Characteristics'!E:E,MATCH($C1151,'Policy Characteristics'!$C:$C,0))),"",INDEX('Policy Characteristics'!E:E,MATCH($C1151,'Policy Characteristics'!$C:$C,0)))</f>
        <v>indst feedstock shifting</v>
      </c>
      <c r="L1151" s="261">
        <f>IF(ISBLANK(INDEX('Policy Characteristics'!F:F,MATCH($C1151,'Policy Characteristics'!$C:$C,0))),"",INDEX('Policy Characteristics'!F:F,MATCH($C1151,'Policy Characteristics'!$C:$C,0)))</f>
        <v>0</v>
      </c>
      <c r="M1151" s="261">
        <f>IF(ISBLANK(INDEX('Policy Characteristics'!G:G,MATCH($C1151,'Policy Characteristics'!$C:$C,0))),"",INDEX('Policy Characteristics'!G:G,MATCH($C1151,'Policy Characteristics'!$C:$C,0)))</f>
        <v>1</v>
      </c>
      <c r="N1151" s="261">
        <f>IF(ISBLANK(INDEX('Policy Characteristics'!H:H,MATCH($C1151,'Policy Characteristics'!$C:$C,0))),"",INDEX('Policy Characteristics'!H:H,MATCH($C1151,'Policy Characteristics'!$C:$C,0)))</f>
        <v>0.01</v>
      </c>
      <c r="O1151" s="254" t="str">
        <f>IF(ISBLANK(INDEX('Policy Characteristics'!I:I,MATCH($C1151,'Policy Characteristics'!$C:$C,0))),"",INDEX('Policy Characteristics'!I:I,MATCH($C1151,'Policy Characteristics'!$C:$C,0)))</f>
        <v>% of potential achieved</v>
      </c>
      <c r="P1151" s="254" t="str">
        <f>IF(ISBLANK(INDEX('Policy Characteristics'!J:J,MATCH($C1151,'Policy Characteristics'!$C:$C,0))),"",INDEX('Policy Characteristics'!J:J,MATCH($C1151,'Policy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1" s="254" t="str">
        <f>IF(ISBLANK(INDEX('Policy Characteristics'!K:K,MATCH($C1151,'Policy Characteristics'!$C:$C,0))),"",INDEX('Policy Characteristics'!K:K,MATCH($C1151,'Policy Characteristics'!$C:$C,0)))</f>
        <v/>
      </c>
      <c r="R1151" s="254" t="str">
        <f>IF(ISBLANK(INDEX('Policy Characteristics'!L:L,MATCH($C1151,'Policy Characteristics'!$C:$C,0))),"",INDEX('Policy Characteristics'!L:L,MATCH($C1151,'Policy Characteristics'!$C:$C,0)))</f>
        <v/>
      </c>
    </row>
    <row r="1152" spans="1:18" s="2" customFormat="1">
      <c r="A1152" s="254" t="str">
        <f>IF(ISBLANK(INDEX('Policy Characteristics'!A:A,MATCH($C1152,'Policy Characteristics'!$C:$C,0))),"",INDEX('Policy Characteristics'!A:A,MATCH($C1152,'Policy Characteristics'!$C:$C,0)))</f>
        <v>Industry</v>
      </c>
      <c r="B1152" s="262" t="str">
        <f>IF(ISBLANK(INDEX('Policy Characteristics'!B:B,MATCH($C1152,'Policy Characteristics'!$C:$C,0))),"",INDEX('Policy Characteristics'!B:B,MATCH($C1152,'Policy Characteristics'!$C:$C,0)))</f>
        <v>Feedstock Shifting</v>
      </c>
      <c r="C1152" s="254" t="str">
        <f t="shared" si="47"/>
        <v>Fraction of Feedstock Shifted</v>
      </c>
      <c r="D1152" s="6" t="s">
        <v>3046</v>
      </c>
      <c r="E1152" s="45" t="s">
        <v>2685</v>
      </c>
      <c r="F1152" t="s">
        <v>3010</v>
      </c>
      <c r="G1152" s="45" t="s">
        <v>2689</v>
      </c>
      <c r="H1152" s="47">
        <v>2547</v>
      </c>
      <c r="I1152" s="324" t="s">
        <v>41</v>
      </c>
      <c r="J1152" s="255" t="str">
        <f>IF(ISBLANK(INDEX('Policy Characteristics'!D:D,MATCH($C1152,'Policy Characteristics'!$C:$C,0))),"",INDEX('Policy Characteristics'!D:D,MATCH($C1152,'Policy Characteristics'!$C:$C,0)))</f>
        <v>Feedstock Shifting</v>
      </c>
      <c r="K1152" s="254" t="str">
        <f>IF(ISBLANK(INDEX('Policy Characteristics'!E:E,MATCH($C1152,'Policy Characteristics'!$C:$C,0))),"",INDEX('Policy Characteristics'!E:E,MATCH($C1152,'Policy Characteristics'!$C:$C,0)))</f>
        <v>indst feedstock shifting</v>
      </c>
      <c r="L1152" s="261">
        <f>IF(ISBLANK(INDEX('Policy Characteristics'!F:F,MATCH($C1152,'Policy Characteristics'!$C:$C,0))),"",INDEX('Policy Characteristics'!F:F,MATCH($C1152,'Policy Characteristics'!$C:$C,0)))</f>
        <v>0</v>
      </c>
      <c r="M1152" s="261">
        <f>IF(ISBLANK(INDEX('Policy Characteristics'!G:G,MATCH($C1152,'Policy Characteristics'!$C:$C,0))),"",INDEX('Policy Characteristics'!G:G,MATCH($C1152,'Policy Characteristics'!$C:$C,0)))</f>
        <v>1</v>
      </c>
      <c r="N1152" s="261">
        <f>IF(ISBLANK(INDEX('Policy Characteristics'!H:H,MATCH($C1152,'Policy Characteristics'!$C:$C,0))),"",INDEX('Policy Characteristics'!H:H,MATCH($C1152,'Policy Characteristics'!$C:$C,0)))</f>
        <v>0.01</v>
      </c>
      <c r="O1152" s="254" t="str">
        <f>IF(ISBLANK(INDEX('Policy Characteristics'!I:I,MATCH($C1152,'Policy Characteristics'!$C:$C,0))),"",INDEX('Policy Characteristics'!I:I,MATCH($C1152,'Policy Characteristics'!$C:$C,0)))</f>
        <v>% of potential achieved</v>
      </c>
      <c r="P1152" s="254" t="str">
        <f>IF(ISBLANK(INDEX('Policy Characteristics'!J:J,MATCH($C1152,'Policy Characteristics'!$C:$C,0))),"",INDEX('Policy Characteristics'!J:J,MATCH($C1152,'Policy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2" s="254" t="str">
        <f>IF(ISBLANK(INDEX('Policy Characteristics'!K:K,MATCH($C1152,'Policy Characteristics'!$C:$C,0))),"",INDEX('Policy Characteristics'!K:K,MATCH($C1152,'Policy Characteristics'!$C:$C,0)))</f>
        <v/>
      </c>
      <c r="R1152" s="254" t="str">
        <f>IF(ISBLANK(INDEX('Policy Characteristics'!L:L,MATCH($C1152,'Policy Characteristics'!$C:$C,0))),"",INDEX('Policy Characteristics'!L:L,MATCH($C1152,'Policy Characteristics'!$C:$C,0)))</f>
        <v/>
      </c>
    </row>
    <row r="1153" spans="1:18" s="2" customFormat="1">
      <c r="A1153" s="254" t="str">
        <f>IF(ISBLANK(INDEX('Policy Characteristics'!A:A,MATCH($C1153,'Policy Characteristics'!$C:$C,0))),"",INDEX('Policy Characteristics'!A:A,MATCH($C1153,'Policy Characteristics'!$C:$C,0)))</f>
        <v>Industry</v>
      </c>
      <c r="B1153" s="262" t="str">
        <f>IF(ISBLANK(INDEX('Policy Characteristics'!B:B,MATCH($C1153,'Policy Characteristics'!$C:$C,0))),"",INDEX('Policy Characteristics'!B:B,MATCH($C1153,'Policy Characteristics'!$C:$C,0)))</f>
        <v>Feedstock Shifting</v>
      </c>
      <c r="C1153" s="254" t="str">
        <f t="shared" si="47"/>
        <v>Fraction of Feedstock Shifted</v>
      </c>
      <c r="D1153" s="6" t="s">
        <v>3046</v>
      </c>
      <c r="E1153" s="45" t="s">
        <v>2686</v>
      </c>
      <c r="F1153" t="s">
        <v>3010</v>
      </c>
      <c r="G1153" s="45" t="s">
        <v>2690</v>
      </c>
      <c r="H1153" s="47">
        <v>2548</v>
      </c>
      <c r="I1153" s="324" t="s">
        <v>41</v>
      </c>
      <c r="J1153" s="255" t="str">
        <f>IF(ISBLANK(INDEX('Policy Characteristics'!D:D,MATCH($C1153,'Policy Characteristics'!$C:$C,0))),"",INDEX('Policy Characteristics'!D:D,MATCH($C1153,'Policy Characteristics'!$C:$C,0)))</f>
        <v>Feedstock Shifting</v>
      </c>
      <c r="K1153" s="254" t="str">
        <f>IF(ISBLANK(INDEX('Policy Characteristics'!E:E,MATCH($C1153,'Policy Characteristics'!$C:$C,0))),"",INDEX('Policy Characteristics'!E:E,MATCH($C1153,'Policy Characteristics'!$C:$C,0)))</f>
        <v>indst feedstock shifting</v>
      </c>
      <c r="L1153" s="261">
        <f>IF(ISBLANK(INDEX('Policy Characteristics'!F:F,MATCH($C1153,'Policy Characteristics'!$C:$C,0))),"",INDEX('Policy Characteristics'!F:F,MATCH($C1153,'Policy Characteristics'!$C:$C,0)))</f>
        <v>0</v>
      </c>
      <c r="M1153" s="261">
        <f>IF(ISBLANK(INDEX('Policy Characteristics'!G:G,MATCH($C1153,'Policy Characteristics'!$C:$C,0))),"",INDEX('Policy Characteristics'!G:G,MATCH($C1153,'Policy Characteristics'!$C:$C,0)))</f>
        <v>1</v>
      </c>
      <c r="N1153" s="261">
        <f>IF(ISBLANK(INDEX('Policy Characteristics'!H:H,MATCH($C1153,'Policy Characteristics'!$C:$C,0))),"",INDEX('Policy Characteristics'!H:H,MATCH($C1153,'Policy Characteristics'!$C:$C,0)))</f>
        <v>0.01</v>
      </c>
      <c r="O1153" s="254" t="str">
        <f>IF(ISBLANK(INDEX('Policy Characteristics'!I:I,MATCH($C1153,'Policy Characteristics'!$C:$C,0))),"",INDEX('Policy Characteristics'!I:I,MATCH($C1153,'Policy Characteristics'!$C:$C,0)))</f>
        <v>% of potential achieved</v>
      </c>
      <c r="P1153" s="254" t="str">
        <f>IF(ISBLANK(INDEX('Policy Characteristics'!J:J,MATCH($C1153,'Policy Characteristics'!$C:$C,0))),"",INDEX('Policy Characteristics'!J:J,MATCH($C1153,'Policy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3" s="254" t="str">
        <f>IF(ISBLANK(INDEX('Policy Characteristics'!K:K,MATCH($C1153,'Policy Characteristics'!$C:$C,0))),"",INDEX('Policy Characteristics'!K:K,MATCH($C1153,'Policy Characteristics'!$C:$C,0)))</f>
        <v/>
      </c>
      <c r="R1153" s="254" t="str">
        <f>IF(ISBLANK(INDEX('Policy Characteristics'!L:L,MATCH($C1153,'Policy Characteristics'!$C:$C,0))),"",INDEX('Policy Characteristics'!L:L,MATCH($C1153,'Policy Characteristics'!$C:$C,0)))</f>
        <v/>
      </c>
    </row>
    <row r="1154" spans="1:18" s="2" customFormat="1">
      <c r="A1154" s="254" t="str">
        <f>IF(ISBLANK(INDEX('Policy Characteristics'!A:A,MATCH($C1154,'Policy Characteristics'!$C:$C,0))),"",INDEX('Policy Characteristics'!A:A,MATCH($C1154,'Policy Characteristics'!$C:$C,0)))</f>
        <v>Industry</v>
      </c>
      <c r="B1154" s="262" t="str">
        <f>IF(ISBLANK(INDEX('Policy Characteristics'!B:B,MATCH($C1154,'Policy Characteristics'!$C:$C,0))),"",INDEX('Policy Characteristics'!B:B,MATCH($C1154,'Policy Characteristics'!$C:$C,0)))</f>
        <v>Feedstock Shifting</v>
      </c>
      <c r="C1154" s="254" t="str">
        <f t="shared" si="47"/>
        <v>Fraction of Feedstock Shifted</v>
      </c>
      <c r="D1154" s="6" t="s">
        <v>3046</v>
      </c>
      <c r="E1154" s="45" t="s">
        <v>2683</v>
      </c>
      <c r="F1154" t="s">
        <v>3010</v>
      </c>
      <c r="G1154" s="45" t="s">
        <v>2688</v>
      </c>
      <c r="H1154" s="47">
        <v>2549</v>
      </c>
      <c r="I1154" s="324" t="s">
        <v>41</v>
      </c>
      <c r="J1154" s="255" t="str">
        <f>IF(ISBLANK(INDEX('Policy Characteristics'!D:D,MATCH($C1154,'Policy Characteristics'!$C:$C,0))),"",INDEX('Policy Characteristics'!D:D,MATCH($C1154,'Policy Characteristics'!$C:$C,0)))</f>
        <v>Feedstock Shifting</v>
      </c>
      <c r="K1154" s="254" t="str">
        <f>IF(ISBLANK(INDEX('Policy Characteristics'!E:E,MATCH($C1154,'Policy Characteristics'!$C:$C,0))),"",INDEX('Policy Characteristics'!E:E,MATCH($C1154,'Policy Characteristics'!$C:$C,0)))</f>
        <v>indst feedstock shifting</v>
      </c>
      <c r="L1154" s="261">
        <f>IF(ISBLANK(INDEX('Policy Characteristics'!F:F,MATCH($C1154,'Policy Characteristics'!$C:$C,0))),"",INDEX('Policy Characteristics'!F:F,MATCH($C1154,'Policy Characteristics'!$C:$C,0)))</f>
        <v>0</v>
      </c>
      <c r="M1154" s="261">
        <f>IF(ISBLANK(INDEX('Policy Characteristics'!G:G,MATCH($C1154,'Policy Characteristics'!$C:$C,0))),"",INDEX('Policy Characteristics'!G:G,MATCH($C1154,'Policy Characteristics'!$C:$C,0)))</f>
        <v>1</v>
      </c>
      <c r="N1154" s="261">
        <f>IF(ISBLANK(INDEX('Policy Characteristics'!H:H,MATCH($C1154,'Policy Characteristics'!$C:$C,0))),"",INDEX('Policy Characteristics'!H:H,MATCH($C1154,'Policy Characteristics'!$C:$C,0)))</f>
        <v>0.01</v>
      </c>
      <c r="O1154" s="254" t="str">
        <f>IF(ISBLANK(INDEX('Policy Characteristics'!I:I,MATCH($C1154,'Policy Characteristics'!$C:$C,0))),"",INDEX('Policy Characteristics'!I:I,MATCH($C1154,'Policy Characteristics'!$C:$C,0)))</f>
        <v>% of potential achieved</v>
      </c>
      <c r="P1154" s="254" t="str">
        <f>IF(ISBLANK(INDEX('Policy Characteristics'!J:J,MATCH($C1154,'Policy Characteristics'!$C:$C,0))),"",INDEX('Policy Characteristics'!J:J,MATCH($C1154,'Policy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4" s="254" t="str">
        <f>IF(ISBLANK(INDEX('Policy Characteristics'!K:K,MATCH($C1154,'Policy Characteristics'!$C:$C,0))),"",INDEX('Policy Characteristics'!K:K,MATCH($C1154,'Policy Characteristics'!$C:$C,0)))</f>
        <v/>
      </c>
      <c r="R1154" s="254" t="str">
        <f>IF(ISBLANK(INDEX('Policy Characteristics'!L:L,MATCH($C1154,'Policy Characteristics'!$C:$C,0))),"",INDEX('Policy Characteristics'!L:L,MATCH($C1154,'Policy Characteristics'!$C:$C,0)))</f>
        <v/>
      </c>
    </row>
    <row r="1155" spans="1:18" s="2" customFormat="1">
      <c r="A1155" s="254" t="str">
        <f>IF(ISBLANK(INDEX('Policy Characteristics'!A:A,MATCH($C1155,'Policy Characteristics'!$C:$C,0))),"",INDEX('Policy Characteristics'!A:A,MATCH($C1155,'Policy Characteristics'!$C:$C,0)))</f>
        <v>Industry</v>
      </c>
      <c r="B1155" s="262" t="str">
        <f>IF(ISBLANK(INDEX('Policy Characteristics'!B:B,MATCH($C1155,'Policy Characteristics'!$C:$C,0))),"",INDEX('Policy Characteristics'!B:B,MATCH($C1155,'Policy Characteristics'!$C:$C,0)))</f>
        <v>Feedstock Shifting</v>
      </c>
      <c r="C1155" s="254" t="str">
        <f t="shared" si="47"/>
        <v>Fraction of Feedstock Shifted</v>
      </c>
      <c r="D1155" s="6" t="s">
        <v>3047</v>
      </c>
      <c r="E1155" s="45" t="s">
        <v>2380</v>
      </c>
      <c r="F1155" t="s">
        <v>2557</v>
      </c>
      <c r="G1155" s="45" t="s">
        <v>2386</v>
      </c>
      <c r="H1155" s="47">
        <v>2550</v>
      </c>
      <c r="I1155" s="324" t="s">
        <v>41</v>
      </c>
      <c r="J1155" s="255" t="str">
        <f>IF(ISBLANK(INDEX('Policy Characteristics'!D:D,MATCH($C1155,'Policy Characteristics'!$C:$C,0))),"",INDEX('Policy Characteristics'!D:D,MATCH($C1155,'Policy Characteristics'!$C:$C,0)))</f>
        <v>Feedstock Shifting</v>
      </c>
      <c r="K1155" s="254" t="str">
        <f>IF(ISBLANK(INDEX('Policy Characteristics'!E:E,MATCH($C1155,'Policy Characteristics'!$C:$C,0))),"",INDEX('Policy Characteristics'!E:E,MATCH($C1155,'Policy Characteristics'!$C:$C,0)))</f>
        <v>indst feedstock shifting</v>
      </c>
      <c r="L1155" s="261">
        <f>IF(ISBLANK(INDEX('Policy Characteristics'!F:F,MATCH($C1155,'Policy Characteristics'!$C:$C,0))),"",INDEX('Policy Characteristics'!F:F,MATCH($C1155,'Policy Characteristics'!$C:$C,0)))</f>
        <v>0</v>
      </c>
      <c r="M1155" s="261">
        <f>IF(ISBLANK(INDEX('Policy Characteristics'!G:G,MATCH($C1155,'Policy Characteristics'!$C:$C,0))),"",INDEX('Policy Characteristics'!G:G,MATCH($C1155,'Policy Characteristics'!$C:$C,0)))</f>
        <v>1</v>
      </c>
      <c r="N1155" s="261">
        <f>IF(ISBLANK(INDEX('Policy Characteristics'!H:H,MATCH($C1155,'Policy Characteristics'!$C:$C,0))),"",INDEX('Policy Characteristics'!H:H,MATCH($C1155,'Policy Characteristics'!$C:$C,0)))</f>
        <v>0.01</v>
      </c>
      <c r="O1155" s="254" t="str">
        <f>IF(ISBLANK(INDEX('Policy Characteristics'!I:I,MATCH($C1155,'Policy Characteristics'!$C:$C,0))),"",INDEX('Policy Characteristics'!I:I,MATCH($C1155,'Policy Characteristics'!$C:$C,0)))</f>
        <v>% of potential achieved</v>
      </c>
      <c r="P1155" s="254" t="str">
        <f>IF(ISBLANK(INDEX('Policy Characteristics'!J:J,MATCH($C1155,'Policy Characteristics'!$C:$C,0))),"",INDEX('Policy Characteristics'!J:J,MATCH($C1155,'Policy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5" s="254" t="str">
        <f>IF(ISBLANK(INDEX('Policy Characteristics'!K:K,MATCH($C1155,'Policy Characteristics'!$C:$C,0))),"",INDEX('Policy Characteristics'!K:K,MATCH($C1155,'Policy Characteristics'!$C:$C,0)))</f>
        <v/>
      </c>
      <c r="R1155" s="254" t="str">
        <f>IF(ISBLANK(INDEX('Policy Characteristics'!L:L,MATCH($C1155,'Policy Characteristics'!$C:$C,0))),"",INDEX('Policy Characteristics'!L:L,MATCH($C1155,'Policy Characteristics'!$C:$C,0)))</f>
        <v/>
      </c>
    </row>
    <row r="1156" spans="1:18" s="2" customFormat="1">
      <c r="A1156" s="254" t="str">
        <f>IF(ISBLANK(INDEX('Policy Characteristics'!A:A,MATCH($C1156,'Policy Characteristics'!$C:$C,0))),"",INDEX('Policy Characteristics'!A:A,MATCH($C1156,'Policy Characteristics'!$C:$C,0)))</f>
        <v>Industry</v>
      </c>
      <c r="B1156" s="262" t="str">
        <f>IF(ISBLANK(INDEX('Policy Characteristics'!B:B,MATCH($C1156,'Policy Characteristics'!$C:$C,0))),"",INDEX('Policy Characteristics'!B:B,MATCH($C1156,'Policy Characteristics'!$C:$C,0)))</f>
        <v>Feedstock Shifting</v>
      </c>
      <c r="C1156" s="254" t="str">
        <f t="shared" si="47"/>
        <v>Fraction of Feedstock Shifted</v>
      </c>
      <c r="D1156" s="6" t="s">
        <v>3047</v>
      </c>
      <c r="E1156" s="45" t="s">
        <v>2381</v>
      </c>
      <c r="F1156" t="s">
        <v>2557</v>
      </c>
      <c r="G1156" s="45" t="s">
        <v>2389</v>
      </c>
      <c r="H1156" s="47">
        <v>2551</v>
      </c>
      <c r="I1156" s="324" t="s">
        <v>41</v>
      </c>
      <c r="J1156" s="255" t="str">
        <f>IF(ISBLANK(INDEX('Policy Characteristics'!D:D,MATCH($C1156,'Policy Characteristics'!$C:$C,0))),"",INDEX('Policy Characteristics'!D:D,MATCH($C1156,'Policy Characteristics'!$C:$C,0)))</f>
        <v>Feedstock Shifting</v>
      </c>
      <c r="K1156" s="254" t="str">
        <f>IF(ISBLANK(INDEX('Policy Characteristics'!E:E,MATCH($C1156,'Policy Characteristics'!$C:$C,0))),"",INDEX('Policy Characteristics'!E:E,MATCH($C1156,'Policy Characteristics'!$C:$C,0)))</f>
        <v>indst feedstock shifting</v>
      </c>
      <c r="L1156" s="261">
        <f>IF(ISBLANK(INDEX('Policy Characteristics'!F:F,MATCH($C1156,'Policy Characteristics'!$C:$C,0))),"",INDEX('Policy Characteristics'!F:F,MATCH($C1156,'Policy Characteristics'!$C:$C,0)))</f>
        <v>0</v>
      </c>
      <c r="M1156" s="261">
        <f>IF(ISBLANK(INDEX('Policy Characteristics'!G:G,MATCH($C1156,'Policy Characteristics'!$C:$C,0))),"",INDEX('Policy Characteristics'!G:G,MATCH($C1156,'Policy Characteristics'!$C:$C,0)))</f>
        <v>1</v>
      </c>
      <c r="N1156" s="261">
        <f>IF(ISBLANK(INDEX('Policy Characteristics'!H:H,MATCH($C1156,'Policy Characteristics'!$C:$C,0))),"",INDEX('Policy Characteristics'!H:H,MATCH($C1156,'Policy Characteristics'!$C:$C,0)))</f>
        <v>0.01</v>
      </c>
      <c r="O1156" s="254" t="str">
        <f>IF(ISBLANK(INDEX('Policy Characteristics'!I:I,MATCH($C1156,'Policy Characteristics'!$C:$C,0))),"",INDEX('Policy Characteristics'!I:I,MATCH($C1156,'Policy Characteristics'!$C:$C,0)))</f>
        <v>% of potential achieved</v>
      </c>
      <c r="P1156" s="254" t="str">
        <f>IF(ISBLANK(INDEX('Policy Characteristics'!J:J,MATCH($C1156,'Policy Characteristics'!$C:$C,0))),"",INDEX('Policy Characteristics'!J:J,MATCH($C1156,'Policy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6" s="254" t="str">
        <f>IF(ISBLANK(INDEX('Policy Characteristics'!K:K,MATCH($C1156,'Policy Characteristics'!$C:$C,0))),"",INDEX('Policy Characteristics'!K:K,MATCH($C1156,'Policy Characteristics'!$C:$C,0)))</f>
        <v/>
      </c>
      <c r="R1156" s="254" t="str">
        <f>IF(ISBLANK(INDEX('Policy Characteristics'!L:L,MATCH($C1156,'Policy Characteristics'!$C:$C,0))),"",INDEX('Policy Characteristics'!L:L,MATCH($C1156,'Policy Characteristics'!$C:$C,0)))</f>
        <v/>
      </c>
    </row>
    <row r="1157" spans="1:18" s="2" customFormat="1">
      <c r="A1157" s="254" t="str">
        <f>IF(ISBLANK(INDEX('Policy Characteristics'!A:A,MATCH($C1157,'Policy Characteristics'!$C:$C,0))),"",INDEX('Policy Characteristics'!A:A,MATCH($C1157,'Policy Characteristics'!$C:$C,0)))</f>
        <v>Industry</v>
      </c>
      <c r="B1157" s="262" t="str">
        <f>IF(ISBLANK(INDEX('Policy Characteristics'!B:B,MATCH($C1157,'Policy Characteristics'!$C:$C,0))),"",INDEX('Policy Characteristics'!B:B,MATCH($C1157,'Policy Characteristics'!$C:$C,0)))</f>
        <v>Feedstock Shifting</v>
      </c>
      <c r="C1157" s="254" t="str">
        <f t="shared" si="47"/>
        <v>Fraction of Feedstock Shifted</v>
      </c>
      <c r="D1157" s="6" t="s">
        <v>3047</v>
      </c>
      <c r="E1157" s="45" t="s">
        <v>2382</v>
      </c>
      <c r="F1157" t="s">
        <v>2557</v>
      </c>
      <c r="G1157" s="45" t="s">
        <v>2390</v>
      </c>
      <c r="H1157" s="47">
        <v>2552</v>
      </c>
      <c r="I1157" s="324" t="s">
        <v>40</v>
      </c>
      <c r="J1157" s="255" t="str">
        <f>IF(ISBLANK(INDEX('Policy Characteristics'!D:D,MATCH($C1157,'Policy Characteristics'!$C:$C,0))),"",INDEX('Policy Characteristics'!D:D,MATCH($C1157,'Policy Characteristics'!$C:$C,0)))</f>
        <v>Feedstock Shifting</v>
      </c>
      <c r="K1157" s="254" t="str">
        <f>IF(ISBLANK(INDEX('Policy Characteristics'!E:E,MATCH($C1157,'Policy Characteristics'!$C:$C,0))),"",INDEX('Policy Characteristics'!E:E,MATCH($C1157,'Policy Characteristics'!$C:$C,0)))</f>
        <v>indst feedstock shifting</v>
      </c>
      <c r="L1157" s="261">
        <f>IF(ISBLANK(INDEX('Policy Characteristics'!F:F,MATCH($C1157,'Policy Characteristics'!$C:$C,0))),"",INDEX('Policy Characteristics'!F:F,MATCH($C1157,'Policy Characteristics'!$C:$C,0)))</f>
        <v>0</v>
      </c>
      <c r="M1157" s="261">
        <f>IF(ISBLANK(INDEX('Policy Characteristics'!G:G,MATCH($C1157,'Policy Characteristics'!$C:$C,0))),"",INDEX('Policy Characteristics'!G:G,MATCH($C1157,'Policy Characteristics'!$C:$C,0)))</f>
        <v>1</v>
      </c>
      <c r="N1157" s="261">
        <f>IF(ISBLANK(INDEX('Policy Characteristics'!H:H,MATCH($C1157,'Policy Characteristics'!$C:$C,0))),"",INDEX('Policy Characteristics'!H:H,MATCH($C1157,'Policy Characteristics'!$C:$C,0)))</f>
        <v>0.01</v>
      </c>
      <c r="O1157" s="254" t="str">
        <f>IF(ISBLANK(INDEX('Policy Characteristics'!I:I,MATCH($C1157,'Policy Characteristics'!$C:$C,0))),"",INDEX('Policy Characteristics'!I:I,MATCH($C1157,'Policy Characteristics'!$C:$C,0)))</f>
        <v>% of potential achieved</v>
      </c>
      <c r="P1157" s="254" t="str">
        <f>IF(ISBLANK(INDEX('Policy Characteristics'!J:J,MATCH($C1157,'Policy Characteristics'!$C:$C,0))),"",INDEX('Policy Characteristics'!J:J,MATCH($C1157,'Policy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7" s="254" t="str">
        <f>IF(ISBLANK(INDEX('Policy Characteristics'!K:K,MATCH($C1157,'Policy Characteristics'!$C:$C,0))),"",INDEX('Policy Characteristics'!K:K,MATCH($C1157,'Policy Characteristics'!$C:$C,0)))</f>
        <v/>
      </c>
      <c r="R1157" s="254" t="str">
        <f>IF(ISBLANK(INDEX('Policy Characteristics'!L:L,MATCH($C1157,'Policy Characteristics'!$C:$C,0))),"",INDEX('Policy Characteristics'!L:L,MATCH($C1157,'Policy Characteristics'!$C:$C,0)))</f>
        <v/>
      </c>
    </row>
    <row r="1158" spans="1:18" s="2" customFormat="1">
      <c r="A1158" s="254" t="str">
        <f>IF(ISBLANK(INDEX('Policy Characteristics'!A:A,MATCH($C1158,'Policy Characteristics'!$C:$C,0))),"",INDEX('Policy Characteristics'!A:A,MATCH($C1158,'Policy Characteristics'!$C:$C,0)))</f>
        <v>Industry</v>
      </c>
      <c r="B1158" s="262" t="str">
        <f>IF(ISBLANK(INDEX('Policy Characteristics'!B:B,MATCH($C1158,'Policy Characteristics'!$C:$C,0))),"",INDEX('Policy Characteristics'!B:B,MATCH($C1158,'Policy Characteristics'!$C:$C,0)))</f>
        <v>Feedstock Shifting</v>
      </c>
      <c r="C1158" s="254" t="str">
        <f t="shared" si="47"/>
        <v>Fraction of Feedstock Shifted</v>
      </c>
      <c r="D1158" s="6" t="s">
        <v>3047</v>
      </c>
      <c r="E1158" s="45" t="s">
        <v>2383</v>
      </c>
      <c r="F1158" t="s">
        <v>2557</v>
      </c>
      <c r="G1158" s="45" t="s">
        <v>2387</v>
      </c>
      <c r="H1158" s="47">
        <v>2553</v>
      </c>
      <c r="I1158" s="324" t="s">
        <v>41</v>
      </c>
      <c r="J1158" s="255" t="str">
        <f>IF(ISBLANK(INDEX('Policy Characteristics'!D:D,MATCH($C1158,'Policy Characteristics'!$C:$C,0))),"",INDEX('Policy Characteristics'!D:D,MATCH($C1158,'Policy Characteristics'!$C:$C,0)))</f>
        <v>Feedstock Shifting</v>
      </c>
      <c r="K1158" s="254" t="str">
        <f>IF(ISBLANK(INDEX('Policy Characteristics'!E:E,MATCH($C1158,'Policy Characteristics'!$C:$C,0))),"",INDEX('Policy Characteristics'!E:E,MATCH($C1158,'Policy Characteristics'!$C:$C,0)))</f>
        <v>indst feedstock shifting</v>
      </c>
      <c r="L1158" s="261">
        <f>IF(ISBLANK(INDEX('Policy Characteristics'!F:F,MATCH($C1158,'Policy Characteristics'!$C:$C,0))),"",INDEX('Policy Characteristics'!F:F,MATCH($C1158,'Policy Characteristics'!$C:$C,0)))</f>
        <v>0</v>
      </c>
      <c r="M1158" s="261">
        <f>IF(ISBLANK(INDEX('Policy Characteristics'!G:G,MATCH($C1158,'Policy Characteristics'!$C:$C,0))),"",INDEX('Policy Characteristics'!G:G,MATCH($C1158,'Policy Characteristics'!$C:$C,0)))</f>
        <v>1</v>
      </c>
      <c r="N1158" s="261">
        <f>IF(ISBLANK(INDEX('Policy Characteristics'!H:H,MATCH($C1158,'Policy Characteristics'!$C:$C,0))),"",INDEX('Policy Characteristics'!H:H,MATCH($C1158,'Policy Characteristics'!$C:$C,0)))</f>
        <v>0.01</v>
      </c>
      <c r="O1158" s="254" t="str">
        <f>IF(ISBLANK(INDEX('Policy Characteristics'!I:I,MATCH($C1158,'Policy Characteristics'!$C:$C,0))),"",INDEX('Policy Characteristics'!I:I,MATCH($C1158,'Policy Characteristics'!$C:$C,0)))</f>
        <v>% of potential achieved</v>
      </c>
      <c r="P1158" s="254" t="str">
        <f>IF(ISBLANK(INDEX('Policy Characteristics'!J:J,MATCH($C1158,'Policy Characteristics'!$C:$C,0))),"",INDEX('Policy Characteristics'!J:J,MATCH($C1158,'Policy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8" s="254" t="str">
        <f>IF(ISBLANK(INDEX('Policy Characteristics'!K:K,MATCH($C1158,'Policy Characteristics'!$C:$C,0))),"",INDEX('Policy Characteristics'!K:K,MATCH($C1158,'Policy Characteristics'!$C:$C,0)))</f>
        <v/>
      </c>
      <c r="R1158" s="254" t="str">
        <f>IF(ISBLANK(INDEX('Policy Characteristics'!L:L,MATCH($C1158,'Policy Characteristics'!$C:$C,0))),"",INDEX('Policy Characteristics'!L:L,MATCH($C1158,'Policy Characteristics'!$C:$C,0)))</f>
        <v/>
      </c>
    </row>
    <row r="1159" spans="1:18" s="2" customFormat="1">
      <c r="A1159" s="254" t="str">
        <f>IF(ISBLANK(INDEX('Policy Characteristics'!A:A,MATCH($C1159,'Policy Characteristics'!$C:$C,0))),"",INDEX('Policy Characteristics'!A:A,MATCH($C1159,'Policy Characteristics'!$C:$C,0)))</f>
        <v>Industry</v>
      </c>
      <c r="B1159" s="262" t="str">
        <f>IF(ISBLANK(INDEX('Policy Characteristics'!B:B,MATCH($C1159,'Policy Characteristics'!$C:$C,0))),"",INDEX('Policy Characteristics'!B:B,MATCH($C1159,'Policy Characteristics'!$C:$C,0)))</f>
        <v>Feedstock Shifting</v>
      </c>
      <c r="C1159" s="254" t="str">
        <f t="shared" si="47"/>
        <v>Fraction of Feedstock Shifted</v>
      </c>
      <c r="D1159" s="6" t="s">
        <v>3047</v>
      </c>
      <c r="E1159" s="45" t="s">
        <v>2384</v>
      </c>
      <c r="F1159" t="s">
        <v>2557</v>
      </c>
      <c r="G1159" s="45" t="s">
        <v>2388</v>
      </c>
      <c r="H1159" s="47">
        <v>2554</v>
      </c>
      <c r="I1159" s="324" t="s">
        <v>41</v>
      </c>
      <c r="J1159" s="255" t="str">
        <f>IF(ISBLANK(INDEX('Policy Characteristics'!D:D,MATCH($C1159,'Policy Characteristics'!$C:$C,0))),"",INDEX('Policy Characteristics'!D:D,MATCH($C1159,'Policy Characteristics'!$C:$C,0)))</f>
        <v>Feedstock Shifting</v>
      </c>
      <c r="K1159" s="254" t="str">
        <f>IF(ISBLANK(INDEX('Policy Characteristics'!E:E,MATCH($C1159,'Policy Characteristics'!$C:$C,0))),"",INDEX('Policy Characteristics'!E:E,MATCH($C1159,'Policy Characteristics'!$C:$C,0)))</f>
        <v>indst feedstock shifting</v>
      </c>
      <c r="L1159" s="261">
        <f>IF(ISBLANK(INDEX('Policy Characteristics'!F:F,MATCH($C1159,'Policy Characteristics'!$C:$C,0))),"",INDEX('Policy Characteristics'!F:F,MATCH($C1159,'Policy Characteristics'!$C:$C,0)))</f>
        <v>0</v>
      </c>
      <c r="M1159" s="261">
        <f>IF(ISBLANK(INDEX('Policy Characteristics'!G:G,MATCH($C1159,'Policy Characteristics'!$C:$C,0))),"",INDEX('Policy Characteristics'!G:G,MATCH($C1159,'Policy Characteristics'!$C:$C,0)))</f>
        <v>1</v>
      </c>
      <c r="N1159" s="261">
        <f>IF(ISBLANK(INDEX('Policy Characteristics'!H:H,MATCH($C1159,'Policy Characteristics'!$C:$C,0))),"",INDEX('Policy Characteristics'!H:H,MATCH($C1159,'Policy Characteristics'!$C:$C,0)))</f>
        <v>0.01</v>
      </c>
      <c r="O1159" s="254" t="str">
        <f>IF(ISBLANK(INDEX('Policy Characteristics'!I:I,MATCH($C1159,'Policy Characteristics'!$C:$C,0))),"",INDEX('Policy Characteristics'!I:I,MATCH($C1159,'Policy Characteristics'!$C:$C,0)))</f>
        <v>% of potential achieved</v>
      </c>
      <c r="P1159" s="254" t="str">
        <f>IF(ISBLANK(INDEX('Policy Characteristics'!J:J,MATCH($C1159,'Policy Characteristics'!$C:$C,0))),"",INDEX('Policy Characteristics'!J:J,MATCH($C1159,'Policy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9" s="254" t="str">
        <f>IF(ISBLANK(INDEX('Policy Characteristics'!K:K,MATCH($C1159,'Policy Characteristics'!$C:$C,0))),"",INDEX('Policy Characteristics'!K:K,MATCH($C1159,'Policy Characteristics'!$C:$C,0)))</f>
        <v/>
      </c>
      <c r="R1159" s="254" t="str">
        <f>IF(ISBLANK(INDEX('Policy Characteristics'!L:L,MATCH($C1159,'Policy Characteristics'!$C:$C,0))),"",INDEX('Policy Characteristics'!L:L,MATCH($C1159,'Policy Characteristics'!$C:$C,0)))</f>
        <v/>
      </c>
    </row>
    <row r="1160" spans="1:18" s="2" customFormat="1">
      <c r="A1160" s="254" t="str">
        <f>IF(ISBLANK(INDEX('Policy Characteristics'!A:A,MATCH($C1160,'Policy Characteristics'!$C:$C,0))),"",INDEX('Policy Characteristics'!A:A,MATCH($C1160,'Policy Characteristics'!$C:$C,0)))</f>
        <v>Industry</v>
      </c>
      <c r="B1160" s="262" t="str">
        <f>IF(ISBLANK(INDEX('Policy Characteristics'!B:B,MATCH($C1160,'Policy Characteristics'!$C:$C,0))),"",INDEX('Policy Characteristics'!B:B,MATCH($C1160,'Policy Characteristics'!$C:$C,0)))</f>
        <v>Feedstock Shifting</v>
      </c>
      <c r="C1160" s="254" t="str">
        <f t="shared" si="47"/>
        <v>Fraction of Feedstock Shifted</v>
      </c>
      <c r="D1160" s="6" t="s">
        <v>3047</v>
      </c>
      <c r="E1160" s="45" t="s">
        <v>2385</v>
      </c>
      <c r="F1160" t="s">
        <v>2557</v>
      </c>
      <c r="G1160" s="45" t="s">
        <v>2391</v>
      </c>
      <c r="H1160" s="47">
        <v>2555</v>
      </c>
      <c r="I1160" s="324" t="s">
        <v>41</v>
      </c>
      <c r="J1160" s="255" t="str">
        <f>IF(ISBLANK(INDEX('Policy Characteristics'!D:D,MATCH($C1160,'Policy Characteristics'!$C:$C,0))),"",INDEX('Policy Characteristics'!D:D,MATCH($C1160,'Policy Characteristics'!$C:$C,0)))</f>
        <v>Feedstock Shifting</v>
      </c>
      <c r="K1160" s="254" t="str">
        <f>IF(ISBLANK(INDEX('Policy Characteristics'!E:E,MATCH($C1160,'Policy Characteristics'!$C:$C,0))),"",INDEX('Policy Characteristics'!E:E,MATCH($C1160,'Policy Characteristics'!$C:$C,0)))</f>
        <v>indst feedstock shifting</v>
      </c>
      <c r="L1160" s="261">
        <f>IF(ISBLANK(INDEX('Policy Characteristics'!F:F,MATCH($C1160,'Policy Characteristics'!$C:$C,0))),"",INDEX('Policy Characteristics'!F:F,MATCH($C1160,'Policy Characteristics'!$C:$C,0)))</f>
        <v>0</v>
      </c>
      <c r="M1160" s="261">
        <f>IF(ISBLANK(INDEX('Policy Characteristics'!G:G,MATCH($C1160,'Policy Characteristics'!$C:$C,0))),"",INDEX('Policy Characteristics'!G:G,MATCH($C1160,'Policy Characteristics'!$C:$C,0)))</f>
        <v>1</v>
      </c>
      <c r="N1160" s="261">
        <f>IF(ISBLANK(INDEX('Policy Characteristics'!H:H,MATCH($C1160,'Policy Characteristics'!$C:$C,0))),"",INDEX('Policy Characteristics'!H:H,MATCH($C1160,'Policy Characteristics'!$C:$C,0)))</f>
        <v>0.01</v>
      </c>
      <c r="O1160" s="254" t="str">
        <f>IF(ISBLANK(INDEX('Policy Characteristics'!I:I,MATCH($C1160,'Policy Characteristics'!$C:$C,0))),"",INDEX('Policy Characteristics'!I:I,MATCH($C1160,'Policy Characteristics'!$C:$C,0)))</f>
        <v>% of potential achieved</v>
      </c>
      <c r="P1160" s="254" t="str">
        <f>IF(ISBLANK(INDEX('Policy Characteristics'!J:J,MATCH($C1160,'Policy Characteristics'!$C:$C,0))),"",INDEX('Policy Characteristics'!J:J,MATCH($C1160,'Policy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0" s="254" t="str">
        <f>IF(ISBLANK(INDEX('Policy Characteristics'!K:K,MATCH($C1160,'Policy Characteristics'!$C:$C,0))),"",INDEX('Policy Characteristics'!K:K,MATCH($C1160,'Policy Characteristics'!$C:$C,0)))</f>
        <v/>
      </c>
      <c r="R1160" s="254" t="str">
        <f>IF(ISBLANK(INDEX('Policy Characteristics'!L:L,MATCH($C1160,'Policy Characteristics'!$C:$C,0))),"",INDEX('Policy Characteristics'!L:L,MATCH($C1160,'Policy Characteristics'!$C:$C,0)))</f>
        <v/>
      </c>
    </row>
    <row r="1161" spans="1:18" s="2" customFormat="1">
      <c r="A1161" s="254" t="str">
        <f>IF(ISBLANK(INDEX('Policy Characteristics'!A:A,MATCH($C1161,'Policy Characteristics'!$C:$C,0))),"",INDEX('Policy Characteristics'!A:A,MATCH($C1161,'Policy Characteristics'!$C:$C,0)))</f>
        <v>Industry</v>
      </c>
      <c r="B1161" s="262" t="str">
        <f>IF(ISBLANK(INDEX('Policy Characteristics'!B:B,MATCH($C1161,'Policy Characteristics'!$C:$C,0))),"",INDEX('Policy Characteristics'!B:B,MATCH($C1161,'Policy Characteristics'!$C:$C,0)))</f>
        <v>Feedstock Shifting</v>
      </c>
      <c r="C1161" s="254" t="str">
        <f t="shared" si="47"/>
        <v>Fraction of Feedstock Shifted</v>
      </c>
      <c r="D1161" s="6" t="s">
        <v>3047</v>
      </c>
      <c r="E1161" s="45" t="s">
        <v>2684</v>
      </c>
      <c r="F1161" t="s">
        <v>2557</v>
      </c>
      <c r="G1161" s="45" t="s">
        <v>2687</v>
      </c>
      <c r="H1161" s="47">
        <v>2556</v>
      </c>
      <c r="I1161" s="324" t="s">
        <v>41</v>
      </c>
      <c r="J1161" s="255" t="str">
        <f>IF(ISBLANK(INDEX('Policy Characteristics'!D:D,MATCH($C1161,'Policy Characteristics'!$C:$C,0))),"",INDEX('Policy Characteristics'!D:D,MATCH($C1161,'Policy Characteristics'!$C:$C,0)))</f>
        <v>Feedstock Shifting</v>
      </c>
      <c r="K1161" s="254" t="str">
        <f>IF(ISBLANK(INDEX('Policy Characteristics'!E:E,MATCH($C1161,'Policy Characteristics'!$C:$C,0))),"",INDEX('Policy Characteristics'!E:E,MATCH($C1161,'Policy Characteristics'!$C:$C,0)))</f>
        <v>indst feedstock shifting</v>
      </c>
      <c r="L1161" s="261">
        <f>IF(ISBLANK(INDEX('Policy Characteristics'!F:F,MATCH($C1161,'Policy Characteristics'!$C:$C,0))),"",INDEX('Policy Characteristics'!F:F,MATCH($C1161,'Policy Characteristics'!$C:$C,0)))</f>
        <v>0</v>
      </c>
      <c r="M1161" s="261">
        <f>IF(ISBLANK(INDEX('Policy Characteristics'!G:G,MATCH($C1161,'Policy Characteristics'!$C:$C,0))),"",INDEX('Policy Characteristics'!G:G,MATCH($C1161,'Policy Characteristics'!$C:$C,0)))</f>
        <v>1</v>
      </c>
      <c r="N1161" s="261">
        <f>IF(ISBLANK(INDEX('Policy Characteristics'!H:H,MATCH($C1161,'Policy Characteristics'!$C:$C,0))),"",INDEX('Policy Characteristics'!H:H,MATCH($C1161,'Policy Characteristics'!$C:$C,0)))</f>
        <v>0.01</v>
      </c>
      <c r="O1161" s="254" t="str">
        <f>IF(ISBLANK(INDEX('Policy Characteristics'!I:I,MATCH($C1161,'Policy Characteristics'!$C:$C,0))),"",INDEX('Policy Characteristics'!I:I,MATCH($C1161,'Policy Characteristics'!$C:$C,0)))</f>
        <v>% of potential achieved</v>
      </c>
      <c r="P1161" s="254" t="str">
        <f>IF(ISBLANK(INDEX('Policy Characteristics'!J:J,MATCH($C1161,'Policy Characteristics'!$C:$C,0))),"",INDEX('Policy Characteristics'!J:J,MATCH($C1161,'Policy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1" s="254" t="str">
        <f>IF(ISBLANK(INDEX('Policy Characteristics'!K:K,MATCH($C1161,'Policy Characteristics'!$C:$C,0))),"",INDEX('Policy Characteristics'!K:K,MATCH($C1161,'Policy Characteristics'!$C:$C,0)))</f>
        <v/>
      </c>
      <c r="R1161" s="254" t="str">
        <f>IF(ISBLANK(INDEX('Policy Characteristics'!L:L,MATCH($C1161,'Policy Characteristics'!$C:$C,0))),"",INDEX('Policy Characteristics'!L:L,MATCH($C1161,'Policy Characteristics'!$C:$C,0)))</f>
        <v/>
      </c>
    </row>
    <row r="1162" spans="1:18" s="2" customFormat="1">
      <c r="A1162" s="254" t="str">
        <f>IF(ISBLANK(INDEX('Policy Characteristics'!A:A,MATCH($C1162,'Policy Characteristics'!$C:$C,0))),"",INDEX('Policy Characteristics'!A:A,MATCH($C1162,'Policy Characteristics'!$C:$C,0)))</f>
        <v>Industry</v>
      </c>
      <c r="B1162" s="262" t="str">
        <f>IF(ISBLANK(INDEX('Policy Characteristics'!B:B,MATCH($C1162,'Policy Characteristics'!$C:$C,0))),"",INDEX('Policy Characteristics'!B:B,MATCH($C1162,'Policy Characteristics'!$C:$C,0)))</f>
        <v>Feedstock Shifting</v>
      </c>
      <c r="C1162" s="254" t="str">
        <f t="shared" si="47"/>
        <v>Fraction of Feedstock Shifted</v>
      </c>
      <c r="D1162" s="6" t="s">
        <v>3047</v>
      </c>
      <c r="E1162" s="45" t="s">
        <v>2685</v>
      </c>
      <c r="F1162" t="s">
        <v>2557</v>
      </c>
      <c r="G1162" s="45" t="s">
        <v>2689</v>
      </c>
      <c r="H1162" s="47">
        <v>2557</v>
      </c>
      <c r="I1162" s="324" t="s">
        <v>41</v>
      </c>
      <c r="J1162" s="255" t="str">
        <f>IF(ISBLANK(INDEX('Policy Characteristics'!D:D,MATCH($C1162,'Policy Characteristics'!$C:$C,0))),"",INDEX('Policy Characteristics'!D:D,MATCH($C1162,'Policy Characteristics'!$C:$C,0)))</f>
        <v>Feedstock Shifting</v>
      </c>
      <c r="K1162" s="254" t="str">
        <f>IF(ISBLANK(INDEX('Policy Characteristics'!E:E,MATCH($C1162,'Policy Characteristics'!$C:$C,0))),"",INDEX('Policy Characteristics'!E:E,MATCH($C1162,'Policy Characteristics'!$C:$C,0)))</f>
        <v>indst feedstock shifting</v>
      </c>
      <c r="L1162" s="261">
        <f>IF(ISBLANK(INDEX('Policy Characteristics'!F:F,MATCH($C1162,'Policy Characteristics'!$C:$C,0))),"",INDEX('Policy Characteristics'!F:F,MATCH($C1162,'Policy Characteristics'!$C:$C,0)))</f>
        <v>0</v>
      </c>
      <c r="M1162" s="261">
        <f>IF(ISBLANK(INDEX('Policy Characteristics'!G:G,MATCH($C1162,'Policy Characteristics'!$C:$C,0))),"",INDEX('Policy Characteristics'!G:G,MATCH($C1162,'Policy Characteristics'!$C:$C,0)))</f>
        <v>1</v>
      </c>
      <c r="N1162" s="261">
        <f>IF(ISBLANK(INDEX('Policy Characteristics'!H:H,MATCH($C1162,'Policy Characteristics'!$C:$C,0))),"",INDEX('Policy Characteristics'!H:H,MATCH($C1162,'Policy Characteristics'!$C:$C,0)))</f>
        <v>0.01</v>
      </c>
      <c r="O1162" s="254" t="str">
        <f>IF(ISBLANK(INDEX('Policy Characteristics'!I:I,MATCH($C1162,'Policy Characteristics'!$C:$C,0))),"",INDEX('Policy Characteristics'!I:I,MATCH($C1162,'Policy Characteristics'!$C:$C,0)))</f>
        <v>% of potential achieved</v>
      </c>
      <c r="P1162" s="254" t="str">
        <f>IF(ISBLANK(INDEX('Policy Characteristics'!J:J,MATCH($C1162,'Policy Characteristics'!$C:$C,0))),"",INDEX('Policy Characteristics'!J:J,MATCH($C1162,'Policy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2" s="254" t="str">
        <f>IF(ISBLANK(INDEX('Policy Characteristics'!K:K,MATCH($C1162,'Policy Characteristics'!$C:$C,0))),"",INDEX('Policy Characteristics'!K:K,MATCH($C1162,'Policy Characteristics'!$C:$C,0)))</f>
        <v/>
      </c>
      <c r="R1162" s="254" t="str">
        <f>IF(ISBLANK(INDEX('Policy Characteristics'!L:L,MATCH($C1162,'Policy Characteristics'!$C:$C,0))),"",INDEX('Policy Characteristics'!L:L,MATCH($C1162,'Policy Characteristics'!$C:$C,0)))</f>
        <v/>
      </c>
    </row>
    <row r="1163" spans="1:18" s="2" customFormat="1">
      <c r="A1163" s="254" t="str">
        <f>IF(ISBLANK(INDEX('Policy Characteristics'!A:A,MATCH($C1163,'Policy Characteristics'!$C:$C,0))),"",INDEX('Policy Characteristics'!A:A,MATCH($C1163,'Policy Characteristics'!$C:$C,0)))</f>
        <v>Industry</v>
      </c>
      <c r="B1163" s="262" t="str">
        <f>IF(ISBLANK(INDEX('Policy Characteristics'!B:B,MATCH($C1163,'Policy Characteristics'!$C:$C,0))),"",INDEX('Policy Characteristics'!B:B,MATCH($C1163,'Policy Characteristics'!$C:$C,0)))</f>
        <v>Feedstock Shifting</v>
      </c>
      <c r="C1163" s="254" t="str">
        <f t="shared" si="47"/>
        <v>Fraction of Feedstock Shifted</v>
      </c>
      <c r="D1163" s="6" t="s">
        <v>3047</v>
      </c>
      <c r="E1163" s="45" t="s">
        <v>2686</v>
      </c>
      <c r="F1163" t="s">
        <v>2557</v>
      </c>
      <c r="G1163" s="45" t="s">
        <v>2690</v>
      </c>
      <c r="H1163" s="47">
        <v>2558</v>
      </c>
      <c r="I1163" s="324" t="s">
        <v>41</v>
      </c>
      <c r="J1163" s="255" t="str">
        <f>IF(ISBLANK(INDEX('Policy Characteristics'!D:D,MATCH($C1163,'Policy Characteristics'!$C:$C,0))),"",INDEX('Policy Characteristics'!D:D,MATCH($C1163,'Policy Characteristics'!$C:$C,0)))</f>
        <v>Feedstock Shifting</v>
      </c>
      <c r="K1163" s="254" t="str">
        <f>IF(ISBLANK(INDEX('Policy Characteristics'!E:E,MATCH($C1163,'Policy Characteristics'!$C:$C,0))),"",INDEX('Policy Characteristics'!E:E,MATCH($C1163,'Policy Characteristics'!$C:$C,0)))</f>
        <v>indst feedstock shifting</v>
      </c>
      <c r="L1163" s="261">
        <f>IF(ISBLANK(INDEX('Policy Characteristics'!F:F,MATCH($C1163,'Policy Characteristics'!$C:$C,0))),"",INDEX('Policy Characteristics'!F:F,MATCH($C1163,'Policy Characteristics'!$C:$C,0)))</f>
        <v>0</v>
      </c>
      <c r="M1163" s="261">
        <f>IF(ISBLANK(INDEX('Policy Characteristics'!G:G,MATCH($C1163,'Policy Characteristics'!$C:$C,0))),"",INDEX('Policy Characteristics'!G:G,MATCH($C1163,'Policy Characteristics'!$C:$C,0)))</f>
        <v>1</v>
      </c>
      <c r="N1163" s="261">
        <f>IF(ISBLANK(INDEX('Policy Characteristics'!H:H,MATCH($C1163,'Policy Characteristics'!$C:$C,0))),"",INDEX('Policy Characteristics'!H:H,MATCH($C1163,'Policy Characteristics'!$C:$C,0)))</f>
        <v>0.01</v>
      </c>
      <c r="O1163" s="254" t="str">
        <f>IF(ISBLANK(INDEX('Policy Characteristics'!I:I,MATCH($C1163,'Policy Characteristics'!$C:$C,0))),"",INDEX('Policy Characteristics'!I:I,MATCH($C1163,'Policy Characteristics'!$C:$C,0)))</f>
        <v>% of potential achieved</v>
      </c>
      <c r="P1163" s="254" t="str">
        <f>IF(ISBLANK(INDEX('Policy Characteristics'!J:J,MATCH($C1163,'Policy Characteristics'!$C:$C,0))),"",INDEX('Policy Characteristics'!J:J,MATCH($C1163,'Policy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3" s="254" t="str">
        <f>IF(ISBLANK(INDEX('Policy Characteristics'!K:K,MATCH($C1163,'Policy Characteristics'!$C:$C,0))),"",INDEX('Policy Characteristics'!K:K,MATCH($C1163,'Policy Characteristics'!$C:$C,0)))</f>
        <v/>
      </c>
      <c r="R1163" s="254" t="str">
        <f>IF(ISBLANK(INDEX('Policy Characteristics'!L:L,MATCH($C1163,'Policy Characteristics'!$C:$C,0))),"",INDEX('Policy Characteristics'!L:L,MATCH($C1163,'Policy Characteristics'!$C:$C,0)))</f>
        <v/>
      </c>
    </row>
    <row r="1164" spans="1:18" s="2" customFormat="1">
      <c r="A1164" s="254" t="str">
        <f>IF(ISBLANK(INDEX('Policy Characteristics'!A:A,MATCH($C1164,'Policy Characteristics'!$C:$C,0))),"",INDEX('Policy Characteristics'!A:A,MATCH($C1164,'Policy Characteristics'!$C:$C,0)))</f>
        <v>Industry</v>
      </c>
      <c r="B1164" s="262" t="str">
        <f>IF(ISBLANK(INDEX('Policy Characteristics'!B:B,MATCH($C1164,'Policy Characteristics'!$C:$C,0))),"",INDEX('Policy Characteristics'!B:B,MATCH($C1164,'Policy Characteristics'!$C:$C,0)))</f>
        <v>Feedstock Shifting</v>
      </c>
      <c r="C1164" s="254" t="str">
        <f t="shared" si="47"/>
        <v>Fraction of Feedstock Shifted</v>
      </c>
      <c r="D1164" s="6" t="s">
        <v>3047</v>
      </c>
      <c r="E1164" s="45" t="s">
        <v>2683</v>
      </c>
      <c r="F1164" t="s">
        <v>2557</v>
      </c>
      <c r="G1164" s="45" t="s">
        <v>2688</v>
      </c>
      <c r="H1164" s="47">
        <v>2559</v>
      </c>
      <c r="I1164" s="324" t="s">
        <v>41</v>
      </c>
      <c r="J1164" s="255" t="str">
        <f>IF(ISBLANK(INDEX('Policy Characteristics'!D:D,MATCH($C1164,'Policy Characteristics'!$C:$C,0))),"",INDEX('Policy Characteristics'!D:D,MATCH($C1164,'Policy Characteristics'!$C:$C,0)))</f>
        <v>Feedstock Shifting</v>
      </c>
      <c r="K1164" s="254" t="str">
        <f>IF(ISBLANK(INDEX('Policy Characteristics'!E:E,MATCH($C1164,'Policy Characteristics'!$C:$C,0))),"",INDEX('Policy Characteristics'!E:E,MATCH($C1164,'Policy Characteristics'!$C:$C,0)))</f>
        <v>indst feedstock shifting</v>
      </c>
      <c r="L1164" s="261">
        <f>IF(ISBLANK(INDEX('Policy Characteristics'!F:F,MATCH($C1164,'Policy Characteristics'!$C:$C,0))),"",INDEX('Policy Characteristics'!F:F,MATCH($C1164,'Policy Characteristics'!$C:$C,0)))</f>
        <v>0</v>
      </c>
      <c r="M1164" s="261">
        <f>IF(ISBLANK(INDEX('Policy Characteristics'!G:G,MATCH($C1164,'Policy Characteristics'!$C:$C,0))),"",INDEX('Policy Characteristics'!G:G,MATCH($C1164,'Policy Characteristics'!$C:$C,0)))</f>
        <v>1</v>
      </c>
      <c r="N1164" s="261">
        <f>IF(ISBLANK(INDEX('Policy Characteristics'!H:H,MATCH($C1164,'Policy Characteristics'!$C:$C,0))),"",INDEX('Policy Characteristics'!H:H,MATCH($C1164,'Policy Characteristics'!$C:$C,0)))</f>
        <v>0.01</v>
      </c>
      <c r="O1164" s="254" t="str">
        <f>IF(ISBLANK(INDEX('Policy Characteristics'!I:I,MATCH($C1164,'Policy Characteristics'!$C:$C,0))),"",INDEX('Policy Characteristics'!I:I,MATCH($C1164,'Policy Characteristics'!$C:$C,0)))</f>
        <v>% of potential achieved</v>
      </c>
      <c r="P1164" s="254" t="str">
        <f>IF(ISBLANK(INDEX('Policy Characteristics'!J:J,MATCH($C1164,'Policy Characteristics'!$C:$C,0))),"",INDEX('Policy Characteristics'!J:J,MATCH($C1164,'Policy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4" s="254" t="str">
        <f>IF(ISBLANK(INDEX('Policy Characteristics'!K:K,MATCH($C1164,'Policy Characteristics'!$C:$C,0))),"",INDEX('Policy Characteristics'!K:K,MATCH($C1164,'Policy Characteristics'!$C:$C,0)))</f>
        <v/>
      </c>
      <c r="R1164" s="254" t="str">
        <f>IF(ISBLANK(INDEX('Policy Characteristics'!L:L,MATCH($C1164,'Policy Characteristics'!$C:$C,0))),"",INDEX('Policy Characteristics'!L:L,MATCH($C1164,'Policy Characteristics'!$C:$C,0)))</f>
        <v/>
      </c>
    </row>
    <row r="1165" spans="1:18" s="2" customFormat="1">
      <c r="A1165" s="254" t="str">
        <f>IF(ISBLANK(INDEX('Policy Characteristics'!A:A,MATCH($C1165,'Policy Characteristics'!$C:$C,0))),"",INDEX('Policy Characteristics'!A:A,MATCH($C1165,'Policy Characteristics'!$C:$C,0)))</f>
        <v>Industry</v>
      </c>
      <c r="B1165" s="262" t="str">
        <f>IF(ISBLANK(INDEX('Policy Characteristics'!B:B,MATCH($C1165,'Policy Characteristics'!$C:$C,0))),"",INDEX('Policy Characteristics'!B:B,MATCH($C1165,'Policy Characteristics'!$C:$C,0)))</f>
        <v>Feedstock Shifting</v>
      </c>
      <c r="C1165" s="254" t="str">
        <f t="shared" si="47"/>
        <v>Fraction of Feedstock Shifted</v>
      </c>
      <c r="D1165" s="6" t="s">
        <v>3048</v>
      </c>
      <c r="E1165" s="45" t="s">
        <v>2380</v>
      </c>
      <c r="F1165" t="s">
        <v>3011</v>
      </c>
      <c r="G1165" s="45" t="s">
        <v>2386</v>
      </c>
      <c r="H1165" s="47">
        <v>2560</v>
      </c>
      <c r="I1165" s="324" t="s">
        <v>41</v>
      </c>
      <c r="J1165" s="255" t="str">
        <f>IF(ISBLANK(INDEX('Policy Characteristics'!D:D,MATCH($C1165,'Policy Characteristics'!$C:$C,0))),"",INDEX('Policy Characteristics'!D:D,MATCH($C1165,'Policy Characteristics'!$C:$C,0)))</f>
        <v>Feedstock Shifting</v>
      </c>
      <c r="K1165" s="254" t="str">
        <f>IF(ISBLANK(INDEX('Policy Characteristics'!E:E,MATCH($C1165,'Policy Characteristics'!$C:$C,0))),"",INDEX('Policy Characteristics'!E:E,MATCH($C1165,'Policy Characteristics'!$C:$C,0)))</f>
        <v>indst feedstock shifting</v>
      </c>
      <c r="L1165" s="261">
        <f>IF(ISBLANK(INDEX('Policy Characteristics'!F:F,MATCH($C1165,'Policy Characteristics'!$C:$C,0))),"",INDEX('Policy Characteristics'!F:F,MATCH($C1165,'Policy Characteristics'!$C:$C,0)))</f>
        <v>0</v>
      </c>
      <c r="M1165" s="261">
        <f>IF(ISBLANK(INDEX('Policy Characteristics'!G:G,MATCH($C1165,'Policy Characteristics'!$C:$C,0))),"",INDEX('Policy Characteristics'!G:G,MATCH($C1165,'Policy Characteristics'!$C:$C,0)))</f>
        <v>1</v>
      </c>
      <c r="N1165" s="261">
        <f>IF(ISBLANK(INDEX('Policy Characteristics'!H:H,MATCH($C1165,'Policy Characteristics'!$C:$C,0))),"",INDEX('Policy Characteristics'!H:H,MATCH($C1165,'Policy Characteristics'!$C:$C,0)))</f>
        <v>0.01</v>
      </c>
      <c r="O1165" s="254" t="str">
        <f>IF(ISBLANK(INDEX('Policy Characteristics'!I:I,MATCH($C1165,'Policy Characteristics'!$C:$C,0))),"",INDEX('Policy Characteristics'!I:I,MATCH($C1165,'Policy Characteristics'!$C:$C,0)))</f>
        <v>% of potential achieved</v>
      </c>
      <c r="P1165" s="254" t="str">
        <f>IF(ISBLANK(INDEX('Policy Characteristics'!J:J,MATCH($C1165,'Policy Characteristics'!$C:$C,0))),"",INDEX('Policy Characteristics'!J:J,MATCH($C1165,'Policy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5" s="254" t="str">
        <f>IF(ISBLANK(INDEX('Policy Characteristics'!K:K,MATCH($C1165,'Policy Characteristics'!$C:$C,0))),"",INDEX('Policy Characteristics'!K:K,MATCH($C1165,'Policy Characteristics'!$C:$C,0)))</f>
        <v/>
      </c>
      <c r="R1165" s="254" t="str">
        <f>IF(ISBLANK(INDEX('Policy Characteristics'!L:L,MATCH($C1165,'Policy Characteristics'!$C:$C,0))),"",INDEX('Policy Characteristics'!L:L,MATCH($C1165,'Policy Characteristics'!$C:$C,0)))</f>
        <v/>
      </c>
    </row>
    <row r="1166" spans="1:18" s="2" customFormat="1">
      <c r="A1166" s="254" t="str">
        <f>IF(ISBLANK(INDEX('Policy Characteristics'!A:A,MATCH($C1166,'Policy Characteristics'!$C:$C,0))),"",INDEX('Policy Characteristics'!A:A,MATCH($C1166,'Policy Characteristics'!$C:$C,0)))</f>
        <v>Industry</v>
      </c>
      <c r="B1166" s="262" t="str">
        <f>IF(ISBLANK(INDEX('Policy Characteristics'!B:B,MATCH($C1166,'Policy Characteristics'!$C:$C,0))),"",INDEX('Policy Characteristics'!B:B,MATCH($C1166,'Policy Characteristics'!$C:$C,0)))</f>
        <v>Feedstock Shifting</v>
      </c>
      <c r="C1166" s="254" t="str">
        <f t="shared" si="47"/>
        <v>Fraction of Feedstock Shifted</v>
      </c>
      <c r="D1166" s="6" t="s">
        <v>3048</v>
      </c>
      <c r="E1166" s="45" t="s">
        <v>2381</v>
      </c>
      <c r="F1166" t="s">
        <v>3011</v>
      </c>
      <c r="G1166" s="45" t="s">
        <v>2389</v>
      </c>
      <c r="H1166" s="47">
        <v>2561</v>
      </c>
      <c r="I1166" s="324" t="s">
        <v>41</v>
      </c>
      <c r="J1166" s="255" t="str">
        <f>IF(ISBLANK(INDEX('Policy Characteristics'!D:D,MATCH($C1166,'Policy Characteristics'!$C:$C,0))),"",INDEX('Policy Characteristics'!D:D,MATCH($C1166,'Policy Characteristics'!$C:$C,0)))</f>
        <v>Feedstock Shifting</v>
      </c>
      <c r="K1166" s="254" t="str">
        <f>IF(ISBLANK(INDEX('Policy Characteristics'!E:E,MATCH($C1166,'Policy Characteristics'!$C:$C,0))),"",INDEX('Policy Characteristics'!E:E,MATCH($C1166,'Policy Characteristics'!$C:$C,0)))</f>
        <v>indst feedstock shifting</v>
      </c>
      <c r="L1166" s="261">
        <f>IF(ISBLANK(INDEX('Policy Characteristics'!F:F,MATCH($C1166,'Policy Characteristics'!$C:$C,0))),"",INDEX('Policy Characteristics'!F:F,MATCH($C1166,'Policy Characteristics'!$C:$C,0)))</f>
        <v>0</v>
      </c>
      <c r="M1166" s="261">
        <f>IF(ISBLANK(INDEX('Policy Characteristics'!G:G,MATCH($C1166,'Policy Characteristics'!$C:$C,0))),"",INDEX('Policy Characteristics'!G:G,MATCH($C1166,'Policy Characteristics'!$C:$C,0)))</f>
        <v>1</v>
      </c>
      <c r="N1166" s="261">
        <f>IF(ISBLANK(INDEX('Policy Characteristics'!H:H,MATCH($C1166,'Policy Characteristics'!$C:$C,0))),"",INDEX('Policy Characteristics'!H:H,MATCH($C1166,'Policy Characteristics'!$C:$C,0)))</f>
        <v>0.01</v>
      </c>
      <c r="O1166" s="254" t="str">
        <f>IF(ISBLANK(INDEX('Policy Characteristics'!I:I,MATCH($C1166,'Policy Characteristics'!$C:$C,0))),"",INDEX('Policy Characteristics'!I:I,MATCH($C1166,'Policy Characteristics'!$C:$C,0)))</f>
        <v>% of potential achieved</v>
      </c>
      <c r="P1166" s="254" t="str">
        <f>IF(ISBLANK(INDEX('Policy Characteristics'!J:J,MATCH($C1166,'Policy Characteristics'!$C:$C,0))),"",INDEX('Policy Characteristics'!J:J,MATCH($C1166,'Policy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6" s="254" t="str">
        <f>IF(ISBLANK(INDEX('Policy Characteristics'!K:K,MATCH($C1166,'Policy Characteristics'!$C:$C,0))),"",INDEX('Policy Characteristics'!K:K,MATCH($C1166,'Policy Characteristics'!$C:$C,0)))</f>
        <v/>
      </c>
      <c r="R1166" s="254" t="str">
        <f>IF(ISBLANK(INDEX('Policy Characteristics'!L:L,MATCH($C1166,'Policy Characteristics'!$C:$C,0))),"",INDEX('Policy Characteristics'!L:L,MATCH($C1166,'Policy Characteristics'!$C:$C,0)))</f>
        <v/>
      </c>
    </row>
    <row r="1167" spans="1:18" s="2" customFormat="1">
      <c r="A1167" s="254" t="str">
        <f>IF(ISBLANK(INDEX('Policy Characteristics'!A:A,MATCH($C1167,'Policy Characteristics'!$C:$C,0))),"",INDEX('Policy Characteristics'!A:A,MATCH($C1167,'Policy Characteristics'!$C:$C,0)))</f>
        <v>Industry</v>
      </c>
      <c r="B1167" s="262" t="str">
        <f>IF(ISBLANK(INDEX('Policy Characteristics'!B:B,MATCH($C1167,'Policy Characteristics'!$C:$C,0))),"",INDEX('Policy Characteristics'!B:B,MATCH($C1167,'Policy Characteristics'!$C:$C,0)))</f>
        <v>Feedstock Shifting</v>
      </c>
      <c r="C1167" s="254" t="str">
        <f t="shared" si="47"/>
        <v>Fraction of Feedstock Shifted</v>
      </c>
      <c r="D1167" s="6" t="s">
        <v>3048</v>
      </c>
      <c r="E1167" s="45" t="s">
        <v>2382</v>
      </c>
      <c r="F1167" t="s">
        <v>3011</v>
      </c>
      <c r="G1167" s="45" t="s">
        <v>2390</v>
      </c>
      <c r="H1167" s="47">
        <v>2562</v>
      </c>
      <c r="I1167" s="324" t="s">
        <v>41</v>
      </c>
      <c r="J1167" s="255" t="str">
        <f>IF(ISBLANK(INDEX('Policy Characteristics'!D:D,MATCH($C1167,'Policy Characteristics'!$C:$C,0))),"",INDEX('Policy Characteristics'!D:D,MATCH($C1167,'Policy Characteristics'!$C:$C,0)))</f>
        <v>Feedstock Shifting</v>
      </c>
      <c r="K1167" s="254" t="str">
        <f>IF(ISBLANK(INDEX('Policy Characteristics'!E:E,MATCH($C1167,'Policy Characteristics'!$C:$C,0))),"",INDEX('Policy Characteristics'!E:E,MATCH($C1167,'Policy Characteristics'!$C:$C,0)))</f>
        <v>indst feedstock shifting</v>
      </c>
      <c r="L1167" s="261">
        <f>IF(ISBLANK(INDEX('Policy Characteristics'!F:F,MATCH($C1167,'Policy Characteristics'!$C:$C,0))),"",INDEX('Policy Characteristics'!F:F,MATCH($C1167,'Policy Characteristics'!$C:$C,0)))</f>
        <v>0</v>
      </c>
      <c r="M1167" s="261">
        <f>IF(ISBLANK(INDEX('Policy Characteristics'!G:G,MATCH($C1167,'Policy Characteristics'!$C:$C,0))),"",INDEX('Policy Characteristics'!G:G,MATCH($C1167,'Policy Characteristics'!$C:$C,0)))</f>
        <v>1</v>
      </c>
      <c r="N1167" s="261">
        <f>IF(ISBLANK(INDEX('Policy Characteristics'!H:H,MATCH($C1167,'Policy Characteristics'!$C:$C,0))),"",INDEX('Policy Characteristics'!H:H,MATCH($C1167,'Policy Characteristics'!$C:$C,0)))</f>
        <v>0.01</v>
      </c>
      <c r="O1167" s="254" t="str">
        <f>IF(ISBLANK(INDEX('Policy Characteristics'!I:I,MATCH($C1167,'Policy Characteristics'!$C:$C,0))),"",INDEX('Policy Characteristics'!I:I,MATCH($C1167,'Policy Characteristics'!$C:$C,0)))</f>
        <v>% of potential achieved</v>
      </c>
      <c r="P1167" s="254" t="str">
        <f>IF(ISBLANK(INDEX('Policy Characteristics'!J:J,MATCH($C1167,'Policy Characteristics'!$C:$C,0))),"",INDEX('Policy Characteristics'!J:J,MATCH($C1167,'Policy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7" s="254" t="str">
        <f>IF(ISBLANK(INDEX('Policy Characteristics'!K:K,MATCH($C1167,'Policy Characteristics'!$C:$C,0))),"",INDEX('Policy Characteristics'!K:K,MATCH($C1167,'Policy Characteristics'!$C:$C,0)))</f>
        <v/>
      </c>
      <c r="R1167" s="254" t="str">
        <f>IF(ISBLANK(INDEX('Policy Characteristics'!L:L,MATCH($C1167,'Policy Characteristics'!$C:$C,0))),"",INDEX('Policy Characteristics'!L:L,MATCH($C1167,'Policy Characteristics'!$C:$C,0)))</f>
        <v/>
      </c>
    </row>
    <row r="1168" spans="1:18" s="2" customFormat="1">
      <c r="A1168" s="254" t="str">
        <f>IF(ISBLANK(INDEX('Policy Characteristics'!A:A,MATCH($C1168,'Policy Characteristics'!$C:$C,0))),"",INDEX('Policy Characteristics'!A:A,MATCH($C1168,'Policy Characteristics'!$C:$C,0)))</f>
        <v>Industry</v>
      </c>
      <c r="B1168" s="262" t="str">
        <f>IF(ISBLANK(INDEX('Policy Characteristics'!B:B,MATCH($C1168,'Policy Characteristics'!$C:$C,0))),"",INDEX('Policy Characteristics'!B:B,MATCH($C1168,'Policy Characteristics'!$C:$C,0)))</f>
        <v>Feedstock Shifting</v>
      </c>
      <c r="C1168" s="254" t="str">
        <f t="shared" si="47"/>
        <v>Fraction of Feedstock Shifted</v>
      </c>
      <c r="D1168" s="6" t="s">
        <v>3048</v>
      </c>
      <c r="E1168" s="45" t="s">
        <v>2383</v>
      </c>
      <c r="F1168" t="s">
        <v>3011</v>
      </c>
      <c r="G1168" s="45" t="s">
        <v>2387</v>
      </c>
      <c r="H1168" s="47">
        <v>2563</v>
      </c>
      <c r="I1168" s="324" t="s">
        <v>41</v>
      </c>
      <c r="J1168" s="255" t="str">
        <f>IF(ISBLANK(INDEX('Policy Characteristics'!D:D,MATCH($C1168,'Policy Characteristics'!$C:$C,0))),"",INDEX('Policy Characteristics'!D:D,MATCH($C1168,'Policy Characteristics'!$C:$C,0)))</f>
        <v>Feedstock Shifting</v>
      </c>
      <c r="K1168" s="254" t="str">
        <f>IF(ISBLANK(INDEX('Policy Characteristics'!E:E,MATCH($C1168,'Policy Characteristics'!$C:$C,0))),"",INDEX('Policy Characteristics'!E:E,MATCH($C1168,'Policy Characteristics'!$C:$C,0)))</f>
        <v>indst feedstock shifting</v>
      </c>
      <c r="L1168" s="261">
        <f>IF(ISBLANK(INDEX('Policy Characteristics'!F:F,MATCH($C1168,'Policy Characteristics'!$C:$C,0))),"",INDEX('Policy Characteristics'!F:F,MATCH($C1168,'Policy Characteristics'!$C:$C,0)))</f>
        <v>0</v>
      </c>
      <c r="M1168" s="261">
        <f>IF(ISBLANK(INDEX('Policy Characteristics'!G:G,MATCH($C1168,'Policy Characteristics'!$C:$C,0))),"",INDEX('Policy Characteristics'!G:G,MATCH($C1168,'Policy Characteristics'!$C:$C,0)))</f>
        <v>1</v>
      </c>
      <c r="N1168" s="261">
        <f>IF(ISBLANK(INDEX('Policy Characteristics'!H:H,MATCH($C1168,'Policy Characteristics'!$C:$C,0))),"",INDEX('Policy Characteristics'!H:H,MATCH($C1168,'Policy Characteristics'!$C:$C,0)))</f>
        <v>0.01</v>
      </c>
      <c r="O1168" s="254" t="str">
        <f>IF(ISBLANK(INDEX('Policy Characteristics'!I:I,MATCH($C1168,'Policy Characteristics'!$C:$C,0))),"",INDEX('Policy Characteristics'!I:I,MATCH($C1168,'Policy Characteristics'!$C:$C,0)))</f>
        <v>% of potential achieved</v>
      </c>
      <c r="P1168" s="254" t="str">
        <f>IF(ISBLANK(INDEX('Policy Characteristics'!J:J,MATCH($C1168,'Policy Characteristics'!$C:$C,0))),"",INDEX('Policy Characteristics'!J:J,MATCH($C1168,'Policy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8" s="254" t="str">
        <f>IF(ISBLANK(INDEX('Policy Characteristics'!K:K,MATCH($C1168,'Policy Characteristics'!$C:$C,0))),"",INDEX('Policy Characteristics'!K:K,MATCH($C1168,'Policy Characteristics'!$C:$C,0)))</f>
        <v/>
      </c>
      <c r="R1168" s="254" t="str">
        <f>IF(ISBLANK(INDEX('Policy Characteristics'!L:L,MATCH($C1168,'Policy Characteristics'!$C:$C,0))),"",INDEX('Policy Characteristics'!L:L,MATCH($C1168,'Policy Characteristics'!$C:$C,0)))</f>
        <v/>
      </c>
    </row>
    <row r="1169" spans="1:18" s="2" customFormat="1">
      <c r="A1169" s="254" t="str">
        <f>IF(ISBLANK(INDEX('Policy Characteristics'!A:A,MATCH($C1169,'Policy Characteristics'!$C:$C,0))),"",INDEX('Policy Characteristics'!A:A,MATCH($C1169,'Policy Characteristics'!$C:$C,0)))</f>
        <v>Industry</v>
      </c>
      <c r="B1169" s="262" t="str">
        <f>IF(ISBLANK(INDEX('Policy Characteristics'!B:B,MATCH($C1169,'Policy Characteristics'!$C:$C,0))),"",INDEX('Policy Characteristics'!B:B,MATCH($C1169,'Policy Characteristics'!$C:$C,0)))</f>
        <v>Feedstock Shifting</v>
      </c>
      <c r="C1169" s="254" t="str">
        <f t="shared" si="47"/>
        <v>Fraction of Feedstock Shifted</v>
      </c>
      <c r="D1169" s="6" t="s">
        <v>3048</v>
      </c>
      <c r="E1169" s="45" t="s">
        <v>2384</v>
      </c>
      <c r="F1169" t="s">
        <v>3011</v>
      </c>
      <c r="G1169" s="45" t="s">
        <v>2388</v>
      </c>
      <c r="H1169" s="47">
        <v>2564</v>
      </c>
      <c r="I1169" s="324" t="s">
        <v>41</v>
      </c>
      <c r="J1169" s="255" t="str">
        <f>IF(ISBLANK(INDEX('Policy Characteristics'!D:D,MATCH($C1169,'Policy Characteristics'!$C:$C,0))),"",INDEX('Policy Characteristics'!D:D,MATCH($C1169,'Policy Characteristics'!$C:$C,0)))</f>
        <v>Feedstock Shifting</v>
      </c>
      <c r="K1169" s="254" t="str">
        <f>IF(ISBLANK(INDEX('Policy Characteristics'!E:E,MATCH($C1169,'Policy Characteristics'!$C:$C,0))),"",INDEX('Policy Characteristics'!E:E,MATCH($C1169,'Policy Characteristics'!$C:$C,0)))</f>
        <v>indst feedstock shifting</v>
      </c>
      <c r="L1169" s="261">
        <f>IF(ISBLANK(INDEX('Policy Characteristics'!F:F,MATCH($C1169,'Policy Characteristics'!$C:$C,0))),"",INDEX('Policy Characteristics'!F:F,MATCH($C1169,'Policy Characteristics'!$C:$C,0)))</f>
        <v>0</v>
      </c>
      <c r="M1169" s="261">
        <f>IF(ISBLANK(INDEX('Policy Characteristics'!G:G,MATCH($C1169,'Policy Characteristics'!$C:$C,0))),"",INDEX('Policy Characteristics'!G:G,MATCH($C1169,'Policy Characteristics'!$C:$C,0)))</f>
        <v>1</v>
      </c>
      <c r="N1169" s="261">
        <f>IF(ISBLANK(INDEX('Policy Characteristics'!H:H,MATCH($C1169,'Policy Characteristics'!$C:$C,0))),"",INDEX('Policy Characteristics'!H:H,MATCH($C1169,'Policy Characteristics'!$C:$C,0)))</f>
        <v>0.01</v>
      </c>
      <c r="O1169" s="254" t="str">
        <f>IF(ISBLANK(INDEX('Policy Characteristics'!I:I,MATCH($C1169,'Policy Characteristics'!$C:$C,0))),"",INDEX('Policy Characteristics'!I:I,MATCH($C1169,'Policy Characteristics'!$C:$C,0)))</f>
        <v>% of potential achieved</v>
      </c>
      <c r="P1169" s="254" t="str">
        <f>IF(ISBLANK(INDEX('Policy Characteristics'!J:J,MATCH($C1169,'Policy Characteristics'!$C:$C,0))),"",INDEX('Policy Characteristics'!J:J,MATCH($C1169,'Policy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9" s="254" t="str">
        <f>IF(ISBLANK(INDEX('Policy Characteristics'!K:K,MATCH($C1169,'Policy Characteristics'!$C:$C,0))),"",INDEX('Policy Characteristics'!K:K,MATCH($C1169,'Policy Characteristics'!$C:$C,0)))</f>
        <v/>
      </c>
      <c r="R1169" s="254" t="str">
        <f>IF(ISBLANK(INDEX('Policy Characteristics'!L:L,MATCH($C1169,'Policy Characteristics'!$C:$C,0))),"",INDEX('Policy Characteristics'!L:L,MATCH($C1169,'Policy Characteristics'!$C:$C,0)))</f>
        <v/>
      </c>
    </row>
    <row r="1170" spans="1:18" s="2" customFormat="1">
      <c r="A1170" s="254" t="str">
        <f>IF(ISBLANK(INDEX('Policy Characteristics'!A:A,MATCH($C1170,'Policy Characteristics'!$C:$C,0))),"",INDEX('Policy Characteristics'!A:A,MATCH($C1170,'Policy Characteristics'!$C:$C,0)))</f>
        <v>Industry</v>
      </c>
      <c r="B1170" s="262" t="str">
        <f>IF(ISBLANK(INDEX('Policy Characteristics'!B:B,MATCH($C1170,'Policy Characteristics'!$C:$C,0))),"",INDEX('Policy Characteristics'!B:B,MATCH($C1170,'Policy Characteristics'!$C:$C,0)))</f>
        <v>Feedstock Shifting</v>
      </c>
      <c r="C1170" s="254" t="str">
        <f t="shared" si="47"/>
        <v>Fraction of Feedstock Shifted</v>
      </c>
      <c r="D1170" s="6" t="s">
        <v>3048</v>
      </c>
      <c r="E1170" s="45" t="s">
        <v>2385</v>
      </c>
      <c r="F1170" t="s">
        <v>3011</v>
      </c>
      <c r="G1170" s="45" t="s">
        <v>2391</v>
      </c>
      <c r="H1170" s="47">
        <v>2565</v>
      </c>
      <c r="I1170" s="324" t="s">
        <v>41</v>
      </c>
      <c r="J1170" s="255" t="str">
        <f>IF(ISBLANK(INDEX('Policy Characteristics'!D:D,MATCH($C1170,'Policy Characteristics'!$C:$C,0))),"",INDEX('Policy Characteristics'!D:D,MATCH($C1170,'Policy Characteristics'!$C:$C,0)))</f>
        <v>Feedstock Shifting</v>
      </c>
      <c r="K1170" s="254" t="str">
        <f>IF(ISBLANK(INDEX('Policy Characteristics'!E:E,MATCH($C1170,'Policy Characteristics'!$C:$C,0))),"",INDEX('Policy Characteristics'!E:E,MATCH($C1170,'Policy Characteristics'!$C:$C,0)))</f>
        <v>indst feedstock shifting</v>
      </c>
      <c r="L1170" s="261">
        <f>IF(ISBLANK(INDEX('Policy Characteristics'!F:F,MATCH($C1170,'Policy Characteristics'!$C:$C,0))),"",INDEX('Policy Characteristics'!F:F,MATCH($C1170,'Policy Characteristics'!$C:$C,0)))</f>
        <v>0</v>
      </c>
      <c r="M1170" s="261">
        <f>IF(ISBLANK(INDEX('Policy Characteristics'!G:G,MATCH($C1170,'Policy Characteristics'!$C:$C,0))),"",INDEX('Policy Characteristics'!G:G,MATCH($C1170,'Policy Characteristics'!$C:$C,0)))</f>
        <v>1</v>
      </c>
      <c r="N1170" s="261">
        <f>IF(ISBLANK(INDEX('Policy Characteristics'!H:H,MATCH($C1170,'Policy Characteristics'!$C:$C,0))),"",INDEX('Policy Characteristics'!H:H,MATCH($C1170,'Policy Characteristics'!$C:$C,0)))</f>
        <v>0.01</v>
      </c>
      <c r="O1170" s="254" t="str">
        <f>IF(ISBLANK(INDEX('Policy Characteristics'!I:I,MATCH($C1170,'Policy Characteristics'!$C:$C,0))),"",INDEX('Policy Characteristics'!I:I,MATCH($C1170,'Policy Characteristics'!$C:$C,0)))</f>
        <v>% of potential achieved</v>
      </c>
      <c r="P1170" s="254" t="str">
        <f>IF(ISBLANK(INDEX('Policy Characteristics'!J:J,MATCH($C1170,'Policy Characteristics'!$C:$C,0))),"",INDEX('Policy Characteristics'!J:J,MATCH($C1170,'Policy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0" s="254" t="str">
        <f>IF(ISBLANK(INDEX('Policy Characteristics'!K:K,MATCH($C1170,'Policy Characteristics'!$C:$C,0))),"",INDEX('Policy Characteristics'!K:K,MATCH($C1170,'Policy Characteristics'!$C:$C,0)))</f>
        <v/>
      </c>
      <c r="R1170" s="254" t="str">
        <f>IF(ISBLANK(INDEX('Policy Characteristics'!L:L,MATCH($C1170,'Policy Characteristics'!$C:$C,0))),"",INDEX('Policy Characteristics'!L:L,MATCH($C1170,'Policy Characteristics'!$C:$C,0)))</f>
        <v/>
      </c>
    </row>
    <row r="1171" spans="1:18" s="2" customFormat="1">
      <c r="A1171" s="254" t="str">
        <f>IF(ISBLANK(INDEX('Policy Characteristics'!A:A,MATCH($C1171,'Policy Characteristics'!$C:$C,0))),"",INDEX('Policy Characteristics'!A:A,MATCH($C1171,'Policy Characteristics'!$C:$C,0)))</f>
        <v>Industry</v>
      </c>
      <c r="B1171" s="262" t="str">
        <f>IF(ISBLANK(INDEX('Policy Characteristics'!B:B,MATCH($C1171,'Policy Characteristics'!$C:$C,0))),"",INDEX('Policy Characteristics'!B:B,MATCH($C1171,'Policy Characteristics'!$C:$C,0)))</f>
        <v>Feedstock Shifting</v>
      </c>
      <c r="C1171" s="254" t="str">
        <f t="shared" si="47"/>
        <v>Fraction of Feedstock Shifted</v>
      </c>
      <c r="D1171" s="6" t="s">
        <v>3048</v>
      </c>
      <c r="E1171" s="45" t="s">
        <v>2684</v>
      </c>
      <c r="F1171" t="s">
        <v>3011</v>
      </c>
      <c r="G1171" s="45" t="s">
        <v>2687</v>
      </c>
      <c r="H1171" s="47">
        <v>2566</v>
      </c>
      <c r="I1171" s="324" t="s">
        <v>41</v>
      </c>
      <c r="J1171" s="255" t="str">
        <f>IF(ISBLANK(INDEX('Policy Characteristics'!D:D,MATCH($C1171,'Policy Characteristics'!$C:$C,0))),"",INDEX('Policy Characteristics'!D:D,MATCH($C1171,'Policy Characteristics'!$C:$C,0)))</f>
        <v>Feedstock Shifting</v>
      </c>
      <c r="K1171" s="254" t="str">
        <f>IF(ISBLANK(INDEX('Policy Characteristics'!E:E,MATCH($C1171,'Policy Characteristics'!$C:$C,0))),"",INDEX('Policy Characteristics'!E:E,MATCH($C1171,'Policy Characteristics'!$C:$C,0)))</f>
        <v>indst feedstock shifting</v>
      </c>
      <c r="L1171" s="261">
        <f>IF(ISBLANK(INDEX('Policy Characteristics'!F:F,MATCH($C1171,'Policy Characteristics'!$C:$C,0))),"",INDEX('Policy Characteristics'!F:F,MATCH($C1171,'Policy Characteristics'!$C:$C,0)))</f>
        <v>0</v>
      </c>
      <c r="M1171" s="261">
        <f>IF(ISBLANK(INDEX('Policy Characteristics'!G:G,MATCH($C1171,'Policy Characteristics'!$C:$C,0))),"",INDEX('Policy Characteristics'!G:G,MATCH($C1171,'Policy Characteristics'!$C:$C,0)))</f>
        <v>1</v>
      </c>
      <c r="N1171" s="261">
        <f>IF(ISBLANK(INDEX('Policy Characteristics'!H:H,MATCH($C1171,'Policy Characteristics'!$C:$C,0))),"",INDEX('Policy Characteristics'!H:H,MATCH($C1171,'Policy Characteristics'!$C:$C,0)))</f>
        <v>0.01</v>
      </c>
      <c r="O1171" s="254" t="str">
        <f>IF(ISBLANK(INDEX('Policy Characteristics'!I:I,MATCH($C1171,'Policy Characteristics'!$C:$C,0))),"",INDEX('Policy Characteristics'!I:I,MATCH($C1171,'Policy Characteristics'!$C:$C,0)))</f>
        <v>% of potential achieved</v>
      </c>
      <c r="P1171" s="254" t="str">
        <f>IF(ISBLANK(INDEX('Policy Characteristics'!J:J,MATCH($C1171,'Policy Characteristics'!$C:$C,0))),"",INDEX('Policy Characteristics'!J:J,MATCH($C1171,'Policy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1" s="254" t="str">
        <f>IF(ISBLANK(INDEX('Policy Characteristics'!K:K,MATCH($C1171,'Policy Characteristics'!$C:$C,0))),"",INDEX('Policy Characteristics'!K:K,MATCH($C1171,'Policy Characteristics'!$C:$C,0)))</f>
        <v/>
      </c>
      <c r="R1171" s="254" t="str">
        <f>IF(ISBLANK(INDEX('Policy Characteristics'!L:L,MATCH($C1171,'Policy Characteristics'!$C:$C,0))),"",INDEX('Policy Characteristics'!L:L,MATCH($C1171,'Policy Characteristics'!$C:$C,0)))</f>
        <v/>
      </c>
    </row>
    <row r="1172" spans="1:18" s="2" customFormat="1">
      <c r="A1172" s="254" t="str">
        <f>IF(ISBLANK(INDEX('Policy Characteristics'!A:A,MATCH($C1172,'Policy Characteristics'!$C:$C,0))),"",INDEX('Policy Characteristics'!A:A,MATCH($C1172,'Policy Characteristics'!$C:$C,0)))</f>
        <v>Industry</v>
      </c>
      <c r="B1172" s="262" t="str">
        <f>IF(ISBLANK(INDEX('Policy Characteristics'!B:B,MATCH($C1172,'Policy Characteristics'!$C:$C,0))),"",INDEX('Policy Characteristics'!B:B,MATCH($C1172,'Policy Characteristics'!$C:$C,0)))</f>
        <v>Feedstock Shifting</v>
      </c>
      <c r="C1172" s="254" t="str">
        <f t="shared" si="47"/>
        <v>Fraction of Feedstock Shifted</v>
      </c>
      <c r="D1172" s="6" t="s">
        <v>3048</v>
      </c>
      <c r="E1172" s="45" t="s">
        <v>2685</v>
      </c>
      <c r="F1172" t="s">
        <v>3011</v>
      </c>
      <c r="G1172" s="45" t="s">
        <v>2689</v>
      </c>
      <c r="H1172" s="47">
        <v>2567</v>
      </c>
      <c r="I1172" s="324" t="s">
        <v>41</v>
      </c>
      <c r="J1172" s="255" t="str">
        <f>IF(ISBLANK(INDEX('Policy Characteristics'!D:D,MATCH($C1172,'Policy Characteristics'!$C:$C,0))),"",INDEX('Policy Characteristics'!D:D,MATCH($C1172,'Policy Characteristics'!$C:$C,0)))</f>
        <v>Feedstock Shifting</v>
      </c>
      <c r="K1172" s="254" t="str">
        <f>IF(ISBLANK(INDEX('Policy Characteristics'!E:E,MATCH($C1172,'Policy Characteristics'!$C:$C,0))),"",INDEX('Policy Characteristics'!E:E,MATCH($C1172,'Policy Characteristics'!$C:$C,0)))</f>
        <v>indst feedstock shifting</v>
      </c>
      <c r="L1172" s="261">
        <f>IF(ISBLANK(INDEX('Policy Characteristics'!F:F,MATCH($C1172,'Policy Characteristics'!$C:$C,0))),"",INDEX('Policy Characteristics'!F:F,MATCH($C1172,'Policy Characteristics'!$C:$C,0)))</f>
        <v>0</v>
      </c>
      <c r="M1172" s="261">
        <f>IF(ISBLANK(INDEX('Policy Characteristics'!G:G,MATCH($C1172,'Policy Characteristics'!$C:$C,0))),"",INDEX('Policy Characteristics'!G:G,MATCH($C1172,'Policy Characteristics'!$C:$C,0)))</f>
        <v>1</v>
      </c>
      <c r="N1172" s="261">
        <f>IF(ISBLANK(INDEX('Policy Characteristics'!H:H,MATCH($C1172,'Policy Characteristics'!$C:$C,0))),"",INDEX('Policy Characteristics'!H:H,MATCH($C1172,'Policy Characteristics'!$C:$C,0)))</f>
        <v>0.01</v>
      </c>
      <c r="O1172" s="254" t="str">
        <f>IF(ISBLANK(INDEX('Policy Characteristics'!I:I,MATCH($C1172,'Policy Characteristics'!$C:$C,0))),"",INDEX('Policy Characteristics'!I:I,MATCH($C1172,'Policy Characteristics'!$C:$C,0)))</f>
        <v>% of potential achieved</v>
      </c>
      <c r="P1172" s="254" t="str">
        <f>IF(ISBLANK(INDEX('Policy Characteristics'!J:J,MATCH($C1172,'Policy Characteristics'!$C:$C,0))),"",INDEX('Policy Characteristics'!J:J,MATCH($C1172,'Policy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2" s="254" t="str">
        <f>IF(ISBLANK(INDEX('Policy Characteristics'!K:K,MATCH($C1172,'Policy Characteristics'!$C:$C,0))),"",INDEX('Policy Characteristics'!K:K,MATCH($C1172,'Policy Characteristics'!$C:$C,0)))</f>
        <v/>
      </c>
      <c r="R1172" s="254" t="str">
        <f>IF(ISBLANK(INDEX('Policy Characteristics'!L:L,MATCH($C1172,'Policy Characteristics'!$C:$C,0))),"",INDEX('Policy Characteristics'!L:L,MATCH($C1172,'Policy Characteristics'!$C:$C,0)))</f>
        <v/>
      </c>
    </row>
    <row r="1173" spans="1:18" s="2" customFormat="1">
      <c r="A1173" s="254" t="str">
        <f>IF(ISBLANK(INDEX('Policy Characteristics'!A:A,MATCH($C1173,'Policy Characteristics'!$C:$C,0))),"",INDEX('Policy Characteristics'!A:A,MATCH($C1173,'Policy Characteristics'!$C:$C,0)))</f>
        <v>Industry</v>
      </c>
      <c r="B1173" s="262" t="str">
        <f>IF(ISBLANK(INDEX('Policy Characteristics'!B:B,MATCH($C1173,'Policy Characteristics'!$C:$C,0))),"",INDEX('Policy Characteristics'!B:B,MATCH($C1173,'Policy Characteristics'!$C:$C,0)))</f>
        <v>Feedstock Shifting</v>
      </c>
      <c r="C1173" s="254" t="str">
        <f t="shared" si="47"/>
        <v>Fraction of Feedstock Shifted</v>
      </c>
      <c r="D1173" s="6" t="s">
        <v>3048</v>
      </c>
      <c r="E1173" s="45" t="s">
        <v>2686</v>
      </c>
      <c r="F1173" t="s">
        <v>3011</v>
      </c>
      <c r="G1173" s="45" t="s">
        <v>2690</v>
      </c>
      <c r="H1173" s="47">
        <v>2568</v>
      </c>
      <c r="I1173" s="324" t="s">
        <v>41</v>
      </c>
      <c r="J1173" s="255" t="str">
        <f>IF(ISBLANK(INDEX('Policy Characteristics'!D:D,MATCH($C1173,'Policy Characteristics'!$C:$C,0))),"",INDEX('Policy Characteristics'!D:D,MATCH($C1173,'Policy Characteristics'!$C:$C,0)))</f>
        <v>Feedstock Shifting</v>
      </c>
      <c r="K1173" s="254" t="str">
        <f>IF(ISBLANK(INDEX('Policy Characteristics'!E:E,MATCH($C1173,'Policy Characteristics'!$C:$C,0))),"",INDEX('Policy Characteristics'!E:E,MATCH($C1173,'Policy Characteristics'!$C:$C,0)))</f>
        <v>indst feedstock shifting</v>
      </c>
      <c r="L1173" s="261">
        <f>IF(ISBLANK(INDEX('Policy Characteristics'!F:F,MATCH($C1173,'Policy Characteristics'!$C:$C,0))),"",INDEX('Policy Characteristics'!F:F,MATCH($C1173,'Policy Characteristics'!$C:$C,0)))</f>
        <v>0</v>
      </c>
      <c r="M1173" s="261">
        <f>IF(ISBLANK(INDEX('Policy Characteristics'!G:G,MATCH($C1173,'Policy Characteristics'!$C:$C,0))),"",INDEX('Policy Characteristics'!G:G,MATCH($C1173,'Policy Characteristics'!$C:$C,0)))</f>
        <v>1</v>
      </c>
      <c r="N1173" s="261">
        <f>IF(ISBLANK(INDEX('Policy Characteristics'!H:H,MATCH($C1173,'Policy Characteristics'!$C:$C,0))),"",INDEX('Policy Characteristics'!H:H,MATCH($C1173,'Policy Characteristics'!$C:$C,0)))</f>
        <v>0.01</v>
      </c>
      <c r="O1173" s="254" t="str">
        <f>IF(ISBLANK(INDEX('Policy Characteristics'!I:I,MATCH($C1173,'Policy Characteristics'!$C:$C,0))),"",INDEX('Policy Characteristics'!I:I,MATCH($C1173,'Policy Characteristics'!$C:$C,0)))</f>
        <v>% of potential achieved</v>
      </c>
      <c r="P1173" s="254" t="str">
        <f>IF(ISBLANK(INDEX('Policy Characteristics'!J:J,MATCH($C1173,'Policy Characteristics'!$C:$C,0))),"",INDEX('Policy Characteristics'!J:J,MATCH($C1173,'Policy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3" s="254" t="str">
        <f>IF(ISBLANK(INDEX('Policy Characteristics'!K:K,MATCH($C1173,'Policy Characteristics'!$C:$C,0))),"",INDEX('Policy Characteristics'!K:K,MATCH($C1173,'Policy Characteristics'!$C:$C,0)))</f>
        <v/>
      </c>
      <c r="R1173" s="254" t="str">
        <f>IF(ISBLANK(INDEX('Policy Characteristics'!L:L,MATCH($C1173,'Policy Characteristics'!$C:$C,0))),"",INDEX('Policy Characteristics'!L:L,MATCH($C1173,'Policy Characteristics'!$C:$C,0)))</f>
        <v/>
      </c>
    </row>
    <row r="1174" spans="1:18" s="2" customFormat="1">
      <c r="A1174" s="254" t="str">
        <f>IF(ISBLANK(INDEX('Policy Characteristics'!A:A,MATCH($C1174,'Policy Characteristics'!$C:$C,0))),"",INDEX('Policy Characteristics'!A:A,MATCH($C1174,'Policy Characteristics'!$C:$C,0)))</f>
        <v>Industry</v>
      </c>
      <c r="B1174" s="262" t="str">
        <f>IF(ISBLANK(INDEX('Policy Characteristics'!B:B,MATCH($C1174,'Policy Characteristics'!$C:$C,0))),"",INDEX('Policy Characteristics'!B:B,MATCH($C1174,'Policy Characteristics'!$C:$C,0)))</f>
        <v>Feedstock Shifting</v>
      </c>
      <c r="C1174" s="254" t="str">
        <f t="shared" si="47"/>
        <v>Fraction of Feedstock Shifted</v>
      </c>
      <c r="D1174" s="6" t="s">
        <v>3048</v>
      </c>
      <c r="E1174" s="45" t="s">
        <v>2683</v>
      </c>
      <c r="F1174" t="s">
        <v>3011</v>
      </c>
      <c r="G1174" s="45" t="s">
        <v>2688</v>
      </c>
      <c r="H1174" s="47">
        <v>2569</v>
      </c>
      <c r="I1174" s="324" t="s">
        <v>41</v>
      </c>
      <c r="J1174" s="255" t="str">
        <f>IF(ISBLANK(INDEX('Policy Characteristics'!D:D,MATCH($C1174,'Policy Characteristics'!$C:$C,0))),"",INDEX('Policy Characteristics'!D:D,MATCH($C1174,'Policy Characteristics'!$C:$C,0)))</f>
        <v>Feedstock Shifting</v>
      </c>
      <c r="K1174" s="254" t="str">
        <f>IF(ISBLANK(INDEX('Policy Characteristics'!E:E,MATCH($C1174,'Policy Characteristics'!$C:$C,0))),"",INDEX('Policy Characteristics'!E:E,MATCH($C1174,'Policy Characteristics'!$C:$C,0)))</f>
        <v>indst feedstock shifting</v>
      </c>
      <c r="L1174" s="261">
        <f>IF(ISBLANK(INDEX('Policy Characteristics'!F:F,MATCH($C1174,'Policy Characteristics'!$C:$C,0))),"",INDEX('Policy Characteristics'!F:F,MATCH($C1174,'Policy Characteristics'!$C:$C,0)))</f>
        <v>0</v>
      </c>
      <c r="M1174" s="261">
        <f>IF(ISBLANK(INDEX('Policy Characteristics'!G:G,MATCH($C1174,'Policy Characteristics'!$C:$C,0))),"",INDEX('Policy Characteristics'!G:G,MATCH($C1174,'Policy Characteristics'!$C:$C,0)))</f>
        <v>1</v>
      </c>
      <c r="N1174" s="261">
        <f>IF(ISBLANK(INDEX('Policy Characteristics'!H:H,MATCH($C1174,'Policy Characteristics'!$C:$C,0))),"",INDEX('Policy Characteristics'!H:H,MATCH($C1174,'Policy Characteristics'!$C:$C,0)))</f>
        <v>0.01</v>
      </c>
      <c r="O1174" s="254" t="str">
        <f>IF(ISBLANK(INDEX('Policy Characteristics'!I:I,MATCH($C1174,'Policy Characteristics'!$C:$C,0))),"",INDEX('Policy Characteristics'!I:I,MATCH($C1174,'Policy Characteristics'!$C:$C,0)))</f>
        <v>% of potential achieved</v>
      </c>
      <c r="P1174" s="254" t="str">
        <f>IF(ISBLANK(INDEX('Policy Characteristics'!J:J,MATCH($C1174,'Policy Characteristics'!$C:$C,0))),"",INDEX('Policy Characteristics'!J:J,MATCH($C1174,'Policy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4" s="254" t="str">
        <f>IF(ISBLANK(INDEX('Policy Characteristics'!K:K,MATCH($C1174,'Policy Characteristics'!$C:$C,0))),"",INDEX('Policy Characteristics'!K:K,MATCH($C1174,'Policy Characteristics'!$C:$C,0)))</f>
        <v/>
      </c>
      <c r="R1174" s="254" t="str">
        <f>IF(ISBLANK(INDEX('Policy Characteristics'!L:L,MATCH($C1174,'Policy Characteristics'!$C:$C,0))),"",INDEX('Policy Characteristics'!L:L,MATCH($C1174,'Policy Characteristics'!$C:$C,0)))</f>
        <v/>
      </c>
    </row>
    <row r="1175" spans="1:18" s="2" customFormat="1">
      <c r="A1175" s="254" t="str">
        <f>IF(ISBLANK(INDEX('Policy Characteristics'!A:A,MATCH($C1175,'Policy Characteristics'!$C:$C,0))),"",INDEX('Policy Characteristics'!A:A,MATCH($C1175,'Policy Characteristics'!$C:$C,0)))</f>
        <v>Industry</v>
      </c>
      <c r="B1175" s="262" t="str">
        <f>IF(ISBLANK(INDEX('Policy Characteristics'!B:B,MATCH($C1175,'Policy Characteristics'!$C:$C,0))),"",INDEX('Policy Characteristics'!B:B,MATCH($C1175,'Policy Characteristics'!$C:$C,0)))</f>
        <v>Feedstock Shifting</v>
      </c>
      <c r="C1175" s="254" t="str">
        <f t="shared" si="47"/>
        <v>Fraction of Feedstock Shifted</v>
      </c>
      <c r="D1175" s="6" t="s">
        <v>3049</v>
      </c>
      <c r="E1175" s="45" t="s">
        <v>2380</v>
      </c>
      <c r="F1175" t="s">
        <v>3012</v>
      </c>
      <c r="G1175" s="45" t="s">
        <v>2386</v>
      </c>
      <c r="H1175" s="47">
        <v>2570</v>
      </c>
      <c r="I1175" s="324" t="s">
        <v>41</v>
      </c>
      <c r="J1175" s="255" t="str">
        <f>IF(ISBLANK(INDEX('Policy Characteristics'!D:D,MATCH($C1175,'Policy Characteristics'!$C:$C,0))),"",INDEX('Policy Characteristics'!D:D,MATCH($C1175,'Policy Characteristics'!$C:$C,0)))</f>
        <v>Feedstock Shifting</v>
      </c>
      <c r="K1175" s="254" t="str">
        <f>IF(ISBLANK(INDEX('Policy Characteristics'!E:E,MATCH($C1175,'Policy Characteristics'!$C:$C,0))),"",INDEX('Policy Characteristics'!E:E,MATCH($C1175,'Policy Characteristics'!$C:$C,0)))</f>
        <v>indst feedstock shifting</v>
      </c>
      <c r="L1175" s="261">
        <f>IF(ISBLANK(INDEX('Policy Characteristics'!F:F,MATCH($C1175,'Policy Characteristics'!$C:$C,0))),"",INDEX('Policy Characteristics'!F:F,MATCH($C1175,'Policy Characteristics'!$C:$C,0)))</f>
        <v>0</v>
      </c>
      <c r="M1175" s="261">
        <f>IF(ISBLANK(INDEX('Policy Characteristics'!G:G,MATCH($C1175,'Policy Characteristics'!$C:$C,0))),"",INDEX('Policy Characteristics'!G:G,MATCH($C1175,'Policy Characteristics'!$C:$C,0)))</f>
        <v>1</v>
      </c>
      <c r="N1175" s="261">
        <f>IF(ISBLANK(INDEX('Policy Characteristics'!H:H,MATCH($C1175,'Policy Characteristics'!$C:$C,0))),"",INDEX('Policy Characteristics'!H:H,MATCH($C1175,'Policy Characteristics'!$C:$C,0)))</f>
        <v>0.01</v>
      </c>
      <c r="O1175" s="254" t="str">
        <f>IF(ISBLANK(INDEX('Policy Characteristics'!I:I,MATCH($C1175,'Policy Characteristics'!$C:$C,0))),"",INDEX('Policy Characteristics'!I:I,MATCH($C1175,'Policy Characteristics'!$C:$C,0)))</f>
        <v>% of potential achieved</v>
      </c>
      <c r="P1175" s="254" t="str">
        <f>IF(ISBLANK(INDEX('Policy Characteristics'!J:J,MATCH($C1175,'Policy Characteristics'!$C:$C,0))),"",INDEX('Policy Characteristics'!J:J,MATCH($C1175,'Policy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5" s="254" t="str">
        <f>IF(ISBLANK(INDEX('Policy Characteristics'!K:K,MATCH($C1175,'Policy Characteristics'!$C:$C,0))),"",INDEX('Policy Characteristics'!K:K,MATCH($C1175,'Policy Characteristics'!$C:$C,0)))</f>
        <v/>
      </c>
      <c r="R1175" s="254" t="str">
        <f>IF(ISBLANK(INDEX('Policy Characteristics'!L:L,MATCH($C1175,'Policy Characteristics'!$C:$C,0))),"",INDEX('Policy Characteristics'!L:L,MATCH($C1175,'Policy Characteristics'!$C:$C,0)))</f>
        <v/>
      </c>
    </row>
    <row r="1176" spans="1:18" s="2" customFormat="1">
      <c r="A1176" s="254" t="str">
        <f>IF(ISBLANK(INDEX('Policy Characteristics'!A:A,MATCH($C1176,'Policy Characteristics'!$C:$C,0))),"",INDEX('Policy Characteristics'!A:A,MATCH($C1176,'Policy Characteristics'!$C:$C,0)))</f>
        <v>Industry</v>
      </c>
      <c r="B1176" s="262" t="str">
        <f>IF(ISBLANK(INDEX('Policy Characteristics'!B:B,MATCH($C1176,'Policy Characteristics'!$C:$C,0))),"",INDEX('Policy Characteristics'!B:B,MATCH($C1176,'Policy Characteristics'!$C:$C,0)))</f>
        <v>Feedstock Shifting</v>
      </c>
      <c r="C1176" s="254" t="str">
        <f t="shared" si="47"/>
        <v>Fraction of Feedstock Shifted</v>
      </c>
      <c r="D1176" s="6" t="s">
        <v>3049</v>
      </c>
      <c r="E1176" s="45" t="s">
        <v>2381</v>
      </c>
      <c r="F1176" t="s">
        <v>3012</v>
      </c>
      <c r="G1176" s="45" t="s">
        <v>2389</v>
      </c>
      <c r="H1176" s="47">
        <v>2571</v>
      </c>
      <c r="I1176" s="324" t="s">
        <v>41</v>
      </c>
      <c r="J1176" s="255" t="str">
        <f>IF(ISBLANK(INDEX('Policy Characteristics'!D:D,MATCH($C1176,'Policy Characteristics'!$C:$C,0))),"",INDEX('Policy Characteristics'!D:D,MATCH($C1176,'Policy Characteristics'!$C:$C,0)))</f>
        <v>Feedstock Shifting</v>
      </c>
      <c r="K1176" s="254" t="str">
        <f>IF(ISBLANK(INDEX('Policy Characteristics'!E:E,MATCH($C1176,'Policy Characteristics'!$C:$C,0))),"",INDEX('Policy Characteristics'!E:E,MATCH($C1176,'Policy Characteristics'!$C:$C,0)))</f>
        <v>indst feedstock shifting</v>
      </c>
      <c r="L1176" s="261">
        <f>IF(ISBLANK(INDEX('Policy Characteristics'!F:F,MATCH($C1176,'Policy Characteristics'!$C:$C,0))),"",INDEX('Policy Characteristics'!F:F,MATCH($C1176,'Policy Characteristics'!$C:$C,0)))</f>
        <v>0</v>
      </c>
      <c r="M1176" s="261">
        <f>IF(ISBLANK(INDEX('Policy Characteristics'!G:G,MATCH($C1176,'Policy Characteristics'!$C:$C,0))),"",INDEX('Policy Characteristics'!G:G,MATCH($C1176,'Policy Characteristics'!$C:$C,0)))</f>
        <v>1</v>
      </c>
      <c r="N1176" s="261">
        <f>IF(ISBLANK(INDEX('Policy Characteristics'!H:H,MATCH($C1176,'Policy Characteristics'!$C:$C,0))),"",INDEX('Policy Characteristics'!H:H,MATCH($C1176,'Policy Characteristics'!$C:$C,0)))</f>
        <v>0.01</v>
      </c>
      <c r="O1176" s="254" t="str">
        <f>IF(ISBLANK(INDEX('Policy Characteristics'!I:I,MATCH($C1176,'Policy Characteristics'!$C:$C,0))),"",INDEX('Policy Characteristics'!I:I,MATCH($C1176,'Policy Characteristics'!$C:$C,0)))</f>
        <v>% of potential achieved</v>
      </c>
      <c r="P1176" s="254" t="str">
        <f>IF(ISBLANK(INDEX('Policy Characteristics'!J:J,MATCH($C1176,'Policy Characteristics'!$C:$C,0))),"",INDEX('Policy Characteristics'!J:J,MATCH($C1176,'Policy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6" s="254" t="str">
        <f>IF(ISBLANK(INDEX('Policy Characteristics'!K:K,MATCH($C1176,'Policy Characteristics'!$C:$C,0))),"",INDEX('Policy Characteristics'!K:K,MATCH($C1176,'Policy Characteristics'!$C:$C,0)))</f>
        <v/>
      </c>
      <c r="R1176" s="254" t="str">
        <f>IF(ISBLANK(INDEX('Policy Characteristics'!L:L,MATCH($C1176,'Policy Characteristics'!$C:$C,0))),"",INDEX('Policy Characteristics'!L:L,MATCH($C1176,'Policy Characteristics'!$C:$C,0)))</f>
        <v/>
      </c>
    </row>
    <row r="1177" spans="1:18" s="2" customFormat="1">
      <c r="A1177" s="254" t="str">
        <f>IF(ISBLANK(INDEX('Policy Characteristics'!A:A,MATCH($C1177,'Policy Characteristics'!$C:$C,0))),"",INDEX('Policy Characteristics'!A:A,MATCH($C1177,'Policy Characteristics'!$C:$C,0)))</f>
        <v>Industry</v>
      </c>
      <c r="B1177" s="262" t="str">
        <f>IF(ISBLANK(INDEX('Policy Characteristics'!B:B,MATCH($C1177,'Policy Characteristics'!$C:$C,0))),"",INDEX('Policy Characteristics'!B:B,MATCH($C1177,'Policy Characteristics'!$C:$C,0)))</f>
        <v>Feedstock Shifting</v>
      </c>
      <c r="C1177" s="254" t="str">
        <f t="shared" si="47"/>
        <v>Fraction of Feedstock Shifted</v>
      </c>
      <c r="D1177" s="6" t="s">
        <v>3049</v>
      </c>
      <c r="E1177" s="45" t="s">
        <v>2382</v>
      </c>
      <c r="F1177" t="s">
        <v>3012</v>
      </c>
      <c r="G1177" s="45" t="s">
        <v>2390</v>
      </c>
      <c r="H1177" s="47">
        <v>2572</v>
      </c>
      <c r="I1177" s="324" t="s">
        <v>41</v>
      </c>
      <c r="J1177" s="255" t="str">
        <f>IF(ISBLANK(INDEX('Policy Characteristics'!D:D,MATCH($C1177,'Policy Characteristics'!$C:$C,0))),"",INDEX('Policy Characteristics'!D:D,MATCH($C1177,'Policy Characteristics'!$C:$C,0)))</f>
        <v>Feedstock Shifting</v>
      </c>
      <c r="K1177" s="254" t="str">
        <f>IF(ISBLANK(INDEX('Policy Characteristics'!E:E,MATCH($C1177,'Policy Characteristics'!$C:$C,0))),"",INDEX('Policy Characteristics'!E:E,MATCH($C1177,'Policy Characteristics'!$C:$C,0)))</f>
        <v>indst feedstock shifting</v>
      </c>
      <c r="L1177" s="261">
        <f>IF(ISBLANK(INDEX('Policy Characteristics'!F:F,MATCH($C1177,'Policy Characteristics'!$C:$C,0))),"",INDEX('Policy Characteristics'!F:F,MATCH($C1177,'Policy Characteristics'!$C:$C,0)))</f>
        <v>0</v>
      </c>
      <c r="M1177" s="261">
        <f>IF(ISBLANK(INDEX('Policy Characteristics'!G:G,MATCH($C1177,'Policy Characteristics'!$C:$C,0))),"",INDEX('Policy Characteristics'!G:G,MATCH($C1177,'Policy Characteristics'!$C:$C,0)))</f>
        <v>1</v>
      </c>
      <c r="N1177" s="261">
        <f>IF(ISBLANK(INDEX('Policy Characteristics'!H:H,MATCH($C1177,'Policy Characteristics'!$C:$C,0))),"",INDEX('Policy Characteristics'!H:H,MATCH($C1177,'Policy Characteristics'!$C:$C,0)))</f>
        <v>0.01</v>
      </c>
      <c r="O1177" s="254" t="str">
        <f>IF(ISBLANK(INDEX('Policy Characteristics'!I:I,MATCH($C1177,'Policy Characteristics'!$C:$C,0))),"",INDEX('Policy Characteristics'!I:I,MATCH($C1177,'Policy Characteristics'!$C:$C,0)))</f>
        <v>% of potential achieved</v>
      </c>
      <c r="P1177" s="254" t="str">
        <f>IF(ISBLANK(INDEX('Policy Characteristics'!J:J,MATCH($C1177,'Policy Characteristics'!$C:$C,0))),"",INDEX('Policy Characteristics'!J:J,MATCH($C1177,'Policy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7" s="254" t="str">
        <f>IF(ISBLANK(INDEX('Policy Characteristics'!K:K,MATCH($C1177,'Policy Characteristics'!$C:$C,0))),"",INDEX('Policy Characteristics'!K:K,MATCH($C1177,'Policy Characteristics'!$C:$C,0)))</f>
        <v/>
      </c>
      <c r="R1177" s="254" t="str">
        <f>IF(ISBLANK(INDEX('Policy Characteristics'!L:L,MATCH($C1177,'Policy Characteristics'!$C:$C,0))),"",INDEX('Policy Characteristics'!L:L,MATCH($C1177,'Policy Characteristics'!$C:$C,0)))</f>
        <v/>
      </c>
    </row>
    <row r="1178" spans="1:18" s="2" customFormat="1">
      <c r="A1178" s="254" t="str">
        <f>IF(ISBLANK(INDEX('Policy Characteristics'!A:A,MATCH($C1178,'Policy Characteristics'!$C:$C,0))),"",INDEX('Policy Characteristics'!A:A,MATCH($C1178,'Policy Characteristics'!$C:$C,0)))</f>
        <v>Industry</v>
      </c>
      <c r="B1178" s="262" t="str">
        <f>IF(ISBLANK(INDEX('Policy Characteristics'!B:B,MATCH($C1178,'Policy Characteristics'!$C:$C,0))),"",INDEX('Policy Characteristics'!B:B,MATCH($C1178,'Policy Characteristics'!$C:$C,0)))</f>
        <v>Feedstock Shifting</v>
      </c>
      <c r="C1178" s="254" t="str">
        <f t="shared" si="47"/>
        <v>Fraction of Feedstock Shifted</v>
      </c>
      <c r="D1178" s="6" t="s">
        <v>3049</v>
      </c>
      <c r="E1178" s="45" t="s">
        <v>2383</v>
      </c>
      <c r="F1178" t="s">
        <v>3012</v>
      </c>
      <c r="G1178" s="45" t="s">
        <v>2387</v>
      </c>
      <c r="H1178" s="47">
        <v>2573</v>
      </c>
      <c r="I1178" s="324" t="s">
        <v>41</v>
      </c>
      <c r="J1178" s="255" t="str">
        <f>IF(ISBLANK(INDEX('Policy Characteristics'!D:D,MATCH($C1178,'Policy Characteristics'!$C:$C,0))),"",INDEX('Policy Characteristics'!D:D,MATCH($C1178,'Policy Characteristics'!$C:$C,0)))</f>
        <v>Feedstock Shifting</v>
      </c>
      <c r="K1178" s="254" t="str">
        <f>IF(ISBLANK(INDEX('Policy Characteristics'!E:E,MATCH($C1178,'Policy Characteristics'!$C:$C,0))),"",INDEX('Policy Characteristics'!E:E,MATCH($C1178,'Policy Characteristics'!$C:$C,0)))</f>
        <v>indst feedstock shifting</v>
      </c>
      <c r="L1178" s="261">
        <f>IF(ISBLANK(INDEX('Policy Characteristics'!F:F,MATCH($C1178,'Policy Characteristics'!$C:$C,0))),"",INDEX('Policy Characteristics'!F:F,MATCH($C1178,'Policy Characteristics'!$C:$C,0)))</f>
        <v>0</v>
      </c>
      <c r="M1178" s="261">
        <f>IF(ISBLANK(INDEX('Policy Characteristics'!G:G,MATCH($C1178,'Policy Characteristics'!$C:$C,0))),"",INDEX('Policy Characteristics'!G:G,MATCH($C1178,'Policy Characteristics'!$C:$C,0)))</f>
        <v>1</v>
      </c>
      <c r="N1178" s="261">
        <f>IF(ISBLANK(INDEX('Policy Characteristics'!H:H,MATCH($C1178,'Policy Characteristics'!$C:$C,0))),"",INDEX('Policy Characteristics'!H:H,MATCH($C1178,'Policy Characteristics'!$C:$C,0)))</f>
        <v>0.01</v>
      </c>
      <c r="O1178" s="254" t="str">
        <f>IF(ISBLANK(INDEX('Policy Characteristics'!I:I,MATCH($C1178,'Policy Characteristics'!$C:$C,0))),"",INDEX('Policy Characteristics'!I:I,MATCH($C1178,'Policy Characteristics'!$C:$C,0)))</f>
        <v>% of potential achieved</v>
      </c>
      <c r="P1178" s="254" t="str">
        <f>IF(ISBLANK(INDEX('Policy Characteristics'!J:J,MATCH($C1178,'Policy Characteristics'!$C:$C,0))),"",INDEX('Policy Characteristics'!J:J,MATCH($C1178,'Policy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8" s="254" t="str">
        <f>IF(ISBLANK(INDEX('Policy Characteristics'!K:K,MATCH($C1178,'Policy Characteristics'!$C:$C,0))),"",INDEX('Policy Characteristics'!K:K,MATCH($C1178,'Policy Characteristics'!$C:$C,0)))</f>
        <v/>
      </c>
      <c r="R1178" s="254" t="str">
        <f>IF(ISBLANK(INDEX('Policy Characteristics'!L:L,MATCH($C1178,'Policy Characteristics'!$C:$C,0))),"",INDEX('Policy Characteristics'!L:L,MATCH($C1178,'Policy Characteristics'!$C:$C,0)))</f>
        <v/>
      </c>
    </row>
    <row r="1179" spans="1:18" s="2" customFormat="1">
      <c r="A1179" s="254" t="str">
        <f>IF(ISBLANK(INDEX('Policy Characteristics'!A:A,MATCH($C1179,'Policy Characteristics'!$C:$C,0))),"",INDEX('Policy Characteristics'!A:A,MATCH($C1179,'Policy Characteristics'!$C:$C,0)))</f>
        <v>Industry</v>
      </c>
      <c r="B1179" s="262" t="str">
        <f>IF(ISBLANK(INDEX('Policy Characteristics'!B:B,MATCH($C1179,'Policy Characteristics'!$C:$C,0))),"",INDEX('Policy Characteristics'!B:B,MATCH($C1179,'Policy Characteristics'!$C:$C,0)))</f>
        <v>Feedstock Shifting</v>
      </c>
      <c r="C1179" s="254" t="str">
        <f t="shared" si="47"/>
        <v>Fraction of Feedstock Shifted</v>
      </c>
      <c r="D1179" s="6" t="s">
        <v>3049</v>
      </c>
      <c r="E1179" s="45" t="s">
        <v>2384</v>
      </c>
      <c r="F1179" t="s">
        <v>3012</v>
      </c>
      <c r="G1179" s="45" t="s">
        <v>2388</v>
      </c>
      <c r="H1179" s="47">
        <v>2574</v>
      </c>
      <c r="I1179" s="324" t="s">
        <v>41</v>
      </c>
      <c r="J1179" s="255" t="str">
        <f>IF(ISBLANK(INDEX('Policy Characteristics'!D:D,MATCH($C1179,'Policy Characteristics'!$C:$C,0))),"",INDEX('Policy Characteristics'!D:D,MATCH($C1179,'Policy Characteristics'!$C:$C,0)))</f>
        <v>Feedstock Shifting</v>
      </c>
      <c r="K1179" s="254" t="str">
        <f>IF(ISBLANK(INDEX('Policy Characteristics'!E:E,MATCH($C1179,'Policy Characteristics'!$C:$C,0))),"",INDEX('Policy Characteristics'!E:E,MATCH($C1179,'Policy Characteristics'!$C:$C,0)))</f>
        <v>indst feedstock shifting</v>
      </c>
      <c r="L1179" s="261">
        <f>IF(ISBLANK(INDEX('Policy Characteristics'!F:F,MATCH($C1179,'Policy Characteristics'!$C:$C,0))),"",INDEX('Policy Characteristics'!F:F,MATCH($C1179,'Policy Characteristics'!$C:$C,0)))</f>
        <v>0</v>
      </c>
      <c r="M1179" s="261">
        <f>IF(ISBLANK(INDEX('Policy Characteristics'!G:G,MATCH($C1179,'Policy Characteristics'!$C:$C,0))),"",INDEX('Policy Characteristics'!G:G,MATCH($C1179,'Policy Characteristics'!$C:$C,0)))</f>
        <v>1</v>
      </c>
      <c r="N1179" s="261">
        <f>IF(ISBLANK(INDEX('Policy Characteristics'!H:H,MATCH($C1179,'Policy Characteristics'!$C:$C,0))),"",INDEX('Policy Characteristics'!H:H,MATCH($C1179,'Policy Characteristics'!$C:$C,0)))</f>
        <v>0.01</v>
      </c>
      <c r="O1179" s="254" t="str">
        <f>IF(ISBLANK(INDEX('Policy Characteristics'!I:I,MATCH($C1179,'Policy Characteristics'!$C:$C,0))),"",INDEX('Policy Characteristics'!I:I,MATCH($C1179,'Policy Characteristics'!$C:$C,0)))</f>
        <v>% of potential achieved</v>
      </c>
      <c r="P1179" s="254" t="str">
        <f>IF(ISBLANK(INDEX('Policy Characteristics'!J:J,MATCH($C1179,'Policy Characteristics'!$C:$C,0))),"",INDEX('Policy Characteristics'!J:J,MATCH($C1179,'Policy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9" s="254" t="str">
        <f>IF(ISBLANK(INDEX('Policy Characteristics'!K:K,MATCH($C1179,'Policy Characteristics'!$C:$C,0))),"",INDEX('Policy Characteristics'!K:K,MATCH($C1179,'Policy Characteristics'!$C:$C,0)))</f>
        <v/>
      </c>
      <c r="R1179" s="254" t="str">
        <f>IF(ISBLANK(INDEX('Policy Characteristics'!L:L,MATCH($C1179,'Policy Characteristics'!$C:$C,0))),"",INDEX('Policy Characteristics'!L:L,MATCH($C1179,'Policy Characteristics'!$C:$C,0)))</f>
        <v/>
      </c>
    </row>
    <row r="1180" spans="1:18" s="2" customFormat="1">
      <c r="A1180" s="254" t="str">
        <f>IF(ISBLANK(INDEX('Policy Characteristics'!A:A,MATCH($C1180,'Policy Characteristics'!$C:$C,0))),"",INDEX('Policy Characteristics'!A:A,MATCH($C1180,'Policy Characteristics'!$C:$C,0)))</f>
        <v>Industry</v>
      </c>
      <c r="B1180" s="262" t="str">
        <f>IF(ISBLANK(INDEX('Policy Characteristics'!B:B,MATCH($C1180,'Policy Characteristics'!$C:$C,0))),"",INDEX('Policy Characteristics'!B:B,MATCH($C1180,'Policy Characteristics'!$C:$C,0)))</f>
        <v>Feedstock Shifting</v>
      </c>
      <c r="C1180" s="254" t="str">
        <f t="shared" si="47"/>
        <v>Fraction of Feedstock Shifted</v>
      </c>
      <c r="D1180" s="6" t="s">
        <v>3049</v>
      </c>
      <c r="E1180" s="45" t="s">
        <v>2385</v>
      </c>
      <c r="F1180" t="s">
        <v>3012</v>
      </c>
      <c r="G1180" s="45" t="s">
        <v>2391</v>
      </c>
      <c r="H1180" s="47">
        <v>2575</v>
      </c>
      <c r="I1180" s="324" t="s">
        <v>41</v>
      </c>
      <c r="J1180" s="255" t="str">
        <f>IF(ISBLANK(INDEX('Policy Characteristics'!D:D,MATCH($C1180,'Policy Characteristics'!$C:$C,0))),"",INDEX('Policy Characteristics'!D:D,MATCH($C1180,'Policy Characteristics'!$C:$C,0)))</f>
        <v>Feedstock Shifting</v>
      </c>
      <c r="K1180" s="254" t="str">
        <f>IF(ISBLANK(INDEX('Policy Characteristics'!E:E,MATCH($C1180,'Policy Characteristics'!$C:$C,0))),"",INDEX('Policy Characteristics'!E:E,MATCH($C1180,'Policy Characteristics'!$C:$C,0)))</f>
        <v>indst feedstock shifting</v>
      </c>
      <c r="L1180" s="261">
        <f>IF(ISBLANK(INDEX('Policy Characteristics'!F:F,MATCH($C1180,'Policy Characteristics'!$C:$C,0))),"",INDEX('Policy Characteristics'!F:F,MATCH($C1180,'Policy Characteristics'!$C:$C,0)))</f>
        <v>0</v>
      </c>
      <c r="M1180" s="261">
        <f>IF(ISBLANK(INDEX('Policy Characteristics'!G:G,MATCH($C1180,'Policy Characteristics'!$C:$C,0))),"",INDEX('Policy Characteristics'!G:G,MATCH($C1180,'Policy Characteristics'!$C:$C,0)))</f>
        <v>1</v>
      </c>
      <c r="N1180" s="261">
        <f>IF(ISBLANK(INDEX('Policy Characteristics'!H:H,MATCH($C1180,'Policy Characteristics'!$C:$C,0))),"",INDEX('Policy Characteristics'!H:H,MATCH($C1180,'Policy Characteristics'!$C:$C,0)))</f>
        <v>0.01</v>
      </c>
      <c r="O1180" s="254" t="str">
        <f>IF(ISBLANK(INDEX('Policy Characteristics'!I:I,MATCH($C1180,'Policy Characteristics'!$C:$C,0))),"",INDEX('Policy Characteristics'!I:I,MATCH($C1180,'Policy Characteristics'!$C:$C,0)))</f>
        <v>% of potential achieved</v>
      </c>
      <c r="P1180" s="254" t="str">
        <f>IF(ISBLANK(INDEX('Policy Characteristics'!J:J,MATCH($C1180,'Policy Characteristics'!$C:$C,0))),"",INDEX('Policy Characteristics'!J:J,MATCH($C1180,'Policy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0" s="254" t="str">
        <f>IF(ISBLANK(INDEX('Policy Characteristics'!K:K,MATCH($C1180,'Policy Characteristics'!$C:$C,0))),"",INDEX('Policy Characteristics'!K:K,MATCH($C1180,'Policy Characteristics'!$C:$C,0)))</f>
        <v/>
      </c>
      <c r="R1180" s="254" t="str">
        <f>IF(ISBLANK(INDEX('Policy Characteristics'!L:L,MATCH($C1180,'Policy Characteristics'!$C:$C,0))),"",INDEX('Policy Characteristics'!L:L,MATCH($C1180,'Policy Characteristics'!$C:$C,0)))</f>
        <v/>
      </c>
    </row>
    <row r="1181" spans="1:18" s="2" customFormat="1">
      <c r="A1181" s="254" t="str">
        <f>IF(ISBLANK(INDEX('Policy Characteristics'!A:A,MATCH($C1181,'Policy Characteristics'!$C:$C,0))),"",INDEX('Policy Characteristics'!A:A,MATCH($C1181,'Policy Characteristics'!$C:$C,0)))</f>
        <v>Industry</v>
      </c>
      <c r="B1181" s="262" t="str">
        <f>IF(ISBLANK(INDEX('Policy Characteristics'!B:B,MATCH($C1181,'Policy Characteristics'!$C:$C,0))),"",INDEX('Policy Characteristics'!B:B,MATCH($C1181,'Policy Characteristics'!$C:$C,0)))</f>
        <v>Feedstock Shifting</v>
      </c>
      <c r="C1181" s="254" t="str">
        <f t="shared" si="47"/>
        <v>Fraction of Feedstock Shifted</v>
      </c>
      <c r="D1181" s="6" t="s">
        <v>3049</v>
      </c>
      <c r="E1181" s="45" t="s">
        <v>2684</v>
      </c>
      <c r="F1181" t="s">
        <v>3012</v>
      </c>
      <c r="G1181" s="45" t="s">
        <v>2687</v>
      </c>
      <c r="H1181" s="47">
        <v>2576</v>
      </c>
      <c r="I1181" s="324" t="s">
        <v>41</v>
      </c>
      <c r="J1181" s="255" t="str">
        <f>IF(ISBLANK(INDEX('Policy Characteristics'!D:D,MATCH($C1181,'Policy Characteristics'!$C:$C,0))),"",INDEX('Policy Characteristics'!D:D,MATCH($C1181,'Policy Characteristics'!$C:$C,0)))</f>
        <v>Feedstock Shifting</v>
      </c>
      <c r="K1181" s="254" t="str">
        <f>IF(ISBLANK(INDEX('Policy Characteristics'!E:E,MATCH($C1181,'Policy Characteristics'!$C:$C,0))),"",INDEX('Policy Characteristics'!E:E,MATCH($C1181,'Policy Characteristics'!$C:$C,0)))</f>
        <v>indst feedstock shifting</v>
      </c>
      <c r="L1181" s="261">
        <f>IF(ISBLANK(INDEX('Policy Characteristics'!F:F,MATCH($C1181,'Policy Characteristics'!$C:$C,0))),"",INDEX('Policy Characteristics'!F:F,MATCH($C1181,'Policy Characteristics'!$C:$C,0)))</f>
        <v>0</v>
      </c>
      <c r="M1181" s="261">
        <f>IF(ISBLANK(INDEX('Policy Characteristics'!G:G,MATCH($C1181,'Policy Characteristics'!$C:$C,0))),"",INDEX('Policy Characteristics'!G:G,MATCH($C1181,'Policy Characteristics'!$C:$C,0)))</f>
        <v>1</v>
      </c>
      <c r="N1181" s="261">
        <f>IF(ISBLANK(INDEX('Policy Characteristics'!H:H,MATCH($C1181,'Policy Characteristics'!$C:$C,0))),"",INDEX('Policy Characteristics'!H:H,MATCH($C1181,'Policy Characteristics'!$C:$C,0)))</f>
        <v>0.01</v>
      </c>
      <c r="O1181" s="254" t="str">
        <f>IF(ISBLANK(INDEX('Policy Characteristics'!I:I,MATCH($C1181,'Policy Characteristics'!$C:$C,0))),"",INDEX('Policy Characteristics'!I:I,MATCH($C1181,'Policy Characteristics'!$C:$C,0)))</f>
        <v>% of potential achieved</v>
      </c>
      <c r="P1181" s="254" t="str">
        <f>IF(ISBLANK(INDEX('Policy Characteristics'!J:J,MATCH($C1181,'Policy Characteristics'!$C:$C,0))),"",INDEX('Policy Characteristics'!J:J,MATCH($C1181,'Policy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1" s="254" t="str">
        <f>IF(ISBLANK(INDEX('Policy Characteristics'!K:K,MATCH($C1181,'Policy Characteristics'!$C:$C,0))),"",INDEX('Policy Characteristics'!K:K,MATCH($C1181,'Policy Characteristics'!$C:$C,0)))</f>
        <v/>
      </c>
      <c r="R1181" s="254" t="str">
        <f>IF(ISBLANK(INDEX('Policy Characteristics'!L:L,MATCH($C1181,'Policy Characteristics'!$C:$C,0))),"",INDEX('Policy Characteristics'!L:L,MATCH($C1181,'Policy Characteristics'!$C:$C,0)))</f>
        <v/>
      </c>
    </row>
    <row r="1182" spans="1:18" s="2" customFormat="1">
      <c r="A1182" s="254" t="str">
        <f>IF(ISBLANK(INDEX('Policy Characteristics'!A:A,MATCH($C1182,'Policy Characteristics'!$C:$C,0))),"",INDEX('Policy Characteristics'!A:A,MATCH($C1182,'Policy Characteristics'!$C:$C,0)))</f>
        <v>Industry</v>
      </c>
      <c r="B1182" s="262" t="str">
        <f>IF(ISBLANK(INDEX('Policy Characteristics'!B:B,MATCH($C1182,'Policy Characteristics'!$C:$C,0))),"",INDEX('Policy Characteristics'!B:B,MATCH($C1182,'Policy Characteristics'!$C:$C,0)))</f>
        <v>Feedstock Shifting</v>
      </c>
      <c r="C1182" s="254" t="str">
        <f t="shared" si="47"/>
        <v>Fraction of Feedstock Shifted</v>
      </c>
      <c r="D1182" s="6" t="s">
        <v>3049</v>
      </c>
      <c r="E1182" s="45" t="s">
        <v>2685</v>
      </c>
      <c r="F1182" t="s">
        <v>3012</v>
      </c>
      <c r="G1182" s="45" t="s">
        <v>2689</v>
      </c>
      <c r="H1182" s="47">
        <v>2577</v>
      </c>
      <c r="I1182" s="324" t="s">
        <v>41</v>
      </c>
      <c r="J1182" s="255" t="str">
        <f>IF(ISBLANK(INDEX('Policy Characteristics'!D:D,MATCH($C1182,'Policy Characteristics'!$C:$C,0))),"",INDEX('Policy Characteristics'!D:D,MATCH($C1182,'Policy Characteristics'!$C:$C,0)))</f>
        <v>Feedstock Shifting</v>
      </c>
      <c r="K1182" s="254" t="str">
        <f>IF(ISBLANK(INDEX('Policy Characteristics'!E:E,MATCH($C1182,'Policy Characteristics'!$C:$C,0))),"",INDEX('Policy Characteristics'!E:E,MATCH($C1182,'Policy Characteristics'!$C:$C,0)))</f>
        <v>indst feedstock shifting</v>
      </c>
      <c r="L1182" s="261">
        <f>IF(ISBLANK(INDEX('Policy Characteristics'!F:F,MATCH($C1182,'Policy Characteristics'!$C:$C,0))),"",INDEX('Policy Characteristics'!F:F,MATCH($C1182,'Policy Characteristics'!$C:$C,0)))</f>
        <v>0</v>
      </c>
      <c r="M1182" s="261">
        <f>IF(ISBLANK(INDEX('Policy Characteristics'!G:G,MATCH($C1182,'Policy Characteristics'!$C:$C,0))),"",INDEX('Policy Characteristics'!G:G,MATCH($C1182,'Policy Characteristics'!$C:$C,0)))</f>
        <v>1</v>
      </c>
      <c r="N1182" s="261">
        <f>IF(ISBLANK(INDEX('Policy Characteristics'!H:H,MATCH($C1182,'Policy Characteristics'!$C:$C,0))),"",INDEX('Policy Characteristics'!H:H,MATCH($C1182,'Policy Characteristics'!$C:$C,0)))</f>
        <v>0.01</v>
      </c>
      <c r="O1182" s="254" t="str">
        <f>IF(ISBLANK(INDEX('Policy Characteristics'!I:I,MATCH($C1182,'Policy Characteristics'!$C:$C,0))),"",INDEX('Policy Characteristics'!I:I,MATCH($C1182,'Policy Characteristics'!$C:$C,0)))</f>
        <v>% of potential achieved</v>
      </c>
      <c r="P1182" s="254" t="str">
        <f>IF(ISBLANK(INDEX('Policy Characteristics'!J:J,MATCH($C1182,'Policy Characteristics'!$C:$C,0))),"",INDEX('Policy Characteristics'!J:J,MATCH($C1182,'Policy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2" s="254" t="str">
        <f>IF(ISBLANK(INDEX('Policy Characteristics'!K:K,MATCH($C1182,'Policy Characteristics'!$C:$C,0))),"",INDEX('Policy Characteristics'!K:K,MATCH($C1182,'Policy Characteristics'!$C:$C,0)))</f>
        <v/>
      </c>
      <c r="R1182" s="254" t="str">
        <f>IF(ISBLANK(INDEX('Policy Characteristics'!L:L,MATCH($C1182,'Policy Characteristics'!$C:$C,0))),"",INDEX('Policy Characteristics'!L:L,MATCH($C1182,'Policy Characteristics'!$C:$C,0)))</f>
        <v/>
      </c>
    </row>
    <row r="1183" spans="1:18" s="2" customFormat="1">
      <c r="A1183" s="254" t="str">
        <f>IF(ISBLANK(INDEX('Policy Characteristics'!A:A,MATCH($C1183,'Policy Characteristics'!$C:$C,0))),"",INDEX('Policy Characteristics'!A:A,MATCH($C1183,'Policy Characteristics'!$C:$C,0)))</f>
        <v>Industry</v>
      </c>
      <c r="B1183" s="262" t="str">
        <f>IF(ISBLANK(INDEX('Policy Characteristics'!B:B,MATCH($C1183,'Policy Characteristics'!$C:$C,0))),"",INDEX('Policy Characteristics'!B:B,MATCH($C1183,'Policy Characteristics'!$C:$C,0)))</f>
        <v>Feedstock Shifting</v>
      </c>
      <c r="C1183" s="254" t="str">
        <f t="shared" si="47"/>
        <v>Fraction of Feedstock Shifted</v>
      </c>
      <c r="D1183" s="6" t="s">
        <v>3049</v>
      </c>
      <c r="E1183" s="45" t="s">
        <v>2686</v>
      </c>
      <c r="F1183" t="s">
        <v>3012</v>
      </c>
      <c r="G1183" s="45" t="s">
        <v>2690</v>
      </c>
      <c r="H1183" s="47">
        <v>2578</v>
      </c>
      <c r="I1183" s="324" t="s">
        <v>41</v>
      </c>
      <c r="J1183" s="255" t="str">
        <f>IF(ISBLANK(INDEX('Policy Characteristics'!D:D,MATCH($C1183,'Policy Characteristics'!$C:$C,0))),"",INDEX('Policy Characteristics'!D:D,MATCH($C1183,'Policy Characteristics'!$C:$C,0)))</f>
        <v>Feedstock Shifting</v>
      </c>
      <c r="K1183" s="254" t="str">
        <f>IF(ISBLANK(INDEX('Policy Characteristics'!E:E,MATCH($C1183,'Policy Characteristics'!$C:$C,0))),"",INDEX('Policy Characteristics'!E:E,MATCH($C1183,'Policy Characteristics'!$C:$C,0)))</f>
        <v>indst feedstock shifting</v>
      </c>
      <c r="L1183" s="261">
        <f>IF(ISBLANK(INDEX('Policy Characteristics'!F:F,MATCH($C1183,'Policy Characteristics'!$C:$C,0))),"",INDEX('Policy Characteristics'!F:F,MATCH($C1183,'Policy Characteristics'!$C:$C,0)))</f>
        <v>0</v>
      </c>
      <c r="M1183" s="261">
        <f>IF(ISBLANK(INDEX('Policy Characteristics'!G:G,MATCH($C1183,'Policy Characteristics'!$C:$C,0))),"",INDEX('Policy Characteristics'!G:G,MATCH($C1183,'Policy Characteristics'!$C:$C,0)))</f>
        <v>1</v>
      </c>
      <c r="N1183" s="261">
        <f>IF(ISBLANK(INDEX('Policy Characteristics'!H:H,MATCH($C1183,'Policy Characteristics'!$C:$C,0))),"",INDEX('Policy Characteristics'!H:H,MATCH($C1183,'Policy Characteristics'!$C:$C,0)))</f>
        <v>0.01</v>
      </c>
      <c r="O1183" s="254" t="str">
        <f>IF(ISBLANK(INDEX('Policy Characteristics'!I:I,MATCH($C1183,'Policy Characteristics'!$C:$C,0))),"",INDEX('Policy Characteristics'!I:I,MATCH($C1183,'Policy Characteristics'!$C:$C,0)))</f>
        <v>% of potential achieved</v>
      </c>
      <c r="P1183" s="254" t="str">
        <f>IF(ISBLANK(INDEX('Policy Characteristics'!J:J,MATCH($C1183,'Policy Characteristics'!$C:$C,0))),"",INDEX('Policy Characteristics'!J:J,MATCH($C1183,'Policy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3" s="254" t="str">
        <f>IF(ISBLANK(INDEX('Policy Characteristics'!K:K,MATCH($C1183,'Policy Characteristics'!$C:$C,0))),"",INDEX('Policy Characteristics'!K:K,MATCH($C1183,'Policy Characteristics'!$C:$C,0)))</f>
        <v/>
      </c>
      <c r="R1183" s="254" t="str">
        <f>IF(ISBLANK(INDEX('Policy Characteristics'!L:L,MATCH($C1183,'Policy Characteristics'!$C:$C,0))),"",INDEX('Policy Characteristics'!L:L,MATCH($C1183,'Policy Characteristics'!$C:$C,0)))</f>
        <v/>
      </c>
    </row>
    <row r="1184" spans="1:18" s="2" customFormat="1">
      <c r="A1184" s="254" t="str">
        <f>IF(ISBLANK(INDEX('Policy Characteristics'!A:A,MATCH($C1184,'Policy Characteristics'!$C:$C,0))),"",INDEX('Policy Characteristics'!A:A,MATCH($C1184,'Policy Characteristics'!$C:$C,0)))</f>
        <v>Industry</v>
      </c>
      <c r="B1184" s="262" t="str">
        <f>IF(ISBLANK(INDEX('Policy Characteristics'!B:B,MATCH($C1184,'Policy Characteristics'!$C:$C,0))),"",INDEX('Policy Characteristics'!B:B,MATCH($C1184,'Policy Characteristics'!$C:$C,0)))</f>
        <v>Feedstock Shifting</v>
      </c>
      <c r="C1184" s="254" t="str">
        <f t="shared" si="47"/>
        <v>Fraction of Feedstock Shifted</v>
      </c>
      <c r="D1184" s="6" t="s">
        <v>3049</v>
      </c>
      <c r="E1184" s="45" t="s">
        <v>2683</v>
      </c>
      <c r="F1184" t="s">
        <v>3012</v>
      </c>
      <c r="G1184" s="45" t="s">
        <v>2688</v>
      </c>
      <c r="H1184" s="47">
        <v>2579</v>
      </c>
      <c r="I1184" s="324" t="s">
        <v>41</v>
      </c>
      <c r="J1184" s="255" t="str">
        <f>IF(ISBLANK(INDEX('Policy Characteristics'!D:D,MATCH($C1184,'Policy Characteristics'!$C:$C,0))),"",INDEX('Policy Characteristics'!D:D,MATCH($C1184,'Policy Characteristics'!$C:$C,0)))</f>
        <v>Feedstock Shifting</v>
      </c>
      <c r="K1184" s="254" t="str">
        <f>IF(ISBLANK(INDEX('Policy Characteristics'!E:E,MATCH($C1184,'Policy Characteristics'!$C:$C,0))),"",INDEX('Policy Characteristics'!E:E,MATCH($C1184,'Policy Characteristics'!$C:$C,0)))</f>
        <v>indst feedstock shifting</v>
      </c>
      <c r="L1184" s="261">
        <f>IF(ISBLANK(INDEX('Policy Characteristics'!F:F,MATCH($C1184,'Policy Characteristics'!$C:$C,0))),"",INDEX('Policy Characteristics'!F:F,MATCH($C1184,'Policy Characteristics'!$C:$C,0)))</f>
        <v>0</v>
      </c>
      <c r="M1184" s="261">
        <f>IF(ISBLANK(INDEX('Policy Characteristics'!G:G,MATCH($C1184,'Policy Characteristics'!$C:$C,0))),"",INDEX('Policy Characteristics'!G:G,MATCH($C1184,'Policy Characteristics'!$C:$C,0)))</f>
        <v>1</v>
      </c>
      <c r="N1184" s="261">
        <f>IF(ISBLANK(INDEX('Policy Characteristics'!H:H,MATCH($C1184,'Policy Characteristics'!$C:$C,0))),"",INDEX('Policy Characteristics'!H:H,MATCH($C1184,'Policy Characteristics'!$C:$C,0)))</f>
        <v>0.01</v>
      </c>
      <c r="O1184" s="254" t="str">
        <f>IF(ISBLANK(INDEX('Policy Characteristics'!I:I,MATCH($C1184,'Policy Characteristics'!$C:$C,0))),"",INDEX('Policy Characteristics'!I:I,MATCH($C1184,'Policy Characteristics'!$C:$C,0)))</f>
        <v>% of potential achieved</v>
      </c>
      <c r="P1184" s="254" t="str">
        <f>IF(ISBLANK(INDEX('Policy Characteristics'!J:J,MATCH($C1184,'Policy Characteristics'!$C:$C,0))),"",INDEX('Policy Characteristics'!J:J,MATCH($C1184,'Policy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4" s="254" t="str">
        <f>IF(ISBLANK(INDEX('Policy Characteristics'!K:K,MATCH($C1184,'Policy Characteristics'!$C:$C,0))),"",INDEX('Policy Characteristics'!K:K,MATCH($C1184,'Policy Characteristics'!$C:$C,0)))</f>
        <v/>
      </c>
      <c r="R1184" s="254" t="str">
        <f>IF(ISBLANK(INDEX('Policy Characteristics'!L:L,MATCH($C1184,'Policy Characteristics'!$C:$C,0))),"",INDEX('Policy Characteristics'!L:L,MATCH($C1184,'Policy Characteristics'!$C:$C,0)))</f>
        <v/>
      </c>
    </row>
    <row r="1185" spans="1:18" s="2" customFormat="1">
      <c r="A1185" s="254" t="str">
        <f>IF(ISBLANK(INDEX('Policy Characteristics'!A:A,MATCH($C1185,'Policy Characteristics'!$C:$C,0))),"",INDEX('Policy Characteristics'!A:A,MATCH($C1185,'Policy Characteristics'!$C:$C,0)))</f>
        <v>Industry</v>
      </c>
      <c r="B1185" s="262" t="str">
        <f>IF(ISBLANK(INDEX('Policy Characteristics'!B:B,MATCH($C1185,'Policy Characteristics'!$C:$C,0))),"",INDEX('Policy Characteristics'!B:B,MATCH($C1185,'Policy Characteristics'!$C:$C,0)))</f>
        <v>Feedstock Shifting</v>
      </c>
      <c r="C1185" s="254" t="str">
        <f t="shared" si="47"/>
        <v>Fraction of Feedstock Shifted</v>
      </c>
      <c r="D1185" s="6" t="s">
        <v>3050</v>
      </c>
      <c r="E1185" s="45" t="s">
        <v>2380</v>
      </c>
      <c r="F1185" t="s">
        <v>3013</v>
      </c>
      <c r="G1185" s="45" t="s">
        <v>2386</v>
      </c>
      <c r="H1185" s="47">
        <v>2580</v>
      </c>
      <c r="I1185" s="324" t="s">
        <v>41</v>
      </c>
      <c r="J1185" s="255" t="str">
        <f>IF(ISBLANK(INDEX('Policy Characteristics'!D:D,MATCH($C1185,'Policy Characteristics'!$C:$C,0))),"",INDEX('Policy Characteristics'!D:D,MATCH($C1185,'Policy Characteristics'!$C:$C,0)))</f>
        <v>Feedstock Shifting</v>
      </c>
      <c r="K1185" s="254" t="str">
        <f>IF(ISBLANK(INDEX('Policy Characteristics'!E:E,MATCH($C1185,'Policy Characteristics'!$C:$C,0))),"",INDEX('Policy Characteristics'!E:E,MATCH($C1185,'Policy Characteristics'!$C:$C,0)))</f>
        <v>indst feedstock shifting</v>
      </c>
      <c r="L1185" s="261">
        <f>IF(ISBLANK(INDEX('Policy Characteristics'!F:F,MATCH($C1185,'Policy Characteristics'!$C:$C,0))),"",INDEX('Policy Characteristics'!F:F,MATCH($C1185,'Policy Characteristics'!$C:$C,0)))</f>
        <v>0</v>
      </c>
      <c r="M1185" s="261">
        <f>IF(ISBLANK(INDEX('Policy Characteristics'!G:G,MATCH($C1185,'Policy Characteristics'!$C:$C,0))),"",INDEX('Policy Characteristics'!G:G,MATCH($C1185,'Policy Characteristics'!$C:$C,0)))</f>
        <v>1</v>
      </c>
      <c r="N1185" s="261">
        <f>IF(ISBLANK(INDEX('Policy Characteristics'!H:H,MATCH($C1185,'Policy Characteristics'!$C:$C,0))),"",INDEX('Policy Characteristics'!H:H,MATCH($C1185,'Policy Characteristics'!$C:$C,0)))</f>
        <v>0.01</v>
      </c>
      <c r="O1185" s="254" t="str">
        <f>IF(ISBLANK(INDEX('Policy Characteristics'!I:I,MATCH($C1185,'Policy Characteristics'!$C:$C,0))),"",INDEX('Policy Characteristics'!I:I,MATCH($C1185,'Policy Characteristics'!$C:$C,0)))</f>
        <v>% of potential achieved</v>
      </c>
      <c r="P1185" s="254" t="str">
        <f>IF(ISBLANK(INDEX('Policy Characteristics'!J:J,MATCH($C1185,'Policy Characteristics'!$C:$C,0))),"",INDEX('Policy Characteristics'!J:J,MATCH($C1185,'Policy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5" s="254" t="str">
        <f>IF(ISBLANK(INDEX('Policy Characteristics'!K:K,MATCH($C1185,'Policy Characteristics'!$C:$C,0))),"",INDEX('Policy Characteristics'!K:K,MATCH($C1185,'Policy Characteristics'!$C:$C,0)))</f>
        <v/>
      </c>
      <c r="R1185" s="254" t="str">
        <f>IF(ISBLANK(INDEX('Policy Characteristics'!L:L,MATCH($C1185,'Policy Characteristics'!$C:$C,0))),"",INDEX('Policy Characteristics'!L:L,MATCH($C1185,'Policy Characteristics'!$C:$C,0)))</f>
        <v/>
      </c>
    </row>
    <row r="1186" spans="1:18" s="2" customFormat="1">
      <c r="A1186" s="254" t="str">
        <f>IF(ISBLANK(INDEX('Policy Characteristics'!A:A,MATCH($C1186,'Policy Characteristics'!$C:$C,0))),"",INDEX('Policy Characteristics'!A:A,MATCH($C1186,'Policy Characteristics'!$C:$C,0)))</f>
        <v>Industry</v>
      </c>
      <c r="B1186" s="262" t="str">
        <f>IF(ISBLANK(INDEX('Policy Characteristics'!B:B,MATCH($C1186,'Policy Characteristics'!$C:$C,0))),"",INDEX('Policy Characteristics'!B:B,MATCH($C1186,'Policy Characteristics'!$C:$C,0)))</f>
        <v>Feedstock Shifting</v>
      </c>
      <c r="C1186" s="254" t="str">
        <f t="shared" si="47"/>
        <v>Fraction of Feedstock Shifted</v>
      </c>
      <c r="D1186" s="6" t="s">
        <v>3050</v>
      </c>
      <c r="E1186" s="45" t="s">
        <v>2381</v>
      </c>
      <c r="F1186" t="s">
        <v>3013</v>
      </c>
      <c r="G1186" s="45" t="s">
        <v>2389</v>
      </c>
      <c r="H1186" s="47">
        <v>2581</v>
      </c>
      <c r="I1186" s="324" t="s">
        <v>41</v>
      </c>
      <c r="J1186" s="255" t="str">
        <f>IF(ISBLANK(INDEX('Policy Characteristics'!D:D,MATCH($C1186,'Policy Characteristics'!$C:$C,0))),"",INDEX('Policy Characteristics'!D:D,MATCH($C1186,'Policy Characteristics'!$C:$C,0)))</f>
        <v>Feedstock Shifting</v>
      </c>
      <c r="K1186" s="254" t="str">
        <f>IF(ISBLANK(INDEX('Policy Characteristics'!E:E,MATCH($C1186,'Policy Characteristics'!$C:$C,0))),"",INDEX('Policy Characteristics'!E:E,MATCH($C1186,'Policy Characteristics'!$C:$C,0)))</f>
        <v>indst feedstock shifting</v>
      </c>
      <c r="L1186" s="261">
        <f>IF(ISBLANK(INDEX('Policy Characteristics'!F:F,MATCH($C1186,'Policy Characteristics'!$C:$C,0))),"",INDEX('Policy Characteristics'!F:F,MATCH($C1186,'Policy Characteristics'!$C:$C,0)))</f>
        <v>0</v>
      </c>
      <c r="M1186" s="261">
        <f>IF(ISBLANK(INDEX('Policy Characteristics'!G:G,MATCH($C1186,'Policy Characteristics'!$C:$C,0))),"",INDEX('Policy Characteristics'!G:G,MATCH($C1186,'Policy Characteristics'!$C:$C,0)))</f>
        <v>1</v>
      </c>
      <c r="N1186" s="261">
        <f>IF(ISBLANK(INDEX('Policy Characteristics'!H:H,MATCH($C1186,'Policy Characteristics'!$C:$C,0))),"",INDEX('Policy Characteristics'!H:H,MATCH($C1186,'Policy Characteristics'!$C:$C,0)))</f>
        <v>0.01</v>
      </c>
      <c r="O1186" s="254" t="str">
        <f>IF(ISBLANK(INDEX('Policy Characteristics'!I:I,MATCH($C1186,'Policy Characteristics'!$C:$C,0))),"",INDEX('Policy Characteristics'!I:I,MATCH($C1186,'Policy Characteristics'!$C:$C,0)))</f>
        <v>% of potential achieved</v>
      </c>
      <c r="P1186" s="254" t="str">
        <f>IF(ISBLANK(INDEX('Policy Characteristics'!J:J,MATCH($C1186,'Policy Characteristics'!$C:$C,0))),"",INDEX('Policy Characteristics'!J:J,MATCH($C1186,'Policy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6" s="254" t="str">
        <f>IF(ISBLANK(INDEX('Policy Characteristics'!K:K,MATCH($C1186,'Policy Characteristics'!$C:$C,0))),"",INDEX('Policy Characteristics'!K:K,MATCH($C1186,'Policy Characteristics'!$C:$C,0)))</f>
        <v/>
      </c>
      <c r="R1186" s="254" t="str">
        <f>IF(ISBLANK(INDEX('Policy Characteristics'!L:L,MATCH($C1186,'Policy Characteristics'!$C:$C,0))),"",INDEX('Policy Characteristics'!L:L,MATCH($C1186,'Policy Characteristics'!$C:$C,0)))</f>
        <v/>
      </c>
    </row>
    <row r="1187" spans="1:18" s="2" customFormat="1">
      <c r="A1187" s="254" t="str">
        <f>IF(ISBLANK(INDEX('Policy Characteristics'!A:A,MATCH($C1187,'Policy Characteristics'!$C:$C,0))),"",INDEX('Policy Characteristics'!A:A,MATCH($C1187,'Policy Characteristics'!$C:$C,0)))</f>
        <v>Industry</v>
      </c>
      <c r="B1187" s="262" t="str">
        <f>IF(ISBLANK(INDEX('Policy Characteristics'!B:B,MATCH($C1187,'Policy Characteristics'!$C:$C,0))),"",INDEX('Policy Characteristics'!B:B,MATCH($C1187,'Policy Characteristics'!$C:$C,0)))</f>
        <v>Feedstock Shifting</v>
      </c>
      <c r="C1187" s="254" t="str">
        <f t="shared" si="47"/>
        <v>Fraction of Feedstock Shifted</v>
      </c>
      <c r="D1187" s="6" t="s">
        <v>3050</v>
      </c>
      <c r="E1187" s="45" t="s">
        <v>2382</v>
      </c>
      <c r="F1187" t="s">
        <v>3013</v>
      </c>
      <c r="G1187" s="45" t="s">
        <v>2390</v>
      </c>
      <c r="H1187" s="47">
        <v>2582</v>
      </c>
      <c r="I1187" s="324" t="s">
        <v>41</v>
      </c>
      <c r="J1187" s="255" t="str">
        <f>IF(ISBLANK(INDEX('Policy Characteristics'!D:D,MATCH($C1187,'Policy Characteristics'!$C:$C,0))),"",INDEX('Policy Characteristics'!D:D,MATCH($C1187,'Policy Characteristics'!$C:$C,0)))</f>
        <v>Feedstock Shifting</v>
      </c>
      <c r="K1187" s="254" t="str">
        <f>IF(ISBLANK(INDEX('Policy Characteristics'!E:E,MATCH($C1187,'Policy Characteristics'!$C:$C,0))),"",INDEX('Policy Characteristics'!E:E,MATCH($C1187,'Policy Characteristics'!$C:$C,0)))</f>
        <v>indst feedstock shifting</v>
      </c>
      <c r="L1187" s="261">
        <f>IF(ISBLANK(INDEX('Policy Characteristics'!F:F,MATCH($C1187,'Policy Characteristics'!$C:$C,0))),"",INDEX('Policy Characteristics'!F:F,MATCH($C1187,'Policy Characteristics'!$C:$C,0)))</f>
        <v>0</v>
      </c>
      <c r="M1187" s="261">
        <f>IF(ISBLANK(INDEX('Policy Characteristics'!G:G,MATCH($C1187,'Policy Characteristics'!$C:$C,0))),"",INDEX('Policy Characteristics'!G:G,MATCH($C1187,'Policy Characteristics'!$C:$C,0)))</f>
        <v>1</v>
      </c>
      <c r="N1187" s="261">
        <f>IF(ISBLANK(INDEX('Policy Characteristics'!H:H,MATCH($C1187,'Policy Characteristics'!$C:$C,0))),"",INDEX('Policy Characteristics'!H:H,MATCH($C1187,'Policy Characteristics'!$C:$C,0)))</f>
        <v>0.01</v>
      </c>
      <c r="O1187" s="254" t="str">
        <f>IF(ISBLANK(INDEX('Policy Characteristics'!I:I,MATCH($C1187,'Policy Characteristics'!$C:$C,0))),"",INDEX('Policy Characteristics'!I:I,MATCH($C1187,'Policy Characteristics'!$C:$C,0)))</f>
        <v>% of potential achieved</v>
      </c>
      <c r="P1187" s="254" t="str">
        <f>IF(ISBLANK(INDEX('Policy Characteristics'!J:J,MATCH($C1187,'Policy Characteristics'!$C:$C,0))),"",INDEX('Policy Characteristics'!J:J,MATCH($C1187,'Policy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7" s="254" t="str">
        <f>IF(ISBLANK(INDEX('Policy Characteristics'!K:K,MATCH($C1187,'Policy Characteristics'!$C:$C,0))),"",INDEX('Policy Characteristics'!K:K,MATCH($C1187,'Policy Characteristics'!$C:$C,0)))</f>
        <v/>
      </c>
      <c r="R1187" s="254" t="str">
        <f>IF(ISBLANK(INDEX('Policy Characteristics'!L:L,MATCH($C1187,'Policy Characteristics'!$C:$C,0))),"",INDEX('Policy Characteristics'!L:L,MATCH($C1187,'Policy Characteristics'!$C:$C,0)))</f>
        <v/>
      </c>
    </row>
    <row r="1188" spans="1:18" s="2" customFormat="1">
      <c r="A1188" s="254" t="str">
        <f>IF(ISBLANK(INDEX('Policy Characteristics'!A:A,MATCH($C1188,'Policy Characteristics'!$C:$C,0))),"",INDEX('Policy Characteristics'!A:A,MATCH($C1188,'Policy Characteristics'!$C:$C,0)))</f>
        <v>Industry</v>
      </c>
      <c r="B1188" s="262" t="str">
        <f>IF(ISBLANK(INDEX('Policy Characteristics'!B:B,MATCH($C1188,'Policy Characteristics'!$C:$C,0))),"",INDEX('Policy Characteristics'!B:B,MATCH($C1188,'Policy Characteristics'!$C:$C,0)))</f>
        <v>Feedstock Shifting</v>
      </c>
      <c r="C1188" s="254" t="str">
        <f t="shared" si="47"/>
        <v>Fraction of Feedstock Shifted</v>
      </c>
      <c r="D1188" s="6" t="s">
        <v>3050</v>
      </c>
      <c r="E1188" s="45" t="s">
        <v>2383</v>
      </c>
      <c r="F1188" t="s">
        <v>3013</v>
      </c>
      <c r="G1188" s="45" t="s">
        <v>2387</v>
      </c>
      <c r="H1188" s="47">
        <v>2583</v>
      </c>
      <c r="I1188" s="324" t="s">
        <v>41</v>
      </c>
      <c r="J1188" s="255" t="str">
        <f>IF(ISBLANK(INDEX('Policy Characteristics'!D:D,MATCH($C1188,'Policy Characteristics'!$C:$C,0))),"",INDEX('Policy Characteristics'!D:D,MATCH($C1188,'Policy Characteristics'!$C:$C,0)))</f>
        <v>Feedstock Shifting</v>
      </c>
      <c r="K1188" s="254" t="str">
        <f>IF(ISBLANK(INDEX('Policy Characteristics'!E:E,MATCH($C1188,'Policy Characteristics'!$C:$C,0))),"",INDEX('Policy Characteristics'!E:E,MATCH($C1188,'Policy Characteristics'!$C:$C,0)))</f>
        <v>indst feedstock shifting</v>
      </c>
      <c r="L1188" s="261">
        <f>IF(ISBLANK(INDEX('Policy Characteristics'!F:F,MATCH($C1188,'Policy Characteristics'!$C:$C,0))),"",INDEX('Policy Characteristics'!F:F,MATCH($C1188,'Policy Characteristics'!$C:$C,0)))</f>
        <v>0</v>
      </c>
      <c r="M1188" s="261">
        <f>IF(ISBLANK(INDEX('Policy Characteristics'!G:G,MATCH($C1188,'Policy Characteristics'!$C:$C,0))),"",INDEX('Policy Characteristics'!G:G,MATCH($C1188,'Policy Characteristics'!$C:$C,0)))</f>
        <v>1</v>
      </c>
      <c r="N1188" s="261">
        <f>IF(ISBLANK(INDEX('Policy Characteristics'!H:H,MATCH($C1188,'Policy Characteristics'!$C:$C,0))),"",INDEX('Policy Characteristics'!H:H,MATCH($C1188,'Policy Characteristics'!$C:$C,0)))</f>
        <v>0.01</v>
      </c>
      <c r="O1188" s="254" t="str">
        <f>IF(ISBLANK(INDEX('Policy Characteristics'!I:I,MATCH($C1188,'Policy Characteristics'!$C:$C,0))),"",INDEX('Policy Characteristics'!I:I,MATCH($C1188,'Policy Characteristics'!$C:$C,0)))</f>
        <v>% of potential achieved</v>
      </c>
      <c r="P1188" s="254" t="str">
        <f>IF(ISBLANK(INDEX('Policy Characteristics'!J:J,MATCH($C1188,'Policy Characteristics'!$C:$C,0))),"",INDEX('Policy Characteristics'!J:J,MATCH($C1188,'Policy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8" s="254" t="str">
        <f>IF(ISBLANK(INDEX('Policy Characteristics'!K:K,MATCH($C1188,'Policy Characteristics'!$C:$C,0))),"",INDEX('Policy Characteristics'!K:K,MATCH($C1188,'Policy Characteristics'!$C:$C,0)))</f>
        <v/>
      </c>
      <c r="R1188" s="254" t="str">
        <f>IF(ISBLANK(INDEX('Policy Characteristics'!L:L,MATCH($C1188,'Policy Characteristics'!$C:$C,0))),"",INDEX('Policy Characteristics'!L:L,MATCH($C1188,'Policy Characteristics'!$C:$C,0)))</f>
        <v/>
      </c>
    </row>
    <row r="1189" spans="1:18" s="2" customFormat="1">
      <c r="A1189" s="254" t="str">
        <f>IF(ISBLANK(INDEX('Policy Characteristics'!A:A,MATCH($C1189,'Policy Characteristics'!$C:$C,0))),"",INDEX('Policy Characteristics'!A:A,MATCH($C1189,'Policy Characteristics'!$C:$C,0)))</f>
        <v>Industry</v>
      </c>
      <c r="B1189" s="262" t="str">
        <f>IF(ISBLANK(INDEX('Policy Characteristics'!B:B,MATCH($C1189,'Policy Characteristics'!$C:$C,0))),"",INDEX('Policy Characteristics'!B:B,MATCH($C1189,'Policy Characteristics'!$C:$C,0)))</f>
        <v>Feedstock Shifting</v>
      </c>
      <c r="C1189" s="254" t="str">
        <f t="shared" si="47"/>
        <v>Fraction of Feedstock Shifted</v>
      </c>
      <c r="D1189" s="6" t="s">
        <v>3050</v>
      </c>
      <c r="E1189" s="45" t="s">
        <v>2384</v>
      </c>
      <c r="F1189" t="s">
        <v>3013</v>
      </c>
      <c r="G1189" s="45" t="s">
        <v>2388</v>
      </c>
      <c r="H1189" s="47">
        <v>2584</v>
      </c>
      <c r="I1189" s="324" t="s">
        <v>41</v>
      </c>
      <c r="J1189" s="255" t="str">
        <f>IF(ISBLANK(INDEX('Policy Characteristics'!D:D,MATCH($C1189,'Policy Characteristics'!$C:$C,0))),"",INDEX('Policy Characteristics'!D:D,MATCH($C1189,'Policy Characteristics'!$C:$C,0)))</f>
        <v>Feedstock Shifting</v>
      </c>
      <c r="K1189" s="254" t="str">
        <f>IF(ISBLANK(INDEX('Policy Characteristics'!E:E,MATCH($C1189,'Policy Characteristics'!$C:$C,0))),"",INDEX('Policy Characteristics'!E:E,MATCH($C1189,'Policy Characteristics'!$C:$C,0)))</f>
        <v>indst feedstock shifting</v>
      </c>
      <c r="L1189" s="261">
        <f>IF(ISBLANK(INDEX('Policy Characteristics'!F:F,MATCH($C1189,'Policy Characteristics'!$C:$C,0))),"",INDEX('Policy Characteristics'!F:F,MATCH($C1189,'Policy Characteristics'!$C:$C,0)))</f>
        <v>0</v>
      </c>
      <c r="M1189" s="261">
        <f>IF(ISBLANK(INDEX('Policy Characteristics'!G:G,MATCH($C1189,'Policy Characteristics'!$C:$C,0))),"",INDEX('Policy Characteristics'!G:G,MATCH($C1189,'Policy Characteristics'!$C:$C,0)))</f>
        <v>1</v>
      </c>
      <c r="N1189" s="261">
        <f>IF(ISBLANK(INDEX('Policy Characteristics'!H:H,MATCH($C1189,'Policy Characteristics'!$C:$C,0))),"",INDEX('Policy Characteristics'!H:H,MATCH($C1189,'Policy Characteristics'!$C:$C,0)))</f>
        <v>0.01</v>
      </c>
      <c r="O1189" s="254" t="str">
        <f>IF(ISBLANK(INDEX('Policy Characteristics'!I:I,MATCH($C1189,'Policy Characteristics'!$C:$C,0))),"",INDEX('Policy Characteristics'!I:I,MATCH($C1189,'Policy Characteristics'!$C:$C,0)))</f>
        <v>% of potential achieved</v>
      </c>
      <c r="P1189" s="254" t="str">
        <f>IF(ISBLANK(INDEX('Policy Characteristics'!J:J,MATCH($C1189,'Policy Characteristics'!$C:$C,0))),"",INDEX('Policy Characteristics'!J:J,MATCH($C1189,'Policy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9" s="254" t="str">
        <f>IF(ISBLANK(INDEX('Policy Characteristics'!K:K,MATCH($C1189,'Policy Characteristics'!$C:$C,0))),"",INDEX('Policy Characteristics'!K:K,MATCH($C1189,'Policy Characteristics'!$C:$C,0)))</f>
        <v/>
      </c>
      <c r="R1189" s="254" t="str">
        <f>IF(ISBLANK(INDEX('Policy Characteristics'!L:L,MATCH($C1189,'Policy Characteristics'!$C:$C,0))),"",INDEX('Policy Characteristics'!L:L,MATCH($C1189,'Policy Characteristics'!$C:$C,0)))</f>
        <v/>
      </c>
    </row>
    <row r="1190" spans="1:18" s="2" customFormat="1">
      <c r="A1190" s="254" t="str">
        <f>IF(ISBLANK(INDEX('Policy Characteristics'!A:A,MATCH($C1190,'Policy Characteristics'!$C:$C,0))),"",INDEX('Policy Characteristics'!A:A,MATCH($C1190,'Policy Characteristics'!$C:$C,0)))</f>
        <v>Industry</v>
      </c>
      <c r="B1190" s="262" t="str">
        <f>IF(ISBLANK(INDEX('Policy Characteristics'!B:B,MATCH($C1190,'Policy Characteristics'!$C:$C,0))),"",INDEX('Policy Characteristics'!B:B,MATCH($C1190,'Policy Characteristics'!$C:$C,0)))</f>
        <v>Feedstock Shifting</v>
      </c>
      <c r="C1190" s="254" t="str">
        <f t="shared" si="47"/>
        <v>Fraction of Feedstock Shifted</v>
      </c>
      <c r="D1190" s="6" t="s">
        <v>3050</v>
      </c>
      <c r="E1190" s="45" t="s">
        <v>2385</v>
      </c>
      <c r="F1190" t="s">
        <v>3013</v>
      </c>
      <c r="G1190" s="45" t="s">
        <v>2391</v>
      </c>
      <c r="H1190" s="47">
        <v>2585</v>
      </c>
      <c r="I1190" s="324" t="s">
        <v>41</v>
      </c>
      <c r="J1190" s="255" t="str">
        <f>IF(ISBLANK(INDEX('Policy Characteristics'!D:D,MATCH($C1190,'Policy Characteristics'!$C:$C,0))),"",INDEX('Policy Characteristics'!D:D,MATCH($C1190,'Policy Characteristics'!$C:$C,0)))</f>
        <v>Feedstock Shifting</v>
      </c>
      <c r="K1190" s="254" t="str">
        <f>IF(ISBLANK(INDEX('Policy Characteristics'!E:E,MATCH($C1190,'Policy Characteristics'!$C:$C,0))),"",INDEX('Policy Characteristics'!E:E,MATCH($C1190,'Policy Characteristics'!$C:$C,0)))</f>
        <v>indst feedstock shifting</v>
      </c>
      <c r="L1190" s="261">
        <f>IF(ISBLANK(INDEX('Policy Characteristics'!F:F,MATCH($C1190,'Policy Characteristics'!$C:$C,0))),"",INDEX('Policy Characteristics'!F:F,MATCH($C1190,'Policy Characteristics'!$C:$C,0)))</f>
        <v>0</v>
      </c>
      <c r="M1190" s="261">
        <f>IF(ISBLANK(INDEX('Policy Characteristics'!G:G,MATCH($C1190,'Policy Characteristics'!$C:$C,0))),"",INDEX('Policy Characteristics'!G:G,MATCH($C1190,'Policy Characteristics'!$C:$C,0)))</f>
        <v>1</v>
      </c>
      <c r="N1190" s="261">
        <f>IF(ISBLANK(INDEX('Policy Characteristics'!H:H,MATCH($C1190,'Policy Characteristics'!$C:$C,0))),"",INDEX('Policy Characteristics'!H:H,MATCH($C1190,'Policy Characteristics'!$C:$C,0)))</f>
        <v>0.01</v>
      </c>
      <c r="O1190" s="254" t="str">
        <f>IF(ISBLANK(INDEX('Policy Characteristics'!I:I,MATCH($C1190,'Policy Characteristics'!$C:$C,0))),"",INDEX('Policy Characteristics'!I:I,MATCH($C1190,'Policy Characteristics'!$C:$C,0)))</f>
        <v>% of potential achieved</v>
      </c>
      <c r="P1190" s="254" t="str">
        <f>IF(ISBLANK(INDEX('Policy Characteristics'!J:J,MATCH($C1190,'Policy Characteristics'!$C:$C,0))),"",INDEX('Policy Characteristics'!J:J,MATCH($C1190,'Policy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0" s="254" t="str">
        <f>IF(ISBLANK(INDEX('Policy Characteristics'!K:K,MATCH($C1190,'Policy Characteristics'!$C:$C,0))),"",INDEX('Policy Characteristics'!K:K,MATCH($C1190,'Policy Characteristics'!$C:$C,0)))</f>
        <v/>
      </c>
      <c r="R1190" s="254" t="str">
        <f>IF(ISBLANK(INDEX('Policy Characteristics'!L:L,MATCH($C1190,'Policy Characteristics'!$C:$C,0))),"",INDEX('Policy Characteristics'!L:L,MATCH($C1190,'Policy Characteristics'!$C:$C,0)))</f>
        <v/>
      </c>
    </row>
    <row r="1191" spans="1:18" s="2" customFormat="1">
      <c r="A1191" s="254" t="str">
        <f>IF(ISBLANK(INDEX('Policy Characteristics'!A:A,MATCH($C1191,'Policy Characteristics'!$C:$C,0))),"",INDEX('Policy Characteristics'!A:A,MATCH($C1191,'Policy Characteristics'!$C:$C,0)))</f>
        <v>Industry</v>
      </c>
      <c r="B1191" s="262" t="str">
        <f>IF(ISBLANK(INDEX('Policy Characteristics'!B:B,MATCH($C1191,'Policy Characteristics'!$C:$C,0))),"",INDEX('Policy Characteristics'!B:B,MATCH($C1191,'Policy Characteristics'!$C:$C,0)))</f>
        <v>Feedstock Shifting</v>
      </c>
      <c r="C1191" s="254" t="str">
        <f t="shared" si="47"/>
        <v>Fraction of Feedstock Shifted</v>
      </c>
      <c r="D1191" s="6" t="s">
        <v>3050</v>
      </c>
      <c r="E1191" s="45" t="s">
        <v>2684</v>
      </c>
      <c r="F1191" t="s">
        <v>3013</v>
      </c>
      <c r="G1191" s="45" t="s">
        <v>2687</v>
      </c>
      <c r="H1191" s="47">
        <v>2586</v>
      </c>
      <c r="I1191" s="324" t="s">
        <v>41</v>
      </c>
      <c r="J1191" s="255" t="str">
        <f>IF(ISBLANK(INDEX('Policy Characteristics'!D:D,MATCH($C1191,'Policy Characteristics'!$C:$C,0))),"",INDEX('Policy Characteristics'!D:D,MATCH($C1191,'Policy Characteristics'!$C:$C,0)))</f>
        <v>Feedstock Shifting</v>
      </c>
      <c r="K1191" s="254" t="str">
        <f>IF(ISBLANK(INDEX('Policy Characteristics'!E:E,MATCH($C1191,'Policy Characteristics'!$C:$C,0))),"",INDEX('Policy Characteristics'!E:E,MATCH($C1191,'Policy Characteristics'!$C:$C,0)))</f>
        <v>indst feedstock shifting</v>
      </c>
      <c r="L1191" s="261">
        <f>IF(ISBLANK(INDEX('Policy Characteristics'!F:F,MATCH($C1191,'Policy Characteristics'!$C:$C,0))),"",INDEX('Policy Characteristics'!F:F,MATCH($C1191,'Policy Characteristics'!$C:$C,0)))</f>
        <v>0</v>
      </c>
      <c r="M1191" s="261">
        <f>IF(ISBLANK(INDEX('Policy Characteristics'!G:G,MATCH($C1191,'Policy Characteristics'!$C:$C,0))),"",INDEX('Policy Characteristics'!G:G,MATCH($C1191,'Policy Characteristics'!$C:$C,0)))</f>
        <v>1</v>
      </c>
      <c r="N1191" s="261">
        <f>IF(ISBLANK(INDEX('Policy Characteristics'!H:H,MATCH($C1191,'Policy Characteristics'!$C:$C,0))),"",INDEX('Policy Characteristics'!H:H,MATCH($C1191,'Policy Characteristics'!$C:$C,0)))</f>
        <v>0.01</v>
      </c>
      <c r="O1191" s="254" t="str">
        <f>IF(ISBLANK(INDEX('Policy Characteristics'!I:I,MATCH($C1191,'Policy Characteristics'!$C:$C,0))),"",INDEX('Policy Characteristics'!I:I,MATCH($C1191,'Policy Characteristics'!$C:$C,0)))</f>
        <v>% of potential achieved</v>
      </c>
      <c r="P1191" s="254" t="str">
        <f>IF(ISBLANK(INDEX('Policy Characteristics'!J:J,MATCH($C1191,'Policy Characteristics'!$C:$C,0))),"",INDEX('Policy Characteristics'!J:J,MATCH($C1191,'Policy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1" s="254" t="str">
        <f>IF(ISBLANK(INDEX('Policy Characteristics'!K:K,MATCH($C1191,'Policy Characteristics'!$C:$C,0))),"",INDEX('Policy Characteristics'!K:K,MATCH($C1191,'Policy Characteristics'!$C:$C,0)))</f>
        <v/>
      </c>
      <c r="R1191" s="254" t="str">
        <f>IF(ISBLANK(INDEX('Policy Characteristics'!L:L,MATCH($C1191,'Policy Characteristics'!$C:$C,0))),"",INDEX('Policy Characteristics'!L:L,MATCH($C1191,'Policy Characteristics'!$C:$C,0)))</f>
        <v/>
      </c>
    </row>
    <row r="1192" spans="1:18" s="2" customFormat="1">
      <c r="A1192" s="254" t="str">
        <f>IF(ISBLANK(INDEX('Policy Characteristics'!A:A,MATCH($C1192,'Policy Characteristics'!$C:$C,0))),"",INDEX('Policy Characteristics'!A:A,MATCH($C1192,'Policy Characteristics'!$C:$C,0)))</f>
        <v>Industry</v>
      </c>
      <c r="B1192" s="262" t="str">
        <f>IF(ISBLANK(INDEX('Policy Characteristics'!B:B,MATCH($C1192,'Policy Characteristics'!$C:$C,0))),"",INDEX('Policy Characteristics'!B:B,MATCH($C1192,'Policy Characteristics'!$C:$C,0)))</f>
        <v>Feedstock Shifting</v>
      </c>
      <c r="C1192" s="254" t="str">
        <f t="shared" si="47"/>
        <v>Fraction of Feedstock Shifted</v>
      </c>
      <c r="D1192" s="6" t="s">
        <v>3050</v>
      </c>
      <c r="E1192" s="45" t="s">
        <v>2685</v>
      </c>
      <c r="F1192" t="s">
        <v>3013</v>
      </c>
      <c r="G1192" s="45" t="s">
        <v>2689</v>
      </c>
      <c r="H1192" s="47">
        <v>2587</v>
      </c>
      <c r="I1192" s="324" t="s">
        <v>41</v>
      </c>
      <c r="J1192" s="255" t="str">
        <f>IF(ISBLANK(INDEX('Policy Characteristics'!D:D,MATCH($C1192,'Policy Characteristics'!$C:$C,0))),"",INDEX('Policy Characteristics'!D:D,MATCH($C1192,'Policy Characteristics'!$C:$C,0)))</f>
        <v>Feedstock Shifting</v>
      </c>
      <c r="K1192" s="254" t="str">
        <f>IF(ISBLANK(INDEX('Policy Characteristics'!E:E,MATCH($C1192,'Policy Characteristics'!$C:$C,0))),"",INDEX('Policy Characteristics'!E:E,MATCH($C1192,'Policy Characteristics'!$C:$C,0)))</f>
        <v>indst feedstock shifting</v>
      </c>
      <c r="L1192" s="261">
        <f>IF(ISBLANK(INDEX('Policy Characteristics'!F:F,MATCH($C1192,'Policy Characteristics'!$C:$C,0))),"",INDEX('Policy Characteristics'!F:F,MATCH($C1192,'Policy Characteristics'!$C:$C,0)))</f>
        <v>0</v>
      </c>
      <c r="M1192" s="261">
        <f>IF(ISBLANK(INDEX('Policy Characteristics'!G:G,MATCH($C1192,'Policy Characteristics'!$C:$C,0))),"",INDEX('Policy Characteristics'!G:G,MATCH($C1192,'Policy Characteristics'!$C:$C,0)))</f>
        <v>1</v>
      </c>
      <c r="N1192" s="261">
        <f>IF(ISBLANK(INDEX('Policy Characteristics'!H:H,MATCH($C1192,'Policy Characteristics'!$C:$C,0))),"",INDEX('Policy Characteristics'!H:H,MATCH($C1192,'Policy Characteristics'!$C:$C,0)))</f>
        <v>0.01</v>
      </c>
      <c r="O1192" s="254" t="str">
        <f>IF(ISBLANK(INDEX('Policy Characteristics'!I:I,MATCH($C1192,'Policy Characteristics'!$C:$C,0))),"",INDEX('Policy Characteristics'!I:I,MATCH($C1192,'Policy Characteristics'!$C:$C,0)))</f>
        <v>% of potential achieved</v>
      </c>
      <c r="P1192" s="254" t="str">
        <f>IF(ISBLANK(INDEX('Policy Characteristics'!J:J,MATCH($C1192,'Policy Characteristics'!$C:$C,0))),"",INDEX('Policy Characteristics'!J:J,MATCH($C1192,'Policy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2" s="254" t="str">
        <f>IF(ISBLANK(INDEX('Policy Characteristics'!K:K,MATCH($C1192,'Policy Characteristics'!$C:$C,0))),"",INDEX('Policy Characteristics'!K:K,MATCH($C1192,'Policy Characteristics'!$C:$C,0)))</f>
        <v/>
      </c>
      <c r="R1192" s="254" t="str">
        <f>IF(ISBLANK(INDEX('Policy Characteristics'!L:L,MATCH($C1192,'Policy Characteristics'!$C:$C,0))),"",INDEX('Policy Characteristics'!L:L,MATCH($C1192,'Policy Characteristics'!$C:$C,0)))</f>
        <v/>
      </c>
    </row>
    <row r="1193" spans="1:18" s="2" customFormat="1">
      <c r="A1193" s="254" t="str">
        <f>IF(ISBLANK(INDEX('Policy Characteristics'!A:A,MATCH($C1193,'Policy Characteristics'!$C:$C,0))),"",INDEX('Policy Characteristics'!A:A,MATCH($C1193,'Policy Characteristics'!$C:$C,0)))</f>
        <v>Industry</v>
      </c>
      <c r="B1193" s="262" t="str">
        <f>IF(ISBLANK(INDEX('Policy Characteristics'!B:B,MATCH($C1193,'Policy Characteristics'!$C:$C,0))),"",INDEX('Policy Characteristics'!B:B,MATCH($C1193,'Policy Characteristics'!$C:$C,0)))</f>
        <v>Feedstock Shifting</v>
      </c>
      <c r="C1193" s="254" t="str">
        <f t="shared" si="47"/>
        <v>Fraction of Feedstock Shifted</v>
      </c>
      <c r="D1193" s="6" t="s">
        <v>3050</v>
      </c>
      <c r="E1193" s="45" t="s">
        <v>2686</v>
      </c>
      <c r="F1193" t="s">
        <v>3013</v>
      </c>
      <c r="G1193" s="45" t="s">
        <v>2690</v>
      </c>
      <c r="H1193" s="47">
        <v>2588</v>
      </c>
      <c r="I1193" s="324" t="s">
        <v>41</v>
      </c>
      <c r="J1193" s="255" t="str">
        <f>IF(ISBLANK(INDEX('Policy Characteristics'!D:D,MATCH($C1193,'Policy Characteristics'!$C:$C,0))),"",INDEX('Policy Characteristics'!D:D,MATCH($C1193,'Policy Characteristics'!$C:$C,0)))</f>
        <v>Feedstock Shifting</v>
      </c>
      <c r="K1193" s="254" t="str">
        <f>IF(ISBLANK(INDEX('Policy Characteristics'!E:E,MATCH($C1193,'Policy Characteristics'!$C:$C,0))),"",INDEX('Policy Characteristics'!E:E,MATCH($C1193,'Policy Characteristics'!$C:$C,0)))</f>
        <v>indst feedstock shifting</v>
      </c>
      <c r="L1193" s="261">
        <f>IF(ISBLANK(INDEX('Policy Characteristics'!F:F,MATCH($C1193,'Policy Characteristics'!$C:$C,0))),"",INDEX('Policy Characteristics'!F:F,MATCH($C1193,'Policy Characteristics'!$C:$C,0)))</f>
        <v>0</v>
      </c>
      <c r="M1193" s="261">
        <f>IF(ISBLANK(INDEX('Policy Characteristics'!G:G,MATCH($C1193,'Policy Characteristics'!$C:$C,0))),"",INDEX('Policy Characteristics'!G:G,MATCH($C1193,'Policy Characteristics'!$C:$C,0)))</f>
        <v>1</v>
      </c>
      <c r="N1193" s="261">
        <f>IF(ISBLANK(INDEX('Policy Characteristics'!H:H,MATCH($C1193,'Policy Characteristics'!$C:$C,0))),"",INDEX('Policy Characteristics'!H:H,MATCH($C1193,'Policy Characteristics'!$C:$C,0)))</f>
        <v>0.01</v>
      </c>
      <c r="O1193" s="254" t="str">
        <f>IF(ISBLANK(INDEX('Policy Characteristics'!I:I,MATCH($C1193,'Policy Characteristics'!$C:$C,0))),"",INDEX('Policy Characteristics'!I:I,MATCH($C1193,'Policy Characteristics'!$C:$C,0)))</f>
        <v>% of potential achieved</v>
      </c>
      <c r="P1193" s="254" t="str">
        <f>IF(ISBLANK(INDEX('Policy Characteristics'!J:J,MATCH($C1193,'Policy Characteristics'!$C:$C,0))),"",INDEX('Policy Characteristics'!J:J,MATCH($C1193,'Policy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3" s="254" t="str">
        <f>IF(ISBLANK(INDEX('Policy Characteristics'!K:K,MATCH($C1193,'Policy Characteristics'!$C:$C,0))),"",INDEX('Policy Characteristics'!K:K,MATCH($C1193,'Policy Characteristics'!$C:$C,0)))</f>
        <v/>
      </c>
      <c r="R1193" s="254" t="str">
        <f>IF(ISBLANK(INDEX('Policy Characteristics'!L:L,MATCH($C1193,'Policy Characteristics'!$C:$C,0))),"",INDEX('Policy Characteristics'!L:L,MATCH($C1193,'Policy Characteristics'!$C:$C,0)))</f>
        <v/>
      </c>
    </row>
    <row r="1194" spans="1:18" s="2" customFormat="1">
      <c r="A1194" s="254" t="str">
        <f>IF(ISBLANK(INDEX('Policy Characteristics'!A:A,MATCH($C1194,'Policy Characteristics'!$C:$C,0))),"",INDEX('Policy Characteristics'!A:A,MATCH($C1194,'Policy Characteristics'!$C:$C,0)))</f>
        <v>Industry</v>
      </c>
      <c r="B1194" s="262" t="str">
        <f>IF(ISBLANK(INDEX('Policy Characteristics'!B:B,MATCH($C1194,'Policy Characteristics'!$C:$C,0))),"",INDEX('Policy Characteristics'!B:B,MATCH($C1194,'Policy Characteristics'!$C:$C,0)))</f>
        <v>Feedstock Shifting</v>
      </c>
      <c r="C1194" s="254" t="str">
        <f t="shared" si="47"/>
        <v>Fraction of Feedstock Shifted</v>
      </c>
      <c r="D1194" s="6" t="s">
        <v>3050</v>
      </c>
      <c r="E1194" s="45" t="s">
        <v>2683</v>
      </c>
      <c r="F1194" t="s">
        <v>3013</v>
      </c>
      <c r="G1194" s="45" t="s">
        <v>2688</v>
      </c>
      <c r="H1194" s="47">
        <v>2589</v>
      </c>
      <c r="I1194" s="324" t="s">
        <v>41</v>
      </c>
      <c r="J1194" s="255" t="str">
        <f>IF(ISBLANK(INDEX('Policy Characteristics'!D:D,MATCH($C1194,'Policy Characteristics'!$C:$C,0))),"",INDEX('Policy Characteristics'!D:D,MATCH($C1194,'Policy Characteristics'!$C:$C,0)))</f>
        <v>Feedstock Shifting</v>
      </c>
      <c r="K1194" s="254" t="str">
        <f>IF(ISBLANK(INDEX('Policy Characteristics'!E:E,MATCH($C1194,'Policy Characteristics'!$C:$C,0))),"",INDEX('Policy Characteristics'!E:E,MATCH($C1194,'Policy Characteristics'!$C:$C,0)))</f>
        <v>indst feedstock shifting</v>
      </c>
      <c r="L1194" s="261">
        <f>IF(ISBLANK(INDEX('Policy Characteristics'!F:F,MATCH($C1194,'Policy Characteristics'!$C:$C,0))),"",INDEX('Policy Characteristics'!F:F,MATCH($C1194,'Policy Characteristics'!$C:$C,0)))</f>
        <v>0</v>
      </c>
      <c r="M1194" s="261">
        <f>IF(ISBLANK(INDEX('Policy Characteristics'!G:G,MATCH($C1194,'Policy Characteristics'!$C:$C,0))),"",INDEX('Policy Characteristics'!G:G,MATCH($C1194,'Policy Characteristics'!$C:$C,0)))</f>
        <v>1</v>
      </c>
      <c r="N1194" s="261">
        <f>IF(ISBLANK(INDEX('Policy Characteristics'!H:H,MATCH($C1194,'Policy Characteristics'!$C:$C,0))),"",INDEX('Policy Characteristics'!H:H,MATCH($C1194,'Policy Characteristics'!$C:$C,0)))</f>
        <v>0.01</v>
      </c>
      <c r="O1194" s="254" t="str">
        <f>IF(ISBLANK(INDEX('Policy Characteristics'!I:I,MATCH($C1194,'Policy Characteristics'!$C:$C,0))),"",INDEX('Policy Characteristics'!I:I,MATCH($C1194,'Policy Characteristics'!$C:$C,0)))</f>
        <v>% of potential achieved</v>
      </c>
      <c r="P1194" s="254" t="str">
        <f>IF(ISBLANK(INDEX('Policy Characteristics'!J:J,MATCH($C1194,'Policy Characteristics'!$C:$C,0))),"",INDEX('Policy Characteristics'!J:J,MATCH($C1194,'Policy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4" s="254" t="str">
        <f>IF(ISBLANK(INDEX('Policy Characteristics'!K:K,MATCH($C1194,'Policy Characteristics'!$C:$C,0))),"",INDEX('Policy Characteristics'!K:K,MATCH($C1194,'Policy Characteristics'!$C:$C,0)))</f>
        <v/>
      </c>
      <c r="R1194" s="254" t="str">
        <f>IF(ISBLANK(INDEX('Policy Characteristics'!L:L,MATCH($C1194,'Policy Characteristics'!$C:$C,0))),"",INDEX('Policy Characteristics'!L:L,MATCH($C1194,'Policy Characteristics'!$C:$C,0)))</f>
        <v/>
      </c>
    </row>
    <row r="1195" spans="1:18" s="2" customFormat="1">
      <c r="A1195" s="254" t="str">
        <f>IF(ISBLANK(INDEX('Policy Characteristics'!A:A,MATCH($C1195,'Policy Characteristics'!$C:$C,0))),"",INDEX('Policy Characteristics'!A:A,MATCH($C1195,'Policy Characteristics'!$C:$C,0)))</f>
        <v>Industry</v>
      </c>
      <c r="B1195" s="262" t="str">
        <f>IF(ISBLANK(INDEX('Policy Characteristics'!B:B,MATCH($C1195,'Policy Characteristics'!$C:$C,0))),"",INDEX('Policy Characteristics'!B:B,MATCH($C1195,'Policy Characteristics'!$C:$C,0)))</f>
        <v>Feedstock Shifting</v>
      </c>
      <c r="C1195" s="254" t="str">
        <f t="shared" ref="C1195:C1258" si="48">C$1065</f>
        <v>Fraction of Feedstock Shifted</v>
      </c>
      <c r="D1195" s="6" t="s">
        <v>3051</v>
      </c>
      <c r="E1195" s="45" t="s">
        <v>2380</v>
      </c>
      <c r="F1195" t="s">
        <v>2558</v>
      </c>
      <c r="G1195" s="45" t="s">
        <v>2386</v>
      </c>
      <c r="H1195" s="47">
        <v>2590</v>
      </c>
      <c r="I1195" s="324" t="s">
        <v>41</v>
      </c>
      <c r="J1195" s="255" t="str">
        <f>IF(ISBLANK(INDEX('Policy Characteristics'!D:D,MATCH($C1195,'Policy Characteristics'!$C:$C,0))),"",INDEX('Policy Characteristics'!D:D,MATCH($C1195,'Policy Characteristics'!$C:$C,0)))</f>
        <v>Feedstock Shifting</v>
      </c>
      <c r="K1195" s="254" t="str">
        <f>IF(ISBLANK(INDEX('Policy Characteristics'!E:E,MATCH($C1195,'Policy Characteristics'!$C:$C,0))),"",INDEX('Policy Characteristics'!E:E,MATCH($C1195,'Policy Characteristics'!$C:$C,0)))</f>
        <v>indst feedstock shifting</v>
      </c>
      <c r="L1195" s="261">
        <f>IF(ISBLANK(INDEX('Policy Characteristics'!F:F,MATCH($C1195,'Policy Characteristics'!$C:$C,0))),"",INDEX('Policy Characteristics'!F:F,MATCH($C1195,'Policy Characteristics'!$C:$C,0)))</f>
        <v>0</v>
      </c>
      <c r="M1195" s="261">
        <f>IF(ISBLANK(INDEX('Policy Characteristics'!G:G,MATCH($C1195,'Policy Characteristics'!$C:$C,0))),"",INDEX('Policy Characteristics'!G:G,MATCH($C1195,'Policy Characteristics'!$C:$C,0)))</f>
        <v>1</v>
      </c>
      <c r="N1195" s="261">
        <f>IF(ISBLANK(INDEX('Policy Characteristics'!H:H,MATCH($C1195,'Policy Characteristics'!$C:$C,0))),"",INDEX('Policy Characteristics'!H:H,MATCH($C1195,'Policy Characteristics'!$C:$C,0)))</f>
        <v>0.01</v>
      </c>
      <c r="O1195" s="254" t="str">
        <f>IF(ISBLANK(INDEX('Policy Characteristics'!I:I,MATCH($C1195,'Policy Characteristics'!$C:$C,0))),"",INDEX('Policy Characteristics'!I:I,MATCH($C1195,'Policy Characteristics'!$C:$C,0)))</f>
        <v>% of potential achieved</v>
      </c>
      <c r="P1195" s="254" t="str">
        <f>IF(ISBLANK(INDEX('Policy Characteristics'!J:J,MATCH($C1195,'Policy Characteristics'!$C:$C,0))),"",INDEX('Policy Characteristics'!J:J,MATCH($C1195,'Policy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5" s="254" t="str">
        <f>IF(ISBLANK(INDEX('Policy Characteristics'!K:K,MATCH($C1195,'Policy Characteristics'!$C:$C,0))),"",INDEX('Policy Characteristics'!K:K,MATCH($C1195,'Policy Characteristics'!$C:$C,0)))</f>
        <v/>
      </c>
      <c r="R1195" s="254" t="str">
        <f>IF(ISBLANK(INDEX('Policy Characteristics'!L:L,MATCH($C1195,'Policy Characteristics'!$C:$C,0))),"",INDEX('Policy Characteristics'!L:L,MATCH($C1195,'Policy Characteristics'!$C:$C,0)))</f>
        <v/>
      </c>
    </row>
    <row r="1196" spans="1:18" s="2" customFormat="1">
      <c r="A1196" s="254" t="str">
        <f>IF(ISBLANK(INDEX('Policy Characteristics'!A:A,MATCH($C1196,'Policy Characteristics'!$C:$C,0))),"",INDEX('Policy Characteristics'!A:A,MATCH($C1196,'Policy Characteristics'!$C:$C,0)))</f>
        <v>Industry</v>
      </c>
      <c r="B1196" s="262" t="str">
        <f>IF(ISBLANK(INDEX('Policy Characteristics'!B:B,MATCH($C1196,'Policy Characteristics'!$C:$C,0))),"",INDEX('Policy Characteristics'!B:B,MATCH($C1196,'Policy Characteristics'!$C:$C,0)))</f>
        <v>Feedstock Shifting</v>
      </c>
      <c r="C1196" s="254" t="str">
        <f t="shared" si="48"/>
        <v>Fraction of Feedstock Shifted</v>
      </c>
      <c r="D1196" s="6" t="s">
        <v>3051</v>
      </c>
      <c r="E1196" s="45" t="s">
        <v>2381</v>
      </c>
      <c r="F1196" t="s">
        <v>2558</v>
      </c>
      <c r="G1196" s="45" t="s">
        <v>2389</v>
      </c>
      <c r="H1196" s="47">
        <v>2591</v>
      </c>
      <c r="I1196" s="324" t="s">
        <v>40</v>
      </c>
      <c r="J1196" s="255" t="str">
        <f>IF(ISBLANK(INDEX('Policy Characteristics'!D:D,MATCH($C1196,'Policy Characteristics'!$C:$C,0))),"",INDEX('Policy Characteristics'!D:D,MATCH($C1196,'Policy Characteristics'!$C:$C,0)))</f>
        <v>Feedstock Shifting</v>
      </c>
      <c r="K1196" s="254" t="str">
        <f>IF(ISBLANK(INDEX('Policy Characteristics'!E:E,MATCH($C1196,'Policy Characteristics'!$C:$C,0))),"",INDEX('Policy Characteristics'!E:E,MATCH($C1196,'Policy Characteristics'!$C:$C,0)))</f>
        <v>indst feedstock shifting</v>
      </c>
      <c r="L1196" s="261">
        <f>IF(ISBLANK(INDEX('Policy Characteristics'!F:F,MATCH($C1196,'Policy Characteristics'!$C:$C,0))),"",INDEX('Policy Characteristics'!F:F,MATCH($C1196,'Policy Characteristics'!$C:$C,0)))</f>
        <v>0</v>
      </c>
      <c r="M1196" s="261">
        <f>IF(ISBLANK(INDEX('Policy Characteristics'!G:G,MATCH($C1196,'Policy Characteristics'!$C:$C,0))),"",INDEX('Policy Characteristics'!G:G,MATCH($C1196,'Policy Characteristics'!$C:$C,0)))</f>
        <v>1</v>
      </c>
      <c r="N1196" s="261">
        <f>IF(ISBLANK(INDEX('Policy Characteristics'!H:H,MATCH($C1196,'Policy Characteristics'!$C:$C,0))),"",INDEX('Policy Characteristics'!H:H,MATCH($C1196,'Policy Characteristics'!$C:$C,0)))</f>
        <v>0.01</v>
      </c>
      <c r="O1196" s="254" t="str">
        <f>IF(ISBLANK(INDEX('Policy Characteristics'!I:I,MATCH($C1196,'Policy Characteristics'!$C:$C,0))),"",INDEX('Policy Characteristics'!I:I,MATCH($C1196,'Policy Characteristics'!$C:$C,0)))</f>
        <v>% of potential achieved</v>
      </c>
      <c r="P1196" s="254" t="str">
        <f>IF(ISBLANK(INDEX('Policy Characteristics'!J:J,MATCH($C1196,'Policy Characteristics'!$C:$C,0))),"",INDEX('Policy Characteristics'!J:J,MATCH($C1196,'Policy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6" s="254" t="str">
        <f>IF(ISBLANK(INDEX('Policy Characteristics'!K:K,MATCH($C1196,'Policy Characteristics'!$C:$C,0))),"",INDEX('Policy Characteristics'!K:K,MATCH($C1196,'Policy Characteristics'!$C:$C,0)))</f>
        <v/>
      </c>
      <c r="R1196" s="254" t="str">
        <f>IF(ISBLANK(INDEX('Policy Characteristics'!L:L,MATCH($C1196,'Policy Characteristics'!$C:$C,0))),"",INDEX('Policy Characteristics'!L:L,MATCH($C1196,'Policy Characteristics'!$C:$C,0)))</f>
        <v/>
      </c>
    </row>
    <row r="1197" spans="1:18" s="2" customFormat="1">
      <c r="A1197" s="254" t="str">
        <f>IF(ISBLANK(INDEX('Policy Characteristics'!A:A,MATCH($C1197,'Policy Characteristics'!$C:$C,0))),"",INDEX('Policy Characteristics'!A:A,MATCH($C1197,'Policy Characteristics'!$C:$C,0)))</f>
        <v>Industry</v>
      </c>
      <c r="B1197" s="262" t="str">
        <f>IF(ISBLANK(INDEX('Policy Characteristics'!B:B,MATCH($C1197,'Policy Characteristics'!$C:$C,0))),"",INDEX('Policy Characteristics'!B:B,MATCH($C1197,'Policy Characteristics'!$C:$C,0)))</f>
        <v>Feedstock Shifting</v>
      </c>
      <c r="C1197" s="254" t="str">
        <f t="shared" si="48"/>
        <v>Fraction of Feedstock Shifted</v>
      </c>
      <c r="D1197" s="6" t="s">
        <v>3051</v>
      </c>
      <c r="E1197" s="45" t="s">
        <v>2382</v>
      </c>
      <c r="F1197" t="s">
        <v>2558</v>
      </c>
      <c r="G1197" s="45" t="s">
        <v>2390</v>
      </c>
      <c r="H1197" s="47">
        <v>2592</v>
      </c>
      <c r="I1197" s="324" t="s">
        <v>40</v>
      </c>
      <c r="J1197" s="255" t="str">
        <f>IF(ISBLANK(INDEX('Policy Characteristics'!D:D,MATCH($C1197,'Policy Characteristics'!$C:$C,0))),"",INDEX('Policy Characteristics'!D:D,MATCH($C1197,'Policy Characteristics'!$C:$C,0)))</f>
        <v>Feedstock Shifting</v>
      </c>
      <c r="K1197" s="254" t="str">
        <f>IF(ISBLANK(INDEX('Policy Characteristics'!E:E,MATCH($C1197,'Policy Characteristics'!$C:$C,0))),"",INDEX('Policy Characteristics'!E:E,MATCH($C1197,'Policy Characteristics'!$C:$C,0)))</f>
        <v>indst feedstock shifting</v>
      </c>
      <c r="L1197" s="261">
        <f>IF(ISBLANK(INDEX('Policy Characteristics'!F:F,MATCH($C1197,'Policy Characteristics'!$C:$C,0))),"",INDEX('Policy Characteristics'!F:F,MATCH($C1197,'Policy Characteristics'!$C:$C,0)))</f>
        <v>0</v>
      </c>
      <c r="M1197" s="261">
        <f>IF(ISBLANK(INDEX('Policy Characteristics'!G:G,MATCH($C1197,'Policy Characteristics'!$C:$C,0))),"",INDEX('Policy Characteristics'!G:G,MATCH($C1197,'Policy Characteristics'!$C:$C,0)))</f>
        <v>1</v>
      </c>
      <c r="N1197" s="261">
        <f>IF(ISBLANK(INDEX('Policy Characteristics'!H:H,MATCH($C1197,'Policy Characteristics'!$C:$C,0))),"",INDEX('Policy Characteristics'!H:H,MATCH($C1197,'Policy Characteristics'!$C:$C,0)))</f>
        <v>0.01</v>
      </c>
      <c r="O1197" s="254" t="str">
        <f>IF(ISBLANK(INDEX('Policy Characteristics'!I:I,MATCH($C1197,'Policy Characteristics'!$C:$C,0))),"",INDEX('Policy Characteristics'!I:I,MATCH($C1197,'Policy Characteristics'!$C:$C,0)))</f>
        <v>% of potential achieved</v>
      </c>
      <c r="P1197" s="254" t="str">
        <f>IF(ISBLANK(INDEX('Policy Characteristics'!J:J,MATCH($C1197,'Policy Characteristics'!$C:$C,0))),"",INDEX('Policy Characteristics'!J:J,MATCH($C1197,'Policy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7" s="254" t="str">
        <f>IF(ISBLANK(INDEX('Policy Characteristics'!K:K,MATCH($C1197,'Policy Characteristics'!$C:$C,0))),"",INDEX('Policy Characteristics'!K:K,MATCH($C1197,'Policy Characteristics'!$C:$C,0)))</f>
        <v/>
      </c>
      <c r="R1197" s="254" t="str">
        <f>IF(ISBLANK(INDEX('Policy Characteristics'!L:L,MATCH($C1197,'Policy Characteristics'!$C:$C,0))),"",INDEX('Policy Characteristics'!L:L,MATCH($C1197,'Policy Characteristics'!$C:$C,0)))</f>
        <v/>
      </c>
    </row>
    <row r="1198" spans="1:18" s="2" customFormat="1">
      <c r="A1198" s="254" t="str">
        <f>IF(ISBLANK(INDEX('Policy Characteristics'!A:A,MATCH($C1198,'Policy Characteristics'!$C:$C,0))),"",INDEX('Policy Characteristics'!A:A,MATCH($C1198,'Policy Characteristics'!$C:$C,0)))</f>
        <v>Industry</v>
      </c>
      <c r="B1198" s="262" t="str">
        <f>IF(ISBLANK(INDEX('Policy Characteristics'!B:B,MATCH($C1198,'Policy Characteristics'!$C:$C,0))),"",INDEX('Policy Characteristics'!B:B,MATCH($C1198,'Policy Characteristics'!$C:$C,0)))</f>
        <v>Feedstock Shifting</v>
      </c>
      <c r="C1198" s="254" t="str">
        <f t="shared" si="48"/>
        <v>Fraction of Feedstock Shifted</v>
      </c>
      <c r="D1198" s="6" t="s">
        <v>3051</v>
      </c>
      <c r="E1198" s="45" t="s">
        <v>2383</v>
      </c>
      <c r="F1198" t="s">
        <v>2558</v>
      </c>
      <c r="G1198" s="45" t="s">
        <v>2387</v>
      </c>
      <c r="H1198" s="47">
        <v>2593</v>
      </c>
      <c r="I1198" s="324" t="s">
        <v>41</v>
      </c>
      <c r="J1198" s="255" t="str">
        <f>IF(ISBLANK(INDEX('Policy Characteristics'!D:D,MATCH($C1198,'Policy Characteristics'!$C:$C,0))),"",INDEX('Policy Characteristics'!D:D,MATCH($C1198,'Policy Characteristics'!$C:$C,0)))</f>
        <v>Feedstock Shifting</v>
      </c>
      <c r="K1198" s="254" t="str">
        <f>IF(ISBLANK(INDEX('Policy Characteristics'!E:E,MATCH($C1198,'Policy Characteristics'!$C:$C,0))),"",INDEX('Policy Characteristics'!E:E,MATCH($C1198,'Policy Characteristics'!$C:$C,0)))</f>
        <v>indst feedstock shifting</v>
      </c>
      <c r="L1198" s="261">
        <f>IF(ISBLANK(INDEX('Policy Characteristics'!F:F,MATCH($C1198,'Policy Characteristics'!$C:$C,0))),"",INDEX('Policy Characteristics'!F:F,MATCH($C1198,'Policy Characteristics'!$C:$C,0)))</f>
        <v>0</v>
      </c>
      <c r="M1198" s="261">
        <f>IF(ISBLANK(INDEX('Policy Characteristics'!G:G,MATCH($C1198,'Policy Characteristics'!$C:$C,0))),"",INDEX('Policy Characteristics'!G:G,MATCH($C1198,'Policy Characteristics'!$C:$C,0)))</f>
        <v>1</v>
      </c>
      <c r="N1198" s="261">
        <f>IF(ISBLANK(INDEX('Policy Characteristics'!H:H,MATCH($C1198,'Policy Characteristics'!$C:$C,0))),"",INDEX('Policy Characteristics'!H:H,MATCH($C1198,'Policy Characteristics'!$C:$C,0)))</f>
        <v>0.01</v>
      </c>
      <c r="O1198" s="254" t="str">
        <f>IF(ISBLANK(INDEX('Policy Characteristics'!I:I,MATCH($C1198,'Policy Characteristics'!$C:$C,0))),"",INDEX('Policy Characteristics'!I:I,MATCH($C1198,'Policy Characteristics'!$C:$C,0)))</f>
        <v>% of potential achieved</v>
      </c>
      <c r="P1198" s="254" t="str">
        <f>IF(ISBLANK(INDEX('Policy Characteristics'!J:J,MATCH($C1198,'Policy Characteristics'!$C:$C,0))),"",INDEX('Policy Characteristics'!J:J,MATCH($C1198,'Policy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8" s="254" t="str">
        <f>IF(ISBLANK(INDEX('Policy Characteristics'!K:K,MATCH($C1198,'Policy Characteristics'!$C:$C,0))),"",INDEX('Policy Characteristics'!K:K,MATCH($C1198,'Policy Characteristics'!$C:$C,0)))</f>
        <v/>
      </c>
      <c r="R1198" s="254" t="str">
        <f>IF(ISBLANK(INDEX('Policy Characteristics'!L:L,MATCH($C1198,'Policy Characteristics'!$C:$C,0))),"",INDEX('Policy Characteristics'!L:L,MATCH($C1198,'Policy Characteristics'!$C:$C,0)))</f>
        <v/>
      </c>
    </row>
    <row r="1199" spans="1:18" s="2" customFormat="1">
      <c r="A1199" s="254" t="str">
        <f>IF(ISBLANK(INDEX('Policy Characteristics'!A:A,MATCH($C1199,'Policy Characteristics'!$C:$C,0))),"",INDEX('Policy Characteristics'!A:A,MATCH($C1199,'Policy Characteristics'!$C:$C,0)))</f>
        <v>Industry</v>
      </c>
      <c r="B1199" s="262" t="str">
        <f>IF(ISBLANK(INDEX('Policy Characteristics'!B:B,MATCH($C1199,'Policy Characteristics'!$C:$C,0))),"",INDEX('Policy Characteristics'!B:B,MATCH($C1199,'Policy Characteristics'!$C:$C,0)))</f>
        <v>Feedstock Shifting</v>
      </c>
      <c r="C1199" s="254" t="str">
        <f t="shared" si="48"/>
        <v>Fraction of Feedstock Shifted</v>
      </c>
      <c r="D1199" s="6" t="s">
        <v>3051</v>
      </c>
      <c r="E1199" s="45" t="s">
        <v>2384</v>
      </c>
      <c r="F1199" t="s">
        <v>2558</v>
      </c>
      <c r="G1199" s="45" t="s">
        <v>2388</v>
      </c>
      <c r="H1199" s="47">
        <v>2594</v>
      </c>
      <c r="I1199" s="324" t="s">
        <v>41</v>
      </c>
      <c r="J1199" s="255" t="str">
        <f>IF(ISBLANK(INDEX('Policy Characteristics'!D:D,MATCH($C1199,'Policy Characteristics'!$C:$C,0))),"",INDEX('Policy Characteristics'!D:D,MATCH($C1199,'Policy Characteristics'!$C:$C,0)))</f>
        <v>Feedstock Shifting</v>
      </c>
      <c r="K1199" s="254" t="str">
        <f>IF(ISBLANK(INDEX('Policy Characteristics'!E:E,MATCH($C1199,'Policy Characteristics'!$C:$C,0))),"",INDEX('Policy Characteristics'!E:E,MATCH($C1199,'Policy Characteristics'!$C:$C,0)))</f>
        <v>indst feedstock shifting</v>
      </c>
      <c r="L1199" s="261">
        <f>IF(ISBLANK(INDEX('Policy Characteristics'!F:F,MATCH($C1199,'Policy Characteristics'!$C:$C,0))),"",INDEX('Policy Characteristics'!F:F,MATCH($C1199,'Policy Characteristics'!$C:$C,0)))</f>
        <v>0</v>
      </c>
      <c r="M1199" s="261">
        <f>IF(ISBLANK(INDEX('Policy Characteristics'!G:G,MATCH($C1199,'Policy Characteristics'!$C:$C,0))),"",INDEX('Policy Characteristics'!G:G,MATCH($C1199,'Policy Characteristics'!$C:$C,0)))</f>
        <v>1</v>
      </c>
      <c r="N1199" s="261">
        <f>IF(ISBLANK(INDEX('Policy Characteristics'!H:H,MATCH($C1199,'Policy Characteristics'!$C:$C,0))),"",INDEX('Policy Characteristics'!H:H,MATCH($C1199,'Policy Characteristics'!$C:$C,0)))</f>
        <v>0.01</v>
      </c>
      <c r="O1199" s="254" t="str">
        <f>IF(ISBLANK(INDEX('Policy Characteristics'!I:I,MATCH($C1199,'Policy Characteristics'!$C:$C,0))),"",INDEX('Policy Characteristics'!I:I,MATCH($C1199,'Policy Characteristics'!$C:$C,0)))</f>
        <v>% of potential achieved</v>
      </c>
      <c r="P1199" s="254" t="str">
        <f>IF(ISBLANK(INDEX('Policy Characteristics'!J:J,MATCH($C1199,'Policy Characteristics'!$C:$C,0))),"",INDEX('Policy Characteristics'!J:J,MATCH($C1199,'Policy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9" s="254" t="str">
        <f>IF(ISBLANK(INDEX('Policy Characteristics'!K:K,MATCH($C1199,'Policy Characteristics'!$C:$C,0))),"",INDEX('Policy Characteristics'!K:K,MATCH($C1199,'Policy Characteristics'!$C:$C,0)))</f>
        <v/>
      </c>
      <c r="R1199" s="254" t="str">
        <f>IF(ISBLANK(INDEX('Policy Characteristics'!L:L,MATCH($C1199,'Policy Characteristics'!$C:$C,0))),"",INDEX('Policy Characteristics'!L:L,MATCH($C1199,'Policy Characteristics'!$C:$C,0)))</f>
        <v/>
      </c>
    </row>
    <row r="1200" spans="1:18" s="2" customFormat="1">
      <c r="A1200" s="254" t="str">
        <f>IF(ISBLANK(INDEX('Policy Characteristics'!A:A,MATCH($C1200,'Policy Characteristics'!$C:$C,0))),"",INDEX('Policy Characteristics'!A:A,MATCH($C1200,'Policy Characteristics'!$C:$C,0)))</f>
        <v>Industry</v>
      </c>
      <c r="B1200" s="262" t="str">
        <f>IF(ISBLANK(INDEX('Policy Characteristics'!B:B,MATCH($C1200,'Policy Characteristics'!$C:$C,0))),"",INDEX('Policy Characteristics'!B:B,MATCH($C1200,'Policy Characteristics'!$C:$C,0)))</f>
        <v>Feedstock Shifting</v>
      </c>
      <c r="C1200" s="254" t="str">
        <f t="shared" si="48"/>
        <v>Fraction of Feedstock Shifted</v>
      </c>
      <c r="D1200" s="6" t="s">
        <v>3051</v>
      </c>
      <c r="E1200" s="45" t="s">
        <v>2385</v>
      </c>
      <c r="F1200" t="s">
        <v>2558</v>
      </c>
      <c r="G1200" s="45" t="s">
        <v>2391</v>
      </c>
      <c r="H1200" s="47">
        <v>2595</v>
      </c>
      <c r="I1200" s="324" t="s">
        <v>41</v>
      </c>
      <c r="J1200" s="255" t="str">
        <f>IF(ISBLANK(INDEX('Policy Characteristics'!D:D,MATCH($C1200,'Policy Characteristics'!$C:$C,0))),"",INDEX('Policy Characteristics'!D:D,MATCH($C1200,'Policy Characteristics'!$C:$C,0)))</f>
        <v>Feedstock Shifting</v>
      </c>
      <c r="K1200" s="254" t="str">
        <f>IF(ISBLANK(INDEX('Policy Characteristics'!E:E,MATCH($C1200,'Policy Characteristics'!$C:$C,0))),"",INDEX('Policy Characteristics'!E:E,MATCH($C1200,'Policy Characteristics'!$C:$C,0)))</f>
        <v>indst feedstock shifting</v>
      </c>
      <c r="L1200" s="261">
        <f>IF(ISBLANK(INDEX('Policy Characteristics'!F:F,MATCH($C1200,'Policy Characteristics'!$C:$C,0))),"",INDEX('Policy Characteristics'!F:F,MATCH($C1200,'Policy Characteristics'!$C:$C,0)))</f>
        <v>0</v>
      </c>
      <c r="M1200" s="261">
        <f>IF(ISBLANK(INDEX('Policy Characteristics'!G:G,MATCH($C1200,'Policy Characteristics'!$C:$C,0))),"",INDEX('Policy Characteristics'!G:G,MATCH($C1200,'Policy Characteristics'!$C:$C,0)))</f>
        <v>1</v>
      </c>
      <c r="N1200" s="261">
        <f>IF(ISBLANK(INDEX('Policy Characteristics'!H:H,MATCH($C1200,'Policy Characteristics'!$C:$C,0))),"",INDEX('Policy Characteristics'!H:H,MATCH($C1200,'Policy Characteristics'!$C:$C,0)))</f>
        <v>0.01</v>
      </c>
      <c r="O1200" s="254" t="str">
        <f>IF(ISBLANK(INDEX('Policy Characteristics'!I:I,MATCH($C1200,'Policy Characteristics'!$C:$C,0))),"",INDEX('Policy Characteristics'!I:I,MATCH($C1200,'Policy Characteristics'!$C:$C,0)))</f>
        <v>% of potential achieved</v>
      </c>
      <c r="P1200" s="254" t="str">
        <f>IF(ISBLANK(INDEX('Policy Characteristics'!J:J,MATCH($C1200,'Policy Characteristics'!$C:$C,0))),"",INDEX('Policy Characteristics'!J:J,MATCH($C1200,'Policy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0" s="254" t="str">
        <f>IF(ISBLANK(INDEX('Policy Characteristics'!K:K,MATCH($C1200,'Policy Characteristics'!$C:$C,0))),"",INDEX('Policy Characteristics'!K:K,MATCH($C1200,'Policy Characteristics'!$C:$C,0)))</f>
        <v/>
      </c>
      <c r="R1200" s="254" t="str">
        <f>IF(ISBLANK(INDEX('Policy Characteristics'!L:L,MATCH($C1200,'Policy Characteristics'!$C:$C,0))),"",INDEX('Policy Characteristics'!L:L,MATCH($C1200,'Policy Characteristics'!$C:$C,0)))</f>
        <v/>
      </c>
    </row>
    <row r="1201" spans="1:18" s="2" customFormat="1">
      <c r="A1201" s="254" t="str">
        <f>IF(ISBLANK(INDEX('Policy Characteristics'!A:A,MATCH($C1201,'Policy Characteristics'!$C:$C,0))),"",INDEX('Policy Characteristics'!A:A,MATCH($C1201,'Policy Characteristics'!$C:$C,0)))</f>
        <v>Industry</v>
      </c>
      <c r="B1201" s="262" t="str">
        <f>IF(ISBLANK(INDEX('Policy Characteristics'!B:B,MATCH($C1201,'Policy Characteristics'!$C:$C,0))),"",INDEX('Policy Characteristics'!B:B,MATCH($C1201,'Policy Characteristics'!$C:$C,0)))</f>
        <v>Feedstock Shifting</v>
      </c>
      <c r="C1201" s="254" t="str">
        <f t="shared" si="48"/>
        <v>Fraction of Feedstock Shifted</v>
      </c>
      <c r="D1201" s="6" t="s">
        <v>3051</v>
      </c>
      <c r="E1201" s="45" t="s">
        <v>2684</v>
      </c>
      <c r="F1201" t="s">
        <v>2558</v>
      </c>
      <c r="G1201" s="45" t="s">
        <v>2687</v>
      </c>
      <c r="H1201" s="47">
        <v>2596</v>
      </c>
      <c r="I1201" s="324" t="s">
        <v>41</v>
      </c>
      <c r="J1201" s="255" t="str">
        <f>IF(ISBLANK(INDEX('Policy Characteristics'!D:D,MATCH($C1201,'Policy Characteristics'!$C:$C,0))),"",INDEX('Policy Characteristics'!D:D,MATCH($C1201,'Policy Characteristics'!$C:$C,0)))</f>
        <v>Feedstock Shifting</v>
      </c>
      <c r="K1201" s="254" t="str">
        <f>IF(ISBLANK(INDEX('Policy Characteristics'!E:E,MATCH($C1201,'Policy Characteristics'!$C:$C,0))),"",INDEX('Policy Characteristics'!E:E,MATCH($C1201,'Policy Characteristics'!$C:$C,0)))</f>
        <v>indst feedstock shifting</v>
      </c>
      <c r="L1201" s="261">
        <f>IF(ISBLANK(INDEX('Policy Characteristics'!F:F,MATCH($C1201,'Policy Characteristics'!$C:$C,0))),"",INDEX('Policy Characteristics'!F:F,MATCH($C1201,'Policy Characteristics'!$C:$C,0)))</f>
        <v>0</v>
      </c>
      <c r="M1201" s="261">
        <f>IF(ISBLANK(INDEX('Policy Characteristics'!G:G,MATCH($C1201,'Policy Characteristics'!$C:$C,0))),"",INDEX('Policy Characteristics'!G:G,MATCH($C1201,'Policy Characteristics'!$C:$C,0)))</f>
        <v>1</v>
      </c>
      <c r="N1201" s="261">
        <f>IF(ISBLANK(INDEX('Policy Characteristics'!H:H,MATCH($C1201,'Policy Characteristics'!$C:$C,0))),"",INDEX('Policy Characteristics'!H:H,MATCH($C1201,'Policy Characteristics'!$C:$C,0)))</f>
        <v>0.01</v>
      </c>
      <c r="O1201" s="254" t="str">
        <f>IF(ISBLANK(INDEX('Policy Characteristics'!I:I,MATCH($C1201,'Policy Characteristics'!$C:$C,0))),"",INDEX('Policy Characteristics'!I:I,MATCH($C1201,'Policy Characteristics'!$C:$C,0)))</f>
        <v>% of potential achieved</v>
      </c>
      <c r="P1201" s="254" t="str">
        <f>IF(ISBLANK(INDEX('Policy Characteristics'!J:J,MATCH($C1201,'Policy Characteristics'!$C:$C,0))),"",INDEX('Policy Characteristics'!J:J,MATCH($C1201,'Policy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1" s="254" t="str">
        <f>IF(ISBLANK(INDEX('Policy Characteristics'!K:K,MATCH($C1201,'Policy Characteristics'!$C:$C,0))),"",INDEX('Policy Characteristics'!K:K,MATCH($C1201,'Policy Characteristics'!$C:$C,0)))</f>
        <v/>
      </c>
      <c r="R1201" s="254" t="str">
        <f>IF(ISBLANK(INDEX('Policy Characteristics'!L:L,MATCH($C1201,'Policy Characteristics'!$C:$C,0))),"",INDEX('Policy Characteristics'!L:L,MATCH($C1201,'Policy Characteristics'!$C:$C,0)))</f>
        <v/>
      </c>
    </row>
    <row r="1202" spans="1:18" s="2" customFormat="1">
      <c r="A1202" s="254" t="str">
        <f>IF(ISBLANK(INDEX('Policy Characteristics'!A:A,MATCH($C1202,'Policy Characteristics'!$C:$C,0))),"",INDEX('Policy Characteristics'!A:A,MATCH($C1202,'Policy Characteristics'!$C:$C,0)))</f>
        <v>Industry</v>
      </c>
      <c r="B1202" s="262" t="str">
        <f>IF(ISBLANK(INDEX('Policy Characteristics'!B:B,MATCH($C1202,'Policy Characteristics'!$C:$C,0))),"",INDEX('Policy Characteristics'!B:B,MATCH($C1202,'Policy Characteristics'!$C:$C,0)))</f>
        <v>Feedstock Shifting</v>
      </c>
      <c r="C1202" s="254" t="str">
        <f t="shared" si="48"/>
        <v>Fraction of Feedstock Shifted</v>
      </c>
      <c r="D1202" s="6" t="s">
        <v>3051</v>
      </c>
      <c r="E1202" s="45" t="s">
        <v>2685</v>
      </c>
      <c r="F1202" t="s">
        <v>2558</v>
      </c>
      <c r="G1202" s="45" t="s">
        <v>2689</v>
      </c>
      <c r="H1202" s="47">
        <v>2597</v>
      </c>
      <c r="I1202" s="324" t="s">
        <v>41</v>
      </c>
      <c r="J1202" s="255" t="str">
        <f>IF(ISBLANK(INDEX('Policy Characteristics'!D:D,MATCH($C1202,'Policy Characteristics'!$C:$C,0))),"",INDEX('Policy Characteristics'!D:D,MATCH($C1202,'Policy Characteristics'!$C:$C,0)))</f>
        <v>Feedstock Shifting</v>
      </c>
      <c r="K1202" s="254" t="str">
        <f>IF(ISBLANK(INDEX('Policy Characteristics'!E:E,MATCH($C1202,'Policy Characteristics'!$C:$C,0))),"",INDEX('Policy Characteristics'!E:E,MATCH($C1202,'Policy Characteristics'!$C:$C,0)))</f>
        <v>indst feedstock shifting</v>
      </c>
      <c r="L1202" s="261">
        <f>IF(ISBLANK(INDEX('Policy Characteristics'!F:F,MATCH($C1202,'Policy Characteristics'!$C:$C,0))),"",INDEX('Policy Characteristics'!F:F,MATCH($C1202,'Policy Characteristics'!$C:$C,0)))</f>
        <v>0</v>
      </c>
      <c r="M1202" s="261">
        <f>IF(ISBLANK(INDEX('Policy Characteristics'!G:G,MATCH($C1202,'Policy Characteristics'!$C:$C,0))),"",INDEX('Policy Characteristics'!G:G,MATCH($C1202,'Policy Characteristics'!$C:$C,0)))</f>
        <v>1</v>
      </c>
      <c r="N1202" s="261">
        <f>IF(ISBLANK(INDEX('Policy Characteristics'!H:H,MATCH($C1202,'Policy Characteristics'!$C:$C,0))),"",INDEX('Policy Characteristics'!H:H,MATCH($C1202,'Policy Characteristics'!$C:$C,0)))</f>
        <v>0.01</v>
      </c>
      <c r="O1202" s="254" t="str">
        <f>IF(ISBLANK(INDEX('Policy Characteristics'!I:I,MATCH($C1202,'Policy Characteristics'!$C:$C,0))),"",INDEX('Policy Characteristics'!I:I,MATCH($C1202,'Policy Characteristics'!$C:$C,0)))</f>
        <v>% of potential achieved</v>
      </c>
      <c r="P1202" s="254" t="str">
        <f>IF(ISBLANK(INDEX('Policy Characteristics'!J:J,MATCH($C1202,'Policy Characteristics'!$C:$C,0))),"",INDEX('Policy Characteristics'!J:J,MATCH($C1202,'Policy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2" s="254" t="str">
        <f>IF(ISBLANK(INDEX('Policy Characteristics'!K:K,MATCH($C1202,'Policy Characteristics'!$C:$C,0))),"",INDEX('Policy Characteristics'!K:K,MATCH($C1202,'Policy Characteristics'!$C:$C,0)))</f>
        <v/>
      </c>
      <c r="R1202" s="254" t="str">
        <f>IF(ISBLANK(INDEX('Policy Characteristics'!L:L,MATCH($C1202,'Policy Characteristics'!$C:$C,0))),"",INDEX('Policy Characteristics'!L:L,MATCH($C1202,'Policy Characteristics'!$C:$C,0)))</f>
        <v/>
      </c>
    </row>
    <row r="1203" spans="1:18" s="2" customFormat="1">
      <c r="A1203" s="254" t="str">
        <f>IF(ISBLANK(INDEX('Policy Characteristics'!A:A,MATCH($C1203,'Policy Characteristics'!$C:$C,0))),"",INDEX('Policy Characteristics'!A:A,MATCH($C1203,'Policy Characteristics'!$C:$C,0)))</f>
        <v>Industry</v>
      </c>
      <c r="B1203" s="262" t="str">
        <f>IF(ISBLANK(INDEX('Policy Characteristics'!B:B,MATCH($C1203,'Policy Characteristics'!$C:$C,0))),"",INDEX('Policy Characteristics'!B:B,MATCH($C1203,'Policy Characteristics'!$C:$C,0)))</f>
        <v>Feedstock Shifting</v>
      </c>
      <c r="C1203" s="254" t="str">
        <f t="shared" si="48"/>
        <v>Fraction of Feedstock Shifted</v>
      </c>
      <c r="D1203" s="6" t="s">
        <v>3051</v>
      </c>
      <c r="E1203" s="45" t="s">
        <v>2686</v>
      </c>
      <c r="F1203" t="s">
        <v>2558</v>
      </c>
      <c r="G1203" s="45" t="s">
        <v>2690</v>
      </c>
      <c r="H1203" s="47">
        <v>2598</v>
      </c>
      <c r="I1203" s="324" t="s">
        <v>41</v>
      </c>
      <c r="J1203" s="255" t="str">
        <f>IF(ISBLANK(INDEX('Policy Characteristics'!D:D,MATCH($C1203,'Policy Characteristics'!$C:$C,0))),"",INDEX('Policy Characteristics'!D:D,MATCH($C1203,'Policy Characteristics'!$C:$C,0)))</f>
        <v>Feedstock Shifting</v>
      </c>
      <c r="K1203" s="254" t="str">
        <f>IF(ISBLANK(INDEX('Policy Characteristics'!E:E,MATCH($C1203,'Policy Characteristics'!$C:$C,0))),"",INDEX('Policy Characteristics'!E:E,MATCH($C1203,'Policy Characteristics'!$C:$C,0)))</f>
        <v>indst feedstock shifting</v>
      </c>
      <c r="L1203" s="261">
        <f>IF(ISBLANK(INDEX('Policy Characteristics'!F:F,MATCH($C1203,'Policy Characteristics'!$C:$C,0))),"",INDEX('Policy Characteristics'!F:F,MATCH($C1203,'Policy Characteristics'!$C:$C,0)))</f>
        <v>0</v>
      </c>
      <c r="M1203" s="261">
        <f>IF(ISBLANK(INDEX('Policy Characteristics'!G:G,MATCH($C1203,'Policy Characteristics'!$C:$C,0))),"",INDEX('Policy Characteristics'!G:G,MATCH($C1203,'Policy Characteristics'!$C:$C,0)))</f>
        <v>1</v>
      </c>
      <c r="N1203" s="261">
        <f>IF(ISBLANK(INDEX('Policy Characteristics'!H:H,MATCH($C1203,'Policy Characteristics'!$C:$C,0))),"",INDEX('Policy Characteristics'!H:H,MATCH($C1203,'Policy Characteristics'!$C:$C,0)))</f>
        <v>0.01</v>
      </c>
      <c r="O1203" s="254" t="str">
        <f>IF(ISBLANK(INDEX('Policy Characteristics'!I:I,MATCH($C1203,'Policy Characteristics'!$C:$C,0))),"",INDEX('Policy Characteristics'!I:I,MATCH($C1203,'Policy Characteristics'!$C:$C,0)))</f>
        <v>% of potential achieved</v>
      </c>
      <c r="P1203" s="254" t="str">
        <f>IF(ISBLANK(INDEX('Policy Characteristics'!J:J,MATCH($C1203,'Policy Characteristics'!$C:$C,0))),"",INDEX('Policy Characteristics'!J:J,MATCH($C1203,'Policy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3" s="254" t="str">
        <f>IF(ISBLANK(INDEX('Policy Characteristics'!K:K,MATCH($C1203,'Policy Characteristics'!$C:$C,0))),"",INDEX('Policy Characteristics'!K:K,MATCH($C1203,'Policy Characteristics'!$C:$C,0)))</f>
        <v/>
      </c>
      <c r="R1203" s="254" t="str">
        <f>IF(ISBLANK(INDEX('Policy Characteristics'!L:L,MATCH($C1203,'Policy Characteristics'!$C:$C,0))),"",INDEX('Policy Characteristics'!L:L,MATCH($C1203,'Policy Characteristics'!$C:$C,0)))</f>
        <v/>
      </c>
    </row>
    <row r="1204" spans="1:18" s="2" customFormat="1">
      <c r="A1204" s="254" t="str">
        <f>IF(ISBLANK(INDEX('Policy Characteristics'!A:A,MATCH($C1204,'Policy Characteristics'!$C:$C,0))),"",INDEX('Policy Characteristics'!A:A,MATCH($C1204,'Policy Characteristics'!$C:$C,0)))</f>
        <v>Industry</v>
      </c>
      <c r="B1204" s="262" t="str">
        <f>IF(ISBLANK(INDEX('Policy Characteristics'!B:B,MATCH($C1204,'Policy Characteristics'!$C:$C,0))),"",INDEX('Policy Characteristics'!B:B,MATCH($C1204,'Policy Characteristics'!$C:$C,0)))</f>
        <v>Feedstock Shifting</v>
      </c>
      <c r="C1204" s="254" t="str">
        <f t="shared" si="48"/>
        <v>Fraction of Feedstock Shifted</v>
      </c>
      <c r="D1204" s="6" t="s">
        <v>3051</v>
      </c>
      <c r="E1204" s="45" t="s">
        <v>2683</v>
      </c>
      <c r="F1204" t="s">
        <v>2558</v>
      </c>
      <c r="G1204" s="45" t="s">
        <v>2688</v>
      </c>
      <c r="H1204" s="47">
        <v>2599</v>
      </c>
      <c r="I1204" s="324" t="s">
        <v>41</v>
      </c>
      <c r="J1204" s="255" t="str">
        <f>IF(ISBLANK(INDEX('Policy Characteristics'!D:D,MATCH($C1204,'Policy Characteristics'!$C:$C,0))),"",INDEX('Policy Characteristics'!D:D,MATCH($C1204,'Policy Characteristics'!$C:$C,0)))</f>
        <v>Feedstock Shifting</v>
      </c>
      <c r="K1204" s="254" t="str">
        <f>IF(ISBLANK(INDEX('Policy Characteristics'!E:E,MATCH($C1204,'Policy Characteristics'!$C:$C,0))),"",INDEX('Policy Characteristics'!E:E,MATCH($C1204,'Policy Characteristics'!$C:$C,0)))</f>
        <v>indst feedstock shifting</v>
      </c>
      <c r="L1204" s="261">
        <f>IF(ISBLANK(INDEX('Policy Characteristics'!F:F,MATCH($C1204,'Policy Characteristics'!$C:$C,0))),"",INDEX('Policy Characteristics'!F:F,MATCH($C1204,'Policy Characteristics'!$C:$C,0)))</f>
        <v>0</v>
      </c>
      <c r="M1204" s="261">
        <f>IF(ISBLANK(INDEX('Policy Characteristics'!G:G,MATCH($C1204,'Policy Characteristics'!$C:$C,0))),"",INDEX('Policy Characteristics'!G:G,MATCH($C1204,'Policy Characteristics'!$C:$C,0)))</f>
        <v>1</v>
      </c>
      <c r="N1204" s="261">
        <f>IF(ISBLANK(INDEX('Policy Characteristics'!H:H,MATCH($C1204,'Policy Characteristics'!$C:$C,0))),"",INDEX('Policy Characteristics'!H:H,MATCH($C1204,'Policy Characteristics'!$C:$C,0)))</f>
        <v>0.01</v>
      </c>
      <c r="O1204" s="254" t="str">
        <f>IF(ISBLANK(INDEX('Policy Characteristics'!I:I,MATCH($C1204,'Policy Characteristics'!$C:$C,0))),"",INDEX('Policy Characteristics'!I:I,MATCH($C1204,'Policy Characteristics'!$C:$C,0)))</f>
        <v>% of potential achieved</v>
      </c>
      <c r="P1204" s="254" t="str">
        <f>IF(ISBLANK(INDEX('Policy Characteristics'!J:J,MATCH($C1204,'Policy Characteristics'!$C:$C,0))),"",INDEX('Policy Characteristics'!J:J,MATCH($C1204,'Policy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4" s="254" t="str">
        <f>IF(ISBLANK(INDEX('Policy Characteristics'!K:K,MATCH($C1204,'Policy Characteristics'!$C:$C,0))),"",INDEX('Policy Characteristics'!K:K,MATCH($C1204,'Policy Characteristics'!$C:$C,0)))</f>
        <v/>
      </c>
      <c r="R1204" s="254" t="str">
        <f>IF(ISBLANK(INDEX('Policy Characteristics'!L:L,MATCH($C1204,'Policy Characteristics'!$C:$C,0))),"",INDEX('Policy Characteristics'!L:L,MATCH($C1204,'Policy Characteristics'!$C:$C,0)))</f>
        <v/>
      </c>
    </row>
    <row r="1205" spans="1:18" s="2" customFormat="1">
      <c r="A1205" s="254" t="str">
        <f>IF(ISBLANK(INDEX('Policy Characteristics'!A:A,MATCH($C1205,'Policy Characteristics'!$C:$C,0))),"",INDEX('Policy Characteristics'!A:A,MATCH($C1205,'Policy Characteristics'!$C:$C,0)))</f>
        <v>Industry</v>
      </c>
      <c r="B1205" s="262" t="str">
        <f>IF(ISBLANK(INDEX('Policy Characteristics'!B:B,MATCH($C1205,'Policy Characteristics'!$C:$C,0))),"",INDEX('Policy Characteristics'!B:B,MATCH($C1205,'Policy Characteristics'!$C:$C,0)))</f>
        <v>Feedstock Shifting</v>
      </c>
      <c r="C1205" s="254" t="str">
        <f t="shared" si="48"/>
        <v>Fraction of Feedstock Shifted</v>
      </c>
      <c r="D1205" s="6" t="s">
        <v>3052</v>
      </c>
      <c r="E1205" s="45" t="s">
        <v>2380</v>
      </c>
      <c r="F1205" t="s">
        <v>3014</v>
      </c>
      <c r="G1205" s="45" t="s">
        <v>2386</v>
      </c>
      <c r="H1205" s="47">
        <v>2600</v>
      </c>
      <c r="I1205" s="324" t="s">
        <v>41</v>
      </c>
      <c r="J1205" s="255" t="str">
        <f>IF(ISBLANK(INDEX('Policy Characteristics'!D:D,MATCH($C1205,'Policy Characteristics'!$C:$C,0))),"",INDEX('Policy Characteristics'!D:D,MATCH($C1205,'Policy Characteristics'!$C:$C,0)))</f>
        <v>Feedstock Shifting</v>
      </c>
      <c r="K1205" s="254" t="str">
        <f>IF(ISBLANK(INDEX('Policy Characteristics'!E:E,MATCH($C1205,'Policy Characteristics'!$C:$C,0))),"",INDEX('Policy Characteristics'!E:E,MATCH($C1205,'Policy Characteristics'!$C:$C,0)))</f>
        <v>indst feedstock shifting</v>
      </c>
      <c r="L1205" s="261">
        <f>IF(ISBLANK(INDEX('Policy Characteristics'!F:F,MATCH($C1205,'Policy Characteristics'!$C:$C,0))),"",INDEX('Policy Characteristics'!F:F,MATCH($C1205,'Policy Characteristics'!$C:$C,0)))</f>
        <v>0</v>
      </c>
      <c r="M1205" s="261">
        <f>IF(ISBLANK(INDEX('Policy Characteristics'!G:G,MATCH($C1205,'Policy Characteristics'!$C:$C,0))),"",INDEX('Policy Characteristics'!G:G,MATCH($C1205,'Policy Characteristics'!$C:$C,0)))</f>
        <v>1</v>
      </c>
      <c r="N1205" s="261">
        <f>IF(ISBLANK(INDEX('Policy Characteristics'!H:H,MATCH($C1205,'Policy Characteristics'!$C:$C,0))),"",INDEX('Policy Characteristics'!H:H,MATCH($C1205,'Policy Characteristics'!$C:$C,0)))</f>
        <v>0.01</v>
      </c>
      <c r="O1205" s="254" t="str">
        <f>IF(ISBLANK(INDEX('Policy Characteristics'!I:I,MATCH($C1205,'Policy Characteristics'!$C:$C,0))),"",INDEX('Policy Characteristics'!I:I,MATCH($C1205,'Policy Characteristics'!$C:$C,0)))</f>
        <v>% of potential achieved</v>
      </c>
      <c r="P1205" s="254" t="str">
        <f>IF(ISBLANK(INDEX('Policy Characteristics'!J:J,MATCH($C1205,'Policy Characteristics'!$C:$C,0))),"",INDEX('Policy Characteristics'!J:J,MATCH($C1205,'Policy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5" s="254" t="str">
        <f>IF(ISBLANK(INDEX('Policy Characteristics'!K:K,MATCH($C1205,'Policy Characteristics'!$C:$C,0))),"",INDEX('Policy Characteristics'!K:K,MATCH($C1205,'Policy Characteristics'!$C:$C,0)))</f>
        <v/>
      </c>
      <c r="R1205" s="254" t="str">
        <f>IF(ISBLANK(INDEX('Policy Characteristics'!L:L,MATCH($C1205,'Policy Characteristics'!$C:$C,0))),"",INDEX('Policy Characteristics'!L:L,MATCH($C1205,'Policy Characteristics'!$C:$C,0)))</f>
        <v/>
      </c>
    </row>
    <row r="1206" spans="1:18" s="2" customFormat="1">
      <c r="A1206" s="254" t="str">
        <f>IF(ISBLANK(INDEX('Policy Characteristics'!A:A,MATCH($C1206,'Policy Characteristics'!$C:$C,0))),"",INDEX('Policy Characteristics'!A:A,MATCH($C1206,'Policy Characteristics'!$C:$C,0)))</f>
        <v>Industry</v>
      </c>
      <c r="B1206" s="262" t="str">
        <f>IF(ISBLANK(INDEX('Policy Characteristics'!B:B,MATCH($C1206,'Policy Characteristics'!$C:$C,0))),"",INDEX('Policy Characteristics'!B:B,MATCH($C1206,'Policy Characteristics'!$C:$C,0)))</f>
        <v>Feedstock Shifting</v>
      </c>
      <c r="C1206" s="254" t="str">
        <f t="shared" si="48"/>
        <v>Fraction of Feedstock Shifted</v>
      </c>
      <c r="D1206" s="6" t="s">
        <v>3052</v>
      </c>
      <c r="E1206" s="45" t="s">
        <v>2381</v>
      </c>
      <c r="F1206" t="s">
        <v>3014</v>
      </c>
      <c r="G1206" s="45" t="s">
        <v>2389</v>
      </c>
      <c r="H1206" s="47">
        <v>2601</v>
      </c>
      <c r="I1206" s="324" t="s">
        <v>41</v>
      </c>
      <c r="J1206" s="255" t="str">
        <f>IF(ISBLANK(INDEX('Policy Characteristics'!D:D,MATCH($C1206,'Policy Characteristics'!$C:$C,0))),"",INDEX('Policy Characteristics'!D:D,MATCH($C1206,'Policy Characteristics'!$C:$C,0)))</f>
        <v>Feedstock Shifting</v>
      </c>
      <c r="K1206" s="254" t="str">
        <f>IF(ISBLANK(INDEX('Policy Characteristics'!E:E,MATCH($C1206,'Policy Characteristics'!$C:$C,0))),"",INDEX('Policy Characteristics'!E:E,MATCH($C1206,'Policy Characteristics'!$C:$C,0)))</f>
        <v>indst feedstock shifting</v>
      </c>
      <c r="L1206" s="261">
        <f>IF(ISBLANK(INDEX('Policy Characteristics'!F:F,MATCH($C1206,'Policy Characteristics'!$C:$C,0))),"",INDEX('Policy Characteristics'!F:F,MATCH($C1206,'Policy Characteristics'!$C:$C,0)))</f>
        <v>0</v>
      </c>
      <c r="M1206" s="261">
        <f>IF(ISBLANK(INDEX('Policy Characteristics'!G:G,MATCH($C1206,'Policy Characteristics'!$C:$C,0))),"",INDEX('Policy Characteristics'!G:G,MATCH($C1206,'Policy Characteristics'!$C:$C,0)))</f>
        <v>1</v>
      </c>
      <c r="N1206" s="261">
        <f>IF(ISBLANK(INDEX('Policy Characteristics'!H:H,MATCH($C1206,'Policy Characteristics'!$C:$C,0))),"",INDEX('Policy Characteristics'!H:H,MATCH($C1206,'Policy Characteristics'!$C:$C,0)))</f>
        <v>0.01</v>
      </c>
      <c r="O1206" s="254" t="str">
        <f>IF(ISBLANK(INDEX('Policy Characteristics'!I:I,MATCH($C1206,'Policy Characteristics'!$C:$C,0))),"",INDEX('Policy Characteristics'!I:I,MATCH($C1206,'Policy Characteristics'!$C:$C,0)))</f>
        <v>% of potential achieved</v>
      </c>
      <c r="P1206" s="254" t="str">
        <f>IF(ISBLANK(INDEX('Policy Characteristics'!J:J,MATCH($C1206,'Policy Characteristics'!$C:$C,0))),"",INDEX('Policy Characteristics'!J:J,MATCH($C1206,'Policy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6" s="254" t="str">
        <f>IF(ISBLANK(INDEX('Policy Characteristics'!K:K,MATCH($C1206,'Policy Characteristics'!$C:$C,0))),"",INDEX('Policy Characteristics'!K:K,MATCH($C1206,'Policy Characteristics'!$C:$C,0)))</f>
        <v/>
      </c>
      <c r="R1206" s="254" t="str">
        <f>IF(ISBLANK(INDEX('Policy Characteristics'!L:L,MATCH($C1206,'Policy Characteristics'!$C:$C,0))),"",INDEX('Policy Characteristics'!L:L,MATCH($C1206,'Policy Characteristics'!$C:$C,0)))</f>
        <v/>
      </c>
    </row>
    <row r="1207" spans="1:18" s="2" customFormat="1">
      <c r="A1207" s="254" t="str">
        <f>IF(ISBLANK(INDEX('Policy Characteristics'!A:A,MATCH($C1207,'Policy Characteristics'!$C:$C,0))),"",INDEX('Policy Characteristics'!A:A,MATCH($C1207,'Policy Characteristics'!$C:$C,0)))</f>
        <v>Industry</v>
      </c>
      <c r="B1207" s="262" t="str">
        <f>IF(ISBLANK(INDEX('Policy Characteristics'!B:B,MATCH($C1207,'Policy Characteristics'!$C:$C,0))),"",INDEX('Policy Characteristics'!B:B,MATCH($C1207,'Policy Characteristics'!$C:$C,0)))</f>
        <v>Feedstock Shifting</v>
      </c>
      <c r="C1207" s="254" t="str">
        <f t="shared" si="48"/>
        <v>Fraction of Feedstock Shifted</v>
      </c>
      <c r="D1207" s="6" t="s">
        <v>3052</v>
      </c>
      <c r="E1207" s="45" t="s">
        <v>2382</v>
      </c>
      <c r="F1207" t="s">
        <v>3014</v>
      </c>
      <c r="G1207" s="45" t="s">
        <v>2390</v>
      </c>
      <c r="H1207" s="47">
        <v>2602</v>
      </c>
      <c r="I1207" s="324" t="s">
        <v>41</v>
      </c>
      <c r="J1207" s="255" t="str">
        <f>IF(ISBLANK(INDEX('Policy Characteristics'!D:D,MATCH($C1207,'Policy Characteristics'!$C:$C,0))),"",INDEX('Policy Characteristics'!D:D,MATCH($C1207,'Policy Characteristics'!$C:$C,0)))</f>
        <v>Feedstock Shifting</v>
      </c>
      <c r="K1207" s="254" t="str">
        <f>IF(ISBLANK(INDEX('Policy Characteristics'!E:E,MATCH($C1207,'Policy Characteristics'!$C:$C,0))),"",INDEX('Policy Characteristics'!E:E,MATCH($C1207,'Policy Characteristics'!$C:$C,0)))</f>
        <v>indst feedstock shifting</v>
      </c>
      <c r="L1207" s="261">
        <f>IF(ISBLANK(INDEX('Policy Characteristics'!F:F,MATCH($C1207,'Policy Characteristics'!$C:$C,0))),"",INDEX('Policy Characteristics'!F:F,MATCH($C1207,'Policy Characteristics'!$C:$C,0)))</f>
        <v>0</v>
      </c>
      <c r="M1207" s="261">
        <f>IF(ISBLANK(INDEX('Policy Characteristics'!G:G,MATCH($C1207,'Policy Characteristics'!$C:$C,0))),"",INDEX('Policy Characteristics'!G:G,MATCH($C1207,'Policy Characteristics'!$C:$C,0)))</f>
        <v>1</v>
      </c>
      <c r="N1207" s="261">
        <f>IF(ISBLANK(INDEX('Policy Characteristics'!H:H,MATCH($C1207,'Policy Characteristics'!$C:$C,0))),"",INDEX('Policy Characteristics'!H:H,MATCH($C1207,'Policy Characteristics'!$C:$C,0)))</f>
        <v>0.01</v>
      </c>
      <c r="O1207" s="254" t="str">
        <f>IF(ISBLANK(INDEX('Policy Characteristics'!I:I,MATCH($C1207,'Policy Characteristics'!$C:$C,0))),"",INDEX('Policy Characteristics'!I:I,MATCH($C1207,'Policy Characteristics'!$C:$C,0)))</f>
        <v>% of potential achieved</v>
      </c>
      <c r="P1207" s="254" t="str">
        <f>IF(ISBLANK(INDEX('Policy Characteristics'!J:J,MATCH($C1207,'Policy Characteristics'!$C:$C,0))),"",INDEX('Policy Characteristics'!J:J,MATCH($C1207,'Policy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7" s="254" t="str">
        <f>IF(ISBLANK(INDEX('Policy Characteristics'!K:K,MATCH($C1207,'Policy Characteristics'!$C:$C,0))),"",INDEX('Policy Characteristics'!K:K,MATCH($C1207,'Policy Characteristics'!$C:$C,0)))</f>
        <v/>
      </c>
      <c r="R1207" s="254" t="str">
        <f>IF(ISBLANK(INDEX('Policy Characteristics'!L:L,MATCH($C1207,'Policy Characteristics'!$C:$C,0))),"",INDEX('Policy Characteristics'!L:L,MATCH($C1207,'Policy Characteristics'!$C:$C,0)))</f>
        <v/>
      </c>
    </row>
    <row r="1208" spans="1:18" s="2" customFormat="1">
      <c r="A1208" s="254" t="str">
        <f>IF(ISBLANK(INDEX('Policy Characteristics'!A:A,MATCH($C1208,'Policy Characteristics'!$C:$C,0))),"",INDEX('Policy Characteristics'!A:A,MATCH($C1208,'Policy Characteristics'!$C:$C,0)))</f>
        <v>Industry</v>
      </c>
      <c r="B1208" s="262" t="str">
        <f>IF(ISBLANK(INDEX('Policy Characteristics'!B:B,MATCH($C1208,'Policy Characteristics'!$C:$C,0))),"",INDEX('Policy Characteristics'!B:B,MATCH($C1208,'Policy Characteristics'!$C:$C,0)))</f>
        <v>Feedstock Shifting</v>
      </c>
      <c r="C1208" s="254" t="str">
        <f t="shared" si="48"/>
        <v>Fraction of Feedstock Shifted</v>
      </c>
      <c r="D1208" s="6" t="s">
        <v>3052</v>
      </c>
      <c r="E1208" s="45" t="s">
        <v>2383</v>
      </c>
      <c r="F1208" t="s">
        <v>3014</v>
      </c>
      <c r="G1208" s="45" t="s">
        <v>2387</v>
      </c>
      <c r="H1208" s="47">
        <v>2603</v>
      </c>
      <c r="I1208" s="324" t="s">
        <v>41</v>
      </c>
      <c r="J1208" s="255" t="str">
        <f>IF(ISBLANK(INDEX('Policy Characteristics'!D:D,MATCH($C1208,'Policy Characteristics'!$C:$C,0))),"",INDEX('Policy Characteristics'!D:D,MATCH($C1208,'Policy Characteristics'!$C:$C,0)))</f>
        <v>Feedstock Shifting</v>
      </c>
      <c r="K1208" s="254" t="str">
        <f>IF(ISBLANK(INDEX('Policy Characteristics'!E:E,MATCH($C1208,'Policy Characteristics'!$C:$C,0))),"",INDEX('Policy Characteristics'!E:E,MATCH($C1208,'Policy Characteristics'!$C:$C,0)))</f>
        <v>indst feedstock shifting</v>
      </c>
      <c r="L1208" s="261">
        <f>IF(ISBLANK(INDEX('Policy Characteristics'!F:F,MATCH($C1208,'Policy Characteristics'!$C:$C,0))),"",INDEX('Policy Characteristics'!F:F,MATCH($C1208,'Policy Characteristics'!$C:$C,0)))</f>
        <v>0</v>
      </c>
      <c r="M1208" s="261">
        <f>IF(ISBLANK(INDEX('Policy Characteristics'!G:G,MATCH($C1208,'Policy Characteristics'!$C:$C,0))),"",INDEX('Policy Characteristics'!G:G,MATCH($C1208,'Policy Characteristics'!$C:$C,0)))</f>
        <v>1</v>
      </c>
      <c r="N1208" s="261">
        <f>IF(ISBLANK(INDEX('Policy Characteristics'!H:H,MATCH($C1208,'Policy Characteristics'!$C:$C,0))),"",INDEX('Policy Characteristics'!H:H,MATCH($C1208,'Policy Characteristics'!$C:$C,0)))</f>
        <v>0.01</v>
      </c>
      <c r="O1208" s="254" t="str">
        <f>IF(ISBLANK(INDEX('Policy Characteristics'!I:I,MATCH($C1208,'Policy Characteristics'!$C:$C,0))),"",INDEX('Policy Characteristics'!I:I,MATCH($C1208,'Policy Characteristics'!$C:$C,0)))</f>
        <v>% of potential achieved</v>
      </c>
      <c r="P1208" s="254" t="str">
        <f>IF(ISBLANK(INDEX('Policy Characteristics'!J:J,MATCH($C1208,'Policy Characteristics'!$C:$C,0))),"",INDEX('Policy Characteristics'!J:J,MATCH($C1208,'Policy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8" s="254" t="str">
        <f>IF(ISBLANK(INDEX('Policy Characteristics'!K:K,MATCH($C1208,'Policy Characteristics'!$C:$C,0))),"",INDEX('Policy Characteristics'!K:K,MATCH($C1208,'Policy Characteristics'!$C:$C,0)))</f>
        <v/>
      </c>
      <c r="R1208" s="254" t="str">
        <f>IF(ISBLANK(INDEX('Policy Characteristics'!L:L,MATCH($C1208,'Policy Characteristics'!$C:$C,0))),"",INDEX('Policy Characteristics'!L:L,MATCH($C1208,'Policy Characteristics'!$C:$C,0)))</f>
        <v/>
      </c>
    </row>
    <row r="1209" spans="1:18" s="2" customFormat="1">
      <c r="A1209" s="254" t="str">
        <f>IF(ISBLANK(INDEX('Policy Characteristics'!A:A,MATCH($C1209,'Policy Characteristics'!$C:$C,0))),"",INDEX('Policy Characteristics'!A:A,MATCH($C1209,'Policy Characteristics'!$C:$C,0)))</f>
        <v>Industry</v>
      </c>
      <c r="B1209" s="262" t="str">
        <f>IF(ISBLANK(INDEX('Policy Characteristics'!B:B,MATCH($C1209,'Policy Characteristics'!$C:$C,0))),"",INDEX('Policy Characteristics'!B:B,MATCH($C1209,'Policy Characteristics'!$C:$C,0)))</f>
        <v>Feedstock Shifting</v>
      </c>
      <c r="C1209" s="254" t="str">
        <f t="shared" si="48"/>
        <v>Fraction of Feedstock Shifted</v>
      </c>
      <c r="D1209" s="6" t="s">
        <v>3052</v>
      </c>
      <c r="E1209" s="45" t="s">
        <v>2384</v>
      </c>
      <c r="F1209" t="s">
        <v>3014</v>
      </c>
      <c r="G1209" s="45" t="s">
        <v>2388</v>
      </c>
      <c r="H1209" s="47">
        <v>2604</v>
      </c>
      <c r="I1209" s="324" t="s">
        <v>41</v>
      </c>
      <c r="J1209" s="255" t="str">
        <f>IF(ISBLANK(INDEX('Policy Characteristics'!D:D,MATCH($C1209,'Policy Characteristics'!$C:$C,0))),"",INDEX('Policy Characteristics'!D:D,MATCH($C1209,'Policy Characteristics'!$C:$C,0)))</f>
        <v>Feedstock Shifting</v>
      </c>
      <c r="K1209" s="254" t="str">
        <f>IF(ISBLANK(INDEX('Policy Characteristics'!E:E,MATCH($C1209,'Policy Characteristics'!$C:$C,0))),"",INDEX('Policy Characteristics'!E:E,MATCH($C1209,'Policy Characteristics'!$C:$C,0)))</f>
        <v>indst feedstock shifting</v>
      </c>
      <c r="L1209" s="261">
        <f>IF(ISBLANK(INDEX('Policy Characteristics'!F:F,MATCH($C1209,'Policy Characteristics'!$C:$C,0))),"",INDEX('Policy Characteristics'!F:F,MATCH($C1209,'Policy Characteristics'!$C:$C,0)))</f>
        <v>0</v>
      </c>
      <c r="M1209" s="261">
        <f>IF(ISBLANK(INDEX('Policy Characteristics'!G:G,MATCH($C1209,'Policy Characteristics'!$C:$C,0))),"",INDEX('Policy Characteristics'!G:G,MATCH($C1209,'Policy Characteristics'!$C:$C,0)))</f>
        <v>1</v>
      </c>
      <c r="N1209" s="261">
        <f>IF(ISBLANK(INDEX('Policy Characteristics'!H:H,MATCH($C1209,'Policy Characteristics'!$C:$C,0))),"",INDEX('Policy Characteristics'!H:H,MATCH($C1209,'Policy Characteristics'!$C:$C,0)))</f>
        <v>0.01</v>
      </c>
      <c r="O1209" s="254" t="str">
        <f>IF(ISBLANK(INDEX('Policy Characteristics'!I:I,MATCH($C1209,'Policy Characteristics'!$C:$C,0))),"",INDEX('Policy Characteristics'!I:I,MATCH($C1209,'Policy Characteristics'!$C:$C,0)))</f>
        <v>% of potential achieved</v>
      </c>
      <c r="P1209" s="254" t="str">
        <f>IF(ISBLANK(INDEX('Policy Characteristics'!J:J,MATCH($C1209,'Policy Characteristics'!$C:$C,0))),"",INDEX('Policy Characteristics'!J:J,MATCH($C1209,'Policy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9" s="254" t="str">
        <f>IF(ISBLANK(INDEX('Policy Characteristics'!K:K,MATCH($C1209,'Policy Characteristics'!$C:$C,0))),"",INDEX('Policy Characteristics'!K:K,MATCH($C1209,'Policy Characteristics'!$C:$C,0)))</f>
        <v/>
      </c>
      <c r="R1209" s="254" t="str">
        <f>IF(ISBLANK(INDEX('Policy Characteristics'!L:L,MATCH($C1209,'Policy Characteristics'!$C:$C,0))),"",INDEX('Policy Characteristics'!L:L,MATCH($C1209,'Policy Characteristics'!$C:$C,0)))</f>
        <v/>
      </c>
    </row>
    <row r="1210" spans="1:18" s="2" customFormat="1">
      <c r="A1210" s="254" t="str">
        <f>IF(ISBLANK(INDEX('Policy Characteristics'!A:A,MATCH($C1210,'Policy Characteristics'!$C:$C,0))),"",INDEX('Policy Characteristics'!A:A,MATCH($C1210,'Policy Characteristics'!$C:$C,0)))</f>
        <v>Industry</v>
      </c>
      <c r="B1210" s="262" t="str">
        <f>IF(ISBLANK(INDEX('Policy Characteristics'!B:B,MATCH($C1210,'Policy Characteristics'!$C:$C,0))),"",INDEX('Policy Characteristics'!B:B,MATCH($C1210,'Policy Characteristics'!$C:$C,0)))</f>
        <v>Feedstock Shifting</v>
      </c>
      <c r="C1210" s="254" t="str">
        <f t="shared" si="48"/>
        <v>Fraction of Feedstock Shifted</v>
      </c>
      <c r="D1210" s="6" t="s">
        <v>3052</v>
      </c>
      <c r="E1210" s="45" t="s">
        <v>2385</v>
      </c>
      <c r="F1210" t="s">
        <v>3014</v>
      </c>
      <c r="G1210" s="45" t="s">
        <v>2391</v>
      </c>
      <c r="H1210" s="47">
        <v>2605</v>
      </c>
      <c r="I1210" s="324" t="s">
        <v>41</v>
      </c>
      <c r="J1210" s="255" t="str">
        <f>IF(ISBLANK(INDEX('Policy Characteristics'!D:D,MATCH($C1210,'Policy Characteristics'!$C:$C,0))),"",INDEX('Policy Characteristics'!D:D,MATCH($C1210,'Policy Characteristics'!$C:$C,0)))</f>
        <v>Feedstock Shifting</v>
      </c>
      <c r="K1210" s="254" t="str">
        <f>IF(ISBLANK(INDEX('Policy Characteristics'!E:E,MATCH($C1210,'Policy Characteristics'!$C:$C,0))),"",INDEX('Policy Characteristics'!E:E,MATCH($C1210,'Policy Characteristics'!$C:$C,0)))</f>
        <v>indst feedstock shifting</v>
      </c>
      <c r="L1210" s="261">
        <f>IF(ISBLANK(INDEX('Policy Characteristics'!F:F,MATCH($C1210,'Policy Characteristics'!$C:$C,0))),"",INDEX('Policy Characteristics'!F:F,MATCH($C1210,'Policy Characteristics'!$C:$C,0)))</f>
        <v>0</v>
      </c>
      <c r="M1210" s="261">
        <f>IF(ISBLANK(INDEX('Policy Characteristics'!G:G,MATCH($C1210,'Policy Characteristics'!$C:$C,0))),"",INDEX('Policy Characteristics'!G:G,MATCH($C1210,'Policy Characteristics'!$C:$C,0)))</f>
        <v>1</v>
      </c>
      <c r="N1210" s="261">
        <f>IF(ISBLANK(INDEX('Policy Characteristics'!H:H,MATCH($C1210,'Policy Characteristics'!$C:$C,0))),"",INDEX('Policy Characteristics'!H:H,MATCH($C1210,'Policy Characteristics'!$C:$C,0)))</f>
        <v>0.01</v>
      </c>
      <c r="O1210" s="254" t="str">
        <f>IF(ISBLANK(INDEX('Policy Characteristics'!I:I,MATCH($C1210,'Policy Characteristics'!$C:$C,0))),"",INDEX('Policy Characteristics'!I:I,MATCH($C1210,'Policy Characteristics'!$C:$C,0)))</f>
        <v>% of potential achieved</v>
      </c>
      <c r="P1210" s="254" t="str">
        <f>IF(ISBLANK(INDEX('Policy Characteristics'!J:J,MATCH($C1210,'Policy Characteristics'!$C:$C,0))),"",INDEX('Policy Characteristics'!J:J,MATCH($C1210,'Policy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0" s="254" t="str">
        <f>IF(ISBLANK(INDEX('Policy Characteristics'!K:K,MATCH($C1210,'Policy Characteristics'!$C:$C,0))),"",INDEX('Policy Characteristics'!K:K,MATCH($C1210,'Policy Characteristics'!$C:$C,0)))</f>
        <v/>
      </c>
      <c r="R1210" s="254" t="str">
        <f>IF(ISBLANK(INDEX('Policy Characteristics'!L:L,MATCH($C1210,'Policy Characteristics'!$C:$C,0))),"",INDEX('Policy Characteristics'!L:L,MATCH($C1210,'Policy Characteristics'!$C:$C,0)))</f>
        <v/>
      </c>
    </row>
    <row r="1211" spans="1:18" s="2" customFormat="1">
      <c r="A1211" s="254" t="str">
        <f>IF(ISBLANK(INDEX('Policy Characteristics'!A:A,MATCH($C1211,'Policy Characteristics'!$C:$C,0))),"",INDEX('Policy Characteristics'!A:A,MATCH($C1211,'Policy Characteristics'!$C:$C,0)))</f>
        <v>Industry</v>
      </c>
      <c r="B1211" s="262" t="str">
        <f>IF(ISBLANK(INDEX('Policy Characteristics'!B:B,MATCH($C1211,'Policy Characteristics'!$C:$C,0))),"",INDEX('Policy Characteristics'!B:B,MATCH($C1211,'Policy Characteristics'!$C:$C,0)))</f>
        <v>Feedstock Shifting</v>
      </c>
      <c r="C1211" s="254" t="str">
        <f t="shared" si="48"/>
        <v>Fraction of Feedstock Shifted</v>
      </c>
      <c r="D1211" s="6" t="s">
        <v>3052</v>
      </c>
      <c r="E1211" s="45" t="s">
        <v>2684</v>
      </c>
      <c r="F1211" t="s">
        <v>3014</v>
      </c>
      <c r="G1211" s="45" t="s">
        <v>2687</v>
      </c>
      <c r="H1211" s="47">
        <v>2606</v>
      </c>
      <c r="I1211" s="324" t="s">
        <v>41</v>
      </c>
      <c r="J1211" s="255" t="str">
        <f>IF(ISBLANK(INDEX('Policy Characteristics'!D:D,MATCH($C1211,'Policy Characteristics'!$C:$C,0))),"",INDEX('Policy Characteristics'!D:D,MATCH($C1211,'Policy Characteristics'!$C:$C,0)))</f>
        <v>Feedstock Shifting</v>
      </c>
      <c r="K1211" s="254" t="str">
        <f>IF(ISBLANK(INDEX('Policy Characteristics'!E:E,MATCH($C1211,'Policy Characteristics'!$C:$C,0))),"",INDEX('Policy Characteristics'!E:E,MATCH($C1211,'Policy Characteristics'!$C:$C,0)))</f>
        <v>indst feedstock shifting</v>
      </c>
      <c r="L1211" s="261">
        <f>IF(ISBLANK(INDEX('Policy Characteristics'!F:F,MATCH($C1211,'Policy Characteristics'!$C:$C,0))),"",INDEX('Policy Characteristics'!F:F,MATCH($C1211,'Policy Characteristics'!$C:$C,0)))</f>
        <v>0</v>
      </c>
      <c r="M1211" s="261">
        <f>IF(ISBLANK(INDEX('Policy Characteristics'!G:G,MATCH($C1211,'Policy Characteristics'!$C:$C,0))),"",INDEX('Policy Characteristics'!G:G,MATCH($C1211,'Policy Characteristics'!$C:$C,0)))</f>
        <v>1</v>
      </c>
      <c r="N1211" s="261">
        <f>IF(ISBLANK(INDEX('Policy Characteristics'!H:H,MATCH($C1211,'Policy Characteristics'!$C:$C,0))),"",INDEX('Policy Characteristics'!H:H,MATCH($C1211,'Policy Characteristics'!$C:$C,0)))</f>
        <v>0.01</v>
      </c>
      <c r="O1211" s="254" t="str">
        <f>IF(ISBLANK(INDEX('Policy Characteristics'!I:I,MATCH($C1211,'Policy Characteristics'!$C:$C,0))),"",INDEX('Policy Characteristics'!I:I,MATCH($C1211,'Policy Characteristics'!$C:$C,0)))</f>
        <v>% of potential achieved</v>
      </c>
      <c r="P1211" s="254" t="str">
        <f>IF(ISBLANK(INDEX('Policy Characteristics'!J:J,MATCH($C1211,'Policy Characteristics'!$C:$C,0))),"",INDEX('Policy Characteristics'!J:J,MATCH($C1211,'Policy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1" s="254" t="str">
        <f>IF(ISBLANK(INDEX('Policy Characteristics'!K:K,MATCH($C1211,'Policy Characteristics'!$C:$C,0))),"",INDEX('Policy Characteristics'!K:K,MATCH($C1211,'Policy Characteristics'!$C:$C,0)))</f>
        <v/>
      </c>
      <c r="R1211" s="254" t="str">
        <f>IF(ISBLANK(INDEX('Policy Characteristics'!L:L,MATCH($C1211,'Policy Characteristics'!$C:$C,0))),"",INDEX('Policy Characteristics'!L:L,MATCH($C1211,'Policy Characteristics'!$C:$C,0)))</f>
        <v/>
      </c>
    </row>
    <row r="1212" spans="1:18" s="2" customFormat="1">
      <c r="A1212" s="254" t="str">
        <f>IF(ISBLANK(INDEX('Policy Characteristics'!A:A,MATCH($C1212,'Policy Characteristics'!$C:$C,0))),"",INDEX('Policy Characteristics'!A:A,MATCH($C1212,'Policy Characteristics'!$C:$C,0)))</f>
        <v>Industry</v>
      </c>
      <c r="B1212" s="262" t="str">
        <f>IF(ISBLANK(INDEX('Policy Characteristics'!B:B,MATCH($C1212,'Policy Characteristics'!$C:$C,0))),"",INDEX('Policy Characteristics'!B:B,MATCH($C1212,'Policy Characteristics'!$C:$C,0)))</f>
        <v>Feedstock Shifting</v>
      </c>
      <c r="C1212" s="254" t="str">
        <f t="shared" si="48"/>
        <v>Fraction of Feedstock Shifted</v>
      </c>
      <c r="D1212" s="6" t="s">
        <v>3052</v>
      </c>
      <c r="E1212" s="45" t="s">
        <v>2685</v>
      </c>
      <c r="F1212" t="s">
        <v>3014</v>
      </c>
      <c r="G1212" s="45" t="s">
        <v>2689</v>
      </c>
      <c r="H1212" s="47">
        <v>2607</v>
      </c>
      <c r="I1212" s="324" t="s">
        <v>41</v>
      </c>
      <c r="J1212" s="255" t="str">
        <f>IF(ISBLANK(INDEX('Policy Characteristics'!D:D,MATCH($C1212,'Policy Characteristics'!$C:$C,0))),"",INDEX('Policy Characteristics'!D:D,MATCH($C1212,'Policy Characteristics'!$C:$C,0)))</f>
        <v>Feedstock Shifting</v>
      </c>
      <c r="K1212" s="254" t="str">
        <f>IF(ISBLANK(INDEX('Policy Characteristics'!E:E,MATCH($C1212,'Policy Characteristics'!$C:$C,0))),"",INDEX('Policy Characteristics'!E:E,MATCH($C1212,'Policy Characteristics'!$C:$C,0)))</f>
        <v>indst feedstock shifting</v>
      </c>
      <c r="L1212" s="261">
        <f>IF(ISBLANK(INDEX('Policy Characteristics'!F:F,MATCH($C1212,'Policy Characteristics'!$C:$C,0))),"",INDEX('Policy Characteristics'!F:F,MATCH($C1212,'Policy Characteristics'!$C:$C,0)))</f>
        <v>0</v>
      </c>
      <c r="M1212" s="261">
        <f>IF(ISBLANK(INDEX('Policy Characteristics'!G:G,MATCH($C1212,'Policy Characteristics'!$C:$C,0))),"",INDEX('Policy Characteristics'!G:G,MATCH($C1212,'Policy Characteristics'!$C:$C,0)))</f>
        <v>1</v>
      </c>
      <c r="N1212" s="261">
        <f>IF(ISBLANK(INDEX('Policy Characteristics'!H:H,MATCH($C1212,'Policy Characteristics'!$C:$C,0))),"",INDEX('Policy Characteristics'!H:H,MATCH($C1212,'Policy Characteristics'!$C:$C,0)))</f>
        <v>0.01</v>
      </c>
      <c r="O1212" s="254" t="str">
        <f>IF(ISBLANK(INDEX('Policy Characteristics'!I:I,MATCH($C1212,'Policy Characteristics'!$C:$C,0))),"",INDEX('Policy Characteristics'!I:I,MATCH($C1212,'Policy Characteristics'!$C:$C,0)))</f>
        <v>% of potential achieved</v>
      </c>
      <c r="P1212" s="254" t="str">
        <f>IF(ISBLANK(INDEX('Policy Characteristics'!J:J,MATCH($C1212,'Policy Characteristics'!$C:$C,0))),"",INDEX('Policy Characteristics'!J:J,MATCH($C1212,'Policy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2" s="254" t="str">
        <f>IF(ISBLANK(INDEX('Policy Characteristics'!K:K,MATCH($C1212,'Policy Characteristics'!$C:$C,0))),"",INDEX('Policy Characteristics'!K:K,MATCH($C1212,'Policy Characteristics'!$C:$C,0)))</f>
        <v/>
      </c>
      <c r="R1212" s="254" t="str">
        <f>IF(ISBLANK(INDEX('Policy Characteristics'!L:L,MATCH($C1212,'Policy Characteristics'!$C:$C,0))),"",INDEX('Policy Characteristics'!L:L,MATCH($C1212,'Policy Characteristics'!$C:$C,0)))</f>
        <v/>
      </c>
    </row>
    <row r="1213" spans="1:18" s="2" customFormat="1">
      <c r="A1213" s="254" t="str">
        <f>IF(ISBLANK(INDEX('Policy Characteristics'!A:A,MATCH($C1213,'Policy Characteristics'!$C:$C,0))),"",INDEX('Policy Characteristics'!A:A,MATCH($C1213,'Policy Characteristics'!$C:$C,0)))</f>
        <v>Industry</v>
      </c>
      <c r="B1213" s="262" t="str">
        <f>IF(ISBLANK(INDEX('Policy Characteristics'!B:B,MATCH($C1213,'Policy Characteristics'!$C:$C,0))),"",INDEX('Policy Characteristics'!B:B,MATCH($C1213,'Policy Characteristics'!$C:$C,0)))</f>
        <v>Feedstock Shifting</v>
      </c>
      <c r="C1213" s="254" t="str">
        <f t="shared" si="48"/>
        <v>Fraction of Feedstock Shifted</v>
      </c>
      <c r="D1213" s="6" t="s">
        <v>3052</v>
      </c>
      <c r="E1213" s="45" t="s">
        <v>2686</v>
      </c>
      <c r="F1213" t="s">
        <v>3014</v>
      </c>
      <c r="G1213" s="45" t="s">
        <v>2690</v>
      </c>
      <c r="H1213" s="47">
        <v>2608</v>
      </c>
      <c r="I1213" s="324" t="s">
        <v>41</v>
      </c>
      <c r="J1213" s="255" t="str">
        <f>IF(ISBLANK(INDEX('Policy Characteristics'!D:D,MATCH($C1213,'Policy Characteristics'!$C:$C,0))),"",INDEX('Policy Characteristics'!D:D,MATCH($C1213,'Policy Characteristics'!$C:$C,0)))</f>
        <v>Feedstock Shifting</v>
      </c>
      <c r="K1213" s="254" t="str">
        <f>IF(ISBLANK(INDEX('Policy Characteristics'!E:E,MATCH($C1213,'Policy Characteristics'!$C:$C,0))),"",INDEX('Policy Characteristics'!E:E,MATCH($C1213,'Policy Characteristics'!$C:$C,0)))</f>
        <v>indst feedstock shifting</v>
      </c>
      <c r="L1213" s="261">
        <f>IF(ISBLANK(INDEX('Policy Characteristics'!F:F,MATCH($C1213,'Policy Characteristics'!$C:$C,0))),"",INDEX('Policy Characteristics'!F:F,MATCH($C1213,'Policy Characteristics'!$C:$C,0)))</f>
        <v>0</v>
      </c>
      <c r="M1213" s="261">
        <f>IF(ISBLANK(INDEX('Policy Characteristics'!G:G,MATCH($C1213,'Policy Characteristics'!$C:$C,0))),"",INDEX('Policy Characteristics'!G:G,MATCH($C1213,'Policy Characteristics'!$C:$C,0)))</f>
        <v>1</v>
      </c>
      <c r="N1213" s="261">
        <f>IF(ISBLANK(INDEX('Policy Characteristics'!H:H,MATCH($C1213,'Policy Characteristics'!$C:$C,0))),"",INDEX('Policy Characteristics'!H:H,MATCH($C1213,'Policy Characteristics'!$C:$C,0)))</f>
        <v>0.01</v>
      </c>
      <c r="O1213" s="254" t="str">
        <f>IF(ISBLANK(INDEX('Policy Characteristics'!I:I,MATCH($C1213,'Policy Characteristics'!$C:$C,0))),"",INDEX('Policy Characteristics'!I:I,MATCH($C1213,'Policy Characteristics'!$C:$C,0)))</f>
        <v>% of potential achieved</v>
      </c>
      <c r="P1213" s="254" t="str">
        <f>IF(ISBLANK(INDEX('Policy Characteristics'!J:J,MATCH($C1213,'Policy Characteristics'!$C:$C,0))),"",INDEX('Policy Characteristics'!J:J,MATCH($C1213,'Policy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3" s="254" t="str">
        <f>IF(ISBLANK(INDEX('Policy Characteristics'!K:K,MATCH($C1213,'Policy Characteristics'!$C:$C,0))),"",INDEX('Policy Characteristics'!K:K,MATCH($C1213,'Policy Characteristics'!$C:$C,0)))</f>
        <v/>
      </c>
      <c r="R1213" s="254" t="str">
        <f>IF(ISBLANK(INDEX('Policy Characteristics'!L:L,MATCH($C1213,'Policy Characteristics'!$C:$C,0))),"",INDEX('Policy Characteristics'!L:L,MATCH($C1213,'Policy Characteristics'!$C:$C,0)))</f>
        <v/>
      </c>
    </row>
    <row r="1214" spans="1:18" s="2" customFormat="1">
      <c r="A1214" s="254" t="str">
        <f>IF(ISBLANK(INDEX('Policy Characteristics'!A:A,MATCH($C1214,'Policy Characteristics'!$C:$C,0))),"",INDEX('Policy Characteristics'!A:A,MATCH($C1214,'Policy Characteristics'!$C:$C,0)))</f>
        <v>Industry</v>
      </c>
      <c r="B1214" s="262" t="str">
        <f>IF(ISBLANK(INDEX('Policy Characteristics'!B:B,MATCH($C1214,'Policy Characteristics'!$C:$C,0))),"",INDEX('Policy Characteristics'!B:B,MATCH($C1214,'Policy Characteristics'!$C:$C,0)))</f>
        <v>Feedstock Shifting</v>
      </c>
      <c r="C1214" s="254" t="str">
        <f t="shared" si="48"/>
        <v>Fraction of Feedstock Shifted</v>
      </c>
      <c r="D1214" s="6" t="s">
        <v>3052</v>
      </c>
      <c r="E1214" s="45" t="s">
        <v>2683</v>
      </c>
      <c r="F1214" t="s">
        <v>3014</v>
      </c>
      <c r="G1214" s="45" t="s">
        <v>2688</v>
      </c>
      <c r="H1214" s="47">
        <v>2609</v>
      </c>
      <c r="I1214" s="324" t="s">
        <v>41</v>
      </c>
      <c r="J1214" s="255" t="str">
        <f>IF(ISBLANK(INDEX('Policy Characteristics'!D:D,MATCH($C1214,'Policy Characteristics'!$C:$C,0))),"",INDEX('Policy Characteristics'!D:D,MATCH($C1214,'Policy Characteristics'!$C:$C,0)))</f>
        <v>Feedstock Shifting</v>
      </c>
      <c r="K1214" s="254" t="str">
        <f>IF(ISBLANK(INDEX('Policy Characteristics'!E:E,MATCH($C1214,'Policy Characteristics'!$C:$C,0))),"",INDEX('Policy Characteristics'!E:E,MATCH($C1214,'Policy Characteristics'!$C:$C,0)))</f>
        <v>indst feedstock shifting</v>
      </c>
      <c r="L1214" s="261">
        <f>IF(ISBLANK(INDEX('Policy Characteristics'!F:F,MATCH($C1214,'Policy Characteristics'!$C:$C,0))),"",INDEX('Policy Characteristics'!F:F,MATCH($C1214,'Policy Characteristics'!$C:$C,0)))</f>
        <v>0</v>
      </c>
      <c r="M1214" s="261">
        <f>IF(ISBLANK(INDEX('Policy Characteristics'!G:G,MATCH($C1214,'Policy Characteristics'!$C:$C,0))),"",INDEX('Policy Characteristics'!G:G,MATCH($C1214,'Policy Characteristics'!$C:$C,0)))</f>
        <v>1</v>
      </c>
      <c r="N1214" s="261">
        <f>IF(ISBLANK(INDEX('Policy Characteristics'!H:H,MATCH($C1214,'Policy Characteristics'!$C:$C,0))),"",INDEX('Policy Characteristics'!H:H,MATCH($C1214,'Policy Characteristics'!$C:$C,0)))</f>
        <v>0.01</v>
      </c>
      <c r="O1214" s="254" t="str">
        <f>IF(ISBLANK(INDEX('Policy Characteristics'!I:I,MATCH($C1214,'Policy Characteristics'!$C:$C,0))),"",INDEX('Policy Characteristics'!I:I,MATCH($C1214,'Policy Characteristics'!$C:$C,0)))</f>
        <v>% of potential achieved</v>
      </c>
      <c r="P1214" s="254" t="str">
        <f>IF(ISBLANK(INDEX('Policy Characteristics'!J:J,MATCH($C1214,'Policy Characteristics'!$C:$C,0))),"",INDEX('Policy Characteristics'!J:J,MATCH($C1214,'Policy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4" s="254" t="str">
        <f>IF(ISBLANK(INDEX('Policy Characteristics'!K:K,MATCH($C1214,'Policy Characteristics'!$C:$C,0))),"",INDEX('Policy Characteristics'!K:K,MATCH($C1214,'Policy Characteristics'!$C:$C,0)))</f>
        <v/>
      </c>
      <c r="R1214" s="254" t="str">
        <f>IF(ISBLANK(INDEX('Policy Characteristics'!L:L,MATCH($C1214,'Policy Characteristics'!$C:$C,0))),"",INDEX('Policy Characteristics'!L:L,MATCH($C1214,'Policy Characteristics'!$C:$C,0)))</f>
        <v/>
      </c>
    </row>
    <row r="1215" spans="1:18" s="2" customFormat="1">
      <c r="A1215" s="254" t="str">
        <f>IF(ISBLANK(INDEX('Policy Characteristics'!A:A,MATCH($C1215,'Policy Characteristics'!$C:$C,0))),"",INDEX('Policy Characteristics'!A:A,MATCH($C1215,'Policy Characteristics'!$C:$C,0)))</f>
        <v>Industry</v>
      </c>
      <c r="B1215" s="262" t="str">
        <f>IF(ISBLANK(INDEX('Policy Characteristics'!B:B,MATCH($C1215,'Policy Characteristics'!$C:$C,0))),"",INDEX('Policy Characteristics'!B:B,MATCH($C1215,'Policy Characteristics'!$C:$C,0)))</f>
        <v>Feedstock Shifting</v>
      </c>
      <c r="C1215" s="254" t="str">
        <f t="shared" si="48"/>
        <v>Fraction of Feedstock Shifted</v>
      </c>
      <c r="D1215" s="6" t="s">
        <v>3053</v>
      </c>
      <c r="E1215" s="45" t="s">
        <v>2380</v>
      </c>
      <c r="F1215" t="s">
        <v>3015</v>
      </c>
      <c r="G1215" s="45" t="s">
        <v>2386</v>
      </c>
      <c r="H1215" s="47">
        <v>2610</v>
      </c>
      <c r="I1215" s="324" t="s">
        <v>41</v>
      </c>
      <c r="J1215" s="255" t="str">
        <f>IF(ISBLANK(INDEX('Policy Characteristics'!D:D,MATCH($C1215,'Policy Characteristics'!$C:$C,0))),"",INDEX('Policy Characteristics'!D:D,MATCH($C1215,'Policy Characteristics'!$C:$C,0)))</f>
        <v>Feedstock Shifting</v>
      </c>
      <c r="K1215" s="254" t="str">
        <f>IF(ISBLANK(INDEX('Policy Characteristics'!E:E,MATCH($C1215,'Policy Characteristics'!$C:$C,0))),"",INDEX('Policy Characteristics'!E:E,MATCH($C1215,'Policy Characteristics'!$C:$C,0)))</f>
        <v>indst feedstock shifting</v>
      </c>
      <c r="L1215" s="261">
        <f>IF(ISBLANK(INDEX('Policy Characteristics'!F:F,MATCH($C1215,'Policy Characteristics'!$C:$C,0))),"",INDEX('Policy Characteristics'!F:F,MATCH($C1215,'Policy Characteristics'!$C:$C,0)))</f>
        <v>0</v>
      </c>
      <c r="M1215" s="261">
        <f>IF(ISBLANK(INDEX('Policy Characteristics'!G:G,MATCH($C1215,'Policy Characteristics'!$C:$C,0))),"",INDEX('Policy Characteristics'!G:G,MATCH($C1215,'Policy Characteristics'!$C:$C,0)))</f>
        <v>1</v>
      </c>
      <c r="N1215" s="261">
        <f>IF(ISBLANK(INDEX('Policy Characteristics'!H:H,MATCH($C1215,'Policy Characteristics'!$C:$C,0))),"",INDEX('Policy Characteristics'!H:H,MATCH($C1215,'Policy Characteristics'!$C:$C,0)))</f>
        <v>0.01</v>
      </c>
      <c r="O1215" s="254" t="str">
        <f>IF(ISBLANK(INDEX('Policy Characteristics'!I:I,MATCH($C1215,'Policy Characteristics'!$C:$C,0))),"",INDEX('Policy Characteristics'!I:I,MATCH($C1215,'Policy Characteristics'!$C:$C,0)))</f>
        <v>% of potential achieved</v>
      </c>
      <c r="P1215" s="254" t="str">
        <f>IF(ISBLANK(INDEX('Policy Characteristics'!J:J,MATCH($C1215,'Policy Characteristics'!$C:$C,0))),"",INDEX('Policy Characteristics'!J:J,MATCH($C1215,'Policy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5" s="254" t="str">
        <f>IF(ISBLANK(INDEX('Policy Characteristics'!K:K,MATCH($C1215,'Policy Characteristics'!$C:$C,0))),"",INDEX('Policy Characteristics'!K:K,MATCH($C1215,'Policy Characteristics'!$C:$C,0)))</f>
        <v/>
      </c>
      <c r="R1215" s="254" t="str">
        <f>IF(ISBLANK(INDEX('Policy Characteristics'!L:L,MATCH($C1215,'Policy Characteristics'!$C:$C,0))),"",INDEX('Policy Characteristics'!L:L,MATCH($C1215,'Policy Characteristics'!$C:$C,0)))</f>
        <v/>
      </c>
    </row>
    <row r="1216" spans="1:18" s="2" customFormat="1">
      <c r="A1216" s="254" t="str">
        <f>IF(ISBLANK(INDEX('Policy Characteristics'!A:A,MATCH($C1216,'Policy Characteristics'!$C:$C,0))),"",INDEX('Policy Characteristics'!A:A,MATCH($C1216,'Policy Characteristics'!$C:$C,0)))</f>
        <v>Industry</v>
      </c>
      <c r="B1216" s="262" t="str">
        <f>IF(ISBLANK(INDEX('Policy Characteristics'!B:B,MATCH($C1216,'Policy Characteristics'!$C:$C,0))),"",INDEX('Policy Characteristics'!B:B,MATCH($C1216,'Policy Characteristics'!$C:$C,0)))</f>
        <v>Feedstock Shifting</v>
      </c>
      <c r="C1216" s="254" t="str">
        <f t="shared" si="48"/>
        <v>Fraction of Feedstock Shifted</v>
      </c>
      <c r="D1216" s="6" t="s">
        <v>3053</v>
      </c>
      <c r="E1216" s="45" t="s">
        <v>2381</v>
      </c>
      <c r="F1216" t="s">
        <v>3015</v>
      </c>
      <c r="G1216" s="45" t="s">
        <v>2389</v>
      </c>
      <c r="H1216" s="47">
        <v>2611</v>
      </c>
      <c r="I1216" s="324" t="s">
        <v>41</v>
      </c>
      <c r="J1216" s="255" t="str">
        <f>IF(ISBLANK(INDEX('Policy Characteristics'!D:D,MATCH($C1216,'Policy Characteristics'!$C:$C,0))),"",INDEX('Policy Characteristics'!D:D,MATCH($C1216,'Policy Characteristics'!$C:$C,0)))</f>
        <v>Feedstock Shifting</v>
      </c>
      <c r="K1216" s="254" t="str">
        <f>IF(ISBLANK(INDEX('Policy Characteristics'!E:E,MATCH($C1216,'Policy Characteristics'!$C:$C,0))),"",INDEX('Policy Characteristics'!E:E,MATCH($C1216,'Policy Characteristics'!$C:$C,0)))</f>
        <v>indst feedstock shifting</v>
      </c>
      <c r="L1216" s="261">
        <f>IF(ISBLANK(INDEX('Policy Characteristics'!F:F,MATCH($C1216,'Policy Characteristics'!$C:$C,0))),"",INDEX('Policy Characteristics'!F:F,MATCH($C1216,'Policy Characteristics'!$C:$C,0)))</f>
        <v>0</v>
      </c>
      <c r="M1216" s="261">
        <f>IF(ISBLANK(INDEX('Policy Characteristics'!G:G,MATCH($C1216,'Policy Characteristics'!$C:$C,0))),"",INDEX('Policy Characteristics'!G:G,MATCH($C1216,'Policy Characteristics'!$C:$C,0)))</f>
        <v>1</v>
      </c>
      <c r="N1216" s="261">
        <f>IF(ISBLANK(INDEX('Policy Characteristics'!H:H,MATCH($C1216,'Policy Characteristics'!$C:$C,0))),"",INDEX('Policy Characteristics'!H:H,MATCH($C1216,'Policy Characteristics'!$C:$C,0)))</f>
        <v>0.01</v>
      </c>
      <c r="O1216" s="254" t="str">
        <f>IF(ISBLANK(INDEX('Policy Characteristics'!I:I,MATCH($C1216,'Policy Characteristics'!$C:$C,0))),"",INDEX('Policy Characteristics'!I:I,MATCH($C1216,'Policy Characteristics'!$C:$C,0)))</f>
        <v>% of potential achieved</v>
      </c>
      <c r="P1216" s="254" t="str">
        <f>IF(ISBLANK(INDEX('Policy Characteristics'!J:J,MATCH($C1216,'Policy Characteristics'!$C:$C,0))),"",INDEX('Policy Characteristics'!J:J,MATCH($C1216,'Policy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6" s="254" t="str">
        <f>IF(ISBLANK(INDEX('Policy Characteristics'!K:K,MATCH($C1216,'Policy Characteristics'!$C:$C,0))),"",INDEX('Policy Characteristics'!K:K,MATCH($C1216,'Policy Characteristics'!$C:$C,0)))</f>
        <v/>
      </c>
      <c r="R1216" s="254" t="str">
        <f>IF(ISBLANK(INDEX('Policy Characteristics'!L:L,MATCH($C1216,'Policy Characteristics'!$C:$C,0))),"",INDEX('Policy Characteristics'!L:L,MATCH($C1216,'Policy Characteristics'!$C:$C,0)))</f>
        <v/>
      </c>
    </row>
    <row r="1217" spans="1:18" s="2" customFormat="1">
      <c r="A1217" s="254" t="str">
        <f>IF(ISBLANK(INDEX('Policy Characteristics'!A:A,MATCH($C1217,'Policy Characteristics'!$C:$C,0))),"",INDEX('Policy Characteristics'!A:A,MATCH($C1217,'Policy Characteristics'!$C:$C,0)))</f>
        <v>Industry</v>
      </c>
      <c r="B1217" s="262" t="str">
        <f>IF(ISBLANK(INDEX('Policy Characteristics'!B:B,MATCH($C1217,'Policy Characteristics'!$C:$C,0))),"",INDEX('Policy Characteristics'!B:B,MATCH($C1217,'Policy Characteristics'!$C:$C,0)))</f>
        <v>Feedstock Shifting</v>
      </c>
      <c r="C1217" s="254" t="str">
        <f t="shared" si="48"/>
        <v>Fraction of Feedstock Shifted</v>
      </c>
      <c r="D1217" s="6" t="s">
        <v>3053</v>
      </c>
      <c r="E1217" s="45" t="s">
        <v>2382</v>
      </c>
      <c r="F1217" t="s">
        <v>3015</v>
      </c>
      <c r="G1217" s="45" t="s">
        <v>2390</v>
      </c>
      <c r="H1217" s="47">
        <v>2612</v>
      </c>
      <c r="I1217" s="324" t="s">
        <v>41</v>
      </c>
      <c r="J1217" s="255" t="str">
        <f>IF(ISBLANK(INDEX('Policy Characteristics'!D:D,MATCH($C1217,'Policy Characteristics'!$C:$C,0))),"",INDEX('Policy Characteristics'!D:D,MATCH($C1217,'Policy Characteristics'!$C:$C,0)))</f>
        <v>Feedstock Shifting</v>
      </c>
      <c r="K1217" s="254" t="str">
        <f>IF(ISBLANK(INDEX('Policy Characteristics'!E:E,MATCH($C1217,'Policy Characteristics'!$C:$C,0))),"",INDEX('Policy Characteristics'!E:E,MATCH($C1217,'Policy Characteristics'!$C:$C,0)))</f>
        <v>indst feedstock shifting</v>
      </c>
      <c r="L1217" s="261">
        <f>IF(ISBLANK(INDEX('Policy Characteristics'!F:F,MATCH($C1217,'Policy Characteristics'!$C:$C,0))),"",INDEX('Policy Characteristics'!F:F,MATCH($C1217,'Policy Characteristics'!$C:$C,0)))</f>
        <v>0</v>
      </c>
      <c r="M1217" s="261">
        <f>IF(ISBLANK(INDEX('Policy Characteristics'!G:G,MATCH($C1217,'Policy Characteristics'!$C:$C,0))),"",INDEX('Policy Characteristics'!G:G,MATCH($C1217,'Policy Characteristics'!$C:$C,0)))</f>
        <v>1</v>
      </c>
      <c r="N1217" s="261">
        <f>IF(ISBLANK(INDEX('Policy Characteristics'!H:H,MATCH($C1217,'Policy Characteristics'!$C:$C,0))),"",INDEX('Policy Characteristics'!H:H,MATCH($C1217,'Policy Characteristics'!$C:$C,0)))</f>
        <v>0.01</v>
      </c>
      <c r="O1217" s="254" t="str">
        <f>IF(ISBLANK(INDEX('Policy Characteristics'!I:I,MATCH($C1217,'Policy Characteristics'!$C:$C,0))),"",INDEX('Policy Characteristics'!I:I,MATCH($C1217,'Policy Characteristics'!$C:$C,0)))</f>
        <v>% of potential achieved</v>
      </c>
      <c r="P1217" s="254" t="str">
        <f>IF(ISBLANK(INDEX('Policy Characteristics'!J:J,MATCH($C1217,'Policy Characteristics'!$C:$C,0))),"",INDEX('Policy Characteristics'!J:J,MATCH($C1217,'Policy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7" s="254" t="str">
        <f>IF(ISBLANK(INDEX('Policy Characteristics'!K:K,MATCH($C1217,'Policy Characteristics'!$C:$C,0))),"",INDEX('Policy Characteristics'!K:K,MATCH($C1217,'Policy Characteristics'!$C:$C,0)))</f>
        <v/>
      </c>
      <c r="R1217" s="254" t="str">
        <f>IF(ISBLANK(INDEX('Policy Characteristics'!L:L,MATCH($C1217,'Policy Characteristics'!$C:$C,0))),"",INDEX('Policy Characteristics'!L:L,MATCH($C1217,'Policy Characteristics'!$C:$C,0)))</f>
        <v/>
      </c>
    </row>
    <row r="1218" spans="1:18" s="2" customFormat="1">
      <c r="A1218" s="254" t="str">
        <f>IF(ISBLANK(INDEX('Policy Characteristics'!A:A,MATCH($C1218,'Policy Characteristics'!$C:$C,0))),"",INDEX('Policy Characteristics'!A:A,MATCH($C1218,'Policy Characteristics'!$C:$C,0)))</f>
        <v>Industry</v>
      </c>
      <c r="B1218" s="262" t="str">
        <f>IF(ISBLANK(INDEX('Policy Characteristics'!B:B,MATCH($C1218,'Policy Characteristics'!$C:$C,0))),"",INDEX('Policy Characteristics'!B:B,MATCH($C1218,'Policy Characteristics'!$C:$C,0)))</f>
        <v>Feedstock Shifting</v>
      </c>
      <c r="C1218" s="254" t="str">
        <f t="shared" si="48"/>
        <v>Fraction of Feedstock Shifted</v>
      </c>
      <c r="D1218" s="6" t="s">
        <v>3053</v>
      </c>
      <c r="E1218" s="45" t="s">
        <v>2383</v>
      </c>
      <c r="F1218" t="s">
        <v>3015</v>
      </c>
      <c r="G1218" s="45" t="s">
        <v>2387</v>
      </c>
      <c r="H1218" s="47">
        <v>2613</v>
      </c>
      <c r="I1218" s="324" t="s">
        <v>41</v>
      </c>
      <c r="J1218" s="255" t="str">
        <f>IF(ISBLANK(INDEX('Policy Characteristics'!D:D,MATCH($C1218,'Policy Characteristics'!$C:$C,0))),"",INDEX('Policy Characteristics'!D:D,MATCH($C1218,'Policy Characteristics'!$C:$C,0)))</f>
        <v>Feedstock Shifting</v>
      </c>
      <c r="K1218" s="254" t="str">
        <f>IF(ISBLANK(INDEX('Policy Characteristics'!E:E,MATCH($C1218,'Policy Characteristics'!$C:$C,0))),"",INDEX('Policy Characteristics'!E:E,MATCH($C1218,'Policy Characteristics'!$C:$C,0)))</f>
        <v>indst feedstock shifting</v>
      </c>
      <c r="L1218" s="261">
        <f>IF(ISBLANK(INDEX('Policy Characteristics'!F:F,MATCH($C1218,'Policy Characteristics'!$C:$C,0))),"",INDEX('Policy Characteristics'!F:F,MATCH($C1218,'Policy Characteristics'!$C:$C,0)))</f>
        <v>0</v>
      </c>
      <c r="M1218" s="261">
        <f>IF(ISBLANK(INDEX('Policy Characteristics'!G:G,MATCH($C1218,'Policy Characteristics'!$C:$C,0))),"",INDEX('Policy Characteristics'!G:G,MATCH($C1218,'Policy Characteristics'!$C:$C,0)))</f>
        <v>1</v>
      </c>
      <c r="N1218" s="261">
        <f>IF(ISBLANK(INDEX('Policy Characteristics'!H:H,MATCH($C1218,'Policy Characteristics'!$C:$C,0))),"",INDEX('Policy Characteristics'!H:H,MATCH($C1218,'Policy Characteristics'!$C:$C,0)))</f>
        <v>0.01</v>
      </c>
      <c r="O1218" s="254" t="str">
        <f>IF(ISBLANK(INDEX('Policy Characteristics'!I:I,MATCH($C1218,'Policy Characteristics'!$C:$C,0))),"",INDEX('Policy Characteristics'!I:I,MATCH($C1218,'Policy Characteristics'!$C:$C,0)))</f>
        <v>% of potential achieved</v>
      </c>
      <c r="P1218" s="254" t="str">
        <f>IF(ISBLANK(INDEX('Policy Characteristics'!J:J,MATCH($C1218,'Policy Characteristics'!$C:$C,0))),"",INDEX('Policy Characteristics'!J:J,MATCH($C1218,'Policy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8" s="254" t="str">
        <f>IF(ISBLANK(INDEX('Policy Characteristics'!K:K,MATCH($C1218,'Policy Characteristics'!$C:$C,0))),"",INDEX('Policy Characteristics'!K:K,MATCH($C1218,'Policy Characteristics'!$C:$C,0)))</f>
        <v/>
      </c>
      <c r="R1218" s="254" t="str">
        <f>IF(ISBLANK(INDEX('Policy Characteristics'!L:L,MATCH($C1218,'Policy Characteristics'!$C:$C,0))),"",INDEX('Policy Characteristics'!L:L,MATCH($C1218,'Policy Characteristics'!$C:$C,0)))</f>
        <v/>
      </c>
    </row>
    <row r="1219" spans="1:18" s="2" customFormat="1">
      <c r="A1219" s="254" t="str">
        <f>IF(ISBLANK(INDEX('Policy Characteristics'!A:A,MATCH($C1219,'Policy Characteristics'!$C:$C,0))),"",INDEX('Policy Characteristics'!A:A,MATCH($C1219,'Policy Characteristics'!$C:$C,0)))</f>
        <v>Industry</v>
      </c>
      <c r="B1219" s="262" t="str">
        <f>IF(ISBLANK(INDEX('Policy Characteristics'!B:B,MATCH($C1219,'Policy Characteristics'!$C:$C,0))),"",INDEX('Policy Characteristics'!B:B,MATCH($C1219,'Policy Characteristics'!$C:$C,0)))</f>
        <v>Feedstock Shifting</v>
      </c>
      <c r="C1219" s="254" t="str">
        <f t="shared" si="48"/>
        <v>Fraction of Feedstock Shifted</v>
      </c>
      <c r="D1219" s="6" t="s">
        <v>3053</v>
      </c>
      <c r="E1219" s="45" t="s">
        <v>2384</v>
      </c>
      <c r="F1219" t="s">
        <v>3015</v>
      </c>
      <c r="G1219" s="45" t="s">
        <v>2388</v>
      </c>
      <c r="H1219" s="47">
        <v>2614</v>
      </c>
      <c r="I1219" s="324" t="s">
        <v>41</v>
      </c>
      <c r="J1219" s="255" t="str">
        <f>IF(ISBLANK(INDEX('Policy Characteristics'!D:D,MATCH($C1219,'Policy Characteristics'!$C:$C,0))),"",INDEX('Policy Characteristics'!D:D,MATCH($C1219,'Policy Characteristics'!$C:$C,0)))</f>
        <v>Feedstock Shifting</v>
      </c>
      <c r="K1219" s="254" t="str">
        <f>IF(ISBLANK(INDEX('Policy Characteristics'!E:E,MATCH($C1219,'Policy Characteristics'!$C:$C,0))),"",INDEX('Policy Characteristics'!E:E,MATCH($C1219,'Policy Characteristics'!$C:$C,0)))</f>
        <v>indst feedstock shifting</v>
      </c>
      <c r="L1219" s="261">
        <f>IF(ISBLANK(INDEX('Policy Characteristics'!F:F,MATCH($C1219,'Policy Characteristics'!$C:$C,0))),"",INDEX('Policy Characteristics'!F:F,MATCH($C1219,'Policy Characteristics'!$C:$C,0)))</f>
        <v>0</v>
      </c>
      <c r="M1219" s="261">
        <f>IF(ISBLANK(INDEX('Policy Characteristics'!G:G,MATCH($C1219,'Policy Characteristics'!$C:$C,0))),"",INDEX('Policy Characteristics'!G:G,MATCH($C1219,'Policy Characteristics'!$C:$C,0)))</f>
        <v>1</v>
      </c>
      <c r="N1219" s="261">
        <f>IF(ISBLANK(INDEX('Policy Characteristics'!H:H,MATCH($C1219,'Policy Characteristics'!$C:$C,0))),"",INDEX('Policy Characteristics'!H:H,MATCH($C1219,'Policy Characteristics'!$C:$C,0)))</f>
        <v>0.01</v>
      </c>
      <c r="O1219" s="254" t="str">
        <f>IF(ISBLANK(INDEX('Policy Characteristics'!I:I,MATCH($C1219,'Policy Characteristics'!$C:$C,0))),"",INDEX('Policy Characteristics'!I:I,MATCH($C1219,'Policy Characteristics'!$C:$C,0)))</f>
        <v>% of potential achieved</v>
      </c>
      <c r="P1219" s="254" t="str">
        <f>IF(ISBLANK(INDEX('Policy Characteristics'!J:J,MATCH($C1219,'Policy Characteristics'!$C:$C,0))),"",INDEX('Policy Characteristics'!J:J,MATCH($C1219,'Policy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9" s="254" t="str">
        <f>IF(ISBLANK(INDEX('Policy Characteristics'!K:K,MATCH($C1219,'Policy Characteristics'!$C:$C,0))),"",INDEX('Policy Characteristics'!K:K,MATCH($C1219,'Policy Characteristics'!$C:$C,0)))</f>
        <v/>
      </c>
      <c r="R1219" s="254" t="str">
        <f>IF(ISBLANK(INDEX('Policy Characteristics'!L:L,MATCH($C1219,'Policy Characteristics'!$C:$C,0))),"",INDEX('Policy Characteristics'!L:L,MATCH($C1219,'Policy Characteristics'!$C:$C,0)))</f>
        <v/>
      </c>
    </row>
    <row r="1220" spans="1:18" s="2" customFormat="1">
      <c r="A1220" s="254" t="str">
        <f>IF(ISBLANK(INDEX('Policy Characteristics'!A:A,MATCH($C1220,'Policy Characteristics'!$C:$C,0))),"",INDEX('Policy Characteristics'!A:A,MATCH($C1220,'Policy Characteristics'!$C:$C,0)))</f>
        <v>Industry</v>
      </c>
      <c r="B1220" s="262" t="str">
        <f>IF(ISBLANK(INDEX('Policy Characteristics'!B:B,MATCH($C1220,'Policy Characteristics'!$C:$C,0))),"",INDEX('Policy Characteristics'!B:B,MATCH($C1220,'Policy Characteristics'!$C:$C,0)))</f>
        <v>Feedstock Shifting</v>
      </c>
      <c r="C1220" s="254" t="str">
        <f t="shared" si="48"/>
        <v>Fraction of Feedstock Shifted</v>
      </c>
      <c r="D1220" s="6" t="s">
        <v>3053</v>
      </c>
      <c r="E1220" s="45" t="s">
        <v>2385</v>
      </c>
      <c r="F1220" t="s">
        <v>3015</v>
      </c>
      <c r="G1220" s="45" t="s">
        <v>2391</v>
      </c>
      <c r="H1220" s="47">
        <v>2615</v>
      </c>
      <c r="I1220" s="324" t="s">
        <v>41</v>
      </c>
      <c r="J1220" s="255" t="str">
        <f>IF(ISBLANK(INDEX('Policy Characteristics'!D:D,MATCH($C1220,'Policy Characteristics'!$C:$C,0))),"",INDEX('Policy Characteristics'!D:D,MATCH($C1220,'Policy Characteristics'!$C:$C,0)))</f>
        <v>Feedstock Shifting</v>
      </c>
      <c r="K1220" s="254" t="str">
        <f>IF(ISBLANK(INDEX('Policy Characteristics'!E:E,MATCH($C1220,'Policy Characteristics'!$C:$C,0))),"",INDEX('Policy Characteristics'!E:E,MATCH($C1220,'Policy Characteristics'!$C:$C,0)))</f>
        <v>indst feedstock shifting</v>
      </c>
      <c r="L1220" s="261">
        <f>IF(ISBLANK(INDEX('Policy Characteristics'!F:F,MATCH($C1220,'Policy Characteristics'!$C:$C,0))),"",INDEX('Policy Characteristics'!F:F,MATCH($C1220,'Policy Characteristics'!$C:$C,0)))</f>
        <v>0</v>
      </c>
      <c r="M1220" s="261">
        <f>IF(ISBLANK(INDEX('Policy Characteristics'!G:G,MATCH($C1220,'Policy Characteristics'!$C:$C,0))),"",INDEX('Policy Characteristics'!G:G,MATCH($C1220,'Policy Characteristics'!$C:$C,0)))</f>
        <v>1</v>
      </c>
      <c r="N1220" s="261">
        <f>IF(ISBLANK(INDEX('Policy Characteristics'!H:H,MATCH($C1220,'Policy Characteristics'!$C:$C,0))),"",INDEX('Policy Characteristics'!H:H,MATCH($C1220,'Policy Characteristics'!$C:$C,0)))</f>
        <v>0.01</v>
      </c>
      <c r="O1220" s="254" t="str">
        <f>IF(ISBLANK(INDEX('Policy Characteristics'!I:I,MATCH($C1220,'Policy Characteristics'!$C:$C,0))),"",INDEX('Policy Characteristics'!I:I,MATCH($C1220,'Policy Characteristics'!$C:$C,0)))</f>
        <v>% of potential achieved</v>
      </c>
      <c r="P1220" s="254" t="str">
        <f>IF(ISBLANK(INDEX('Policy Characteristics'!J:J,MATCH($C1220,'Policy Characteristics'!$C:$C,0))),"",INDEX('Policy Characteristics'!J:J,MATCH($C1220,'Policy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0" s="254" t="str">
        <f>IF(ISBLANK(INDEX('Policy Characteristics'!K:K,MATCH($C1220,'Policy Characteristics'!$C:$C,0))),"",INDEX('Policy Characteristics'!K:K,MATCH($C1220,'Policy Characteristics'!$C:$C,0)))</f>
        <v/>
      </c>
      <c r="R1220" s="254" t="str">
        <f>IF(ISBLANK(INDEX('Policy Characteristics'!L:L,MATCH($C1220,'Policy Characteristics'!$C:$C,0))),"",INDEX('Policy Characteristics'!L:L,MATCH($C1220,'Policy Characteristics'!$C:$C,0)))</f>
        <v/>
      </c>
    </row>
    <row r="1221" spans="1:18" s="2" customFormat="1">
      <c r="A1221" s="254" t="str">
        <f>IF(ISBLANK(INDEX('Policy Characteristics'!A:A,MATCH($C1221,'Policy Characteristics'!$C:$C,0))),"",INDEX('Policy Characteristics'!A:A,MATCH($C1221,'Policy Characteristics'!$C:$C,0)))</f>
        <v>Industry</v>
      </c>
      <c r="B1221" s="262" t="str">
        <f>IF(ISBLANK(INDEX('Policy Characteristics'!B:B,MATCH($C1221,'Policy Characteristics'!$C:$C,0))),"",INDEX('Policy Characteristics'!B:B,MATCH($C1221,'Policy Characteristics'!$C:$C,0)))</f>
        <v>Feedstock Shifting</v>
      </c>
      <c r="C1221" s="254" t="str">
        <f t="shared" si="48"/>
        <v>Fraction of Feedstock Shifted</v>
      </c>
      <c r="D1221" s="6" t="s">
        <v>3053</v>
      </c>
      <c r="E1221" s="45" t="s">
        <v>2684</v>
      </c>
      <c r="F1221" t="s">
        <v>3015</v>
      </c>
      <c r="G1221" s="45" t="s">
        <v>2687</v>
      </c>
      <c r="H1221" s="47">
        <v>2616</v>
      </c>
      <c r="I1221" s="324" t="s">
        <v>41</v>
      </c>
      <c r="J1221" s="255" t="str">
        <f>IF(ISBLANK(INDEX('Policy Characteristics'!D:D,MATCH($C1221,'Policy Characteristics'!$C:$C,0))),"",INDEX('Policy Characteristics'!D:D,MATCH($C1221,'Policy Characteristics'!$C:$C,0)))</f>
        <v>Feedstock Shifting</v>
      </c>
      <c r="K1221" s="254" t="str">
        <f>IF(ISBLANK(INDEX('Policy Characteristics'!E:E,MATCH($C1221,'Policy Characteristics'!$C:$C,0))),"",INDEX('Policy Characteristics'!E:E,MATCH($C1221,'Policy Characteristics'!$C:$C,0)))</f>
        <v>indst feedstock shifting</v>
      </c>
      <c r="L1221" s="261">
        <f>IF(ISBLANK(INDEX('Policy Characteristics'!F:F,MATCH($C1221,'Policy Characteristics'!$C:$C,0))),"",INDEX('Policy Characteristics'!F:F,MATCH($C1221,'Policy Characteristics'!$C:$C,0)))</f>
        <v>0</v>
      </c>
      <c r="M1221" s="261">
        <f>IF(ISBLANK(INDEX('Policy Characteristics'!G:G,MATCH($C1221,'Policy Characteristics'!$C:$C,0))),"",INDEX('Policy Characteristics'!G:G,MATCH($C1221,'Policy Characteristics'!$C:$C,0)))</f>
        <v>1</v>
      </c>
      <c r="N1221" s="261">
        <f>IF(ISBLANK(INDEX('Policy Characteristics'!H:H,MATCH($C1221,'Policy Characteristics'!$C:$C,0))),"",INDEX('Policy Characteristics'!H:H,MATCH($C1221,'Policy Characteristics'!$C:$C,0)))</f>
        <v>0.01</v>
      </c>
      <c r="O1221" s="254" t="str">
        <f>IF(ISBLANK(INDEX('Policy Characteristics'!I:I,MATCH($C1221,'Policy Characteristics'!$C:$C,0))),"",INDEX('Policy Characteristics'!I:I,MATCH($C1221,'Policy Characteristics'!$C:$C,0)))</f>
        <v>% of potential achieved</v>
      </c>
      <c r="P1221" s="254" t="str">
        <f>IF(ISBLANK(INDEX('Policy Characteristics'!J:J,MATCH($C1221,'Policy Characteristics'!$C:$C,0))),"",INDEX('Policy Characteristics'!J:J,MATCH($C1221,'Policy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1" s="254" t="str">
        <f>IF(ISBLANK(INDEX('Policy Characteristics'!K:K,MATCH($C1221,'Policy Characteristics'!$C:$C,0))),"",INDEX('Policy Characteristics'!K:K,MATCH($C1221,'Policy Characteristics'!$C:$C,0)))</f>
        <v/>
      </c>
      <c r="R1221" s="254" t="str">
        <f>IF(ISBLANK(INDEX('Policy Characteristics'!L:L,MATCH($C1221,'Policy Characteristics'!$C:$C,0))),"",INDEX('Policy Characteristics'!L:L,MATCH($C1221,'Policy Characteristics'!$C:$C,0)))</f>
        <v/>
      </c>
    </row>
    <row r="1222" spans="1:18" s="2" customFormat="1">
      <c r="A1222" s="254" t="str">
        <f>IF(ISBLANK(INDEX('Policy Characteristics'!A:A,MATCH($C1222,'Policy Characteristics'!$C:$C,0))),"",INDEX('Policy Characteristics'!A:A,MATCH($C1222,'Policy Characteristics'!$C:$C,0)))</f>
        <v>Industry</v>
      </c>
      <c r="B1222" s="262" t="str">
        <f>IF(ISBLANK(INDEX('Policy Characteristics'!B:B,MATCH($C1222,'Policy Characteristics'!$C:$C,0))),"",INDEX('Policy Characteristics'!B:B,MATCH($C1222,'Policy Characteristics'!$C:$C,0)))</f>
        <v>Feedstock Shifting</v>
      </c>
      <c r="C1222" s="254" t="str">
        <f t="shared" si="48"/>
        <v>Fraction of Feedstock Shifted</v>
      </c>
      <c r="D1222" s="6" t="s">
        <v>3053</v>
      </c>
      <c r="E1222" s="45" t="s">
        <v>2685</v>
      </c>
      <c r="F1222" t="s">
        <v>3015</v>
      </c>
      <c r="G1222" s="45" t="s">
        <v>2689</v>
      </c>
      <c r="H1222" s="47">
        <v>2617</v>
      </c>
      <c r="I1222" s="324" t="s">
        <v>41</v>
      </c>
      <c r="J1222" s="255" t="str">
        <f>IF(ISBLANK(INDEX('Policy Characteristics'!D:D,MATCH($C1222,'Policy Characteristics'!$C:$C,0))),"",INDEX('Policy Characteristics'!D:D,MATCH($C1222,'Policy Characteristics'!$C:$C,0)))</f>
        <v>Feedstock Shifting</v>
      </c>
      <c r="K1222" s="254" t="str">
        <f>IF(ISBLANK(INDEX('Policy Characteristics'!E:E,MATCH($C1222,'Policy Characteristics'!$C:$C,0))),"",INDEX('Policy Characteristics'!E:E,MATCH($C1222,'Policy Characteristics'!$C:$C,0)))</f>
        <v>indst feedstock shifting</v>
      </c>
      <c r="L1222" s="261">
        <f>IF(ISBLANK(INDEX('Policy Characteristics'!F:F,MATCH($C1222,'Policy Characteristics'!$C:$C,0))),"",INDEX('Policy Characteristics'!F:F,MATCH($C1222,'Policy Characteristics'!$C:$C,0)))</f>
        <v>0</v>
      </c>
      <c r="M1222" s="261">
        <f>IF(ISBLANK(INDEX('Policy Characteristics'!G:G,MATCH($C1222,'Policy Characteristics'!$C:$C,0))),"",INDEX('Policy Characteristics'!G:G,MATCH($C1222,'Policy Characteristics'!$C:$C,0)))</f>
        <v>1</v>
      </c>
      <c r="N1222" s="261">
        <f>IF(ISBLANK(INDEX('Policy Characteristics'!H:H,MATCH($C1222,'Policy Characteristics'!$C:$C,0))),"",INDEX('Policy Characteristics'!H:H,MATCH($C1222,'Policy Characteristics'!$C:$C,0)))</f>
        <v>0.01</v>
      </c>
      <c r="O1222" s="254" t="str">
        <f>IF(ISBLANK(INDEX('Policy Characteristics'!I:I,MATCH($C1222,'Policy Characteristics'!$C:$C,0))),"",INDEX('Policy Characteristics'!I:I,MATCH($C1222,'Policy Characteristics'!$C:$C,0)))</f>
        <v>% of potential achieved</v>
      </c>
      <c r="P1222" s="254" t="str">
        <f>IF(ISBLANK(INDEX('Policy Characteristics'!J:J,MATCH($C1222,'Policy Characteristics'!$C:$C,0))),"",INDEX('Policy Characteristics'!J:J,MATCH($C1222,'Policy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2" s="254" t="str">
        <f>IF(ISBLANK(INDEX('Policy Characteristics'!K:K,MATCH($C1222,'Policy Characteristics'!$C:$C,0))),"",INDEX('Policy Characteristics'!K:K,MATCH($C1222,'Policy Characteristics'!$C:$C,0)))</f>
        <v/>
      </c>
      <c r="R1222" s="254" t="str">
        <f>IF(ISBLANK(INDEX('Policy Characteristics'!L:L,MATCH($C1222,'Policy Characteristics'!$C:$C,0))),"",INDEX('Policy Characteristics'!L:L,MATCH($C1222,'Policy Characteristics'!$C:$C,0)))</f>
        <v/>
      </c>
    </row>
    <row r="1223" spans="1:18" s="2" customFormat="1">
      <c r="A1223" s="254" t="str">
        <f>IF(ISBLANK(INDEX('Policy Characteristics'!A:A,MATCH($C1223,'Policy Characteristics'!$C:$C,0))),"",INDEX('Policy Characteristics'!A:A,MATCH($C1223,'Policy Characteristics'!$C:$C,0)))</f>
        <v>Industry</v>
      </c>
      <c r="B1223" s="262" t="str">
        <f>IF(ISBLANK(INDEX('Policy Characteristics'!B:B,MATCH($C1223,'Policy Characteristics'!$C:$C,0))),"",INDEX('Policy Characteristics'!B:B,MATCH($C1223,'Policy Characteristics'!$C:$C,0)))</f>
        <v>Feedstock Shifting</v>
      </c>
      <c r="C1223" s="254" t="str">
        <f t="shared" si="48"/>
        <v>Fraction of Feedstock Shifted</v>
      </c>
      <c r="D1223" s="6" t="s">
        <v>3053</v>
      </c>
      <c r="E1223" s="45" t="s">
        <v>2686</v>
      </c>
      <c r="F1223" t="s">
        <v>3015</v>
      </c>
      <c r="G1223" s="45" t="s">
        <v>2690</v>
      </c>
      <c r="H1223" s="47">
        <v>2618</v>
      </c>
      <c r="I1223" s="324" t="s">
        <v>41</v>
      </c>
      <c r="J1223" s="255" t="str">
        <f>IF(ISBLANK(INDEX('Policy Characteristics'!D:D,MATCH($C1223,'Policy Characteristics'!$C:$C,0))),"",INDEX('Policy Characteristics'!D:D,MATCH($C1223,'Policy Characteristics'!$C:$C,0)))</f>
        <v>Feedstock Shifting</v>
      </c>
      <c r="K1223" s="254" t="str">
        <f>IF(ISBLANK(INDEX('Policy Characteristics'!E:E,MATCH($C1223,'Policy Characteristics'!$C:$C,0))),"",INDEX('Policy Characteristics'!E:E,MATCH($C1223,'Policy Characteristics'!$C:$C,0)))</f>
        <v>indst feedstock shifting</v>
      </c>
      <c r="L1223" s="261">
        <f>IF(ISBLANK(INDEX('Policy Characteristics'!F:F,MATCH($C1223,'Policy Characteristics'!$C:$C,0))),"",INDEX('Policy Characteristics'!F:F,MATCH($C1223,'Policy Characteristics'!$C:$C,0)))</f>
        <v>0</v>
      </c>
      <c r="M1223" s="261">
        <f>IF(ISBLANK(INDEX('Policy Characteristics'!G:G,MATCH($C1223,'Policy Characteristics'!$C:$C,0))),"",INDEX('Policy Characteristics'!G:G,MATCH($C1223,'Policy Characteristics'!$C:$C,0)))</f>
        <v>1</v>
      </c>
      <c r="N1223" s="261">
        <f>IF(ISBLANK(INDEX('Policy Characteristics'!H:H,MATCH($C1223,'Policy Characteristics'!$C:$C,0))),"",INDEX('Policy Characteristics'!H:H,MATCH($C1223,'Policy Characteristics'!$C:$C,0)))</f>
        <v>0.01</v>
      </c>
      <c r="O1223" s="254" t="str">
        <f>IF(ISBLANK(INDEX('Policy Characteristics'!I:I,MATCH($C1223,'Policy Characteristics'!$C:$C,0))),"",INDEX('Policy Characteristics'!I:I,MATCH($C1223,'Policy Characteristics'!$C:$C,0)))</f>
        <v>% of potential achieved</v>
      </c>
      <c r="P1223" s="254" t="str">
        <f>IF(ISBLANK(INDEX('Policy Characteristics'!J:J,MATCH($C1223,'Policy Characteristics'!$C:$C,0))),"",INDEX('Policy Characteristics'!J:J,MATCH($C1223,'Policy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3" s="254" t="str">
        <f>IF(ISBLANK(INDEX('Policy Characteristics'!K:K,MATCH($C1223,'Policy Characteristics'!$C:$C,0))),"",INDEX('Policy Characteristics'!K:K,MATCH($C1223,'Policy Characteristics'!$C:$C,0)))</f>
        <v/>
      </c>
      <c r="R1223" s="254" t="str">
        <f>IF(ISBLANK(INDEX('Policy Characteristics'!L:L,MATCH($C1223,'Policy Characteristics'!$C:$C,0))),"",INDEX('Policy Characteristics'!L:L,MATCH($C1223,'Policy Characteristics'!$C:$C,0)))</f>
        <v/>
      </c>
    </row>
    <row r="1224" spans="1:18" s="2" customFormat="1">
      <c r="A1224" s="254" t="str">
        <f>IF(ISBLANK(INDEX('Policy Characteristics'!A:A,MATCH($C1224,'Policy Characteristics'!$C:$C,0))),"",INDEX('Policy Characteristics'!A:A,MATCH($C1224,'Policy Characteristics'!$C:$C,0)))</f>
        <v>Industry</v>
      </c>
      <c r="B1224" s="262" t="str">
        <f>IF(ISBLANK(INDEX('Policy Characteristics'!B:B,MATCH($C1224,'Policy Characteristics'!$C:$C,0))),"",INDEX('Policy Characteristics'!B:B,MATCH($C1224,'Policy Characteristics'!$C:$C,0)))</f>
        <v>Feedstock Shifting</v>
      </c>
      <c r="C1224" s="254" t="str">
        <f t="shared" si="48"/>
        <v>Fraction of Feedstock Shifted</v>
      </c>
      <c r="D1224" s="6" t="s">
        <v>3053</v>
      </c>
      <c r="E1224" s="45" t="s">
        <v>2683</v>
      </c>
      <c r="F1224" t="s">
        <v>3015</v>
      </c>
      <c r="G1224" s="45" t="s">
        <v>2688</v>
      </c>
      <c r="H1224" s="47">
        <v>2619</v>
      </c>
      <c r="I1224" s="324" t="s">
        <v>41</v>
      </c>
      <c r="J1224" s="255" t="str">
        <f>IF(ISBLANK(INDEX('Policy Characteristics'!D:D,MATCH($C1224,'Policy Characteristics'!$C:$C,0))),"",INDEX('Policy Characteristics'!D:D,MATCH($C1224,'Policy Characteristics'!$C:$C,0)))</f>
        <v>Feedstock Shifting</v>
      </c>
      <c r="K1224" s="254" t="str">
        <f>IF(ISBLANK(INDEX('Policy Characteristics'!E:E,MATCH($C1224,'Policy Characteristics'!$C:$C,0))),"",INDEX('Policy Characteristics'!E:E,MATCH($C1224,'Policy Characteristics'!$C:$C,0)))</f>
        <v>indst feedstock shifting</v>
      </c>
      <c r="L1224" s="261">
        <f>IF(ISBLANK(INDEX('Policy Characteristics'!F:F,MATCH($C1224,'Policy Characteristics'!$C:$C,0))),"",INDEX('Policy Characteristics'!F:F,MATCH($C1224,'Policy Characteristics'!$C:$C,0)))</f>
        <v>0</v>
      </c>
      <c r="M1224" s="261">
        <f>IF(ISBLANK(INDEX('Policy Characteristics'!G:G,MATCH($C1224,'Policy Characteristics'!$C:$C,0))),"",INDEX('Policy Characteristics'!G:G,MATCH($C1224,'Policy Characteristics'!$C:$C,0)))</f>
        <v>1</v>
      </c>
      <c r="N1224" s="261">
        <f>IF(ISBLANK(INDEX('Policy Characteristics'!H:H,MATCH($C1224,'Policy Characteristics'!$C:$C,0))),"",INDEX('Policy Characteristics'!H:H,MATCH($C1224,'Policy Characteristics'!$C:$C,0)))</f>
        <v>0.01</v>
      </c>
      <c r="O1224" s="254" t="str">
        <f>IF(ISBLANK(INDEX('Policy Characteristics'!I:I,MATCH($C1224,'Policy Characteristics'!$C:$C,0))),"",INDEX('Policy Characteristics'!I:I,MATCH($C1224,'Policy Characteristics'!$C:$C,0)))</f>
        <v>% of potential achieved</v>
      </c>
      <c r="P1224" s="254" t="str">
        <f>IF(ISBLANK(INDEX('Policy Characteristics'!J:J,MATCH($C1224,'Policy Characteristics'!$C:$C,0))),"",INDEX('Policy Characteristics'!J:J,MATCH($C1224,'Policy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4" s="254" t="str">
        <f>IF(ISBLANK(INDEX('Policy Characteristics'!K:K,MATCH($C1224,'Policy Characteristics'!$C:$C,0))),"",INDEX('Policy Characteristics'!K:K,MATCH($C1224,'Policy Characteristics'!$C:$C,0)))</f>
        <v/>
      </c>
      <c r="R1224" s="254" t="str">
        <f>IF(ISBLANK(INDEX('Policy Characteristics'!L:L,MATCH($C1224,'Policy Characteristics'!$C:$C,0))),"",INDEX('Policy Characteristics'!L:L,MATCH($C1224,'Policy Characteristics'!$C:$C,0)))</f>
        <v/>
      </c>
    </row>
    <row r="1225" spans="1:18" s="2" customFormat="1">
      <c r="A1225" s="254" t="str">
        <f>IF(ISBLANK(INDEX('Policy Characteristics'!A:A,MATCH($C1225,'Policy Characteristics'!$C:$C,0))),"",INDEX('Policy Characteristics'!A:A,MATCH($C1225,'Policy Characteristics'!$C:$C,0)))</f>
        <v>Industry</v>
      </c>
      <c r="B1225" s="262" t="str">
        <f>IF(ISBLANK(INDEX('Policy Characteristics'!B:B,MATCH($C1225,'Policy Characteristics'!$C:$C,0))),"",INDEX('Policy Characteristics'!B:B,MATCH($C1225,'Policy Characteristics'!$C:$C,0)))</f>
        <v>Feedstock Shifting</v>
      </c>
      <c r="C1225" s="254" t="str">
        <f t="shared" si="48"/>
        <v>Fraction of Feedstock Shifted</v>
      </c>
      <c r="D1225" s="6" t="s">
        <v>3054</v>
      </c>
      <c r="E1225" s="45" t="s">
        <v>2380</v>
      </c>
      <c r="F1225" t="s">
        <v>3016</v>
      </c>
      <c r="G1225" s="45" t="s">
        <v>2386</v>
      </c>
      <c r="H1225" s="47">
        <v>2620</v>
      </c>
      <c r="I1225" s="324" t="s">
        <v>41</v>
      </c>
      <c r="J1225" s="255" t="str">
        <f>IF(ISBLANK(INDEX('Policy Characteristics'!D:D,MATCH($C1225,'Policy Characteristics'!$C:$C,0))),"",INDEX('Policy Characteristics'!D:D,MATCH($C1225,'Policy Characteristics'!$C:$C,0)))</f>
        <v>Feedstock Shifting</v>
      </c>
      <c r="K1225" s="254" t="str">
        <f>IF(ISBLANK(INDEX('Policy Characteristics'!E:E,MATCH($C1225,'Policy Characteristics'!$C:$C,0))),"",INDEX('Policy Characteristics'!E:E,MATCH($C1225,'Policy Characteristics'!$C:$C,0)))</f>
        <v>indst feedstock shifting</v>
      </c>
      <c r="L1225" s="261">
        <f>IF(ISBLANK(INDEX('Policy Characteristics'!F:F,MATCH($C1225,'Policy Characteristics'!$C:$C,0))),"",INDEX('Policy Characteristics'!F:F,MATCH($C1225,'Policy Characteristics'!$C:$C,0)))</f>
        <v>0</v>
      </c>
      <c r="M1225" s="261">
        <f>IF(ISBLANK(INDEX('Policy Characteristics'!G:G,MATCH($C1225,'Policy Characteristics'!$C:$C,0))),"",INDEX('Policy Characteristics'!G:G,MATCH($C1225,'Policy Characteristics'!$C:$C,0)))</f>
        <v>1</v>
      </c>
      <c r="N1225" s="261">
        <f>IF(ISBLANK(INDEX('Policy Characteristics'!H:H,MATCH($C1225,'Policy Characteristics'!$C:$C,0))),"",INDEX('Policy Characteristics'!H:H,MATCH($C1225,'Policy Characteristics'!$C:$C,0)))</f>
        <v>0.01</v>
      </c>
      <c r="O1225" s="254" t="str">
        <f>IF(ISBLANK(INDEX('Policy Characteristics'!I:I,MATCH($C1225,'Policy Characteristics'!$C:$C,0))),"",INDEX('Policy Characteristics'!I:I,MATCH($C1225,'Policy Characteristics'!$C:$C,0)))</f>
        <v>% of potential achieved</v>
      </c>
      <c r="P1225" s="254" t="str">
        <f>IF(ISBLANK(INDEX('Policy Characteristics'!J:J,MATCH($C1225,'Policy Characteristics'!$C:$C,0))),"",INDEX('Policy Characteristics'!J:J,MATCH($C1225,'Policy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5" s="254" t="str">
        <f>IF(ISBLANK(INDEX('Policy Characteristics'!K:K,MATCH($C1225,'Policy Characteristics'!$C:$C,0))),"",INDEX('Policy Characteristics'!K:K,MATCH($C1225,'Policy Characteristics'!$C:$C,0)))</f>
        <v/>
      </c>
      <c r="R1225" s="254" t="str">
        <f>IF(ISBLANK(INDEX('Policy Characteristics'!L:L,MATCH($C1225,'Policy Characteristics'!$C:$C,0))),"",INDEX('Policy Characteristics'!L:L,MATCH($C1225,'Policy Characteristics'!$C:$C,0)))</f>
        <v/>
      </c>
    </row>
    <row r="1226" spans="1:18" s="2" customFormat="1">
      <c r="A1226" s="254" t="str">
        <f>IF(ISBLANK(INDEX('Policy Characteristics'!A:A,MATCH($C1226,'Policy Characteristics'!$C:$C,0))),"",INDEX('Policy Characteristics'!A:A,MATCH($C1226,'Policy Characteristics'!$C:$C,0)))</f>
        <v>Industry</v>
      </c>
      <c r="B1226" s="262" t="str">
        <f>IF(ISBLANK(INDEX('Policy Characteristics'!B:B,MATCH($C1226,'Policy Characteristics'!$C:$C,0))),"",INDEX('Policy Characteristics'!B:B,MATCH($C1226,'Policy Characteristics'!$C:$C,0)))</f>
        <v>Feedstock Shifting</v>
      </c>
      <c r="C1226" s="254" t="str">
        <f t="shared" si="48"/>
        <v>Fraction of Feedstock Shifted</v>
      </c>
      <c r="D1226" s="6" t="s">
        <v>3054</v>
      </c>
      <c r="E1226" s="45" t="s">
        <v>2381</v>
      </c>
      <c r="F1226" t="s">
        <v>3016</v>
      </c>
      <c r="G1226" s="45" t="s">
        <v>2389</v>
      </c>
      <c r="H1226" s="47">
        <v>2621</v>
      </c>
      <c r="I1226" s="324" t="s">
        <v>41</v>
      </c>
      <c r="J1226" s="255" t="str">
        <f>IF(ISBLANK(INDEX('Policy Characteristics'!D:D,MATCH($C1226,'Policy Characteristics'!$C:$C,0))),"",INDEX('Policy Characteristics'!D:D,MATCH($C1226,'Policy Characteristics'!$C:$C,0)))</f>
        <v>Feedstock Shifting</v>
      </c>
      <c r="K1226" s="254" t="str">
        <f>IF(ISBLANK(INDEX('Policy Characteristics'!E:E,MATCH($C1226,'Policy Characteristics'!$C:$C,0))),"",INDEX('Policy Characteristics'!E:E,MATCH($C1226,'Policy Characteristics'!$C:$C,0)))</f>
        <v>indst feedstock shifting</v>
      </c>
      <c r="L1226" s="261">
        <f>IF(ISBLANK(INDEX('Policy Characteristics'!F:F,MATCH($C1226,'Policy Characteristics'!$C:$C,0))),"",INDEX('Policy Characteristics'!F:F,MATCH($C1226,'Policy Characteristics'!$C:$C,0)))</f>
        <v>0</v>
      </c>
      <c r="M1226" s="261">
        <f>IF(ISBLANK(INDEX('Policy Characteristics'!G:G,MATCH($C1226,'Policy Characteristics'!$C:$C,0))),"",INDEX('Policy Characteristics'!G:G,MATCH($C1226,'Policy Characteristics'!$C:$C,0)))</f>
        <v>1</v>
      </c>
      <c r="N1226" s="261">
        <f>IF(ISBLANK(INDEX('Policy Characteristics'!H:H,MATCH($C1226,'Policy Characteristics'!$C:$C,0))),"",INDEX('Policy Characteristics'!H:H,MATCH($C1226,'Policy Characteristics'!$C:$C,0)))</f>
        <v>0.01</v>
      </c>
      <c r="O1226" s="254" t="str">
        <f>IF(ISBLANK(INDEX('Policy Characteristics'!I:I,MATCH($C1226,'Policy Characteristics'!$C:$C,0))),"",INDEX('Policy Characteristics'!I:I,MATCH($C1226,'Policy Characteristics'!$C:$C,0)))</f>
        <v>% of potential achieved</v>
      </c>
      <c r="P1226" s="254" t="str">
        <f>IF(ISBLANK(INDEX('Policy Characteristics'!J:J,MATCH($C1226,'Policy Characteristics'!$C:$C,0))),"",INDEX('Policy Characteristics'!J:J,MATCH($C1226,'Policy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6" s="254" t="str">
        <f>IF(ISBLANK(INDEX('Policy Characteristics'!K:K,MATCH($C1226,'Policy Characteristics'!$C:$C,0))),"",INDEX('Policy Characteristics'!K:K,MATCH($C1226,'Policy Characteristics'!$C:$C,0)))</f>
        <v/>
      </c>
      <c r="R1226" s="254" t="str">
        <f>IF(ISBLANK(INDEX('Policy Characteristics'!L:L,MATCH($C1226,'Policy Characteristics'!$C:$C,0))),"",INDEX('Policy Characteristics'!L:L,MATCH($C1226,'Policy Characteristics'!$C:$C,0)))</f>
        <v/>
      </c>
    </row>
    <row r="1227" spans="1:18" s="2" customFormat="1">
      <c r="A1227" s="254" t="str">
        <f>IF(ISBLANK(INDEX('Policy Characteristics'!A:A,MATCH($C1227,'Policy Characteristics'!$C:$C,0))),"",INDEX('Policy Characteristics'!A:A,MATCH($C1227,'Policy Characteristics'!$C:$C,0)))</f>
        <v>Industry</v>
      </c>
      <c r="B1227" s="262" t="str">
        <f>IF(ISBLANK(INDEX('Policy Characteristics'!B:B,MATCH($C1227,'Policy Characteristics'!$C:$C,0))),"",INDEX('Policy Characteristics'!B:B,MATCH($C1227,'Policy Characteristics'!$C:$C,0)))</f>
        <v>Feedstock Shifting</v>
      </c>
      <c r="C1227" s="254" t="str">
        <f t="shared" si="48"/>
        <v>Fraction of Feedstock Shifted</v>
      </c>
      <c r="D1227" s="6" t="s">
        <v>3054</v>
      </c>
      <c r="E1227" s="45" t="s">
        <v>2382</v>
      </c>
      <c r="F1227" t="s">
        <v>3016</v>
      </c>
      <c r="G1227" s="45" t="s">
        <v>2390</v>
      </c>
      <c r="H1227" s="47">
        <v>2622</v>
      </c>
      <c r="I1227" s="324" t="s">
        <v>41</v>
      </c>
      <c r="J1227" s="255" t="str">
        <f>IF(ISBLANK(INDEX('Policy Characteristics'!D:D,MATCH($C1227,'Policy Characteristics'!$C:$C,0))),"",INDEX('Policy Characteristics'!D:D,MATCH($C1227,'Policy Characteristics'!$C:$C,0)))</f>
        <v>Feedstock Shifting</v>
      </c>
      <c r="K1227" s="254" t="str">
        <f>IF(ISBLANK(INDEX('Policy Characteristics'!E:E,MATCH($C1227,'Policy Characteristics'!$C:$C,0))),"",INDEX('Policy Characteristics'!E:E,MATCH($C1227,'Policy Characteristics'!$C:$C,0)))</f>
        <v>indst feedstock shifting</v>
      </c>
      <c r="L1227" s="261">
        <f>IF(ISBLANK(INDEX('Policy Characteristics'!F:F,MATCH($C1227,'Policy Characteristics'!$C:$C,0))),"",INDEX('Policy Characteristics'!F:F,MATCH($C1227,'Policy Characteristics'!$C:$C,0)))</f>
        <v>0</v>
      </c>
      <c r="M1227" s="261">
        <f>IF(ISBLANK(INDEX('Policy Characteristics'!G:G,MATCH($C1227,'Policy Characteristics'!$C:$C,0))),"",INDEX('Policy Characteristics'!G:G,MATCH($C1227,'Policy Characteristics'!$C:$C,0)))</f>
        <v>1</v>
      </c>
      <c r="N1227" s="261">
        <f>IF(ISBLANK(INDEX('Policy Characteristics'!H:H,MATCH($C1227,'Policy Characteristics'!$C:$C,0))),"",INDEX('Policy Characteristics'!H:H,MATCH($C1227,'Policy Characteristics'!$C:$C,0)))</f>
        <v>0.01</v>
      </c>
      <c r="O1227" s="254" t="str">
        <f>IF(ISBLANK(INDEX('Policy Characteristics'!I:I,MATCH($C1227,'Policy Characteristics'!$C:$C,0))),"",INDEX('Policy Characteristics'!I:I,MATCH($C1227,'Policy Characteristics'!$C:$C,0)))</f>
        <v>% of potential achieved</v>
      </c>
      <c r="P1227" s="254" t="str">
        <f>IF(ISBLANK(INDEX('Policy Characteristics'!J:J,MATCH($C1227,'Policy Characteristics'!$C:$C,0))),"",INDEX('Policy Characteristics'!J:J,MATCH($C1227,'Policy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7" s="254" t="str">
        <f>IF(ISBLANK(INDEX('Policy Characteristics'!K:K,MATCH($C1227,'Policy Characteristics'!$C:$C,0))),"",INDEX('Policy Characteristics'!K:K,MATCH($C1227,'Policy Characteristics'!$C:$C,0)))</f>
        <v/>
      </c>
      <c r="R1227" s="254" t="str">
        <f>IF(ISBLANK(INDEX('Policy Characteristics'!L:L,MATCH($C1227,'Policy Characteristics'!$C:$C,0))),"",INDEX('Policy Characteristics'!L:L,MATCH($C1227,'Policy Characteristics'!$C:$C,0)))</f>
        <v/>
      </c>
    </row>
    <row r="1228" spans="1:18" s="2" customFormat="1">
      <c r="A1228" s="254" t="str">
        <f>IF(ISBLANK(INDEX('Policy Characteristics'!A:A,MATCH($C1228,'Policy Characteristics'!$C:$C,0))),"",INDEX('Policy Characteristics'!A:A,MATCH($C1228,'Policy Characteristics'!$C:$C,0)))</f>
        <v>Industry</v>
      </c>
      <c r="B1228" s="262" t="str">
        <f>IF(ISBLANK(INDEX('Policy Characteristics'!B:B,MATCH($C1228,'Policy Characteristics'!$C:$C,0))),"",INDEX('Policy Characteristics'!B:B,MATCH($C1228,'Policy Characteristics'!$C:$C,0)))</f>
        <v>Feedstock Shifting</v>
      </c>
      <c r="C1228" s="254" t="str">
        <f t="shared" si="48"/>
        <v>Fraction of Feedstock Shifted</v>
      </c>
      <c r="D1228" s="6" t="s">
        <v>3054</v>
      </c>
      <c r="E1228" s="45" t="s">
        <v>2383</v>
      </c>
      <c r="F1228" t="s">
        <v>3016</v>
      </c>
      <c r="G1228" s="45" t="s">
        <v>2387</v>
      </c>
      <c r="H1228" s="47">
        <v>2623</v>
      </c>
      <c r="I1228" s="324" t="s">
        <v>41</v>
      </c>
      <c r="J1228" s="255" t="str">
        <f>IF(ISBLANK(INDEX('Policy Characteristics'!D:D,MATCH($C1228,'Policy Characteristics'!$C:$C,0))),"",INDEX('Policy Characteristics'!D:D,MATCH($C1228,'Policy Characteristics'!$C:$C,0)))</f>
        <v>Feedstock Shifting</v>
      </c>
      <c r="K1228" s="254" t="str">
        <f>IF(ISBLANK(INDEX('Policy Characteristics'!E:E,MATCH($C1228,'Policy Characteristics'!$C:$C,0))),"",INDEX('Policy Characteristics'!E:E,MATCH($C1228,'Policy Characteristics'!$C:$C,0)))</f>
        <v>indst feedstock shifting</v>
      </c>
      <c r="L1228" s="261">
        <f>IF(ISBLANK(INDEX('Policy Characteristics'!F:F,MATCH($C1228,'Policy Characteristics'!$C:$C,0))),"",INDEX('Policy Characteristics'!F:F,MATCH($C1228,'Policy Characteristics'!$C:$C,0)))</f>
        <v>0</v>
      </c>
      <c r="M1228" s="261">
        <f>IF(ISBLANK(INDEX('Policy Characteristics'!G:G,MATCH($C1228,'Policy Characteristics'!$C:$C,0))),"",INDEX('Policy Characteristics'!G:G,MATCH($C1228,'Policy Characteristics'!$C:$C,0)))</f>
        <v>1</v>
      </c>
      <c r="N1228" s="261">
        <f>IF(ISBLANK(INDEX('Policy Characteristics'!H:H,MATCH($C1228,'Policy Characteristics'!$C:$C,0))),"",INDEX('Policy Characteristics'!H:H,MATCH($C1228,'Policy Characteristics'!$C:$C,0)))</f>
        <v>0.01</v>
      </c>
      <c r="O1228" s="254" t="str">
        <f>IF(ISBLANK(INDEX('Policy Characteristics'!I:I,MATCH($C1228,'Policy Characteristics'!$C:$C,0))),"",INDEX('Policy Characteristics'!I:I,MATCH($C1228,'Policy Characteristics'!$C:$C,0)))</f>
        <v>% of potential achieved</v>
      </c>
      <c r="P1228" s="254" t="str">
        <f>IF(ISBLANK(INDEX('Policy Characteristics'!J:J,MATCH($C1228,'Policy Characteristics'!$C:$C,0))),"",INDEX('Policy Characteristics'!J:J,MATCH($C1228,'Policy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8" s="254" t="str">
        <f>IF(ISBLANK(INDEX('Policy Characteristics'!K:K,MATCH($C1228,'Policy Characteristics'!$C:$C,0))),"",INDEX('Policy Characteristics'!K:K,MATCH($C1228,'Policy Characteristics'!$C:$C,0)))</f>
        <v/>
      </c>
      <c r="R1228" s="254" t="str">
        <f>IF(ISBLANK(INDEX('Policy Characteristics'!L:L,MATCH($C1228,'Policy Characteristics'!$C:$C,0))),"",INDEX('Policy Characteristics'!L:L,MATCH($C1228,'Policy Characteristics'!$C:$C,0)))</f>
        <v/>
      </c>
    </row>
    <row r="1229" spans="1:18" s="2" customFormat="1">
      <c r="A1229" s="254" t="str">
        <f>IF(ISBLANK(INDEX('Policy Characteristics'!A:A,MATCH($C1229,'Policy Characteristics'!$C:$C,0))),"",INDEX('Policy Characteristics'!A:A,MATCH($C1229,'Policy Characteristics'!$C:$C,0)))</f>
        <v>Industry</v>
      </c>
      <c r="B1229" s="262" t="str">
        <f>IF(ISBLANK(INDEX('Policy Characteristics'!B:B,MATCH($C1229,'Policy Characteristics'!$C:$C,0))),"",INDEX('Policy Characteristics'!B:B,MATCH($C1229,'Policy Characteristics'!$C:$C,0)))</f>
        <v>Feedstock Shifting</v>
      </c>
      <c r="C1229" s="254" t="str">
        <f t="shared" si="48"/>
        <v>Fraction of Feedstock Shifted</v>
      </c>
      <c r="D1229" s="6" t="s">
        <v>3054</v>
      </c>
      <c r="E1229" s="45" t="s">
        <v>2384</v>
      </c>
      <c r="F1229" t="s">
        <v>3016</v>
      </c>
      <c r="G1229" s="45" t="s">
        <v>2388</v>
      </c>
      <c r="H1229" s="47">
        <v>2624</v>
      </c>
      <c r="I1229" s="324" t="s">
        <v>41</v>
      </c>
      <c r="J1229" s="255" t="str">
        <f>IF(ISBLANK(INDEX('Policy Characteristics'!D:D,MATCH($C1229,'Policy Characteristics'!$C:$C,0))),"",INDEX('Policy Characteristics'!D:D,MATCH($C1229,'Policy Characteristics'!$C:$C,0)))</f>
        <v>Feedstock Shifting</v>
      </c>
      <c r="K1229" s="254" t="str">
        <f>IF(ISBLANK(INDEX('Policy Characteristics'!E:E,MATCH($C1229,'Policy Characteristics'!$C:$C,0))),"",INDEX('Policy Characteristics'!E:E,MATCH($C1229,'Policy Characteristics'!$C:$C,0)))</f>
        <v>indst feedstock shifting</v>
      </c>
      <c r="L1229" s="261">
        <f>IF(ISBLANK(INDEX('Policy Characteristics'!F:F,MATCH($C1229,'Policy Characteristics'!$C:$C,0))),"",INDEX('Policy Characteristics'!F:F,MATCH($C1229,'Policy Characteristics'!$C:$C,0)))</f>
        <v>0</v>
      </c>
      <c r="M1229" s="261">
        <f>IF(ISBLANK(INDEX('Policy Characteristics'!G:G,MATCH($C1229,'Policy Characteristics'!$C:$C,0))),"",INDEX('Policy Characteristics'!G:G,MATCH($C1229,'Policy Characteristics'!$C:$C,0)))</f>
        <v>1</v>
      </c>
      <c r="N1229" s="261">
        <f>IF(ISBLANK(INDEX('Policy Characteristics'!H:H,MATCH($C1229,'Policy Characteristics'!$C:$C,0))),"",INDEX('Policy Characteristics'!H:H,MATCH($C1229,'Policy Characteristics'!$C:$C,0)))</f>
        <v>0.01</v>
      </c>
      <c r="O1229" s="254" t="str">
        <f>IF(ISBLANK(INDEX('Policy Characteristics'!I:I,MATCH($C1229,'Policy Characteristics'!$C:$C,0))),"",INDEX('Policy Characteristics'!I:I,MATCH($C1229,'Policy Characteristics'!$C:$C,0)))</f>
        <v>% of potential achieved</v>
      </c>
      <c r="P1229" s="254" t="str">
        <f>IF(ISBLANK(INDEX('Policy Characteristics'!J:J,MATCH($C1229,'Policy Characteristics'!$C:$C,0))),"",INDEX('Policy Characteristics'!J:J,MATCH($C1229,'Policy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9" s="254" t="str">
        <f>IF(ISBLANK(INDEX('Policy Characteristics'!K:K,MATCH($C1229,'Policy Characteristics'!$C:$C,0))),"",INDEX('Policy Characteristics'!K:K,MATCH($C1229,'Policy Characteristics'!$C:$C,0)))</f>
        <v/>
      </c>
      <c r="R1229" s="254" t="str">
        <f>IF(ISBLANK(INDEX('Policy Characteristics'!L:L,MATCH($C1229,'Policy Characteristics'!$C:$C,0))),"",INDEX('Policy Characteristics'!L:L,MATCH($C1229,'Policy Characteristics'!$C:$C,0)))</f>
        <v/>
      </c>
    </row>
    <row r="1230" spans="1:18" s="2" customFormat="1">
      <c r="A1230" s="254" t="str">
        <f>IF(ISBLANK(INDEX('Policy Characteristics'!A:A,MATCH($C1230,'Policy Characteristics'!$C:$C,0))),"",INDEX('Policy Characteristics'!A:A,MATCH($C1230,'Policy Characteristics'!$C:$C,0)))</f>
        <v>Industry</v>
      </c>
      <c r="B1230" s="262" t="str">
        <f>IF(ISBLANK(INDEX('Policy Characteristics'!B:B,MATCH($C1230,'Policy Characteristics'!$C:$C,0))),"",INDEX('Policy Characteristics'!B:B,MATCH($C1230,'Policy Characteristics'!$C:$C,0)))</f>
        <v>Feedstock Shifting</v>
      </c>
      <c r="C1230" s="254" t="str">
        <f t="shared" si="48"/>
        <v>Fraction of Feedstock Shifted</v>
      </c>
      <c r="D1230" s="6" t="s">
        <v>3054</v>
      </c>
      <c r="E1230" s="45" t="s">
        <v>2385</v>
      </c>
      <c r="F1230" t="s">
        <v>3016</v>
      </c>
      <c r="G1230" s="45" t="s">
        <v>2391</v>
      </c>
      <c r="H1230" s="47">
        <v>2625</v>
      </c>
      <c r="I1230" s="324" t="s">
        <v>41</v>
      </c>
      <c r="J1230" s="255" t="str">
        <f>IF(ISBLANK(INDEX('Policy Characteristics'!D:D,MATCH($C1230,'Policy Characteristics'!$C:$C,0))),"",INDEX('Policy Characteristics'!D:D,MATCH($C1230,'Policy Characteristics'!$C:$C,0)))</f>
        <v>Feedstock Shifting</v>
      </c>
      <c r="K1230" s="254" t="str">
        <f>IF(ISBLANK(INDEX('Policy Characteristics'!E:E,MATCH($C1230,'Policy Characteristics'!$C:$C,0))),"",INDEX('Policy Characteristics'!E:E,MATCH($C1230,'Policy Characteristics'!$C:$C,0)))</f>
        <v>indst feedstock shifting</v>
      </c>
      <c r="L1230" s="261">
        <f>IF(ISBLANK(INDEX('Policy Characteristics'!F:F,MATCH($C1230,'Policy Characteristics'!$C:$C,0))),"",INDEX('Policy Characteristics'!F:F,MATCH($C1230,'Policy Characteristics'!$C:$C,0)))</f>
        <v>0</v>
      </c>
      <c r="M1230" s="261">
        <f>IF(ISBLANK(INDEX('Policy Characteristics'!G:G,MATCH($C1230,'Policy Characteristics'!$C:$C,0))),"",INDEX('Policy Characteristics'!G:G,MATCH($C1230,'Policy Characteristics'!$C:$C,0)))</f>
        <v>1</v>
      </c>
      <c r="N1230" s="261">
        <f>IF(ISBLANK(INDEX('Policy Characteristics'!H:H,MATCH($C1230,'Policy Characteristics'!$C:$C,0))),"",INDEX('Policy Characteristics'!H:H,MATCH($C1230,'Policy Characteristics'!$C:$C,0)))</f>
        <v>0.01</v>
      </c>
      <c r="O1230" s="254" t="str">
        <f>IF(ISBLANK(INDEX('Policy Characteristics'!I:I,MATCH($C1230,'Policy Characteristics'!$C:$C,0))),"",INDEX('Policy Characteristics'!I:I,MATCH($C1230,'Policy Characteristics'!$C:$C,0)))</f>
        <v>% of potential achieved</v>
      </c>
      <c r="P1230" s="254" t="str">
        <f>IF(ISBLANK(INDEX('Policy Characteristics'!J:J,MATCH($C1230,'Policy Characteristics'!$C:$C,0))),"",INDEX('Policy Characteristics'!J:J,MATCH($C1230,'Policy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0" s="254" t="str">
        <f>IF(ISBLANK(INDEX('Policy Characteristics'!K:K,MATCH($C1230,'Policy Characteristics'!$C:$C,0))),"",INDEX('Policy Characteristics'!K:K,MATCH($C1230,'Policy Characteristics'!$C:$C,0)))</f>
        <v/>
      </c>
      <c r="R1230" s="254" t="str">
        <f>IF(ISBLANK(INDEX('Policy Characteristics'!L:L,MATCH($C1230,'Policy Characteristics'!$C:$C,0))),"",INDEX('Policy Characteristics'!L:L,MATCH($C1230,'Policy Characteristics'!$C:$C,0)))</f>
        <v/>
      </c>
    </row>
    <row r="1231" spans="1:18" s="2" customFormat="1">
      <c r="A1231" s="254" t="str">
        <f>IF(ISBLANK(INDEX('Policy Characteristics'!A:A,MATCH($C1231,'Policy Characteristics'!$C:$C,0))),"",INDEX('Policy Characteristics'!A:A,MATCH($C1231,'Policy Characteristics'!$C:$C,0)))</f>
        <v>Industry</v>
      </c>
      <c r="B1231" s="262" t="str">
        <f>IF(ISBLANK(INDEX('Policy Characteristics'!B:B,MATCH($C1231,'Policy Characteristics'!$C:$C,0))),"",INDEX('Policy Characteristics'!B:B,MATCH($C1231,'Policy Characteristics'!$C:$C,0)))</f>
        <v>Feedstock Shifting</v>
      </c>
      <c r="C1231" s="254" t="str">
        <f t="shared" si="48"/>
        <v>Fraction of Feedstock Shifted</v>
      </c>
      <c r="D1231" s="6" t="s">
        <v>3054</v>
      </c>
      <c r="E1231" s="45" t="s">
        <v>2684</v>
      </c>
      <c r="F1231" t="s">
        <v>3016</v>
      </c>
      <c r="G1231" s="45" t="s">
        <v>2687</v>
      </c>
      <c r="H1231" s="47">
        <v>2626</v>
      </c>
      <c r="I1231" s="324" t="s">
        <v>41</v>
      </c>
      <c r="J1231" s="255" t="str">
        <f>IF(ISBLANK(INDEX('Policy Characteristics'!D:D,MATCH($C1231,'Policy Characteristics'!$C:$C,0))),"",INDEX('Policy Characteristics'!D:D,MATCH($C1231,'Policy Characteristics'!$C:$C,0)))</f>
        <v>Feedstock Shifting</v>
      </c>
      <c r="K1231" s="254" t="str">
        <f>IF(ISBLANK(INDEX('Policy Characteristics'!E:E,MATCH($C1231,'Policy Characteristics'!$C:$C,0))),"",INDEX('Policy Characteristics'!E:E,MATCH($C1231,'Policy Characteristics'!$C:$C,0)))</f>
        <v>indst feedstock shifting</v>
      </c>
      <c r="L1231" s="261">
        <f>IF(ISBLANK(INDEX('Policy Characteristics'!F:F,MATCH($C1231,'Policy Characteristics'!$C:$C,0))),"",INDEX('Policy Characteristics'!F:F,MATCH($C1231,'Policy Characteristics'!$C:$C,0)))</f>
        <v>0</v>
      </c>
      <c r="M1231" s="261">
        <f>IF(ISBLANK(INDEX('Policy Characteristics'!G:G,MATCH($C1231,'Policy Characteristics'!$C:$C,0))),"",INDEX('Policy Characteristics'!G:G,MATCH($C1231,'Policy Characteristics'!$C:$C,0)))</f>
        <v>1</v>
      </c>
      <c r="N1231" s="261">
        <f>IF(ISBLANK(INDEX('Policy Characteristics'!H:H,MATCH($C1231,'Policy Characteristics'!$C:$C,0))),"",INDEX('Policy Characteristics'!H:H,MATCH($C1231,'Policy Characteristics'!$C:$C,0)))</f>
        <v>0.01</v>
      </c>
      <c r="O1231" s="254" t="str">
        <f>IF(ISBLANK(INDEX('Policy Characteristics'!I:I,MATCH($C1231,'Policy Characteristics'!$C:$C,0))),"",INDEX('Policy Characteristics'!I:I,MATCH($C1231,'Policy Characteristics'!$C:$C,0)))</f>
        <v>% of potential achieved</v>
      </c>
      <c r="P1231" s="254" t="str">
        <f>IF(ISBLANK(INDEX('Policy Characteristics'!J:J,MATCH($C1231,'Policy Characteristics'!$C:$C,0))),"",INDEX('Policy Characteristics'!J:J,MATCH($C1231,'Policy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1" s="254" t="str">
        <f>IF(ISBLANK(INDEX('Policy Characteristics'!K:K,MATCH($C1231,'Policy Characteristics'!$C:$C,0))),"",INDEX('Policy Characteristics'!K:K,MATCH($C1231,'Policy Characteristics'!$C:$C,0)))</f>
        <v/>
      </c>
      <c r="R1231" s="254" t="str">
        <f>IF(ISBLANK(INDEX('Policy Characteristics'!L:L,MATCH($C1231,'Policy Characteristics'!$C:$C,0))),"",INDEX('Policy Characteristics'!L:L,MATCH($C1231,'Policy Characteristics'!$C:$C,0)))</f>
        <v/>
      </c>
    </row>
    <row r="1232" spans="1:18" s="2" customFormat="1">
      <c r="A1232" s="254" t="str">
        <f>IF(ISBLANK(INDEX('Policy Characteristics'!A:A,MATCH($C1232,'Policy Characteristics'!$C:$C,0))),"",INDEX('Policy Characteristics'!A:A,MATCH($C1232,'Policy Characteristics'!$C:$C,0)))</f>
        <v>Industry</v>
      </c>
      <c r="B1232" s="262" t="str">
        <f>IF(ISBLANK(INDEX('Policy Characteristics'!B:B,MATCH($C1232,'Policy Characteristics'!$C:$C,0))),"",INDEX('Policy Characteristics'!B:B,MATCH($C1232,'Policy Characteristics'!$C:$C,0)))</f>
        <v>Feedstock Shifting</v>
      </c>
      <c r="C1232" s="254" t="str">
        <f t="shared" si="48"/>
        <v>Fraction of Feedstock Shifted</v>
      </c>
      <c r="D1232" s="6" t="s">
        <v>3054</v>
      </c>
      <c r="E1232" s="45" t="s">
        <v>2685</v>
      </c>
      <c r="F1232" t="s">
        <v>3016</v>
      </c>
      <c r="G1232" s="45" t="s">
        <v>2689</v>
      </c>
      <c r="H1232" s="47">
        <v>2627</v>
      </c>
      <c r="I1232" s="324" t="s">
        <v>41</v>
      </c>
      <c r="J1232" s="255" t="str">
        <f>IF(ISBLANK(INDEX('Policy Characteristics'!D:D,MATCH($C1232,'Policy Characteristics'!$C:$C,0))),"",INDEX('Policy Characteristics'!D:D,MATCH($C1232,'Policy Characteristics'!$C:$C,0)))</f>
        <v>Feedstock Shifting</v>
      </c>
      <c r="K1232" s="254" t="str">
        <f>IF(ISBLANK(INDEX('Policy Characteristics'!E:E,MATCH($C1232,'Policy Characteristics'!$C:$C,0))),"",INDEX('Policy Characteristics'!E:E,MATCH($C1232,'Policy Characteristics'!$C:$C,0)))</f>
        <v>indst feedstock shifting</v>
      </c>
      <c r="L1232" s="261">
        <f>IF(ISBLANK(INDEX('Policy Characteristics'!F:F,MATCH($C1232,'Policy Characteristics'!$C:$C,0))),"",INDEX('Policy Characteristics'!F:F,MATCH($C1232,'Policy Characteristics'!$C:$C,0)))</f>
        <v>0</v>
      </c>
      <c r="M1232" s="261">
        <f>IF(ISBLANK(INDEX('Policy Characteristics'!G:G,MATCH($C1232,'Policy Characteristics'!$C:$C,0))),"",INDEX('Policy Characteristics'!G:G,MATCH($C1232,'Policy Characteristics'!$C:$C,0)))</f>
        <v>1</v>
      </c>
      <c r="N1232" s="261">
        <f>IF(ISBLANK(INDEX('Policy Characteristics'!H:H,MATCH($C1232,'Policy Characteristics'!$C:$C,0))),"",INDEX('Policy Characteristics'!H:H,MATCH($C1232,'Policy Characteristics'!$C:$C,0)))</f>
        <v>0.01</v>
      </c>
      <c r="O1232" s="254" t="str">
        <f>IF(ISBLANK(INDEX('Policy Characteristics'!I:I,MATCH($C1232,'Policy Characteristics'!$C:$C,0))),"",INDEX('Policy Characteristics'!I:I,MATCH($C1232,'Policy Characteristics'!$C:$C,0)))</f>
        <v>% of potential achieved</v>
      </c>
      <c r="P1232" s="254" t="str">
        <f>IF(ISBLANK(INDEX('Policy Characteristics'!J:J,MATCH($C1232,'Policy Characteristics'!$C:$C,0))),"",INDEX('Policy Characteristics'!J:J,MATCH($C1232,'Policy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2" s="254" t="str">
        <f>IF(ISBLANK(INDEX('Policy Characteristics'!K:K,MATCH($C1232,'Policy Characteristics'!$C:$C,0))),"",INDEX('Policy Characteristics'!K:K,MATCH($C1232,'Policy Characteristics'!$C:$C,0)))</f>
        <v/>
      </c>
      <c r="R1232" s="254" t="str">
        <f>IF(ISBLANK(INDEX('Policy Characteristics'!L:L,MATCH($C1232,'Policy Characteristics'!$C:$C,0))),"",INDEX('Policy Characteristics'!L:L,MATCH($C1232,'Policy Characteristics'!$C:$C,0)))</f>
        <v/>
      </c>
    </row>
    <row r="1233" spans="1:18" s="2" customFormat="1">
      <c r="A1233" s="254" t="str">
        <f>IF(ISBLANK(INDEX('Policy Characteristics'!A:A,MATCH($C1233,'Policy Characteristics'!$C:$C,0))),"",INDEX('Policy Characteristics'!A:A,MATCH($C1233,'Policy Characteristics'!$C:$C,0)))</f>
        <v>Industry</v>
      </c>
      <c r="B1233" s="262" t="str">
        <f>IF(ISBLANK(INDEX('Policy Characteristics'!B:B,MATCH($C1233,'Policy Characteristics'!$C:$C,0))),"",INDEX('Policy Characteristics'!B:B,MATCH($C1233,'Policy Characteristics'!$C:$C,0)))</f>
        <v>Feedstock Shifting</v>
      </c>
      <c r="C1233" s="254" t="str">
        <f t="shared" si="48"/>
        <v>Fraction of Feedstock Shifted</v>
      </c>
      <c r="D1233" s="6" t="s">
        <v>3054</v>
      </c>
      <c r="E1233" s="45" t="s">
        <v>2686</v>
      </c>
      <c r="F1233" t="s">
        <v>3016</v>
      </c>
      <c r="G1233" s="45" t="s">
        <v>2690</v>
      </c>
      <c r="H1233" s="47">
        <v>2628</v>
      </c>
      <c r="I1233" s="324" t="s">
        <v>41</v>
      </c>
      <c r="J1233" s="255" t="str">
        <f>IF(ISBLANK(INDEX('Policy Characteristics'!D:D,MATCH($C1233,'Policy Characteristics'!$C:$C,0))),"",INDEX('Policy Characteristics'!D:D,MATCH($C1233,'Policy Characteristics'!$C:$C,0)))</f>
        <v>Feedstock Shifting</v>
      </c>
      <c r="K1233" s="254" t="str">
        <f>IF(ISBLANK(INDEX('Policy Characteristics'!E:E,MATCH($C1233,'Policy Characteristics'!$C:$C,0))),"",INDEX('Policy Characteristics'!E:E,MATCH($C1233,'Policy Characteristics'!$C:$C,0)))</f>
        <v>indst feedstock shifting</v>
      </c>
      <c r="L1233" s="261">
        <f>IF(ISBLANK(INDEX('Policy Characteristics'!F:F,MATCH($C1233,'Policy Characteristics'!$C:$C,0))),"",INDEX('Policy Characteristics'!F:F,MATCH($C1233,'Policy Characteristics'!$C:$C,0)))</f>
        <v>0</v>
      </c>
      <c r="M1233" s="261">
        <f>IF(ISBLANK(INDEX('Policy Characteristics'!G:G,MATCH($C1233,'Policy Characteristics'!$C:$C,0))),"",INDEX('Policy Characteristics'!G:G,MATCH($C1233,'Policy Characteristics'!$C:$C,0)))</f>
        <v>1</v>
      </c>
      <c r="N1233" s="261">
        <f>IF(ISBLANK(INDEX('Policy Characteristics'!H:H,MATCH($C1233,'Policy Characteristics'!$C:$C,0))),"",INDEX('Policy Characteristics'!H:H,MATCH($C1233,'Policy Characteristics'!$C:$C,0)))</f>
        <v>0.01</v>
      </c>
      <c r="O1233" s="254" t="str">
        <f>IF(ISBLANK(INDEX('Policy Characteristics'!I:I,MATCH($C1233,'Policy Characteristics'!$C:$C,0))),"",INDEX('Policy Characteristics'!I:I,MATCH($C1233,'Policy Characteristics'!$C:$C,0)))</f>
        <v>% of potential achieved</v>
      </c>
      <c r="P1233" s="254" t="str">
        <f>IF(ISBLANK(INDEX('Policy Characteristics'!J:J,MATCH($C1233,'Policy Characteristics'!$C:$C,0))),"",INDEX('Policy Characteristics'!J:J,MATCH($C1233,'Policy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3" s="254" t="str">
        <f>IF(ISBLANK(INDEX('Policy Characteristics'!K:K,MATCH($C1233,'Policy Characteristics'!$C:$C,0))),"",INDEX('Policy Characteristics'!K:K,MATCH($C1233,'Policy Characteristics'!$C:$C,0)))</f>
        <v/>
      </c>
      <c r="R1233" s="254" t="str">
        <f>IF(ISBLANK(INDEX('Policy Characteristics'!L:L,MATCH($C1233,'Policy Characteristics'!$C:$C,0))),"",INDEX('Policy Characteristics'!L:L,MATCH($C1233,'Policy Characteristics'!$C:$C,0)))</f>
        <v/>
      </c>
    </row>
    <row r="1234" spans="1:18" s="2" customFormat="1">
      <c r="A1234" s="254" t="str">
        <f>IF(ISBLANK(INDEX('Policy Characteristics'!A:A,MATCH($C1234,'Policy Characteristics'!$C:$C,0))),"",INDEX('Policy Characteristics'!A:A,MATCH($C1234,'Policy Characteristics'!$C:$C,0)))</f>
        <v>Industry</v>
      </c>
      <c r="B1234" s="262" t="str">
        <f>IF(ISBLANK(INDEX('Policy Characteristics'!B:B,MATCH($C1234,'Policy Characteristics'!$C:$C,0))),"",INDEX('Policy Characteristics'!B:B,MATCH($C1234,'Policy Characteristics'!$C:$C,0)))</f>
        <v>Feedstock Shifting</v>
      </c>
      <c r="C1234" s="254" t="str">
        <f t="shared" si="48"/>
        <v>Fraction of Feedstock Shifted</v>
      </c>
      <c r="D1234" s="6" t="s">
        <v>3054</v>
      </c>
      <c r="E1234" s="45" t="s">
        <v>2683</v>
      </c>
      <c r="F1234" t="s">
        <v>3016</v>
      </c>
      <c r="G1234" s="45" t="s">
        <v>2688</v>
      </c>
      <c r="H1234" s="47">
        <v>2629</v>
      </c>
      <c r="I1234" s="324" t="s">
        <v>41</v>
      </c>
      <c r="J1234" s="255" t="str">
        <f>IF(ISBLANK(INDEX('Policy Characteristics'!D:D,MATCH($C1234,'Policy Characteristics'!$C:$C,0))),"",INDEX('Policy Characteristics'!D:D,MATCH($C1234,'Policy Characteristics'!$C:$C,0)))</f>
        <v>Feedstock Shifting</v>
      </c>
      <c r="K1234" s="254" t="str">
        <f>IF(ISBLANK(INDEX('Policy Characteristics'!E:E,MATCH($C1234,'Policy Characteristics'!$C:$C,0))),"",INDEX('Policy Characteristics'!E:E,MATCH($C1234,'Policy Characteristics'!$C:$C,0)))</f>
        <v>indst feedstock shifting</v>
      </c>
      <c r="L1234" s="261">
        <f>IF(ISBLANK(INDEX('Policy Characteristics'!F:F,MATCH($C1234,'Policy Characteristics'!$C:$C,0))),"",INDEX('Policy Characteristics'!F:F,MATCH($C1234,'Policy Characteristics'!$C:$C,0)))</f>
        <v>0</v>
      </c>
      <c r="M1234" s="261">
        <f>IF(ISBLANK(INDEX('Policy Characteristics'!G:G,MATCH($C1234,'Policy Characteristics'!$C:$C,0))),"",INDEX('Policy Characteristics'!G:G,MATCH($C1234,'Policy Characteristics'!$C:$C,0)))</f>
        <v>1</v>
      </c>
      <c r="N1234" s="261">
        <f>IF(ISBLANK(INDEX('Policy Characteristics'!H:H,MATCH($C1234,'Policy Characteristics'!$C:$C,0))),"",INDEX('Policy Characteristics'!H:H,MATCH($C1234,'Policy Characteristics'!$C:$C,0)))</f>
        <v>0.01</v>
      </c>
      <c r="O1234" s="254" t="str">
        <f>IF(ISBLANK(INDEX('Policy Characteristics'!I:I,MATCH($C1234,'Policy Characteristics'!$C:$C,0))),"",INDEX('Policy Characteristics'!I:I,MATCH($C1234,'Policy Characteristics'!$C:$C,0)))</f>
        <v>% of potential achieved</v>
      </c>
      <c r="P1234" s="254" t="str">
        <f>IF(ISBLANK(INDEX('Policy Characteristics'!J:J,MATCH($C1234,'Policy Characteristics'!$C:$C,0))),"",INDEX('Policy Characteristics'!J:J,MATCH($C1234,'Policy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4" s="254" t="str">
        <f>IF(ISBLANK(INDEX('Policy Characteristics'!K:K,MATCH($C1234,'Policy Characteristics'!$C:$C,0))),"",INDEX('Policy Characteristics'!K:K,MATCH($C1234,'Policy Characteristics'!$C:$C,0)))</f>
        <v/>
      </c>
      <c r="R1234" s="254" t="str">
        <f>IF(ISBLANK(INDEX('Policy Characteristics'!L:L,MATCH($C1234,'Policy Characteristics'!$C:$C,0))),"",INDEX('Policy Characteristics'!L:L,MATCH($C1234,'Policy Characteristics'!$C:$C,0)))</f>
        <v/>
      </c>
    </row>
    <row r="1235" spans="1:18" s="2" customFormat="1">
      <c r="A1235" s="254" t="str">
        <f>IF(ISBLANK(INDEX('Policy Characteristics'!A:A,MATCH($C1235,'Policy Characteristics'!$C:$C,0))),"",INDEX('Policy Characteristics'!A:A,MATCH($C1235,'Policy Characteristics'!$C:$C,0)))</f>
        <v>Industry</v>
      </c>
      <c r="B1235" s="262" t="str">
        <f>IF(ISBLANK(INDEX('Policy Characteristics'!B:B,MATCH($C1235,'Policy Characteristics'!$C:$C,0))),"",INDEX('Policy Characteristics'!B:B,MATCH($C1235,'Policy Characteristics'!$C:$C,0)))</f>
        <v>Feedstock Shifting</v>
      </c>
      <c r="C1235" s="254" t="str">
        <f t="shared" si="48"/>
        <v>Fraction of Feedstock Shifted</v>
      </c>
      <c r="D1235" s="6" t="s">
        <v>3055</v>
      </c>
      <c r="E1235" s="45" t="s">
        <v>2380</v>
      </c>
      <c r="F1235" t="s">
        <v>3017</v>
      </c>
      <c r="G1235" s="45" t="s">
        <v>2386</v>
      </c>
      <c r="H1235" s="47">
        <v>2630</v>
      </c>
      <c r="I1235" s="324" t="s">
        <v>41</v>
      </c>
      <c r="J1235" s="255" t="str">
        <f>IF(ISBLANK(INDEX('Policy Characteristics'!D:D,MATCH($C1235,'Policy Characteristics'!$C:$C,0))),"",INDEX('Policy Characteristics'!D:D,MATCH($C1235,'Policy Characteristics'!$C:$C,0)))</f>
        <v>Feedstock Shifting</v>
      </c>
      <c r="K1235" s="254" t="str">
        <f>IF(ISBLANK(INDEX('Policy Characteristics'!E:E,MATCH($C1235,'Policy Characteristics'!$C:$C,0))),"",INDEX('Policy Characteristics'!E:E,MATCH($C1235,'Policy Characteristics'!$C:$C,0)))</f>
        <v>indst feedstock shifting</v>
      </c>
      <c r="L1235" s="261">
        <f>IF(ISBLANK(INDEX('Policy Characteristics'!F:F,MATCH($C1235,'Policy Characteristics'!$C:$C,0))),"",INDEX('Policy Characteristics'!F:F,MATCH($C1235,'Policy Characteristics'!$C:$C,0)))</f>
        <v>0</v>
      </c>
      <c r="M1235" s="261">
        <f>IF(ISBLANK(INDEX('Policy Characteristics'!G:G,MATCH($C1235,'Policy Characteristics'!$C:$C,0))),"",INDEX('Policy Characteristics'!G:G,MATCH($C1235,'Policy Characteristics'!$C:$C,0)))</f>
        <v>1</v>
      </c>
      <c r="N1235" s="261">
        <f>IF(ISBLANK(INDEX('Policy Characteristics'!H:H,MATCH($C1235,'Policy Characteristics'!$C:$C,0))),"",INDEX('Policy Characteristics'!H:H,MATCH($C1235,'Policy Characteristics'!$C:$C,0)))</f>
        <v>0.01</v>
      </c>
      <c r="O1235" s="254" t="str">
        <f>IF(ISBLANK(INDEX('Policy Characteristics'!I:I,MATCH($C1235,'Policy Characteristics'!$C:$C,0))),"",INDEX('Policy Characteristics'!I:I,MATCH($C1235,'Policy Characteristics'!$C:$C,0)))</f>
        <v>% of potential achieved</v>
      </c>
      <c r="P1235" s="254" t="str">
        <f>IF(ISBLANK(INDEX('Policy Characteristics'!J:J,MATCH($C1235,'Policy Characteristics'!$C:$C,0))),"",INDEX('Policy Characteristics'!J:J,MATCH($C1235,'Policy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5" s="254" t="str">
        <f>IF(ISBLANK(INDEX('Policy Characteristics'!K:K,MATCH($C1235,'Policy Characteristics'!$C:$C,0))),"",INDEX('Policy Characteristics'!K:K,MATCH($C1235,'Policy Characteristics'!$C:$C,0)))</f>
        <v/>
      </c>
      <c r="R1235" s="254" t="str">
        <f>IF(ISBLANK(INDEX('Policy Characteristics'!L:L,MATCH($C1235,'Policy Characteristics'!$C:$C,0))),"",INDEX('Policy Characteristics'!L:L,MATCH($C1235,'Policy Characteristics'!$C:$C,0)))</f>
        <v/>
      </c>
    </row>
    <row r="1236" spans="1:18" s="2" customFormat="1">
      <c r="A1236" s="254" t="str">
        <f>IF(ISBLANK(INDEX('Policy Characteristics'!A:A,MATCH($C1236,'Policy Characteristics'!$C:$C,0))),"",INDEX('Policy Characteristics'!A:A,MATCH($C1236,'Policy Characteristics'!$C:$C,0)))</f>
        <v>Industry</v>
      </c>
      <c r="B1236" s="262" t="str">
        <f>IF(ISBLANK(INDEX('Policy Characteristics'!B:B,MATCH($C1236,'Policy Characteristics'!$C:$C,0))),"",INDEX('Policy Characteristics'!B:B,MATCH($C1236,'Policy Characteristics'!$C:$C,0)))</f>
        <v>Feedstock Shifting</v>
      </c>
      <c r="C1236" s="254" t="str">
        <f t="shared" si="48"/>
        <v>Fraction of Feedstock Shifted</v>
      </c>
      <c r="D1236" s="6" t="s">
        <v>3055</v>
      </c>
      <c r="E1236" s="45" t="s">
        <v>2381</v>
      </c>
      <c r="F1236" t="s">
        <v>3017</v>
      </c>
      <c r="G1236" s="45" t="s">
        <v>2389</v>
      </c>
      <c r="H1236" s="47">
        <v>2631</v>
      </c>
      <c r="I1236" s="324" t="s">
        <v>41</v>
      </c>
      <c r="J1236" s="255" t="str">
        <f>IF(ISBLANK(INDEX('Policy Characteristics'!D:D,MATCH($C1236,'Policy Characteristics'!$C:$C,0))),"",INDEX('Policy Characteristics'!D:D,MATCH($C1236,'Policy Characteristics'!$C:$C,0)))</f>
        <v>Feedstock Shifting</v>
      </c>
      <c r="K1236" s="254" t="str">
        <f>IF(ISBLANK(INDEX('Policy Characteristics'!E:E,MATCH($C1236,'Policy Characteristics'!$C:$C,0))),"",INDEX('Policy Characteristics'!E:E,MATCH($C1236,'Policy Characteristics'!$C:$C,0)))</f>
        <v>indst feedstock shifting</v>
      </c>
      <c r="L1236" s="261">
        <f>IF(ISBLANK(INDEX('Policy Characteristics'!F:F,MATCH($C1236,'Policy Characteristics'!$C:$C,0))),"",INDEX('Policy Characteristics'!F:F,MATCH($C1236,'Policy Characteristics'!$C:$C,0)))</f>
        <v>0</v>
      </c>
      <c r="M1236" s="261">
        <f>IF(ISBLANK(INDEX('Policy Characteristics'!G:G,MATCH($C1236,'Policy Characteristics'!$C:$C,0))),"",INDEX('Policy Characteristics'!G:G,MATCH($C1236,'Policy Characteristics'!$C:$C,0)))</f>
        <v>1</v>
      </c>
      <c r="N1236" s="261">
        <f>IF(ISBLANK(INDEX('Policy Characteristics'!H:H,MATCH($C1236,'Policy Characteristics'!$C:$C,0))),"",INDEX('Policy Characteristics'!H:H,MATCH($C1236,'Policy Characteristics'!$C:$C,0)))</f>
        <v>0.01</v>
      </c>
      <c r="O1236" s="254" t="str">
        <f>IF(ISBLANK(INDEX('Policy Characteristics'!I:I,MATCH($C1236,'Policy Characteristics'!$C:$C,0))),"",INDEX('Policy Characteristics'!I:I,MATCH($C1236,'Policy Characteristics'!$C:$C,0)))</f>
        <v>% of potential achieved</v>
      </c>
      <c r="P1236" s="254" t="str">
        <f>IF(ISBLANK(INDEX('Policy Characteristics'!J:J,MATCH($C1236,'Policy Characteristics'!$C:$C,0))),"",INDEX('Policy Characteristics'!J:J,MATCH($C1236,'Policy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6" s="254" t="str">
        <f>IF(ISBLANK(INDEX('Policy Characteristics'!K:K,MATCH($C1236,'Policy Characteristics'!$C:$C,0))),"",INDEX('Policy Characteristics'!K:K,MATCH($C1236,'Policy Characteristics'!$C:$C,0)))</f>
        <v/>
      </c>
      <c r="R1236" s="254" t="str">
        <f>IF(ISBLANK(INDEX('Policy Characteristics'!L:L,MATCH($C1236,'Policy Characteristics'!$C:$C,0))),"",INDEX('Policy Characteristics'!L:L,MATCH($C1236,'Policy Characteristics'!$C:$C,0)))</f>
        <v/>
      </c>
    </row>
    <row r="1237" spans="1:18" s="2" customFormat="1">
      <c r="A1237" s="254" t="str">
        <f>IF(ISBLANK(INDEX('Policy Characteristics'!A:A,MATCH($C1237,'Policy Characteristics'!$C:$C,0))),"",INDEX('Policy Characteristics'!A:A,MATCH($C1237,'Policy Characteristics'!$C:$C,0)))</f>
        <v>Industry</v>
      </c>
      <c r="B1237" s="262" t="str">
        <f>IF(ISBLANK(INDEX('Policy Characteristics'!B:B,MATCH($C1237,'Policy Characteristics'!$C:$C,0))),"",INDEX('Policy Characteristics'!B:B,MATCH($C1237,'Policy Characteristics'!$C:$C,0)))</f>
        <v>Feedstock Shifting</v>
      </c>
      <c r="C1237" s="254" t="str">
        <f t="shared" si="48"/>
        <v>Fraction of Feedstock Shifted</v>
      </c>
      <c r="D1237" s="6" t="s">
        <v>3055</v>
      </c>
      <c r="E1237" s="45" t="s">
        <v>2382</v>
      </c>
      <c r="F1237" t="s">
        <v>3017</v>
      </c>
      <c r="G1237" s="45" t="s">
        <v>2390</v>
      </c>
      <c r="H1237" s="47">
        <v>2632</v>
      </c>
      <c r="I1237" s="324" t="s">
        <v>41</v>
      </c>
      <c r="J1237" s="255" t="str">
        <f>IF(ISBLANK(INDEX('Policy Characteristics'!D:D,MATCH($C1237,'Policy Characteristics'!$C:$C,0))),"",INDEX('Policy Characteristics'!D:D,MATCH($C1237,'Policy Characteristics'!$C:$C,0)))</f>
        <v>Feedstock Shifting</v>
      </c>
      <c r="K1237" s="254" t="str">
        <f>IF(ISBLANK(INDEX('Policy Characteristics'!E:E,MATCH($C1237,'Policy Characteristics'!$C:$C,0))),"",INDEX('Policy Characteristics'!E:E,MATCH($C1237,'Policy Characteristics'!$C:$C,0)))</f>
        <v>indst feedstock shifting</v>
      </c>
      <c r="L1237" s="261">
        <f>IF(ISBLANK(INDEX('Policy Characteristics'!F:F,MATCH($C1237,'Policy Characteristics'!$C:$C,0))),"",INDEX('Policy Characteristics'!F:F,MATCH($C1237,'Policy Characteristics'!$C:$C,0)))</f>
        <v>0</v>
      </c>
      <c r="M1237" s="261">
        <f>IF(ISBLANK(INDEX('Policy Characteristics'!G:G,MATCH($C1237,'Policy Characteristics'!$C:$C,0))),"",INDEX('Policy Characteristics'!G:G,MATCH($C1237,'Policy Characteristics'!$C:$C,0)))</f>
        <v>1</v>
      </c>
      <c r="N1237" s="261">
        <f>IF(ISBLANK(INDEX('Policy Characteristics'!H:H,MATCH($C1237,'Policy Characteristics'!$C:$C,0))),"",INDEX('Policy Characteristics'!H:H,MATCH($C1237,'Policy Characteristics'!$C:$C,0)))</f>
        <v>0.01</v>
      </c>
      <c r="O1237" s="254" t="str">
        <f>IF(ISBLANK(INDEX('Policy Characteristics'!I:I,MATCH($C1237,'Policy Characteristics'!$C:$C,0))),"",INDEX('Policy Characteristics'!I:I,MATCH($C1237,'Policy Characteristics'!$C:$C,0)))</f>
        <v>% of potential achieved</v>
      </c>
      <c r="P1237" s="254" t="str">
        <f>IF(ISBLANK(INDEX('Policy Characteristics'!J:J,MATCH($C1237,'Policy Characteristics'!$C:$C,0))),"",INDEX('Policy Characteristics'!J:J,MATCH($C1237,'Policy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7" s="254" t="str">
        <f>IF(ISBLANK(INDEX('Policy Characteristics'!K:K,MATCH($C1237,'Policy Characteristics'!$C:$C,0))),"",INDEX('Policy Characteristics'!K:K,MATCH($C1237,'Policy Characteristics'!$C:$C,0)))</f>
        <v/>
      </c>
      <c r="R1237" s="254" t="str">
        <f>IF(ISBLANK(INDEX('Policy Characteristics'!L:L,MATCH($C1237,'Policy Characteristics'!$C:$C,0))),"",INDEX('Policy Characteristics'!L:L,MATCH($C1237,'Policy Characteristics'!$C:$C,0)))</f>
        <v/>
      </c>
    </row>
    <row r="1238" spans="1:18" s="2" customFormat="1">
      <c r="A1238" s="254" t="str">
        <f>IF(ISBLANK(INDEX('Policy Characteristics'!A:A,MATCH($C1238,'Policy Characteristics'!$C:$C,0))),"",INDEX('Policy Characteristics'!A:A,MATCH($C1238,'Policy Characteristics'!$C:$C,0)))</f>
        <v>Industry</v>
      </c>
      <c r="B1238" s="262" t="str">
        <f>IF(ISBLANK(INDEX('Policy Characteristics'!B:B,MATCH($C1238,'Policy Characteristics'!$C:$C,0))),"",INDEX('Policy Characteristics'!B:B,MATCH($C1238,'Policy Characteristics'!$C:$C,0)))</f>
        <v>Feedstock Shifting</v>
      </c>
      <c r="C1238" s="254" t="str">
        <f t="shared" si="48"/>
        <v>Fraction of Feedstock Shifted</v>
      </c>
      <c r="D1238" s="6" t="s">
        <v>3055</v>
      </c>
      <c r="E1238" s="45" t="s">
        <v>2383</v>
      </c>
      <c r="F1238" t="s">
        <v>3017</v>
      </c>
      <c r="G1238" s="45" t="s">
        <v>2387</v>
      </c>
      <c r="H1238" s="47">
        <v>2633</v>
      </c>
      <c r="I1238" s="324" t="s">
        <v>41</v>
      </c>
      <c r="J1238" s="255" t="str">
        <f>IF(ISBLANK(INDEX('Policy Characteristics'!D:D,MATCH($C1238,'Policy Characteristics'!$C:$C,0))),"",INDEX('Policy Characteristics'!D:D,MATCH($C1238,'Policy Characteristics'!$C:$C,0)))</f>
        <v>Feedstock Shifting</v>
      </c>
      <c r="K1238" s="254" t="str">
        <f>IF(ISBLANK(INDEX('Policy Characteristics'!E:E,MATCH($C1238,'Policy Characteristics'!$C:$C,0))),"",INDEX('Policy Characteristics'!E:E,MATCH($C1238,'Policy Characteristics'!$C:$C,0)))</f>
        <v>indst feedstock shifting</v>
      </c>
      <c r="L1238" s="261">
        <f>IF(ISBLANK(INDEX('Policy Characteristics'!F:F,MATCH($C1238,'Policy Characteristics'!$C:$C,0))),"",INDEX('Policy Characteristics'!F:F,MATCH($C1238,'Policy Characteristics'!$C:$C,0)))</f>
        <v>0</v>
      </c>
      <c r="M1238" s="261">
        <f>IF(ISBLANK(INDEX('Policy Characteristics'!G:G,MATCH($C1238,'Policy Characteristics'!$C:$C,0))),"",INDEX('Policy Characteristics'!G:G,MATCH($C1238,'Policy Characteristics'!$C:$C,0)))</f>
        <v>1</v>
      </c>
      <c r="N1238" s="261">
        <f>IF(ISBLANK(INDEX('Policy Characteristics'!H:H,MATCH($C1238,'Policy Characteristics'!$C:$C,0))),"",INDEX('Policy Characteristics'!H:H,MATCH($C1238,'Policy Characteristics'!$C:$C,0)))</f>
        <v>0.01</v>
      </c>
      <c r="O1238" s="254" t="str">
        <f>IF(ISBLANK(INDEX('Policy Characteristics'!I:I,MATCH($C1238,'Policy Characteristics'!$C:$C,0))),"",INDEX('Policy Characteristics'!I:I,MATCH($C1238,'Policy Characteristics'!$C:$C,0)))</f>
        <v>% of potential achieved</v>
      </c>
      <c r="P1238" s="254" t="str">
        <f>IF(ISBLANK(INDEX('Policy Characteristics'!J:J,MATCH($C1238,'Policy Characteristics'!$C:$C,0))),"",INDEX('Policy Characteristics'!J:J,MATCH($C1238,'Policy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8" s="254" t="str">
        <f>IF(ISBLANK(INDEX('Policy Characteristics'!K:K,MATCH($C1238,'Policy Characteristics'!$C:$C,0))),"",INDEX('Policy Characteristics'!K:K,MATCH($C1238,'Policy Characteristics'!$C:$C,0)))</f>
        <v/>
      </c>
      <c r="R1238" s="254" t="str">
        <f>IF(ISBLANK(INDEX('Policy Characteristics'!L:L,MATCH($C1238,'Policy Characteristics'!$C:$C,0))),"",INDEX('Policy Characteristics'!L:L,MATCH($C1238,'Policy Characteristics'!$C:$C,0)))</f>
        <v/>
      </c>
    </row>
    <row r="1239" spans="1:18" s="2" customFormat="1">
      <c r="A1239" s="254" t="str">
        <f>IF(ISBLANK(INDEX('Policy Characteristics'!A:A,MATCH($C1239,'Policy Characteristics'!$C:$C,0))),"",INDEX('Policy Characteristics'!A:A,MATCH($C1239,'Policy Characteristics'!$C:$C,0)))</f>
        <v>Industry</v>
      </c>
      <c r="B1239" s="262" t="str">
        <f>IF(ISBLANK(INDEX('Policy Characteristics'!B:B,MATCH($C1239,'Policy Characteristics'!$C:$C,0))),"",INDEX('Policy Characteristics'!B:B,MATCH($C1239,'Policy Characteristics'!$C:$C,0)))</f>
        <v>Feedstock Shifting</v>
      </c>
      <c r="C1239" s="254" t="str">
        <f t="shared" si="48"/>
        <v>Fraction of Feedstock Shifted</v>
      </c>
      <c r="D1239" s="6" t="s">
        <v>3055</v>
      </c>
      <c r="E1239" s="45" t="s">
        <v>2384</v>
      </c>
      <c r="F1239" t="s">
        <v>3017</v>
      </c>
      <c r="G1239" s="45" t="s">
        <v>2388</v>
      </c>
      <c r="H1239" s="47">
        <v>2634</v>
      </c>
      <c r="I1239" s="324" t="s">
        <v>41</v>
      </c>
      <c r="J1239" s="255" t="str">
        <f>IF(ISBLANK(INDEX('Policy Characteristics'!D:D,MATCH($C1239,'Policy Characteristics'!$C:$C,0))),"",INDEX('Policy Characteristics'!D:D,MATCH($C1239,'Policy Characteristics'!$C:$C,0)))</f>
        <v>Feedstock Shifting</v>
      </c>
      <c r="K1239" s="254" t="str">
        <f>IF(ISBLANK(INDEX('Policy Characteristics'!E:E,MATCH($C1239,'Policy Characteristics'!$C:$C,0))),"",INDEX('Policy Characteristics'!E:E,MATCH($C1239,'Policy Characteristics'!$C:$C,0)))</f>
        <v>indst feedstock shifting</v>
      </c>
      <c r="L1239" s="261">
        <f>IF(ISBLANK(INDEX('Policy Characteristics'!F:F,MATCH($C1239,'Policy Characteristics'!$C:$C,0))),"",INDEX('Policy Characteristics'!F:F,MATCH($C1239,'Policy Characteristics'!$C:$C,0)))</f>
        <v>0</v>
      </c>
      <c r="M1239" s="261">
        <f>IF(ISBLANK(INDEX('Policy Characteristics'!G:G,MATCH($C1239,'Policy Characteristics'!$C:$C,0))),"",INDEX('Policy Characteristics'!G:G,MATCH($C1239,'Policy Characteristics'!$C:$C,0)))</f>
        <v>1</v>
      </c>
      <c r="N1239" s="261">
        <f>IF(ISBLANK(INDEX('Policy Characteristics'!H:H,MATCH($C1239,'Policy Characteristics'!$C:$C,0))),"",INDEX('Policy Characteristics'!H:H,MATCH($C1239,'Policy Characteristics'!$C:$C,0)))</f>
        <v>0.01</v>
      </c>
      <c r="O1239" s="254" t="str">
        <f>IF(ISBLANK(INDEX('Policy Characteristics'!I:I,MATCH($C1239,'Policy Characteristics'!$C:$C,0))),"",INDEX('Policy Characteristics'!I:I,MATCH($C1239,'Policy Characteristics'!$C:$C,0)))</f>
        <v>% of potential achieved</v>
      </c>
      <c r="P1239" s="254" t="str">
        <f>IF(ISBLANK(INDEX('Policy Characteristics'!J:J,MATCH($C1239,'Policy Characteristics'!$C:$C,0))),"",INDEX('Policy Characteristics'!J:J,MATCH($C1239,'Policy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9" s="254" t="str">
        <f>IF(ISBLANK(INDEX('Policy Characteristics'!K:K,MATCH($C1239,'Policy Characteristics'!$C:$C,0))),"",INDEX('Policy Characteristics'!K:K,MATCH($C1239,'Policy Characteristics'!$C:$C,0)))</f>
        <v/>
      </c>
      <c r="R1239" s="254" t="str">
        <f>IF(ISBLANK(INDEX('Policy Characteristics'!L:L,MATCH($C1239,'Policy Characteristics'!$C:$C,0))),"",INDEX('Policy Characteristics'!L:L,MATCH($C1239,'Policy Characteristics'!$C:$C,0)))</f>
        <v/>
      </c>
    </row>
    <row r="1240" spans="1:18" s="2" customFormat="1">
      <c r="A1240" s="254" t="str">
        <f>IF(ISBLANK(INDEX('Policy Characteristics'!A:A,MATCH($C1240,'Policy Characteristics'!$C:$C,0))),"",INDEX('Policy Characteristics'!A:A,MATCH($C1240,'Policy Characteristics'!$C:$C,0)))</f>
        <v>Industry</v>
      </c>
      <c r="B1240" s="262" t="str">
        <f>IF(ISBLANK(INDEX('Policy Characteristics'!B:B,MATCH($C1240,'Policy Characteristics'!$C:$C,0))),"",INDEX('Policy Characteristics'!B:B,MATCH($C1240,'Policy Characteristics'!$C:$C,0)))</f>
        <v>Feedstock Shifting</v>
      </c>
      <c r="C1240" s="254" t="str">
        <f t="shared" si="48"/>
        <v>Fraction of Feedstock Shifted</v>
      </c>
      <c r="D1240" s="6" t="s">
        <v>3055</v>
      </c>
      <c r="E1240" s="45" t="s">
        <v>2385</v>
      </c>
      <c r="F1240" t="s">
        <v>3017</v>
      </c>
      <c r="G1240" s="45" t="s">
        <v>2391</v>
      </c>
      <c r="H1240" s="47">
        <v>2635</v>
      </c>
      <c r="I1240" s="324" t="s">
        <v>41</v>
      </c>
      <c r="J1240" s="255" t="str">
        <f>IF(ISBLANK(INDEX('Policy Characteristics'!D:D,MATCH($C1240,'Policy Characteristics'!$C:$C,0))),"",INDEX('Policy Characteristics'!D:D,MATCH($C1240,'Policy Characteristics'!$C:$C,0)))</f>
        <v>Feedstock Shifting</v>
      </c>
      <c r="K1240" s="254" t="str">
        <f>IF(ISBLANK(INDEX('Policy Characteristics'!E:E,MATCH($C1240,'Policy Characteristics'!$C:$C,0))),"",INDEX('Policy Characteristics'!E:E,MATCH($C1240,'Policy Characteristics'!$C:$C,0)))</f>
        <v>indst feedstock shifting</v>
      </c>
      <c r="L1240" s="261">
        <f>IF(ISBLANK(INDEX('Policy Characteristics'!F:F,MATCH($C1240,'Policy Characteristics'!$C:$C,0))),"",INDEX('Policy Characteristics'!F:F,MATCH($C1240,'Policy Characteristics'!$C:$C,0)))</f>
        <v>0</v>
      </c>
      <c r="M1240" s="261">
        <f>IF(ISBLANK(INDEX('Policy Characteristics'!G:G,MATCH($C1240,'Policy Characteristics'!$C:$C,0))),"",INDEX('Policy Characteristics'!G:G,MATCH($C1240,'Policy Characteristics'!$C:$C,0)))</f>
        <v>1</v>
      </c>
      <c r="N1240" s="261">
        <f>IF(ISBLANK(INDEX('Policy Characteristics'!H:H,MATCH($C1240,'Policy Characteristics'!$C:$C,0))),"",INDEX('Policy Characteristics'!H:H,MATCH($C1240,'Policy Characteristics'!$C:$C,0)))</f>
        <v>0.01</v>
      </c>
      <c r="O1240" s="254" t="str">
        <f>IF(ISBLANK(INDEX('Policy Characteristics'!I:I,MATCH($C1240,'Policy Characteristics'!$C:$C,0))),"",INDEX('Policy Characteristics'!I:I,MATCH($C1240,'Policy Characteristics'!$C:$C,0)))</f>
        <v>% of potential achieved</v>
      </c>
      <c r="P1240" s="254" t="str">
        <f>IF(ISBLANK(INDEX('Policy Characteristics'!J:J,MATCH($C1240,'Policy Characteristics'!$C:$C,0))),"",INDEX('Policy Characteristics'!J:J,MATCH($C1240,'Policy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0" s="254" t="str">
        <f>IF(ISBLANK(INDEX('Policy Characteristics'!K:K,MATCH($C1240,'Policy Characteristics'!$C:$C,0))),"",INDEX('Policy Characteristics'!K:K,MATCH($C1240,'Policy Characteristics'!$C:$C,0)))</f>
        <v/>
      </c>
      <c r="R1240" s="254" t="str">
        <f>IF(ISBLANK(INDEX('Policy Characteristics'!L:L,MATCH($C1240,'Policy Characteristics'!$C:$C,0))),"",INDEX('Policy Characteristics'!L:L,MATCH($C1240,'Policy Characteristics'!$C:$C,0)))</f>
        <v/>
      </c>
    </row>
    <row r="1241" spans="1:18" s="2" customFormat="1">
      <c r="A1241" s="254" t="str">
        <f>IF(ISBLANK(INDEX('Policy Characteristics'!A:A,MATCH($C1241,'Policy Characteristics'!$C:$C,0))),"",INDEX('Policy Characteristics'!A:A,MATCH($C1241,'Policy Characteristics'!$C:$C,0)))</f>
        <v>Industry</v>
      </c>
      <c r="B1241" s="262" t="str">
        <f>IF(ISBLANK(INDEX('Policy Characteristics'!B:B,MATCH($C1241,'Policy Characteristics'!$C:$C,0))),"",INDEX('Policy Characteristics'!B:B,MATCH($C1241,'Policy Characteristics'!$C:$C,0)))</f>
        <v>Feedstock Shifting</v>
      </c>
      <c r="C1241" s="254" t="str">
        <f t="shared" si="48"/>
        <v>Fraction of Feedstock Shifted</v>
      </c>
      <c r="D1241" s="6" t="s">
        <v>3055</v>
      </c>
      <c r="E1241" s="45" t="s">
        <v>2684</v>
      </c>
      <c r="F1241" t="s">
        <v>3017</v>
      </c>
      <c r="G1241" s="45" t="s">
        <v>2687</v>
      </c>
      <c r="H1241" s="47">
        <v>2636</v>
      </c>
      <c r="I1241" s="324" t="s">
        <v>41</v>
      </c>
      <c r="J1241" s="255" t="str">
        <f>IF(ISBLANK(INDEX('Policy Characteristics'!D:D,MATCH($C1241,'Policy Characteristics'!$C:$C,0))),"",INDEX('Policy Characteristics'!D:D,MATCH($C1241,'Policy Characteristics'!$C:$C,0)))</f>
        <v>Feedstock Shifting</v>
      </c>
      <c r="K1241" s="254" t="str">
        <f>IF(ISBLANK(INDEX('Policy Characteristics'!E:E,MATCH($C1241,'Policy Characteristics'!$C:$C,0))),"",INDEX('Policy Characteristics'!E:E,MATCH($C1241,'Policy Characteristics'!$C:$C,0)))</f>
        <v>indst feedstock shifting</v>
      </c>
      <c r="L1241" s="261">
        <f>IF(ISBLANK(INDEX('Policy Characteristics'!F:F,MATCH($C1241,'Policy Characteristics'!$C:$C,0))),"",INDEX('Policy Characteristics'!F:F,MATCH($C1241,'Policy Characteristics'!$C:$C,0)))</f>
        <v>0</v>
      </c>
      <c r="M1241" s="261">
        <f>IF(ISBLANK(INDEX('Policy Characteristics'!G:G,MATCH($C1241,'Policy Characteristics'!$C:$C,0))),"",INDEX('Policy Characteristics'!G:G,MATCH($C1241,'Policy Characteristics'!$C:$C,0)))</f>
        <v>1</v>
      </c>
      <c r="N1241" s="261">
        <f>IF(ISBLANK(INDEX('Policy Characteristics'!H:H,MATCH($C1241,'Policy Characteristics'!$C:$C,0))),"",INDEX('Policy Characteristics'!H:H,MATCH($C1241,'Policy Characteristics'!$C:$C,0)))</f>
        <v>0.01</v>
      </c>
      <c r="O1241" s="254" t="str">
        <f>IF(ISBLANK(INDEX('Policy Characteristics'!I:I,MATCH($C1241,'Policy Characteristics'!$C:$C,0))),"",INDEX('Policy Characteristics'!I:I,MATCH($C1241,'Policy Characteristics'!$C:$C,0)))</f>
        <v>% of potential achieved</v>
      </c>
      <c r="P1241" s="254" t="str">
        <f>IF(ISBLANK(INDEX('Policy Characteristics'!J:J,MATCH($C1241,'Policy Characteristics'!$C:$C,0))),"",INDEX('Policy Characteristics'!J:J,MATCH($C1241,'Policy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1" s="254" t="str">
        <f>IF(ISBLANK(INDEX('Policy Characteristics'!K:K,MATCH($C1241,'Policy Characteristics'!$C:$C,0))),"",INDEX('Policy Characteristics'!K:K,MATCH($C1241,'Policy Characteristics'!$C:$C,0)))</f>
        <v/>
      </c>
      <c r="R1241" s="254" t="str">
        <f>IF(ISBLANK(INDEX('Policy Characteristics'!L:L,MATCH($C1241,'Policy Characteristics'!$C:$C,0))),"",INDEX('Policy Characteristics'!L:L,MATCH($C1241,'Policy Characteristics'!$C:$C,0)))</f>
        <v/>
      </c>
    </row>
    <row r="1242" spans="1:18" s="2" customFormat="1">
      <c r="A1242" s="254" t="str">
        <f>IF(ISBLANK(INDEX('Policy Characteristics'!A:A,MATCH($C1242,'Policy Characteristics'!$C:$C,0))),"",INDEX('Policy Characteristics'!A:A,MATCH($C1242,'Policy Characteristics'!$C:$C,0)))</f>
        <v>Industry</v>
      </c>
      <c r="B1242" s="262" t="str">
        <f>IF(ISBLANK(INDEX('Policy Characteristics'!B:B,MATCH($C1242,'Policy Characteristics'!$C:$C,0))),"",INDEX('Policy Characteristics'!B:B,MATCH($C1242,'Policy Characteristics'!$C:$C,0)))</f>
        <v>Feedstock Shifting</v>
      </c>
      <c r="C1242" s="254" t="str">
        <f t="shared" si="48"/>
        <v>Fraction of Feedstock Shifted</v>
      </c>
      <c r="D1242" s="6" t="s">
        <v>3055</v>
      </c>
      <c r="E1242" s="45" t="s">
        <v>2685</v>
      </c>
      <c r="F1242" t="s">
        <v>3017</v>
      </c>
      <c r="G1242" s="45" t="s">
        <v>2689</v>
      </c>
      <c r="H1242" s="47">
        <v>2637</v>
      </c>
      <c r="I1242" s="324" t="s">
        <v>41</v>
      </c>
      <c r="J1242" s="255" t="str">
        <f>IF(ISBLANK(INDEX('Policy Characteristics'!D:D,MATCH($C1242,'Policy Characteristics'!$C:$C,0))),"",INDEX('Policy Characteristics'!D:D,MATCH($C1242,'Policy Characteristics'!$C:$C,0)))</f>
        <v>Feedstock Shifting</v>
      </c>
      <c r="K1242" s="254" t="str">
        <f>IF(ISBLANK(INDEX('Policy Characteristics'!E:E,MATCH($C1242,'Policy Characteristics'!$C:$C,0))),"",INDEX('Policy Characteristics'!E:E,MATCH($C1242,'Policy Characteristics'!$C:$C,0)))</f>
        <v>indst feedstock shifting</v>
      </c>
      <c r="L1242" s="261">
        <f>IF(ISBLANK(INDEX('Policy Characteristics'!F:F,MATCH($C1242,'Policy Characteristics'!$C:$C,0))),"",INDEX('Policy Characteristics'!F:F,MATCH($C1242,'Policy Characteristics'!$C:$C,0)))</f>
        <v>0</v>
      </c>
      <c r="M1242" s="261">
        <f>IF(ISBLANK(INDEX('Policy Characteristics'!G:G,MATCH($C1242,'Policy Characteristics'!$C:$C,0))),"",INDEX('Policy Characteristics'!G:G,MATCH($C1242,'Policy Characteristics'!$C:$C,0)))</f>
        <v>1</v>
      </c>
      <c r="N1242" s="261">
        <f>IF(ISBLANK(INDEX('Policy Characteristics'!H:H,MATCH($C1242,'Policy Characteristics'!$C:$C,0))),"",INDEX('Policy Characteristics'!H:H,MATCH($C1242,'Policy Characteristics'!$C:$C,0)))</f>
        <v>0.01</v>
      </c>
      <c r="O1242" s="254" t="str">
        <f>IF(ISBLANK(INDEX('Policy Characteristics'!I:I,MATCH($C1242,'Policy Characteristics'!$C:$C,0))),"",INDEX('Policy Characteristics'!I:I,MATCH($C1242,'Policy Characteristics'!$C:$C,0)))</f>
        <v>% of potential achieved</v>
      </c>
      <c r="P1242" s="254" t="str">
        <f>IF(ISBLANK(INDEX('Policy Characteristics'!J:J,MATCH($C1242,'Policy Characteristics'!$C:$C,0))),"",INDEX('Policy Characteristics'!J:J,MATCH($C1242,'Policy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2" s="254" t="str">
        <f>IF(ISBLANK(INDEX('Policy Characteristics'!K:K,MATCH($C1242,'Policy Characteristics'!$C:$C,0))),"",INDEX('Policy Characteristics'!K:K,MATCH($C1242,'Policy Characteristics'!$C:$C,0)))</f>
        <v/>
      </c>
      <c r="R1242" s="254" t="str">
        <f>IF(ISBLANK(INDEX('Policy Characteristics'!L:L,MATCH($C1242,'Policy Characteristics'!$C:$C,0))),"",INDEX('Policy Characteristics'!L:L,MATCH($C1242,'Policy Characteristics'!$C:$C,0)))</f>
        <v/>
      </c>
    </row>
    <row r="1243" spans="1:18" s="2" customFormat="1">
      <c r="A1243" s="254" t="str">
        <f>IF(ISBLANK(INDEX('Policy Characteristics'!A:A,MATCH($C1243,'Policy Characteristics'!$C:$C,0))),"",INDEX('Policy Characteristics'!A:A,MATCH($C1243,'Policy Characteristics'!$C:$C,0)))</f>
        <v>Industry</v>
      </c>
      <c r="B1243" s="262" t="str">
        <f>IF(ISBLANK(INDEX('Policy Characteristics'!B:B,MATCH($C1243,'Policy Characteristics'!$C:$C,0))),"",INDEX('Policy Characteristics'!B:B,MATCH($C1243,'Policy Characteristics'!$C:$C,0)))</f>
        <v>Feedstock Shifting</v>
      </c>
      <c r="C1243" s="254" t="str">
        <f t="shared" si="48"/>
        <v>Fraction of Feedstock Shifted</v>
      </c>
      <c r="D1243" s="6" t="s">
        <v>3055</v>
      </c>
      <c r="E1243" s="45" t="s">
        <v>2686</v>
      </c>
      <c r="F1243" t="s">
        <v>3017</v>
      </c>
      <c r="G1243" s="45" t="s">
        <v>2690</v>
      </c>
      <c r="H1243" s="47">
        <v>2638</v>
      </c>
      <c r="I1243" s="324" t="s">
        <v>41</v>
      </c>
      <c r="J1243" s="255" t="str">
        <f>IF(ISBLANK(INDEX('Policy Characteristics'!D:D,MATCH($C1243,'Policy Characteristics'!$C:$C,0))),"",INDEX('Policy Characteristics'!D:D,MATCH($C1243,'Policy Characteristics'!$C:$C,0)))</f>
        <v>Feedstock Shifting</v>
      </c>
      <c r="K1243" s="254" t="str">
        <f>IF(ISBLANK(INDEX('Policy Characteristics'!E:E,MATCH($C1243,'Policy Characteristics'!$C:$C,0))),"",INDEX('Policy Characteristics'!E:E,MATCH($C1243,'Policy Characteristics'!$C:$C,0)))</f>
        <v>indst feedstock shifting</v>
      </c>
      <c r="L1243" s="261">
        <f>IF(ISBLANK(INDEX('Policy Characteristics'!F:F,MATCH($C1243,'Policy Characteristics'!$C:$C,0))),"",INDEX('Policy Characteristics'!F:F,MATCH($C1243,'Policy Characteristics'!$C:$C,0)))</f>
        <v>0</v>
      </c>
      <c r="M1243" s="261">
        <f>IF(ISBLANK(INDEX('Policy Characteristics'!G:G,MATCH($C1243,'Policy Characteristics'!$C:$C,0))),"",INDEX('Policy Characteristics'!G:G,MATCH($C1243,'Policy Characteristics'!$C:$C,0)))</f>
        <v>1</v>
      </c>
      <c r="N1243" s="261">
        <f>IF(ISBLANK(INDEX('Policy Characteristics'!H:H,MATCH($C1243,'Policy Characteristics'!$C:$C,0))),"",INDEX('Policy Characteristics'!H:H,MATCH($C1243,'Policy Characteristics'!$C:$C,0)))</f>
        <v>0.01</v>
      </c>
      <c r="O1243" s="254" t="str">
        <f>IF(ISBLANK(INDEX('Policy Characteristics'!I:I,MATCH($C1243,'Policy Characteristics'!$C:$C,0))),"",INDEX('Policy Characteristics'!I:I,MATCH($C1243,'Policy Characteristics'!$C:$C,0)))</f>
        <v>% of potential achieved</v>
      </c>
      <c r="P1243" s="254" t="str">
        <f>IF(ISBLANK(INDEX('Policy Characteristics'!J:J,MATCH($C1243,'Policy Characteristics'!$C:$C,0))),"",INDEX('Policy Characteristics'!J:J,MATCH($C1243,'Policy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3" s="254" t="str">
        <f>IF(ISBLANK(INDEX('Policy Characteristics'!K:K,MATCH($C1243,'Policy Characteristics'!$C:$C,0))),"",INDEX('Policy Characteristics'!K:K,MATCH($C1243,'Policy Characteristics'!$C:$C,0)))</f>
        <v/>
      </c>
      <c r="R1243" s="254" t="str">
        <f>IF(ISBLANK(INDEX('Policy Characteristics'!L:L,MATCH($C1243,'Policy Characteristics'!$C:$C,0))),"",INDEX('Policy Characteristics'!L:L,MATCH($C1243,'Policy Characteristics'!$C:$C,0)))</f>
        <v/>
      </c>
    </row>
    <row r="1244" spans="1:18" s="2" customFormat="1">
      <c r="A1244" s="254" t="str">
        <f>IF(ISBLANK(INDEX('Policy Characteristics'!A:A,MATCH($C1244,'Policy Characteristics'!$C:$C,0))),"",INDEX('Policy Characteristics'!A:A,MATCH($C1244,'Policy Characteristics'!$C:$C,0)))</f>
        <v>Industry</v>
      </c>
      <c r="B1244" s="262" t="str">
        <f>IF(ISBLANK(INDEX('Policy Characteristics'!B:B,MATCH($C1244,'Policy Characteristics'!$C:$C,0))),"",INDEX('Policy Characteristics'!B:B,MATCH($C1244,'Policy Characteristics'!$C:$C,0)))</f>
        <v>Feedstock Shifting</v>
      </c>
      <c r="C1244" s="254" t="str">
        <f t="shared" si="48"/>
        <v>Fraction of Feedstock Shifted</v>
      </c>
      <c r="D1244" s="6" t="s">
        <v>3055</v>
      </c>
      <c r="E1244" s="45" t="s">
        <v>2683</v>
      </c>
      <c r="F1244" t="s">
        <v>3017</v>
      </c>
      <c r="G1244" s="45" t="s">
        <v>2688</v>
      </c>
      <c r="H1244" s="47">
        <v>2639</v>
      </c>
      <c r="I1244" s="324" t="s">
        <v>41</v>
      </c>
      <c r="J1244" s="255" t="str">
        <f>IF(ISBLANK(INDEX('Policy Characteristics'!D:D,MATCH($C1244,'Policy Characteristics'!$C:$C,0))),"",INDEX('Policy Characteristics'!D:D,MATCH($C1244,'Policy Characteristics'!$C:$C,0)))</f>
        <v>Feedstock Shifting</v>
      </c>
      <c r="K1244" s="254" t="str">
        <f>IF(ISBLANK(INDEX('Policy Characteristics'!E:E,MATCH($C1244,'Policy Characteristics'!$C:$C,0))),"",INDEX('Policy Characteristics'!E:E,MATCH($C1244,'Policy Characteristics'!$C:$C,0)))</f>
        <v>indst feedstock shifting</v>
      </c>
      <c r="L1244" s="261">
        <f>IF(ISBLANK(INDEX('Policy Characteristics'!F:F,MATCH($C1244,'Policy Characteristics'!$C:$C,0))),"",INDEX('Policy Characteristics'!F:F,MATCH($C1244,'Policy Characteristics'!$C:$C,0)))</f>
        <v>0</v>
      </c>
      <c r="M1244" s="261">
        <f>IF(ISBLANK(INDEX('Policy Characteristics'!G:G,MATCH($C1244,'Policy Characteristics'!$C:$C,0))),"",INDEX('Policy Characteristics'!G:G,MATCH($C1244,'Policy Characteristics'!$C:$C,0)))</f>
        <v>1</v>
      </c>
      <c r="N1244" s="261">
        <f>IF(ISBLANK(INDEX('Policy Characteristics'!H:H,MATCH($C1244,'Policy Characteristics'!$C:$C,0))),"",INDEX('Policy Characteristics'!H:H,MATCH($C1244,'Policy Characteristics'!$C:$C,0)))</f>
        <v>0.01</v>
      </c>
      <c r="O1244" s="254" t="str">
        <f>IF(ISBLANK(INDEX('Policy Characteristics'!I:I,MATCH($C1244,'Policy Characteristics'!$C:$C,0))),"",INDEX('Policy Characteristics'!I:I,MATCH($C1244,'Policy Characteristics'!$C:$C,0)))</f>
        <v>% of potential achieved</v>
      </c>
      <c r="P1244" s="254" t="str">
        <f>IF(ISBLANK(INDEX('Policy Characteristics'!J:J,MATCH($C1244,'Policy Characteristics'!$C:$C,0))),"",INDEX('Policy Characteristics'!J:J,MATCH($C1244,'Policy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4" s="254" t="str">
        <f>IF(ISBLANK(INDEX('Policy Characteristics'!K:K,MATCH($C1244,'Policy Characteristics'!$C:$C,0))),"",INDEX('Policy Characteristics'!K:K,MATCH($C1244,'Policy Characteristics'!$C:$C,0)))</f>
        <v/>
      </c>
      <c r="R1244" s="254" t="str">
        <f>IF(ISBLANK(INDEX('Policy Characteristics'!L:L,MATCH($C1244,'Policy Characteristics'!$C:$C,0))),"",INDEX('Policy Characteristics'!L:L,MATCH($C1244,'Policy Characteristics'!$C:$C,0)))</f>
        <v/>
      </c>
    </row>
    <row r="1245" spans="1:18" s="2" customFormat="1">
      <c r="A1245" s="254" t="str">
        <f>IF(ISBLANK(INDEX('Policy Characteristics'!A:A,MATCH($C1245,'Policy Characteristics'!$C:$C,0))),"",INDEX('Policy Characteristics'!A:A,MATCH($C1245,'Policy Characteristics'!$C:$C,0)))</f>
        <v>Industry</v>
      </c>
      <c r="B1245" s="262" t="str">
        <f>IF(ISBLANK(INDEX('Policy Characteristics'!B:B,MATCH($C1245,'Policy Characteristics'!$C:$C,0))),"",INDEX('Policy Characteristics'!B:B,MATCH($C1245,'Policy Characteristics'!$C:$C,0)))</f>
        <v>Feedstock Shifting</v>
      </c>
      <c r="C1245" s="254" t="str">
        <f t="shared" si="48"/>
        <v>Fraction of Feedstock Shifted</v>
      </c>
      <c r="D1245" s="6" t="s">
        <v>3056</v>
      </c>
      <c r="E1245" s="45" t="s">
        <v>2380</v>
      </c>
      <c r="F1245" t="s">
        <v>3018</v>
      </c>
      <c r="G1245" s="45" t="s">
        <v>2386</v>
      </c>
      <c r="H1245" s="47">
        <v>2640</v>
      </c>
      <c r="I1245" s="324" t="s">
        <v>41</v>
      </c>
      <c r="J1245" s="255" t="str">
        <f>IF(ISBLANK(INDEX('Policy Characteristics'!D:D,MATCH($C1245,'Policy Characteristics'!$C:$C,0))),"",INDEX('Policy Characteristics'!D:D,MATCH($C1245,'Policy Characteristics'!$C:$C,0)))</f>
        <v>Feedstock Shifting</v>
      </c>
      <c r="K1245" s="254" t="str">
        <f>IF(ISBLANK(INDEX('Policy Characteristics'!E:E,MATCH($C1245,'Policy Characteristics'!$C:$C,0))),"",INDEX('Policy Characteristics'!E:E,MATCH($C1245,'Policy Characteristics'!$C:$C,0)))</f>
        <v>indst feedstock shifting</v>
      </c>
      <c r="L1245" s="261">
        <f>IF(ISBLANK(INDEX('Policy Characteristics'!F:F,MATCH($C1245,'Policy Characteristics'!$C:$C,0))),"",INDEX('Policy Characteristics'!F:F,MATCH($C1245,'Policy Characteristics'!$C:$C,0)))</f>
        <v>0</v>
      </c>
      <c r="M1245" s="261">
        <f>IF(ISBLANK(INDEX('Policy Characteristics'!G:G,MATCH($C1245,'Policy Characteristics'!$C:$C,0))),"",INDEX('Policy Characteristics'!G:G,MATCH($C1245,'Policy Characteristics'!$C:$C,0)))</f>
        <v>1</v>
      </c>
      <c r="N1245" s="261">
        <f>IF(ISBLANK(INDEX('Policy Characteristics'!H:H,MATCH($C1245,'Policy Characteristics'!$C:$C,0))),"",INDEX('Policy Characteristics'!H:H,MATCH($C1245,'Policy Characteristics'!$C:$C,0)))</f>
        <v>0.01</v>
      </c>
      <c r="O1245" s="254" t="str">
        <f>IF(ISBLANK(INDEX('Policy Characteristics'!I:I,MATCH($C1245,'Policy Characteristics'!$C:$C,0))),"",INDEX('Policy Characteristics'!I:I,MATCH($C1245,'Policy Characteristics'!$C:$C,0)))</f>
        <v>% of potential achieved</v>
      </c>
      <c r="P1245" s="254" t="str">
        <f>IF(ISBLANK(INDEX('Policy Characteristics'!J:J,MATCH($C1245,'Policy Characteristics'!$C:$C,0))),"",INDEX('Policy Characteristics'!J:J,MATCH($C1245,'Policy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5" s="254" t="str">
        <f>IF(ISBLANK(INDEX('Policy Characteristics'!K:K,MATCH($C1245,'Policy Characteristics'!$C:$C,0))),"",INDEX('Policy Characteristics'!K:K,MATCH($C1245,'Policy Characteristics'!$C:$C,0)))</f>
        <v/>
      </c>
      <c r="R1245" s="254" t="str">
        <f>IF(ISBLANK(INDEX('Policy Characteristics'!L:L,MATCH($C1245,'Policy Characteristics'!$C:$C,0))),"",INDEX('Policy Characteristics'!L:L,MATCH($C1245,'Policy Characteristics'!$C:$C,0)))</f>
        <v/>
      </c>
    </row>
    <row r="1246" spans="1:18" s="2" customFormat="1">
      <c r="A1246" s="254" t="str">
        <f>IF(ISBLANK(INDEX('Policy Characteristics'!A:A,MATCH($C1246,'Policy Characteristics'!$C:$C,0))),"",INDEX('Policy Characteristics'!A:A,MATCH($C1246,'Policy Characteristics'!$C:$C,0)))</f>
        <v>Industry</v>
      </c>
      <c r="B1246" s="262" t="str">
        <f>IF(ISBLANK(INDEX('Policy Characteristics'!B:B,MATCH($C1246,'Policy Characteristics'!$C:$C,0))),"",INDEX('Policy Characteristics'!B:B,MATCH($C1246,'Policy Characteristics'!$C:$C,0)))</f>
        <v>Feedstock Shifting</v>
      </c>
      <c r="C1246" s="254" t="str">
        <f t="shared" si="48"/>
        <v>Fraction of Feedstock Shifted</v>
      </c>
      <c r="D1246" s="6" t="s">
        <v>3056</v>
      </c>
      <c r="E1246" s="45" t="s">
        <v>2381</v>
      </c>
      <c r="F1246" t="s">
        <v>3018</v>
      </c>
      <c r="G1246" s="45" t="s">
        <v>2389</v>
      </c>
      <c r="H1246" s="47">
        <v>2641</v>
      </c>
      <c r="I1246" s="324" t="s">
        <v>41</v>
      </c>
      <c r="J1246" s="255" t="str">
        <f>IF(ISBLANK(INDEX('Policy Characteristics'!D:D,MATCH($C1246,'Policy Characteristics'!$C:$C,0))),"",INDEX('Policy Characteristics'!D:D,MATCH($C1246,'Policy Characteristics'!$C:$C,0)))</f>
        <v>Feedstock Shifting</v>
      </c>
      <c r="K1246" s="254" t="str">
        <f>IF(ISBLANK(INDEX('Policy Characteristics'!E:E,MATCH($C1246,'Policy Characteristics'!$C:$C,0))),"",INDEX('Policy Characteristics'!E:E,MATCH($C1246,'Policy Characteristics'!$C:$C,0)))</f>
        <v>indst feedstock shifting</v>
      </c>
      <c r="L1246" s="261">
        <f>IF(ISBLANK(INDEX('Policy Characteristics'!F:F,MATCH($C1246,'Policy Characteristics'!$C:$C,0))),"",INDEX('Policy Characteristics'!F:F,MATCH($C1246,'Policy Characteristics'!$C:$C,0)))</f>
        <v>0</v>
      </c>
      <c r="M1246" s="261">
        <f>IF(ISBLANK(INDEX('Policy Characteristics'!G:G,MATCH($C1246,'Policy Characteristics'!$C:$C,0))),"",INDEX('Policy Characteristics'!G:G,MATCH($C1246,'Policy Characteristics'!$C:$C,0)))</f>
        <v>1</v>
      </c>
      <c r="N1246" s="261">
        <f>IF(ISBLANK(INDEX('Policy Characteristics'!H:H,MATCH($C1246,'Policy Characteristics'!$C:$C,0))),"",INDEX('Policy Characteristics'!H:H,MATCH($C1246,'Policy Characteristics'!$C:$C,0)))</f>
        <v>0.01</v>
      </c>
      <c r="O1246" s="254" t="str">
        <f>IF(ISBLANK(INDEX('Policy Characteristics'!I:I,MATCH($C1246,'Policy Characteristics'!$C:$C,0))),"",INDEX('Policy Characteristics'!I:I,MATCH($C1246,'Policy Characteristics'!$C:$C,0)))</f>
        <v>% of potential achieved</v>
      </c>
      <c r="P1246" s="254" t="str">
        <f>IF(ISBLANK(INDEX('Policy Characteristics'!J:J,MATCH($C1246,'Policy Characteristics'!$C:$C,0))),"",INDEX('Policy Characteristics'!J:J,MATCH($C1246,'Policy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6" s="254" t="str">
        <f>IF(ISBLANK(INDEX('Policy Characteristics'!K:K,MATCH($C1246,'Policy Characteristics'!$C:$C,0))),"",INDEX('Policy Characteristics'!K:K,MATCH($C1246,'Policy Characteristics'!$C:$C,0)))</f>
        <v/>
      </c>
      <c r="R1246" s="254" t="str">
        <f>IF(ISBLANK(INDEX('Policy Characteristics'!L:L,MATCH($C1246,'Policy Characteristics'!$C:$C,0))),"",INDEX('Policy Characteristics'!L:L,MATCH($C1246,'Policy Characteristics'!$C:$C,0)))</f>
        <v/>
      </c>
    </row>
    <row r="1247" spans="1:18" s="2" customFormat="1">
      <c r="A1247" s="254" t="str">
        <f>IF(ISBLANK(INDEX('Policy Characteristics'!A:A,MATCH($C1247,'Policy Characteristics'!$C:$C,0))),"",INDEX('Policy Characteristics'!A:A,MATCH($C1247,'Policy Characteristics'!$C:$C,0)))</f>
        <v>Industry</v>
      </c>
      <c r="B1247" s="262" t="str">
        <f>IF(ISBLANK(INDEX('Policy Characteristics'!B:B,MATCH($C1247,'Policy Characteristics'!$C:$C,0))),"",INDEX('Policy Characteristics'!B:B,MATCH($C1247,'Policy Characteristics'!$C:$C,0)))</f>
        <v>Feedstock Shifting</v>
      </c>
      <c r="C1247" s="254" t="str">
        <f t="shared" si="48"/>
        <v>Fraction of Feedstock Shifted</v>
      </c>
      <c r="D1247" s="6" t="s">
        <v>3056</v>
      </c>
      <c r="E1247" s="45" t="s">
        <v>2382</v>
      </c>
      <c r="F1247" t="s">
        <v>3018</v>
      </c>
      <c r="G1247" s="45" t="s">
        <v>2390</v>
      </c>
      <c r="H1247" s="47">
        <v>2642</v>
      </c>
      <c r="I1247" s="324" t="s">
        <v>41</v>
      </c>
      <c r="J1247" s="255" t="str">
        <f>IF(ISBLANK(INDEX('Policy Characteristics'!D:D,MATCH($C1247,'Policy Characteristics'!$C:$C,0))),"",INDEX('Policy Characteristics'!D:D,MATCH($C1247,'Policy Characteristics'!$C:$C,0)))</f>
        <v>Feedstock Shifting</v>
      </c>
      <c r="K1247" s="254" t="str">
        <f>IF(ISBLANK(INDEX('Policy Characteristics'!E:E,MATCH($C1247,'Policy Characteristics'!$C:$C,0))),"",INDEX('Policy Characteristics'!E:E,MATCH($C1247,'Policy Characteristics'!$C:$C,0)))</f>
        <v>indst feedstock shifting</v>
      </c>
      <c r="L1247" s="261">
        <f>IF(ISBLANK(INDEX('Policy Characteristics'!F:F,MATCH($C1247,'Policy Characteristics'!$C:$C,0))),"",INDEX('Policy Characteristics'!F:F,MATCH($C1247,'Policy Characteristics'!$C:$C,0)))</f>
        <v>0</v>
      </c>
      <c r="M1247" s="261">
        <f>IF(ISBLANK(INDEX('Policy Characteristics'!G:G,MATCH($C1247,'Policy Characteristics'!$C:$C,0))),"",INDEX('Policy Characteristics'!G:G,MATCH($C1247,'Policy Characteristics'!$C:$C,0)))</f>
        <v>1</v>
      </c>
      <c r="N1247" s="261">
        <f>IF(ISBLANK(INDEX('Policy Characteristics'!H:H,MATCH($C1247,'Policy Characteristics'!$C:$C,0))),"",INDEX('Policy Characteristics'!H:H,MATCH($C1247,'Policy Characteristics'!$C:$C,0)))</f>
        <v>0.01</v>
      </c>
      <c r="O1247" s="254" t="str">
        <f>IF(ISBLANK(INDEX('Policy Characteristics'!I:I,MATCH($C1247,'Policy Characteristics'!$C:$C,0))),"",INDEX('Policy Characteristics'!I:I,MATCH($C1247,'Policy Characteristics'!$C:$C,0)))</f>
        <v>% of potential achieved</v>
      </c>
      <c r="P1247" s="254" t="str">
        <f>IF(ISBLANK(INDEX('Policy Characteristics'!J:J,MATCH($C1247,'Policy Characteristics'!$C:$C,0))),"",INDEX('Policy Characteristics'!J:J,MATCH($C1247,'Policy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7" s="254" t="str">
        <f>IF(ISBLANK(INDEX('Policy Characteristics'!K:K,MATCH($C1247,'Policy Characteristics'!$C:$C,0))),"",INDEX('Policy Characteristics'!K:K,MATCH($C1247,'Policy Characteristics'!$C:$C,0)))</f>
        <v/>
      </c>
      <c r="R1247" s="254" t="str">
        <f>IF(ISBLANK(INDEX('Policy Characteristics'!L:L,MATCH($C1247,'Policy Characteristics'!$C:$C,0))),"",INDEX('Policy Characteristics'!L:L,MATCH($C1247,'Policy Characteristics'!$C:$C,0)))</f>
        <v/>
      </c>
    </row>
    <row r="1248" spans="1:18" s="2" customFormat="1">
      <c r="A1248" s="254" t="str">
        <f>IF(ISBLANK(INDEX('Policy Characteristics'!A:A,MATCH($C1248,'Policy Characteristics'!$C:$C,0))),"",INDEX('Policy Characteristics'!A:A,MATCH($C1248,'Policy Characteristics'!$C:$C,0)))</f>
        <v>Industry</v>
      </c>
      <c r="B1248" s="262" t="str">
        <f>IF(ISBLANK(INDEX('Policy Characteristics'!B:B,MATCH($C1248,'Policy Characteristics'!$C:$C,0))),"",INDEX('Policy Characteristics'!B:B,MATCH($C1248,'Policy Characteristics'!$C:$C,0)))</f>
        <v>Feedstock Shifting</v>
      </c>
      <c r="C1248" s="254" t="str">
        <f t="shared" si="48"/>
        <v>Fraction of Feedstock Shifted</v>
      </c>
      <c r="D1248" s="6" t="s">
        <v>3056</v>
      </c>
      <c r="E1248" s="45" t="s">
        <v>2383</v>
      </c>
      <c r="F1248" t="s">
        <v>3018</v>
      </c>
      <c r="G1248" s="45" t="s">
        <v>2387</v>
      </c>
      <c r="H1248" s="47">
        <v>2643</v>
      </c>
      <c r="I1248" s="324" t="s">
        <v>41</v>
      </c>
      <c r="J1248" s="255" t="str">
        <f>IF(ISBLANK(INDEX('Policy Characteristics'!D:D,MATCH($C1248,'Policy Characteristics'!$C:$C,0))),"",INDEX('Policy Characteristics'!D:D,MATCH($C1248,'Policy Characteristics'!$C:$C,0)))</f>
        <v>Feedstock Shifting</v>
      </c>
      <c r="K1248" s="254" t="str">
        <f>IF(ISBLANK(INDEX('Policy Characteristics'!E:E,MATCH($C1248,'Policy Characteristics'!$C:$C,0))),"",INDEX('Policy Characteristics'!E:E,MATCH($C1248,'Policy Characteristics'!$C:$C,0)))</f>
        <v>indst feedstock shifting</v>
      </c>
      <c r="L1248" s="261">
        <f>IF(ISBLANK(INDEX('Policy Characteristics'!F:F,MATCH($C1248,'Policy Characteristics'!$C:$C,0))),"",INDEX('Policy Characteristics'!F:F,MATCH($C1248,'Policy Characteristics'!$C:$C,0)))</f>
        <v>0</v>
      </c>
      <c r="M1248" s="261">
        <f>IF(ISBLANK(INDEX('Policy Characteristics'!G:G,MATCH($C1248,'Policy Characteristics'!$C:$C,0))),"",INDEX('Policy Characteristics'!G:G,MATCH($C1248,'Policy Characteristics'!$C:$C,0)))</f>
        <v>1</v>
      </c>
      <c r="N1248" s="261">
        <f>IF(ISBLANK(INDEX('Policy Characteristics'!H:H,MATCH($C1248,'Policy Characteristics'!$C:$C,0))),"",INDEX('Policy Characteristics'!H:H,MATCH($C1248,'Policy Characteristics'!$C:$C,0)))</f>
        <v>0.01</v>
      </c>
      <c r="O1248" s="254" t="str">
        <f>IF(ISBLANK(INDEX('Policy Characteristics'!I:I,MATCH($C1248,'Policy Characteristics'!$C:$C,0))),"",INDEX('Policy Characteristics'!I:I,MATCH($C1248,'Policy Characteristics'!$C:$C,0)))</f>
        <v>% of potential achieved</v>
      </c>
      <c r="P1248" s="254" t="str">
        <f>IF(ISBLANK(INDEX('Policy Characteristics'!J:J,MATCH($C1248,'Policy Characteristics'!$C:$C,0))),"",INDEX('Policy Characteristics'!J:J,MATCH($C1248,'Policy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8" s="254" t="str">
        <f>IF(ISBLANK(INDEX('Policy Characteristics'!K:K,MATCH($C1248,'Policy Characteristics'!$C:$C,0))),"",INDEX('Policy Characteristics'!K:K,MATCH($C1248,'Policy Characteristics'!$C:$C,0)))</f>
        <v/>
      </c>
      <c r="R1248" s="254" t="str">
        <f>IF(ISBLANK(INDEX('Policy Characteristics'!L:L,MATCH($C1248,'Policy Characteristics'!$C:$C,0))),"",INDEX('Policy Characteristics'!L:L,MATCH($C1248,'Policy Characteristics'!$C:$C,0)))</f>
        <v/>
      </c>
    </row>
    <row r="1249" spans="1:18" s="2" customFormat="1">
      <c r="A1249" s="254" t="str">
        <f>IF(ISBLANK(INDEX('Policy Characteristics'!A:A,MATCH($C1249,'Policy Characteristics'!$C:$C,0))),"",INDEX('Policy Characteristics'!A:A,MATCH($C1249,'Policy Characteristics'!$C:$C,0)))</f>
        <v>Industry</v>
      </c>
      <c r="B1249" s="262" t="str">
        <f>IF(ISBLANK(INDEX('Policy Characteristics'!B:B,MATCH($C1249,'Policy Characteristics'!$C:$C,0))),"",INDEX('Policy Characteristics'!B:B,MATCH($C1249,'Policy Characteristics'!$C:$C,0)))</f>
        <v>Feedstock Shifting</v>
      </c>
      <c r="C1249" s="254" t="str">
        <f t="shared" si="48"/>
        <v>Fraction of Feedstock Shifted</v>
      </c>
      <c r="D1249" s="6" t="s">
        <v>3056</v>
      </c>
      <c r="E1249" s="45" t="s">
        <v>2384</v>
      </c>
      <c r="F1249" t="s">
        <v>3018</v>
      </c>
      <c r="G1249" s="45" t="s">
        <v>2388</v>
      </c>
      <c r="H1249" s="47">
        <v>2644</v>
      </c>
      <c r="I1249" s="324" t="s">
        <v>41</v>
      </c>
      <c r="J1249" s="255" t="str">
        <f>IF(ISBLANK(INDEX('Policy Characteristics'!D:D,MATCH($C1249,'Policy Characteristics'!$C:$C,0))),"",INDEX('Policy Characteristics'!D:D,MATCH($C1249,'Policy Characteristics'!$C:$C,0)))</f>
        <v>Feedstock Shifting</v>
      </c>
      <c r="K1249" s="254" t="str">
        <f>IF(ISBLANK(INDEX('Policy Characteristics'!E:E,MATCH($C1249,'Policy Characteristics'!$C:$C,0))),"",INDEX('Policy Characteristics'!E:E,MATCH($C1249,'Policy Characteristics'!$C:$C,0)))</f>
        <v>indst feedstock shifting</v>
      </c>
      <c r="L1249" s="261">
        <f>IF(ISBLANK(INDEX('Policy Characteristics'!F:F,MATCH($C1249,'Policy Characteristics'!$C:$C,0))),"",INDEX('Policy Characteristics'!F:F,MATCH($C1249,'Policy Characteristics'!$C:$C,0)))</f>
        <v>0</v>
      </c>
      <c r="M1249" s="261">
        <f>IF(ISBLANK(INDEX('Policy Characteristics'!G:G,MATCH($C1249,'Policy Characteristics'!$C:$C,0))),"",INDEX('Policy Characteristics'!G:G,MATCH($C1249,'Policy Characteristics'!$C:$C,0)))</f>
        <v>1</v>
      </c>
      <c r="N1249" s="261">
        <f>IF(ISBLANK(INDEX('Policy Characteristics'!H:H,MATCH($C1249,'Policy Characteristics'!$C:$C,0))),"",INDEX('Policy Characteristics'!H:H,MATCH($C1249,'Policy Characteristics'!$C:$C,0)))</f>
        <v>0.01</v>
      </c>
      <c r="O1249" s="254" t="str">
        <f>IF(ISBLANK(INDEX('Policy Characteristics'!I:I,MATCH($C1249,'Policy Characteristics'!$C:$C,0))),"",INDEX('Policy Characteristics'!I:I,MATCH($C1249,'Policy Characteristics'!$C:$C,0)))</f>
        <v>% of potential achieved</v>
      </c>
      <c r="P1249" s="254" t="str">
        <f>IF(ISBLANK(INDEX('Policy Characteristics'!J:J,MATCH($C1249,'Policy Characteristics'!$C:$C,0))),"",INDEX('Policy Characteristics'!J:J,MATCH($C1249,'Policy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9" s="254" t="str">
        <f>IF(ISBLANK(INDEX('Policy Characteristics'!K:K,MATCH($C1249,'Policy Characteristics'!$C:$C,0))),"",INDEX('Policy Characteristics'!K:K,MATCH($C1249,'Policy Characteristics'!$C:$C,0)))</f>
        <v/>
      </c>
      <c r="R1249" s="254" t="str">
        <f>IF(ISBLANK(INDEX('Policy Characteristics'!L:L,MATCH($C1249,'Policy Characteristics'!$C:$C,0))),"",INDEX('Policy Characteristics'!L:L,MATCH($C1249,'Policy Characteristics'!$C:$C,0)))</f>
        <v/>
      </c>
    </row>
    <row r="1250" spans="1:18" s="2" customFormat="1">
      <c r="A1250" s="254" t="str">
        <f>IF(ISBLANK(INDEX('Policy Characteristics'!A:A,MATCH($C1250,'Policy Characteristics'!$C:$C,0))),"",INDEX('Policy Characteristics'!A:A,MATCH($C1250,'Policy Characteristics'!$C:$C,0)))</f>
        <v>Industry</v>
      </c>
      <c r="B1250" s="262" t="str">
        <f>IF(ISBLANK(INDEX('Policy Characteristics'!B:B,MATCH($C1250,'Policy Characteristics'!$C:$C,0))),"",INDEX('Policy Characteristics'!B:B,MATCH($C1250,'Policy Characteristics'!$C:$C,0)))</f>
        <v>Feedstock Shifting</v>
      </c>
      <c r="C1250" s="254" t="str">
        <f t="shared" si="48"/>
        <v>Fraction of Feedstock Shifted</v>
      </c>
      <c r="D1250" s="6" t="s">
        <v>3056</v>
      </c>
      <c r="E1250" s="45" t="s">
        <v>2385</v>
      </c>
      <c r="F1250" t="s">
        <v>3018</v>
      </c>
      <c r="G1250" s="45" t="s">
        <v>2391</v>
      </c>
      <c r="H1250" s="47">
        <v>2645</v>
      </c>
      <c r="I1250" s="324" t="s">
        <v>41</v>
      </c>
      <c r="J1250" s="255" t="str">
        <f>IF(ISBLANK(INDEX('Policy Characteristics'!D:D,MATCH($C1250,'Policy Characteristics'!$C:$C,0))),"",INDEX('Policy Characteristics'!D:D,MATCH($C1250,'Policy Characteristics'!$C:$C,0)))</f>
        <v>Feedstock Shifting</v>
      </c>
      <c r="K1250" s="254" t="str">
        <f>IF(ISBLANK(INDEX('Policy Characteristics'!E:E,MATCH($C1250,'Policy Characteristics'!$C:$C,0))),"",INDEX('Policy Characteristics'!E:E,MATCH($C1250,'Policy Characteristics'!$C:$C,0)))</f>
        <v>indst feedstock shifting</v>
      </c>
      <c r="L1250" s="261">
        <f>IF(ISBLANK(INDEX('Policy Characteristics'!F:F,MATCH($C1250,'Policy Characteristics'!$C:$C,0))),"",INDEX('Policy Characteristics'!F:F,MATCH($C1250,'Policy Characteristics'!$C:$C,0)))</f>
        <v>0</v>
      </c>
      <c r="M1250" s="261">
        <f>IF(ISBLANK(INDEX('Policy Characteristics'!G:G,MATCH($C1250,'Policy Characteristics'!$C:$C,0))),"",INDEX('Policy Characteristics'!G:G,MATCH($C1250,'Policy Characteristics'!$C:$C,0)))</f>
        <v>1</v>
      </c>
      <c r="N1250" s="261">
        <f>IF(ISBLANK(INDEX('Policy Characteristics'!H:H,MATCH($C1250,'Policy Characteristics'!$C:$C,0))),"",INDEX('Policy Characteristics'!H:H,MATCH($C1250,'Policy Characteristics'!$C:$C,0)))</f>
        <v>0.01</v>
      </c>
      <c r="O1250" s="254" t="str">
        <f>IF(ISBLANK(INDEX('Policy Characteristics'!I:I,MATCH($C1250,'Policy Characteristics'!$C:$C,0))),"",INDEX('Policy Characteristics'!I:I,MATCH($C1250,'Policy Characteristics'!$C:$C,0)))</f>
        <v>% of potential achieved</v>
      </c>
      <c r="P1250" s="254" t="str">
        <f>IF(ISBLANK(INDEX('Policy Characteristics'!J:J,MATCH($C1250,'Policy Characteristics'!$C:$C,0))),"",INDEX('Policy Characteristics'!J:J,MATCH($C1250,'Policy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0" s="254" t="str">
        <f>IF(ISBLANK(INDEX('Policy Characteristics'!K:K,MATCH($C1250,'Policy Characteristics'!$C:$C,0))),"",INDEX('Policy Characteristics'!K:K,MATCH($C1250,'Policy Characteristics'!$C:$C,0)))</f>
        <v/>
      </c>
      <c r="R1250" s="254" t="str">
        <f>IF(ISBLANK(INDEX('Policy Characteristics'!L:L,MATCH($C1250,'Policy Characteristics'!$C:$C,0))),"",INDEX('Policy Characteristics'!L:L,MATCH($C1250,'Policy Characteristics'!$C:$C,0)))</f>
        <v/>
      </c>
    </row>
    <row r="1251" spans="1:18" s="2" customFormat="1">
      <c r="A1251" s="254" t="str">
        <f>IF(ISBLANK(INDEX('Policy Characteristics'!A:A,MATCH($C1251,'Policy Characteristics'!$C:$C,0))),"",INDEX('Policy Characteristics'!A:A,MATCH($C1251,'Policy Characteristics'!$C:$C,0)))</f>
        <v>Industry</v>
      </c>
      <c r="B1251" s="262" t="str">
        <f>IF(ISBLANK(INDEX('Policy Characteristics'!B:B,MATCH($C1251,'Policy Characteristics'!$C:$C,0))),"",INDEX('Policy Characteristics'!B:B,MATCH($C1251,'Policy Characteristics'!$C:$C,0)))</f>
        <v>Feedstock Shifting</v>
      </c>
      <c r="C1251" s="254" t="str">
        <f t="shared" si="48"/>
        <v>Fraction of Feedstock Shifted</v>
      </c>
      <c r="D1251" s="6" t="s">
        <v>3056</v>
      </c>
      <c r="E1251" s="45" t="s">
        <v>2684</v>
      </c>
      <c r="F1251" t="s">
        <v>3018</v>
      </c>
      <c r="G1251" s="45" t="s">
        <v>2687</v>
      </c>
      <c r="H1251" s="47">
        <v>2646</v>
      </c>
      <c r="I1251" s="324" t="s">
        <v>41</v>
      </c>
      <c r="J1251" s="255" t="str">
        <f>IF(ISBLANK(INDEX('Policy Characteristics'!D:D,MATCH($C1251,'Policy Characteristics'!$C:$C,0))),"",INDEX('Policy Characteristics'!D:D,MATCH($C1251,'Policy Characteristics'!$C:$C,0)))</f>
        <v>Feedstock Shifting</v>
      </c>
      <c r="K1251" s="254" t="str">
        <f>IF(ISBLANK(INDEX('Policy Characteristics'!E:E,MATCH($C1251,'Policy Characteristics'!$C:$C,0))),"",INDEX('Policy Characteristics'!E:E,MATCH($C1251,'Policy Characteristics'!$C:$C,0)))</f>
        <v>indst feedstock shifting</v>
      </c>
      <c r="L1251" s="261">
        <f>IF(ISBLANK(INDEX('Policy Characteristics'!F:F,MATCH($C1251,'Policy Characteristics'!$C:$C,0))),"",INDEX('Policy Characteristics'!F:F,MATCH($C1251,'Policy Characteristics'!$C:$C,0)))</f>
        <v>0</v>
      </c>
      <c r="M1251" s="261">
        <f>IF(ISBLANK(INDEX('Policy Characteristics'!G:G,MATCH($C1251,'Policy Characteristics'!$C:$C,0))),"",INDEX('Policy Characteristics'!G:G,MATCH($C1251,'Policy Characteristics'!$C:$C,0)))</f>
        <v>1</v>
      </c>
      <c r="N1251" s="261">
        <f>IF(ISBLANK(INDEX('Policy Characteristics'!H:H,MATCH($C1251,'Policy Characteristics'!$C:$C,0))),"",INDEX('Policy Characteristics'!H:H,MATCH($C1251,'Policy Characteristics'!$C:$C,0)))</f>
        <v>0.01</v>
      </c>
      <c r="O1251" s="254" t="str">
        <f>IF(ISBLANK(INDEX('Policy Characteristics'!I:I,MATCH($C1251,'Policy Characteristics'!$C:$C,0))),"",INDEX('Policy Characteristics'!I:I,MATCH($C1251,'Policy Characteristics'!$C:$C,0)))</f>
        <v>% of potential achieved</v>
      </c>
      <c r="P1251" s="254" t="str">
        <f>IF(ISBLANK(INDEX('Policy Characteristics'!J:J,MATCH($C1251,'Policy Characteristics'!$C:$C,0))),"",INDEX('Policy Characteristics'!J:J,MATCH($C1251,'Policy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1" s="254" t="str">
        <f>IF(ISBLANK(INDEX('Policy Characteristics'!K:K,MATCH($C1251,'Policy Characteristics'!$C:$C,0))),"",INDEX('Policy Characteristics'!K:K,MATCH($C1251,'Policy Characteristics'!$C:$C,0)))</f>
        <v/>
      </c>
      <c r="R1251" s="254" t="str">
        <f>IF(ISBLANK(INDEX('Policy Characteristics'!L:L,MATCH($C1251,'Policy Characteristics'!$C:$C,0))),"",INDEX('Policy Characteristics'!L:L,MATCH($C1251,'Policy Characteristics'!$C:$C,0)))</f>
        <v/>
      </c>
    </row>
    <row r="1252" spans="1:18" s="2" customFormat="1">
      <c r="A1252" s="254" t="str">
        <f>IF(ISBLANK(INDEX('Policy Characteristics'!A:A,MATCH($C1252,'Policy Characteristics'!$C:$C,0))),"",INDEX('Policy Characteristics'!A:A,MATCH($C1252,'Policy Characteristics'!$C:$C,0)))</f>
        <v>Industry</v>
      </c>
      <c r="B1252" s="262" t="str">
        <f>IF(ISBLANK(INDEX('Policy Characteristics'!B:B,MATCH($C1252,'Policy Characteristics'!$C:$C,0))),"",INDEX('Policy Characteristics'!B:B,MATCH($C1252,'Policy Characteristics'!$C:$C,0)))</f>
        <v>Feedstock Shifting</v>
      </c>
      <c r="C1252" s="254" t="str">
        <f t="shared" si="48"/>
        <v>Fraction of Feedstock Shifted</v>
      </c>
      <c r="D1252" s="6" t="s">
        <v>3056</v>
      </c>
      <c r="E1252" s="45" t="s">
        <v>2685</v>
      </c>
      <c r="F1252" t="s">
        <v>3018</v>
      </c>
      <c r="G1252" s="45" t="s">
        <v>2689</v>
      </c>
      <c r="H1252" s="47">
        <v>2647</v>
      </c>
      <c r="I1252" s="324" t="s">
        <v>41</v>
      </c>
      <c r="J1252" s="255" t="str">
        <f>IF(ISBLANK(INDEX('Policy Characteristics'!D:D,MATCH($C1252,'Policy Characteristics'!$C:$C,0))),"",INDEX('Policy Characteristics'!D:D,MATCH($C1252,'Policy Characteristics'!$C:$C,0)))</f>
        <v>Feedstock Shifting</v>
      </c>
      <c r="K1252" s="254" t="str">
        <f>IF(ISBLANK(INDEX('Policy Characteristics'!E:E,MATCH($C1252,'Policy Characteristics'!$C:$C,0))),"",INDEX('Policy Characteristics'!E:E,MATCH($C1252,'Policy Characteristics'!$C:$C,0)))</f>
        <v>indst feedstock shifting</v>
      </c>
      <c r="L1252" s="261">
        <f>IF(ISBLANK(INDEX('Policy Characteristics'!F:F,MATCH($C1252,'Policy Characteristics'!$C:$C,0))),"",INDEX('Policy Characteristics'!F:F,MATCH($C1252,'Policy Characteristics'!$C:$C,0)))</f>
        <v>0</v>
      </c>
      <c r="M1252" s="261">
        <f>IF(ISBLANK(INDEX('Policy Characteristics'!G:G,MATCH($C1252,'Policy Characteristics'!$C:$C,0))),"",INDEX('Policy Characteristics'!G:G,MATCH($C1252,'Policy Characteristics'!$C:$C,0)))</f>
        <v>1</v>
      </c>
      <c r="N1252" s="261">
        <f>IF(ISBLANK(INDEX('Policy Characteristics'!H:H,MATCH($C1252,'Policy Characteristics'!$C:$C,0))),"",INDEX('Policy Characteristics'!H:H,MATCH($C1252,'Policy Characteristics'!$C:$C,0)))</f>
        <v>0.01</v>
      </c>
      <c r="O1252" s="254" t="str">
        <f>IF(ISBLANK(INDEX('Policy Characteristics'!I:I,MATCH($C1252,'Policy Characteristics'!$C:$C,0))),"",INDEX('Policy Characteristics'!I:I,MATCH($C1252,'Policy Characteristics'!$C:$C,0)))</f>
        <v>% of potential achieved</v>
      </c>
      <c r="P1252" s="254" t="str">
        <f>IF(ISBLANK(INDEX('Policy Characteristics'!J:J,MATCH($C1252,'Policy Characteristics'!$C:$C,0))),"",INDEX('Policy Characteristics'!J:J,MATCH($C1252,'Policy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2" s="254" t="str">
        <f>IF(ISBLANK(INDEX('Policy Characteristics'!K:K,MATCH($C1252,'Policy Characteristics'!$C:$C,0))),"",INDEX('Policy Characteristics'!K:K,MATCH($C1252,'Policy Characteristics'!$C:$C,0)))</f>
        <v/>
      </c>
      <c r="R1252" s="254" t="str">
        <f>IF(ISBLANK(INDEX('Policy Characteristics'!L:L,MATCH($C1252,'Policy Characteristics'!$C:$C,0))),"",INDEX('Policy Characteristics'!L:L,MATCH($C1252,'Policy Characteristics'!$C:$C,0)))</f>
        <v/>
      </c>
    </row>
    <row r="1253" spans="1:18" s="2" customFormat="1">
      <c r="A1253" s="254" t="str">
        <f>IF(ISBLANK(INDEX('Policy Characteristics'!A:A,MATCH($C1253,'Policy Characteristics'!$C:$C,0))),"",INDEX('Policy Characteristics'!A:A,MATCH($C1253,'Policy Characteristics'!$C:$C,0)))</f>
        <v>Industry</v>
      </c>
      <c r="B1253" s="262" t="str">
        <f>IF(ISBLANK(INDEX('Policy Characteristics'!B:B,MATCH($C1253,'Policy Characteristics'!$C:$C,0))),"",INDEX('Policy Characteristics'!B:B,MATCH($C1253,'Policy Characteristics'!$C:$C,0)))</f>
        <v>Feedstock Shifting</v>
      </c>
      <c r="C1253" s="254" t="str">
        <f t="shared" si="48"/>
        <v>Fraction of Feedstock Shifted</v>
      </c>
      <c r="D1253" s="6" t="s">
        <v>3056</v>
      </c>
      <c r="E1253" s="45" t="s">
        <v>2686</v>
      </c>
      <c r="F1253" t="s">
        <v>3018</v>
      </c>
      <c r="G1253" s="45" t="s">
        <v>2690</v>
      </c>
      <c r="H1253" s="47">
        <v>2648</v>
      </c>
      <c r="I1253" s="324" t="s">
        <v>41</v>
      </c>
      <c r="J1253" s="255" t="str">
        <f>IF(ISBLANK(INDEX('Policy Characteristics'!D:D,MATCH($C1253,'Policy Characteristics'!$C:$C,0))),"",INDEX('Policy Characteristics'!D:D,MATCH($C1253,'Policy Characteristics'!$C:$C,0)))</f>
        <v>Feedstock Shifting</v>
      </c>
      <c r="K1253" s="254" t="str">
        <f>IF(ISBLANK(INDEX('Policy Characteristics'!E:E,MATCH($C1253,'Policy Characteristics'!$C:$C,0))),"",INDEX('Policy Characteristics'!E:E,MATCH($C1253,'Policy Characteristics'!$C:$C,0)))</f>
        <v>indst feedstock shifting</v>
      </c>
      <c r="L1253" s="261">
        <f>IF(ISBLANK(INDEX('Policy Characteristics'!F:F,MATCH($C1253,'Policy Characteristics'!$C:$C,0))),"",INDEX('Policy Characteristics'!F:F,MATCH($C1253,'Policy Characteristics'!$C:$C,0)))</f>
        <v>0</v>
      </c>
      <c r="M1253" s="261">
        <f>IF(ISBLANK(INDEX('Policy Characteristics'!G:G,MATCH($C1253,'Policy Characteristics'!$C:$C,0))),"",INDEX('Policy Characteristics'!G:G,MATCH($C1253,'Policy Characteristics'!$C:$C,0)))</f>
        <v>1</v>
      </c>
      <c r="N1253" s="261">
        <f>IF(ISBLANK(INDEX('Policy Characteristics'!H:H,MATCH($C1253,'Policy Characteristics'!$C:$C,0))),"",INDEX('Policy Characteristics'!H:H,MATCH($C1253,'Policy Characteristics'!$C:$C,0)))</f>
        <v>0.01</v>
      </c>
      <c r="O1253" s="254" t="str">
        <f>IF(ISBLANK(INDEX('Policy Characteristics'!I:I,MATCH($C1253,'Policy Characteristics'!$C:$C,0))),"",INDEX('Policy Characteristics'!I:I,MATCH($C1253,'Policy Characteristics'!$C:$C,0)))</f>
        <v>% of potential achieved</v>
      </c>
      <c r="P1253" s="254" t="str">
        <f>IF(ISBLANK(INDEX('Policy Characteristics'!J:J,MATCH($C1253,'Policy Characteristics'!$C:$C,0))),"",INDEX('Policy Characteristics'!J:J,MATCH($C1253,'Policy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3" s="254" t="str">
        <f>IF(ISBLANK(INDEX('Policy Characteristics'!K:K,MATCH($C1253,'Policy Characteristics'!$C:$C,0))),"",INDEX('Policy Characteristics'!K:K,MATCH($C1253,'Policy Characteristics'!$C:$C,0)))</f>
        <v/>
      </c>
      <c r="R1253" s="254" t="str">
        <f>IF(ISBLANK(INDEX('Policy Characteristics'!L:L,MATCH($C1253,'Policy Characteristics'!$C:$C,0))),"",INDEX('Policy Characteristics'!L:L,MATCH($C1253,'Policy Characteristics'!$C:$C,0)))</f>
        <v/>
      </c>
    </row>
    <row r="1254" spans="1:18" s="2" customFormat="1">
      <c r="A1254" s="254" t="str">
        <f>IF(ISBLANK(INDEX('Policy Characteristics'!A:A,MATCH($C1254,'Policy Characteristics'!$C:$C,0))),"",INDEX('Policy Characteristics'!A:A,MATCH($C1254,'Policy Characteristics'!$C:$C,0)))</f>
        <v>Industry</v>
      </c>
      <c r="B1254" s="262" t="str">
        <f>IF(ISBLANK(INDEX('Policy Characteristics'!B:B,MATCH($C1254,'Policy Characteristics'!$C:$C,0))),"",INDEX('Policy Characteristics'!B:B,MATCH($C1254,'Policy Characteristics'!$C:$C,0)))</f>
        <v>Feedstock Shifting</v>
      </c>
      <c r="C1254" s="254" t="str">
        <f t="shared" si="48"/>
        <v>Fraction of Feedstock Shifted</v>
      </c>
      <c r="D1254" s="6" t="s">
        <v>3056</v>
      </c>
      <c r="E1254" s="45" t="s">
        <v>2683</v>
      </c>
      <c r="F1254" t="s">
        <v>3018</v>
      </c>
      <c r="G1254" s="45" t="s">
        <v>2688</v>
      </c>
      <c r="H1254" s="47">
        <v>2649</v>
      </c>
      <c r="I1254" s="324" t="s">
        <v>41</v>
      </c>
      <c r="J1254" s="255" t="str">
        <f>IF(ISBLANK(INDEX('Policy Characteristics'!D:D,MATCH($C1254,'Policy Characteristics'!$C:$C,0))),"",INDEX('Policy Characteristics'!D:D,MATCH($C1254,'Policy Characteristics'!$C:$C,0)))</f>
        <v>Feedstock Shifting</v>
      </c>
      <c r="K1254" s="254" t="str">
        <f>IF(ISBLANK(INDEX('Policy Characteristics'!E:E,MATCH($C1254,'Policy Characteristics'!$C:$C,0))),"",INDEX('Policy Characteristics'!E:E,MATCH($C1254,'Policy Characteristics'!$C:$C,0)))</f>
        <v>indst feedstock shifting</v>
      </c>
      <c r="L1254" s="261">
        <f>IF(ISBLANK(INDEX('Policy Characteristics'!F:F,MATCH($C1254,'Policy Characteristics'!$C:$C,0))),"",INDEX('Policy Characteristics'!F:F,MATCH($C1254,'Policy Characteristics'!$C:$C,0)))</f>
        <v>0</v>
      </c>
      <c r="M1254" s="261">
        <f>IF(ISBLANK(INDEX('Policy Characteristics'!G:G,MATCH($C1254,'Policy Characteristics'!$C:$C,0))),"",INDEX('Policy Characteristics'!G:G,MATCH($C1254,'Policy Characteristics'!$C:$C,0)))</f>
        <v>1</v>
      </c>
      <c r="N1254" s="261">
        <f>IF(ISBLANK(INDEX('Policy Characteristics'!H:H,MATCH($C1254,'Policy Characteristics'!$C:$C,0))),"",INDEX('Policy Characteristics'!H:H,MATCH($C1254,'Policy Characteristics'!$C:$C,0)))</f>
        <v>0.01</v>
      </c>
      <c r="O1254" s="254" t="str">
        <f>IF(ISBLANK(INDEX('Policy Characteristics'!I:I,MATCH($C1254,'Policy Characteristics'!$C:$C,0))),"",INDEX('Policy Characteristics'!I:I,MATCH($C1254,'Policy Characteristics'!$C:$C,0)))</f>
        <v>% of potential achieved</v>
      </c>
      <c r="P1254" s="254" t="str">
        <f>IF(ISBLANK(INDEX('Policy Characteristics'!J:J,MATCH($C1254,'Policy Characteristics'!$C:$C,0))),"",INDEX('Policy Characteristics'!J:J,MATCH($C1254,'Policy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4" s="254" t="str">
        <f>IF(ISBLANK(INDEX('Policy Characteristics'!K:K,MATCH($C1254,'Policy Characteristics'!$C:$C,0))),"",INDEX('Policy Characteristics'!K:K,MATCH($C1254,'Policy Characteristics'!$C:$C,0)))</f>
        <v/>
      </c>
      <c r="R1254" s="254" t="str">
        <f>IF(ISBLANK(INDEX('Policy Characteristics'!L:L,MATCH($C1254,'Policy Characteristics'!$C:$C,0))),"",INDEX('Policy Characteristics'!L:L,MATCH($C1254,'Policy Characteristics'!$C:$C,0)))</f>
        <v/>
      </c>
    </row>
    <row r="1255" spans="1:18" s="2" customFormat="1">
      <c r="A1255" s="254" t="str">
        <f>IF(ISBLANK(INDEX('Policy Characteristics'!A:A,MATCH($C1255,'Policy Characteristics'!$C:$C,0))),"",INDEX('Policy Characteristics'!A:A,MATCH($C1255,'Policy Characteristics'!$C:$C,0)))</f>
        <v>Industry</v>
      </c>
      <c r="B1255" s="262" t="str">
        <f>IF(ISBLANK(INDEX('Policy Characteristics'!B:B,MATCH($C1255,'Policy Characteristics'!$C:$C,0))),"",INDEX('Policy Characteristics'!B:B,MATCH($C1255,'Policy Characteristics'!$C:$C,0)))</f>
        <v>Feedstock Shifting</v>
      </c>
      <c r="C1255" s="254" t="str">
        <f t="shared" si="48"/>
        <v>Fraction of Feedstock Shifted</v>
      </c>
      <c r="D1255" s="6" t="s">
        <v>3057</v>
      </c>
      <c r="E1255" s="45" t="s">
        <v>2380</v>
      </c>
      <c r="F1255" t="s">
        <v>3019</v>
      </c>
      <c r="G1255" s="45" t="s">
        <v>2386</v>
      </c>
      <c r="H1255" s="47">
        <v>2650</v>
      </c>
      <c r="I1255" s="324" t="s">
        <v>41</v>
      </c>
      <c r="J1255" s="255" t="str">
        <f>IF(ISBLANK(INDEX('Policy Characteristics'!D:D,MATCH($C1255,'Policy Characteristics'!$C:$C,0))),"",INDEX('Policy Characteristics'!D:D,MATCH($C1255,'Policy Characteristics'!$C:$C,0)))</f>
        <v>Feedstock Shifting</v>
      </c>
      <c r="K1255" s="254" t="str">
        <f>IF(ISBLANK(INDEX('Policy Characteristics'!E:E,MATCH($C1255,'Policy Characteristics'!$C:$C,0))),"",INDEX('Policy Characteristics'!E:E,MATCH($C1255,'Policy Characteristics'!$C:$C,0)))</f>
        <v>indst feedstock shifting</v>
      </c>
      <c r="L1255" s="261">
        <f>IF(ISBLANK(INDEX('Policy Characteristics'!F:F,MATCH($C1255,'Policy Characteristics'!$C:$C,0))),"",INDEX('Policy Characteristics'!F:F,MATCH($C1255,'Policy Characteristics'!$C:$C,0)))</f>
        <v>0</v>
      </c>
      <c r="M1255" s="261">
        <f>IF(ISBLANK(INDEX('Policy Characteristics'!G:G,MATCH($C1255,'Policy Characteristics'!$C:$C,0))),"",INDEX('Policy Characteristics'!G:G,MATCH($C1255,'Policy Characteristics'!$C:$C,0)))</f>
        <v>1</v>
      </c>
      <c r="N1255" s="261">
        <f>IF(ISBLANK(INDEX('Policy Characteristics'!H:H,MATCH($C1255,'Policy Characteristics'!$C:$C,0))),"",INDEX('Policy Characteristics'!H:H,MATCH($C1255,'Policy Characteristics'!$C:$C,0)))</f>
        <v>0.01</v>
      </c>
      <c r="O1255" s="254" t="str">
        <f>IF(ISBLANK(INDEX('Policy Characteristics'!I:I,MATCH($C1255,'Policy Characteristics'!$C:$C,0))),"",INDEX('Policy Characteristics'!I:I,MATCH($C1255,'Policy Characteristics'!$C:$C,0)))</f>
        <v>% of potential achieved</v>
      </c>
      <c r="P1255" s="254" t="str">
        <f>IF(ISBLANK(INDEX('Policy Characteristics'!J:J,MATCH($C1255,'Policy Characteristics'!$C:$C,0))),"",INDEX('Policy Characteristics'!J:J,MATCH($C1255,'Policy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5" s="254" t="str">
        <f>IF(ISBLANK(INDEX('Policy Characteristics'!K:K,MATCH($C1255,'Policy Characteristics'!$C:$C,0))),"",INDEX('Policy Characteristics'!K:K,MATCH($C1255,'Policy Characteristics'!$C:$C,0)))</f>
        <v/>
      </c>
      <c r="R1255" s="254" t="str">
        <f>IF(ISBLANK(INDEX('Policy Characteristics'!L:L,MATCH($C1255,'Policy Characteristics'!$C:$C,0))),"",INDEX('Policy Characteristics'!L:L,MATCH($C1255,'Policy Characteristics'!$C:$C,0)))</f>
        <v/>
      </c>
    </row>
    <row r="1256" spans="1:18" s="2" customFormat="1">
      <c r="A1256" s="254" t="str">
        <f>IF(ISBLANK(INDEX('Policy Characteristics'!A:A,MATCH($C1256,'Policy Characteristics'!$C:$C,0))),"",INDEX('Policy Characteristics'!A:A,MATCH($C1256,'Policy Characteristics'!$C:$C,0)))</f>
        <v>Industry</v>
      </c>
      <c r="B1256" s="262" t="str">
        <f>IF(ISBLANK(INDEX('Policy Characteristics'!B:B,MATCH($C1256,'Policy Characteristics'!$C:$C,0))),"",INDEX('Policy Characteristics'!B:B,MATCH($C1256,'Policy Characteristics'!$C:$C,0)))</f>
        <v>Feedstock Shifting</v>
      </c>
      <c r="C1256" s="254" t="str">
        <f t="shared" si="48"/>
        <v>Fraction of Feedstock Shifted</v>
      </c>
      <c r="D1256" s="6" t="s">
        <v>3057</v>
      </c>
      <c r="E1256" s="45" t="s">
        <v>2381</v>
      </c>
      <c r="F1256" t="s">
        <v>3019</v>
      </c>
      <c r="G1256" s="45" t="s">
        <v>2389</v>
      </c>
      <c r="H1256" s="47">
        <v>2651</v>
      </c>
      <c r="I1256" s="324" t="s">
        <v>41</v>
      </c>
      <c r="J1256" s="255" t="str">
        <f>IF(ISBLANK(INDEX('Policy Characteristics'!D:D,MATCH($C1256,'Policy Characteristics'!$C:$C,0))),"",INDEX('Policy Characteristics'!D:D,MATCH($C1256,'Policy Characteristics'!$C:$C,0)))</f>
        <v>Feedstock Shifting</v>
      </c>
      <c r="K1256" s="254" t="str">
        <f>IF(ISBLANK(INDEX('Policy Characteristics'!E:E,MATCH($C1256,'Policy Characteristics'!$C:$C,0))),"",INDEX('Policy Characteristics'!E:E,MATCH($C1256,'Policy Characteristics'!$C:$C,0)))</f>
        <v>indst feedstock shifting</v>
      </c>
      <c r="L1256" s="261">
        <f>IF(ISBLANK(INDEX('Policy Characteristics'!F:F,MATCH($C1256,'Policy Characteristics'!$C:$C,0))),"",INDEX('Policy Characteristics'!F:F,MATCH($C1256,'Policy Characteristics'!$C:$C,0)))</f>
        <v>0</v>
      </c>
      <c r="M1256" s="261">
        <f>IF(ISBLANK(INDEX('Policy Characteristics'!G:G,MATCH($C1256,'Policy Characteristics'!$C:$C,0))),"",INDEX('Policy Characteristics'!G:G,MATCH($C1256,'Policy Characteristics'!$C:$C,0)))</f>
        <v>1</v>
      </c>
      <c r="N1256" s="261">
        <f>IF(ISBLANK(INDEX('Policy Characteristics'!H:H,MATCH($C1256,'Policy Characteristics'!$C:$C,0))),"",INDEX('Policy Characteristics'!H:H,MATCH($C1256,'Policy Characteristics'!$C:$C,0)))</f>
        <v>0.01</v>
      </c>
      <c r="O1256" s="254" t="str">
        <f>IF(ISBLANK(INDEX('Policy Characteristics'!I:I,MATCH($C1256,'Policy Characteristics'!$C:$C,0))),"",INDEX('Policy Characteristics'!I:I,MATCH($C1256,'Policy Characteristics'!$C:$C,0)))</f>
        <v>% of potential achieved</v>
      </c>
      <c r="P1256" s="254" t="str">
        <f>IF(ISBLANK(INDEX('Policy Characteristics'!J:J,MATCH($C1256,'Policy Characteristics'!$C:$C,0))),"",INDEX('Policy Characteristics'!J:J,MATCH($C1256,'Policy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6" s="254" t="str">
        <f>IF(ISBLANK(INDEX('Policy Characteristics'!K:K,MATCH($C1256,'Policy Characteristics'!$C:$C,0))),"",INDEX('Policy Characteristics'!K:K,MATCH($C1256,'Policy Characteristics'!$C:$C,0)))</f>
        <v/>
      </c>
      <c r="R1256" s="254" t="str">
        <f>IF(ISBLANK(INDEX('Policy Characteristics'!L:L,MATCH($C1256,'Policy Characteristics'!$C:$C,0))),"",INDEX('Policy Characteristics'!L:L,MATCH($C1256,'Policy Characteristics'!$C:$C,0)))</f>
        <v/>
      </c>
    </row>
    <row r="1257" spans="1:18" s="2" customFormat="1">
      <c r="A1257" s="254" t="str">
        <f>IF(ISBLANK(INDEX('Policy Characteristics'!A:A,MATCH($C1257,'Policy Characteristics'!$C:$C,0))),"",INDEX('Policy Characteristics'!A:A,MATCH($C1257,'Policy Characteristics'!$C:$C,0)))</f>
        <v>Industry</v>
      </c>
      <c r="B1257" s="262" t="str">
        <f>IF(ISBLANK(INDEX('Policy Characteristics'!B:B,MATCH($C1257,'Policy Characteristics'!$C:$C,0))),"",INDEX('Policy Characteristics'!B:B,MATCH($C1257,'Policy Characteristics'!$C:$C,0)))</f>
        <v>Feedstock Shifting</v>
      </c>
      <c r="C1257" s="254" t="str">
        <f t="shared" si="48"/>
        <v>Fraction of Feedstock Shifted</v>
      </c>
      <c r="D1257" s="6" t="s">
        <v>3057</v>
      </c>
      <c r="E1257" s="45" t="s">
        <v>2382</v>
      </c>
      <c r="F1257" t="s">
        <v>3019</v>
      </c>
      <c r="G1257" s="45" t="s">
        <v>2390</v>
      </c>
      <c r="H1257" s="47">
        <v>2652</v>
      </c>
      <c r="I1257" s="324" t="s">
        <v>41</v>
      </c>
      <c r="J1257" s="255" t="str">
        <f>IF(ISBLANK(INDEX('Policy Characteristics'!D:D,MATCH($C1257,'Policy Characteristics'!$C:$C,0))),"",INDEX('Policy Characteristics'!D:D,MATCH($C1257,'Policy Characteristics'!$C:$C,0)))</f>
        <v>Feedstock Shifting</v>
      </c>
      <c r="K1257" s="254" t="str">
        <f>IF(ISBLANK(INDEX('Policy Characteristics'!E:E,MATCH($C1257,'Policy Characteristics'!$C:$C,0))),"",INDEX('Policy Characteristics'!E:E,MATCH($C1257,'Policy Characteristics'!$C:$C,0)))</f>
        <v>indst feedstock shifting</v>
      </c>
      <c r="L1257" s="261">
        <f>IF(ISBLANK(INDEX('Policy Characteristics'!F:F,MATCH($C1257,'Policy Characteristics'!$C:$C,0))),"",INDEX('Policy Characteristics'!F:F,MATCH($C1257,'Policy Characteristics'!$C:$C,0)))</f>
        <v>0</v>
      </c>
      <c r="M1257" s="261">
        <f>IF(ISBLANK(INDEX('Policy Characteristics'!G:G,MATCH($C1257,'Policy Characteristics'!$C:$C,0))),"",INDEX('Policy Characteristics'!G:G,MATCH($C1257,'Policy Characteristics'!$C:$C,0)))</f>
        <v>1</v>
      </c>
      <c r="N1257" s="261">
        <f>IF(ISBLANK(INDEX('Policy Characteristics'!H:H,MATCH($C1257,'Policy Characteristics'!$C:$C,0))),"",INDEX('Policy Characteristics'!H:H,MATCH($C1257,'Policy Characteristics'!$C:$C,0)))</f>
        <v>0.01</v>
      </c>
      <c r="O1257" s="254" t="str">
        <f>IF(ISBLANK(INDEX('Policy Characteristics'!I:I,MATCH($C1257,'Policy Characteristics'!$C:$C,0))),"",INDEX('Policy Characteristics'!I:I,MATCH($C1257,'Policy Characteristics'!$C:$C,0)))</f>
        <v>% of potential achieved</v>
      </c>
      <c r="P1257" s="254" t="str">
        <f>IF(ISBLANK(INDEX('Policy Characteristics'!J:J,MATCH($C1257,'Policy Characteristics'!$C:$C,0))),"",INDEX('Policy Characteristics'!J:J,MATCH($C1257,'Policy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7" s="254" t="str">
        <f>IF(ISBLANK(INDEX('Policy Characteristics'!K:K,MATCH($C1257,'Policy Characteristics'!$C:$C,0))),"",INDEX('Policy Characteristics'!K:K,MATCH($C1257,'Policy Characteristics'!$C:$C,0)))</f>
        <v/>
      </c>
      <c r="R1257" s="254" t="str">
        <f>IF(ISBLANK(INDEX('Policy Characteristics'!L:L,MATCH($C1257,'Policy Characteristics'!$C:$C,0))),"",INDEX('Policy Characteristics'!L:L,MATCH($C1257,'Policy Characteristics'!$C:$C,0)))</f>
        <v/>
      </c>
    </row>
    <row r="1258" spans="1:18" s="2" customFormat="1">
      <c r="A1258" s="254" t="str">
        <f>IF(ISBLANK(INDEX('Policy Characteristics'!A:A,MATCH($C1258,'Policy Characteristics'!$C:$C,0))),"",INDEX('Policy Characteristics'!A:A,MATCH($C1258,'Policy Characteristics'!$C:$C,0)))</f>
        <v>Industry</v>
      </c>
      <c r="B1258" s="262" t="str">
        <f>IF(ISBLANK(INDEX('Policy Characteristics'!B:B,MATCH($C1258,'Policy Characteristics'!$C:$C,0))),"",INDEX('Policy Characteristics'!B:B,MATCH($C1258,'Policy Characteristics'!$C:$C,0)))</f>
        <v>Feedstock Shifting</v>
      </c>
      <c r="C1258" s="254" t="str">
        <f t="shared" si="48"/>
        <v>Fraction of Feedstock Shifted</v>
      </c>
      <c r="D1258" s="6" t="s">
        <v>3057</v>
      </c>
      <c r="E1258" s="45" t="s">
        <v>2383</v>
      </c>
      <c r="F1258" t="s">
        <v>3019</v>
      </c>
      <c r="G1258" s="45" t="s">
        <v>2387</v>
      </c>
      <c r="H1258" s="47">
        <v>2653</v>
      </c>
      <c r="I1258" s="324" t="s">
        <v>41</v>
      </c>
      <c r="J1258" s="255" t="str">
        <f>IF(ISBLANK(INDEX('Policy Characteristics'!D:D,MATCH($C1258,'Policy Characteristics'!$C:$C,0))),"",INDEX('Policy Characteristics'!D:D,MATCH($C1258,'Policy Characteristics'!$C:$C,0)))</f>
        <v>Feedstock Shifting</v>
      </c>
      <c r="K1258" s="254" t="str">
        <f>IF(ISBLANK(INDEX('Policy Characteristics'!E:E,MATCH($C1258,'Policy Characteristics'!$C:$C,0))),"",INDEX('Policy Characteristics'!E:E,MATCH($C1258,'Policy Characteristics'!$C:$C,0)))</f>
        <v>indst feedstock shifting</v>
      </c>
      <c r="L1258" s="261">
        <f>IF(ISBLANK(INDEX('Policy Characteristics'!F:F,MATCH($C1258,'Policy Characteristics'!$C:$C,0))),"",INDEX('Policy Characteristics'!F:F,MATCH($C1258,'Policy Characteristics'!$C:$C,0)))</f>
        <v>0</v>
      </c>
      <c r="M1258" s="261">
        <f>IF(ISBLANK(INDEX('Policy Characteristics'!G:G,MATCH($C1258,'Policy Characteristics'!$C:$C,0))),"",INDEX('Policy Characteristics'!G:G,MATCH($C1258,'Policy Characteristics'!$C:$C,0)))</f>
        <v>1</v>
      </c>
      <c r="N1258" s="261">
        <f>IF(ISBLANK(INDEX('Policy Characteristics'!H:H,MATCH($C1258,'Policy Characteristics'!$C:$C,0))),"",INDEX('Policy Characteristics'!H:H,MATCH($C1258,'Policy Characteristics'!$C:$C,0)))</f>
        <v>0.01</v>
      </c>
      <c r="O1258" s="254" t="str">
        <f>IF(ISBLANK(INDEX('Policy Characteristics'!I:I,MATCH($C1258,'Policy Characteristics'!$C:$C,0))),"",INDEX('Policy Characteristics'!I:I,MATCH($C1258,'Policy Characteristics'!$C:$C,0)))</f>
        <v>% of potential achieved</v>
      </c>
      <c r="P1258" s="254" t="str">
        <f>IF(ISBLANK(INDEX('Policy Characteristics'!J:J,MATCH($C1258,'Policy Characteristics'!$C:$C,0))),"",INDEX('Policy Characteristics'!J:J,MATCH($C1258,'Policy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8" s="254" t="str">
        <f>IF(ISBLANK(INDEX('Policy Characteristics'!K:K,MATCH($C1258,'Policy Characteristics'!$C:$C,0))),"",INDEX('Policy Characteristics'!K:K,MATCH($C1258,'Policy Characteristics'!$C:$C,0)))</f>
        <v/>
      </c>
      <c r="R1258" s="254" t="str">
        <f>IF(ISBLANK(INDEX('Policy Characteristics'!L:L,MATCH($C1258,'Policy Characteristics'!$C:$C,0))),"",INDEX('Policy Characteristics'!L:L,MATCH($C1258,'Policy Characteristics'!$C:$C,0)))</f>
        <v/>
      </c>
    </row>
    <row r="1259" spans="1:18" s="2" customFormat="1">
      <c r="A1259" s="254" t="str">
        <f>IF(ISBLANK(INDEX('Policy Characteristics'!A:A,MATCH($C1259,'Policy Characteristics'!$C:$C,0))),"",INDEX('Policy Characteristics'!A:A,MATCH($C1259,'Policy Characteristics'!$C:$C,0)))</f>
        <v>Industry</v>
      </c>
      <c r="B1259" s="262" t="str">
        <f>IF(ISBLANK(INDEX('Policy Characteristics'!B:B,MATCH($C1259,'Policy Characteristics'!$C:$C,0))),"",INDEX('Policy Characteristics'!B:B,MATCH($C1259,'Policy Characteristics'!$C:$C,0)))</f>
        <v>Feedstock Shifting</v>
      </c>
      <c r="C1259" s="254" t="str">
        <f t="shared" ref="C1259:C1314" si="49">C$1065</f>
        <v>Fraction of Feedstock Shifted</v>
      </c>
      <c r="D1259" s="6" t="s">
        <v>3057</v>
      </c>
      <c r="E1259" s="45" t="s">
        <v>2384</v>
      </c>
      <c r="F1259" t="s">
        <v>3019</v>
      </c>
      <c r="G1259" s="45" t="s">
        <v>2388</v>
      </c>
      <c r="H1259" s="47">
        <v>2654</v>
      </c>
      <c r="I1259" s="324" t="s">
        <v>41</v>
      </c>
      <c r="J1259" s="255" t="str">
        <f>IF(ISBLANK(INDEX('Policy Characteristics'!D:D,MATCH($C1259,'Policy Characteristics'!$C:$C,0))),"",INDEX('Policy Characteristics'!D:D,MATCH($C1259,'Policy Characteristics'!$C:$C,0)))</f>
        <v>Feedstock Shifting</v>
      </c>
      <c r="K1259" s="254" t="str">
        <f>IF(ISBLANK(INDEX('Policy Characteristics'!E:E,MATCH($C1259,'Policy Characteristics'!$C:$C,0))),"",INDEX('Policy Characteristics'!E:E,MATCH($C1259,'Policy Characteristics'!$C:$C,0)))</f>
        <v>indst feedstock shifting</v>
      </c>
      <c r="L1259" s="261">
        <f>IF(ISBLANK(INDEX('Policy Characteristics'!F:F,MATCH($C1259,'Policy Characteristics'!$C:$C,0))),"",INDEX('Policy Characteristics'!F:F,MATCH($C1259,'Policy Characteristics'!$C:$C,0)))</f>
        <v>0</v>
      </c>
      <c r="M1259" s="261">
        <f>IF(ISBLANK(INDEX('Policy Characteristics'!G:G,MATCH($C1259,'Policy Characteristics'!$C:$C,0))),"",INDEX('Policy Characteristics'!G:G,MATCH($C1259,'Policy Characteristics'!$C:$C,0)))</f>
        <v>1</v>
      </c>
      <c r="N1259" s="261">
        <f>IF(ISBLANK(INDEX('Policy Characteristics'!H:H,MATCH($C1259,'Policy Characteristics'!$C:$C,0))),"",INDEX('Policy Characteristics'!H:H,MATCH($C1259,'Policy Characteristics'!$C:$C,0)))</f>
        <v>0.01</v>
      </c>
      <c r="O1259" s="254" t="str">
        <f>IF(ISBLANK(INDEX('Policy Characteristics'!I:I,MATCH($C1259,'Policy Characteristics'!$C:$C,0))),"",INDEX('Policy Characteristics'!I:I,MATCH($C1259,'Policy Characteristics'!$C:$C,0)))</f>
        <v>% of potential achieved</v>
      </c>
      <c r="P1259" s="254" t="str">
        <f>IF(ISBLANK(INDEX('Policy Characteristics'!J:J,MATCH($C1259,'Policy Characteristics'!$C:$C,0))),"",INDEX('Policy Characteristics'!J:J,MATCH($C1259,'Policy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9" s="254" t="str">
        <f>IF(ISBLANK(INDEX('Policy Characteristics'!K:K,MATCH($C1259,'Policy Characteristics'!$C:$C,0))),"",INDEX('Policy Characteristics'!K:K,MATCH($C1259,'Policy Characteristics'!$C:$C,0)))</f>
        <v/>
      </c>
      <c r="R1259" s="254" t="str">
        <f>IF(ISBLANK(INDEX('Policy Characteristics'!L:L,MATCH($C1259,'Policy Characteristics'!$C:$C,0))),"",INDEX('Policy Characteristics'!L:L,MATCH($C1259,'Policy Characteristics'!$C:$C,0)))</f>
        <v/>
      </c>
    </row>
    <row r="1260" spans="1:18" s="2" customFormat="1">
      <c r="A1260" s="254" t="str">
        <f>IF(ISBLANK(INDEX('Policy Characteristics'!A:A,MATCH($C1260,'Policy Characteristics'!$C:$C,0))),"",INDEX('Policy Characteristics'!A:A,MATCH($C1260,'Policy Characteristics'!$C:$C,0)))</f>
        <v>Industry</v>
      </c>
      <c r="B1260" s="262" t="str">
        <f>IF(ISBLANK(INDEX('Policy Characteristics'!B:B,MATCH($C1260,'Policy Characteristics'!$C:$C,0))),"",INDEX('Policy Characteristics'!B:B,MATCH($C1260,'Policy Characteristics'!$C:$C,0)))</f>
        <v>Feedstock Shifting</v>
      </c>
      <c r="C1260" s="254" t="str">
        <f t="shared" si="49"/>
        <v>Fraction of Feedstock Shifted</v>
      </c>
      <c r="D1260" s="6" t="s">
        <v>3057</v>
      </c>
      <c r="E1260" s="45" t="s">
        <v>2385</v>
      </c>
      <c r="F1260" t="s">
        <v>3019</v>
      </c>
      <c r="G1260" s="45" t="s">
        <v>2391</v>
      </c>
      <c r="H1260" s="47">
        <v>2655</v>
      </c>
      <c r="I1260" s="324" t="s">
        <v>41</v>
      </c>
      <c r="J1260" s="255" t="str">
        <f>IF(ISBLANK(INDEX('Policy Characteristics'!D:D,MATCH($C1260,'Policy Characteristics'!$C:$C,0))),"",INDEX('Policy Characteristics'!D:D,MATCH($C1260,'Policy Characteristics'!$C:$C,0)))</f>
        <v>Feedstock Shifting</v>
      </c>
      <c r="K1260" s="254" t="str">
        <f>IF(ISBLANK(INDEX('Policy Characteristics'!E:E,MATCH($C1260,'Policy Characteristics'!$C:$C,0))),"",INDEX('Policy Characteristics'!E:E,MATCH($C1260,'Policy Characteristics'!$C:$C,0)))</f>
        <v>indst feedstock shifting</v>
      </c>
      <c r="L1260" s="261">
        <f>IF(ISBLANK(INDEX('Policy Characteristics'!F:F,MATCH($C1260,'Policy Characteristics'!$C:$C,0))),"",INDEX('Policy Characteristics'!F:F,MATCH($C1260,'Policy Characteristics'!$C:$C,0)))</f>
        <v>0</v>
      </c>
      <c r="M1260" s="261">
        <f>IF(ISBLANK(INDEX('Policy Characteristics'!G:G,MATCH($C1260,'Policy Characteristics'!$C:$C,0))),"",INDEX('Policy Characteristics'!G:G,MATCH($C1260,'Policy Characteristics'!$C:$C,0)))</f>
        <v>1</v>
      </c>
      <c r="N1260" s="261">
        <f>IF(ISBLANK(INDEX('Policy Characteristics'!H:H,MATCH($C1260,'Policy Characteristics'!$C:$C,0))),"",INDEX('Policy Characteristics'!H:H,MATCH($C1260,'Policy Characteristics'!$C:$C,0)))</f>
        <v>0.01</v>
      </c>
      <c r="O1260" s="254" t="str">
        <f>IF(ISBLANK(INDEX('Policy Characteristics'!I:I,MATCH($C1260,'Policy Characteristics'!$C:$C,0))),"",INDEX('Policy Characteristics'!I:I,MATCH($C1260,'Policy Characteristics'!$C:$C,0)))</f>
        <v>% of potential achieved</v>
      </c>
      <c r="P1260" s="254" t="str">
        <f>IF(ISBLANK(INDEX('Policy Characteristics'!J:J,MATCH($C1260,'Policy Characteristics'!$C:$C,0))),"",INDEX('Policy Characteristics'!J:J,MATCH($C1260,'Policy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0" s="254" t="str">
        <f>IF(ISBLANK(INDEX('Policy Characteristics'!K:K,MATCH($C1260,'Policy Characteristics'!$C:$C,0))),"",INDEX('Policy Characteristics'!K:K,MATCH($C1260,'Policy Characteristics'!$C:$C,0)))</f>
        <v/>
      </c>
      <c r="R1260" s="254" t="str">
        <f>IF(ISBLANK(INDEX('Policy Characteristics'!L:L,MATCH($C1260,'Policy Characteristics'!$C:$C,0))),"",INDEX('Policy Characteristics'!L:L,MATCH($C1260,'Policy Characteristics'!$C:$C,0)))</f>
        <v/>
      </c>
    </row>
    <row r="1261" spans="1:18" s="2" customFormat="1">
      <c r="A1261" s="254" t="str">
        <f>IF(ISBLANK(INDEX('Policy Characteristics'!A:A,MATCH($C1261,'Policy Characteristics'!$C:$C,0))),"",INDEX('Policy Characteristics'!A:A,MATCH($C1261,'Policy Characteristics'!$C:$C,0)))</f>
        <v>Industry</v>
      </c>
      <c r="B1261" s="262" t="str">
        <f>IF(ISBLANK(INDEX('Policy Characteristics'!B:B,MATCH($C1261,'Policy Characteristics'!$C:$C,0))),"",INDEX('Policy Characteristics'!B:B,MATCH($C1261,'Policy Characteristics'!$C:$C,0)))</f>
        <v>Feedstock Shifting</v>
      </c>
      <c r="C1261" s="254" t="str">
        <f t="shared" si="49"/>
        <v>Fraction of Feedstock Shifted</v>
      </c>
      <c r="D1261" s="6" t="s">
        <v>3057</v>
      </c>
      <c r="E1261" s="45" t="s">
        <v>2684</v>
      </c>
      <c r="F1261" t="s">
        <v>3019</v>
      </c>
      <c r="G1261" s="45" t="s">
        <v>2687</v>
      </c>
      <c r="H1261" s="47">
        <v>2656</v>
      </c>
      <c r="I1261" s="324" t="s">
        <v>41</v>
      </c>
      <c r="J1261" s="255" t="str">
        <f>IF(ISBLANK(INDEX('Policy Characteristics'!D:D,MATCH($C1261,'Policy Characteristics'!$C:$C,0))),"",INDEX('Policy Characteristics'!D:D,MATCH($C1261,'Policy Characteristics'!$C:$C,0)))</f>
        <v>Feedstock Shifting</v>
      </c>
      <c r="K1261" s="254" t="str">
        <f>IF(ISBLANK(INDEX('Policy Characteristics'!E:E,MATCH($C1261,'Policy Characteristics'!$C:$C,0))),"",INDEX('Policy Characteristics'!E:E,MATCH($C1261,'Policy Characteristics'!$C:$C,0)))</f>
        <v>indst feedstock shifting</v>
      </c>
      <c r="L1261" s="261">
        <f>IF(ISBLANK(INDEX('Policy Characteristics'!F:F,MATCH($C1261,'Policy Characteristics'!$C:$C,0))),"",INDEX('Policy Characteristics'!F:F,MATCH($C1261,'Policy Characteristics'!$C:$C,0)))</f>
        <v>0</v>
      </c>
      <c r="M1261" s="261">
        <f>IF(ISBLANK(INDEX('Policy Characteristics'!G:G,MATCH($C1261,'Policy Characteristics'!$C:$C,0))),"",INDEX('Policy Characteristics'!G:G,MATCH($C1261,'Policy Characteristics'!$C:$C,0)))</f>
        <v>1</v>
      </c>
      <c r="N1261" s="261">
        <f>IF(ISBLANK(INDEX('Policy Characteristics'!H:H,MATCH($C1261,'Policy Characteristics'!$C:$C,0))),"",INDEX('Policy Characteristics'!H:H,MATCH($C1261,'Policy Characteristics'!$C:$C,0)))</f>
        <v>0.01</v>
      </c>
      <c r="O1261" s="254" t="str">
        <f>IF(ISBLANK(INDEX('Policy Characteristics'!I:I,MATCH($C1261,'Policy Characteristics'!$C:$C,0))),"",INDEX('Policy Characteristics'!I:I,MATCH($C1261,'Policy Characteristics'!$C:$C,0)))</f>
        <v>% of potential achieved</v>
      </c>
      <c r="P1261" s="254" t="str">
        <f>IF(ISBLANK(INDEX('Policy Characteristics'!J:J,MATCH($C1261,'Policy Characteristics'!$C:$C,0))),"",INDEX('Policy Characteristics'!J:J,MATCH($C1261,'Policy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1" s="254" t="str">
        <f>IF(ISBLANK(INDEX('Policy Characteristics'!K:K,MATCH($C1261,'Policy Characteristics'!$C:$C,0))),"",INDEX('Policy Characteristics'!K:K,MATCH($C1261,'Policy Characteristics'!$C:$C,0)))</f>
        <v/>
      </c>
      <c r="R1261" s="254" t="str">
        <f>IF(ISBLANK(INDEX('Policy Characteristics'!L:L,MATCH($C1261,'Policy Characteristics'!$C:$C,0))),"",INDEX('Policy Characteristics'!L:L,MATCH($C1261,'Policy Characteristics'!$C:$C,0)))</f>
        <v/>
      </c>
    </row>
    <row r="1262" spans="1:18" s="2" customFormat="1">
      <c r="A1262" s="254" t="str">
        <f>IF(ISBLANK(INDEX('Policy Characteristics'!A:A,MATCH($C1262,'Policy Characteristics'!$C:$C,0))),"",INDEX('Policy Characteristics'!A:A,MATCH($C1262,'Policy Characteristics'!$C:$C,0)))</f>
        <v>Industry</v>
      </c>
      <c r="B1262" s="262" t="str">
        <f>IF(ISBLANK(INDEX('Policy Characteristics'!B:B,MATCH($C1262,'Policy Characteristics'!$C:$C,0))),"",INDEX('Policy Characteristics'!B:B,MATCH($C1262,'Policy Characteristics'!$C:$C,0)))</f>
        <v>Feedstock Shifting</v>
      </c>
      <c r="C1262" s="254" t="str">
        <f t="shared" si="49"/>
        <v>Fraction of Feedstock Shifted</v>
      </c>
      <c r="D1262" s="6" t="s">
        <v>3057</v>
      </c>
      <c r="E1262" s="45" t="s">
        <v>2685</v>
      </c>
      <c r="F1262" t="s">
        <v>3019</v>
      </c>
      <c r="G1262" s="45" t="s">
        <v>2689</v>
      </c>
      <c r="H1262" s="47">
        <v>2657</v>
      </c>
      <c r="I1262" s="324" t="s">
        <v>41</v>
      </c>
      <c r="J1262" s="255" t="str">
        <f>IF(ISBLANK(INDEX('Policy Characteristics'!D:D,MATCH($C1262,'Policy Characteristics'!$C:$C,0))),"",INDEX('Policy Characteristics'!D:D,MATCH($C1262,'Policy Characteristics'!$C:$C,0)))</f>
        <v>Feedstock Shifting</v>
      </c>
      <c r="K1262" s="254" t="str">
        <f>IF(ISBLANK(INDEX('Policy Characteristics'!E:E,MATCH($C1262,'Policy Characteristics'!$C:$C,0))),"",INDEX('Policy Characteristics'!E:E,MATCH($C1262,'Policy Characteristics'!$C:$C,0)))</f>
        <v>indst feedstock shifting</v>
      </c>
      <c r="L1262" s="261">
        <f>IF(ISBLANK(INDEX('Policy Characteristics'!F:F,MATCH($C1262,'Policy Characteristics'!$C:$C,0))),"",INDEX('Policy Characteristics'!F:F,MATCH($C1262,'Policy Characteristics'!$C:$C,0)))</f>
        <v>0</v>
      </c>
      <c r="M1262" s="261">
        <f>IF(ISBLANK(INDEX('Policy Characteristics'!G:G,MATCH($C1262,'Policy Characteristics'!$C:$C,0))),"",INDEX('Policy Characteristics'!G:G,MATCH($C1262,'Policy Characteristics'!$C:$C,0)))</f>
        <v>1</v>
      </c>
      <c r="N1262" s="261">
        <f>IF(ISBLANK(INDEX('Policy Characteristics'!H:H,MATCH($C1262,'Policy Characteristics'!$C:$C,0))),"",INDEX('Policy Characteristics'!H:H,MATCH($C1262,'Policy Characteristics'!$C:$C,0)))</f>
        <v>0.01</v>
      </c>
      <c r="O1262" s="254" t="str">
        <f>IF(ISBLANK(INDEX('Policy Characteristics'!I:I,MATCH($C1262,'Policy Characteristics'!$C:$C,0))),"",INDEX('Policy Characteristics'!I:I,MATCH($C1262,'Policy Characteristics'!$C:$C,0)))</f>
        <v>% of potential achieved</v>
      </c>
      <c r="P1262" s="254" t="str">
        <f>IF(ISBLANK(INDEX('Policy Characteristics'!J:J,MATCH($C1262,'Policy Characteristics'!$C:$C,0))),"",INDEX('Policy Characteristics'!J:J,MATCH($C1262,'Policy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2" s="254" t="str">
        <f>IF(ISBLANK(INDEX('Policy Characteristics'!K:K,MATCH($C1262,'Policy Characteristics'!$C:$C,0))),"",INDEX('Policy Characteristics'!K:K,MATCH($C1262,'Policy Characteristics'!$C:$C,0)))</f>
        <v/>
      </c>
      <c r="R1262" s="254" t="str">
        <f>IF(ISBLANK(INDEX('Policy Characteristics'!L:L,MATCH($C1262,'Policy Characteristics'!$C:$C,0))),"",INDEX('Policy Characteristics'!L:L,MATCH($C1262,'Policy Characteristics'!$C:$C,0)))</f>
        <v/>
      </c>
    </row>
    <row r="1263" spans="1:18" s="2" customFormat="1">
      <c r="A1263" s="254" t="str">
        <f>IF(ISBLANK(INDEX('Policy Characteristics'!A:A,MATCH($C1263,'Policy Characteristics'!$C:$C,0))),"",INDEX('Policy Characteristics'!A:A,MATCH($C1263,'Policy Characteristics'!$C:$C,0)))</f>
        <v>Industry</v>
      </c>
      <c r="B1263" s="262" t="str">
        <f>IF(ISBLANK(INDEX('Policy Characteristics'!B:B,MATCH($C1263,'Policy Characteristics'!$C:$C,0))),"",INDEX('Policy Characteristics'!B:B,MATCH($C1263,'Policy Characteristics'!$C:$C,0)))</f>
        <v>Feedstock Shifting</v>
      </c>
      <c r="C1263" s="254" t="str">
        <f t="shared" si="49"/>
        <v>Fraction of Feedstock Shifted</v>
      </c>
      <c r="D1263" s="6" t="s">
        <v>3057</v>
      </c>
      <c r="E1263" s="45" t="s">
        <v>2686</v>
      </c>
      <c r="F1263" t="s">
        <v>3019</v>
      </c>
      <c r="G1263" s="45" t="s">
        <v>2690</v>
      </c>
      <c r="H1263" s="47">
        <v>2658</v>
      </c>
      <c r="I1263" s="324" t="s">
        <v>41</v>
      </c>
      <c r="J1263" s="255" t="str">
        <f>IF(ISBLANK(INDEX('Policy Characteristics'!D:D,MATCH($C1263,'Policy Characteristics'!$C:$C,0))),"",INDEX('Policy Characteristics'!D:D,MATCH($C1263,'Policy Characteristics'!$C:$C,0)))</f>
        <v>Feedstock Shifting</v>
      </c>
      <c r="K1263" s="254" t="str">
        <f>IF(ISBLANK(INDEX('Policy Characteristics'!E:E,MATCH($C1263,'Policy Characteristics'!$C:$C,0))),"",INDEX('Policy Characteristics'!E:E,MATCH($C1263,'Policy Characteristics'!$C:$C,0)))</f>
        <v>indst feedstock shifting</v>
      </c>
      <c r="L1263" s="261">
        <f>IF(ISBLANK(INDEX('Policy Characteristics'!F:F,MATCH($C1263,'Policy Characteristics'!$C:$C,0))),"",INDEX('Policy Characteristics'!F:F,MATCH($C1263,'Policy Characteristics'!$C:$C,0)))</f>
        <v>0</v>
      </c>
      <c r="M1263" s="261">
        <f>IF(ISBLANK(INDEX('Policy Characteristics'!G:G,MATCH($C1263,'Policy Characteristics'!$C:$C,0))),"",INDEX('Policy Characteristics'!G:G,MATCH($C1263,'Policy Characteristics'!$C:$C,0)))</f>
        <v>1</v>
      </c>
      <c r="N1263" s="261">
        <f>IF(ISBLANK(INDEX('Policy Characteristics'!H:H,MATCH($C1263,'Policy Characteristics'!$C:$C,0))),"",INDEX('Policy Characteristics'!H:H,MATCH($C1263,'Policy Characteristics'!$C:$C,0)))</f>
        <v>0.01</v>
      </c>
      <c r="O1263" s="254" t="str">
        <f>IF(ISBLANK(INDEX('Policy Characteristics'!I:I,MATCH($C1263,'Policy Characteristics'!$C:$C,0))),"",INDEX('Policy Characteristics'!I:I,MATCH($C1263,'Policy Characteristics'!$C:$C,0)))</f>
        <v>% of potential achieved</v>
      </c>
      <c r="P1263" s="254" t="str">
        <f>IF(ISBLANK(INDEX('Policy Characteristics'!J:J,MATCH($C1263,'Policy Characteristics'!$C:$C,0))),"",INDEX('Policy Characteristics'!J:J,MATCH($C1263,'Policy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3" s="254" t="str">
        <f>IF(ISBLANK(INDEX('Policy Characteristics'!K:K,MATCH($C1263,'Policy Characteristics'!$C:$C,0))),"",INDEX('Policy Characteristics'!K:K,MATCH($C1263,'Policy Characteristics'!$C:$C,0)))</f>
        <v/>
      </c>
      <c r="R1263" s="254" t="str">
        <f>IF(ISBLANK(INDEX('Policy Characteristics'!L:L,MATCH($C1263,'Policy Characteristics'!$C:$C,0))),"",INDEX('Policy Characteristics'!L:L,MATCH($C1263,'Policy Characteristics'!$C:$C,0)))</f>
        <v/>
      </c>
    </row>
    <row r="1264" spans="1:18" s="2" customFormat="1">
      <c r="A1264" s="254" t="str">
        <f>IF(ISBLANK(INDEX('Policy Characteristics'!A:A,MATCH($C1264,'Policy Characteristics'!$C:$C,0))),"",INDEX('Policy Characteristics'!A:A,MATCH($C1264,'Policy Characteristics'!$C:$C,0)))</f>
        <v>Industry</v>
      </c>
      <c r="B1264" s="262" t="str">
        <f>IF(ISBLANK(INDEX('Policy Characteristics'!B:B,MATCH($C1264,'Policy Characteristics'!$C:$C,0))),"",INDEX('Policy Characteristics'!B:B,MATCH($C1264,'Policy Characteristics'!$C:$C,0)))</f>
        <v>Feedstock Shifting</v>
      </c>
      <c r="C1264" s="254" t="str">
        <f t="shared" si="49"/>
        <v>Fraction of Feedstock Shifted</v>
      </c>
      <c r="D1264" s="6" t="s">
        <v>3057</v>
      </c>
      <c r="E1264" s="45" t="s">
        <v>2683</v>
      </c>
      <c r="F1264" t="s">
        <v>3019</v>
      </c>
      <c r="G1264" s="45" t="s">
        <v>2688</v>
      </c>
      <c r="H1264" s="47">
        <v>2659</v>
      </c>
      <c r="I1264" s="324" t="s">
        <v>41</v>
      </c>
      <c r="J1264" s="255" t="str">
        <f>IF(ISBLANK(INDEX('Policy Characteristics'!D:D,MATCH($C1264,'Policy Characteristics'!$C:$C,0))),"",INDEX('Policy Characteristics'!D:D,MATCH($C1264,'Policy Characteristics'!$C:$C,0)))</f>
        <v>Feedstock Shifting</v>
      </c>
      <c r="K1264" s="254" t="str">
        <f>IF(ISBLANK(INDEX('Policy Characteristics'!E:E,MATCH($C1264,'Policy Characteristics'!$C:$C,0))),"",INDEX('Policy Characteristics'!E:E,MATCH($C1264,'Policy Characteristics'!$C:$C,0)))</f>
        <v>indst feedstock shifting</v>
      </c>
      <c r="L1264" s="261">
        <f>IF(ISBLANK(INDEX('Policy Characteristics'!F:F,MATCH($C1264,'Policy Characteristics'!$C:$C,0))),"",INDEX('Policy Characteristics'!F:F,MATCH($C1264,'Policy Characteristics'!$C:$C,0)))</f>
        <v>0</v>
      </c>
      <c r="M1264" s="261">
        <f>IF(ISBLANK(INDEX('Policy Characteristics'!G:G,MATCH($C1264,'Policy Characteristics'!$C:$C,0))),"",INDEX('Policy Characteristics'!G:G,MATCH($C1264,'Policy Characteristics'!$C:$C,0)))</f>
        <v>1</v>
      </c>
      <c r="N1264" s="261">
        <f>IF(ISBLANK(INDEX('Policy Characteristics'!H:H,MATCH($C1264,'Policy Characteristics'!$C:$C,0))),"",INDEX('Policy Characteristics'!H:H,MATCH($C1264,'Policy Characteristics'!$C:$C,0)))</f>
        <v>0.01</v>
      </c>
      <c r="O1264" s="254" t="str">
        <f>IF(ISBLANK(INDEX('Policy Characteristics'!I:I,MATCH($C1264,'Policy Characteristics'!$C:$C,0))),"",INDEX('Policy Characteristics'!I:I,MATCH($C1264,'Policy Characteristics'!$C:$C,0)))</f>
        <v>% of potential achieved</v>
      </c>
      <c r="P1264" s="254" t="str">
        <f>IF(ISBLANK(INDEX('Policy Characteristics'!J:J,MATCH($C1264,'Policy Characteristics'!$C:$C,0))),"",INDEX('Policy Characteristics'!J:J,MATCH($C1264,'Policy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4" s="254" t="str">
        <f>IF(ISBLANK(INDEX('Policy Characteristics'!K:K,MATCH($C1264,'Policy Characteristics'!$C:$C,0))),"",INDEX('Policy Characteristics'!K:K,MATCH($C1264,'Policy Characteristics'!$C:$C,0)))</f>
        <v/>
      </c>
      <c r="R1264" s="254" t="str">
        <f>IF(ISBLANK(INDEX('Policy Characteristics'!L:L,MATCH($C1264,'Policy Characteristics'!$C:$C,0))),"",INDEX('Policy Characteristics'!L:L,MATCH($C1264,'Policy Characteristics'!$C:$C,0)))</f>
        <v/>
      </c>
    </row>
    <row r="1265" spans="1:18" s="2" customFormat="1">
      <c r="A1265" s="254" t="str">
        <f>IF(ISBLANK(INDEX('Policy Characteristics'!A:A,MATCH($C1265,'Policy Characteristics'!$C:$C,0))),"",INDEX('Policy Characteristics'!A:A,MATCH($C1265,'Policy Characteristics'!$C:$C,0)))</f>
        <v>Industry</v>
      </c>
      <c r="B1265" s="262" t="str">
        <f>IF(ISBLANK(INDEX('Policy Characteristics'!B:B,MATCH($C1265,'Policy Characteristics'!$C:$C,0))),"",INDEX('Policy Characteristics'!B:B,MATCH($C1265,'Policy Characteristics'!$C:$C,0)))</f>
        <v>Feedstock Shifting</v>
      </c>
      <c r="C1265" s="254" t="str">
        <f t="shared" si="49"/>
        <v>Fraction of Feedstock Shifted</v>
      </c>
      <c r="D1265" s="6" t="s">
        <v>3058</v>
      </c>
      <c r="E1265" s="45" t="s">
        <v>2380</v>
      </c>
      <c r="F1265" t="s">
        <v>3020</v>
      </c>
      <c r="G1265" s="45" t="s">
        <v>2386</v>
      </c>
      <c r="H1265" s="47">
        <v>2660</v>
      </c>
      <c r="I1265" s="324" t="s">
        <v>41</v>
      </c>
      <c r="J1265" s="255" t="str">
        <f>IF(ISBLANK(INDEX('Policy Characteristics'!D:D,MATCH($C1265,'Policy Characteristics'!$C:$C,0))),"",INDEX('Policy Characteristics'!D:D,MATCH($C1265,'Policy Characteristics'!$C:$C,0)))</f>
        <v>Feedstock Shifting</v>
      </c>
      <c r="K1265" s="254" t="str">
        <f>IF(ISBLANK(INDEX('Policy Characteristics'!E:E,MATCH($C1265,'Policy Characteristics'!$C:$C,0))),"",INDEX('Policy Characteristics'!E:E,MATCH($C1265,'Policy Characteristics'!$C:$C,0)))</f>
        <v>indst feedstock shifting</v>
      </c>
      <c r="L1265" s="261">
        <f>IF(ISBLANK(INDEX('Policy Characteristics'!F:F,MATCH($C1265,'Policy Characteristics'!$C:$C,0))),"",INDEX('Policy Characteristics'!F:F,MATCH($C1265,'Policy Characteristics'!$C:$C,0)))</f>
        <v>0</v>
      </c>
      <c r="M1265" s="261">
        <f>IF(ISBLANK(INDEX('Policy Characteristics'!G:G,MATCH($C1265,'Policy Characteristics'!$C:$C,0))),"",INDEX('Policy Characteristics'!G:G,MATCH($C1265,'Policy Characteristics'!$C:$C,0)))</f>
        <v>1</v>
      </c>
      <c r="N1265" s="261">
        <f>IF(ISBLANK(INDEX('Policy Characteristics'!H:H,MATCH($C1265,'Policy Characteristics'!$C:$C,0))),"",INDEX('Policy Characteristics'!H:H,MATCH($C1265,'Policy Characteristics'!$C:$C,0)))</f>
        <v>0.01</v>
      </c>
      <c r="O1265" s="254" t="str">
        <f>IF(ISBLANK(INDEX('Policy Characteristics'!I:I,MATCH($C1265,'Policy Characteristics'!$C:$C,0))),"",INDEX('Policy Characteristics'!I:I,MATCH($C1265,'Policy Characteristics'!$C:$C,0)))</f>
        <v>% of potential achieved</v>
      </c>
      <c r="P1265" s="254" t="str">
        <f>IF(ISBLANK(INDEX('Policy Characteristics'!J:J,MATCH($C1265,'Policy Characteristics'!$C:$C,0))),"",INDEX('Policy Characteristics'!J:J,MATCH($C1265,'Policy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5" s="254" t="str">
        <f>IF(ISBLANK(INDEX('Policy Characteristics'!K:K,MATCH($C1265,'Policy Characteristics'!$C:$C,0))),"",INDEX('Policy Characteristics'!K:K,MATCH($C1265,'Policy Characteristics'!$C:$C,0)))</f>
        <v/>
      </c>
      <c r="R1265" s="254" t="str">
        <f>IF(ISBLANK(INDEX('Policy Characteristics'!L:L,MATCH($C1265,'Policy Characteristics'!$C:$C,0))),"",INDEX('Policy Characteristics'!L:L,MATCH($C1265,'Policy Characteristics'!$C:$C,0)))</f>
        <v/>
      </c>
    </row>
    <row r="1266" spans="1:18" s="2" customFormat="1">
      <c r="A1266" s="254" t="str">
        <f>IF(ISBLANK(INDEX('Policy Characteristics'!A:A,MATCH($C1266,'Policy Characteristics'!$C:$C,0))),"",INDEX('Policy Characteristics'!A:A,MATCH($C1266,'Policy Characteristics'!$C:$C,0)))</f>
        <v>Industry</v>
      </c>
      <c r="B1266" s="262" t="str">
        <f>IF(ISBLANK(INDEX('Policy Characteristics'!B:B,MATCH($C1266,'Policy Characteristics'!$C:$C,0))),"",INDEX('Policy Characteristics'!B:B,MATCH($C1266,'Policy Characteristics'!$C:$C,0)))</f>
        <v>Feedstock Shifting</v>
      </c>
      <c r="C1266" s="254" t="str">
        <f t="shared" si="49"/>
        <v>Fraction of Feedstock Shifted</v>
      </c>
      <c r="D1266" s="6" t="s">
        <v>3058</v>
      </c>
      <c r="E1266" s="45" t="s">
        <v>2381</v>
      </c>
      <c r="F1266" t="s">
        <v>3020</v>
      </c>
      <c r="G1266" s="45" t="s">
        <v>2389</v>
      </c>
      <c r="H1266" s="47">
        <v>2661</v>
      </c>
      <c r="I1266" s="324" t="s">
        <v>41</v>
      </c>
      <c r="J1266" s="255" t="str">
        <f>IF(ISBLANK(INDEX('Policy Characteristics'!D:D,MATCH($C1266,'Policy Characteristics'!$C:$C,0))),"",INDEX('Policy Characteristics'!D:D,MATCH($C1266,'Policy Characteristics'!$C:$C,0)))</f>
        <v>Feedstock Shifting</v>
      </c>
      <c r="K1266" s="254" t="str">
        <f>IF(ISBLANK(INDEX('Policy Characteristics'!E:E,MATCH($C1266,'Policy Characteristics'!$C:$C,0))),"",INDEX('Policy Characteristics'!E:E,MATCH($C1266,'Policy Characteristics'!$C:$C,0)))</f>
        <v>indst feedstock shifting</v>
      </c>
      <c r="L1266" s="261">
        <f>IF(ISBLANK(INDEX('Policy Characteristics'!F:F,MATCH($C1266,'Policy Characteristics'!$C:$C,0))),"",INDEX('Policy Characteristics'!F:F,MATCH($C1266,'Policy Characteristics'!$C:$C,0)))</f>
        <v>0</v>
      </c>
      <c r="M1266" s="261">
        <f>IF(ISBLANK(INDEX('Policy Characteristics'!G:G,MATCH($C1266,'Policy Characteristics'!$C:$C,0))),"",INDEX('Policy Characteristics'!G:G,MATCH($C1266,'Policy Characteristics'!$C:$C,0)))</f>
        <v>1</v>
      </c>
      <c r="N1266" s="261">
        <f>IF(ISBLANK(INDEX('Policy Characteristics'!H:H,MATCH($C1266,'Policy Characteristics'!$C:$C,0))),"",INDEX('Policy Characteristics'!H:H,MATCH($C1266,'Policy Characteristics'!$C:$C,0)))</f>
        <v>0.01</v>
      </c>
      <c r="O1266" s="254" t="str">
        <f>IF(ISBLANK(INDEX('Policy Characteristics'!I:I,MATCH($C1266,'Policy Characteristics'!$C:$C,0))),"",INDEX('Policy Characteristics'!I:I,MATCH($C1266,'Policy Characteristics'!$C:$C,0)))</f>
        <v>% of potential achieved</v>
      </c>
      <c r="P1266" s="254" t="str">
        <f>IF(ISBLANK(INDEX('Policy Characteristics'!J:J,MATCH($C1266,'Policy Characteristics'!$C:$C,0))),"",INDEX('Policy Characteristics'!J:J,MATCH($C1266,'Policy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6" s="254" t="str">
        <f>IF(ISBLANK(INDEX('Policy Characteristics'!K:K,MATCH($C1266,'Policy Characteristics'!$C:$C,0))),"",INDEX('Policy Characteristics'!K:K,MATCH($C1266,'Policy Characteristics'!$C:$C,0)))</f>
        <v/>
      </c>
      <c r="R1266" s="254" t="str">
        <f>IF(ISBLANK(INDEX('Policy Characteristics'!L:L,MATCH($C1266,'Policy Characteristics'!$C:$C,0))),"",INDEX('Policy Characteristics'!L:L,MATCH($C1266,'Policy Characteristics'!$C:$C,0)))</f>
        <v/>
      </c>
    </row>
    <row r="1267" spans="1:18" s="2" customFormat="1">
      <c r="A1267" s="254" t="str">
        <f>IF(ISBLANK(INDEX('Policy Characteristics'!A:A,MATCH($C1267,'Policy Characteristics'!$C:$C,0))),"",INDEX('Policy Characteristics'!A:A,MATCH($C1267,'Policy Characteristics'!$C:$C,0)))</f>
        <v>Industry</v>
      </c>
      <c r="B1267" s="262" t="str">
        <f>IF(ISBLANK(INDEX('Policy Characteristics'!B:B,MATCH($C1267,'Policy Characteristics'!$C:$C,0))),"",INDEX('Policy Characteristics'!B:B,MATCH($C1267,'Policy Characteristics'!$C:$C,0)))</f>
        <v>Feedstock Shifting</v>
      </c>
      <c r="C1267" s="254" t="str">
        <f t="shared" si="49"/>
        <v>Fraction of Feedstock Shifted</v>
      </c>
      <c r="D1267" s="6" t="s">
        <v>3058</v>
      </c>
      <c r="E1267" s="45" t="s">
        <v>2382</v>
      </c>
      <c r="F1267" t="s">
        <v>3020</v>
      </c>
      <c r="G1267" s="45" t="s">
        <v>2390</v>
      </c>
      <c r="H1267" s="47">
        <v>2662</v>
      </c>
      <c r="I1267" s="324" t="s">
        <v>41</v>
      </c>
      <c r="J1267" s="255" t="str">
        <f>IF(ISBLANK(INDEX('Policy Characteristics'!D:D,MATCH($C1267,'Policy Characteristics'!$C:$C,0))),"",INDEX('Policy Characteristics'!D:D,MATCH($C1267,'Policy Characteristics'!$C:$C,0)))</f>
        <v>Feedstock Shifting</v>
      </c>
      <c r="K1267" s="254" t="str">
        <f>IF(ISBLANK(INDEX('Policy Characteristics'!E:E,MATCH($C1267,'Policy Characteristics'!$C:$C,0))),"",INDEX('Policy Characteristics'!E:E,MATCH($C1267,'Policy Characteristics'!$C:$C,0)))</f>
        <v>indst feedstock shifting</v>
      </c>
      <c r="L1267" s="261">
        <f>IF(ISBLANK(INDEX('Policy Characteristics'!F:F,MATCH($C1267,'Policy Characteristics'!$C:$C,0))),"",INDEX('Policy Characteristics'!F:F,MATCH($C1267,'Policy Characteristics'!$C:$C,0)))</f>
        <v>0</v>
      </c>
      <c r="M1267" s="261">
        <f>IF(ISBLANK(INDEX('Policy Characteristics'!G:G,MATCH($C1267,'Policy Characteristics'!$C:$C,0))),"",INDEX('Policy Characteristics'!G:G,MATCH($C1267,'Policy Characteristics'!$C:$C,0)))</f>
        <v>1</v>
      </c>
      <c r="N1267" s="261">
        <f>IF(ISBLANK(INDEX('Policy Characteristics'!H:H,MATCH($C1267,'Policy Characteristics'!$C:$C,0))),"",INDEX('Policy Characteristics'!H:H,MATCH($C1267,'Policy Characteristics'!$C:$C,0)))</f>
        <v>0.01</v>
      </c>
      <c r="O1267" s="254" t="str">
        <f>IF(ISBLANK(INDEX('Policy Characteristics'!I:I,MATCH($C1267,'Policy Characteristics'!$C:$C,0))),"",INDEX('Policy Characteristics'!I:I,MATCH($C1267,'Policy Characteristics'!$C:$C,0)))</f>
        <v>% of potential achieved</v>
      </c>
      <c r="P1267" s="254" t="str">
        <f>IF(ISBLANK(INDEX('Policy Characteristics'!J:J,MATCH($C1267,'Policy Characteristics'!$C:$C,0))),"",INDEX('Policy Characteristics'!J:J,MATCH($C1267,'Policy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7" s="254" t="str">
        <f>IF(ISBLANK(INDEX('Policy Characteristics'!K:K,MATCH($C1267,'Policy Characteristics'!$C:$C,0))),"",INDEX('Policy Characteristics'!K:K,MATCH($C1267,'Policy Characteristics'!$C:$C,0)))</f>
        <v/>
      </c>
      <c r="R1267" s="254" t="str">
        <f>IF(ISBLANK(INDEX('Policy Characteristics'!L:L,MATCH($C1267,'Policy Characteristics'!$C:$C,0))),"",INDEX('Policy Characteristics'!L:L,MATCH($C1267,'Policy Characteristics'!$C:$C,0)))</f>
        <v/>
      </c>
    </row>
    <row r="1268" spans="1:18" s="2" customFormat="1">
      <c r="A1268" s="254" t="str">
        <f>IF(ISBLANK(INDEX('Policy Characteristics'!A:A,MATCH($C1268,'Policy Characteristics'!$C:$C,0))),"",INDEX('Policy Characteristics'!A:A,MATCH($C1268,'Policy Characteristics'!$C:$C,0)))</f>
        <v>Industry</v>
      </c>
      <c r="B1268" s="262" t="str">
        <f>IF(ISBLANK(INDEX('Policy Characteristics'!B:B,MATCH($C1268,'Policy Characteristics'!$C:$C,0))),"",INDEX('Policy Characteristics'!B:B,MATCH($C1268,'Policy Characteristics'!$C:$C,0)))</f>
        <v>Feedstock Shifting</v>
      </c>
      <c r="C1268" s="254" t="str">
        <f t="shared" si="49"/>
        <v>Fraction of Feedstock Shifted</v>
      </c>
      <c r="D1268" s="6" t="s">
        <v>3058</v>
      </c>
      <c r="E1268" s="45" t="s">
        <v>2383</v>
      </c>
      <c r="F1268" t="s">
        <v>3020</v>
      </c>
      <c r="G1268" s="45" t="s">
        <v>2387</v>
      </c>
      <c r="H1268" s="47">
        <v>2663</v>
      </c>
      <c r="I1268" s="324" t="s">
        <v>41</v>
      </c>
      <c r="J1268" s="255" t="str">
        <f>IF(ISBLANK(INDEX('Policy Characteristics'!D:D,MATCH($C1268,'Policy Characteristics'!$C:$C,0))),"",INDEX('Policy Characteristics'!D:D,MATCH($C1268,'Policy Characteristics'!$C:$C,0)))</f>
        <v>Feedstock Shifting</v>
      </c>
      <c r="K1268" s="254" t="str">
        <f>IF(ISBLANK(INDEX('Policy Characteristics'!E:E,MATCH($C1268,'Policy Characteristics'!$C:$C,0))),"",INDEX('Policy Characteristics'!E:E,MATCH($C1268,'Policy Characteristics'!$C:$C,0)))</f>
        <v>indst feedstock shifting</v>
      </c>
      <c r="L1268" s="261">
        <f>IF(ISBLANK(INDEX('Policy Characteristics'!F:F,MATCH($C1268,'Policy Characteristics'!$C:$C,0))),"",INDEX('Policy Characteristics'!F:F,MATCH($C1268,'Policy Characteristics'!$C:$C,0)))</f>
        <v>0</v>
      </c>
      <c r="M1268" s="261">
        <f>IF(ISBLANK(INDEX('Policy Characteristics'!G:G,MATCH($C1268,'Policy Characteristics'!$C:$C,0))),"",INDEX('Policy Characteristics'!G:G,MATCH($C1268,'Policy Characteristics'!$C:$C,0)))</f>
        <v>1</v>
      </c>
      <c r="N1268" s="261">
        <f>IF(ISBLANK(INDEX('Policy Characteristics'!H:H,MATCH($C1268,'Policy Characteristics'!$C:$C,0))),"",INDEX('Policy Characteristics'!H:H,MATCH($C1268,'Policy Characteristics'!$C:$C,0)))</f>
        <v>0.01</v>
      </c>
      <c r="O1268" s="254" t="str">
        <f>IF(ISBLANK(INDEX('Policy Characteristics'!I:I,MATCH($C1268,'Policy Characteristics'!$C:$C,0))),"",INDEX('Policy Characteristics'!I:I,MATCH($C1268,'Policy Characteristics'!$C:$C,0)))</f>
        <v>% of potential achieved</v>
      </c>
      <c r="P1268" s="254" t="str">
        <f>IF(ISBLANK(INDEX('Policy Characteristics'!J:J,MATCH($C1268,'Policy Characteristics'!$C:$C,0))),"",INDEX('Policy Characteristics'!J:J,MATCH($C1268,'Policy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8" s="254" t="str">
        <f>IF(ISBLANK(INDEX('Policy Characteristics'!K:K,MATCH($C1268,'Policy Characteristics'!$C:$C,0))),"",INDEX('Policy Characteristics'!K:K,MATCH($C1268,'Policy Characteristics'!$C:$C,0)))</f>
        <v/>
      </c>
      <c r="R1268" s="254" t="str">
        <f>IF(ISBLANK(INDEX('Policy Characteristics'!L:L,MATCH($C1268,'Policy Characteristics'!$C:$C,0))),"",INDEX('Policy Characteristics'!L:L,MATCH($C1268,'Policy Characteristics'!$C:$C,0)))</f>
        <v/>
      </c>
    </row>
    <row r="1269" spans="1:18" s="2" customFormat="1">
      <c r="A1269" s="254" t="str">
        <f>IF(ISBLANK(INDEX('Policy Characteristics'!A:A,MATCH($C1269,'Policy Characteristics'!$C:$C,0))),"",INDEX('Policy Characteristics'!A:A,MATCH($C1269,'Policy Characteristics'!$C:$C,0)))</f>
        <v>Industry</v>
      </c>
      <c r="B1269" s="262" t="str">
        <f>IF(ISBLANK(INDEX('Policy Characteristics'!B:B,MATCH($C1269,'Policy Characteristics'!$C:$C,0))),"",INDEX('Policy Characteristics'!B:B,MATCH($C1269,'Policy Characteristics'!$C:$C,0)))</f>
        <v>Feedstock Shifting</v>
      </c>
      <c r="C1269" s="254" t="str">
        <f t="shared" si="49"/>
        <v>Fraction of Feedstock Shifted</v>
      </c>
      <c r="D1269" s="6" t="s">
        <v>3058</v>
      </c>
      <c r="E1269" s="45" t="s">
        <v>2384</v>
      </c>
      <c r="F1269" t="s">
        <v>3020</v>
      </c>
      <c r="G1269" s="45" t="s">
        <v>2388</v>
      </c>
      <c r="H1269" s="47">
        <v>2664</v>
      </c>
      <c r="I1269" s="324" t="s">
        <v>41</v>
      </c>
      <c r="J1269" s="255" t="str">
        <f>IF(ISBLANK(INDEX('Policy Characteristics'!D:D,MATCH($C1269,'Policy Characteristics'!$C:$C,0))),"",INDEX('Policy Characteristics'!D:D,MATCH($C1269,'Policy Characteristics'!$C:$C,0)))</f>
        <v>Feedstock Shifting</v>
      </c>
      <c r="K1269" s="254" t="str">
        <f>IF(ISBLANK(INDEX('Policy Characteristics'!E:E,MATCH($C1269,'Policy Characteristics'!$C:$C,0))),"",INDEX('Policy Characteristics'!E:E,MATCH($C1269,'Policy Characteristics'!$C:$C,0)))</f>
        <v>indst feedstock shifting</v>
      </c>
      <c r="L1269" s="261">
        <f>IF(ISBLANK(INDEX('Policy Characteristics'!F:F,MATCH($C1269,'Policy Characteristics'!$C:$C,0))),"",INDEX('Policy Characteristics'!F:F,MATCH($C1269,'Policy Characteristics'!$C:$C,0)))</f>
        <v>0</v>
      </c>
      <c r="M1269" s="261">
        <f>IF(ISBLANK(INDEX('Policy Characteristics'!G:G,MATCH($C1269,'Policy Characteristics'!$C:$C,0))),"",INDEX('Policy Characteristics'!G:G,MATCH($C1269,'Policy Characteristics'!$C:$C,0)))</f>
        <v>1</v>
      </c>
      <c r="N1269" s="261">
        <f>IF(ISBLANK(INDEX('Policy Characteristics'!H:H,MATCH($C1269,'Policy Characteristics'!$C:$C,0))),"",INDEX('Policy Characteristics'!H:H,MATCH($C1269,'Policy Characteristics'!$C:$C,0)))</f>
        <v>0.01</v>
      </c>
      <c r="O1269" s="254" t="str">
        <f>IF(ISBLANK(INDEX('Policy Characteristics'!I:I,MATCH($C1269,'Policy Characteristics'!$C:$C,0))),"",INDEX('Policy Characteristics'!I:I,MATCH($C1269,'Policy Characteristics'!$C:$C,0)))</f>
        <v>% of potential achieved</v>
      </c>
      <c r="P1269" s="254" t="str">
        <f>IF(ISBLANK(INDEX('Policy Characteristics'!J:J,MATCH($C1269,'Policy Characteristics'!$C:$C,0))),"",INDEX('Policy Characteristics'!J:J,MATCH($C1269,'Policy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9" s="254" t="str">
        <f>IF(ISBLANK(INDEX('Policy Characteristics'!K:K,MATCH($C1269,'Policy Characteristics'!$C:$C,0))),"",INDEX('Policy Characteristics'!K:K,MATCH($C1269,'Policy Characteristics'!$C:$C,0)))</f>
        <v/>
      </c>
      <c r="R1269" s="254" t="str">
        <f>IF(ISBLANK(INDEX('Policy Characteristics'!L:L,MATCH($C1269,'Policy Characteristics'!$C:$C,0))),"",INDEX('Policy Characteristics'!L:L,MATCH($C1269,'Policy Characteristics'!$C:$C,0)))</f>
        <v/>
      </c>
    </row>
    <row r="1270" spans="1:18" s="2" customFormat="1">
      <c r="A1270" s="254" t="str">
        <f>IF(ISBLANK(INDEX('Policy Characteristics'!A:A,MATCH($C1270,'Policy Characteristics'!$C:$C,0))),"",INDEX('Policy Characteristics'!A:A,MATCH($C1270,'Policy Characteristics'!$C:$C,0)))</f>
        <v>Industry</v>
      </c>
      <c r="B1270" s="262" t="str">
        <f>IF(ISBLANK(INDEX('Policy Characteristics'!B:B,MATCH($C1270,'Policy Characteristics'!$C:$C,0))),"",INDEX('Policy Characteristics'!B:B,MATCH($C1270,'Policy Characteristics'!$C:$C,0)))</f>
        <v>Feedstock Shifting</v>
      </c>
      <c r="C1270" s="254" t="str">
        <f t="shared" si="49"/>
        <v>Fraction of Feedstock Shifted</v>
      </c>
      <c r="D1270" s="6" t="s">
        <v>3058</v>
      </c>
      <c r="E1270" s="45" t="s">
        <v>2385</v>
      </c>
      <c r="F1270" t="s">
        <v>3020</v>
      </c>
      <c r="G1270" s="45" t="s">
        <v>2391</v>
      </c>
      <c r="H1270" s="47">
        <v>2665</v>
      </c>
      <c r="I1270" s="324" t="s">
        <v>41</v>
      </c>
      <c r="J1270" s="255" t="str">
        <f>IF(ISBLANK(INDEX('Policy Characteristics'!D:D,MATCH($C1270,'Policy Characteristics'!$C:$C,0))),"",INDEX('Policy Characteristics'!D:D,MATCH($C1270,'Policy Characteristics'!$C:$C,0)))</f>
        <v>Feedstock Shifting</v>
      </c>
      <c r="K1270" s="254" t="str">
        <f>IF(ISBLANK(INDEX('Policy Characteristics'!E:E,MATCH($C1270,'Policy Characteristics'!$C:$C,0))),"",INDEX('Policy Characteristics'!E:E,MATCH($C1270,'Policy Characteristics'!$C:$C,0)))</f>
        <v>indst feedstock shifting</v>
      </c>
      <c r="L1270" s="261">
        <f>IF(ISBLANK(INDEX('Policy Characteristics'!F:F,MATCH($C1270,'Policy Characteristics'!$C:$C,0))),"",INDEX('Policy Characteristics'!F:F,MATCH($C1270,'Policy Characteristics'!$C:$C,0)))</f>
        <v>0</v>
      </c>
      <c r="M1270" s="261">
        <f>IF(ISBLANK(INDEX('Policy Characteristics'!G:G,MATCH($C1270,'Policy Characteristics'!$C:$C,0))),"",INDEX('Policy Characteristics'!G:G,MATCH($C1270,'Policy Characteristics'!$C:$C,0)))</f>
        <v>1</v>
      </c>
      <c r="N1270" s="261">
        <f>IF(ISBLANK(INDEX('Policy Characteristics'!H:H,MATCH($C1270,'Policy Characteristics'!$C:$C,0))),"",INDEX('Policy Characteristics'!H:H,MATCH($C1270,'Policy Characteristics'!$C:$C,0)))</f>
        <v>0.01</v>
      </c>
      <c r="O1270" s="254" t="str">
        <f>IF(ISBLANK(INDEX('Policy Characteristics'!I:I,MATCH($C1270,'Policy Characteristics'!$C:$C,0))),"",INDEX('Policy Characteristics'!I:I,MATCH($C1270,'Policy Characteristics'!$C:$C,0)))</f>
        <v>% of potential achieved</v>
      </c>
      <c r="P1270" s="254" t="str">
        <f>IF(ISBLANK(INDEX('Policy Characteristics'!J:J,MATCH($C1270,'Policy Characteristics'!$C:$C,0))),"",INDEX('Policy Characteristics'!J:J,MATCH($C1270,'Policy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0" s="254" t="str">
        <f>IF(ISBLANK(INDEX('Policy Characteristics'!K:K,MATCH($C1270,'Policy Characteristics'!$C:$C,0))),"",INDEX('Policy Characteristics'!K:K,MATCH($C1270,'Policy Characteristics'!$C:$C,0)))</f>
        <v/>
      </c>
      <c r="R1270" s="254" t="str">
        <f>IF(ISBLANK(INDEX('Policy Characteristics'!L:L,MATCH($C1270,'Policy Characteristics'!$C:$C,0))),"",INDEX('Policy Characteristics'!L:L,MATCH($C1270,'Policy Characteristics'!$C:$C,0)))</f>
        <v/>
      </c>
    </row>
    <row r="1271" spans="1:18" s="2" customFormat="1">
      <c r="A1271" s="254" t="str">
        <f>IF(ISBLANK(INDEX('Policy Characteristics'!A:A,MATCH($C1271,'Policy Characteristics'!$C:$C,0))),"",INDEX('Policy Characteristics'!A:A,MATCH($C1271,'Policy Characteristics'!$C:$C,0)))</f>
        <v>Industry</v>
      </c>
      <c r="B1271" s="262" t="str">
        <f>IF(ISBLANK(INDEX('Policy Characteristics'!B:B,MATCH($C1271,'Policy Characteristics'!$C:$C,0))),"",INDEX('Policy Characteristics'!B:B,MATCH($C1271,'Policy Characteristics'!$C:$C,0)))</f>
        <v>Feedstock Shifting</v>
      </c>
      <c r="C1271" s="254" t="str">
        <f t="shared" si="49"/>
        <v>Fraction of Feedstock Shifted</v>
      </c>
      <c r="D1271" s="6" t="s">
        <v>3058</v>
      </c>
      <c r="E1271" s="45" t="s">
        <v>2684</v>
      </c>
      <c r="F1271" t="s">
        <v>3020</v>
      </c>
      <c r="G1271" s="45" t="s">
        <v>2687</v>
      </c>
      <c r="H1271" s="47">
        <v>2666</v>
      </c>
      <c r="I1271" s="324" t="s">
        <v>41</v>
      </c>
      <c r="J1271" s="255" t="str">
        <f>IF(ISBLANK(INDEX('Policy Characteristics'!D:D,MATCH($C1271,'Policy Characteristics'!$C:$C,0))),"",INDEX('Policy Characteristics'!D:D,MATCH($C1271,'Policy Characteristics'!$C:$C,0)))</f>
        <v>Feedstock Shifting</v>
      </c>
      <c r="K1271" s="254" t="str">
        <f>IF(ISBLANK(INDEX('Policy Characteristics'!E:E,MATCH($C1271,'Policy Characteristics'!$C:$C,0))),"",INDEX('Policy Characteristics'!E:E,MATCH($C1271,'Policy Characteristics'!$C:$C,0)))</f>
        <v>indst feedstock shifting</v>
      </c>
      <c r="L1271" s="261">
        <f>IF(ISBLANK(INDEX('Policy Characteristics'!F:F,MATCH($C1271,'Policy Characteristics'!$C:$C,0))),"",INDEX('Policy Characteristics'!F:F,MATCH($C1271,'Policy Characteristics'!$C:$C,0)))</f>
        <v>0</v>
      </c>
      <c r="M1271" s="261">
        <f>IF(ISBLANK(INDEX('Policy Characteristics'!G:G,MATCH($C1271,'Policy Characteristics'!$C:$C,0))),"",INDEX('Policy Characteristics'!G:G,MATCH($C1271,'Policy Characteristics'!$C:$C,0)))</f>
        <v>1</v>
      </c>
      <c r="N1271" s="261">
        <f>IF(ISBLANK(INDEX('Policy Characteristics'!H:H,MATCH($C1271,'Policy Characteristics'!$C:$C,0))),"",INDEX('Policy Characteristics'!H:H,MATCH($C1271,'Policy Characteristics'!$C:$C,0)))</f>
        <v>0.01</v>
      </c>
      <c r="O1271" s="254" t="str">
        <f>IF(ISBLANK(INDEX('Policy Characteristics'!I:I,MATCH($C1271,'Policy Characteristics'!$C:$C,0))),"",INDEX('Policy Characteristics'!I:I,MATCH($C1271,'Policy Characteristics'!$C:$C,0)))</f>
        <v>% of potential achieved</v>
      </c>
      <c r="P1271" s="254" t="str">
        <f>IF(ISBLANK(INDEX('Policy Characteristics'!J:J,MATCH($C1271,'Policy Characteristics'!$C:$C,0))),"",INDEX('Policy Characteristics'!J:J,MATCH($C1271,'Policy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1" s="254" t="str">
        <f>IF(ISBLANK(INDEX('Policy Characteristics'!K:K,MATCH($C1271,'Policy Characteristics'!$C:$C,0))),"",INDEX('Policy Characteristics'!K:K,MATCH($C1271,'Policy Characteristics'!$C:$C,0)))</f>
        <v/>
      </c>
      <c r="R1271" s="254" t="str">
        <f>IF(ISBLANK(INDEX('Policy Characteristics'!L:L,MATCH($C1271,'Policy Characteristics'!$C:$C,0))),"",INDEX('Policy Characteristics'!L:L,MATCH($C1271,'Policy Characteristics'!$C:$C,0)))</f>
        <v/>
      </c>
    </row>
    <row r="1272" spans="1:18" s="2" customFormat="1">
      <c r="A1272" s="254" t="str">
        <f>IF(ISBLANK(INDEX('Policy Characteristics'!A:A,MATCH($C1272,'Policy Characteristics'!$C:$C,0))),"",INDEX('Policy Characteristics'!A:A,MATCH($C1272,'Policy Characteristics'!$C:$C,0)))</f>
        <v>Industry</v>
      </c>
      <c r="B1272" s="262" t="str">
        <f>IF(ISBLANK(INDEX('Policy Characteristics'!B:B,MATCH($C1272,'Policy Characteristics'!$C:$C,0))),"",INDEX('Policy Characteristics'!B:B,MATCH($C1272,'Policy Characteristics'!$C:$C,0)))</f>
        <v>Feedstock Shifting</v>
      </c>
      <c r="C1272" s="254" t="str">
        <f t="shared" si="49"/>
        <v>Fraction of Feedstock Shifted</v>
      </c>
      <c r="D1272" s="6" t="s">
        <v>3058</v>
      </c>
      <c r="E1272" s="45" t="s">
        <v>2685</v>
      </c>
      <c r="F1272" t="s">
        <v>3020</v>
      </c>
      <c r="G1272" s="45" t="s">
        <v>2689</v>
      </c>
      <c r="H1272" s="47">
        <v>2667</v>
      </c>
      <c r="I1272" s="324" t="s">
        <v>41</v>
      </c>
      <c r="J1272" s="255" t="str">
        <f>IF(ISBLANK(INDEX('Policy Characteristics'!D:D,MATCH($C1272,'Policy Characteristics'!$C:$C,0))),"",INDEX('Policy Characteristics'!D:D,MATCH($C1272,'Policy Characteristics'!$C:$C,0)))</f>
        <v>Feedstock Shifting</v>
      </c>
      <c r="K1272" s="254" t="str">
        <f>IF(ISBLANK(INDEX('Policy Characteristics'!E:E,MATCH($C1272,'Policy Characteristics'!$C:$C,0))),"",INDEX('Policy Characteristics'!E:E,MATCH($C1272,'Policy Characteristics'!$C:$C,0)))</f>
        <v>indst feedstock shifting</v>
      </c>
      <c r="L1272" s="261">
        <f>IF(ISBLANK(INDEX('Policy Characteristics'!F:F,MATCH($C1272,'Policy Characteristics'!$C:$C,0))),"",INDEX('Policy Characteristics'!F:F,MATCH($C1272,'Policy Characteristics'!$C:$C,0)))</f>
        <v>0</v>
      </c>
      <c r="M1272" s="261">
        <f>IF(ISBLANK(INDEX('Policy Characteristics'!G:G,MATCH($C1272,'Policy Characteristics'!$C:$C,0))),"",INDEX('Policy Characteristics'!G:G,MATCH($C1272,'Policy Characteristics'!$C:$C,0)))</f>
        <v>1</v>
      </c>
      <c r="N1272" s="261">
        <f>IF(ISBLANK(INDEX('Policy Characteristics'!H:H,MATCH($C1272,'Policy Characteristics'!$C:$C,0))),"",INDEX('Policy Characteristics'!H:H,MATCH($C1272,'Policy Characteristics'!$C:$C,0)))</f>
        <v>0.01</v>
      </c>
      <c r="O1272" s="254" t="str">
        <f>IF(ISBLANK(INDEX('Policy Characteristics'!I:I,MATCH($C1272,'Policy Characteristics'!$C:$C,0))),"",INDEX('Policy Characteristics'!I:I,MATCH($C1272,'Policy Characteristics'!$C:$C,0)))</f>
        <v>% of potential achieved</v>
      </c>
      <c r="P1272" s="254" t="str">
        <f>IF(ISBLANK(INDEX('Policy Characteristics'!J:J,MATCH($C1272,'Policy Characteristics'!$C:$C,0))),"",INDEX('Policy Characteristics'!J:J,MATCH($C1272,'Policy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2" s="254" t="str">
        <f>IF(ISBLANK(INDEX('Policy Characteristics'!K:K,MATCH($C1272,'Policy Characteristics'!$C:$C,0))),"",INDEX('Policy Characteristics'!K:K,MATCH($C1272,'Policy Characteristics'!$C:$C,0)))</f>
        <v/>
      </c>
      <c r="R1272" s="254" t="str">
        <f>IF(ISBLANK(INDEX('Policy Characteristics'!L:L,MATCH($C1272,'Policy Characteristics'!$C:$C,0))),"",INDEX('Policy Characteristics'!L:L,MATCH($C1272,'Policy Characteristics'!$C:$C,0)))</f>
        <v/>
      </c>
    </row>
    <row r="1273" spans="1:18" s="2" customFormat="1">
      <c r="A1273" s="254" t="str">
        <f>IF(ISBLANK(INDEX('Policy Characteristics'!A:A,MATCH($C1273,'Policy Characteristics'!$C:$C,0))),"",INDEX('Policy Characteristics'!A:A,MATCH($C1273,'Policy Characteristics'!$C:$C,0)))</f>
        <v>Industry</v>
      </c>
      <c r="B1273" s="262" t="str">
        <f>IF(ISBLANK(INDEX('Policy Characteristics'!B:B,MATCH($C1273,'Policy Characteristics'!$C:$C,0))),"",INDEX('Policy Characteristics'!B:B,MATCH($C1273,'Policy Characteristics'!$C:$C,0)))</f>
        <v>Feedstock Shifting</v>
      </c>
      <c r="C1273" s="254" t="str">
        <f t="shared" si="49"/>
        <v>Fraction of Feedstock Shifted</v>
      </c>
      <c r="D1273" s="6" t="s">
        <v>3058</v>
      </c>
      <c r="E1273" s="45" t="s">
        <v>2686</v>
      </c>
      <c r="F1273" t="s">
        <v>3020</v>
      </c>
      <c r="G1273" s="45" t="s">
        <v>2690</v>
      </c>
      <c r="H1273" s="47">
        <v>2668</v>
      </c>
      <c r="I1273" s="324" t="s">
        <v>41</v>
      </c>
      <c r="J1273" s="255" t="str">
        <f>IF(ISBLANK(INDEX('Policy Characteristics'!D:D,MATCH($C1273,'Policy Characteristics'!$C:$C,0))),"",INDEX('Policy Characteristics'!D:D,MATCH($C1273,'Policy Characteristics'!$C:$C,0)))</f>
        <v>Feedstock Shifting</v>
      </c>
      <c r="K1273" s="254" t="str">
        <f>IF(ISBLANK(INDEX('Policy Characteristics'!E:E,MATCH($C1273,'Policy Characteristics'!$C:$C,0))),"",INDEX('Policy Characteristics'!E:E,MATCH($C1273,'Policy Characteristics'!$C:$C,0)))</f>
        <v>indst feedstock shifting</v>
      </c>
      <c r="L1273" s="261">
        <f>IF(ISBLANK(INDEX('Policy Characteristics'!F:F,MATCH($C1273,'Policy Characteristics'!$C:$C,0))),"",INDEX('Policy Characteristics'!F:F,MATCH($C1273,'Policy Characteristics'!$C:$C,0)))</f>
        <v>0</v>
      </c>
      <c r="M1273" s="261">
        <f>IF(ISBLANK(INDEX('Policy Characteristics'!G:G,MATCH($C1273,'Policy Characteristics'!$C:$C,0))),"",INDEX('Policy Characteristics'!G:G,MATCH($C1273,'Policy Characteristics'!$C:$C,0)))</f>
        <v>1</v>
      </c>
      <c r="N1273" s="261">
        <f>IF(ISBLANK(INDEX('Policy Characteristics'!H:H,MATCH($C1273,'Policy Characteristics'!$C:$C,0))),"",INDEX('Policy Characteristics'!H:H,MATCH($C1273,'Policy Characteristics'!$C:$C,0)))</f>
        <v>0.01</v>
      </c>
      <c r="O1273" s="254" t="str">
        <f>IF(ISBLANK(INDEX('Policy Characteristics'!I:I,MATCH($C1273,'Policy Characteristics'!$C:$C,0))),"",INDEX('Policy Characteristics'!I:I,MATCH($C1273,'Policy Characteristics'!$C:$C,0)))</f>
        <v>% of potential achieved</v>
      </c>
      <c r="P1273" s="254" t="str">
        <f>IF(ISBLANK(INDEX('Policy Characteristics'!J:J,MATCH($C1273,'Policy Characteristics'!$C:$C,0))),"",INDEX('Policy Characteristics'!J:J,MATCH($C1273,'Policy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3" s="254" t="str">
        <f>IF(ISBLANK(INDEX('Policy Characteristics'!K:K,MATCH($C1273,'Policy Characteristics'!$C:$C,0))),"",INDEX('Policy Characteristics'!K:K,MATCH($C1273,'Policy Characteristics'!$C:$C,0)))</f>
        <v/>
      </c>
      <c r="R1273" s="254" t="str">
        <f>IF(ISBLANK(INDEX('Policy Characteristics'!L:L,MATCH($C1273,'Policy Characteristics'!$C:$C,0))),"",INDEX('Policy Characteristics'!L:L,MATCH($C1273,'Policy Characteristics'!$C:$C,0)))</f>
        <v/>
      </c>
    </row>
    <row r="1274" spans="1:18" s="2" customFormat="1">
      <c r="A1274" s="254" t="str">
        <f>IF(ISBLANK(INDEX('Policy Characteristics'!A:A,MATCH($C1274,'Policy Characteristics'!$C:$C,0))),"",INDEX('Policy Characteristics'!A:A,MATCH($C1274,'Policy Characteristics'!$C:$C,0)))</f>
        <v>Industry</v>
      </c>
      <c r="B1274" s="262" t="str">
        <f>IF(ISBLANK(INDEX('Policy Characteristics'!B:B,MATCH($C1274,'Policy Characteristics'!$C:$C,0))),"",INDEX('Policy Characteristics'!B:B,MATCH($C1274,'Policy Characteristics'!$C:$C,0)))</f>
        <v>Feedstock Shifting</v>
      </c>
      <c r="C1274" s="254" t="str">
        <f t="shared" si="49"/>
        <v>Fraction of Feedstock Shifted</v>
      </c>
      <c r="D1274" s="6" t="s">
        <v>3058</v>
      </c>
      <c r="E1274" s="45" t="s">
        <v>2683</v>
      </c>
      <c r="F1274" t="s">
        <v>3020</v>
      </c>
      <c r="G1274" s="45" t="s">
        <v>2688</v>
      </c>
      <c r="H1274" s="47">
        <v>2669</v>
      </c>
      <c r="I1274" s="324" t="s">
        <v>41</v>
      </c>
      <c r="J1274" s="255" t="str">
        <f>IF(ISBLANK(INDEX('Policy Characteristics'!D:D,MATCH($C1274,'Policy Characteristics'!$C:$C,0))),"",INDEX('Policy Characteristics'!D:D,MATCH($C1274,'Policy Characteristics'!$C:$C,0)))</f>
        <v>Feedstock Shifting</v>
      </c>
      <c r="K1274" s="254" t="str">
        <f>IF(ISBLANK(INDEX('Policy Characteristics'!E:E,MATCH($C1274,'Policy Characteristics'!$C:$C,0))),"",INDEX('Policy Characteristics'!E:E,MATCH($C1274,'Policy Characteristics'!$C:$C,0)))</f>
        <v>indst feedstock shifting</v>
      </c>
      <c r="L1274" s="261">
        <f>IF(ISBLANK(INDEX('Policy Characteristics'!F:F,MATCH($C1274,'Policy Characteristics'!$C:$C,0))),"",INDEX('Policy Characteristics'!F:F,MATCH($C1274,'Policy Characteristics'!$C:$C,0)))</f>
        <v>0</v>
      </c>
      <c r="M1274" s="261">
        <f>IF(ISBLANK(INDEX('Policy Characteristics'!G:G,MATCH($C1274,'Policy Characteristics'!$C:$C,0))),"",INDEX('Policy Characteristics'!G:G,MATCH($C1274,'Policy Characteristics'!$C:$C,0)))</f>
        <v>1</v>
      </c>
      <c r="N1274" s="261">
        <f>IF(ISBLANK(INDEX('Policy Characteristics'!H:H,MATCH($C1274,'Policy Characteristics'!$C:$C,0))),"",INDEX('Policy Characteristics'!H:H,MATCH($C1274,'Policy Characteristics'!$C:$C,0)))</f>
        <v>0.01</v>
      </c>
      <c r="O1274" s="254" t="str">
        <f>IF(ISBLANK(INDEX('Policy Characteristics'!I:I,MATCH($C1274,'Policy Characteristics'!$C:$C,0))),"",INDEX('Policy Characteristics'!I:I,MATCH($C1274,'Policy Characteristics'!$C:$C,0)))</f>
        <v>% of potential achieved</v>
      </c>
      <c r="P1274" s="254" t="str">
        <f>IF(ISBLANK(INDEX('Policy Characteristics'!J:J,MATCH($C1274,'Policy Characteristics'!$C:$C,0))),"",INDEX('Policy Characteristics'!J:J,MATCH($C1274,'Policy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4" s="254" t="str">
        <f>IF(ISBLANK(INDEX('Policy Characteristics'!K:K,MATCH($C1274,'Policy Characteristics'!$C:$C,0))),"",INDEX('Policy Characteristics'!K:K,MATCH($C1274,'Policy Characteristics'!$C:$C,0)))</f>
        <v/>
      </c>
      <c r="R1274" s="254" t="str">
        <f>IF(ISBLANK(INDEX('Policy Characteristics'!L:L,MATCH($C1274,'Policy Characteristics'!$C:$C,0))),"",INDEX('Policy Characteristics'!L:L,MATCH($C1274,'Policy Characteristics'!$C:$C,0)))</f>
        <v/>
      </c>
    </row>
    <row r="1275" spans="1:18" s="2" customFormat="1">
      <c r="A1275" s="254" t="str">
        <f>IF(ISBLANK(INDEX('Policy Characteristics'!A:A,MATCH($C1275,'Policy Characteristics'!$C:$C,0))),"",INDEX('Policy Characteristics'!A:A,MATCH($C1275,'Policy Characteristics'!$C:$C,0)))</f>
        <v>Industry</v>
      </c>
      <c r="B1275" s="262" t="str">
        <f>IF(ISBLANK(INDEX('Policy Characteristics'!B:B,MATCH($C1275,'Policy Characteristics'!$C:$C,0))),"",INDEX('Policy Characteristics'!B:B,MATCH($C1275,'Policy Characteristics'!$C:$C,0)))</f>
        <v>Feedstock Shifting</v>
      </c>
      <c r="C1275" s="254" t="str">
        <f t="shared" si="49"/>
        <v>Fraction of Feedstock Shifted</v>
      </c>
      <c r="D1275" s="6" t="s">
        <v>3059</v>
      </c>
      <c r="E1275" s="45" t="s">
        <v>2380</v>
      </c>
      <c r="F1275" t="s">
        <v>3021</v>
      </c>
      <c r="G1275" s="45" t="s">
        <v>2386</v>
      </c>
      <c r="H1275" s="47">
        <v>2670</v>
      </c>
      <c r="I1275" s="324" t="s">
        <v>41</v>
      </c>
      <c r="J1275" s="255" t="str">
        <f>IF(ISBLANK(INDEX('Policy Characteristics'!D:D,MATCH($C1275,'Policy Characteristics'!$C:$C,0))),"",INDEX('Policy Characteristics'!D:D,MATCH($C1275,'Policy Characteristics'!$C:$C,0)))</f>
        <v>Feedstock Shifting</v>
      </c>
      <c r="K1275" s="254" t="str">
        <f>IF(ISBLANK(INDEX('Policy Characteristics'!E:E,MATCH($C1275,'Policy Characteristics'!$C:$C,0))),"",INDEX('Policy Characteristics'!E:E,MATCH($C1275,'Policy Characteristics'!$C:$C,0)))</f>
        <v>indst feedstock shifting</v>
      </c>
      <c r="L1275" s="261">
        <f>IF(ISBLANK(INDEX('Policy Characteristics'!F:F,MATCH($C1275,'Policy Characteristics'!$C:$C,0))),"",INDEX('Policy Characteristics'!F:F,MATCH($C1275,'Policy Characteristics'!$C:$C,0)))</f>
        <v>0</v>
      </c>
      <c r="M1275" s="261">
        <f>IF(ISBLANK(INDEX('Policy Characteristics'!G:G,MATCH($C1275,'Policy Characteristics'!$C:$C,0))),"",INDEX('Policy Characteristics'!G:G,MATCH($C1275,'Policy Characteristics'!$C:$C,0)))</f>
        <v>1</v>
      </c>
      <c r="N1275" s="261">
        <f>IF(ISBLANK(INDEX('Policy Characteristics'!H:H,MATCH($C1275,'Policy Characteristics'!$C:$C,0))),"",INDEX('Policy Characteristics'!H:H,MATCH($C1275,'Policy Characteristics'!$C:$C,0)))</f>
        <v>0.01</v>
      </c>
      <c r="O1275" s="254" t="str">
        <f>IF(ISBLANK(INDEX('Policy Characteristics'!I:I,MATCH($C1275,'Policy Characteristics'!$C:$C,0))),"",INDEX('Policy Characteristics'!I:I,MATCH($C1275,'Policy Characteristics'!$C:$C,0)))</f>
        <v>% of potential achieved</v>
      </c>
      <c r="P1275" s="254" t="str">
        <f>IF(ISBLANK(INDEX('Policy Characteristics'!J:J,MATCH($C1275,'Policy Characteristics'!$C:$C,0))),"",INDEX('Policy Characteristics'!J:J,MATCH($C1275,'Policy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5" s="254" t="str">
        <f>IF(ISBLANK(INDEX('Policy Characteristics'!K:K,MATCH($C1275,'Policy Characteristics'!$C:$C,0))),"",INDEX('Policy Characteristics'!K:K,MATCH($C1275,'Policy Characteristics'!$C:$C,0)))</f>
        <v/>
      </c>
      <c r="R1275" s="254" t="str">
        <f>IF(ISBLANK(INDEX('Policy Characteristics'!L:L,MATCH($C1275,'Policy Characteristics'!$C:$C,0))),"",INDEX('Policy Characteristics'!L:L,MATCH($C1275,'Policy Characteristics'!$C:$C,0)))</f>
        <v/>
      </c>
    </row>
    <row r="1276" spans="1:18" s="2" customFormat="1">
      <c r="A1276" s="254" t="str">
        <f>IF(ISBLANK(INDEX('Policy Characteristics'!A:A,MATCH($C1276,'Policy Characteristics'!$C:$C,0))),"",INDEX('Policy Characteristics'!A:A,MATCH($C1276,'Policy Characteristics'!$C:$C,0)))</f>
        <v>Industry</v>
      </c>
      <c r="B1276" s="262" t="str">
        <f>IF(ISBLANK(INDEX('Policy Characteristics'!B:B,MATCH($C1276,'Policy Characteristics'!$C:$C,0))),"",INDEX('Policy Characteristics'!B:B,MATCH($C1276,'Policy Characteristics'!$C:$C,0)))</f>
        <v>Feedstock Shifting</v>
      </c>
      <c r="C1276" s="254" t="str">
        <f t="shared" si="49"/>
        <v>Fraction of Feedstock Shifted</v>
      </c>
      <c r="D1276" s="6" t="s">
        <v>3059</v>
      </c>
      <c r="E1276" s="45" t="s">
        <v>2381</v>
      </c>
      <c r="F1276" t="s">
        <v>3021</v>
      </c>
      <c r="G1276" s="45" t="s">
        <v>2389</v>
      </c>
      <c r="H1276" s="47">
        <v>2671</v>
      </c>
      <c r="I1276" s="324" t="s">
        <v>41</v>
      </c>
      <c r="J1276" s="255" t="str">
        <f>IF(ISBLANK(INDEX('Policy Characteristics'!D:D,MATCH($C1276,'Policy Characteristics'!$C:$C,0))),"",INDEX('Policy Characteristics'!D:D,MATCH($C1276,'Policy Characteristics'!$C:$C,0)))</f>
        <v>Feedstock Shifting</v>
      </c>
      <c r="K1276" s="254" t="str">
        <f>IF(ISBLANK(INDEX('Policy Characteristics'!E:E,MATCH($C1276,'Policy Characteristics'!$C:$C,0))),"",INDEX('Policy Characteristics'!E:E,MATCH($C1276,'Policy Characteristics'!$C:$C,0)))</f>
        <v>indst feedstock shifting</v>
      </c>
      <c r="L1276" s="261">
        <f>IF(ISBLANK(INDEX('Policy Characteristics'!F:F,MATCH($C1276,'Policy Characteristics'!$C:$C,0))),"",INDEX('Policy Characteristics'!F:F,MATCH($C1276,'Policy Characteristics'!$C:$C,0)))</f>
        <v>0</v>
      </c>
      <c r="M1276" s="261">
        <f>IF(ISBLANK(INDEX('Policy Characteristics'!G:G,MATCH($C1276,'Policy Characteristics'!$C:$C,0))),"",INDEX('Policy Characteristics'!G:G,MATCH($C1276,'Policy Characteristics'!$C:$C,0)))</f>
        <v>1</v>
      </c>
      <c r="N1276" s="261">
        <f>IF(ISBLANK(INDEX('Policy Characteristics'!H:H,MATCH($C1276,'Policy Characteristics'!$C:$C,0))),"",INDEX('Policy Characteristics'!H:H,MATCH($C1276,'Policy Characteristics'!$C:$C,0)))</f>
        <v>0.01</v>
      </c>
      <c r="O1276" s="254" t="str">
        <f>IF(ISBLANK(INDEX('Policy Characteristics'!I:I,MATCH($C1276,'Policy Characteristics'!$C:$C,0))),"",INDEX('Policy Characteristics'!I:I,MATCH($C1276,'Policy Characteristics'!$C:$C,0)))</f>
        <v>% of potential achieved</v>
      </c>
      <c r="P1276" s="254" t="str">
        <f>IF(ISBLANK(INDEX('Policy Characteristics'!J:J,MATCH($C1276,'Policy Characteristics'!$C:$C,0))),"",INDEX('Policy Characteristics'!J:J,MATCH($C1276,'Policy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6" s="254" t="str">
        <f>IF(ISBLANK(INDEX('Policy Characteristics'!K:K,MATCH($C1276,'Policy Characteristics'!$C:$C,0))),"",INDEX('Policy Characteristics'!K:K,MATCH($C1276,'Policy Characteristics'!$C:$C,0)))</f>
        <v/>
      </c>
      <c r="R1276" s="254" t="str">
        <f>IF(ISBLANK(INDEX('Policy Characteristics'!L:L,MATCH($C1276,'Policy Characteristics'!$C:$C,0))),"",INDEX('Policy Characteristics'!L:L,MATCH($C1276,'Policy Characteristics'!$C:$C,0)))</f>
        <v/>
      </c>
    </row>
    <row r="1277" spans="1:18" s="2" customFormat="1">
      <c r="A1277" s="254" t="str">
        <f>IF(ISBLANK(INDEX('Policy Characteristics'!A:A,MATCH($C1277,'Policy Characteristics'!$C:$C,0))),"",INDEX('Policy Characteristics'!A:A,MATCH($C1277,'Policy Characteristics'!$C:$C,0)))</f>
        <v>Industry</v>
      </c>
      <c r="B1277" s="262" t="str">
        <f>IF(ISBLANK(INDEX('Policy Characteristics'!B:B,MATCH($C1277,'Policy Characteristics'!$C:$C,0))),"",INDEX('Policy Characteristics'!B:B,MATCH($C1277,'Policy Characteristics'!$C:$C,0)))</f>
        <v>Feedstock Shifting</v>
      </c>
      <c r="C1277" s="254" t="str">
        <f t="shared" si="49"/>
        <v>Fraction of Feedstock Shifted</v>
      </c>
      <c r="D1277" s="6" t="s">
        <v>3059</v>
      </c>
      <c r="E1277" s="45" t="s">
        <v>2382</v>
      </c>
      <c r="F1277" t="s">
        <v>3021</v>
      </c>
      <c r="G1277" s="45" t="s">
        <v>2390</v>
      </c>
      <c r="H1277" s="47">
        <v>2672</v>
      </c>
      <c r="I1277" s="324" t="s">
        <v>41</v>
      </c>
      <c r="J1277" s="255" t="str">
        <f>IF(ISBLANK(INDEX('Policy Characteristics'!D:D,MATCH($C1277,'Policy Characteristics'!$C:$C,0))),"",INDEX('Policy Characteristics'!D:D,MATCH($C1277,'Policy Characteristics'!$C:$C,0)))</f>
        <v>Feedstock Shifting</v>
      </c>
      <c r="K1277" s="254" t="str">
        <f>IF(ISBLANK(INDEX('Policy Characteristics'!E:E,MATCH($C1277,'Policy Characteristics'!$C:$C,0))),"",INDEX('Policy Characteristics'!E:E,MATCH($C1277,'Policy Characteristics'!$C:$C,0)))</f>
        <v>indst feedstock shifting</v>
      </c>
      <c r="L1277" s="261">
        <f>IF(ISBLANK(INDEX('Policy Characteristics'!F:F,MATCH($C1277,'Policy Characteristics'!$C:$C,0))),"",INDEX('Policy Characteristics'!F:F,MATCH($C1277,'Policy Characteristics'!$C:$C,0)))</f>
        <v>0</v>
      </c>
      <c r="M1277" s="261">
        <f>IF(ISBLANK(INDEX('Policy Characteristics'!G:G,MATCH($C1277,'Policy Characteristics'!$C:$C,0))),"",INDEX('Policy Characteristics'!G:G,MATCH($C1277,'Policy Characteristics'!$C:$C,0)))</f>
        <v>1</v>
      </c>
      <c r="N1277" s="261">
        <f>IF(ISBLANK(INDEX('Policy Characteristics'!H:H,MATCH($C1277,'Policy Characteristics'!$C:$C,0))),"",INDEX('Policy Characteristics'!H:H,MATCH($C1277,'Policy Characteristics'!$C:$C,0)))</f>
        <v>0.01</v>
      </c>
      <c r="O1277" s="254" t="str">
        <f>IF(ISBLANK(INDEX('Policy Characteristics'!I:I,MATCH($C1277,'Policy Characteristics'!$C:$C,0))),"",INDEX('Policy Characteristics'!I:I,MATCH($C1277,'Policy Characteristics'!$C:$C,0)))</f>
        <v>% of potential achieved</v>
      </c>
      <c r="P1277" s="254" t="str">
        <f>IF(ISBLANK(INDEX('Policy Characteristics'!J:J,MATCH($C1277,'Policy Characteristics'!$C:$C,0))),"",INDEX('Policy Characteristics'!J:J,MATCH($C1277,'Policy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7" s="254" t="str">
        <f>IF(ISBLANK(INDEX('Policy Characteristics'!K:K,MATCH($C1277,'Policy Characteristics'!$C:$C,0))),"",INDEX('Policy Characteristics'!K:K,MATCH($C1277,'Policy Characteristics'!$C:$C,0)))</f>
        <v/>
      </c>
      <c r="R1277" s="254" t="str">
        <f>IF(ISBLANK(INDEX('Policy Characteristics'!L:L,MATCH($C1277,'Policy Characteristics'!$C:$C,0))),"",INDEX('Policy Characteristics'!L:L,MATCH($C1277,'Policy Characteristics'!$C:$C,0)))</f>
        <v/>
      </c>
    </row>
    <row r="1278" spans="1:18" s="2" customFormat="1">
      <c r="A1278" s="254" t="str">
        <f>IF(ISBLANK(INDEX('Policy Characteristics'!A:A,MATCH($C1278,'Policy Characteristics'!$C:$C,0))),"",INDEX('Policy Characteristics'!A:A,MATCH($C1278,'Policy Characteristics'!$C:$C,0)))</f>
        <v>Industry</v>
      </c>
      <c r="B1278" s="262" t="str">
        <f>IF(ISBLANK(INDEX('Policy Characteristics'!B:B,MATCH($C1278,'Policy Characteristics'!$C:$C,0))),"",INDEX('Policy Characteristics'!B:B,MATCH($C1278,'Policy Characteristics'!$C:$C,0)))</f>
        <v>Feedstock Shifting</v>
      </c>
      <c r="C1278" s="254" t="str">
        <f t="shared" si="49"/>
        <v>Fraction of Feedstock Shifted</v>
      </c>
      <c r="D1278" s="6" t="s">
        <v>3059</v>
      </c>
      <c r="E1278" s="45" t="s">
        <v>2383</v>
      </c>
      <c r="F1278" t="s">
        <v>3021</v>
      </c>
      <c r="G1278" s="45" t="s">
        <v>2387</v>
      </c>
      <c r="H1278" s="47">
        <v>2673</v>
      </c>
      <c r="I1278" s="324" t="s">
        <v>41</v>
      </c>
      <c r="J1278" s="255" t="str">
        <f>IF(ISBLANK(INDEX('Policy Characteristics'!D:D,MATCH($C1278,'Policy Characteristics'!$C:$C,0))),"",INDEX('Policy Characteristics'!D:D,MATCH($C1278,'Policy Characteristics'!$C:$C,0)))</f>
        <v>Feedstock Shifting</v>
      </c>
      <c r="K1278" s="254" t="str">
        <f>IF(ISBLANK(INDEX('Policy Characteristics'!E:E,MATCH($C1278,'Policy Characteristics'!$C:$C,0))),"",INDEX('Policy Characteristics'!E:E,MATCH($C1278,'Policy Characteristics'!$C:$C,0)))</f>
        <v>indst feedstock shifting</v>
      </c>
      <c r="L1278" s="261">
        <f>IF(ISBLANK(INDEX('Policy Characteristics'!F:F,MATCH($C1278,'Policy Characteristics'!$C:$C,0))),"",INDEX('Policy Characteristics'!F:F,MATCH($C1278,'Policy Characteristics'!$C:$C,0)))</f>
        <v>0</v>
      </c>
      <c r="M1278" s="261">
        <f>IF(ISBLANK(INDEX('Policy Characteristics'!G:G,MATCH($C1278,'Policy Characteristics'!$C:$C,0))),"",INDEX('Policy Characteristics'!G:G,MATCH($C1278,'Policy Characteristics'!$C:$C,0)))</f>
        <v>1</v>
      </c>
      <c r="N1278" s="261">
        <f>IF(ISBLANK(INDEX('Policy Characteristics'!H:H,MATCH($C1278,'Policy Characteristics'!$C:$C,0))),"",INDEX('Policy Characteristics'!H:H,MATCH($C1278,'Policy Characteristics'!$C:$C,0)))</f>
        <v>0.01</v>
      </c>
      <c r="O1278" s="254" t="str">
        <f>IF(ISBLANK(INDEX('Policy Characteristics'!I:I,MATCH($C1278,'Policy Characteristics'!$C:$C,0))),"",INDEX('Policy Characteristics'!I:I,MATCH($C1278,'Policy Characteristics'!$C:$C,0)))</f>
        <v>% of potential achieved</v>
      </c>
      <c r="P1278" s="254" t="str">
        <f>IF(ISBLANK(INDEX('Policy Characteristics'!J:J,MATCH($C1278,'Policy Characteristics'!$C:$C,0))),"",INDEX('Policy Characteristics'!J:J,MATCH($C1278,'Policy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8" s="254" t="str">
        <f>IF(ISBLANK(INDEX('Policy Characteristics'!K:K,MATCH($C1278,'Policy Characteristics'!$C:$C,0))),"",INDEX('Policy Characteristics'!K:K,MATCH($C1278,'Policy Characteristics'!$C:$C,0)))</f>
        <v/>
      </c>
      <c r="R1278" s="254" t="str">
        <f>IF(ISBLANK(INDEX('Policy Characteristics'!L:L,MATCH($C1278,'Policy Characteristics'!$C:$C,0))),"",INDEX('Policy Characteristics'!L:L,MATCH($C1278,'Policy Characteristics'!$C:$C,0)))</f>
        <v/>
      </c>
    </row>
    <row r="1279" spans="1:18" s="2" customFormat="1">
      <c r="A1279" s="254" t="str">
        <f>IF(ISBLANK(INDEX('Policy Characteristics'!A:A,MATCH($C1279,'Policy Characteristics'!$C:$C,0))),"",INDEX('Policy Characteristics'!A:A,MATCH($C1279,'Policy Characteristics'!$C:$C,0)))</f>
        <v>Industry</v>
      </c>
      <c r="B1279" s="262" t="str">
        <f>IF(ISBLANK(INDEX('Policy Characteristics'!B:B,MATCH($C1279,'Policy Characteristics'!$C:$C,0))),"",INDEX('Policy Characteristics'!B:B,MATCH($C1279,'Policy Characteristics'!$C:$C,0)))</f>
        <v>Feedstock Shifting</v>
      </c>
      <c r="C1279" s="254" t="str">
        <f t="shared" si="49"/>
        <v>Fraction of Feedstock Shifted</v>
      </c>
      <c r="D1279" s="6" t="s">
        <v>3059</v>
      </c>
      <c r="E1279" s="45" t="s">
        <v>2384</v>
      </c>
      <c r="F1279" t="s">
        <v>3021</v>
      </c>
      <c r="G1279" s="45" t="s">
        <v>2388</v>
      </c>
      <c r="H1279" s="47">
        <v>2674</v>
      </c>
      <c r="I1279" s="324" t="s">
        <v>41</v>
      </c>
      <c r="J1279" s="255" t="str">
        <f>IF(ISBLANK(INDEX('Policy Characteristics'!D:D,MATCH($C1279,'Policy Characteristics'!$C:$C,0))),"",INDEX('Policy Characteristics'!D:D,MATCH($C1279,'Policy Characteristics'!$C:$C,0)))</f>
        <v>Feedstock Shifting</v>
      </c>
      <c r="K1279" s="254" t="str">
        <f>IF(ISBLANK(INDEX('Policy Characteristics'!E:E,MATCH($C1279,'Policy Characteristics'!$C:$C,0))),"",INDEX('Policy Characteristics'!E:E,MATCH($C1279,'Policy Characteristics'!$C:$C,0)))</f>
        <v>indst feedstock shifting</v>
      </c>
      <c r="L1279" s="261">
        <f>IF(ISBLANK(INDEX('Policy Characteristics'!F:F,MATCH($C1279,'Policy Characteristics'!$C:$C,0))),"",INDEX('Policy Characteristics'!F:F,MATCH($C1279,'Policy Characteristics'!$C:$C,0)))</f>
        <v>0</v>
      </c>
      <c r="M1279" s="261">
        <f>IF(ISBLANK(INDEX('Policy Characteristics'!G:G,MATCH($C1279,'Policy Characteristics'!$C:$C,0))),"",INDEX('Policy Characteristics'!G:G,MATCH($C1279,'Policy Characteristics'!$C:$C,0)))</f>
        <v>1</v>
      </c>
      <c r="N1279" s="261">
        <f>IF(ISBLANK(INDEX('Policy Characteristics'!H:H,MATCH($C1279,'Policy Characteristics'!$C:$C,0))),"",INDEX('Policy Characteristics'!H:H,MATCH($C1279,'Policy Characteristics'!$C:$C,0)))</f>
        <v>0.01</v>
      </c>
      <c r="O1279" s="254" t="str">
        <f>IF(ISBLANK(INDEX('Policy Characteristics'!I:I,MATCH($C1279,'Policy Characteristics'!$C:$C,0))),"",INDEX('Policy Characteristics'!I:I,MATCH($C1279,'Policy Characteristics'!$C:$C,0)))</f>
        <v>% of potential achieved</v>
      </c>
      <c r="P1279" s="254" t="str">
        <f>IF(ISBLANK(INDEX('Policy Characteristics'!J:J,MATCH($C1279,'Policy Characteristics'!$C:$C,0))),"",INDEX('Policy Characteristics'!J:J,MATCH($C1279,'Policy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9" s="254" t="str">
        <f>IF(ISBLANK(INDEX('Policy Characteristics'!K:K,MATCH($C1279,'Policy Characteristics'!$C:$C,0))),"",INDEX('Policy Characteristics'!K:K,MATCH($C1279,'Policy Characteristics'!$C:$C,0)))</f>
        <v/>
      </c>
      <c r="R1279" s="254" t="str">
        <f>IF(ISBLANK(INDEX('Policy Characteristics'!L:L,MATCH($C1279,'Policy Characteristics'!$C:$C,0))),"",INDEX('Policy Characteristics'!L:L,MATCH($C1279,'Policy Characteristics'!$C:$C,0)))</f>
        <v/>
      </c>
    </row>
    <row r="1280" spans="1:18" s="2" customFormat="1">
      <c r="A1280" s="254" t="str">
        <f>IF(ISBLANK(INDEX('Policy Characteristics'!A:A,MATCH($C1280,'Policy Characteristics'!$C:$C,0))),"",INDEX('Policy Characteristics'!A:A,MATCH($C1280,'Policy Characteristics'!$C:$C,0)))</f>
        <v>Industry</v>
      </c>
      <c r="B1280" s="262" t="str">
        <f>IF(ISBLANK(INDEX('Policy Characteristics'!B:B,MATCH($C1280,'Policy Characteristics'!$C:$C,0))),"",INDEX('Policy Characteristics'!B:B,MATCH($C1280,'Policy Characteristics'!$C:$C,0)))</f>
        <v>Feedstock Shifting</v>
      </c>
      <c r="C1280" s="254" t="str">
        <f t="shared" si="49"/>
        <v>Fraction of Feedstock Shifted</v>
      </c>
      <c r="D1280" s="6" t="s">
        <v>3059</v>
      </c>
      <c r="E1280" s="45" t="s">
        <v>2385</v>
      </c>
      <c r="F1280" t="s">
        <v>3021</v>
      </c>
      <c r="G1280" s="45" t="s">
        <v>2391</v>
      </c>
      <c r="H1280" s="47">
        <v>2675</v>
      </c>
      <c r="I1280" s="324" t="s">
        <v>41</v>
      </c>
      <c r="J1280" s="255" t="str">
        <f>IF(ISBLANK(INDEX('Policy Characteristics'!D:D,MATCH($C1280,'Policy Characteristics'!$C:$C,0))),"",INDEX('Policy Characteristics'!D:D,MATCH($C1280,'Policy Characteristics'!$C:$C,0)))</f>
        <v>Feedstock Shifting</v>
      </c>
      <c r="K1280" s="254" t="str">
        <f>IF(ISBLANK(INDEX('Policy Characteristics'!E:E,MATCH($C1280,'Policy Characteristics'!$C:$C,0))),"",INDEX('Policy Characteristics'!E:E,MATCH($C1280,'Policy Characteristics'!$C:$C,0)))</f>
        <v>indst feedstock shifting</v>
      </c>
      <c r="L1280" s="261">
        <f>IF(ISBLANK(INDEX('Policy Characteristics'!F:F,MATCH($C1280,'Policy Characteristics'!$C:$C,0))),"",INDEX('Policy Characteristics'!F:F,MATCH($C1280,'Policy Characteristics'!$C:$C,0)))</f>
        <v>0</v>
      </c>
      <c r="M1280" s="261">
        <f>IF(ISBLANK(INDEX('Policy Characteristics'!G:G,MATCH($C1280,'Policy Characteristics'!$C:$C,0))),"",INDEX('Policy Characteristics'!G:G,MATCH($C1280,'Policy Characteristics'!$C:$C,0)))</f>
        <v>1</v>
      </c>
      <c r="N1280" s="261">
        <f>IF(ISBLANK(INDEX('Policy Characteristics'!H:H,MATCH($C1280,'Policy Characteristics'!$C:$C,0))),"",INDEX('Policy Characteristics'!H:H,MATCH($C1280,'Policy Characteristics'!$C:$C,0)))</f>
        <v>0.01</v>
      </c>
      <c r="O1280" s="254" t="str">
        <f>IF(ISBLANK(INDEX('Policy Characteristics'!I:I,MATCH($C1280,'Policy Characteristics'!$C:$C,0))),"",INDEX('Policy Characteristics'!I:I,MATCH($C1280,'Policy Characteristics'!$C:$C,0)))</f>
        <v>% of potential achieved</v>
      </c>
      <c r="P1280" s="254" t="str">
        <f>IF(ISBLANK(INDEX('Policy Characteristics'!J:J,MATCH($C1280,'Policy Characteristics'!$C:$C,0))),"",INDEX('Policy Characteristics'!J:J,MATCH($C1280,'Policy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0" s="254" t="str">
        <f>IF(ISBLANK(INDEX('Policy Characteristics'!K:K,MATCH($C1280,'Policy Characteristics'!$C:$C,0))),"",INDEX('Policy Characteristics'!K:K,MATCH($C1280,'Policy Characteristics'!$C:$C,0)))</f>
        <v/>
      </c>
      <c r="R1280" s="254" t="str">
        <f>IF(ISBLANK(INDEX('Policy Characteristics'!L:L,MATCH($C1280,'Policy Characteristics'!$C:$C,0))),"",INDEX('Policy Characteristics'!L:L,MATCH($C1280,'Policy Characteristics'!$C:$C,0)))</f>
        <v/>
      </c>
    </row>
    <row r="1281" spans="1:18" s="2" customFormat="1">
      <c r="A1281" s="254" t="str">
        <f>IF(ISBLANK(INDEX('Policy Characteristics'!A:A,MATCH($C1281,'Policy Characteristics'!$C:$C,0))),"",INDEX('Policy Characteristics'!A:A,MATCH($C1281,'Policy Characteristics'!$C:$C,0)))</f>
        <v>Industry</v>
      </c>
      <c r="B1281" s="262" t="str">
        <f>IF(ISBLANK(INDEX('Policy Characteristics'!B:B,MATCH($C1281,'Policy Characteristics'!$C:$C,0))),"",INDEX('Policy Characteristics'!B:B,MATCH($C1281,'Policy Characteristics'!$C:$C,0)))</f>
        <v>Feedstock Shifting</v>
      </c>
      <c r="C1281" s="254" t="str">
        <f t="shared" si="49"/>
        <v>Fraction of Feedstock Shifted</v>
      </c>
      <c r="D1281" s="6" t="s">
        <v>3059</v>
      </c>
      <c r="E1281" s="45" t="s">
        <v>2684</v>
      </c>
      <c r="F1281" t="s">
        <v>3021</v>
      </c>
      <c r="G1281" s="45" t="s">
        <v>2687</v>
      </c>
      <c r="H1281" s="47">
        <v>2676</v>
      </c>
      <c r="I1281" s="324" t="s">
        <v>41</v>
      </c>
      <c r="J1281" s="255" t="str">
        <f>IF(ISBLANK(INDEX('Policy Characteristics'!D:D,MATCH($C1281,'Policy Characteristics'!$C:$C,0))),"",INDEX('Policy Characteristics'!D:D,MATCH($C1281,'Policy Characteristics'!$C:$C,0)))</f>
        <v>Feedstock Shifting</v>
      </c>
      <c r="K1281" s="254" t="str">
        <f>IF(ISBLANK(INDEX('Policy Characteristics'!E:E,MATCH($C1281,'Policy Characteristics'!$C:$C,0))),"",INDEX('Policy Characteristics'!E:E,MATCH($C1281,'Policy Characteristics'!$C:$C,0)))</f>
        <v>indst feedstock shifting</v>
      </c>
      <c r="L1281" s="261">
        <f>IF(ISBLANK(INDEX('Policy Characteristics'!F:F,MATCH($C1281,'Policy Characteristics'!$C:$C,0))),"",INDEX('Policy Characteristics'!F:F,MATCH($C1281,'Policy Characteristics'!$C:$C,0)))</f>
        <v>0</v>
      </c>
      <c r="M1281" s="261">
        <f>IF(ISBLANK(INDEX('Policy Characteristics'!G:G,MATCH($C1281,'Policy Characteristics'!$C:$C,0))),"",INDEX('Policy Characteristics'!G:G,MATCH($C1281,'Policy Characteristics'!$C:$C,0)))</f>
        <v>1</v>
      </c>
      <c r="N1281" s="261">
        <f>IF(ISBLANK(INDEX('Policy Characteristics'!H:H,MATCH($C1281,'Policy Characteristics'!$C:$C,0))),"",INDEX('Policy Characteristics'!H:H,MATCH($C1281,'Policy Characteristics'!$C:$C,0)))</f>
        <v>0.01</v>
      </c>
      <c r="O1281" s="254" t="str">
        <f>IF(ISBLANK(INDEX('Policy Characteristics'!I:I,MATCH($C1281,'Policy Characteristics'!$C:$C,0))),"",INDEX('Policy Characteristics'!I:I,MATCH($C1281,'Policy Characteristics'!$C:$C,0)))</f>
        <v>% of potential achieved</v>
      </c>
      <c r="P1281" s="254" t="str">
        <f>IF(ISBLANK(INDEX('Policy Characteristics'!J:J,MATCH($C1281,'Policy Characteristics'!$C:$C,0))),"",INDEX('Policy Characteristics'!J:J,MATCH($C1281,'Policy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1" s="254" t="str">
        <f>IF(ISBLANK(INDEX('Policy Characteristics'!K:K,MATCH($C1281,'Policy Characteristics'!$C:$C,0))),"",INDEX('Policy Characteristics'!K:K,MATCH($C1281,'Policy Characteristics'!$C:$C,0)))</f>
        <v/>
      </c>
      <c r="R1281" s="254" t="str">
        <f>IF(ISBLANK(INDEX('Policy Characteristics'!L:L,MATCH($C1281,'Policy Characteristics'!$C:$C,0))),"",INDEX('Policy Characteristics'!L:L,MATCH($C1281,'Policy Characteristics'!$C:$C,0)))</f>
        <v/>
      </c>
    </row>
    <row r="1282" spans="1:18" s="2" customFormat="1">
      <c r="A1282" s="254" t="str">
        <f>IF(ISBLANK(INDEX('Policy Characteristics'!A:A,MATCH($C1282,'Policy Characteristics'!$C:$C,0))),"",INDEX('Policy Characteristics'!A:A,MATCH($C1282,'Policy Characteristics'!$C:$C,0)))</f>
        <v>Industry</v>
      </c>
      <c r="B1282" s="262" t="str">
        <f>IF(ISBLANK(INDEX('Policy Characteristics'!B:B,MATCH($C1282,'Policy Characteristics'!$C:$C,0))),"",INDEX('Policy Characteristics'!B:B,MATCH($C1282,'Policy Characteristics'!$C:$C,0)))</f>
        <v>Feedstock Shifting</v>
      </c>
      <c r="C1282" s="254" t="str">
        <f t="shared" si="49"/>
        <v>Fraction of Feedstock Shifted</v>
      </c>
      <c r="D1282" s="6" t="s">
        <v>3059</v>
      </c>
      <c r="E1282" s="45" t="s">
        <v>2685</v>
      </c>
      <c r="F1282" t="s">
        <v>3021</v>
      </c>
      <c r="G1282" s="45" t="s">
        <v>2689</v>
      </c>
      <c r="H1282" s="47">
        <v>2677</v>
      </c>
      <c r="I1282" s="324" t="s">
        <v>41</v>
      </c>
      <c r="J1282" s="255" t="str">
        <f>IF(ISBLANK(INDEX('Policy Characteristics'!D:D,MATCH($C1282,'Policy Characteristics'!$C:$C,0))),"",INDEX('Policy Characteristics'!D:D,MATCH($C1282,'Policy Characteristics'!$C:$C,0)))</f>
        <v>Feedstock Shifting</v>
      </c>
      <c r="K1282" s="254" t="str">
        <f>IF(ISBLANK(INDEX('Policy Characteristics'!E:E,MATCH($C1282,'Policy Characteristics'!$C:$C,0))),"",INDEX('Policy Characteristics'!E:E,MATCH($C1282,'Policy Characteristics'!$C:$C,0)))</f>
        <v>indst feedstock shifting</v>
      </c>
      <c r="L1282" s="261">
        <f>IF(ISBLANK(INDEX('Policy Characteristics'!F:F,MATCH($C1282,'Policy Characteristics'!$C:$C,0))),"",INDEX('Policy Characteristics'!F:F,MATCH($C1282,'Policy Characteristics'!$C:$C,0)))</f>
        <v>0</v>
      </c>
      <c r="M1282" s="261">
        <f>IF(ISBLANK(INDEX('Policy Characteristics'!G:G,MATCH($C1282,'Policy Characteristics'!$C:$C,0))),"",INDEX('Policy Characteristics'!G:G,MATCH($C1282,'Policy Characteristics'!$C:$C,0)))</f>
        <v>1</v>
      </c>
      <c r="N1282" s="261">
        <f>IF(ISBLANK(INDEX('Policy Characteristics'!H:H,MATCH($C1282,'Policy Characteristics'!$C:$C,0))),"",INDEX('Policy Characteristics'!H:H,MATCH($C1282,'Policy Characteristics'!$C:$C,0)))</f>
        <v>0.01</v>
      </c>
      <c r="O1282" s="254" t="str">
        <f>IF(ISBLANK(INDEX('Policy Characteristics'!I:I,MATCH($C1282,'Policy Characteristics'!$C:$C,0))),"",INDEX('Policy Characteristics'!I:I,MATCH($C1282,'Policy Characteristics'!$C:$C,0)))</f>
        <v>% of potential achieved</v>
      </c>
      <c r="P1282" s="254" t="str">
        <f>IF(ISBLANK(INDEX('Policy Characteristics'!J:J,MATCH($C1282,'Policy Characteristics'!$C:$C,0))),"",INDEX('Policy Characteristics'!J:J,MATCH($C1282,'Policy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2" s="254" t="str">
        <f>IF(ISBLANK(INDEX('Policy Characteristics'!K:K,MATCH($C1282,'Policy Characteristics'!$C:$C,0))),"",INDEX('Policy Characteristics'!K:K,MATCH($C1282,'Policy Characteristics'!$C:$C,0)))</f>
        <v/>
      </c>
      <c r="R1282" s="254" t="str">
        <f>IF(ISBLANK(INDEX('Policy Characteristics'!L:L,MATCH($C1282,'Policy Characteristics'!$C:$C,0))),"",INDEX('Policy Characteristics'!L:L,MATCH($C1282,'Policy Characteristics'!$C:$C,0)))</f>
        <v/>
      </c>
    </row>
    <row r="1283" spans="1:18" s="2" customFormat="1">
      <c r="A1283" s="254" t="str">
        <f>IF(ISBLANK(INDEX('Policy Characteristics'!A:A,MATCH($C1283,'Policy Characteristics'!$C:$C,0))),"",INDEX('Policy Characteristics'!A:A,MATCH($C1283,'Policy Characteristics'!$C:$C,0)))</f>
        <v>Industry</v>
      </c>
      <c r="B1283" s="262" t="str">
        <f>IF(ISBLANK(INDEX('Policy Characteristics'!B:B,MATCH($C1283,'Policy Characteristics'!$C:$C,0))),"",INDEX('Policy Characteristics'!B:B,MATCH($C1283,'Policy Characteristics'!$C:$C,0)))</f>
        <v>Feedstock Shifting</v>
      </c>
      <c r="C1283" s="254" t="str">
        <f t="shared" si="49"/>
        <v>Fraction of Feedstock Shifted</v>
      </c>
      <c r="D1283" s="6" t="s">
        <v>3059</v>
      </c>
      <c r="E1283" s="45" t="s">
        <v>2686</v>
      </c>
      <c r="F1283" t="s">
        <v>3021</v>
      </c>
      <c r="G1283" s="45" t="s">
        <v>2690</v>
      </c>
      <c r="H1283" s="47">
        <v>2678</v>
      </c>
      <c r="I1283" s="324" t="s">
        <v>41</v>
      </c>
      <c r="J1283" s="255" t="str">
        <f>IF(ISBLANK(INDEX('Policy Characteristics'!D:D,MATCH($C1283,'Policy Characteristics'!$C:$C,0))),"",INDEX('Policy Characteristics'!D:D,MATCH($C1283,'Policy Characteristics'!$C:$C,0)))</f>
        <v>Feedstock Shifting</v>
      </c>
      <c r="K1283" s="254" t="str">
        <f>IF(ISBLANK(INDEX('Policy Characteristics'!E:E,MATCH($C1283,'Policy Characteristics'!$C:$C,0))),"",INDEX('Policy Characteristics'!E:E,MATCH($C1283,'Policy Characteristics'!$C:$C,0)))</f>
        <v>indst feedstock shifting</v>
      </c>
      <c r="L1283" s="261">
        <f>IF(ISBLANK(INDEX('Policy Characteristics'!F:F,MATCH($C1283,'Policy Characteristics'!$C:$C,0))),"",INDEX('Policy Characteristics'!F:F,MATCH($C1283,'Policy Characteristics'!$C:$C,0)))</f>
        <v>0</v>
      </c>
      <c r="M1283" s="261">
        <f>IF(ISBLANK(INDEX('Policy Characteristics'!G:G,MATCH($C1283,'Policy Characteristics'!$C:$C,0))),"",INDEX('Policy Characteristics'!G:G,MATCH($C1283,'Policy Characteristics'!$C:$C,0)))</f>
        <v>1</v>
      </c>
      <c r="N1283" s="261">
        <f>IF(ISBLANK(INDEX('Policy Characteristics'!H:H,MATCH($C1283,'Policy Characteristics'!$C:$C,0))),"",INDEX('Policy Characteristics'!H:H,MATCH($C1283,'Policy Characteristics'!$C:$C,0)))</f>
        <v>0.01</v>
      </c>
      <c r="O1283" s="254" t="str">
        <f>IF(ISBLANK(INDEX('Policy Characteristics'!I:I,MATCH($C1283,'Policy Characteristics'!$C:$C,0))),"",INDEX('Policy Characteristics'!I:I,MATCH($C1283,'Policy Characteristics'!$C:$C,0)))</f>
        <v>% of potential achieved</v>
      </c>
      <c r="P1283" s="254" t="str">
        <f>IF(ISBLANK(INDEX('Policy Characteristics'!J:J,MATCH($C1283,'Policy Characteristics'!$C:$C,0))),"",INDEX('Policy Characteristics'!J:J,MATCH($C1283,'Policy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3" s="254" t="str">
        <f>IF(ISBLANK(INDEX('Policy Characteristics'!K:K,MATCH($C1283,'Policy Characteristics'!$C:$C,0))),"",INDEX('Policy Characteristics'!K:K,MATCH($C1283,'Policy Characteristics'!$C:$C,0)))</f>
        <v/>
      </c>
      <c r="R1283" s="254" t="str">
        <f>IF(ISBLANK(INDEX('Policy Characteristics'!L:L,MATCH($C1283,'Policy Characteristics'!$C:$C,0))),"",INDEX('Policy Characteristics'!L:L,MATCH($C1283,'Policy Characteristics'!$C:$C,0)))</f>
        <v/>
      </c>
    </row>
    <row r="1284" spans="1:18" s="2" customFormat="1">
      <c r="A1284" s="254" t="str">
        <f>IF(ISBLANK(INDEX('Policy Characteristics'!A:A,MATCH($C1284,'Policy Characteristics'!$C:$C,0))),"",INDEX('Policy Characteristics'!A:A,MATCH($C1284,'Policy Characteristics'!$C:$C,0)))</f>
        <v>Industry</v>
      </c>
      <c r="B1284" s="262" t="str">
        <f>IF(ISBLANK(INDEX('Policy Characteristics'!B:B,MATCH($C1284,'Policy Characteristics'!$C:$C,0))),"",INDEX('Policy Characteristics'!B:B,MATCH($C1284,'Policy Characteristics'!$C:$C,0)))</f>
        <v>Feedstock Shifting</v>
      </c>
      <c r="C1284" s="254" t="str">
        <f t="shared" si="49"/>
        <v>Fraction of Feedstock Shifted</v>
      </c>
      <c r="D1284" s="6" t="s">
        <v>3059</v>
      </c>
      <c r="E1284" s="45" t="s">
        <v>2683</v>
      </c>
      <c r="F1284" t="s">
        <v>3021</v>
      </c>
      <c r="G1284" s="45" t="s">
        <v>2688</v>
      </c>
      <c r="H1284" s="47">
        <v>2679</v>
      </c>
      <c r="I1284" s="324" t="s">
        <v>41</v>
      </c>
      <c r="J1284" s="255" t="str">
        <f>IF(ISBLANK(INDEX('Policy Characteristics'!D:D,MATCH($C1284,'Policy Characteristics'!$C:$C,0))),"",INDEX('Policy Characteristics'!D:D,MATCH($C1284,'Policy Characteristics'!$C:$C,0)))</f>
        <v>Feedstock Shifting</v>
      </c>
      <c r="K1284" s="254" t="str">
        <f>IF(ISBLANK(INDEX('Policy Characteristics'!E:E,MATCH($C1284,'Policy Characteristics'!$C:$C,0))),"",INDEX('Policy Characteristics'!E:E,MATCH($C1284,'Policy Characteristics'!$C:$C,0)))</f>
        <v>indst feedstock shifting</v>
      </c>
      <c r="L1284" s="261">
        <f>IF(ISBLANK(INDEX('Policy Characteristics'!F:F,MATCH($C1284,'Policy Characteristics'!$C:$C,0))),"",INDEX('Policy Characteristics'!F:F,MATCH($C1284,'Policy Characteristics'!$C:$C,0)))</f>
        <v>0</v>
      </c>
      <c r="M1284" s="261">
        <f>IF(ISBLANK(INDEX('Policy Characteristics'!G:G,MATCH($C1284,'Policy Characteristics'!$C:$C,0))),"",INDEX('Policy Characteristics'!G:G,MATCH($C1284,'Policy Characteristics'!$C:$C,0)))</f>
        <v>1</v>
      </c>
      <c r="N1284" s="261">
        <f>IF(ISBLANK(INDEX('Policy Characteristics'!H:H,MATCH($C1284,'Policy Characteristics'!$C:$C,0))),"",INDEX('Policy Characteristics'!H:H,MATCH($C1284,'Policy Characteristics'!$C:$C,0)))</f>
        <v>0.01</v>
      </c>
      <c r="O1284" s="254" t="str">
        <f>IF(ISBLANK(INDEX('Policy Characteristics'!I:I,MATCH($C1284,'Policy Characteristics'!$C:$C,0))),"",INDEX('Policy Characteristics'!I:I,MATCH($C1284,'Policy Characteristics'!$C:$C,0)))</f>
        <v>% of potential achieved</v>
      </c>
      <c r="P1284" s="254" t="str">
        <f>IF(ISBLANK(INDEX('Policy Characteristics'!J:J,MATCH($C1284,'Policy Characteristics'!$C:$C,0))),"",INDEX('Policy Characteristics'!J:J,MATCH($C1284,'Policy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4" s="254" t="str">
        <f>IF(ISBLANK(INDEX('Policy Characteristics'!K:K,MATCH($C1284,'Policy Characteristics'!$C:$C,0))),"",INDEX('Policy Characteristics'!K:K,MATCH($C1284,'Policy Characteristics'!$C:$C,0)))</f>
        <v/>
      </c>
      <c r="R1284" s="254" t="str">
        <f>IF(ISBLANK(INDEX('Policy Characteristics'!L:L,MATCH($C1284,'Policy Characteristics'!$C:$C,0))),"",INDEX('Policy Characteristics'!L:L,MATCH($C1284,'Policy Characteristics'!$C:$C,0)))</f>
        <v/>
      </c>
    </row>
    <row r="1285" spans="1:18" s="2" customFormat="1">
      <c r="A1285" s="254" t="str">
        <f>IF(ISBLANK(INDEX('Policy Characteristics'!A:A,MATCH($C1285,'Policy Characteristics'!$C:$C,0))),"",INDEX('Policy Characteristics'!A:A,MATCH($C1285,'Policy Characteristics'!$C:$C,0)))</f>
        <v>Industry</v>
      </c>
      <c r="B1285" s="262" t="str">
        <f>IF(ISBLANK(INDEX('Policy Characteristics'!B:B,MATCH($C1285,'Policy Characteristics'!$C:$C,0))),"",INDEX('Policy Characteristics'!B:B,MATCH($C1285,'Policy Characteristics'!$C:$C,0)))</f>
        <v>Feedstock Shifting</v>
      </c>
      <c r="C1285" s="254" t="str">
        <f t="shared" si="49"/>
        <v>Fraction of Feedstock Shifted</v>
      </c>
      <c r="D1285" s="6" t="s">
        <v>3060</v>
      </c>
      <c r="E1285" s="45" t="s">
        <v>2380</v>
      </c>
      <c r="F1285" t="s">
        <v>3022</v>
      </c>
      <c r="G1285" s="45" t="s">
        <v>2386</v>
      </c>
      <c r="H1285" s="47">
        <v>2680</v>
      </c>
      <c r="I1285" s="324" t="s">
        <v>41</v>
      </c>
      <c r="J1285" s="255" t="str">
        <f>IF(ISBLANK(INDEX('Policy Characteristics'!D:D,MATCH($C1285,'Policy Characteristics'!$C:$C,0))),"",INDEX('Policy Characteristics'!D:D,MATCH($C1285,'Policy Characteristics'!$C:$C,0)))</f>
        <v>Feedstock Shifting</v>
      </c>
      <c r="K1285" s="254" t="str">
        <f>IF(ISBLANK(INDEX('Policy Characteristics'!E:E,MATCH($C1285,'Policy Characteristics'!$C:$C,0))),"",INDEX('Policy Characteristics'!E:E,MATCH($C1285,'Policy Characteristics'!$C:$C,0)))</f>
        <v>indst feedstock shifting</v>
      </c>
      <c r="L1285" s="261">
        <f>IF(ISBLANK(INDEX('Policy Characteristics'!F:F,MATCH($C1285,'Policy Characteristics'!$C:$C,0))),"",INDEX('Policy Characteristics'!F:F,MATCH($C1285,'Policy Characteristics'!$C:$C,0)))</f>
        <v>0</v>
      </c>
      <c r="M1285" s="261">
        <f>IF(ISBLANK(INDEX('Policy Characteristics'!G:G,MATCH($C1285,'Policy Characteristics'!$C:$C,0))),"",INDEX('Policy Characteristics'!G:G,MATCH($C1285,'Policy Characteristics'!$C:$C,0)))</f>
        <v>1</v>
      </c>
      <c r="N1285" s="261">
        <f>IF(ISBLANK(INDEX('Policy Characteristics'!H:H,MATCH($C1285,'Policy Characteristics'!$C:$C,0))),"",INDEX('Policy Characteristics'!H:H,MATCH($C1285,'Policy Characteristics'!$C:$C,0)))</f>
        <v>0.01</v>
      </c>
      <c r="O1285" s="254" t="str">
        <f>IF(ISBLANK(INDEX('Policy Characteristics'!I:I,MATCH($C1285,'Policy Characteristics'!$C:$C,0))),"",INDEX('Policy Characteristics'!I:I,MATCH($C1285,'Policy Characteristics'!$C:$C,0)))</f>
        <v>% of potential achieved</v>
      </c>
      <c r="P1285" s="254" t="str">
        <f>IF(ISBLANK(INDEX('Policy Characteristics'!J:J,MATCH($C1285,'Policy Characteristics'!$C:$C,0))),"",INDEX('Policy Characteristics'!J:J,MATCH($C1285,'Policy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5" s="254" t="str">
        <f>IF(ISBLANK(INDEX('Policy Characteristics'!K:K,MATCH($C1285,'Policy Characteristics'!$C:$C,0))),"",INDEX('Policy Characteristics'!K:K,MATCH($C1285,'Policy Characteristics'!$C:$C,0)))</f>
        <v/>
      </c>
      <c r="R1285" s="254" t="str">
        <f>IF(ISBLANK(INDEX('Policy Characteristics'!L:L,MATCH($C1285,'Policy Characteristics'!$C:$C,0))),"",INDEX('Policy Characteristics'!L:L,MATCH($C1285,'Policy Characteristics'!$C:$C,0)))</f>
        <v/>
      </c>
    </row>
    <row r="1286" spans="1:18" s="2" customFormat="1">
      <c r="A1286" s="254" t="str">
        <f>IF(ISBLANK(INDEX('Policy Characteristics'!A:A,MATCH($C1286,'Policy Characteristics'!$C:$C,0))),"",INDEX('Policy Characteristics'!A:A,MATCH($C1286,'Policy Characteristics'!$C:$C,0)))</f>
        <v>Industry</v>
      </c>
      <c r="B1286" s="262" t="str">
        <f>IF(ISBLANK(INDEX('Policy Characteristics'!B:B,MATCH($C1286,'Policy Characteristics'!$C:$C,0))),"",INDEX('Policy Characteristics'!B:B,MATCH($C1286,'Policy Characteristics'!$C:$C,0)))</f>
        <v>Feedstock Shifting</v>
      </c>
      <c r="C1286" s="254" t="str">
        <f t="shared" si="49"/>
        <v>Fraction of Feedstock Shifted</v>
      </c>
      <c r="D1286" s="6" t="s">
        <v>3060</v>
      </c>
      <c r="E1286" s="45" t="s">
        <v>2381</v>
      </c>
      <c r="F1286" t="s">
        <v>3022</v>
      </c>
      <c r="G1286" s="45" t="s">
        <v>2389</v>
      </c>
      <c r="H1286" s="47">
        <v>2681</v>
      </c>
      <c r="I1286" s="324" t="s">
        <v>41</v>
      </c>
      <c r="J1286" s="255" t="str">
        <f>IF(ISBLANK(INDEX('Policy Characteristics'!D:D,MATCH($C1286,'Policy Characteristics'!$C:$C,0))),"",INDEX('Policy Characteristics'!D:D,MATCH($C1286,'Policy Characteristics'!$C:$C,0)))</f>
        <v>Feedstock Shifting</v>
      </c>
      <c r="K1286" s="254" t="str">
        <f>IF(ISBLANK(INDEX('Policy Characteristics'!E:E,MATCH($C1286,'Policy Characteristics'!$C:$C,0))),"",INDEX('Policy Characteristics'!E:E,MATCH($C1286,'Policy Characteristics'!$C:$C,0)))</f>
        <v>indst feedstock shifting</v>
      </c>
      <c r="L1286" s="261">
        <f>IF(ISBLANK(INDEX('Policy Characteristics'!F:F,MATCH($C1286,'Policy Characteristics'!$C:$C,0))),"",INDEX('Policy Characteristics'!F:F,MATCH($C1286,'Policy Characteristics'!$C:$C,0)))</f>
        <v>0</v>
      </c>
      <c r="M1286" s="261">
        <f>IF(ISBLANK(INDEX('Policy Characteristics'!G:G,MATCH($C1286,'Policy Characteristics'!$C:$C,0))),"",INDEX('Policy Characteristics'!G:G,MATCH($C1286,'Policy Characteristics'!$C:$C,0)))</f>
        <v>1</v>
      </c>
      <c r="N1286" s="261">
        <f>IF(ISBLANK(INDEX('Policy Characteristics'!H:H,MATCH($C1286,'Policy Characteristics'!$C:$C,0))),"",INDEX('Policy Characteristics'!H:H,MATCH($C1286,'Policy Characteristics'!$C:$C,0)))</f>
        <v>0.01</v>
      </c>
      <c r="O1286" s="254" t="str">
        <f>IF(ISBLANK(INDEX('Policy Characteristics'!I:I,MATCH($C1286,'Policy Characteristics'!$C:$C,0))),"",INDEX('Policy Characteristics'!I:I,MATCH($C1286,'Policy Characteristics'!$C:$C,0)))</f>
        <v>% of potential achieved</v>
      </c>
      <c r="P1286" s="254" t="str">
        <f>IF(ISBLANK(INDEX('Policy Characteristics'!J:J,MATCH($C1286,'Policy Characteristics'!$C:$C,0))),"",INDEX('Policy Characteristics'!J:J,MATCH($C1286,'Policy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6" s="254" t="str">
        <f>IF(ISBLANK(INDEX('Policy Characteristics'!K:K,MATCH($C1286,'Policy Characteristics'!$C:$C,0))),"",INDEX('Policy Characteristics'!K:K,MATCH($C1286,'Policy Characteristics'!$C:$C,0)))</f>
        <v/>
      </c>
      <c r="R1286" s="254" t="str">
        <f>IF(ISBLANK(INDEX('Policy Characteristics'!L:L,MATCH($C1286,'Policy Characteristics'!$C:$C,0))),"",INDEX('Policy Characteristics'!L:L,MATCH($C1286,'Policy Characteristics'!$C:$C,0)))</f>
        <v/>
      </c>
    </row>
    <row r="1287" spans="1:18" s="2" customFormat="1">
      <c r="A1287" s="254" t="str">
        <f>IF(ISBLANK(INDEX('Policy Characteristics'!A:A,MATCH($C1287,'Policy Characteristics'!$C:$C,0))),"",INDEX('Policy Characteristics'!A:A,MATCH($C1287,'Policy Characteristics'!$C:$C,0)))</f>
        <v>Industry</v>
      </c>
      <c r="B1287" s="262" t="str">
        <f>IF(ISBLANK(INDEX('Policy Characteristics'!B:B,MATCH($C1287,'Policy Characteristics'!$C:$C,0))),"",INDEX('Policy Characteristics'!B:B,MATCH($C1287,'Policy Characteristics'!$C:$C,0)))</f>
        <v>Feedstock Shifting</v>
      </c>
      <c r="C1287" s="254" t="str">
        <f t="shared" si="49"/>
        <v>Fraction of Feedstock Shifted</v>
      </c>
      <c r="D1287" s="6" t="s">
        <v>3060</v>
      </c>
      <c r="E1287" s="45" t="s">
        <v>2382</v>
      </c>
      <c r="F1287" t="s">
        <v>3022</v>
      </c>
      <c r="G1287" s="45" t="s">
        <v>2390</v>
      </c>
      <c r="H1287" s="47">
        <v>2682</v>
      </c>
      <c r="I1287" s="324" t="s">
        <v>41</v>
      </c>
      <c r="J1287" s="255" t="str">
        <f>IF(ISBLANK(INDEX('Policy Characteristics'!D:D,MATCH($C1287,'Policy Characteristics'!$C:$C,0))),"",INDEX('Policy Characteristics'!D:D,MATCH($C1287,'Policy Characteristics'!$C:$C,0)))</f>
        <v>Feedstock Shifting</v>
      </c>
      <c r="K1287" s="254" t="str">
        <f>IF(ISBLANK(INDEX('Policy Characteristics'!E:E,MATCH($C1287,'Policy Characteristics'!$C:$C,0))),"",INDEX('Policy Characteristics'!E:E,MATCH($C1287,'Policy Characteristics'!$C:$C,0)))</f>
        <v>indst feedstock shifting</v>
      </c>
      <c r="L1287" s="261">
        <f>IF(ISBLANK(INDEX('Policy Characteristics'!F:F,MATCH($C1287,'Policy Characteristics'!$C:$C,0))),"",INDEX('Policy Characteristics'!F:F,MATCH($C1287,'Policy Characteristics'!$C:$C,0)))</f>
        <v>0</v>
      </c>
      <c r="M1287" s="261">
        <f>IF(ISBLANK(INDEX('Policy Characteristics'!G:G,MATCH($C1287,'Policy Characteristics'!$C:$C,0))),"",INDEX('Policy Characteristics'!G:G,MATCH($C1287,'Policy Characteristics'!$C:$C,0)))</f>
        <v>1</v>
      </c>
      <c r="N1287" s="261">
        <f>IF(ISBLANK(INDEX('Policy Characteristics'!H:H,MATCH($C1287,'Policy Characteristics'!$C:$C,0))),"",INDEX('Policy Characteristics'!H:H,MATCH($C1287,'Policy Characteristics'!$C:$C,0)))</f>
        <v>0.01</v>
      </c>
      <c r="O1287" s="254" t="str">
        <f>IF(ISBLANK(INDEX('Policy Characteristics'!I:I,MATCH($C1287,'Policy Characteristics'!$C:$C,0))),"",INDEX('Policy Characteristics'!I:I,MATCH($C1287,'Policy Characteristics'!$C:$C,0)))</f>
        <v>% of potential achieved</v>
      </c>
      <c r="P1287" s="254" t="str">
        <f>IF(ISBLANK(INDEX('Policy Characteristics'!J:J,MATCH($C1287,'Policy Characteristics'!$C:$C,0))),"",INDEX('Policy Characteristics'!J:J,MATCH($C1287,'Policy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7" s="254" t="str">
        <f>IF(ISBLANK(INDEX('Policy Characteristics'!K:K,MATCH($C1287,'Policy Characteristics'!$C:$C,0))),"",INDEX('Policy Characteristics'!K:K,MATCH($C1287,'Policy Characteristics'!$C:$C,0)))</f>
        <v/>
      </c>
      <c r="R1287" s="254" t="str">
        <f>IF(ISBLANK(INDEX('Policy Characteristics'!L:L,MATCH($C1287,'Policy Characteristics'!$C:$C,0))),"",INDEX('Policy Characteristics'!L:L,MATCH($C1287,'Policy Characteristics'!$C:$C,0)))</f>
        <v/>
      </c>
    </row>
    <row r="1288" spans="1:18" s="2" customFormat="1">
      <c r="A1288" s="254" t="str">
        <f>IF(ISBLANK(INDEX('Policy Characteristics'!A:A,MATCH($C1288,'Policy Characteristics'!$C:$C,0))),"",INDEX('Policy Characteristics'!A:A,MATCH($C1288,'Policy Characteristics'!$C:$C,0)))</f>
        <v>Industry</v>
      </c>
      <c r="B1288" s="262" t="str">
        <f>IF(ISBLANK(INDEX('Policy Characteristics'!B:B,MATCH($C1288,'Policy Characteristics'!$C:$C,0))),"",INDEX('Policy Characteristics'!B:B,MATCH($C1288,'Policy Characteristics'!$C:$C,0)))</f>
        <v>Feedstock Shifting</v>
      </c>
      <c r="C1288" s="254" t="str">
        <f t="shared" si="49"/>
        <v>Fraction of Feedstock Shifted</v>
      </c>
      <c r="D1288" s="6" t="s">
        <v>3060</v>
      </c>
      <c r="E1288" s="45" t="s">
        <v>2383</v>
      </c>
      <c r="F1288" t="s">
        <v>3022</v>
      </c>
      <c r="G1288" s="45" t="s">
        <v>2387</v>
      </c>
      <c r="H1288" s="47">
        <v>2683</v>
      </c>
      <c r="I1288" s="324" t="s">
        <v>41</v>
      </c>
      <c r="J1288" s="255" t="str">
        <f>IF(ISBLANK(INDEX('Policy Characteristics'!D:D,MATCH($C1288,'Policy Characteristics'!$C:$C,0))),"",INDEX('Policy Characteristics'!D:D,MATCH($C1288,'Policy Characteristics'!$C:$C,0)))</f>
        <v>Feedstock Shifting</v>
      </c>
      <c r="K1288" s="254" t="str">
        <f>IF(ISBLANK(INDEX('Policy Characteristics'!E:E,MATCH($C1288,'Policy Characteristics'!$C:$C,0))),"",INDEX('Policy Characteristics'!E:E,MATCH($C1288,'Policy Characteristics'!$C:$C,0)))</f>
        <v>indst feedstock shifting</v>
      </c>
      <c r="L1288" s="261">
        <f>IF(ISBLANK(INDEX('Policy Characteristics'!F:F,MATCH($C1288,'Policy Characteristics'!$C:$C,0))),"",INDEX('Policy Characteristics'!F:F,MATCH($C1288,'Policy Characteristics'!$C:$C,0)))</f>
        <v>0</v>
      </c>
      <c r="M1288" s="261">
        <f>IF(ISBLANK(INDEX('Policy Characteristics'!G:G,MATCH($C1288,'Policy Characteristics'!$C:$C,0))),"",INDEX('Policy Characteristics'!G:G,MATCH($C1288,'Policy Characteristics'!$C:$C,0)))</f>
        <v>1</v>
      </c>
      <c r="N1288" s="261">
        <f>IF(ISBLANK(INDEX('Policy Characteristics'!H:H,MATCH($C1288,'Policy Characteristics'!$C:$C,0))),"",INDEX('Policy Characteristics'!H:H,MATCH($C1288,'Policy Characteristics'!$C:$C,0)))</f>
        <v>0.01</v>
      </c>
      <c r="O1288" s="254" t="str">
        <f>IF(ISBLANK(INDEX('Policy Characteristics'!I:I,MATCH($C1288,'Policy Characteristics'!$C:$C,0))),"",INDEX('Policy Characteristics'!I:I,MATCH($C1288,'Policy Characteristics'!$C:$C,0)))</f>
        <v>% of potential achieved</v>
      </c>
      <c r="P1288" s="254" t="str">
        <f>IF(ISBLANK(INDEX('Policy Characteristics'!J:J,MATCH($C1288,'Policy Characteristics'!$C:$C,0))),"",INDEX('Policy Characteristics'!J:J,MATCH($C1288,'Policy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8" s="254" t="str">
        <f>IF(ISBLANK(INDEX('Policy Characteristics'!K:K,MATCH($C1288,'Policy Characteristics'!$C:$C,0))),"",INDEX('Policy Characteristics'!K:K,MATCH($C1288,'Policy Characteristics'!$C:$C,0)))</f>
        <v/>
      </c>
      <c r="R1288" s="254" t="str">
        <f>IF(ISBLANK(INDEX('Policy Characteristics'!L:L,MATCH($C1288,'Policy Characteristics'!$C:$C,0))),"",INDEX('Policy Characteristics'!L:L,MATCH($C1288,'Policy Characteristics'!$C:$C,0)))</f>
        <v/>
      </c>
    </row>
    <row r="1289" spans="1:18" s="2" customFormat="1">
      <c r="A1289" s="254" t="str">
        <f>IF(ISBLANK(INDEX('Policy Characteristics'!A:A,MATCH($C1289,'Policy Characteristics'!$C:$C,0))),"",INDEX('Policy Characteristics'!A:A,MATCH($C1289,'Policy Characteristics'!$C:$C,0)))</f>
        <v>Industry</v>
      </c>
      <c r="B1289" s="262" t="str">
        <f>IF(ISBLANK(INDEX('Policy Characteristics'!B:B,MATCH($C1289,'Policy Characteristics'!$C:$C,0))),"",INDEX('Policy Characteristics'!B:B,MATCH($C1289,'Policy Characteristics'!$C:$C,0)))</f>
        <v>Feedstock Shifting</v>
      </c>
      <c r="C1289" s="254" t="str">
        <f t="shared" si="49"/>
        <v>Fraction of Feedstock Shifted</v>
      </c>
      <c r="D1289" s="6" t="s">
        <v>3060</v>
      </c>
      <c r="E1289" s="45" t="s">
        <v>2384</v>
      </c>
      <c r="F1289" t="s">
        <v>3022</v>
      </c>
      <c r="G1289" s="45" t="s">
        <v>2388</v>
      </c>
      <c r="H1289" s="47">
        <v>2684</v>
      </c>
      <c r="I1289" s="324" t="s">
        <v>41</v>
      </c>
      <c r="J1289" s="255" t="str">
        <f>IF(ISBLANK(INDEX('Policy Characteristics'!D:D,MATCH($C1289,'Policy Characteristics'!$C:$C,0))),"",INDEX('Policy Characteristics'!D:D,MATCH($C1289,'Policy Characteristics'!$C:$C,0)))</f>
        <v>Feedstock Shifting</v>
      </c>
      <c r="K1289" s="254" t="str">
        <f>IF(ISBLANK(INDEX('Policy Characteristics'!E:E,MATCH($C1289,'Policy Characteristics'!$C:$C,0))),"",INDEX('Policy Characteristics'!E:E,MATCH($C1289,'Policy Characteristics'!$C:$C,0)))</f>
        <v>indst feedstock shifting</v>
      </c>
      <c r="L1289" s="261">
        <f>IF(ISBLANK(INDEX('Policy Characteristics'!F:F,MATCH($C1289,'Policy Characteristics'!$C:$C,0))),"",INDEX('Policy Characteristics'!F:F,MATCH($C1289,'Policy Characteristics'!$C:$C,0)))</f>
        <v>0</v>
      </c>
      <c r="M1289" s="261">
        <f>IF(ISBLANK(INDEX('Policy Characteristics'!G:G,MATCH($C1289,'Policy Characteristics'!$C:$C,0))),"",INDEX('Policy Characteristics'!G:G,MATCH($C1289,'Policy Characteristics'!$C:$C,0)))</f>
        <v>1</v>
      </c>
      <c r="N1289" s="261">
        <f>IF(ISBLANK(INDEX('Policy Characteristics'!H:H,MATCH($C1289,'Policy Characteristics'!$C:$C,0))),"",INDEX('Policy Characteristics'!H:H,MATCH($C1289,'Policy Characteristics'!$C:$C,0)))</f>
        <v>0.01</v>
      </c>
      <c r="O1289" s="254" t="str">
        <f>IF(ISBLANK(INDEX('Policy Characteristics'!I:I,MATCH($C1289,'Policy Characteristics'!$C:$C,0))),"",INDEX('Policy Characteristics'!I:I,MATCH($C1289,'Policy Characteristics'!$C:$C,0)))</f>
        <v>% of potential achieved</v>
      </c>
      <c r="P1289" s="254" t="str">
        <f>IF(ISBLANK(INDEX('Policy Characteristics'!J:J,MATCH($C1289,'Policy Characteristics'!$C:$C,0))),"",INDEX('Policy Characteristics'!J:J,MATCH($C1289,'Policy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9" s="254" t="str">
        <f>IF(ISBLANK(INDEX('Policy Characteristics'!K:K,MATCH($C1289,'Policy Characteristics'!$C:$C,0))),"",INDEX('Policy Characteristics'!K:K,MATCH($C1289,'Policy Characteristics'!$C:$C,0)))</f>
        <v/>
      </c>
      <c r="R1289" s="254" t="str">
        <f>IF(ISBLANK(INDEX('Policy Characteristics'!L:L,MATCH($C1289,'Policy Characteristics'!$C:$C,0))),"",INDEX('Policy Characteristics'!L:L,MATCH($C1289,'Policy Characteristics'!$C:$C,0)))</f>
        <v/>
      </c>
    </row>
    <row r="1290" spans="1:18" s="2" customFormat="1">
      <c r="A1290" s="254" t="str">
        <f>IF(ISBLANK(INDEX('Policy Characteristics'!A:A,MATCH($C1290,'Policy Characteristics'!$C:$C,0))),"",INDEX('Policy Characteristics'!A:A,MATCH($C1290,'Policy Characteristics'!$C:$C,0)))</f>
        <v>Industry</v>
      </c>
      <c r="B1290" s="262" t="str">
        <f>IF(ISBLANK(INDEX('Policy Characteristics'!B:B,MATCH($C1290,'Policy Characteristics'!$C:$C,0))),"",INDEX('Policy Characteristics'!B:B,MATCH($C1290,'Policy Characteristics'!$C:$C,0)))</f>
        <v>Feedstock Shifting</v>
      </c>
      <c r="C1290" s="254" t="str">
        <f t="shared" si="49"/>
        <v>Fraction of Feedstock Shifted</v>
      </c>
      <c r="D1290" s="6" t="s">
        <v>3060</v>
      </c>
      <c r="E1290" s="45" t="s">
        <v>2385</v>
      </c>
      <c r="F1290" t="s">
        <v>3022</v>
      </c>
      <c r="G1290" s="45" t="s">
        <v>2391</v>
      </c>
      <c r="H1290" s="47">
        <v>2685</v>
      </c>
      <c r="I1290" s="324" t="s">
        <v>41</v>
      </c>
      <c r="J1290" s="255" t="str">
        <f>IF(ISBLANK(INDEX('Policy Characteristics'!D:D,MATCH($C1290,'Policy Characteristics'!$C:$C,0))),"",INDEX('Policy Characteristics'!D:D,MATCH($C1290,'Policy Characteristics'!$C:$C,0)))</f>
        <v>Feedstock Shifting</v>
      </c>
      <c r="K1290" s="254" t="str">
        <f>IF(ISBLANK(INDEX('Policy Characteristics'!E:E,MATCH($C1290,'Policy Characteristics'!$C:$C,0))),"",INDEX('Policy Characteristics'!E:E,MATCH($C1290,'Policy Characteristics'!$C:$C,0)))</f>
        <v>indst feedstock shifting</v>
      </c>
      <c r="L1290" s="261">
        <f>IF(ISBLANK(INDEX('Policy Characteristics'!F:F,MATCH($C1290,'Policy Characteristics'!$C:$C,0))),"",INDEX('Policy Characteristics'!F:F,MATCH($C1290,'Policy Characteristics'!$C:$C,0)))</f>
        <v>0</v>
      </c>
      <c r="M1290" s="261">
        <f>IF(ISBLANK(INDEX('Policy Characteristics'!G:G,MATCH($C1290,'Policy Characteristics'!$C:$C,0))),"",INDEX('Policy Characteristics'!G:G,MATCH($C1290,'Policy Characteristics'!$C:$C,0)))</f>
        <v>1</v>
      </c>
      <c r="N1290" s="261">
        <f>IF(ISBLANK(INDEX('Policy Characteristics'!H:H,MATCH($C1290,'Policy Characteristics'!$C:$C,0))),"",INDEX('Policy Characteristics'!H:H,MATCH($C1290,'Policy Characteristics'!$C:$C,0)))</f>
        <v>0.01</v>
      </c>
      <c r="O1290" s="254" t="str">
        <f>IF(ISBLANK(INDEX('Policy Characteristics'!I:I,MATCH($C1290,'Policy Characteristics'!$C:$C,0))),"",INDEX('Policy Characteristics'!I:I,MATCH($C1290,'Policy Characteristics'!$C:$C,0)))</f>
        <v>% of potential achieved</v>
      </c>
      <c r="P1290" s="254" t="str">
        <f>IF(ISBLANK(INDEX('Policy Characteristics'!J:J,MATCH($C1290,'Policy Characteristics'!$C:$C,0))),"",INDEX('Policy Characteristics'!J:J,MATCH($C1290,'Policy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0" s="254" t="str">
        <f>IF(ISBLANK(INDEX('Policy Characteristics'!K:K,MATCH($C1290,'Policy Characteristics'!$C:$C,0))),"",INDEX('Policy Characteristics'!K:K,MATCH($C1290,'Policy Characteristics'!$C:$C,0)))</f>
        <v/>
      </c>
      <c r="R1290" s="254" t="str">
        <f>IF(ISBLANK(INDEX('Policy Characteristics'!L:L,MATCH($C1290,'Policy Characteristics'!$C:$C,0))),"",INDEX('Policy Characteristics'!L:L,MATCH($C1290,'Policy Characteristics'!$C:$C,0)))</f>
        <v/>
      </c>
    </row>
    <row r="1291" spans="1:18" s="2" customFormat="1">
      <c r="A1291" s="254" t="str">
        <f>IF(ISBLANK(INDEX('Policy Characteristics'!A:A,MATCH($C1291,'Policy Characteristics'!$C:$C,0))),"",INDEX('Policy Characteristics'!A:A,MATCH($C1291,'Policy Characteristics'!$C:$C,0)))</f>
        <v>Industry</v>
      </c>
      <c r="B1291" s="262" t="str">
        <f>IF(ISBLANK(INDEX('Policy Characteristics'!B:B,MATCH($C1291,'Policy Characteristics'!$C:$C,0))),"",INDEX('Policy Characteristics'!B:B,MATCH($C1291,'Policy Characteristics'!$C:$C,0)))</f>
        <v>Feedstock Shifting</v>
      </c>
      <c r="C1291" s="254" t="str">
        <f t="shared" si="49"/>
        <v>Fraction of Feedstock Shifted</v>
      </c>
      <c r="D1291" s="6" t="s">
        <v>3060</v>
      </c>
      <c r="E1291" s="45" t="s">
        <v>2684</v>
      </c>
      <c r="F1291" t="s">
        <v>3022</v>
      </c>
      <c r="G1291" s="45" t="s">
        <v>2687</v>
      </c>
      <c r="H1291" s="47">
        <v>2686</v>
      </c>
      <c r="I1291" s="324" t="s">
        <v>41</v>
      </c>
      <c r="J1291" s="255" t="str">
        <f>IF(ISBLANK(INDEX('Policy Characteristics'!D:D,MATCH($C1291,'Policy Characteristics'!$C:$C,0))),"",INDEX('Policy Characteristics'!D:D,MATCH($C1291,'Policy Characteristics'!$C:$C,0)))</f>
        <v>Feedstock Shifting</v>
      </c>
      <c r="K1291" s="254" t="str">
        <f>IF(ISBLANK(INDEX('Policy Characteristics'!E:E,MATCH($C1291,'Policy Characteristics'!$C:$C,0))),"",INDEX('Policy Characteristics'!E:E,MATCH($C1291,'Policy Characteristics'!$C:$C,0)))</f>
        <v>indst feedstock shifting</v>
      </c>
      <c r="L1291" s="261">
        <f>IF(ISBLANK(INDEX('Policy Characteristics'!F:F,MATCH($C1291,'Policy Characteristics'!$C:$C,0))),"",INDEX('Policy Characteristics'!F:F,MATCH($C1291,'Policy Characteristics'!$C:$C,0)))</f>
        <v>0</v>
      </c>
      <c r="M1291" s="261">
        <f>IF(ISBLANK(INDEX('Policy Characteristics'!G:G,MATCH($C1291,'Policy Characteristics'!$C:$C,0))),"",INDEX('Policy Characteristics'!G:G,MATCH($C1291,'Policy Characteristics'!$C:$C,0)))</f>
        <v>1</v>
      </c>
      <c r="N1291" s="261">
        <f>IF(ISBLANK(INDEX('Policy Characteristics'!H:H,MATCH($C1291,'Policy Characteristics'!$C:$C,0))),"",INDEX('Policy Characteristics'!H:H,MATCH($C1291,'Policy Characteristics'!$C:$C,0)))</f>
        <v>0.01</v>
      </c>
      <c r="O1291" s="254" t="str">
        <f>IF(ISBLANK(INDEX('Policy Characteristics'!I:I,MATCH($C1291,'Policy Characteristics'!$C:$C,0))),"",INDEX('Policy Characteristics'!I:I,MATCH($C1291,'Policy Characteristics'!$C:$C,0)))</f>
        <v>% of potential achieved</v>
      </c>
      <c r="P1291" s="254" t="str">
        <f>IF(ISBLANK(INDEX('Policy Characteristics'!J:J,MATCH($C1291,'Policy Characteristics'!$C:$C,0))),"",INDEX('Policy Characteristics'!J:J,MATCH($C1291,'Policy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1" s="254" t="str">
        <f>IF(ISBLANK(INDEX('Policy Characteristics'!K:K,MATCH($C1291,'Policy Characteristics'!$C:$C,0))),"",INDEX('Policy Characteristics'!K:K,MATCH($C1291,'Policy Characteristics'!$C:$C,0)))</f>
        <v/>
      </c>
      <c r="R1291" s="254" t="str">
        <f>IF(ISBLANK(INDEX('Policy Characteristics'!L:L,MATCH($C1291,'Policy Characteristics'!$C:$C,0))),"",INDEX('Policy Characteristics'!L:L,MATCH($C1291,'Policy Characteristics'!$C:$C,0)))</f>
        <v/>
      </c>
    </row>
    <row r="1292" spans="1:18" s="2" customFormat="1">
      <c r="A1292" s="254" t="str">
        <f>IF(ISBLANK(INDEX('Policy Characteristics'!A:A,MATCH($C1292,'Policy Characteristics'!$C:$C,0))),"",INDEX('Policy Characteristics'!A:A,MATCH($C1292,'Policy Characteristics'!$C:$C,0)))</f>
        <v>Industry</v>
      </c>
      <c r="B1292" s="262" t="str">
        <f>IF(ISBLANK(INDEX('Policy Characteristics'!B:B,MATCH($C1292,'Policy Characteristics'!$C:$C,0))),"",INDEX('Policy Characteristics'!B:B,MATCH($C1292,'Policy Characteristics'!$C:$C,0)))</f>
        <v>Feedstock Shifting</v>
      </c>
      <c r="C1292" s="254" t="str">
        <f t="shared" si="49"/>
        <v>Fraction of Feedstock Shifted</v>
      </c>
      <c r="D1292" s="6" t="s">
        <v>3060</v>
      </c>
      <c r="E1292" s="45" t="s">
        <v>2685</v>
      </c>
      <c r="F1292" t="s">
        <v>3022</v>
      </c>
      <c r="G1292" s="45" t="s">
        <v>2689</v>
      </c>
      <c r="H1292" s="47">
        <v>2687</v>
      </c>
      <c r="I1292" s="324" t="s">
        <v>41</v>
      </c>
      <c r="J1292" s="255" t="str">
        <f>IF(ISBLANK(INDEX('Policy Characteristics'!D:D,MATCH($C1292,'Policy Characteristics'!$C:$C,0))),"",INDEX('Policy Characteristics'!D:D,MATCH($C1292,'Policy Characteristics'!$C:$C,0)))</f>
        <v>Feedstock Shifting</v>
      </c>
      <c r="K1292" s="254" t="str">
        <f>IF(ISBLANK(INDEX('Policy Characteristics'!E:E,MATCH($C1292,'Policy Characteristics'!$C:$C,0))),"",INDEX('Policy Characteristics'!E:E,MATCH($C1292,'Policy Characteristics'!$C:$C,0)))</f>
        <v>indst feedstock shifting</v>
      </c>
      <c r="L1292" s="261">
        <f>IF(ISBLANK(INDEX('Policy Characteristics'!F:F,MATCH($C1292,'Policy Characteristics'!$C:$C,0))),"",INDEX('Policy Characteristics'!F:F,MATCH($C1292,'Policy Characteristics'!$C:$C,0)))</f>
        <v>0</v>
      </c>
      <c r="M1292" s="261">
        <f>IF(ISBLANK(INDEX('Policy Characteristics'!G:G,MATCH($C1292,'Policy Characteristics'!$C:$C,0))),"",INDEX('Policy Characteristics'!G:G,MATCH($C1292,'Policy Characteristics'!$C:$C,0)))</f>
        <v>1</v>
      </c>
      <c r="N1292" s="261">
        <f>IF(ISBLANK(INDEX('Policy Characteristics'!H:H,MATCH($C1292,'Policy Characteristics'!$C:$C,0))),"",INDEX('Policy Characteristics'!H:H,MATCH($C1292,'Policy Characteristics'!$C:$C,0)))</f>
        <v>0.01</v>
      </c>
      <c r="O1292" s="254" t="str">
        <f>IF(ISBLANK(INDEX('Policy Characteristics'!I:I,MATCH($C1292,'Policy Characteristics'!$C:$C,0))),"",INDEX('Policy Characteristics'!I:I,MATCH($C1292,'Policy Characteristics'!$C:$C,0)))</f>
        <v>% of potential achieved</v>
      </c>
      <c r="P1292" s="254" t="str">
        <f>IF(ISBLANK(INDEX('Policy Characteristics'!J:J,MATCH($C1292,'Policy Characteristics'!$C:$C,0))),"",INDEX('Policy Characteristics'!J:J,MATCH($C1292,'Policy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2" s="254" t="str">
        <f>IF(ISBLANK(INDEX('Policy Characteristics'!K:K,MATCH($C1292,'Policy Characteristics'!$C:$C,0))),"",INDEX('Policy Characteristics'!K:K,MATCH($C1292,'Policy Characteristics'!$C:$C,0)))</f>
        <v/>
      </c>
      <c r="R1292" s="254" t="str">
        <f>IF(ISBLANK(INDEX('Policy Characteristics'!L:L,MATCH($C1292,'Policy Characteristics'!$C:$C,0))),"",INDEX('Policy Characteristics'!L:L,MATCH($C1292,'Policy Characteristics'!$C:$C,0)))</f>
        <v/>
      </c>
    </row>
    <row r="1293" spans="1:18" s="2" customFormat="1">
      <c r="A1293" s="254" t="str">
        <f>IF(ISBLANK(INDEX('Policy Characteristics'!A:A,MATCH($C1293,'Policy Characteristics'!$C:$C,0))),"",INDEX('Policy Characteristics'!A:A,MATCH($C1293,'Policy Characteristics'!$C:$C,0)))</f>
        <v>Industry</v>
      </c>
      <c r="B1293" s="262" t="str">
        <f>IF(ISBLANK(INDEX('Policy Characteristics'!B:B,MATCH($C1293,'Policy Characteristics'!$C:$C,0))),"",INDEX('Policy Characteristics'!B:B,MATCH($C1293,'Policy Characteristics'!$C:$C,0)))</f>
        <v>Feedstock Shifting</v>
      </c>
      <c r="C1293" s="254" t="str">
        <f t="shared" si="49"/>
        <v>Fraction of Feedstock Shifted</v>
      </c>
      <c r="D1293" s="6" t="s">
        <v>3060</v>
      </c>
      <c r="E1293" s="45" t="s">
        <v>2686</v>
      </c>
      <c r="F1293" t="s">
        <v>3022</v>
      </c>
      <c r="G1293" s="45" t="s">
        <v>2690</v>
      </c>
      <c r="H1293" s="47">
        <v>2688</v>
      </c>
      <c r="I1293" s="324" t="s">
        <v>41</v>
      </c>
      <c r="J1293" s="255" t="str">
        <f>IF(ISBLANK(INDEX('Policy Characteristics'!D:D,MATCH($C1293,'Policy Characteristics'!$C:$C,0))),"",INDEX('Policy Characteristics'!D:D,MATCH($C1293,'Policy Characteristics'!$C:$C,0)))</f>
        <v>Feedstock Shifting</v>
      </c>
      <c r="K1293" s="254" t="str">
        <f>IF(ISBLANK(INDEX('Policy Characteristics'!E:E,MATCH($C1293,'Policy Characteristics'!$C:$C,0))),"",INDEX('Policy Characteristics'!E:E,MATCH($C1293,'Policy Characteristics'!$C:$C,0)))</f>
        <v>indst feedstock shifting</v>
      </c>
      <c r="L1293" s="261">
        <f>IF(ISBLANK(INDEX('Policy Characteristics'!F:F,MATCH($C1293,'Policy Characteristics'!$C:$C,0))),"",INDEX('Policy Characteristics'!F:F,MATCH($C1293,'Policy Characteristics'!$C:$C,0)))</f>
        <v>0</v>
      </c>
      <c r="M1293" s="261">
        <f>IF(ISBLANK(INDEX('Policy Characteristics'!G:G,MATCH($C1293,'Policy Characteristics'!$C:$C,0))),"",INDEX('Policy Characteristics'!G:G,MATCH($C1293,'Policy Characteristics'!$C:$C,0)))</f>
        <v>1</v>
      </c>
      <c r="N1293" s="261">
        <f>IF(ISBLANK(INDEX('Policy Characteristics'!H:H,MATCH($C1293,'Policy Characteristics'!$C:$C,0))),"",INDEX('Policy Characteristics'!H:H,MATCH($C1293,'Policy Characteristics'!$C:$C,0)))</f>
        <v>0.01</v>
      </c>
      <c r="O1293" s="254" t="str">
        <f>IF(ISBLANK(INDEX('Policy Characteristics'!I:I,MATCH($C1293,'Policy Characteristics'!$C:$C,0))),"",INDEX('Policy Characteristics'!I:I,MATCH($C1293,'Policy Characteristics'!$C:$C,0)))</f>
        <v>% of potential achieved</v>
      </c>
      <c r="P1293" s="254" t="str">
        <f>IF(ISBLANK(INDEX('Policy Characteristics'!J:J,MATCH($C1293,'Policy Characteristics'!$C:$C,0))),"",INDEX('Policy Characteristics'!J:J,MATCH($C1293,'Policy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3" s="254" t="str">
        <f>IF(ISBLANK(INDEX('Policy Characteristics'!K:K,MATCH($C1293,'Policy Characteristics'!$C:$C,0))),"",INDEX('Policy Characteristics'!K:K,MATCH($C1293,'Policy Characteristics'!$C:$C,0)))</f>
        <v/>
      </c>
      <c r="R1293" s="254" t="str">
        <f>IF(ISBLANK(INDEX('Policy Characteristics'!L:L,MATCH($C1293,'Policy Characteristics'!$C:$C,0))),"",INDEX('Policy Characteristics'!L:L,MATCH($C1293,'Policy Characteristics'!$C:$C,0)))</f>
        <v/>
      </c>
    </row>
    <row r="1294" spans="1:18" s="2" customFormat="1">
      <c r="A1294" s="254" t="str">
        <f>IF(ISBLANK(INDEX('Policy Characteristics'!A:A,MATCH($C1294,'Policy Characteristics'!$C:$C,0))),"",INDEX('Policy Characteristics'!A:A,MATCH($C1294,'Policy Characteristics'!$C:$C,0)))</f>
        <v>Industry</v>
      </c>
      <c r="B1294" s="262" t="str">
        <f>IF(ISBLANK(INDEX('Policy Characteristics'!B:B,MATCH($C1294,'Policy Characteristics'!$C:$C,0))),"",INDEX('Policy Characteristics'!B:B,MATCH($C1294,'Policy Characteristics'!$C:$C,0)))</f>
        <v>Feedstock Shifting</v>
      </c>
      <c r="C1294" s="254" t="str">
        <f t="shared" si="49"/>
        <v>Fraction of Feedstock Shifted</v>
      </c>
      <c r="D1294" s="6" t="s">
        <v>3060</v>
      </c>
      <c r="E1294" s="45" t="s">
        <v>2683</v>
      </c>
      <c r="F1294" t="s">
        <v>3022</v>
      </c>
      <c r="G1294" s="45" t="s">
        <v>2688</v>
      </c>
      <c r="H1294" s="47">
        <v>2689</v>
      </c>
      <c r="I1294" s="324" t="s">
        <v>41</v>
      </c>
      <c r="J1294" s="255" t="str">
        <f>IF(ISBLANK(INDEX('Policy Characteristics'!D:D,MATCH($C1294,'Policy Characteristics'!$C:$C,0))),"",INDEX('Policy Characteristics'!D:D,MATCH($C1294,'Policy Characteristics'!$C:$C,0)))</f>
        <v>Feedstock Shifting</v>
      </c>
      <c r="K1294" s="254" t="str">
        <f>IF(ISBLANK(INDEX('Policy Characteristics'!E:E,MATCH($C1294,'Policy Characteristics'!$C:$C,0))),"",INDEX('Policy Characteristics'!E:E,MATCH($C1294,'Policy Characteristics'!$C:$C,0)))</f>
        <v>indst feedstock shifting</v>
      </c>
      <c r="L1294" s="261">
        <f>IF(ISBLANK(INDEX('Policy Characteristics'!F:F,MATCH($C1294,'Policy Characteristics'!$C:$C,0))),"",INDEX('Policy Characteristics'!F:F,MATCH($C1294,'Policy Characteristics'!$C:$C,0)))</f>
        <v>0</v>
      </c>
      <c r="M1294" s="261">
        <f>IF(ISBLANK(INDEX('Policy Characteristics'!G:G,MATCH($C1294,'Policy Characteristics'!$C:$C,0))),"",INDEX('Policy Characteristics'!G:G,MATCH($C1294,'Policy Characteristics'!$C:$C,0)))</f>
        <v>1</v>
      </c>
      <c r="N1294" s="261">
        <f>IF(ISBLANK(INDEX('Policy Characteristics'!H:H,MATCH($C1294,'Policy Characteristics'!$C:$C,0))),"",INDEX('Policy Characteristics'!H:H,MATCH($C1294,'Policy Characteristics'!$C:$C,0)))</f>
        <v>0.01</v>
      </c>
      <c r="O1294" s="254" t="str">
        <f>IF(ISBLANK(INDEX('Policy Characteristics'!I:I,MATCH($C1294,'Policy Characteristics'!$C:$C,0))),"",INDEX('Policy Characteristics'!I:I,MATCH($C1294,'Policy Characteristics'!$C:$C,0)))</f>
        <v>% of potential achieved</v>
      </c>
      <c r="P1294" s="254" t="str">
        <f>IF(ISBLANK(INDEX('Policy Characteristics'!J:J,MATCH($C1294,'Policy Characteristics'!$C:$C,0))),"",INDEX('Policy Characteristics'!J:J,MATCH($C1294,'Policy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4" s="254" t="str">
        <f>IF(ISBLANK(INDEX('Policy Characteristics'!K:K,MATCH($C1294,'Policy Characteristics'!$C:$C,0))),"",INDEX('Policy Characteristics'!K:K,MATCH($C1294,'Policy Characteristics'!$C:$C,0)))</f>
        <v/>
      </c>
      <c r="R1294" s="254" t="str">
        <f>IF(ISBLANK(INDEX('Policy Characteristics'!L:L,MATCH($C1294,'Policy Characteristics'!$C:$C,0))),"",INDEX('Policy Characteristics'!L:L,MATCH($C1294,'Policy Characteristics'!$C:$C,0)))</f>
        <v/>
      </c>
    </row>
    <row r="1295" spans="1:18" s="2" customFormat="1">
      <c r="A1295" s="254" t="str">
        <f>IF(ISBLANK(INDEX('Policy Characteristics'!A:A,MATCH($C1295,'Policy Characteristics'!$C:$C,0))),"",INDEX('Policy Characteristics'!A:A,MATCH($C1295,'Policy Characteristics'!$C:$C,0)))</f>
        <v>Industry</v>
      </c>
      <c r="B1295" s="262" t="str">
        <f>IF(ISBLANK(INDEX('Policy Characteristics'!B:B,MATCH($C1295,'Policy Characteristics'!$C:$C,0))),"",INDEX('Policy Characteristics'!B:B,MATCH($C1295,'Policy Characteristics'!$C:$C,0)))</f>
        <v>Feedstock Shifting</v>
      </c>
      <c r="C1295" s="254" t="str">
        <f t="shared" si="49"/>
        <v>Fraction of Feedstock Shifted</v>
      </c>
      <c r="D1295" s="6" t="s">
        <v>3061</v>
      </c>
      <c r="E1295" s="45" t="s">
        <v>2380</v>
      </c>
      <c r="F1295" t="s">
        <v>3064</v>
      </c>
      <c r="G1295" s="45" t="s">
        <v>2386</v>
      </c>
      <c r="H1295" s="47">
        <v>2690</v>
      </c>
      <c r="I1295" s="324" t="s">
        <v>41</v>
      </c>
      <c r="J1295" s="255" t="str">
        <f>IF(ISBLANK(INDEX('Policy Characteristics'!D:D,MATCH($C1295,'Policy Characteristics'!$C:$C,0))),"",INDEX('Policy Characteristics'!D:D,MATCH($C1295,'Policy Characteristics'!$C:$C,0)))</f>
        <v>Feedstock Shifting</v>
      </c>
      <c r="K1295" s="254" t="str">
        <f>IF(ISBLANK(INDEX('Policy Characteristics'!E:E,MATCH($C1295,'Policy Characteristics'!$C:$C,0))),"",INDEX('Policy Characteristics'!E:E,MATCH($C1295,'Policy Characteristics'!$C:$C,0)))</f>
        <v>indst feedstock shifting</v>
      </c>
      <c r="L1295" s="261">
        <f>IF(ISBLANK(INDEX('Policy Characteristics'!F:F,MATCH($C1295,'Policy Characteristics'!$C:$C,0))),"",INDEX('Policy Characteristics'!F:F,MATCH($C1295,'Policy Characteristics'!$C:$C,0)))</f>
        <v>0</v>
      </c>
      <c r="M1295" s="261">
        <f>IF(ISBLANK(INDEX('Policy Characteristics'!G:G,MATCH($C1295,'Policy Characteristics'!$C:$C,0))),"",INDEX('Policy Characteristics'!G:G,MATCH($C1295,'Policy Characteristics'!$C:$C,0)))</f>
        <v>1</v>
      </c>
      <c r="N1295" s="261">
        <f>IF(ISBLANK(INDEX('Policy Characteristics'!H:H,MATCH($C1295,'Policy Characteristics'!$C:$C,0))),"",INDEX('Policy Characteristics'!H:H,MATCH($C1295,'Policy Characteristics'!$C:$C,0)))</f>
        <v>0.01</v>
      </c>
      <c r="O1295" s="254" t="str">
        <f>IF(ISBLANK(INDEX('Policy Characteristics'!I:I,MATCH($C1295,'Policy Characteristics'!$C:$C,0))),"",INDEX('Policy Characteristics'!I:I,MATCH($C1295,'Policy Characteristics'!$C:$C,0)))</f>
        <v>% of potential achieved</v>
      </c>
      <c r="P1295" s="254" t="str">
        <f>IF(ISBLANK(INDEX('Policy Characteristics'!J:J,MATCH($C1295,'Policy Characteristics'!$C:$C,0))),"",INDEX('Policy Characteristics'!J:J,MATCH($C1295,'Policy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5" s="254" t="str">
        <f>IF(ISBLANK(INDEX('Policy Characteristics'!K:K,MATCH($C1295,'Policy Characteristics'!$C:$C,0))),"",INDEX('Policy Characteristics'!K:K,MATCH($C1295,'Policy Characteristics'!$C:$C,0)))</f>
        <v/>
      </c>
      <c r="R1295" s="254" t="str">
        <f>IF(ISBLANK(INDEX('Policy Characteristics'!L:L,MATCH($C1295,'Policy Characteristics'!$C:$C,0))),"",INDEX('Policy Characteristics'!L:L,MATCH($C1295,'Policy Characteristics'!$C:$C,0)))</f>
        <v/>
      </c>
    </row>
    <row r="1296" spans="1:18" s="2" customFormat="1">
      <c r="A1296" s="254" t="str">
        <f>IF(ISBLANK(INDEX('Policy Characteristics'!A:A,MATCH($C1296,'Policy Characteristics'!$C:$C,0))),"",INDEX('Policy Characteristics'!A:A,MATCH($C1296,'Policy Characteristics'!$C:$C,0)))</f>
        <v>Industry</v>
      </c>
      <c r="B1296" s="262" t="str">
        <f>IF(ISBLANK(INDEX('Policy Characteristics'!B:B,MATCH($C1296,'Policy Characteristics'!$C:$C,0))),"",INDEX('Policy Characteristics'!B:B,MATCH($C1296,'Policy Characteristics'!$C:$C,0)))</f>
        <v>Feedstock Shifting</v>
      </c>
      <c r="C1296" s="254" t="str">
        <f t="shared" si="49"/>
        <v>Fraction of Feedstock Shifted</v>
      </c>
      <c r="D1296" s="6" t="s">
        <v>3061</v>
      </c>
      <c r="E1296" s="45" t="s">
        <v>2381</v>
      </c>
      <c r="F1296" t="s">
        <v>3064</v>
      </c>
      <c r="G1296" s="45" t="s">
        <v>2389</v>
      </c>
      <c r="H1296" s="47">
        <v>2691</v>
      </c>
      <c r="I1296" s="324" t="s">
        <v>41</v>
      </c>
      <c r="J1296" s="255" t="str">
        <f>IF(ISBLANK(INDEX('Policy Characteristics'!D:D,MATCH($C1296,'Policy Characteristics'!$C:$C,0))),"",INDEX('Policy Characteristics'!D:D,MATCH($C1296,'Policy Characteristics'!$C:$C,0)))</f>
        <v>Feedstock Shifting</v>
      </c>
      <c r="K1296" s="254" t="str">
        <f>IF(ISBLANK(INDEX('Policy Characteristics'!E:E,MATCH($C1296,'Policy Characteristics'!$C:$C,0))),"",INDEX('Policy Characteristics'!E:E,MATCH($C1296,'Policy Characteristics'!$C:$C,0)))</f>
        <v>indst feedstock shifting</v>
      </c>
      <c r="L1296" s="261">
        <f>IF(ISBLANK(INDEX('Policy Characteristics'!F:F,MATCH($C1296,'Policy Characteristics'!$C:$C,0))),"",INDEX('Policy Characteristics'!F:F,MATCH($C1296,'Policy Characteristics'!$C:$C,0)))</f>
        <v>0</v>
      </c>
      <c r="M1296" s="261">
        <f>IF(ISBLANK(INDEX('Policy Characteristics'!G:G,MATCH($C1296,'Policy Characteristics'!$C:$C,0))),"",INDEX('Policy Characteristics'!G:G,MATCH($C1296,'Policy Characteristics'!$C:$C,0)))</f>
        <v>1</v>
      </c>
      <c r="N1296" s="261">
        <f>IF(ISBLANK(INDEX('Policy Characteristics'!H:H,MATCH($C1296,'Policy Characteristics'!$C:$C,0))),"",INDEX('Policy Characteristics'!H:H,MATCH($C1296,'Policy Characteristics'!$C:$C,0)))</f>
        <v>0.01</v>
      </c>
      <c r="O1296" s="254" t="str">
        <f>IF(ISBLANK(INDEX('Policy Characteristics'!I:I,MATCH($C1296,'Policy Characteristics'!$C:$C,0))),"",INDEX('Policy Characteristics'!I:I,MATCH($C1296,'Policy Characteristics'!$C:$C,0)))</f>
        <v>% of potential achieved</v>
      </c>
      <c r="P1296" s="254" t="str">
        <f>IF(ISBLANK(INDEX('Policy Characteristics'!J:J,MATCH($C1296,'Policy Characteristics'!$C:$C,0))),"",INDEX('Policy Characteristics'!J:J,MATCH($C1296,'Policy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6" s="254" t="str">
        <f>IF(ISBLANK(INDEX('Policy Characteristics'!K:K,MATCH($C1296,'Policy Characteristics'!$C:$C,0))),"",INDEX('Policy Characteristics'!K:K,MATCH($C1296,'Policy Characteristics'!$C:$C,0)))</f>
        <v/>
      </c>
      <c r="R1296" s="254" t="str">
        <f>IF(ISBLANK(INDEX('Policy Characteristics'!L:L,MATCH($C1296,'Policy Characteristics'!$C:$C,0))),"",INDEX('Policy Characteristics'!L:L,MATCH($C1296,'Policy Characteristics'!$C:$C,0)))</f>
        <v/>
      </c>
    </row>
    <row r="1297" spans="1:18" s="2" customFormat="1">
      <c r="A1297" s="254" t="str">
        <f>IF(ISBLANK(INDEX('Policy Characteristics'!A:A,MATCH($C1297,'Policy Characteristics'!$C:$C,0))),"",INDEX('Policy Characteristics'!A:A,MATCH($C1297,'Policy Characteristics'!$C:$C,0)))</f>
        <v>Industry</v>
      </c>
      <c r="B1297" s="262" t="str">
        <f>IF(ISBLANK(INDEX('Policy Characteristics'!B:B,MATCH($C1297,'Policy Characteristics'!$C:$C,0))),"",INDEX('Policy Characteristics'!B:B,MATCH($C1297,'Policy Characteristics'!$C:$C,0)))</f>
        <v>Feedstock Shifting</v>
      </c>
      <c r="C1297" s="254" t="str">
        <f t="shared" si="49"/>
        <v>Fraction of Feedstock Shifted</v>
      </c>
      <c r="D1297" s="6" t="s">
        <v>3061</v>
      </c>
      <c r="E1297" s="45" t="s">
        <v>2382</v>
      </c>
      <c r="F1297" t="s">
        <v>3064</v>
      </c>
      <c r="G1297" s="45" t="s">
        <v>2390</v>
      </c>
      <c r="H1297" s="47">
        <v>2692</v>
      </c>
      <c r="I1297" s="324" t="s">
        <v>41</v>
      </c>
      <c r="J1297" s="255" t="str">
        <f>IF(ISBLANK(INDEX('Policy Characteristics'!D:D,MATCH($C1297,'Policy Characteristics'!$C:$C,0))),"",INDEX('Policy Characteristics'!D:D,MATCH($C1297,'Policy Characteristics'!$C:$C,0)))</f>
        <v>Feedstock Shifting</v>
      </c>
      <c r="K1297" s="254" t="str">
        <f>IF(ISBLANK(INDEX('Policy Characteristics'!E:E,MATCH($C1297,'Policy Characteristics'!$C:$C,0))),"",INDEX('Policy Characteristics'!E:E,MATCH($C1297,'Policy Characteristics'!$C:$C,0)))</f>
        <v>indst feedstock shifting</v>
      </c>
      <c r="L1297" s="261">
        <f>IF(ISBLANK(INDEX('Policy Characteristics'!F:F,MATCH($C1297,'Policy Characteristics'!$C:$C,0))),"",INDEX('Policy Characteristics'!F:F,MATCH($C1297,'Policy Characteristics'!$C:$C,0)))</f>
        <v>0</v>
      </c>
      <c r="M1297" s="261">
        <f>IF(ISBLANK(INDEX('Policy Characteristics'!G:G,MATCH($C1297,'Policy Characteristics'!$C:$C,0))),"",INDEX('Policy Characteristics'!G:G,MATCH($C1297,'Policy Characteristics'!$C:$C,0)))</f>
        <v>1</v>
      </c>
      <c r="N1297" s="261">
        <f>IF(ISBLANK(INDEX('Policy Characteristics'!H:H,MATCH($C1297,'Policy Characteristics'!$C:$C,0))),"",INDEX('Policy Characteristics'!H:H,MATCH($C1297,'Policy Characteristics'!$C:$C,0)))</f>
        <v>0.01</v>
      </c>
      <c r="O1297" s="254" t="str">
        <f>IF(ISBLANK(INDEX('Policy Characteristics'!I:I,MATCH($C1297,'Policy Characteristics'!$C:$C,0))),"",INDEX('Policy Characteristics'!I:I,MATCH($C1297,'Policy Characteristics'!$C:$C,0)))</f>
        <v>% of potential achieved</v>
      </c>
      <c r="P1297" s="254" t="str">
        <f>IF(ISBLANK(INDEX('Policy Characteristics'!J:J,MATCH($C1297,'Policy Characteristics'!$C:$C,0))),"",INDEX('Policy Characteristics'!J:J,MATCH($C1297,'Policy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7" s="254" t="str">
        <f>IF(ISBLANK(INDEX('Policy Characteristics'!K:K,MATCH($C1297,'Policy Characteristics'!$C:$C,0))),"",INDEX('Policy Characteristics'!K:K,MATCH($C1297,'Policy Characteristics'!$C:$C,0)))</f>
        <v/>
      </c>
      <c r="R1297" s="254" t="str">
        <f>IF(ISBLANK(INDEX('Policy Characteristics'!L:L,MATCH($C1297,'Policy Characteristics'!$C:$C,0))),"",INDEX('Policy Characteristics'!L:L,MATCH($C1297,'Policy Characteristics'!$C:$C,0)))</f>
        <v/>
      </c>
    </row>
    <row r="1298" spans="1:18" s="2" customFormat="1">
      <c r="A1298" s="254" t="str">
        <f>IF(ISBLANK(INDEX('Policy Characteristics'!A:A,MATCH($C1298,'Policy Characteristics'!$C:$C,0))),"",INDEX('Policy Characteristics'!A:A,MATCH($C1298,'Policy Characteristics'!$C:$C,0)))</f>
        <v>Industry</v>
      </c>
      <c r="B1298" s="262" t="str">
        <f>IF(ISBLANK(INDEX('Policy Characteristics'!B:B,MATCH($C1298,'Policy Characteristics'!$C:$C,0))),"",INDEX('Policy Characteristics'!B:B,MATCH($C1298,'Policy Characteristics'!$C:$C,0)))</f>
        <v>Feedstock Shifting</v>
      </c>
      <c r="C1298" s="254" t="str">
        <f t="shared" si="49"/>
        <v>Fraction of Feedstock Shifted</v>
      </c>
      <c r="D1298" s="6" t="s">
        <v>3061</v>
      </c>
      <c r="E1298" s="45" t="s">
        <v>2383</v>
      </c>
      <c r="F1298" t="s">
        <v>3064</v>
      </c>
      <c r="G1298" s="45" t="s">
        <v>2387</v>
      </c>
      <c r="H1298" s="47">
        <v>2693</v>
      </c>
      <c r="I1298" s="324" t="s">
        <v>41</v>
      </c>
      <c r="J1298" s="255" t="str">
        <f>IF(ISBLANK(INDEX('Policy Characteristics'!D:D,MATCH($C1298,'Policy Characteristics'!$C:$C,0))),"",INDEX('Policy Characteristics'!D:D,MATCH($C1298,'Policy Characteristics'!$C:$C,0)))</f>
        <v>Feedstock Shifting</v>
      </c>
      <c r="K1298" s="254" t="str">
        <f>IF(ISBLANK(INDEX('Policy Characteristics'!E:E,MATCH($C1298,'Policy Characteristics'!$C:$C,0))),"",INDEX('Policy Characteristics'!E:E,MATCH($C1298,'Policy Characteristics'!$C:$C,0)))</f>
        <v>indst feedstock shifting</v>
      </c>
      <c r="L1298" s="261">
        <f>IF(ISBLANK(INDEX('Policy Characteristics'!F:F,MATCH($C1298,'Policy Characteristics'!$C:$C,0))),"",INDEX('Policy Characteristics'!F:F,MATCH($C1298,'Policy Characteristics'!$C:$C,0)))</f>
        <v>0</v>
      </c>
      <c r="M1298" s="261">
        <f>IF(ISBLANK(INDEX('Policy Characteristics'!G:G,MATCH($C1298,'Policy Characteristics'!$C:$C,0))),"",INDEX('Policy Characteristics'!G:G,MATCH($C1298,'Policy Characteristics'!$C:$C,0)))</f>
        <v>1</v>
      </c>
      <c r="N1298" s="261">
        <f>IF(ISBLANK(INDEX('Policy Characteristics'!H:H,MATCH($C1298,'Policy Characteristics'!$C:$C,0))),"",INDEX('Policy Characteristics'!H:H,MATCH($C1298,'Policy Characteristics'!$C:$C,0)))</f>
        <v>0.01</v>
      </c>
      <c r="O1298" s="254" t="str">
        <f>IF(ISBLANK(INDEX('Policy Characteristics'!I:I,MATCH($C1298,'Policy Characteristics'!$C:$C,0))),"",INDEX('Policy Characteristics'!I:I,MATCH($C1298,'Policy Characteristics'!$C:$C,0)))</f>
        <v>% of potential achieved</v>
      </c>
      <c r="P1298" s="254" t="str">
        <f>IF(ISBLANK(INDEX('Policy Characteristics'!J:J,MATCH($C1298,'Policy Characteristics'!$C:$C,0))),"",INDEX('Policy Characteristics'!J:J,MATCH($C1298,'Policy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8" s="254" t="str">
        <f>IF(ISBLANK(INDEX('Policy Characteristics'!K:K,MATCH($C1298,'Policy Characteristics'!$C:$C,0))),"",INDEX('Policy Characteristics'!K:K,MATCH($C1298,'Policy Characteristics'!$C:$C,0)))</f>
        <v/>
      </c>
      <c r="R1298" s="254" t="str">
        <f>IF(ISBLANK(INDEX('Policy Characteristics'!L:L,MATCH($C1298,'Policy Characteristics'!$C:$C,0))),"",INDEX('Policy Characteristics'!L:L,MATCH($C1298,'Policy Characteristics'!$C:$C,0)))</f>
        <v/>
      </c>
    </row>
    <row r="1299" spans="1:18" s="2" customFormat="1">
      <c r="A1299" s="254" t="str">
        <f>IF(ISBLANK(INDEX('Policy Characteristics'!A:A,MATCH($C1299,'Policy Characteristics'!$C:$C,0))),"",INDEX('Policy Characteristics'!A:A,MATCH($C1299,'Policy Characteristics'!$C:$C,0)))</f>
        <v>Industry</v>
      </c>
      <c r="B1299" s="262" t="str">
        <f>IF(ISBLANK(INDEX('Policy Characteristics'!B:B,MATCH($C1299,'Policy Characteristics'!$C:$C,0))),"",INDEX('Policy Characteristics'!B:B,MATCH($C1299,'Policy Characteristics'!$C:$C,0)))</f>
        <v>Feedstock Shifting</v>
      </c>
      <c r="C1299" s="254" t="str">
        <f t="shared" si="49"/>
        <v>Fraction of Feedstock Shifted</v>
      </c>
      <c r="D1299" s="6" t="s">
        <v>3061</v>
      </c>
      <c r="E1299" s="45" t="s">
        <v>2384</v>
      </c>
      <c r="F1299" t="s">
        <v>3064</v>
      </c>
      <c r="G1299" s="45" t="s">
        <v>2388</v>
      </c>
      <c r="H1299" s="47">
        <v>2694</v>
      </c>
      <c r="I1299" s="324" t="s">
        <v>41</v>
      </c>
      <c r="J1299" s="255" t="str">
        <f>IF(ISBLANK(INDEX('Policy Characteristics'!D:D,MATCH($C1299,'Policy Characteristics'!$C:$C,0))),"",INDEX('Policy Characteristics'!D:D,MATCH($C1299,'Policy Characteristics'!$C:$C,0)))</f>
        <v>Feedstock Shifting</v>
      </c>
      <c r="K1299" s="254" t="str">
        <f>IF(ISBLANK(INDEX('Policy Characteristics'!E:E,MATCH($C1299,'Policy Characteristics'!$C:$C,0))),"",INDEX('Policy Characteristics'!E:E,MATCH($C1299,'Policy Characteristics'!$C:$C,0)))</f>
        <v>indst feedstock shifting</v>
      </c>
      <c r="L1299" s="261">
        <f>IF(ISBLANK(INDEX('Policy Characteristics'!F:F,MATCH($C1299,'Policy Characteristics'!$C:$C,0))),"",INDEX('Policy Characteristics'!F:F,MATCH($C1299,'Policy Characteristics'!$C:$C,0)))</f>
        <v>0</v>
      </c>
      <c r="M1299" s="261">
        <f>IF(ISBLANK(INDEX('Policy Characteristics'!G:G,MATCH($C1299,'Policy Characteristics'!$C:$C,0))),"",INDEX('Policy Characteristics'!G:G,MATCH($C1299,'Policy Characteristics'!$C:$C,0)))</f>
        <v>1</v>
      </c>
      <c r="N1299" s="261">
        <f>IF(ISBLANK(INDEX('Policy Characteristics'!H:H,MATCH($C1299,'Policy Characteristics'!$C:$C,0))),"",INDEX('Policy Characteristics'!H:H,MATCH($C1299,'Policy Characteristics'!$C:$C,0)))</f>
        <v>0.01</v>
      </c>
      <c r="O1299" s="254" t="str">
        <f>IF(ISBLANK(INDEX('Policy Characteristics'!I:I,MATCH($C1299,'Policy Characteristics'!$C:$C,0))),"",INDEX('Policy Characteristics'!I:I,MATCH($C1299,'Policy Characteristics'!$C:$C,0)))</f>
        <v>% of potential achieved</v>
      </c>
      <c r="P1299" s="254" t="str">
        <f>IF(ISBLANK(INDEX('Policy Characteristics'!J:J,MATCH($C1299,'Policy Characteristics'!$C:$C,0))),"",INDEX('Policy Characteristics'!J:J,MATCH($C1299,'Policy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9" s="254" t="str">
        <f>IF(ISBLANK(INDEX('Policy Characteristics'!K:K,MATCH($C1299,'Policy Characteristics'!$C:$C,0))),"",INDEX('Policy Characteristics'!K:K,MATCH($C1299,'Policy Characteristics'!$C:$C,0)))</f>
        <v/>
      </c>
      <c r="R1299" s="254" t="str">
        <f>IF(ISBLANK(INDEX('Policy Characteristics'!L:L,MATCH($C1299,'Policy Characteristics'!$C:$C,0))),"",INDEX('Policy Characteristics'!L:L,MATCH($C1299,'Policy Characteristics'!$C:$C,0)))</f>
        <v/>
      </c>
    </row>
    <row r="1300" spans="1:18" s="2" customFormat="1">
      <c r="A1300" s="254" t="str">
        <f>IF(ISBLANK(INDEX('Policy Characteristics'!A:A,MATCH($C1300,'Policy Characteristics'!$C:$C,0))),"",INDEX('Policy Characteristics'!A:A,MATCH($C1300,'Policy Characteristics'!$C:$C,0)))</f>
        <v>Industry</v>
      </c>
      <c r="B1300" s="262" t="str">
        <f>IF(ISBLANK(INDEX('Policy Characteristics'!B:B,MATCH($C1300,'Policy Characteristics'!$C:$C,0))),"",INDEX('Policy Characteristics'!B:B,MATCH($C1300,'Policy Characteristics'!$C:$C,0)))</f>
        <v>Feedstock Shifting</v>
      </c>
      <c r="C1300" s="254" t="str">
        <f t="shared" si="49"/>
        <v>Fraction of Feedstock Shifted</v>
      </c>
      <c r="D1300" s="6" t="s">
        <v>3061</v>
      </c>
      <c r="E1300" s="45" t="s">
        <v>2385</v>
      </c>
      <c r="F1300" t="s">
        <v>3064</v>
      </c>
      <c r="G1300" s="45" t="s">
        <v>2391</v>
      </c>
      <c r="H1300" s="47">
        <v>2695</v>
      </c>
      <c r="I1300" s="324" t="s">
        <v>41</v>
      </c>
      <c r="J1300" s="255" t="str">
        <f>IF(ISBLANK(INDEX('Policy Characteristics'!D:D,MATCH($C1300,'Policy Characteristics'!$C:$C,0))),"",INDEX('Policy Characteristics'!D:D,MATCH($C1300,'Policy Characteristics'!$C:$C,0)))</f>
        <v>Feedstock Shifting</v>
      </c>
      <c r="K1300" s="254" t="str">
        <f>IF(ISBLANK(INDEX('Policy Characteristics'!E:E,MATCH($C1300,'Policy Characteristics'!$C:$C,0))),"",INDEX('Policy Characteristics'!E:E,MATCH($C1300,'Policy Characteristics'!$C:$C,0)))</f>
        <v>indst feedstock shifting</v>
      </c>
      <c r="L1300" s="261">
        <f>IF(ISBLANK(INDEX('Policy Characteristics'!F:F,MATCH($C1300,'Policy Characteristics'!$C:$C,0))),"",INDEX('Policy Characteristics'!F:F,MATCH($C1300,'Policy Characteristics'!$C:$C,0)))</f>
        <v>0</v>
      </c>
      <c r="M1300" s="261">
        <f>IF(ISBLANK(INDEX('Policy Characteristics'!G:G,MATCH($C1300,'Policy Characteristics'!$C:$C,0))),"",INDEX('Policy Characteristics'!G:G,MATCH($C1300,'Policy Characteristics'!$C:$C,0)))</f>
        <v>1</v>
      </c>
      <c r="N1300" s="261">
        <f>IF(ISBLANK(INDEX('Policy Characteristics'!H:H,MATCH($C1300,'Policy Characteristics'!$C:$C,0))),"",INDEX('Policy Characteristics'!H:H,MATCH($C1300,'Policy Characteristics'!$C:$C,0)))</f>
        <v>0.01</v>
      </c>
      <c r="O1300" s="254" t="str">
        <f>IF(ISBLANK(INDEX('Policy Characteristics'!I:I,MATCH($C1300,'Policy Characteristics'!$C:$C,0))),"",INDEX('Policy Characteristics'!I:I,MATCH($C1300,'Policy Characteristics'!$C:$C,0)))</f>
        <v>% of potential achieved</v>
      </c>
      <c r="P1300" s="254" t="str">
        <f>IF(ISBLANK(INDEX('Policy Characteristics'!J:J,MATCH($C1300,'Policy Characteristics'!$C:$C,0))),"",INDEX('Policy Characteristics'!J:J,MATCH($C1300,'Policy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0" s="254" t="str">
        <f>IF(ISBLANK(INDEX('Policy Characteristics'!K:K,MATCH($C1300,'Policy Characteristics'!$C:$C,0))),"",INDEX('Policy Characteristics'!K:K,MATCH($C1300,'Policy Characteristics'!$C:$C,0)))</f>
        <v/>
      </c>
      <c r="R1300" s="254" t="str">
        <f>IF(ISBLANK(INDEX('Policy Characteristics'!L:L,MATCH($C1300,'Policy Characteristics'!$C:$C,0))),"",INDEX('Policy Characteristics'!L:L,MATCH($C1300,'Policy Characteristics'!$C:$C,0)))</f>
        <v/>
      </c>
    </row>
    <row r="1301" spans="1:18" s="2" customFormat="1">
      <c r="A1301" s="254" t="str">
        <f>IF(ISBLANK(INDEX('Policy Characteristics'!A:A,MATCH($C1301,'Policy Characteristics'!$C:$C,0))),"",INDEX('Policy Characteristics'!A:A,MATCH($C1301,'Policy Characteristics'!$C:$C,0)))</f>
        <v>Industry</v>
      </c>
      <c r="B1301" s="262" t="str">
        <f>IF(ISBLANK(INDEX('Policy Characteristics'!B:B,MATCH($C1301,'Policy Characteristics'!$C:$C,0))),"",INDEX('Policy Characteristics'!B:B,MATCH($C1301,'Policy Characteristics'!$C:$C,0)))</f>
        <v>Feedstock Shifting</v>
      </c>
      <c r="C1301" s="254" t="str">
        <f t="shared" si="49"/>
        <v>Fraction of Feedstock Shifted</v>
      </c>
      <c r="D1301" s="6" t="s">
        <v>3061</v>
      </c>
      <c r="E1301" s="45" t="s">
        <v>2684</v>
      </c>
      <c r="F1301" t="s">
        <v>3064</v>
      </c>
      <c r="G1301" s="45" t="s">
        <v>2687</v>
      </c>
      <c r="H1301" s="47">
        <v>2696</v>
      </c>
      <c r="I1301" s="324" t="s">
        <v>41</v>
      </c>
      <c r="J1301" s="255" t="str">
        <f>IF(ISBLANK(INDEX('Policy Characteristics'!D:D,MATCH($C1301,'Policy Characteristics'!$C:$C,0))),"",INDEX('Policy Characteristics'!D:D,MATCH($C1301,'Policy Characteristics'!$C:$C,0)))</f>
        <v>Feedstock Shifting</v>
      </c>
      <c r="K1301" s="254" t="str">
        <f>IF(ISBLANK(INDEX('Policy Characteristics'!E:E,MATCH($C1301,'Policy Characteristics'!$C:$C,0))),"",INDEX('Policy Characteristics'!E:E,MATCH($C1301,'Policy Characteristics'!$C:$C,0)))</f>
        <v>indst feedstock shifting</v>
      </c>
      <c r="L1301" s="261">
        <f>IF(ISBLANK(INDEX('Policy Characteristics'!F:F,MATCH($C1301,'Policy Characteristics'!$C:$C,0))),"",INDEX('Policy Characteristics'!F:F,MATCH($C1301,'Policy Characteristics'!$C:$C,0)))</f>
        <v>0</v>
      </c>
      <c r="M1301" s="261">
        <f>IF(ISBLANK(INDEX('Policy Characteristics'!G:G,MATCH($C1301,'Policy Characteristics'!$C:$C,0))),"",INDEX('Policy Characteristics'!G:G,MATCH($C1301,'Policy Characteristics'!$C:$C,0)))</f>
        <v>1</v>
      </c>
      <c r="N1301" s="261">
        <f>IF(ISBLANK(INDEX('Policy Characteristics'!H:H,MATCH($C1301,'Policy Characteristics'!$C:$C,0))),"",INDEX('Policy Characteristics'!H:H,MATCH($C1301,'Policy Characteristics'!$C:$C,0)))</f>
        <v>0.01</v>
      </c>
      <c r="O1301" s="254" t="str">
        <f>IF(ISBLANK(INDEX('Policy Characteristics'!I:I,MATCH($C1301,'Policy Characteristics'!$C:$C,0))),"",INDEX('Policy Characteristics'!I:I,MATCH($C1301,'Policy Characteristics'!$C:$C,0)))</f>
        <v>% of potential achieved</v>
      </c>
      <c r="P1301" s="254" t="str">
        <f>IF(ISBLANK(INDEX('Policy Characteristics'!J:J,MATCH($C1301,'Policy Characteristics'!$C:$C,0))),"",INDEX('Policy Characteristics'!J:J,MATCH($C1301,'Policy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1" s="254" t="str">
        <f>IF(ISBLANK(INDEX('Policy Characteristics'!K:K,MATCH($C1301,'Policy Characteristics'!$C:$C,0))),"",INDEX('Policy Characteristics'!K:K,MATCH($C1301,'Policy Characteristics'!$C:$C,0)))</f>
        <v/>
      </c>
      <c r="R1301" s="254" t="str">
        <f>IF(ISBLANK(INDEX('Policy Characteristics'!L:L,MATCH($C1301,'Policy Characteristics'!$C:$C,0))),"",INDEX('Policy Characteristics'!L:L,MATCH($C1301,'Policy Characteristics'!$C:$C,0)))</f>
        <v/>
      </c>
    </row>
    <row r="1302" spans="1:18" s="2" customFormat="1">
      <c r="A1302" s="254" t="str">
        <f>IF(ISBLANK(INDEX('Policy Characteristics'!A:A,MATCH($C1302,'Policy Characteristics'!$C:$C,0))),"",INDEX('Policy Characteristics'!A:A,MATCH($C1302,'Policy Characteristics'!$C:$C,0)))</f>
        <v>Industry</v>
      </c>
      <c r="B1302" s="262" t="str">
        <f>IF(ISBLANK(INDEX('Policy Characteristics'!B:B,MATCH($C1302,'Policy Characteristics'!$C:$C,0))),"",INDEX('Policy Characteristics'!B:B,MATCH($C1302,'Policy Characteristics'!$C:$C,0)))</f>
        <v>Feedstock Shifting</v>
      </c>
      <c r="C1302" s="254" t="str">
        <f t="shared" si="49"/>
        <v>Fraction of Feedstock Shifted</v>
      </c>
      <c r="D1302" s="6" t="s">
        <v>3061</v>
      </c>
      <c r="E1302" s="45" t="s">
        <v>2685</v>
      </c>
      <c r="F1302" t="s">
        <v>3064</v>
      </c>
      <c r="G1302" s="45" t="s">
        <v>2689</v>
      </c>
      <c r="H1302" s="47">
        <v>2697</v>
      </c>
      <c r="I1302" s="324" t="s">
        <v>41</v>
      </c>
      <c r="J1302" s="255" t="str">
        <f>IF(ISBLANK(INDEX('Policy Characteristics'!D:D,MATCH($C1302,'Policy Characteristics'!$C:$C,0))),"",INDEX('Policy Characteristics'!D:D,MATCH($C1302,'Policy Characteristics'!$C:$C,0)))</f>
        <v>Feedstock Shifting</v>
      </c>
      <c r="K1302" s="254" t="str">
        <f>IF(ISBLANK(INDEX('Policy Characteristics'!E:E,MATCH($C1302,'Policy Characteristics'!$C:$C,0))),"",INDEX('Policy Characteristics'!E:E,MATCH($C1302,'Policy Characteristics'!$C:$C,0)))</f>
        <v>indst feedstock shifting</v>
      </c>
      <c r="L1302" s="261">
        <f>IF(ISBLANK(INDEX('Policy Characteristics'!F:F,MATCH($C1302,'Policy Characteristics'!$C:$C,0))),"",INDEX('Policy Characteristics'!F:F,MATCH($C1302,'Policy Characteristics'!$C:$C,0)))</f>
        <v>0</v>
      </c>
      <c r="M1302" s="261">
        <f>IF(ISBLANK(INDEX('Policy Characteristics'!G:G,MATCH($C1302,'Policy Characteristics'!$C:$C,0))),"",INDEX('Policy Characteristics'!G:G,MATCH($C1302,'Policy Characteristics'!$C:$C,0)))</f>
        <v>1</v>
      </c>
      <c r="N1302" s="261">
        <f>IF(ISBLANK(INDEX('Policy Characteristics'!H:H,MATCH($C1302,'Policy Characteristics'!$C:$C,0))),"",INDEX('Policy Characteristics'!H:H,MATCH($C1302,'Policy Characteristics'!$C:$C,0)))</f>
        <v>0.01</v>
      </c>
      <c r="O1302" s="254" t="str">
        <f>IF(ISBLANK(INDEX('Policy Characteristics'!I:I,MATCH($C1302,'Policy Characteristics'!$C:$C,0))),"",INDEX('Policy Characteristics'!I:I,MATCH($C1302,'Policy Characteristics'!$C:$C,0)))</f>
        <v>% of potential achieved</v>
      </c>
      <c r="P1302" s="254" t="str">
        <f>IF(ISBLANK(INDEX('Policy Characteristics'!J:J,MATCH($C1302,'Policy Characteristics'!$C:$C,0))),"",INDEX('Policy Characteristics'!J:J,MATCH($C1302,'Policy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2" s="254" t="str">
        <f>IF(ISBLANK(INDEX('Policy Characteristics'!K:K,MATCH($C1302,'Policy Characteristics'!$C:$C,0))),"",INDEX('Policy Characteristics'!K:K,MATCH($C1302,'Policy Characteristics'!$C:$C,0)))</f>
        <v/>
      </c>
      <c r="R1302" s="254" t="str">
        <f>IF(ISBLANK(INDEX('Policy Characteristics'!L:L,MATCH($C1302,'Policy Characteristics'!$C:$C,0))),"",INDEX('Policy Characteristics'!L:L,MATCH($C1302,'Policy Characteristics'!$C:$C,0)))</f>
        <v/>
      </c>
    </row>
    <row r="1303" spans="1:18" s="2" customFormat="1">
      <c r="A1303" s="254" t="str">
        <f>IF(ISBLANK(INDEX('Policy Characteristics'!A:A,MATCH($C1303,'Policy Characteristics'!$C:$C,0))),"",INDEX('Policy Characteristics'!A:A,MATCH($C1303,'Policy Characteristics'!$C:$C,0)))</f>
        <v>Industry</v>
      </c>
      <c r="B1303" s="262" t="str">
        <f>IF(ISBLANK(INDEX('Policy Characteristics'!B:B,MATCH($C1303,'Policy Characteristics'!$C:$C,0))),"",INDEX('Policy Characteristics'!B:B,MATCH($C1303,'Policy Characteristics'!$C:$C,0)))</f>
        <v>Feedstock Shifting</v>
      </c>
      <c r="C1303" s="254" t="str">
        <f t="shared" si="49"/>
        <v>Fraction of Feedstock Shifted</v>
      </c>
      <c r="D1303" s="6" t="s">
        <v>3061</v>
      </c>
      <c r="E1303" s="45" t="s">
        <v>2686</v>
      </c>
      <c r="F1303" t="s">
        <v>3064</v>
      </c>
      <c r="G1303" s="45" t="s">
        <v>2690</v>
      </c>
      <c r="H1303" s="47">
        <v>2698</v>
      </c>
      <c r="I1303" s="324" t="s">
        <v>41</v>
      </c>
      <c r="J1303" s="255" t="str">
        <f>IF(ISBLANK(INDEX('Policy Characteristics'!D:D,MATCH($C1303,'Policy Characteristics'!$C:$C,0))),"",INDEX('Policy Characteristics'!D:D,MATCH($C1303,'Policy Characteristics'!$C:$C,0)))</f>
        <v>Feedstock Shifting</v>
      </c>
      <c r="K1303" s="254" t="str">
        <f>IF(ISBLANK(INDEX('Policy Characteristics'!E:E,MATCH($C1303,'Policy Characteristics'!$C:$C,0))),"",INDEX('Policy Characteristics'!E:E,MATCH($C1303,'Policy Characteristics'!$C:$C,0)))</f>
        <v>indst feedstock shifting</v>
      </c>
      <c r="L1303" s="261">
        <f>IF(ISBLANK(INDEX('Policy Characteristics'!F:F,MATCH($C1303,'Policy Characteristics'!$C:$C,0))),"",INDEX('Policy Characteristics'!F:F,MATCH($C1303,'Policy Characteristics'!$C:$C,0)))</f>
        <v>0</v>
      </c>
      <c r="M1303" s="261">
        <f>IF(ISBLANK(INDEX('Policy Characteristics'!G:G,MATCH($C1303,'Policy Characteristics'!$C:$C,0))),"",INDEX('Policy Characteristics'!G:G,MATCH($C1303,'Policy Characteristics'!$C:$C,0)))</f>
        <v>1</v>
      </c>
      <c r="N1303" s="261">
        <f>IF(ISBLANK(INDEX('Policy Characteristics'!H:H,MATCH($C1303,'Policy Characteristics'!$C:$C,0))),"",INDEX('Policy Characteristics'!H:H,MATCH($C1303,'Policy Characteristics'!$C:$C,0)))</f>
        <v>0.01</v>
      </c>
      <c r="O1303" s="254" t="str">
        <f>IF(ISBLANK(INDEX('Policy Characteristics'!I:I,MATCH($C1303,'Policy Characteristics'!$C:$C,0))),"",INDEX('Policy Characteristics'!I:I,MATCH($C1303,'Policy Characteristics'!$C:$C,0)))</f>
        <v>% of potential achieved</v>
      </c>
      <c r="P1303" s="254" t="str">
        <f>IF(ISBLANK(INDEX('Policy Characteristics'!J:J,MATCH($C1303,'Policy Characteristics'!$C:$C,0))),"",INDEX('Policy Characteristics'!J:J,MATCH($C1303,'Policy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3" s="254" t="str">
        <f>IF(ISBLANK(INDEX('Policy Characteristics'!K:K,MATCH($C1303,'Policy Characteristics'!$C:$C,0))),"",INDEX('Policy Characteristics'!K:K,MATCH($C1303,'Policy Characteristics'!$C:$C,0)))</f>
        <v/>
      </c>
      <c r="R1303" s="254" t="str">
        <f>IF(ISBLANK(INDEX('Policy Characteristics'!L:L,MATCH($C1303,'Policy Characteristics'!$C:$C,0))),"",INDEX('Policy Characteristics'!L:L,MATCH($C1303,'Policy Characteristics'!$C:$C,0)))</f>
        <v/>
      </c>
    </row>
    <row r="1304" spans="1:18" s="2" customFormat="1">
      <c r="A1304" s="254" t="str">
        <f>IF(ISBLANK(INDEX('Policy Characteristics'!A:A,MATCH($C1304,'Policy Characteristics'!$C:$C,0))),"",INDEX('Policy Characteristics'!A:A,MATCH($C1304,'Policy Characteristics'!$C:$C,0)))</f>
        <v>Industry</v>
      </c>
      <c r="B1304" s="262" t="str">
        <f>IF(ISBLANK(INDEX('Policy Characteristics'!B:B,MATCH($C1304,'Policy Characteristics'!$C:$C,0))),"",INDEX('Policy Characteristics'!B:B,MATCH($C1304,'Policy Characteristics'!$C:$C,0)))</f>
        <v>Feedstock Shifting</v>
      </c>
      <c r="C1304" s="254" t="str">
        <f t="shared" si="49"/>
        <v>Fraction of Feedstock Shifted</v>
      </c>
      <c r="D1304" s="6" t="s">
        <v>3061</v>
      </c>
      <c r="E1304" s="45" t="s">
        <v>2683</v>
      </c>
      <c r="F1304" t="s">
        <v>3064</v>
      </c>
      <c r="G1304" s="45" t="s">
        <v>2688</v>
      </c>
      <c r="H1304" s="47">
        <v>2699</v>
      </c>
      <c r="I1304" s="324" t="s">
        <v>41</v>
      </c>
      <c r="J1304" s="255" t="str">
        <f>IF(ISBLANK(INDEX('Policy Characteristics'!D:D,MATCH($C1304,'Policy Characteristics'!$C:$C,0))),"",INDEX('Policy Characteristics'!D:D,MATCH($C1304,'Policy Characteristics'!$C:$C,0)))</f>
        <v>Feedstock Shifting</v>
      </c>
      <c r="K1304" s="254" t="str">
        <f>IF(ISBLANK(INDEX('Policy Characteristics'!E:E,MATCH($C1304,'Policy Characteristics'!$C:$C,0))),"",INDEX('Policy Characteristics'!E:E,MATCH($C1304,'Policy Characteristics'!$C:$C,0)))</f>
        <v>indst feedstock shifting</v>
      </c>
      <c r="L1304" s="261">
        <f>IF(ISBLANK(INDEX('Policy Characteristics'!F:F,MATCH($C1304,'Policy Characteristics'!$C:$C,0))),"",INDEX('Policy Characteristics'!F:F,MATCH($C1304,'Policy Characteristics'!$C:$C,0)))</f>
        <v>0</v>
      </c>
      <c r="M1304" s="261">
        <f>IF(ISBLANK(INDEX('Policy Characteristics'!G:G,MATCH($C1304,'Policy Characteristics'!$C:$C,0))),"",INDEX('Policy Characteristics'!G:G,MATCH($C1304,'Policy Characteristics'!$C:$C,0)))</f>
        <v>1</v>
      </c>
      <c r="N1304" s="261">
        <f>IF(ISBLANK(INDEX('Policy Characteristics'!H:H,MATCH($C1304,'Policy Characteristics'!$C:$C,0))),"",INDEX('Policy Characteristics'!H:H,MATCH($C1304,'Policy Characteristics'!$C:$C,0)))</f>
        <v>0.01</v>
      </c>
      <c r="O1304" s="254" t="str">
        <f>IF(ISBLANK(INDEX('Policy Characteristics'!I:I,MATCH($C1304,'Policy Characteristics'!$C:$C,0))),"",INDEX('Policy Characteristics'!I:I,MATCH($C1304,'Policy Characteristics'!$C:$C,0)))</f>
        <v>% of potential achieved</v>
      </c>
      <c r="P1304" s="254" t="str">
        <f>IF(ISBLANK(INDEX('Policy Characteristics'!J:J,MATCH($C1304,'Policy Characteristics'!$C:$C,0))),"",INDEX('Policy Characteristics'!J:J,MATCH($C1304,'Policy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4" s="254" t="str">
        <f>IF(ISBLANK(INDEX('Policy Characteristics'!K:K,MATCH($C1304,'Policy Characteristics'!$C:$C,0))),"",INDEX('Policy Characteristics'!K:K,MATCH($C1304,'Policy Characteristics'!$C:$C,0)))</f>
        <v/>
      </c>
      <c r="R1304" s="254" t="str">
        <f>IF(ISBLANK(INDEX('Policy Characteristics'!L:L,MATCH($C1304,'Policy Characteristics'!$C:$C,0))),"",INDEX('Policy Characteristics'!L:L,MATCH($C1304,'Policy Characteristics'!$C:$C,0)))</f>
        <v/>
      </c>
    </row>
    <row r="1305" spans="1:18" s="2" customFormat="1">
      <c r="A1305" s="254" t="str">
        <f>IF(ISBLANK(INDEX('Policy Characteristics'!A:A,MATCH($C1305,'Policy Characteristics'!$C:$C,0))),"",INDEX('Policy Characteristics'!A:A,MATCH($C1305,'Policy Characteristics'!$C:$C,0)))</f>
        <v>Industry</v>
      </c>
      <c r="B1305" s="262" t="str">
        <f>IF(ISBLANK(INDEX('Policy Characteristics'!B:B,MATCH($C1305,'Policy Characteristics'!$C:$C,0))),"",INDEX('Policy Characteristics'!B:B,MATCH($C1305,'Policy Characteristics'!$C:$C,0)))</f>
        <v>Feedstock Shifting</v>
      </c>
      <c r="C1305" s="254" t="str">
        <f t="shared" si="49"/>
        <v>Fraction of Feedstock Shifted</v>
      </c>
      <c r="D1305" s="6" t="s">
        <v>3062</v>
      </c>
      <c r="E1305" s="45" t="s">
        <v>2380</v>
      </c>
      <c r="F1305" t="s">
        <v>3023</v>
      </c>
      <c r="G1305" s="45" t="s">
        <v>2386</v>
      </c>
      <c r="H1305" s="47">
        <v>2700</v>
      </c>
      <c r="I1305" s="324" t="s">
        <v>41</v>
      </c>
      <c r="J1305" s="255" t="str">
        <f>IF(ISBLANK(INDEX('Policy Characteristics'!D:D,MATCH($C1305,'Policy Characteristics'!$C:$C,0))),"",INDEX('Policy Characteristics'!D:D,MATCH($C1305,'Policy Characteristics'!$C:$C,0)))</f>
        <v>Feedstock Shifting</v>
      </c>
      <c r="K1305" s="254" t="str">
        <f>IF(ISBLANK(INDEX('Policy Characteristics'!E:E,MATCH($C1305,'Policy Characteristics'!$C:$C,0))),"",INDEX('Policy Characteristics'!E:E,MATCH($C1305,'Policy Characteristics'!$C:$C,0)))</f>
        <v>indst feedstock shifting</v>
      </c>
      <c r="L1305" s="261">
        <f>IF(ISBLANK(INDEX('Policy Characteristics'!F:F,MATCH($C1305,'Policy Characteristics'!$C:$C,0))),"",INDEX('Policy Characteristics'!F:F,MATCH($C1305,'Policy Characteristics'!$C:$C,0)))</f>
        <v>0</v>
      </c>
      <c r="M1305" s="261">
        <f>IF(ISBLANK(INDEX('Policy Characteristics'!G:G,MATCH($C1305,'Policy Characteristics'!$C:$C,0))),"",INDEX('Policy Characteristics'!G:G,MATCH($C1305,'Policy Characteristics'!$C:$C,0)))</f>
        <v>1</v>
      </c>
      <c r="N1305" s="261">
        <f>IF(ISBLANK(INDEX('Policy Characteristics'!H:H,MATCH($C1305,'Policy Characteristics'!$C:$C,0))),"",INDEX('Policy Characteristics'!H:H,MATCH($C1305,'Policy Characteristics'!$C:$C,0)))</f>
        <v>0.01</v>
      </c>
      <c r="O1305" s="254" t="str">
        <f>IF(ISBLANK(INDEX('Policy Characteristics'!I:I,MATCH($C1305,'Policy Characteristics'!$C:$C,0))),"",INDEX('Policy Characteristics'!I:I,MATCH($C1305,'Policy Characteristics'!$C:$C,0)))</f>
        <v>% of potential achieved</v>
      </c>
      <c r="P1305" s="254" t="str">
        <f>IF(ISBLANK(INDEX('Policy Characteristics'!J:J,MATCH($C1305,'Policy Characteristics'!$C:$C,0))),"",INDEX('Policy Characteristics'!J:J,MATCH($C1305,'Policy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5" s="254" t="str">
        <f>IF(ISBLANK(INDEX('Policy Characteristics'!K:K,MATCH($C1305,'Policy Characteristics'!$C:$C,0))),"",INDEX('Policy Characteristics'!K:K,MATCH($C1305,'Policy Characteristics'!$C:$C,0)))</f>
        <v/>
      </c>
      <c r="R1305" s="254" t="str">
        <f>IF(ISBLANK(INDEX('Policy Characteristics'!L:L,MATCH($C1305,'Policy Characteristics'!$C:$C,0))),"",INDEX('Policy Characteristics'!L:L,MATCH($C1305,'Policy Characteristics'!$C:$C,0)))</f>
        <v/>
      </c>
    </row>
    <row r="1306" spans="1:18" s="2" customFormat="1">
      <c r="A1306" s="254" t="str">
        <f>IF(ISBLANK(INDEX('Policy Characteristics'!A:A,MATCH($C1306,'Policy Characteristics'!$C:$C,0))),"",INDEX('Policy Characteristics'!A:A,MATCH($C1306,'Policy Characteristics'!$C:$C,0)))</f>
        <v>Industry</v>
      </c>
      <c r="B1306" s="262" t="str">
        <f>IF(ISBLANK(INDEX('Policy Characteristics'!B:B,MATCH($C1306,'Policy Characteristics'!$C:$C,0))),"",INDEX('Policy Characteristics'!B:B,MATCH($C1306,'Policy Characteristics'!$C:$C,0)))</f>
        <v>Feedstock Shifting</v>
      </c>
      <c r="C1306" s="254" t="str">
        <f t="shared" si="49"/>
        <v>Fraction of Feedstock Shifted</v>
      </c>
      <c r="D1306" s="6" t="s">
        <v>3062</v>
      </c>
      <c r="E1306" s="45" t="s">
        <v>2381</v>
      </c>
      <c r="F1306" t="s">
        <v>3023</v>
      </c>
      <c r="G1306" s="45" t="s">
        <v>2389</v>
      </c>
      <c r="H1306" s="47">
        <v>2701</v>
      </c>
      <c r="I1306" s="324" t="s">
        <v>41</v>
      </c>
      <c r="J1306" s="255" t="str">
        <f>IF(ISBLANK(INDEX('Policy Characteristics'!D:D,MATCH($C1306,'Policy Characteristics'!$C:$C,0))),"",INDEX('Policy Characteristics'!D:D,MATCH($C1306,'Policy Characteristics'!$C:$C,0)))</f>
        <v>Feedstock Shifting</v>
      </c>
      <c r="K1306" s="254" t="str">
        <f>IF(ISBLANK(INDEX('Policy Characteristics'!E:E,MATCH($C1306,'Policy Characteristics'!$C:$C,0))),"",INDEX('Policy Characteristics'!E:E,MATCH($C1306,'Policy Characteristics'!$C:$C,0)))</f>
        <v>indst feedstock shifting</v>
      </c>
      <c r="L1306" s="261">
        <f>IF(ISBLANK(INDEX('Policy Characteristics'!F:F,MATCH($C1306,'Policy Characteristics'!$C:$C,0))),"",INDEX('Policy Characteristics'!F:F,MATCH($C1306,'Policy Characteristics'!$C:$C,0)))</f>
        <v>0</v>
      </c>
      <c r="M1306" s="261">
        <f>IF(ISBLANK(INDEX('Policy Characteristics'!G:G,MATCH($C1306,'Policy Characteristics'!$C:$C,0))),"",INDEX('Policy Characteristics'!G:G,MATCH($C1306,'Policy Characteristics'!$C:$C,0)))</f>
        <v>1</v>
      </c>
      <c r="N1306" s="261">
        <f>IF(ISBLANK(INDEX('Policy Characteristics'!H:H,MATCH($C1306,'Policy Characteristics'!$C:$C,0))),"",INDEX('Policy Characteristics'!H:H,MATCH($C1306,'Policy Characteristics'!$C:$C,0)))</f>
        <v>0.01</v>
      </c>
      <c r="O1306" s="254" t="str">
        <f>IF(ISBLANK(INDEX('Policy Characteristics'!I:I,MATCH($C1306,'Policy Characteristics'!$C:$C,0))),"",INDEX('Policy Characteristics'!I:I,MATCH($C1306,'Policy Characteristics'!$C:$C,0)))</f>
        <v>% of potential achieved</v>
      </c>
      <c r="P1306" s="254" t="str">
        <f>IF(ISBLANK(INDEX('Policy Characteristics'!J:J,MATCH($C1306,'Policy Characteristics'!$C:$C,0))),"",INDEX('Policy Characteristics'!J:J,MATCH($C1306,'Policy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6" s="254" t="str">
        <f>IF(ISBLANK(INDEX('Policy Characteristics'!K:K,MATCH($C1306,'Policy Characteristics'!$C:$C,0))),"",INDEX('Policy Characteristics'!K:K,MATCH($C1306,'Policy Characteristics'!$C:$C,0)))</f>
        <v/>
      </c>
      <c r="R1306" s="254" t="str">
        <f>IF(ISBLANK(INDEX('Policy Characteristics'!L:L,MATCH($C1306,'Policy Characteristics'!$C:$C,0))),"",INDEX('Policy Characteristics'!L:L,MATCH($C1306,'Policy Characteristics'!$C:$C,0)))</f>
        <v/>
      </c>
    </row>
    <row r="1307" spans="1:18" s="2" customFormat="1">
      <c r="A1307" s="254" t="str">
        <f>IF(ISBLANK(INDEX('Policy Characteristics'!A:A,MATCH($C1307,'Policy Characteristics'!$C:$C,0))),"",INDEX('Policy Characteristics'!A:A,MATCH($C1307,'Policy Characteristics'!$C:$C,0)))</f>
        <v>Industry</v>
      </c>
      <c r="B1307" s="262" t="str">
        <f>IF(ISBLANK(INDEX('Policy Characteristics'!B:B,MATCH($C1307,'Policy Characteristics'!$C:$C,0))),"",INDEX('Policy Characteristics'!B:B,MATCH($C1307,'Policy Characteristics'!$C:$C,0)))</f>
        <v>Feedstock Shifting</v>
      </c>
      <c r="C1307" s="254" t="str">
        <f t="shared" si="49"/>
        <v>Fraction of Feedstock Shifted</v>
      </c>
      <c r="D1307" s="6" t="s">
        <v>3062</v>
      </c>
      <c r="E1307" s="45" t="s">
        <v>2382</v>
      </c>
      <c r="F1307" t="s">
        <v>3023</v>
      </c>
      <c r="G1307" s="45" t="s">
        <v>2390</v>
      </c>
      <c r="H1307" s="47">
        <v>2702</v>
      </c>
      <c r="I1307" s="324" t="s">
        <v>41</v>
      </c>
      <c r="J1307" s="255" t="str">
        <f>IF(ISBLANK(INDEX('Policy Characteristics'!D:D,MATCH($C1307,'Policy Characteristics'!$C:$C,0))),"",INDEX('Policy Characteristics'!D:D,MATCH($C1307,'Policy Characteristics'!$C:$C,0)))</f>
        <v>Feedstock Shifting</v>
      </c>
      <c r="K1307" s="254" t="str">
        <f>IF(ISBLANK(INDEX('Policy Characteristics'!E:E,MATCH($C1307,'Policy Characteristics'!$C:$C,0))),"",INDEX('Policy Characteristics'!E:E,MATCH($C1307,'Policy Characteristics'!$C:$C,0)))</f>
        <v>indst feedstock shifting</v>
      </c>
      <c r="L1307" s="261">
        <f>IF(ISBLANK(INDEX('Policy Characteristics'!F:F,MATCH($C1307,'Policy Characteristics'!$C:$C,0))),"",INDEX('Policy Characteristics'!F:F,MATCH($C1307,'Policy Characteristics'!$C:$C,0)))</f>
        <v>0</v>
      </c>
      <c r="M1307" s="261">
        <f>IF(ISBLANK(INDEX('Policy Characteristics'!G:G,MATCH($C1307,'Policy Characteristics'!$C:$C,0))),"",INDEX('Policy Characteristics'!G:G,MATCH($C1307,'Policy Characteristics'!$C:$C,0)))</f>
        <v>1</v>
      </c>
      <c r="N1307" s="261">
        <f>IF(ISBLANK(INDEX('Policy Characteristics'!H:H,MATCH($C1307,'Policy Characteristics'!$C:$C,0))),"",INDEX('Policy Characteristics'!H:H,MATCH($C1307,'Policy Characteristics'!$C:$C,0)))</f>
        <v>0.01</v>
      </c>
      <c r="O1307" s="254" t="str">
        <f>IF(ISBLANK(INDEX('Policy Characteristics'!I:I,MATCH($C1307,'Policy Characteristics'!$C:$C,0))),"",INDEX('Policy Characteristics'!I:I,MATCH($C1307,'Policy Characteristics'!$C:$C,0)))</f>
        <v>% of potential achieved</v>
      </c>
      <c r="P1307" s="254" t="str">
        <f>IF(ISBLANK(INDEX('Policy Characteristics'!J:J,MATCH($C1307,'Policy Characteristics'!$C:$C,0))),"",INDEX('Policy Characteristics'!J:J,MATCH($C1307,'Policy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7" s="254" t="str">
        <f>IF(ISBLANK(INDEX('Policy Characteristics'!K:K,MATCH($C1307,'Policy Characteristics'!$C:$C,0))),"",INDEX('Policy Characteristics'!K:K,MATCH($C1307,'Policy Characteristics'!$C:$C,0)))</f>
        <v/>
      </c>
      <c r="R1307" s="254" t="str">
        <f>IF(ISBLANK(INDEX('Policy Characteristics'!L:L,MATCH($C1307,'Policy Characteristics'!$C:$C,0))),"",INDEX('Policy Characteristics'!L:L,MATCH($C1307,'Policy Characteristics'!$C:$C,0)))</f>
        <v/>
      </c>
    </row>
    <row r="1308" spans="1:18" s="2" customFormat="1">
      <c r="A1308" s="254" t="str">
        <f>IF(ISBLANK(INDEX('Policy Characteristics'!A:A,MATCH($C1308,'Policy Characteristics'!$C:$C,0))),"",INDEX('Policy Characteristics'!A:A,MATCH($C1308,'Policy Characteristics'!$C:$C,0)))</f>
        <v>Industry</v>
      </c>
      <c r="B1308" s="262" t="str">
        <f>IF(ISBLANK(INDEX('Policy Characteristics'!B:B,MATCH($C1308,'Policy Characteristics'!$C:$C,0))),"",INDEX('Policy Characteristics'!B:B,MATCH($C1308,'Policy Characteristics'!$C:$C,0)))</f>
        <v>Feedstock Shifting</v>
      </c>
      <c r="C1308" s="254" t="str">
        <f t="shared" si="49"/>
        <v>Fraction of Feedstock Shifted</v>
      </c>
      <c r="D1308" s="6" t="s">
        <v>3062</v>
      </c>
      <c r="E1308" s="45" t="s">
        <v>2383</v>
      </c>
      <c r="F1308" t="s">
        <v>3023</v>
      </c>
      <c r="G1308" s="45" t="s">
        <v>2387</v>
      </c>
      <c r="H1308" s="47">
        <v>2703</v>
      </c>
      <c r="I1308" s="324" t="s">
        <v>41</v>
      </c>
      <c r="J1308" s="255" t="str">
        <f>IF(ISBLANK(INDEX('Policy Characteristics'!D:D,MATCH($C1308,'Policy Characteristics'!$C:$C,0))),"",INDEX('Policy Characteristics'!D:D,MATCH($C1308,'Policy Characteristics'!$C:$C,0)))</f>
        <v>Feedstock Shifting</v>
      </c>
      <c r="K1308" s="254" t="str">
        <f>IF(ISBLANK(INDEX('Policy Characteristics'!E:E,MATCH($C1308,'Policy Characteristics'!$C:$C,0))),"",INDEX('Policy Characteristics'!E:E,MATCH($C1308,'Policy Characteristics'!$C:$C,0)))</f>
        <v>indst feedstock shifting</v>
      </c>
      <c r="L1308" s="261">
        <f>IF(ISBLANK(INDEX('Policy Characteristics'!F:F,MATCH($C1308,'Policy Characteristics'!$C:$C,0))),"",INDEX('Policy Characteristics'!F:F,MATCH($C1308,'Policy Characteristics'!$C:$C,0)))</f>
        <v>0</v>
      </c>
      <c r="M1308" s="261">
        <f>IF(ISBLANK(INDEX('Policy Characteristics'!G:G,MATCH($C1308,'Policy Characteristics'!$C:$C,0))),"",INDEX('Policy Characteristics'!G:G,MATCH($C1308,'Policy Characteristics'!$C:$C,0)))</f>
        <v>1</v>
      </c>
      <c r="N1308" s="261">
        <f>IF(ISBLANK(INDEX('Policy Characteristics'!H:H,MATCH($C1308,'Policy Characteristics'!$C:$C,0))),"",INDEX('Policy Characteristics'!H:H,MATCH($C1308,'Policy Characteristics'!$C:$C,0)))</f>
        <v>0.01</v>
      </c>
      <c r="O1308" s="254" t="str">
        <f>IF(ISBLANK(INDEX('Policy Characteristics'!I:I,MATCH($C1308,'Policy Characteristics'!$C:$C,0))),"",INDEX('Policy Characteristics'!I:I,MATCH($C1308,'Policy Characteristics'!$C:$C,0)))</f>
        <v>% of potential achieved</v>
      </c>
      <c r="P1308" s="254" t="str">
        <f>IF(ISBLANK(INDEX('Policy Characteristics'!J:J,MATCH($C1308,'Policy Characteristics'!$C:$C,0))),"",INDEX('Policy Characteristics'!J:J,MATCH($C1308,'Policy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8" s="254" t="str">
        <f>IF(ISBLANK(INDEX('Policy Characteristics'!K:K,MATCH($C1308,'Policy Characteristics'!$C:$C,0))),"",INDEX('Policy Characteristics'!K:K,MATCH($C1308,'Policy Characteristics'!$C:$C,0)))</f>
        <v/>
      </c>
      <c r="R1308" s="254" t="str">
        <f>IF(ISBLANK(INDEX('Policy Characteristics'!L:L,MATCH($C1308,'Policy Characteristics'!$C:$C,0))),"",INDEX('Policy Characteristics'!L:L,MATCH($C1308,'Policy Characteristics'!$C:$C,0)))</f>
        <v/>
      </c>
    </row>
    <row r="1309" spans="1:18" s="2" customFormat="1">
      <c r="A1309" s="254" t="str">
        <f>IF(ISBLANK(INDEX('Policy Characteristics'!A:A,MATCH($C1309,'Policy Characteristics'!$C:$C,0))),"",INDEX('Policy Characteristics'!A:A,MATCH($C1309,'Policy Characteristics'!$C:$C,0)))</f>
        <v>Industry</v>
      </c>
      <c r="B1309" s="262" t="str">
        <f>IF(ISBLANK(INDEX('Policy Characteristics'!B:B,MATCH($C1309,'Policy Characteristics'!$C:$C,0))),"",INDEX('Policy Characteristics'!B:B,MATCH($C1309,'Policy Characteristics'!$C:$C,0)))</f>
        <v>Feedstock Shifting</v>
      </c>
      <c r="C1309" s="254" t="str">
        <f t="shared" si="49"/>
        <v>Fraction of Feedstock Shifted</v>
      </c>
      <c r="D1309" s="6" t="s">
        <v>3062</v>
      </c>
      <c r="E1309" s="45" t="s">
        <v>2384</v>
      </c>
      <c r="F1309" t="s">
        <v>3023</v>
      </c>
      <c r="G1309" s="45" t="s">
        <v>2388</v>
      </c>
      <c r="H1309" s="47">
        <v>2704</v>
      </c>
      <c r="I1309" s="324" t="s">
        <v>41</v>
      </c>
      <c r="J1309" s="255" t="str">
        <f>IF(ISBLANK(INDEX('Policy Characteristics'!D:D,MATCH($C1309,'Policy Characteristics'!$C:$C,0))),"",INDEX('Policy Characteristics'!D:D,MATCH($C1309,'Policy Characteristics'!$C:$C,0)))</f>
        <v>Feedstock Shifting</v>
      </c>
      <c r="K1309" s="254" t="str">
        <f>IF(ISBLANK(INDEX('Policy Characteristics'!E:E,MATCH($C1309,'Policy Characteristics'!$C:$C,0))),"",INDEX('Policy Characteristics'!E:E,MATCH($C1309,'Policy Characteristics'!$C:$C,0)))</f>
        <v>indst feedstock shifting</v>
      </c>
      <c r="L1309" s="261">
        <f>IF(ISBLANK(INDEX('Policy Characteristics'!F:F,MATCH($C1309,'Policy Characteristics'!$C:$C,0))),"",INDEX('Policy Characteristics'!F:F,MATCH($C1309,'Policy Characteristics'!$C:$C,0)))</f>
        <v>0</v>
      </c>
      <c r="M1309" s="261">
        <f>IF(ISBLANK(INDEX('Policy Characteristics'!G:G,MATCH($C1309,'Policy Characteristics'!$C:$C,0))),"",INDEX('Policy Characteristics'!G:G,MATCH($C1309,'Policy Characteristics'!$C:$C,0)))</f>
        <v>1</v>
      </c>
      <c r="N1309" s="261">
        <f>IF(ISBLANK(INDEX('Policy Characteristics'!H:H,MATCH($C1309,'Policy Characteristics'!$C:$C,0))),"",INDEX('Policy Characteristics'!H:H,MATCH($C1309,'Policy Characteristics'!$C:$C,0)))</f>
        <v>0.01</v>
      </c>
      <c r="O1309" s="254" t="str">
        <f>IF(ISBLANK(INDEX('Policy Characteristics'!I:I,MATCH($C1309,'Policy Characteristics'!$C:$C,0))),"",INDEX('Policy Characteristics'!I:I,MATCH($C1309,'Policy Characteristics'!$C:$C,0)))</f>
        <v>% of potential achieved</v>
      </c>
      <c r="P1309" s="254" t="str">
        <f>IF(ISBLANK(INDEX('Policy Characteristics'!J:J,MATCH($C1309,'Policy Characteristics'!$C:$C,0))),"",INDEX('Policy Characteristics'!J:J,MATCH($C1309,'Policy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9" s="254" t="str">
        <f>IF(ISBLANK(INDEX('Policy Characteristics'!K:K,MATCH($C1309,'Policy Characteristics'!$C:$C,0))),"",INDEX('Policy Characteristics'!K:K,MATCH($C1309,'Policy Characteristics'!$C:$C,0)))</f>
        <v/>
      </c>
      <c r="R1309" s="254" t="str">
        <f>IF(ISBLANK(INDEX('Policy Characteristics'!L:L,MATCH($C1309,'Policy Characteristics'!$C:$C,0))),"",INDEX('Policy Characteristics'!L:L,MATCH($C1309,'Policy Characteristics'!$C:$C,0)))</f>
        <v/>
      </c>
    </row>
    <row r="1310" spans="1:18" s="2" customFormat="1">
      <c r="A1310" s="254" t="str">
        <f>IF(ISBLANK(INDEX('Policy Characteristics'!A:A,MATCH($C1310,'Policy Characteristics'!$C:$C,0))),"",INDEX('Policy Characteristics'!A:A,MATCH($C1310,'Policy Characteristics'!$C:$C,0)))</f>
        <v>Industry</v>
      </c>
      <c r="B1310" s="262" t="str">
        <f>IF(ISBLANK(INDEX('Policy Characteristics'!B:B,MATCH($C1310,'Policy Characteristics'!$C:$C,0))),"",INDEX('Policy Characteristics'!B:B,MATCH($C1310,'Policy Characteristics'!$C:$C,0)))</f>
        <v>Feedstock Shifting</v>
      </c>
      <c r="C1310" s="254" t="str">
        <f t="shared" si="49"/>
        <v>Fraction of Feedstock Shifted</v>
      </c>
      <c r="D1310" s="6" t="s">
        <v>3062</v>
      </c>
      <c r="E1310" s="45" t="s">
        <v>2385</v>
      </c>
      <c r="F1310" t="s">
        <v>3023</v>
      </c>
      <c r="G1310" s="45" t="s">
        <v>2391</v>
      </c>
      <c r="H1310" s="47">
        <v>2705</v>
      </c>
      <c r="I1310" s="324" t="s">
        <v>41</v>
      </c>
      <c r="J1310" s="255" t="str">
        <f>IF(ISBLANK(INDEX('Policy Characteristics'!D:D,MATCH($C1310,'Policy Characteristics'!$C:$C,0))),"",INDEX('Policy Characteristics'!D:D,MATCH($C1310,'Policy Characteristics'!$C:$C,0)))</f>
        <v>Feedstock Shifting</v>
      </c>
      <c r="K1310" s="254" t="str">
        <f>IF(ISBLANK(INDEX('Policy Characteristics'!E:E,MATCH($C1310,'Policy Characteristics'!$C:$C,0))),"",INDEX('Policy Characteristics'!E:E,MATCH($C1310,'Policy Characteristics'!$C:$C,0)))</f>
        <v>indst feedstock shifting</v>
      </c>
      <c r="L1310" s="261">
        <f>IF(ISBLANK(INDEX('Policy Characteristics'!F:F,MATCH($C1310,'Policy Characteristics'!$C:$C,0))),"",INDEX('Policy Characteristics'!F:F,MATCH($C1310,'Policy Characteristics'!$C:$C,0)))</f>
        <v>0</v>
      </c>
      <c r="M1310" s="261">
        <f>IF(ISBLANK(INDEX('Policy Characteristics'!G:G,MATCH($C1310,'Policy Characteristics'!$C:$C,0))),"",INDEX('Policy Characteristics'!G:G,MATCH($C1310,'Policy Characteristics'!$C:$C,0)))</f>
        <v>1</v>
      </c>
      <c r="N1310" s="261">
        <f>IF(ISBLANK(INDEX('Policy Characteristics'!H:H,MATCH($C1310,'Policy Characteristics'!$C:$C,0))),"",INDEX('Policy Characteristics'!H:H,MATCH($C1310,'Policy Characteristics'!$C:$C,0)))</f>
        <v>0.01</v>
      </c>
      <c r="O1310" s="254" t="str">
        <f>IF(ISBLANK(INDEX('Policy Characteristics'!I:I,MATCH($C1310,'Policy Characteristics'!$C:$C,0))),"",INDEX('Policy Characteristics'!I:I,MATCH($C1310,'Policy Characteristics'!$C:$C,0)))</f>
        <v>% of potential achieved</v>
      </c>
      <c r="P1310" s="254" t="str">
        <f>IF(ISBLANK(INDEX('Policy Characteristics'!J:J,MATCH($C1310,'Policy Characteristics'!$C:$C,0))),"",INDEX('Policy Characteristics'!J:J,MATCH($C1310,'Policy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10" s="254" t="str">
        <f>IF(ISBLANK(INDEX('Policy Characteristics'!K:K,MATCH($C1310,'Policy Characteristics'!$C:$C,0))),"",INDEX('Policy Characteristics'!K:K,MATCH($C1310,'Policy Characteristics'!$C:$C,0)))</f>
        <v/>
      </c>
      <c r="R1310" s="254" t="str">
        <f>IF(ISBLANK(INDEX('Policy Characteristics'!L:L,MATCH($C1310,'Policy Characteristics'!$C:$C,0))),"",INDEX('Policy Characteristics'!L:L,MATCH($C1310,'Policy Characteristics'!$C:$C,0)))</f>
        <v/>
      </c>
    </row>
    <row r="1311" spans="1:18" s="2" customFormat="1">
      <c r="A1311" s="254" t="str">
        <f>IF(ISBLANK(INDEX('Policy Characteristics'!A:A,MATCH($C1311,'Policy Characteristics'!$C:$C,0))),"",INDEX('Policy Characteristics'!A:A,MATCH($C1311,'Policy Characteristics'!$C:$C,0)))</f>
        <v>Industry</v>
      </c>
      <c r="B1311" s="262" t="str">
        <f>IF(ISBLANK(INDEX('Policy Characteristics'!B:B,MATCH($C1311,'Policy Characteristics'!$C:$C,0))),"",INDEX('Policy Characteristics'!B:B,MATCH($C1311,'Policy Characteristics'!$C:$C,0)))</f>
        <v>Feedstock Shifting</v>
      </c>
      <c r="C1311" s="254" t="str">
        <f t="shared" si="49"/>
        <v>Fraction of Feedstock Shifted</v>
      </c>
      <c r="D1311" s="6" t="s">
        <v>3062</v>
      </c>
      <c r="E1311" s="45" t="s">
        <v>2684</v>
      </c>
      <c r="F1311" t="s">
        <v>3023</v>
      </c>
      <c r="G1311" s="45" t="s">
        <v>2687</v>
      </c>
      <c r="H1311" s="47">
        <v>2706</v>
      </c>
      <c r="I1311" s="324" t="s">
        <v>41</v>
      </c>
      <c r="J1311" s="255" t="str">
        <f>IF(ISBLANK(INDEX('Policy Characteristics'!D:D,MATCH($C1311,'Policy Characteristics'!$C:$C,0))),"",INDEX('Policy Characteristics'!D:D,MATCH($C1311,'Policy Characteristics'!$C:$C,0)))</f>
        <v>Feedstock Shifting</v>
      </c>
      <c r="K1311" s="254" t="str">
        <f>IF(ISBLANK(INDEX('Policy Characteristics'!E:E,MATCH($C1311,'Policy Characteristics'!$C:$C,0))),"",INDEX('Policy Characteristics'!E:E,MATCH($C1311,'Policy Characteristics'!$C:$C,0)))</f>
        <v>indst feedstock shifting</v>
      </c>
      <c r="L1311" s="261">
        <f>IF(ISBLANK(INDEX('Policy Characteristics'!F:F,MATCH($C1311,'Policy Characteristics'!$C:$C,0))),"",INDEX('Policy Characteristics'!F:F,MATCH($C1311,'Policy Characteristics'!$C:$C,0)))</f>
        <v>0</v>
      </c>
      <c r="M1311" s="261">
        <f>IF(ISBLANK(INDEX('Policy Characteristics'!G:G,MATCH($C1311,'Policy Characteristics'!$C:$C,0))),"",INDEX('Policy Characteristics'!G:G,MATCH($C1311,'Policy Characteristics'!$C:$C,0)))</f>
        <v>1</v>
      </c>
      <c r="N1311" s="261">
        <f>IF(ISBLANK(INDEX('Policy Characteristics'!H:H,MATCH($C1311,'Policy Characteristics'!$C:$C,0))),"",INDEX('Policy Characteristics'!H:H,MATCH($C1311,'Policy Characteristics'!$C:$C,0)))</f>
        <v>0.01</v>
      </c>
      <c r="O1311" s="254" t="str">
        <f>IF(ISBLANK(INDEX('Policy Characteristics'!I:I,MATCH($C1311,'Policy Characteristics'!$C:$C,0))),"",INDEX('Policy Characteristics'!I:I,MATCH($C1311,'Policy Characteristics'!$C:$C,0)))</f>
        <v>% of potential achieved</v>
      </c>
      <c r="P1311" s="254" t="str">
        <f>IF(ISBLANK(INDEX('Policy Characteristics'!J:J,MATCH($C1311,'Policy Characteristics'!$C:$C,0))),"",INDEX('Policy Characteristics'!J:J,MATCH($C1311,'Policy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11" s="254" t="str">
        <f>IF(ISBLANK(INDEX('Policy Characteristics'!K:K,MATCH($C1311,'Policy Characteristics'!$C:$C,0))),"",INDEX('Policy Characteristics'!K:K,MATCH($C1311,'Policy Characteristics'!$C:$C,0)))</f>
        <v/>
      </c>
      <c r="R1311" s="254" t="str">
        <f>IF(ISBLANK(INDEX('Policy Characteristics'!L:L,MATCH($C1311,'Policy Characteristics'!$C:$C,0))),"",INDEX('Policy Characteristics'!L:L,MATCH($C1311,'Policy Characteristics'!$C:$C,0)))</f>
        <v/>
      </c>
    </row>
    <row r="1312" spans="1:18" s="2" customFormat="1">
      <c r="A1312" s="254" t="str">
        <f>IF(ISBLANK(INDEX('Policy Characteristics'!A:A,MATCH($C1312,'Policy Characteristics'!$C:$C,0))),"",INDEX('Policy Characteristics'!A:A,MATCH($C1312,'Policy Characteristics'!$C:$C,0)))</f>
        <v>Industry</v>
      </c>
      <c r="B1312" s="262" t="str">
        <f>IF(ISBLANK(INDEX('Policy Characteristics'!B:B,MATCH($C1312,'Policy Characteristics'!$C:$C,0))),"",INDEX('Policy Characteristics'!B:B,MATCH($C1312,'Policy Characteristics'!$C:$C,0)))</f>
        <v>Feedstock Shifting</v>
      </c>
      <c r="C1312" s="254" t="str">
        <f t="shared" si="49"/>
        <v>Fraction of Feedstock Shifted</v>
      </c>
      <c r="D1312" s="6" t="s">
        <v>3062</v>
      </c>
      <c r="E1312" s="45" t="s">
        <v>2685</v>
      </c>
      <c r="F1312" t="s">
        <v>3023</v>
      </c>
      <c r="G1312" s="45" t="s">
        <v>2689</v>
      </c>
      <c r="H1312" s="47">
        <v>2707</v>
      </c>
      <c r="I1312" s="324" t="s">
        <v>41</v>
      </c>
      <c r="J1312" s="255" t="str">
        <f>IF(ISBLANK(INDEX('Policy Characteristics'!D:D,MATCH($C1312,'Policy Characteristics'!$C:$C,0))),"",INDEX('Policy Characteristics'!D:D,MATCH($C1312,'Policy Characteristics'!$C:$C,0)))</f>
        <v>Feedstock Shifting</v>
      </c>
      <c r="K1312" s="254" t="str">
        <f>IF(ISBLANK(INDEX('Policy Characteristics'!E:E,MATCH($C1312,'Policy Characteristics'!$C:$C,0))),"",INDEX('Policy Characteristics'!E:E,MATCH($C1312,'Policy Characteristics'!$C:$C,0)))</f>
        <v>indst feedstock shifting</v>
      </c>
      <c r="L1312" s="261">
        <f>IF(ISBLANK(INDEX('Policy Characteristics'!F:F,MATCH($C1312,'Policy Characteristics'!$C:$C,0))),"",INDEX('Policy Characteristics'!F:F,MATCH($C1312,'Policy Characteristics'!$C:$C,0)))</f>
        <v>0</v>
      </c>
      <c r="M1312" s="261">
        <f>IF(ISBLANK(INDEX('Policy Characteristics'!G:G,MATCH($C1312,'Policy Characteristics'!$C:$C,0))),"",INDEX('Policy Characteristics'!G:G,MATCH($C1312,'Policy Characteristics'!$C:$C,0)))</f>
        <v>1</v>
      </c>
      <c r="N1312" s="261">
        <f>IF(ISBLANK(INDEX('Policy Characteristics'!H:H,MATCH($C1312,'Policy Characteristics'!$C:$C,0))),"",INDEX('Policy Characteristics'!H:H,MATCH($C1312,'Policy Characteristics'!$C:$C,0)))</f>
        <v>0.01</v>
      </c>
      <c r="O1312" s="254" t="str">
        <f>IF(ISBLANK(INDEX('Policy Characteristics'!I:I,MATCH($C1312,'Policy Characteristics'!$C:$C,0))),"",INDEX('Policy Characteristics'!I:I,MATCH($C1312,'Policy Characteristics'!$C:$C,0)))</f>
        <v>% of potential achieved</v>
      </c>
      <c r="P1312" s="254" t="str">
        <f>IF(ISBLANK(INDEX('Policy Characteristics'!J:J,MATCH($C1312,'Policy Characteristics'!$C:$C,0))),"",INDEX('Policy Characteristics'!J:J,MATCH($C1312,'Policy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12" s="254" t="str">
        <f>IF(ISBLANK(INDEX('Policy Characteristics'!K:K,MATCH($C1312,'Policy Characteristics'!$C:$C,0))),"",INDEX('Policy Characteristics'!K:K,MATCH($C1312,'Policy Characteristics'!$C:$C,0)))</f>
        <v/>
      </c>
      <c r="R1312" s="254" t="str">
        <f>IF(ISBLANK(INDEX('Policy Characteristics'!L:L,MATCH($C1312,'Policy Characteristics'!$C:$C,0))),"",INDEX('Policy Characteristics'!L:L,MATCH($C1312,'Policy Characteristics'!$C:$C,0)))</f>
        <v/>
      </c>
    </row>
    <row r="1313" spans="1:18" s="2" customFormat="1">
      <c r="A1313" s="254" t="str">
        <f>IF(ISBLANK(INDEX('Policy Characteristics'!A:A,MATCH($C1313,'Policy Characteristics'!$C:$C,0))),"",INDEX('Policy Characteristics'!A:A,MATCH($C1313,'Policy Characteristics'!$C:$C,0)))</f>
        <v>Industry</v>
      </c>
      <c r="B1313" s="262" t="str">
        <f>IF(ISBLANK(INDEX('Policy Characteristics'!B:B,MATCH($C1313,'Policy Characteristics'!$C:$C,0))),"",INDEX('Policy Characteristics'!B:B,MATCH($C1313,'Policy Characteristics'!$C:$C,0)))</f>
        <v>Feedstock Shifting</v>
      </c>
      <c r="C1313" s="254" t="str">
        <f t="shared" si="49"/>
        <v>Fraction of Feedstock Shifted</v>
      </c>
      <c r="D1313" s="6" t="s">
        <v>3062</v>
      </c>
      <c r="E1313" s="45" t="s">
        <v>2686</v>
      </c>
      <c r="F1313" t="s">
        <v>3023</v>
      </c>
      <c r="G1313" s="45" t="s">
        <v>2690</v>
      </c>
      <c r="H1313" s="47">
        <v>2708</v>
      </c>
      <c r="I1313" s="324" t="s">
        <v>41</v>
      </c>
      <c r="J1313" s="255" t="str">
        <f>IF(ISBLANK(INDEX('Policy Characteristics'!D:D,MATCH($C1313,'Policy Characteristics'!$C:$C,0))),"",INDEX('Policy Characteristics'!D:D,MATCH($C1313,'Policy Characteristics'!$C:$C,0)))</f>
        <v>Feedstock Shifting</v>
      </c>
      <c r="K1313" s="254" t="str">
        <f>IF(ISBLANK(INDEX('Policy Characteristics'!E:E,MATCH($C1313,'Policy Characteristics'!$C:$C,0))),"",INDEX('Policy Characteristics'!E:E,MATCH($C1313,'Policy Characteristics'!$C:$C,0)))</f>
        <v>indst feedstock shifting</v>
      </c>
      <c r="L1313" s="261">
        <f>IF(ISBLANK(INDEX('Policy Characteristics'!F:F,MATCH($C1313,'Policy Characteristics'!$C:$C,0))),"",INDEX('Policy Characteristics'!F:F,MATCH($C1313,'Policy Characteristics'!$C:$C,0)))</f>
        <v>0</v>
      </c>
      <c r="M1313" s="261">
        <f>IF(ISBLANK(INDEX('Policy Characteristics'!G:G,MATCH($C1313,'Policy Characteristics'!$C:$C,0))),"",INDEX('Policy Characteristics'!G:G,MATCH($C1313,'Policy Characteristics'!$C:$C,0)))</f>
        <v>1</v>
      </c>
      <c r="N1313" s="261">
        <f>IF(ISBLANK(INDEX('Policy Characteristics'!H:H,MATCH($C1313,'Policy Characteristics'!$C:$C,0))),"",INDEX('Policy Characteristics'!H:H,MATCH($C1313,'Policy Characteristics'!$C:$C,0)))</f>
        <v>0.01</v>
      </c>
      <c r="O1313" s="254" t="str">
        <f>IF(ISBLANK(INDEX('Policy Characteristics'!I:I,MATCH($C1313,'Policy Characteristics'!$C:$C,0))),"",INDEX('Policy Characteristics'!I:I,MATCH($C1313,'Policy Characteristics'!$C:$C,0)))</f>
        <v>% of potential achieved</v>
      </c>
      <c r="P1313" s="254" t="str">
        <f>IF(ISBLANK(INDEX('Policy Characteristics'!J:J,MATCH($C1313,'Policy Characteristics'!$C:$C,0))),"",INDEX('Policy Characteristics'!J:J,MATCH($C1313,'Policy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13" s="254" t="str">
        <f>IF(ISBLANK(INDEX('Policy Characteristics'!K:K,MATCH($C1313,'Policy Characteristics'!$C:$C,0))),"",INDEX('Policy Characteristics'!K:K,MATCH($C1313,'Policy Characteristics'!$C:$C,0)))</f>
        <v/>
      </c>
      <c r="R1313" s="254" t="str">
        <f>IF(ISBLANK(INDEX('Policy Characteristics'!L:L,MATCH($C1313,'Policy Characteristics'!$C:$C,0))),"",INDEX('Policy Characteristics'!L:L,MATCH($C1313,'Policy Characteristics'!$C:$C,0)))</f>
        <v/>
      </c>
    </row>
    <row r="1314" spans="1:18" s="2" customFormat="1">
      <c r="A1314" s="254" t="str">
        <f>IF(ISBLANK(INDEX('Policy Characteristics'!A:A,MATCH($C1314,'Policy Characteristics'!$C:$C,0))),"",INDEX('Policy Characteristics'!A:A,MATCH($C1314,'Policy Characteristics'!$C:$C,0)))</f>
        <v>Industry</v>
      </c>
      <c r="B1314" s="262" t="str">
        <f>IF(ISBLANK(INDEX('Policy Characteristics'!B:B,MATCH($C1314,'Policy Characteristics'!$C:$C,0))),"",INDEX('Policy Characteristics'!B:B,MATCH($C1314,'Policy Characteristics'!$C:$C,0)))</f>
        <v>Feedstock Shifting</v>
      </c>
      <c r="C1314" s="254" t="str">
        <f t="shared" si="49"/>
        <v>Fraction of Feedstock Shifted</v>
      </c>
      <c r="D1314" s="6" t="s">
        <v>3062</v>
      </c>
      <c r="E1314" s="45" t="s">
        <v>2683</v>
      </c>
      <c r="F1314" t="s">
        <v>3023</v>
      </c>
      <c r="G1314" s="45" t="s">
        <v>2688</v>
      </c>
      <c r="H1314" s="47">
        <v>2709</v>
      </c>
      <c r="I1314" s="324" t="s">
        <v>41</v>
      </c>
      <c r="J1314" s="255" t="str">
        <f>IF(ISBLANK(INDEX('Policy Characteristics'!D:D,MATCH($C1314,'Policy Characteristics'!$C:$C,0))),"",INDEX('Policy Characteristics'!D:D,MATCH($C1314,'Policy Characteristics'!$C:$C,0)))</f>
        <v>Feedstock Shifting</v>
      </c>
      <c r="K1314" s="254" t="str">
        <f>IF(ISBLANK(INDEX('Policy Characteristics'!E:E,MATCH($C1314,'Policy Characteristics'!$C:$C,0))),"",INDEX('Policy Characteristics'!E:E,MATCH($C1314,'Policy Characteristics'!$C:$C,0)))</f>
        <v>indst feedstock shifting</v>
      </c>
      <c r="L1314" s="261">
        <f>IF(ISBLANK(INDEX('Policy Characteristics'!F:F,MATCH($C1314,'Policy Characteristics'!$C:$C,0))),"",INDEX('Policy Characteristics'!F:F,MATCH($C1314,'Policy Characteristics'!$C:$C,0)))</f>
        <v>0</v>
      </c>
      <c r="M1314" s="261">
        <f>IF(ISBLANK(INDEX('Policy Characteristics'!G:G,MATCH($C1314,'Policy Characteristics'!$C:$C,0))),"",INDEX('Policy Characteristics'!G:G,MATCH($C1314,'Policy Characteristics'!$C:$C,0)))</f>
        <v>1</v>
      </c>
      <c r="N1314" s="261">
        <f>IF(ISBLANK(INDEX('Policy Characteristics'!H:H,MATCH($C1314,'Policy Characteristics'!$C:$C,0))),"",INDEX('Policy Characteristics'!H:H,MATCH($C1314,'Policy Characteristics'!$C:$C,0)))</f>
        <v>0.01</v>
      </c>
      <c r="O1314" s="254" t="str">
        <f>IF(ISBLANK(INDEX('Policy Characteristics'!I:I,MATCH($C1314,'Policy Characteristics'!$C:$C,0))),"",INDEX('Policy Characteristics'!I:I,MATCH($C1314,'Policy Characteristics'!$C:$C,0)))</f>
        <v>% of potential achieved</v>
      </c>
      <c r="P1314" s="254" t="str">
        <f>IF(ISBLANK(INDEX('Policy Characteristics'!J:J,MATCH($C1314,'Policy Characteristics'!$C:$C,0))),"",INDEX('Policy Characteristics'!J:J,MATCH($C1314,'Policy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14" s="254" t="str">
        <f>IF(ISBLANK(INDEX('Policy Characteristics'!K:K,MATCH($C1314,'Policy Characteristics'!$C:$C,0))),"",INDEX('Policy Characteristics'!K:K,MATCH($C1314,'Policy Characteristics'!$C:$C,0)))</f>
        <v/>
      </c>
      <c r="R1314" s="254" t="str">
        <f>IF(ISBLANK(INDEX('Policy Characteristics'!L:L,MATCH($C1314,'Policy Characteristics'!$C:$C,0))),"",INDEX('Policy Characteristics'!L:L,MATCH($C1314,'Policy Characteristics'!$C:$C,0)))</f>
        <v/>
      </c>
    </row>
    <row r="1315" spans="1:18" s="2" customFormat="1">
      <c r="A1315" s="254" t="str">
        <f>IF(ISBLANK(INDEX('Policy Characteristics'!A:A,MATCH($C1315,'Policy Characteristics'!$C:$C,0))),"",INDEX('Policy Characteristics'!A:A,MATCH($C1315,'Policy Characteristics'!$C:$C,0)))</f>
        <v>Industry</v>
      </c>
      <c r="B1315" s="262" t="str">
        <f>IF(ISBLANK(INDEX('Policy Characteristics'!B:B,MATCH($C1315,'Policy Characteristics'!$C:$C,0))),"",INDEX('Policy Characteristics'!B:B,MATCH($C1315,'Policy Characteristics'!$C:$C,0)))</f>
        <v>Hydrogen Combustion</v>
      </c>
      <c r="C1315" t="s">
        <v>3514</v>
      </c>
      <c r="D1315" s="45" t="s">
        <v>3038</v>
      </c>
      <c r="E1315" s="1" t="s">
        <v>3490</v>
      </c>
      <c r="F1315" t="s">
        <v>3063</v>
      </c>
      <c r="G1315" s="45" t="s">
        <v>3497</v>
      </c>
      <c r="H1315" s="43">
        <v>2034</v>
      </c>
      <c r="I1315" s="324" t="s">
        <v>41</v>
      </c>
      <c r="J1315" s="255" t="str">
        <f>IF(ISBLANK(INDEX('Policy Characteristics'!D:D,MATCH($C1315,'Policy Characteristics'!$C:$C,0))),"",INDEX('Policy Characteristics'!D:D,MATCH($C1315,'Policy Characteristics'!$C:$C,0)))</f>
        <v>Hydrogen Combustion</v>
      </c>
      <c r="K1315" s="254" t="str">
        <f>IF(ISBLANK(INDEX('Policy Characteristics'!E:E,MATCH($C1315,'Policy Characteristics'!$C:$C,0))),"",INDEX('Policy Characteristics'!E:E,MATCH($C1315,'Policy Characteristics'!$C:$C,0)))</f>
        <v>indst shift to hydrogen</v>
      </c>
      <c r="L1315" s="261">
        <f>IF(ISBLANK(INDEX('Policy Characteristics'!F:F,MATCH($C1315,'Policy Characteristics'!$C:$C,0))),"",INDEX('Policy Characteristics'!F:F,MATCH($C1315,'Policy Characteristics'!$C:$C,0)))</f>
        <v>0</v>
      </c>
      <c r="M1315" s="261">
        <f>IF(ISBLANK(INDEX('Policy Characteristics'!G:G,MATCH($C1315,'Policy Characteristics'!$C:$C,0))),"",INDEX('Policy Characteristics'!G:G,MATCH($C1315,'Policy Characteristics'!$C:$C,0)))</f>
        <v>1</v>
      </c>
      <c r="N1315" s="261">
        <f>IF(ISBLANK(INDEX('Policy Characteristics'!H:H,MATCH($C1315,'Policy Characteristics'!$C:$C,0))),"",INDEX('Policy Characteristics'!H:H,MATCH($C1315,'Policy Characteristics'!$C:$C,0)))</f>
        <v>0.01</v>
      </c>
      <c r="O1315" s="254" t="str">
        <f>IF(ISBLANK(INDEX('Policy Characteristics'!I:I,MATCH($C1315,'Policy Characteristics'!$C:$C,0))),"",INDEX('Policy Characteristics'!I:I,MATCH($C1315,'Policy Characteristics'!$C:$C,0)))</f>
        <v>% of fuel shifted</v>
      </c>
      <c r="P1315" s="254" t="str">
        <f>IF(ISBLANK(INDEX('Policy Characteristics'!J:J,MATCH($C1315,'Policy Characteristics'!$C:$C,0))),"",INDEX('Policy Characteristics'!J:J,MATCH($C1315,'Policy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5" s="254" t="str">
        <f>IF(ISBLANK(INDEX('Policy Characteristics'!K:K,MATCH($C1315,'Policy Characteristics'!$C:$C,0))),"",INDEX('Policy Characteristics'!K:K,MATCH($C1315,'Policy Characteristics'!$C:$C,0)))</f>
        <v>industry-ag-main.html#fuel-switching</v>
      </c>
      <c r="R1315" s="254" t="str">
        <f>IF(ISBLANK(INDEX('Policy Characteristics'!L:L,MATCH($C1315,'Policy Characteristics'!$C:$C,0))),"",INDEX('Policy Characteristics'!L:L,MATCH($C1315,'Policy Characteristics'!$C:$C,0)))</f>
        <v>industry-elec-and-hydrogen.html</v>
      </c>
    </row>
    <row r="1316" spans="1:18" s="2" customFormat="1">
      <c r="A1316" s="254" t="str">
        <f>IF(ISBLANK(INDEX('Policy Characteristics'!A:A,MATCH($C1316,'Policy Characteristics'!$C:$C,0))),"",INDEX('Policy Characteristics'!A:A,MATCH($C1316,'Policy Characteristics'!$C:$C,0)))</f>
        <v>Industry</v>
      </c>
      <c r="B1316" s="262" t="str">
        <f>IF(ISBLANK(INDEX('Policy Characteristics'!B:B,MATCH($C1316,'Policy Characteristics'!$C:$C,0))),"",INDEX('Policy Characteristics'!B:B,MATCH($C1316,'Policy Characteristics'!$C:$C,0)))</f>
        <v>Hydrogen Combustion</v>
      </c>
      <c r="C1316" s="254" t="str">
        <f>C$1315</f>
        <v>Fraction of Eligible Industrial Energy Use Shifted to Hydrogen</v>
      </c>
      <c r="D1316" s="45" t="s">
        <v>3038</v>
      </c>
      <c r="E1316" s="1" t="s">
        <v>3491</v>
      </c>
      <c r="F1316" t="s">
        <v>3063</v>
      </c>
      <c r="G1316" s="45" t="s">
        <v>3498</v>
      </c>
      <c r="H1316" s="43">
        <v>2035</v>
      </c>
      <c r="I1316" s="324" t="s">
        <v>41</v>
      </c>
      <c r="J1316" s="255" t="str">
        <f>IF(ISBLANK(INDEX('Policy Characteristics'!D:D,MATCH($C1316,'Policy Characteristics'!$C:$C,0))),"",INDEX('Policy Characteristics'!D:D,MATCH($C1316,'Policy Characteristics'!$C:$C,0)))</f>
        <v>Hydrogen Combustion</v>
      </c>
      <c r="K1316" s="254" t="str">
        <f>IF(ISBLANK(INDEX('Policy Characteristics'!E:E,MATCH($C1316,'Policy Characteristics'!$C:$C,0))),"",INDEX('Policy Characteristics'!E:E,MATCH($C1316,'Policy Characteristics'!$C:$C,0)))</f>
        <v>indst shift to hydrogen</v>
      </c>
      <c r="L1316" s="261">
        <f>IF(ISBLANK(INDEX('Policy Characteristics'!F:F,MATCH($C1316,'Policy Characteristics'!$C:$C,0))),"",INDEX('Policy Characteristics'!F:F,MATCH($C1316,'Policy Characteristics'!$C:$C,0)))</f>
        <v>0</v>
      </c>
      <c r="M1316" s="261">
        <f>IF(ISBLANK(INDEX('Policy Characteristics'!G:G,MATCH($C1316,'Policy Characteristics'!$C:$C,0))),"",INDEX('Policy Characteristics'!G:G,MATCH($C1316,'Policy Characteristics'!$C:$C,0)))</f>
        <v>1</v>
      </c>
      <c r="N1316" s="261">
        <f>IF(ISBLANK(INDEX('Policy Characteristics'!H:H,MATCH($C1316,'Policy Characteristics'!$C:$C,0))),"",INDEX('Policy Characteristics'!H:H,MATCH($C1316,'Policy Characteristics'!$C:$C,0)))</f>
        <v>0.01</v>
      </c>
      <c r="O1316" s="254" t="str">
        <f>IF(ISBLANK(INDEX('Policy Characteristics'!I:I,MATCH($C1316,'Policy Characteristics'!$C:$C,0))),"",INDEX('Policy Characteristics'!I:I,MATCH($C1316,'Policy Characteristics'!$C:$C,0)))</f>
        <v>% of fuel shifted</v>
      </c>
      <c r="P1316" s="254" t="str">
        <f>IF(ISBLANK(INDEX('Policy Characteristics'!J:J,MATCH($C1316,'Policy Characteristics'!$C:$C,0))),"",INDEX('Policy Characteristics'!J:J,MATCH($C1316,'Policy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6" s="254" t="str">
        <f>IF(ISBLANK(INDEX('Policy Characteristics'!K:K,MATCH($C1316,'Policy Characteristics'!$C:$C,0))),"",INDEX('Policy Characteristics'!K:K,MATCH($C1316,'Policy Characteristics'!$C:$C,0)))</f>
        <v>industry-ag-main.html#fuel-switching</v>
      </c>
      <c r="R1316" s="254" t="str">
        <f>IF(ISBLANK(INDEX('Policy Characteristics'!L:L,MATCH($C1316,'Policy Characteristics'!$C:$C,0))),"",INDEX('Policy Characteristics'!L:L,MATCH($C1316,'Policy Characteristics'!$C:$C,0)))</f>
        <v>industry-elec-and-hydrogen.html</v>
      </c>
    </row>
    <row r="1317" spans="1:18" s="2" customFormat="1">
      <c r="A1317" s="254" t="str">
        <f>IF(ISBLANK(INDEX('Policy Characteristics'!A:A,MATCH($C1317,'Policy Characteristics'!$C:$C,0))),"",INDEX('Policy Characteristics'!A:A,MATCH($C1317,'Policy Characteristics'!$C:$C,0)))</f>
        <v>Industry</v>
      </c>
      <c r="B1317" s="262" t="str">
        <f>IF(ISBLANK(INDEX('Policy Characteristics'!B:B,MATCH($C1317,'Policy Characteristics'!$C:$C,0))),"",INDEX('Policy Characteristics'!B:B,MATCH($C1317,'Policy Characteristics'!$C:$C,0)))</f>
        <v>Hydrogen Combustion</v>
      </c>
      <c r="C1317" s="254" t="str">
        <f t="shared" ref="C1317:C1380" si="50">C$1315</f>
        <v>Fraction of Eligible Industrial Energy Use Shifted to Hydrogen</v>
      </c>
      <c r="D1317" s="45" t="s">
        <v>3038</v>
      </c>
      <c r="E1317" s="1" t="s">
        <v>3492</v>
      </c>
      <c r="F1317" t="s">
        <v>3063</v>
      </c>
      <c r="G1317" s="45" t="s">
        <v>3499</v>
      </c>
      <c r="H1317" s="43">
        <v>2036</v>
      </c>
      <c r="I1317" s="324" t="s">
        <v>41</v>
      </c>
      <c r="J1317" s="255" t="str">
        <f>IF(ISBLANK(INDEX('Policy Characteristics'!D:D,MATCH($C1317,'Policy Characteristics'!$C:$C,0))),"",INDEX('Policy Characteristics'!D:D,MATCH($C1317,'Policy Characteristics'!$C:$C,0)))</f>
        <v>Hydrogen Combustion</v>
      </c>
      <c r="K1317" s="254" t="str">
        <f>IF(ISBLANK(INDEX('Policy Characteristics'!E:E,MATCH($C1317,'Policy Characteristics'!$C:$C,0))),"",INDEX('Policy Characteristics'!E:E,MATCH($C1317,'Policy Characteristics'!$C:$C,0)))</f>
        <v>indst shift to hydrogen</v>
      </c>
      <c r="L1317" s="261">
        <f>IF(ISBLANK(INDEX('Policy Characteristics'!F:F,MATCH($C1317,'Policy Characteristics'!$C:$C,0))),"",INDEX('Policy Characteristics'!F:F,MATCH($C1317,'Policy Characteristics'!$C:$C,0)))</f>
        <v>0</v>
      </c>
      <c r="M1317" s="261">
        <f>IF(ISBLANK(INDEX('Policy Characteristics'!G:G,MATCH($C1317,'Policy Characteristics'!$C:$C,0))),"",INDEX('Policy Characteristics'!G:G,MATCH($C1317,'Policy Characteristics'!$C:$C,0)))</f>
        <v>1</v>
      </c>
      <c r="N1317" s="261">
        <f>IF(ISBLANK(INDEX('Policy Characteristics'!H:H,MATCH($C1317,'Policy Characteristics'!$C:$C,0))),"",INDEX('Policy Characteristics'!H:H,MATCH($C1317,'Policy Characteristics'!$C:$C,0)))</f>
        <v>0.01</v>
      </c>
      <c r="O1317" s="254" t="str">
        <f>IF(ISBLANK(INDEX('Policy Characteristics'!I:I,MATCH($C1317,'Policy Characteristics'!$C:$C,0))),"",INDEX('Policy Characteristics'!I:I,MATCH($C1317,'Policy Characteristics'!$C:$C,0)))</f>
        <v>% of fuel shifted</v>
      </c>
      <c r="P1317" s="254" t="str">
        <f>IF(ISBLANK(INDEX('Policy Characteristics'!J:J,MATCH($C1317,'Policy Characteristics'!$C:$C,0))),"",INDEX('Policy Characteristics'!J:J,MATCH($C1317,'Policy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7" s="254" t="str">
        <f>IF(ISBLANK(INDEX('Policy Characteristics'!K:K,MATCH($C1317,'Policy Characteristics'!$C:$C,0))),"",INDEX('Policy Characteristics'!K:K,MATCH($C1317,'Policy Characteristics'!$C:$C,0)))</f>
        <v>industry-ag-main.html#fuel-switching</v>
      </c>
      <c r="R1317" s="254" t="str">
        <f>IF(ISBLANK(INDEX('Policy Characteristics'!L:L,MATCH($C1317,'Policy Characteristics'!$C:$C,0))),"",INDEX('Policy Characteristics'!L:L,MATCH($C1317,'Policy Characteristics'!$C:$C,0)))</f>
        <v>industry-elec-and-hydrogen.html</v>
      </c>
    </row>
    <row r="1318" spans="1:18" s="2" customFormat="1">
      <c r="A1318" s="254" t="str">
        <f>IF(ISBLANK(INDEX('Policy Characteristics'!A:A,MATCH($C1318,'Policy Characteristics'!$C:$C,0))),"",INDEX('Policy Characteristics'!A:A,MATCH($C1318,'Policy Characteristics'!$C:$C,0)))</f>
        <v>Industry</v>
      </c>
      <c r="B1318" s="262" t="str">
        <f>IF(ISBLANK(INDEX('Policy Characteristics'!B:B,MATCH($C1318,'Policy Characteristics'!$C:$C,0))),"",INDEX('Policy Characteristics'!B:B,MATCH($C1318,'Policy Characteristics'!$C:$C,0)))</f>
        <v>Hydrogen Combustion</v>
      </c>
      <c r="C1318" s="254" t="str">
        <f t="shared" si="50"/>
        <v>Fraction of Eligible Industrial Energy Use Shifted to Hydrogen</v>
      </c>
      <c r="D1318" s="45" t="s">
        <v>3038</v>
      </c>
      <c r="E1318" s="1" t="s">
        <v>3493</v>
      </c>
      <c r="F1318" t="s">
        <v>3063</v>
      </c>
      <c r="G1318" s="45" t="s">
        <v>3500</v>
      </c>
      <c r="H1318" s="43">
        <v>2037</v>
      </c>
      <c r="I1318" s="324" t="s">
        <v>41</v>
      </c>
      <c r="J1318" s="255" t="str">
        <f>IF(ISBLANK(INDEX('Policy Characteristics'!D:D,MATCH($C1318,'Policy Characteristics'!$C:$C,0))),"",INDEX('Policy Characteristics'!D:D,MATCH($C1318,'Policy Characteristics'!$C:$C,0)))</f>
        <v>Hydrogen Combustion</v>
      </c>
      <c r="K1318" s="254" t="str">
        <f>IF(ISBLANK(INDEX('Policy Characteristics'!E:E,MATCH($C1318,'Policy Characteristics'!$C:$C,0))),"",INDEX('Policy Characteristics'!E:E,MATCH($C1318,'Policy Characteristics'!$C:$C,0)))</f>
        <v>indst shift to hydrogen</v>
      </c>
      <c r="L1318" s="261">
        <f>IF(ISBLANK(INDEX('Policy Characteristics'!F:F,MATCH($C1318,'Policy Characteristics'!$C:$C,0))),"",INDEX('Policy Characteristics'!F:F,MATCH($C1318,'Policy Characteristics'!$C:$C,0)))</f>
        <v>0</v>
      </c>
      <c r="M1318" s="261">
        <f>IF(ISBLANK(INDEX('Policy Characteristics'!G:G,MATCH($C1318,'Policy Characteristics'!$C:$C,0))),"",INDEX('Policy Characteristics'!G:G,MATCH($C1318,'Policy Characteristics'!$C:$C,0)))</f>
        <v>1</v>
      </c>
      <c r="N1318" s="261">
        <f>IF(ISBLANK(INDEX('Policy Characteristics'!H:H,MATCH($C1318,'Policy Characteristics'!$C:$C,0))),"",INDEX('Policy Characteristics'!H:H,MATCH($C1318,'Policy Characteristics'!$C:$C,0)))</f>
        <v>0.01</v>
      </c>
      <c r="O1318" s="254" t="str">
        <f>IF(ISBLANK(INDEX('Policy Characteristics'!I:I,MATCH($C1318,'Policy Characteristics'!$C:$C,0))),"",INDEX('Policy Characteristics'!I:I,MATCH($C1318,'Policy Characteristics'!$C:$C,0)))</f>
        <v>% of fuel shifted</v>
      </c>
      <c r="P1318" s="254" t="str">
        <f>IF(ISBLANK(INDEX('Policy Characteristics'!J:J,MATCH($C1318,'Policy Characteristics'!$C:$C,0))),"",INDEX('Policy Characteristics'!J:J,MATCH($C1318,'Policy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8" s="254" t="str">
        <f>IF(ISBLANK(INDEX('Policy Characteristics'!K:K,MATCH($C1318,'Policy Characteristics'!$C:$C,0))),"",INDEX('Policy Characteristics'!K:K,MATCH($C1318,'Policy Characteristics'!$C:$C,0)))</f>
        <v>industry-ag-main.html#fuel-switching</v>
      </c>
      <c r="R1318" s="254" t="str">
        <f>IF(ISBLANK(INDEX('Policy Characteristics'!L:L,MATCH($C1318,'Policy Characteristics'!$C:$C,0))),"",INDEX('Policy Characteristics'!L:L,MATCH($C1318,'Policy Characteristics'!$C:$C,0)))</f>
        <v>industry-elec-and-hydrogen.html</v>
      </c>
    </row>
    <row r="1319" spans="1:18" s="2" customFormat="1">
      <c r="A1319" s="254" t="str">
        <f>IF(ISBLANK(INDEX('Policy Characteristics'!A:A,MATCH($C1319,'Policy Characteristics'!$C:$C,0))),"",INDEX('Policy Characteristics'!A:A,MATCH($C1319,'Policy Characteristics'!$C:$C,0)))</f>
        <v>Industry</v>
      </c>
      <c r="B1319" s="262" t="str">
        <f>IF(ISBLANK(INDEX('Policy Characteristics'!B:B,MATCH($C1319,'Policy Characteristics'!$C:$C,0))),"",INDEX('Policy Characteristics'!B:B,MATCH($C1319,'Policy Characteristics'!$C:$C,0)))</f>
        <v>Hydrogen Combustion</v>
      </c>
      <c r="C1319" s="254" t="str">
        <f t="shared" si="50"/>
        <v>Fraction of Eligible Industrial Energy Use Shifted to Hydrogen</v>
      </c>
      <c r="D1319" s="45" t="s">
        <v>3038</v>
      </c>
      <c r="E1319" s="1" t="s">
        <v>3494</v>
      </c>
      <c r="F1319" t="s">
        <v>3063</v>
      </c>
      <c r="G1319" s="45" t="s">
        <v>3501</v>
      </c>
      <c r="H1319" s="43">
        <v>2038</v>
      </c>
      <c r="I1319" s="324" t="s">
        <v>41</v>
      </c>
      <c r="J1319" s="255" t="str">
        <f>IF(ISBLANK(INDEX('Policy Characteristics'!D:D,MATCH($C1319,'Policy Characteristics'!$C:$C,0))),"",INDEX('Policy Characteristics'!D:D,MATCH($C1319,'Policy Characteristics'!$C:$C,0)))</f>
        <v>Hydrogen Combustion</v>
      </c>
      <c r="K1319" s="254" t="str">
        <f>IF(ISBLANK(INDEX('Policy Characteristics'!E:E,MATCH($C1319,'Policy Characteristics'!$C:$C,0))),"",INDEX('Policy Characteristics'!E:E,MATCH($C1319,'Policy Characteristics'!$C:$C,0)))</f>
        <v>indst shift to hydrogen</v>
      </c>
      <c r="L1319" s="261">
        <f>IF(ISBLANK(INDEX('Policy Characteristics'!F:F,MATCH($C1319,'Policy Characteristics'!$C:$C,0))),"",INDEX('Policy Characteristics'!F:F,MATCH($C1319,'Policy Characteristics'!$C:$C,0)))</f>
        <v>0</v>
      </c>
      <c r="M1319" s="261">
        <f>IF(ISBLANK(INDEX('Policy Characteristics'!G:G,MATCH($C1319,'Policy Characteristics'!$C:$C,0))),"",INDEX('Policy Characteristics'!G:G,MATCH($C1319,'Policy Characteristics'!$C:$C,0)))</f>
        <v>1</v>
      </c>
      <c r="N1319" s="261">
        <f>IF(ISBLANK(INDEX('Policy Characteristics'!H:H,MATCH($C1319,'Policy Characteristics'!$C:$C,0))),"",INDEX('Policy Characteristics'!H:H,MATCH($C1319,'Policy Characteristics'!$C:$C,0)))</f>
        <v>0.01</v>
      </c>
      <c r="O1319" s="254" t="str">
        <f>IF(ISBLANK(INDEX('Policy Characteristics'!I:I,MATCH($C1319,'Policy Characteristics'!$C:$C,0))),"",INDEX('Policy Characteristics'!I:I,MATCH($C1319,'Policy Characteristics'!$C:$C,0)))</f>
        <v>% of fuel shifted</v>
      </c>
      <c r="P1319" s="254" t="str">
        <f>IF(ISBLANK(INDEX('Policy Characteristics'!J:J,MATCH($C1319,'Policy Characteristics'!$C:$C,0))),"",INDEX('Policy Characteristics'!J:J,MATCH($C1319,'Policy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9" s="254" t="str">
        <f>IF(ISBLANK(INDEX('Policy Characteristics'!K:K,MATCH($C1319,'Policy Characteristics'!$C:$C,0))),"",INDEX('Policy Characteristics'!K:K,MATCH($C1319,'Policy Characteristics'!$C:$C,0)))</f>
        <v>industry-ag-main.html#fuel-switching</v>
      </c>
      <c r="R1319" s="254" t="str">
        <f>IF(ISBLANK(INDEX('Policy Characteristics'!L:L,MATCH($C1319,'Policy Characteristics'!$C:$C,0))),"",INDEX('Policy Characteristics'!L:L,MATCH($C1319,'Policy Characteristics'!$C:$C,0)))</f>
        <v>industry-elec-and-hydrogen.html</v>
      </c>
    </row>
    <row r="1320" spans="1:18" s="2" customFormat="1">
      <c r="A1320" s="254" t="str">
        <f>IF(ISBLANK(INDEX('Policy Characteristics'!A:A,MATCH($C1320,'Policy Characteristics'!$C:$C,0))),"",INDEX('Policy Characteristics'!A:A,MATCH($C1320,'Policy Characteristics'!$C:$C,0)))</f>
        <v>Industry</v>
      </c>
      <c r="B1320" s="262" t="str">
        <f>IF(ISBLANK(INDEX('Policy Characteristics'!B:B,MATCH($C1320,'Policy Characteristics'!$C:$C,0))),"",INDEX('Policy Characteristics'!B:B,MATCH($C1320,'Policy Characteristics'!$C:$C,0)))</f>
        <v>Hydrogen Combustion</v>
      </c>
      <c r="C1320" s="254" t="str">
        <f t="shared" si="50"/>
        <v>Fraction of Eligible Industrial Energy Use Shifted to Hydrogen</v>
      </c>
      <c r="D1320" s="45" t="s">
        <v>3038</v>
      </c>
      <c r="E1320" s="1" t="s">
        <v>3495</v>
      </c>
      <c r="F1320" t="s">
        <v>3063</v>
      </c>
      <c r="G1320" s="45" t="s">
        <v>3502</v>
      </c>
      <c r="H1320" s="43">
        <v>2039</v>
      </c>
      <c r="I1320" s="324" t="s">
        <v>40</v>
      </c>
      <c r="J1320" s="255" t="str">
        <f>IF(ISBLANK(INDEX('Policy Characteristics'!D:D,MATCH($C1320,'Policy Characteristics'!$C:$C,0))),"",INDEX('Policy Characteristics'!D:D,MATCH($C1320,'Policy Characteristics'!$C:$C,0)))</f>
        <v>Hydrogen Combustion</v>
      </c>
      <c r="K1320" s="254" t="str">
        <f>IF(ISBLANK(INDEX('Policy Characteristics'!E:E,MATCH($C1320,'Policy Characteristics'!$C:$C,0))),"",INDEX('Policy Characteristics'!E:E,MATCH($C1320,'Policy Characteristics'!$C:$C,0)))</f>
        <v>indst shift to hydrogen</v>
      </c>
      <c r="L1320" s="261">
        <f>IF(ISBLANK(INDEX('Policy Characteristics'!F:F,MATCH($C1320,'Policy Characteristics'!$C:$C,0))),"",INDEX('Policy Characteristics'!F:F,MATCH($C1320,'Policy Characteristics'!$C:$C,0)))</f>
        <v>0</v>
      </c>
      <c r="M1320" s="261">
        <f>IF(ISBLANK(INDEX('Policy Characteristics'!G:G,MATCH($C1320,'Policy Characteristics'!$C:$C,0))),"",INDEX('Policy Characteristics'!G:G,MATCH($C1320,'Policy Characteristics'!$C:$C,0)))</f>
        <v>1</v>
      </c>
      <c r="N1320" s="261">
        <f>IF(ISBLANK(INDEX('Policy Characteristics'!H:H,MATCH($C1320,'Policy Characteristics'!$C:$C,0))),"",INDEX('Policy Characteristics'!H:H,MATCH($C1320,'Policy Characteristics'!$C:$C,0)))</f>
        <v>0.01</v>
      </c>
      <c r="O1320" s="254" t="str">
        <f>IF(ISBLANK(INDEX('Policy Characteristics'!I:I,MATCH($C1320,'Policy Characteristics'!$C:$C,0))),"",INDEX('Policy Characteristics'!I:I,MATCH($C1320,'Policy Characteristics'!$C:$C,0)))</f>
        <v>% of fuel shifted</v>
      </c>
      <c r="P1320" s="254" t="str">
        <f>IF(ISBLANK(INDEX('Policy Characteristics'!J:J,MATCH($C1320,'Policy Characteristics'!$C:$C,0))),"",INDEX('Policy Characteristics'!J:J,MATCH($C1320,'Policy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0" s="254" t="str">
        <f>IF(ISBLANK(INDEX('Policy Characteristics'!K:K,MATCH($C1320,'Policy Characteristics'!$C:$C,0))),"",INDEX('Policy Characteristics'!K:K,MATCH($C1320,'Policy Characteristics'!$C:$C,0)))</f>
        <v>industry-ag-main.html#fuel-switching</v>
      </c>
      <c r="R1320" s="254" t="str">
        <f>IF(ISBLANK(INDEX('Policy Characteristics'!L:L,MATCH($C1320,'Policy Characteristics'!$C:$C,0))),"",INDEX('Policy Characteristics'!L:L,MATCH($C1320,'Policy Characteristics'!$C:$C,0)))</f>
        <v>industry-elec-and-hydrogen.html</v>
      </c>
    </row>
    <row r="1321" spans="1:18" s="2" customFormat="1">
      <c r="A1321" s="254" t="str">
        <f>IF(ISBLANK(INDEX('Policy Characteristics'!A:A,MATCH($C1321,'Policy Characteristics'!$C:$C,0))),"",INDEX('Policy Characteristics'!A:A,MATCH($C1321,'Policy Characteristics'!$C:$C,0)))</f>
        <v>Industry</v>
      </c>
      <c r="B1321" s="262" t="str">
        <f>IF(ISBLANK(INDEX('Policy Characteristics'!B:B,MATCH($C1321,'Policy Characteristics'!$C:$C,0))),"",INDEX('Policy Characteristics'!B:B,MATCH($C1321,'Policy Characteristics'!$C:$C,0)))</f>
        <v>Hydrogen Combustion</v>
      </c>
      <c r="C1321" s="254" t="str">
        <f t="shared" si="50"/>
        <v>Fraction of Eligible Industrial Energy Use Shifted to Hydrogen</v>
      </c>
      <c r="D1321" s="45" t="s">
        <v>3038</v>
      </c>
      <c r="E1321" s="1" t="s">
        <v>3496</v>
      </c>
      <c r="F1321" t="s">
        <v>3063</v>
      </c>
      <c r="G1321" s="45" t="s">
        <v>3503</v>
      </c>
      <c r="H1321" s="43">
        <v>2040</v>
      </c>
      <c r="I1321" s="324" t="s">
        <v>41</v>
      </c>
      <c r="J1321" s="255" t="str">
        <f>IF(ISBLANK(INDEX('Policy Characteristics'!D:D,MATCH($C1321,'Policy Characteristics'!$C:$C,0))),"",INDEX('Policy Characteristics'!D:D,MATCH($C1321,'Policy Characteristics'!$C:$C,0)))</f>
        <v>Hydrogen Combustion</v>
      </c>
      <c r="K1321" s="254" t="str">
        <f>IF(ISBLANK(INDEX('Policy Characteristics'!E:E,MATCH($C1321,'Policy Characteristics'!$C:$C,0))),"",INDEX('Policy Characteristics'!E:E,MATCH($C1321,'Policy Characteristics'!$C:$C,0)))</f>
        <v>indst shift to hydrogen</v>
      </c>
      <c r="L1321" s="261">
        <f>IF(ISBLANK(INDEX('Policy Characteristics'!F:F,MATCH($C1321,'Policy Characteristics'!$C:$C,0))),"",INDEX('Policy Characteristics'!F:F,MATCH($C1321,'Policy Characteristics'!$C:$C,0)))</f>
        <v>0</v>
      </c>
      <c r="M1321" s="261">
        <f>IF(ISBLANK(INDEX('Policy Characteristics'!G:G,MATCH($C1321,'Policy Characteristics'!$C:$C,0))),"",INDEX('Policy Characteristics'!G:G,MATCH($C1321,'Policy Characteristics'!$C:$C,0)))</f>
        <v>1</v>
      </c>
      <c r="N1321" s="261">
        <f>IF(ISBLANK(INDEX('Policy Characteristics'!H:H,MATCH($C1321,'Policy Characteristics'!$C:$C,0))),"",INDEX('Policy Characteristics'!H:H,MATCH($C1321,'Policy Characteristics'!$C:$C,0)))</f>
        <v>0.01</v>
      </c>
      <c r="O1321" s="254" t="str">
        <f>IF(ISBLANK(INDEX('Policy Characteristics'!I:I,MATCH($C1321,'Policy Characteristics'!$C:$C,0))),"",INDEX('Policy Characteristics'!I:I,MATCH($C1321,'Policy Characteristics'!$C:$C,0)))</f>
        <v>% of fuel shifted</v>
      </c>
      <c r="P1321" s="254" t="str">
        <f>IF(ISBLANK(INDEX('Policy Characteristics'!J:J,MATCH($C1321,'Policy Characteristics'!$C:$C,0))),"",INDEX('Policy Characteristics'!J:J,MATCH($C1321,'Policy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1" s="254" t="str">
        <f>IF(ISBLANK(INDEX('Policy Characteristics'!K:K,MATCH($C1321,'Policy Characteristics'!$C:$C,0))),"",INDEX('Policy Characteristics'!K:K,MATCH($C1321,'Policy Characteristics'!$C:$C,0)))</f>
        <v>industry-ag-main.html#fuel-switching</v>
      </c>
      <c r="R1321" s="254" t="str">
        <f>IF(ISBLANK(INDEX('Policy Characteristics'!L:L,MATCH($C1321,'Policy Characteristics'!$C:$C,0))),"",INDEX('Policy Characteristics'!L:L,MATCH($C1321,'Policy Characteristics'!$C:$C,0)))</f>
        <v>industry-elec-and-hydrogen.html</v>
      </c>
    </row>
    <row r="1322" spans="1:18" s="2" customFormat="1">
      <c r="A1322" s="254" t="str">
        <f>IF(ISBLANK(INDEX('Policy Characteristics'!A:A,MATCH($C1322,'Policy Characteristics'!$C:$C,0))),"",INDEX('Policy Characteristics'!A:A,MATCH($C1322,'Policy Characteristics'!$C:$C,0)))</f>
        <v>Industry</v>
      </c>
      <c r="B1322" s="262" t="str">
        <f>IF(ISBLANK(INDEX('Policy Characteristics'!B:B,MATCH($C1322,'Policy Characteristics'!$C:$C,0))),"",INDEX('Policy Characteristics'!B:B,MATCH($C1322,'Policy Characteristics'!$C:$C,0)))</f>
        <v>Hydrogen Combustion</v>
      </c>
      <c r="C1322" s="254" t="str">
        <f t="shared" si="50"/>
        <v>Fraction of Eligible Industrial Energy Use Shifted to Hydrogen</v>
      </c>
      <c r="D1322" s="45" t="s">
        <v>3038</v>
      </c>
      <c r="E1322" s="1" t="s">
        <v>3643</v>
      </c>
      <c r="F1322" t="s">
        <v>3063</v>
      </c>
      <c r="G1322" s="45" t="s">
        <v>3643</v>
      </c>
      <c r="H1322" s="43">
        <v>2041</v>
      </c>
      <c r="I1322" s="324" t="s">
        <v>41</v>
      </c>
      <c r="J1322" s="255" t="str">
        <f>IF(ISBLANK(INDEX('Policy Characteristics'!D:D,MATCH($C1322,'Policy Characteristics'!$C:$C,0))),"",INDEX('Policy Characteristics'!D:D,MATCH($C1322,'Policy Characteristics'!$C:$C,0)))</f>
        <v>Hydrogen Combustion</v>
      </c>
      <c r="K1322" s="254" t="str">
        <f>IF(ISBLANK(INDEX('Policy Characteristics'!E:E,MATCH($C1322,'Policy Characteristics'!$C:$C,0))),"",INDEX('Policy Characteristics'!E:E,MATCH($C1322,'Policy Characteristics'!$C:$C,0)))</f>
        <v>indst shift to hydrogen</v>
      </c>
      <c r="L1322" s="261">
        <f>IF(ISBLANK(INDEX('Policy Characteristics'!F:F,MATCH($C1322,'Policy Characteristics'!$C:$C,0))),"",INDEX('Policy Characteristics'!F:F,MATCH($C1322,'Policy Characteristics'!$C:$C,0)))</f>
        <v>0</v>
      </c>
      <c r="M1322" s="261">
        <f>IF(ISBLANK(INDEX('Policy Characteristics'!G:G,MATCH($C1322,'Policy Characteristics'!$C:$C,0))),"",INDEX('Policy Characteristics'!G:G,MATCH($C1322,'Policy Characteristics'!$C:$C,0)))</f>
        <v>1</v>
      </c>
      <c r="N1322" s="261">
        <f>IF(ISBLANK(INDEX('Policy Characteristics'!H:H,MATCH($C1322,'Policy Characteristics'!$C:$C,0))),"",INDEX('Policy Characteristics'!H:H,MATCH($C1322,'Policy Characteristics'!$C:$C,0)))</f>
        <v>0.01</v>
      </c>
      <c r="O1322" s="254" t="str">
        <f>IF(ISBLANK(INDEX('Policy Characteristics'!I:I,MATCH($C1322,'Policy Characteristics'!$C:$C,0))),"",INDEX('Policy Characteristics'!I:I,MATCH($C1322,'Policy Characteristics'!$C:$C,0)))</f>
        <v>% of fuel shifted</v>
      </c>
      <c r="P1322" s="254" t="str">
        <f>IF(ISBLANK(INDEX('Policy Characteristics'!J:J,MATCH($C1322,'Policy Characteristics'!$C:$C,0))),"",INDEX('Policy Characteristics'!J:J,MATCH($C1322,'Policy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2" s="254" t="str">
        <f>IF(ISBLANK(INDEX('Policy Characteristics'!K:K,MATCH($C1322,'Policy Characteristics'!$C:$C,0))),"",INDEX('Policy Characteristics'!K:K,MATCH($C1322,'Policy Characteristics'!$C:$C,0)))</f>
        <v>industry-ag-main.html#fuel-switching</v>
      </c>
      <c r="R1322" s="254" t="str">
        <f>IF(ISBLANK(INDEX('Policy Characteristics'!L:L,MATCH($C1322,'Policy Characteristics'!$C:$C,0))),"",INDEX('Policy Characteristics'!L:L,MATCH($C1322,'Policy Characteristics'!$C:$C,0)))</f>
        <v>industry-elec-and-hydrogen.html</v>
      </c>
    </row>
    <row r="1323" spans="1:18" s="2" customFormat="1">
      <c r="A1323" s="254" t="str">
        <f>IF(ISBLANK(INDEX('Policy Characteristics'!A:A,MATCH($C1323,'Policy Characteristics'!$C:$C,0))),"",INDEX('Policy Characteristics'!A:A,MATCH($C1323,'Policy Characteristics'!$C:$C,0)))</f>
        <v>Industry</v>
      </c>
      <c r="B1323" s="262" t="str">
        <f>IF(ISBLANK(INDEX('Policy Characteristics'!B:B,MATCH($C1323,'Policy Characteristics'!$C:$C,0))),"",INDEX('Policy Characteristics'!B:B,MATCH($C1323,'Policy Characteristics'!$C:$C,0)))</f>
        <v>Hydrogen Combustion</v>
      </c>
      <c r="C1323" s="254" t="str">
        <f t="shared" si="50"/>
        <v>Fraction of Eligible Industrial Energy Use Shifted to Hydrogen</v>
      </c>
      <c r="D1323" s="6" t="s">
        <v>3039</v>
      </c>
      <c r="E1323" s="1" t="s">
        <v>3490</v>
      </c>
      <c r="F1323" t="s">
        <v>2737</v>
      </c>
      <c r="G1323" s="45" t="s">
        <v>3497</v>
      </c>
      <c r="H1323" s="43">
        <v>2042</v>
      </c>
      <c r="I1323" s="324" t="s">
        <v>41</v>
      </c>
      <c r="J1323" s="255" t="str">
        <f>IF(ISBLANK(INDEX('Policy Characteristics'!D:D,MATCH($C1323,'Policy Characteristics'!$C:$C,0))),"",INDEX('Policy Characteristics'!D:D,MATCH($C1323,'Policy Characteristics'!$C:$C,0)))</f>
        <v>Hydrogen Combustion</v>
      </c>
      <c r="K1323" s="254" t="str">
        <f>IF(ISBLANK(INDEX('Policy Characteristics'!E:E,MATCH($C1323,'Policy Characteristics'!$C:$C,0))),"",INDEX('Policy Characteristics'!E:E,MATCH($C1323,'Policy Characteristics'!$C:$C,0)))</f>
        <v>indst shift to hydrogen</v>
      </c>
      <c r="L1323" s="261">
        <f>IF(ISBLANK(INDEX('Policy Characteristics'!F:F,MATCH($C1323,'Policy Characteristics'!$C:$C,0))),"",INDEX('Policy Characteristics'!F:F,MATCH($C1323,'Policy Characteristics'!$C:$C,0)))</f>
        <v>0</v>
      </c>
      <c r="M1323" s="261">
        <f>IF(ISBLANK(INDEX('Policy Characteristics'!G:G,MATCH($C1323,'Policy Characteristics'!$C:$C,0))),"",INDEX('Policy Characteristics'!G:G,MATCH($C1323,'Policy Characteristics'!$C:$C,0)))</f>
        <v>1</v>
      </c>
      <c r="N1323" s="261">
        <f>IF(ISBLANK(INDEX('Policy Characteristics'!H:H,MATCH($C1323,'Policy Characteristics'!$C:$C,0))),"",INDEX('Policy Characteristics'!H:H,MATCH($C1323,'Policy Characteristics'!$C:$C,0)))</f>
        <v>0.01</v>
      </c>
      <c r="O1323" s="254" t="str">
        <f>IF(ISBLANK(INDEX('Policy Characteristics'!I:I,MATCH($C1323,'Policy Characteristics'!$C:$C,0))),"",INDEX('Policy Characteristics'!I:I,MATCH($C1323,'Policy Characteristics'!$C:$C,0)))</f>
        <v>% of fuel shifted</v>
      </c>
      <c r="P1323" s="254" t="str">
        <f>IF(ISBLANK(INDEX('Policy Characteristics'!J:J,MATCH($C1323,'Policy Characteristics'!$C:$C,0))),"",INDEX('Policy Characteristics'!J:J,MATCH($C1323,'Policy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3" s="254" t="str">
        <f>IF(ISBLANK(INDEX('Policy Characteristics'!K:K,MATCH($C1323,'Policy Characteristics'!$C:$C,0))),"",INDEX('Policy Characteristics'!K:K,MATCH($C1323,'Policy Characteristics'!$C:$C,0)))</f>
        <v>industry-ag-main.html#fuel-switching</v>
      </c>
      <c r="R1323" s="254" t="str">
        <f>IF(ISBLANK(INDEX('Policy Characteristics'!L:L,MATCH($C1323,'Policy Characteristics'!$C:$C,0))),"",INDEX('Policy Characteristics'!L:L,MATCH($C1323,'Policy Characteristics'!$C:$C,0)))</f>
        <v>industry-elec-and-hydrogen.html</v>
      </c>
    </row>
    <row r="1324" spans="1:18" s="2" customFormat="1">
      <c r="A1324" s="254" t="str">
        <f>IF(ISBLANK(INDEX('Policy Characteristics'!A:A,MATCH($C1324,'Policy Characteristics'!$C:$C,0))),"",INDEX('Policy Characteristics'!A:A,MATCH($C1324,'Policy Characteristics'!$C:$C,0)))</f>
        <v>Industry</v>
      </c>
      <c r="B1324" s="262" t="str">
        <f>IF(ISBLANK(INDEX('Policy Characteristics'!B:B,MATCH($C1324,'Policy Characteristics'!$C:$C,0))),"",INDEX('Policy Characteristics'!B:B,MATCH($C1324,'Policy Characteristics'!$C:$C,0)))</f>
        <v>Hydrogen Combustion</v>
      </c>
      <c r="C1324" s="254" t="str">
        <f t="shared" si="50"/>
        <v>Fraction of Eligible Industrial Energy Use Shifted to Hydrogen</v>
      </c>
      <c r="D1324" s="6" t="s">
        <v>3039</v>
      </c>
      <c r="E1324" s="1" t="s">
        <v>3491</v>
      </c>
      <c r="F1324" t="s">
        <v>2737</v>
      </c>
      <c r="G1324" s="45" t="s">
        <v>3498</v>
      </c>
      <c r="H1324" s="43">
        <v>2043</v>
      </c>
      <c r="I1324" s="324" t="s">
        <v>40</v>
      </c>
      <c r="J1324" s="255" t="str">
        <f>IF(ISBLANK(INDEX('Policy Characteristics'!D:D,MATCH($C1324,'Policy Characteristics'!$C:$C,0))),"",INDEX('Policy Characteristics'!D:D,MATCH($C1324,'Policy Characteristics'!$C:$C,0)))</f>
        <v>Hydrogen Combustion</v>
      </c>
      <c r="K1324" s="254" t="str">
        <f>IF(ISBLANK(INDEX('Policy Characteristics'!E:E,MATCH($C1324,'Policy Characteristics'!$C:$C,0))),"",INDEX('Policy Characteristics'!E:E,MATCH($C1324,'Policy Characteristics'!$C:$C,0)))</f>
        <v>indst shift to hydrogen</v>
      </c>
      <c r="L1324" s="261">
        <f>IF(ISBLANK(INDEX('Policy Characteristics'!F:F,MATCH($C1324,'Policy Characteristics'!$C:$C,0))),"",INDEX('Policy Characteristics'!F:F,MATCH($C1324,'Policy Characteristics'!$C:$C,0)))</f>
        <v>0</v>
      </c>
      <c r="M1324" s="261">
        <f>IF(ISBLANK(INDEX('Policy Characteristics'!G:G,MATCH($C1324,'Policy Characteristics'!$C:$C,0))),"",INDEX('Policy Characteristics'!G:G,MATCH($C1324,'Policy Characteristics'!$C:$C,0)))</f>
        <v>1</v>
      </c>
      <c r="N1324" s="261">
        <f>IF(ISBLANK(INDEX('Policy Characteristics'!H:H,MATCH($C1324,'Policy Characteristics'!$C:$C,0))),"",INDEX('Policy Characteristics'!H:H,MATCH($C1324,'Policy Characteristics'!$C:$C,0)))</f>
        <v>0.01</v>
      </c>
      <c r="O1324" s="254" t="str">
        <f>IF(ISBLANK(INDEX('Policy Characteristics'!I:I,MATCH($C1324,'Policy Characteristics'!$C:$C,0))),"",INDEX('Policy Characteristics'!I:I,MATCH($C1324,'Policy Characteristics'!$C:$C,0)))</f>
        <v>% of fuel shifted</v>
      </c>
      <c r="P1324" s="254" t="str">
        <f>IF(ISBLANK(INDEX('Policy Characteristics'!J:J,MATCH($C1324,'Policy Characteristics'!$C:$C,0))),"",INDEX('Policy Characteristics'!J:J,MATCH($C1324,'Policy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4" s="254" t="str">
        <f>IF(ISBLANK(INDEX('Policy Characteristics'!K:K,MATCH($C1324,'Policy Characteristics'!$C:$C,0))),"",INDEX('Policy Characteristics'!K:K,MATCH($C1324,'Policy Characteristics'!$C:$C,0)))</f>
        <v>industry-ag-main.html#fuel-switching</v>
      </c>
      <c r="R1324" s="254" t="str">
        <f>IF(ISBLANK(INDEX('Policy Characteristics'!L:L,MATCH($C1324,'Policy Characteristics'!$C:$C,0))),"",INDEX('Policy Characteristics'!L:L,MATCH($C1324,'Policy Characteristics'!$C:$C,0)))</f>
        <v>industry-elec-and-hydrogen.html</v>
      </c>
    </row>
    <row r="1325" spans="1:18" s="2" customFormat="1">
      <c r="A1325" s="254" t="str">
        <f>IF(ISBLANK(INDEX('Policy Characteristics'!A:A,MATCH($C1325,'Policy Characteristics'!$C:$C,0))),"",INDEX('Policy Characteristics'!A:A,MATCH($C1325,'Policy Characteristics'!$C:$C,0)))</f>
        <v>Industry</v>
      </c>
      <c r="B1325" s="262" t="str">
        <f>IF(ISBLANK(INDEX('Policy Characteristics'!B:B,MATCH($C1325,'Policy Characteristics'!$C:$C,0))),"",INDEX('Policy Characteristics'!B:B,MATCH($C1325,'Policy Characteristics'!$C:$C,0)))</f>
        <v>Hydrogen Combustion</v>
      </c>
      <c r="C1325" s="254" t="str">
        <f t="shared" si="50"/>
        <v>Fraction of Eligible Industrial Energy Use Shifted to Hydrogen</v>
      </c>
      <c r="D1325" s="6" t="s">
        <v>3039</v>
      </c>
      <c r="E1325" s="1" t="s">
        <v>3492</v>
      </c>
      <c r="F1325" t="s">
        <v>2737</v>
      </c>
      <c r="G1325" s="45" t="s">
        <v>3499</v>
      </c>
      <c r="H1325" s="43">
        <v>2044</v>
      </c>
      <c r="I1325" s="324" t="s">
        <v>41</v>
      </c>
      <c r="J1325" s="255" t="str">
        <f>IF(ISBLANK(INDEX('Policy Characteristics'!D:D,MATCH($C1325,'Policy Characteristics'!$C:$C,0))),"",INDEX('Policy Characteristics'!D:D,MATCH($C1325,'Policy Characteristics'!$C:$C,0)))</f>
        <v>Hydrogen Combustion</v>
      </c>
      <c r="K1325" s="254" t="str">
        <f>IF(ISBLANK(INDEX('Policy Characteristics'!E:E,MATCH($C1325,'Policy Characteristics'!$C:$C,0))),"",INDEX('Policy Characteristics'!E:E,MATCH($C1325,'Policy Characteristics'!$C:$C,0)))</f>
        <v>indst shift to hydrogen</v>
      </c>
      <c r="L1325" s="261">
        <f>IF(ISBLANK(INDEX('Policy Characteristics'!F:F,MATCH($C1325,'Policy Characteristics'!$C:$C,0))),"",INDEX('Policy Characteristics'!F:F,MATCH($C1325,'Policy Characteristics'!$C:$C,0)))</f>
        <v>0</v>
      </c>
      <c r="M1325" s="261">
        <f>IF(ISBLANK(INDEX('Policy Characteristics'!G:G,MATCH($C1325,'Policy Characteristics'!$C:$C,0))),"",INDEX('Policy Characteristics'!G:G,MATCH($C1325,'Policy Characteristics'!$C:$C,0)))</f>
        <v>1</v>
      </c>
      <c r="N1325" s="261">
        <f>IF(ISBLANK(INDEX('Policy Characteristics'!H:H,MATCH($C1325,'Policy Characteristics'!$C:$C,0))),"",INDEX('Policy Characteristics'!H:H,MATCH($C1325,'Policy Characteristics'!$C:$C,0)))</f>
        <v>0.01</v>
      </c>
      <c r="O1325" s="254" t="str">
        <f>IF(ISBLANK(INDEX('Policy Characteristics'!I:I,MATCH($C1325,'Policy Characteristics'!$C:$C,0))),"",INDEX('Policy Characteristics'!I:I,MATCH($C1325,'Policy Characteristics'!$C:$C,0)))</f>
        <v>% of fuel shifted</v>
      </c>
      <c r="P1325" s="254" t="str">
        <f>IF(ISBLANK(INDEX('Policy Characteristics'!J:J,MATCH($C1325,'Policy Characteristics'!$C:$C,0))),"",INDEX('Policy Characteristics'!J:J,MATCH($C1325,'Policy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5" s="254" t="str">
        <f>IF(ISBLANK(INDEX('Policy Characteristics'!K:K,MATCH($C1325,'Policy Characteristics'!$C:$C,0))),"",INDEX('Policy Characteristics'!K:K,MATCH($C1325,'Policy Characteristics'!$C:$C,0)))</f>
        <v>industry-ag-main.html#fuel-switching</v>
      </c>
      <c r="R1325" s="254" t="str">
        <f>IF(ISBLANK(INDEX('Policy Characteristics'!L:L,MATCH($C1325,'Policy Characteristics'!$C:$C,0))),"",INDEX('Policy Characteristics'!L:L,MATCH($C1325,'Policy Characteristics'!$C:$C,0)))</f>
        <v>industry-elec-and-hydrogen.html</v>
      </c>
    </row>
    <row r="1326" spans="1:18" s="2" customFormat="1">
      <c r="A1326" s="254" t="str">
        <f>IF(ISBLANK(INDEX('Policy Characteristics'!A:A,MATCH($C1326,'Policy Characteristics'!$C:$C,0))),"",INDEX('Policy Characteristics'!A:A,MATCH($C1326,'Policy Characteristics'!$C:$C,0)))</f>
        <v>Industry</v>
      </c>
      <c r="B1326" s="262" t="str">
        <f>IF(ISBLANK(INDEX('Policy Characteristics'!B:B,MATCH($C1326,'Policy Characteristics'!$C:$C,0))),"",INDEX('Policy Characteristics'!B:B,MATCH($C1326,'Policy Characteristics'!$C:$C,0)))</f>
        <v>Hydrogen Combustion</v>
      </c>
      <c r="C1326" s="254" t="str">
        <f t="shared" si="50"/>
        <v>Fraction of Eligible Industrial Energy Use Shifted to Hydrogen</v>
      </c>
      <c r="D1326" s="6" t="s">
        <v>3039</v>
      </c>
      <c r="E1326" s="1" t="s">
        <v>3493</v>
      </c>
      <c r="F1326" t="s">
        <v>2737</v>
      </c>
      <c r="G1326" s="45" t="s">
        <v>3500</v>
      </c>
      <c r="H1326" s="43">
        <v>2045</v>
      </c>
      <c r="I1326" s="324" t="s">
        <v>41</v>
      </c>
      <c r="J1326" s="255" t="str">
        <f>IF(ISBLANK(INDEX('Policy Characteristics'!D:D,MATCH($C1326,'Policy Characteristics'!$C:$C,0))),"",INDEX('Policy Characteristics'!D:D,MATCH($C1326,'Policy Characteristics'!$C:$C,0)))</f>
        <v>Hydrogen Combustion</v>
      </c>
      <c r="K1326" s="254" t="str">
        <f>IF(ISBLANK(INDEX('Policy Characteristics'!E:E,MATCH($C1326,'Policy Characteristics'!$C:$C,0))),"",INDEX('Policy Characteristics'!E:E,MATCH($C1326,'Policy Characteristics'!$C:$C,0)))</f>
        <v>indst shift to hydrogen</v>
      </c>
      <c r="L1326" s="261">
        <f>IF(ISBLANK(INDEX('Policy Characteristics'!F:F,MATCH($C1326,'Policy Characteristics'!$C:$C,0))),"",INDEX('Policy Characteristics'!F:F,MATCH($C1326,'Policy Characteristics'!$C:$C,0)))</f>
        <v>0</v>
      </c>
      <c r="M1326" s="261">
        <f>IF(ISBLANK(INDEX('Policy Characteristics'!G:G,MATCH($C1326,'Policy Characteristics'!$C:$C,0))),"",INDEX('Policy Characteristics'!G:G,MATCH($C1326,'Policy Characteristics'!$C:$C,0)))</f>
        <v>1</v>
      </c>
      <c r="N1326" s="261">
        <f>IF(ISBLANK(INDEX('Policy Characteristics'!H:H,MATCH($C1326,'Policy Characteristics'!$C:$C,0))),"",INDEX('Policy Characteristics'!H:H,MATCH($C1326,'Policy Characteristics'!$C:$C,0)))</f>
        <v>0.01</v>
      </c>
      <c r="O1326" s="254" t="str">
        <f>IF(ISBLANK(INDEX('Policy Characteristics'!I:I,MATCH($C1326,'Policy Characteristics'!$C:$C,0))),"",INDEX('Policy Characteristics'!I:I,MATCH($C1326,'Policy Characteristics'!$C:$C,0)))</f>
        <v>% of fuel shifted</v>
      </c>
      <c r="P1326" s="254" t="str">
        <f>IF(ISBLANK(INDEX('Policy Characteristics'!J:J,MATCH($C1326,'Policy Characteristics'!$C:$C,0))),"",INDEX('Policy Characteristics'!J:J,MATCH($C1326,'Policy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6" s="254" t="str">
        <f>IF(ISBLANK(INDEX('Policy Characteristics'!K:K,MATCH($C1326,'Policy Characteristics'!$C:$C,0))),"",INDEX('Policy Characteristics'!K:K,MATCH($C1326,'Policy Characteristics'!$C:$C,0)))</f>
        <v>industry-ag-main.html#fuel-switching</v>
      </c>
      <c r="R1326" s="254" t="str">
        <f>IF(ISBLANK(INDEX('Policy Characteristics'!L:L,MATCH($C1326,'Policy Characteristics'!$C:$C,0))),"",INDEX('Policy Characteristics'!L:L,MATCH($C1326,'Policy Characteristics'!$C:$C,0)))</f>
        <v>industry-elec-and-hydrogen.html</v>
      </c>
    </row>
    <row r="1327" spans="1:18" s="2" customFormat="1">
      <c r="A1327" s="254" t="str">
        <f>IF(ISBLANK(INDEX('Policy Characteristics'!A:A,MATCH($C1327,'Policy Characteristics'!$C:$C,0))),"",INDEX('Policy Characteristics'!A:A,MATCH($C1327,'Policy Characteristics'!$C:$C,0)))</f>
        <v>Industry</v>
      </c>
      <c r="B1327" s="262" t="str">
        <f>IF(ISBLANK(INDEX('Policy Characteristics'!B:B,MATCH($C1327,'Policy Characteristics'!$C:$C,0))),"",INDEX('Policy Characteristics'!B:B,MATCH($C1327,'Policy Characteristics'!$C:$C,0)))</f>
        <v>Hydrogen Combustion</v>
      </c>
      <c r="C1327" s="254" t="str">
        <f t="shared" si="50"/>
        <v>Fraction of Eligible Industrial Energy Use Shifted to Hydrogen</v>
      </c>
      <c r="D1327" s="6" t="s">
        <v>3039</v>
      </c>
      <c r="E1327" s="1" t="s">
        <v>3494</v>
      </c>
      <c r="F1327" t="s">
        <v>2737</v>
      </c>
      <c r="G1327" s="45" t="s">
        <v>3501</v>
      </c>
      <c r="H1327" s="43">
        <v>2046</v>
      </c>
      <c r="I1327" s="324" t="s">
        <v>41</v>
      </c>
      <c r="J1327" s="255" t="str">
        <f>IF(ISBLANK(INDEX('Policy Characteristics'!D:D,MATCH($C1327,'Policy Characteristics'!$C:$C,0))),"",INDEX('Policy Characteristics'!D:D,MATCH($C1327,'Policy Characteristics'!$C:$C,0)))</f>
        <v>Hydrogen Combustion</v>
      </c>
      <c r="K1327" s="254" t="str">
        <f>IF(ISBLANK(INDEX('Policy Characteristics'!E:E,MATCH($C1327,'Policy Characteristics'!$C:$C,0))),"",INDEX('Policy Characteristics'!E:E,MATCH($C1327,'Policy Characteristics'!$C:$C,0)))</f>
        <v>indst shift to hydrogen</v>
      </c>
      <c r="L1327" s="261">
        <f>IF(ISBLANK(INDEX('Policy Characteristics'!F:F,MATCH($C1327,'Policy Characteristics'!$C:$C,0))),"",INDEX('Policy Characteristics'!F:F,MATCH($C1327,'Policy Characteristics'!$C:$C,0)))</f>
        <v>0</v>
      </c>
      <c r="M1327" s="261">
        <f>IF(ISBLANK(INDEX('Policy Characteristics'!G:G,MATCH($C1327,'Policy Characteristics'!$C:$C,0))),"",INDEX('Policy Characteristics'!G:G,MATCH($C1327,'Policy Characteristics'!$C:$C,0)))</f>
        <v>1</v>
      </c>
      <c r="N1327" s="261">
        <f>IF(ISBLANK(INDEX('Policy Characteristics'!H:H,MATCH($C1327,'Policy Characteristics'!$C:$C,0))),"",INDEX('Policy Characteristics'!H:H,MATCH($C1327,'Policy Characteristics'!$C:$C,0)))</f>
        <v>0.01</v>
      </c>
      <c r="O1327" s="254" t="str">
        <f>IF(ISBLANK(INDEX('Policy Characteristics'!I:I,MATCH($C1327,'Policy Characteristics'!$C:$C,0))),"",INDEX('Policy Characteristics'!I:I,MATCH($C1327,'Policy Characteristics'!$C:$C,0)))</f>
        <v>% of fuel shifted</v>
      </c>
      <c r="P1327" s="254" t="str">
        <f>IF(ISBLANK(INDEX('Policy Characteristics'!J:J,MATCH($C1327,'Policy Characteristics'!$C:$C,0))),"",INDEX('Policy Characteristics'!J:J,MATCH($C1327,'Policy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7" s="254" t="str">
        <f>IF(ISBLANK(INDEX('Policy Characteristics'!K:K,MATCH($C1327,'Policy Characteristics'!$C:$C,0))),"",INDEX('Policy Characteristics'!K:K,MATCH($C1327,'Policy Characteristics'!$C:$C,0)))</f>
        <v>industry-ag-main.html#fuel-switching</v>
      </c>
      <c r="R1327" s="254" t="str">
        <f>IF(ISBLANK(INDEX('Policy Characteristics'!L:L,MATCH($C1327,'Policy Characteristics'!$C:$C,0))),"",INDEX('Policy Characteristics'!L:L,MATCH($C1327,'Policy Characteristics'!$C:$C,0)))</f>
        <v>industry-elec-and-hydrogen.html</v>
      </c>
    </row>
    <row r="1328" spans="1:18" s="2" customFormat="1">
      <c r="A1328" s="254" t="str">
        <f>IF(ISBLANK(INDEX('Policy Characteristics'!A:A,MATCH($C1328,'Policy Characteristics'!$C:$C,0))),"",INDEX('Policy Characteristics'!A:A,MATCH($C1328,'Policy Characteristics'!$C:$C,0)))</f>
        <v>Industry</v>
      </c>
      <c r="B1328" s="262" t="str">
        <f>IF(ISBLANK(INDEX('Policy Characteristics'!B:B,MATCH($C1328,'Policy Characteristics'!$C:$C,0))),"",INDEX('Policy Characteristics'!B:B,MATCH($C1328,'Policy Characteristics'!$C:$C,0)))</f>
        <v>Hydrogen Combustion</v>
      </c>
      <c r="C1328" s="254" t="str">
        <f t="shared" si="50"/>
        <v>Fraction of Eligible Industrial Energy Use Shifted to Hydrogen</v>
      </c>
      <c r="D1328" s="6" t="s">
        <v>3039</v>
      </c>
      <c r="E1328" s="1" t="s">
        <v>3495</v>
      </c>
      <c r="F1328" t="s">
        <v>2737</v>
      </c>
      <c r="G1328" s="45" t="s">
        <v>3502</v>
      </c>
      <c r="H1328" s="43">
        <v>2047</v>
      </c>
      <c r="I1328" s="324" t="s">
        <v>41</v>
      </c>
      <c r="J1328" s="255" t="str">
        <f>IF(ISBLANK(INDEX('Policy Characteristics'!D:D,MATCH($C1328,'Policy Characteristics'!$C:$C,0))),"",INDEX('Policy Characteristics'!D:D,MATCH($C1328,'Policy Characteristics'!$C:$C,0)))</f>
        <v>Hydrogen Combustion</v>
      </c>
      <c r="K1328" s="254" t="str">
        <f>IF(ISBLANK(INDEX('Policy Characteristics'!E:E,MATCH($C1328,'Policy Characteristics'!$C:$C,0))),"",INDEX('Policy Characteristics'!E:E,MATCH($C1328,'Policy Characteristics'!$C:$C,0)))</f>
        <v>indst shift to hydrogen</v>
      </c>
      <c r="L1328" s="261">
        <f>IF(ISBLANK(INDEX('Policy Characteristics'!F:F,MATCH($C1328,'Policy Characteristics'!$C:$C,0))),"",INDEX('Policy Characteristics'!F:F,MATCH($C1328,'Policy Characteristics'!$C:$C,0)))</f>
        <v>0</v>
      </c>
      <c r="M1328" s="261">
        <f>IF(ISBLANK(INDEX('Policy Characteristics'!G:G,MATCH($C1328,'Policy Characteristics'!$C:$C,0))),"",INDEX('Policy Characteristics'!G:G,MATCH($C1328,'Policy Characteristics'!$C:$C,0)))</f>
        <v>1</v>
      </c>
      <c r="N1328" s="261">
        <f>IF(ISBLANK(INDEX('Policy Characteristics'!H:H,MATCH($C1328,'Policy Characteristics'!$C:$C,0))),"",INDEX('Policy Characteristics'!H:H,MATCH($C1328,'Policy Characteristics'!$C:$C,0)))</f>
        <v>0.01</v>
      </c>
      <c r="O1328" s="254" t="str">
        <f>IF(ISBLANK(INDEX('Policy Characteristics'!I:I,MATCH($C1328,'Policy Characteristics'!$C:$C,0))),"",INDEX('Policy Characteristics'!I:I,MATCH($C1328,'Policy Characteristics'!$C:$C,0)))</f>
        <v>% of fuel shifted</v>
      </c>
      <c r="P1328" s="254" t="str">
        <f>IF(ISBLANK(INDEX('Policy Characteristics'!J:J,MATCH($C1328,'Policy Characteristics'!$C:$C,0))),"",INDEX('Policy Characteristics'!J:J,MATCH($C1328,'Policy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8" s="254" t="str">
        <f>IF(ISBLANK(INDEX('Policy Characteristics'!K:K,MATCH($C1328,'Policy Characteristics'!$C:$C,0))),"",INDEX('Policy Characteristics'!K:K,MATCH($C1328,'Policy Characteristics'!$C:$C,0)))</f>
        <v>industry-ag-main.html#fuel-switching</v>
      </c>
      <c r="R1328" s="254" t="str">
        <f>IF(ISBLANK(INDEX('Policy Characteristics'!L:L,MATCH($C1328,'Policy Characteristics'!$C:$C,0))),"",INDEX('Policy Characteristics'!L:L,MATCH($C1328,'Policy Characteristics'!$C:$C,0)))</f>
        <v>industry-elec-and-hydrogen.html</v>
      </c>
    </row>
    <row r="1329" spans="1:18" s="2" customFormat="1">
      <c r="A1329" s="254" t="str">
        <f>IF(ISBLANK(INDEX('Policy Characteristics'!A:A,MATCH($C1329,'Policy Characteristics'!$C:$C,0))),"",INDEX('Policy Characteristics'!A:A,MATCH($C1329,'Policy Characteristics'!$C:$C,0)))</f>
        <v>Industry</v>
      </c>
      <c r="B1329" s="262" t="str">
        <f>IF(ISBLANK(INDEX('Policy Characteristics'!B:B,MATCH($C1329,'Policy Characteristics'!$C:$C,0))),"",INDEX('Policy Characteristics'!B:B,MATCH($C1329,'Policy Characteristics'!$C:$C,0)))</f>
        <v>Hydrogen Combustion</v>
      </c>
      <c r="C1329" s="254" t="str">
        <f t="shared" si="50"/>
        <v>Fraction of Eligible Industrial Energy Use Shifted to Hydrogen</v>
      </c>
      <c r="D1329" s="6" t="s">
        <v>3039</v>
      </c>
      <c r="E1329" s="1" t="s">
        <v>3496</v>
      </c>
      <c r="F1329" t="s">
        <v>2737</v>
      </c>
      <c r="G1329" s="45" t="s">
        <v>3503</v>
      </c>
      <c r="H1329" s="43">
        <v>2048</v>
      </c>
      <c r="I1329" s="324" t="s">
        <v>41</v>
      </c>
      <c r="J1329" s="255" t="str">
        <f>IF(ISBLANK(INDEX('Policy Characteristics'!D:D,MATCH($C1329,'Policy Characteristics'!$C:$C,0))),"",INDEX('Policy Characteristics'!D:D,MATCH($C1329,'Policy Characteristics'!$C:$C,0)))</f>
        <v>Hydrogen Combustion</v>
      </c>
      <c r="K1329" s="254" t="str">
        <f>IF(ISBLANK(INDEX('Policy Characteristics'!E:E,MATCH($C1329,'Policy Characteristics'!$C:$C,0))),"",INDEX('Policy Characteristics'!E:E,MATCH($C1329,'Policy Characteristics'!$C:$C,0)))</f>
        <v>indst shift to hydrogen</v>
      </c>
      <c r="L1329" s="261">
        <f>IF(ISBLANK(INDEX('Policy Characteristics'!F:F,MATCH($C1329,'Policy Characteristics'!$C:$C,0))),"",INDEX('Policy Characteristics'!F:F,MATCH($C1329,'Policy Characteristics'!$C:$C,0)))</f>
        <v>0</v>
      </c>
      <c r="M1329" s="261">
        <f>IF(ISBLANK(INDEX('Policy Characteristics'!G:G,MATCH($C1329,'Policy Characteristics'!$C:$C,0))),"",INDEX('Policy Characteristics'!G:G,MATCH($C1329,'Policy Characteristics'!$C:$C,0)))</f>
        <v>1</v>
      </c>
      <c r="N1329" s="261">
        <f>IF(ISBLANK(INDEX('Policy Characteristics'!H:H,MATCH($C1329,'Policy Characteristics'!$C:$C,0))),"",INDEX('Policy Characteristics'!H:H,MATCH($C1329,'Policy Characteristics'!$C:$C,0)))</f>
        <v>0.01</v>
      </c>
      <c r="O1329" s="254" t="str">
        <f>IF(ISBLANK(INDEX('Policy Characteristics'!I:I,MATCH($C1329,'Policy Characteristics'!$C:$C,0))),"",INDEX('Policy Characteristics'!I:I,MATCH($C1329,'Policy Characteristics'!$C:$C,0)))</f>
        <v>% of fuel shifted</v>
      </c>
      <c r="P1329" s="254" t="str">
        <f>IF(ISBLANK(INDEX('Policy Characteristics'!J:J,MATCH($C1329,'Policy Characteristics'!$C:$C,0))),"",INDEX('Policy Characteristics'!J:J,MATCH($C1329,'Policy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9" s="254" t="str">
        <f>IF(ISBLANK(INDEX('Policy Characteristics'!K:K,MATCH($C1329,'Policy Characteristics'!$C:$C,0))),"",INDEX('Policy Characteristics'!K:K,MATCH($C1329,'Policy Characteristics'!$C:$C,0)))</f>
        <v>industry-ag-main.html#fuel-switching</v>
      </c>
      <c r="R1329" s="254" t="str">
        <f>IF(ISBLANK(INDEX('Policy Characteristics'!L:L,MATCH($C1329,'Policy Characteristics'!$C:$C,0))),"",INDEX('Policy Characteristics'!L:L,MATCH($C1329,'Policy Characteristics'!$C:$C,0)))</f>
        <v>industry-elec-and-hydrogen.html</v>
      </c>
    </row>
    <row r="1330" spans="1:18" s="2" customFormat="1">
      <c r="A1330" s="254" t="str">
        <f>IF(ISBLANK(INDEX('Policy Characteristics'!A:A,MATCH($C1330,'Policy Characteristics'!$C:$C,0))),"",INDEX('Policy Characteristics'!A:A,MATCH($C1330,'Policy Characteristics'!$C:$C,0)))</f>
        <v>Industry</v>
      </c>
      <c r="B1330" s="262" t="str">
        <f>IF(ISBLANK(INDEX('Policy Characteristics'!B:B,MATCH($C1330,'Policy Characteristics'!$C:$C,0))),"",INDEX('Policy Characteristics'!B:B,MATCH($C1330,'Policy Characteristics'!$C:$C,0)))</f>
        <v>Hydrogen Combustion</v>
      </c>
      <c r="C1330" s="254" t="str">
        <f t="shared" si="50"/>
        <v>Fraction of Eligible Industrial Energy Use Shifted to Hydrogen</v>
      </c>
      <c r="D1330" s="6" t="s">
        <v>3039</v>
      </c>
      <c r="E1330" s="1" t="s">
        <v>3643</v>
      </c>
      <c r="F1330" t="s">
        <v>2737</v>
      </c>
      <c r="G1330" s="45" t="s">
        <v>3643</v>
      </c>
      <c r="H1330" s="43">
        <v>2049</v>
      </c>
      <c r="I1330" s="324" t="s">
        <v>41</v>
      </c>
      <c r="J1330" s="255" t="str">
        <f>IF(ISBLANK(INDEX('Policy Characteristics'!D:D,MATCH($C1330,'Policy Characteristics'!$C:$C,0))),"",INDEX('Policy Characteristics'!D:D,MATCH($C1330,'Policy Characteristics'!$C:$C,0)))</f>
        <v>Hydrogen Combustion</v>
      </c>
      <c r="K1330" s="254" t="str">
        <f>IF(ISBLANK(INDEX('Policy Characteristics'!E:E,MATCH($C1330,'Policy Characteristics'!$C:$C,0))),"",INDEX('Policy Characteristics'!E:E,MATCH($C1330,'Policy Characteristics'!$C:$C,0)))</f>
        <v>indst shift to hydrogen</v>
      </c>
      <c r="L1330" s="261">
        <f>IF(ISBLANK(INDEX('Policy Characteristics'!F:F,MATCH($C1330,'Policy Characteristics'!$C:$C,0))),"",INDEX('Policy Characteristics'!F:F,MATCH($C1330,'Policy Characteristics'!$C:$C,0)))</f>
        <v>0</v>
      </c>
      <c r="M1330" s="261">
        <f>IF(ISBLANK(INDEX('Policy Characteristics'!G:G,MATCH($C1330,'Policy Characteristics'!$C:$C,0))),"",INDEX('Policy Characteristics'!G:G,MATCH($C1330,'Policy Characteristics'!$C:$C,0)))</f>
        <v>1</v>
      </c>
      <c r="N1330" s="261">
        <f>IF(ISBLANK(INDEX('Policy Characteristics'!H:H,MATCH($C1330,'Policy Characteristics'!$C:$C,0))),"",INDEX('Policy Characteristics'!H:H,MATCH($C1330,'Policy Characteristics'!$C:$C,0)))</f>
        <v>0.01</v>
      </c>
      <c r="O1330" s="254" t="str">
        <f>IF(ISBLANK(INDEX('Policy Characteristics'!I:I,MATCH($C1330,'Policy Characteristics'!$C:$C,0))),"",INDEX('Policy Characteristics'!I:I,MATCH($C1330,'Policy Characteristics'!$C:$C,0)))</f>
        <v>% of fuel shifted</v>
      </c>
      <c r="P1330" s="254" t="str">
        <f>IF(ISBLANK(INDEX('Policy Characteristics'!J:J,MATCH($C1330,'Policy Characteristics'!$C:$C,0))),"",INDEX('Policy Characteristics'!J:J,MATCH($C1330,'Policy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0" s="254" t="str">
        <f>IF(ISBLANK(INDEX('Policy Characteristics'!K:K,MATCH($C1330,'Policy Characteristics'!$C:$C,0))),"",INDEX('Policy Characteristics'!K:K,MATCH($C1330,'Policy Characteristics'!$C:$C,0)))</f>
        <v>industry-ag-main.html#fuel-switching</v>
      </c>
      <c r="R1330" s="254" t="str">
        <f>IF(ISBLANK(INDEX('Policy Characteristics'!L:L,MATCH($C1330,'Policy Characteristics'!$C:$C,0))),"",INDEX('Policy Characteristics'!L:L,MATCH($C1330,'Policy Characteristics'!$C:$C,0)))</f>
        <v>industry-elec-and-hydrogen.html</v>
      </c>
    </row>
    <row r="1331" spans="1:18" s="2" customFormat="1">
      <c r="A1331" s="254" t="str">
        <f>IF(ISBLANK(INDEX('Policy Characteristics'!A:A,MATCH($C1331,'Policy Characteristics'!$C:$C,0))),"",INDEX('Policy Characteristics'!A:A,MATCH($C1331,'Policy Characteristics'!$C:$C,0)))</f>
        <v>Industry</v>
      </c>
      <c r="B1331" s="262" t="str">
        <f>IF(ISBLANK(INDEX('Policy Characteristics'!B:B,MATCH($C1331,'Policy Characteristics'!$C:$C,0))),"",INDEX('Policy Characteristics'!B:B,MATCH($C1331,'Policy Characteristics'!$C:$C,0)))</f>
        <v>Hydrogen Combustion</v>
      </c>
      <c r="C1331" s="254" t="str">
        <f t="shared" si="50"/>
        <v>Fraction of Eligible Industrial Energy Use Shifted to Hydrogen</v>
      </c>
      <c r="D1331" s="6" t="s">
        <v>3040</v>
      </c>
      <c r="E1331" s="1" t="s">
        <v>3490</v>
      </c>
      <c r="F1331" t="s">
        <v>3004</v>
      </c>
      <c r="G1331" s="45" t="s">
        <v>3497</v>
      </c>
      <c r="H1331" s="43">
        <v>2050</v>
      </c>
      <c r="I1331" s="324" t="s">
        <v>40</v>
      </c>
      <c r="J1331" s="255" t="str">
        <f>IF(ISBLANK(INDEX('Policy Characteristics'!D:D,MATCH($C1331,'Policy Characteristics'!$C:$C,0))),"",INDEX('Policy Characteristics'!D:D,MATCH($C1331,'Policy Characteristics'!$C:$C,0)))</f>
        <v>Hydrogen Combustion</v>
      </c>
      <c r="K1331" s="254" t="str">
        <f>IF(ISBLANK(INDEX('Policy Characteristics'!E:E,MATCH($C1331,'Policy Characteristics'!$C:$C,0))),"",INDEX('Policy Characteristics'!E:E,MATCH($C1331,'Policy Characteristics'!$C:$C,0)))</f>
        <v>indst shift to hydrogen</v>
      </c>
      <c r="L1331" s="261">
        <f>IF(ISBLANK(INDEX('Policy Characteristics'!F:F,MATCH($C1331,'Policy Characteristics'!$C:$C,0))),"",INDEX('Policy Characteristics'!F:F,MATCH($C1331,'Policy Characteristics'!$C:$C,0)))</f>
        <v>0</v>
      </c>
      <c r="M1331" s="261">
        <f>IF(ISBLANK(INDEX('Policy Characteristics'!G:G,MATCH($C1331,'Policy Characteristics'!$C:$C,0))),"",INDEX('Policy Characteristics'!G:G,MATCH($C1331,'Policy Characteristics'!$C:$C,0)))</f>
        <v>1</v>
      </c>
      <c r="N1331" s="261">
        <f>IF(ISBLANK(INDEX('Policy Characteristics'!H:H,MATCH($C1331,'Policy Characteristics'!$C:$C,0))),"",INDEX('Policy Characteristics'!H:H,MATCH($C1331,'Policy Characteristics'!$C:$C,0)))</f>
        <v>0.01</v>
      </c>
      <c r="O1331" s="254" t="str">
        <f>IF(ISBLANK(INDEX('Policy Characteristics'!I:I,MATCH($C1331,'Policy Characteristics'!$C:$C,0))),"",INDEX('Policy Characteristics'!I:I,MATCH($C1331,'Policy Characteristics'!$C:$C,0)))</f>
        <v>% of fuel shifted</v>
      </c>
      <c r="P1331" s="254" t="str">
        <f>IF(ISBLANK(INDEX('Policy Characteristics'!J:J,MATCH($C1331,'Policy Characteristics'!$C:$C,0))),"",INDEX('Policy Characteristics'!J:J,MATCH($C1331,'Policy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1" s="254" t="str">
        <f>IF(ISBLANK(INDEX('Policy Characteristics'!K:K,MATCH($C1331,'Policy Characteristics'!$C:$C,0))),"",INDEX('Policy Characteristics'!K:K,MATCH($C1331,'Policy Characteristics'!$C:$C,0)))</f>
        <v>industry-ag-main.html#fuel-switching</v>
      </c>
      <c r="R1331" s="254" t="str">
        <f>IF(ISBLANK(INDEX('Policy Characteristics'!L:L,MATCH($C1331,'Policy Characteristics'!$C:$C,0))),"",INDEX('Policy Characteristics'!L:L,MATCH($C1331,'Policy Characteristics'!$C:$C,0)))</f>
        <v>industry-elec-and-hydrogen.html</v>
      </c>
    </row>
    <row r="1332" spans="1:18" s="2" customFormat="1">
      <c r="A1332" s="254" t="str">
        <f>IF(ISBLANK(INDEX('Policy Characteristics'!A:A,MATCH($C1332,'Policy Characteristics'!$C:$C,0))),"",INDEX('Policy Characteristics'!A:A,MATCH($C1332,'Policy Characteristics'!$C:$C,0)))</f>
        <v>Industry</v>
      </c>
      <c r="B1332" s="262" t="str">
        <f>IF(ISBLANK(INDEX('Policy Characteristics'!B:B,MATCH($C1332,'Policy Characteristics'!$C:$C,0))),"",INDEX('Policy Characteristics'!B:B,MATCH($C1332,'Policy Characteristics'!$C:$C,0)))</f>
        <v>Hydrogen Combustion</v>
      </c>
      <c r="C1332" s="254" t="str">
        <f t="shared" si="50"/>
        <v>Fraction of Eligible Industrial Energy Use Shifted to Hydrogen</v>
      </c>
      <c r="D1332" s="6" t="s">
        <v>3040</v>
      </c>
      <c r="E1332" s="1" t="s">
        <v>3491</v>
      </c>
      <c r="F1332" t="s">
        <v>3004</v>
      </c>
      <c r="G1332" s="45" t="s">
        <v>3498</v>
      </c>
      <c r="H1332" s="43">
        <v>2051</v>
      </c>
      <c r="I1332" s="324" t="s">
        <v>40</v>
      </c>
      <c r="J1332" s="255" t="str">
        <f>IF(ISBLANK(INDEX('Policy Characteristics'!D:D,MATCH($C1332,'Policy Characteristics'!$C:$C,0))),"",INDEX('Policy Characteristics'!D:D,MATCH($C1332,'Policy Characteristics'!$C:$C,0)))</f>
        <v>Hydrogen Combustion</v>
      </c>
      <c r="K1332" s="254" t="str">
        <f>IF(ISBLANK(INDEX('Policy Characteristics'!E:E,MATCH($C1332,'Policy Characteristics'!$C:$C,0))),"",INDEX('Policy Characteristics'!E:E,MATCH($C1332,'Policy Characteristics'!$C:$C,0)))</f>
        <v>indst shift to hydrogen</v>
      </c>
      <c r="L1332" s="261">
        <f>IF(ISBLANK(INDEX('Policy Characteristics'!F:F,MATCH($C1332,'Policy Characteristics'!$C:$C,0))),"",INDEX('Policy Characteristics'!F:F,MATCH($C1332,'Policy Characteristics'!$C:$C,0)))</f>
        <v>0</v>
      </c>
      <c r="M1332" s="261">
        <f>IF(ISBLANK(INDEX('Policy Characteristics'!G:G,MATCH($C1332,'Policy Characteristics'!$C:$C,0))),"",INDEX('Policy Characteristics'!G:G,MATCH($C1332,'Policy Characteristics'!$C:$C,0)))</f>
        <v>1</v>
      </c>
      <c r="N1332" s="261">
        <f>IF(ISBLANK(INDEX('Policy Characteristics'!H:H,MATCH($C1332,'Policy Characteristics'!$C:$C,0))),"",INDEX('Policy Characteristics'!H:H,MATCH($C1332,'Policy Characteristics'!$C:$C,0)))</f>
        <v>0.01</v>
      </c>
      <c r="O1332" s="254" t="str">
        <f>IF(ISBLANK(INDEX('Policy Characteristics'!I:I,MATCH($C1332,'Policy Characteristics'!$C:$C,0))),"",INDEX('Policy Characteristics'!I:I,MATCH($C1332,'Policy Characteristics'!$C:$C,0)))</f>
        <v>% of fuel shifted</v>
      </c>
      <c r="P1332" s="254" t="str">
        <f>IF(ISBLANK(INDEX('Policy Characteristics'!J:J,MATCH($C1332,'Policy Characteristics'!$C:$C,0))),"",INDEX('Policy Characteristics'!J:J,MATCH($C1332,'Policy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2" s="254" t="str">
        <f>IF(ISBLANK(INDEX('Policy Characteristics'!K:K,MATCH($C1332,'Policy Characteristics'!$C:$C,0))),"",INDEX('Policy Characteristics'!K:K,MATCH($C1332,'Policy Characteristics'!$C:$C,0)))</f>
        <v>industry-ag-main.html#fuel-switching</v>
      </c>
      <c r="R1332" s="254" t="str">
        <f>IF(ISBLANK(INDEX('Policy Characteristics'!L:L,MATCH($C1332,'Policy Characteristics'!$C:$C,0))),"",INDEX('Policy Characteristics'!L:L,MATCH($C1332,'Policy Characteristics'!$C:$C,0)))</f>
        <v>industry-elec-and-hydrogen.html</v>
      </c>
    </row>
    <row r="1333" spans="1:18" s="2" customFormat="1">
      <c r="A1333" s="254" t="str">
        <f>IF(ISBLANK(INDEX('Policy Characteristics'!A:A,MATCH($C1333,'Policy Characteristics'!$C:$C,0))),"",INDEX('Policy Characteristics'!A:A,MATCH($C1333,'Policy Characteristics'!$C:$C,0)))</f>
        <v>Industry</v>
      </c>
      <c r="B1333" s="262" t="str">
        <f>IF(ISBLANK(INDEX('Policy Characteristics'!B:B,MATCH($C1333,'Policy Characteristics'!$C:$C,0))),"",INDEX('Policy Characteristics'!B:B,MATCH($C1333,'Policy Characteristics'!$C:$C,0)))</f>
        <v>Hydrogen Combustion</v>
      </c>
      <c r="C1333" s="254" t="str">
        <f t="shared" si="50"/>
        <v>Fraction of Eligible Industrial Energy Use Shifted to Hydrogen</v>
      </c>
      <c r="D1333" s="6" t="s">
        <v>3040</v>
      </c>
      <c r="E1333" s="1" t="s">
        <v>3492</v>
      </c>
      <c r="F1333" t="s">
        <v>3004</v>
      </c>
      <c r="G1333" s="45" t="s">
        <v>3499</v>
      </c>
      <c r="H1333" s="43">
        <v>2052</v>
      </c>
      <c r="I1333" s="324" t="s">
        <v>40</v>
      </c>
      <c r="J1333" s="255" t="str">
        <f>IF(ISBLANK(INDEX('Policy Characteristics'!D:D,MATCH($C1333,'Policy Characteristics'!$C:$C,0))),"",INDEX('Policy Characteristics'!D:D,MATCH($C1333,'Policy Characteristics'!$C:$C,0)))</f>
        <v>Hydrogen Combustion</v>
      </c>
      <c r="K1333" s="254" t="str">
        <f>IF(ISBLANK(INDEX('Policy Characteristics'!E:E,MATCH($C1333,'Policy Characteristics'!$C:$C,0))),"",INDEX('Policy Characteristics'!E:E,MATCH($C1333,'Policy Characteristics'!$C:$C,0)))</f>
        <v>indst shift to hydrogen</v>
      </c>
      <c r="L1333" s="261">
        <f>IF(ISBLANK(INDEX('Policy Characteristics'!F:F,MATCH($C1333,'Policy Characteristics'!$C:$C,0))),"",INDEX('Policy Characteristics'!F:F,MATCH($C1333,'Policy Characteristics'!$C:$C,0)))</f>
        <v>0</v>
      </c>
      <c r="M1333" s="261">
        <f>IF(ISBLANK(INDEX('Policy Characteristics'!G:G,MATCH($C1333,'Policy Characteristics'!$C:$C,0))),"",INDEX('Policy Characteristics'!G:G,MATCH($C1333,'Policy Characteristics'!$C:$C,0)))</f>
        <v>1</v>
      </c>
      <c r="N1333" s="261">
        <f>IF(ISBLANK(INDEX('Policy Characteristics'!H:H,MATCH($C1333,'Policy Characteristics'!$C:$C,0))),"",INDEX('Policy Characteristics'!H:H,MATCH($C1333,'Policy Characteristics'!$C:$C,0)))</f>
        <v>0.01</v>
      </c>
      <c r="O1333" s="254" t="str">
        <f>IF(ISBLANK(INDEX('Policy Characteristics'!I:I,MATCH($C1333,'Policy Characteristics'!$C:$C,0))),"",INDEX('Policy Characteristics'!I:I,MATCH($C1333,'Policy Characteristics'!$C:$C,0)))</f>
        <v>% of fuel shifted</v>
      </c>
      <c r="P1333" s="254" t="str">
        <f>IF(ISBLANK(INDEX('Policy Characteristics'!J:J,MATCH($C1333,'Policy Characteristics'!$C:$C,0))),"",INDEX('Policy Characteristics'!J:J,MATCH($C1333,'Policy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3" s="254" t="str">
        <f>IF(ISBLANK(INDEX('Policy Characteristics'!K:K,MATCH($C1333,'Policy Characteristics'!$C:$C,0))),"",INDEX('Policy Characteristics'!K:K,MATCH($C1333,'Policy Characteristics'!$C:$C,0)))</f>
        <v>industry-ag-main.html#fuel-switching</v>
      </c>
      <c r="R1333" s="254" t="str">
        <f>IF(ISBLANK(INDEX('Policy Characteristics'!L:L,MATCH($C1333,'Policy Characteristics'!$C:$C,0))),"",INDEX('Policy Characteristics'!L:L,MATCH($C1333,'Policy Characteristics'!$C:$C,0)))</f>
        <v>industry-elec-and-hydrogen.html</v>
      </c>
    </row>
    <row r="1334" spans="1:18" s="2" customFormat="1">
      <c r="A1334" s="254" t="str">
        <f>IF(ISBLANK(INDEX('Policy Characteristics'!A:A,MATCH($C1334,'Policy Characteristics'!$C:$C,0))),"",INDEX('Policy Characteristics'!A:A,MATCH($C1334,'Policy Characteristics'!$C:$C,0)))</f>
        <v>Industry</v>
      </c>
      <c r="B1334" s="262" t="str">
        <f>IF(ISBLANK(INDEX('Policy Characteristics'!B:B,MATCH($C1334,'Policy Characteristics'!$C:$C,0))),"",INDEX('Policy Characteristics'!B:B,MATCH($C1334,'Policy Characteristics'!$C:$C,0)))</f>
        <v>Hydrogen Combustion</v>
      </c>
      <c r="C1334" s="254" t="str">
        <f t="shared" si="50"/>
        <v>Fraction of Eligible Industrial Energy Use Shifted to Hydrogen</v>
      </c>
      <c r="D1334" s="6" t="s">
        <v>3040</v>
      </c>
      <c r="E1334" s="1" t="s">
        <v>3493</v>
      </c>
      <c r="F1334" t="s">
        <v>3004</v>
      </c>
      <c r="G1334" s="45" t="s">
        <v>3500</v>
      </c>
      <c r="H1334" s="43">
        <v>2053</v>
      </c>
      <c r="I1334" s="324" t="s">
        <v>40</v>
      </c>
      <c r="J1334" s="255" t="str">
        <f>IF(ISBLANK(INDEX('Policy Characteristics'!D:D,MATCH($C1334,'Policy Characteristics'!$C:$C,0))),"",INDEX('Policy Characteristics'!D:D,MATCH($C1334,'Policy Characteristics'!$C:$C,0)))</f>
        <v>Hydrogen Combustion</v>
      </c>
      <c r="K1334" s="254" t="str">
        <f>IF(ISBLANK(INDEX('Policy Characteristics'!E:E,MATCH($C1334,'Policy Characteristics'!$C:$C,0))),"",INDEX('Policy Characteristics'!E:E,MATCH($C1334,'Policy Characteristics'!$C:$C,0)))</f>
        <v>indst shift to hydrogen</v>
      </c>
      <c r="L1334" s="261">
        <f>IF(ISBLANK(INDEX('Policy Characteristics'!F:F,MATCH($C1334,'Policy Characteristics'!$C:$C,0))),"",INDEX('Policy Characteristics'!F:F,MATCH($C1334,'Policy Characteristics'!$C:$C,0)))</f>
        <v>0</v>
      </c>
      <c r="M1334" s="261">
        <f>IF(ISBLANK(INDEX('Policy Characteristics'!G:G,MATCH($C1334,'Policy Characteristics'!$C:$C,0))),"",INDEX('Policy Characteristics'!G:G,MATCH($C1334,'Policy Characteristics'!$C:$C,0)))</f>
        <v>1</v>
      </c>
      <c r="N1334" s="261">
        <f>IF(ISBLANK(INDEX('Policy Characteristics'!H:H,MATCH($C1334,'Policy Characteristics'!$C:$C,0))),"",INDEX('Policy Characteristics'!H:H,MATCH($C1334,'Policy Characteristics'!$C:$C,0)))</f>
        <v>0.01</v>
      </c>
      <c r="O1334" s="254" t="str">
        <f>IF(ISBLANK(INDEX('Policy Characteristics'!I:I,MATCH($C1334,'Policy Characteristics'!$C:$C,0))),"",INDEX('Policy Characteristics'!I:I,MATCH($C1334,'Policy Characteristics'!$C:$C,0)))</f>
        <v>% of fuel shifted</v>
      </c>
      <c r="P1334" s="254" t="str">
        <f>IF(ISBLANK(INDEX('Policy Characteristics'!J:J,MATCH($C1334,'Policy Characteristics'!$C:$C,0))),"",INDEX('Policy Characteristics'!J:J,MATCH($C1334,'Policy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4" s="254" t="str">
        <f>IF(ISBLANK(INDEX('Policy Characteristics'!K:K,MATCH($C1334,'Policy Characteristics'!$C:$C,0))),"",INDEX('Policy Characteristics'!K:K,MATCH($C1334,'Policy Characteristics'!$C:$C,0)))</f>
        <v>industry-ag-main.html#fuel-switching</v>
      </c>
      <c r="R1334" s="254" t="str">
        <f>IF(ISBLANK(INDEX('Policy Characteristics'!L:L,MATCH($C1334,'Policy Characteristics'!$C:$C,0))),"",INDEX('Policy Characteristics'!L:L,MATCH($C1334,'Policy Characteristics'!$C:$C,0)))</f>
        <v>industry-elec-and-hydrogen.html</v>
      </c>
    </row>
    <row r="1335" spans="1:18" s="2" customFormat="1">
      <c r="A1335" s="254" t="str">
        <f>IF(ISBLANK(INDEX('Policy Characteristics'!A:A,MATCH($C1335,'Policy Characteristics'!$C:$C,0))),"",INDEX('Policy Characteristics'!A:A,MATCH($C1335,'Policy Characteristics'!$C:$C,0)))</f>
        <v>Industry</v>
      </c>
      <c r="B1335" s="262" t="str">
        <f>IF(ISBLANK(INDEX('Policy Characteristics'!B:B,MATCH($C1335,'Policy Characteristics'!$C:$C,0))),"",INDEX('Policy Characteristics'!B:B,MATCH($C1335,'Policy Characteristics'!$C:$C,0)))</f>
        <v>Hydrogen Combustion</v>
      </c>
      <c r="C1335" s="254" t="str">
        <f t="shared" si="50"/>
        <v>Fraction of Eligible Industrial Energy Use Shifted to Hydrogen</v>
      </c>
      <c r="D1335" s="6" t="s">
        <v>3040</v>
      </c>
      <c r="E1335" s="1" t="s">
        <v>3494</v>
      </c>
      <c r="F1335" t="s">
        <v>3004</v>
      </c>
      <c r="G1335" s="45" t="s">
        <v>3501</v>
      </c>
      <c r="H1335" s="43">
        <v>2054</v>
      </c>
      <c r="I1335" s="324" t="s">
        <v>41</v>
      </c>
      <c r="J1335" s="255" t="str">
        <f>IF(ISBLANK(INDEX('Policy Characteristics'!D:D,MATCH($C1335,'Policy Characteristics'!$C:$C,0))),"",INDEX('Policy Characteristics'!D:D,MATCH($C1335,'Policy Characteristics'!$C:$C,0)))</f>
        <v>Hydrogen Combustion</v>
      </c>
      <c r="K1335" s="254" t="str">
        <f>IF(ISBLANK(INDEX('Policy Characteristics'!E:E,MATCH($C1335,'Policy Characteristics'!$C:$C,0))),"",INDEX('Policy Characteristics'!E:E,MATCH($C1335,'Policy Characteristics'!$C:$C,0)))</f>
        <v>indst shift to hydrogen</v>
      </c>
      <c r="L1335" s="261">
        <f>IF(ISBLANK(INDEX('Policy Characteristics'!F:F,MATCH($C1335,'Policy Characteristics'!$C:$C,0))),"",INDEX('Policy Characteristics'!F:F,MATCH($C1335,'Policy Characteristics'!$C:$C,0)))</f>
        <v>0</v>
      </c>
      <c r="M1335" s="261">
        <f>IF(ISBLANK(INDEX('Policy Characteristics'!G:G,MATCH($C1335,'Policy Characteristics'!$C:$C,0))),"",INDEX('Policy Characteristics'!G:G,MATCH($C1335,'Policy Characteristics'!$C:$C,0)))</f>
        <v>1</v>
      </c>
      <c r="N1335" s="261">
        <f>IF(ISBLANK(INDEX('Policy Characteristics'!H:H,MATCH($C1335,'Policy Characteristics'!$C:$C,0))),"",INDEX('Policy Characteristics'!H:H,MATCH($C1335,'Policy Characteristics'!$C:$C,0)))</f>
        <v>0.01</v>
      </c>
      <c r="O1335" s="254" t="str">
        <f>IF(ISBLANK(INDEX('Policy Characteristics'!I:I,MATCH($C1335,'Policy Characteristics'!$C:$C,0))),"",INDEX('Policy Characteristics'!I:I,MATCH($C1335,'Policy Characteristics'!$C:$C,0)))</f>
        <v>% of fuel shifted</v>
      </c>
      <c r="P1335" s="254" t="str">
        <f>IF(ISBLANK(INDEX('Policy Characteristics'!J:J,MATCH($C1335,'Policy Characteristics'!$C:$C,0))),"",INDEX('Policy Characteristics'!J:J,MATCH($C1335,'Policy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5" s="254" t="str">
        <f>IF(ISBLANK(INDEX('Policy Characteristics'!K:K,MATCH($C1335,'Policy Characteristics'!$C:$C,0))),"",INDEX('Policy Characteristics'!K:K,MATCH($C1335,'Policy Characteristics'!$C:$C,0)))</f>
        <v>industry-ag-main.html#fuel-switching</v>
      </c>
      <c r="R1335" s="254" t="str">
        <f>IF(ISBLANK(INDEX('Policy Characteristics'!L:L,MATCH($C1335,'Policy Characteristics'!$C:$C,0))),"",INDEX('Policy Characteristics'!L:L,MATCH($C1335,'Policy Characteristics'!$C:$C,0)))</f>
        <v>industry-elec-and-hydrogen.html</v>
      </c>
    </row>
    <row r="1336" spans="1:18" s="2" customFormat="1">
      <c r="A1336" s="254" t="str">
        <f>IF(ISBLANK(INDEX('Policy Characteristics'!A:A,MATCH($C1336,'Policy Characteristics'!$C:$C,0))),"",INDEX('Policy Characteristics'!A:A,MATCH($C1336,'Policy Characteristics'!$C:$C,0)))</f>
        <v>Industry</v>
      </c>
      <c r="B1336" s="262" t="str">
        <f>IF(ISBLANK(INDEX('Policy Characteristics'!B:B,MATCH($C1336,'Policy Characteristics'!$C:$C,0))),"",INDEX('Policy Characteristics'!B:B,MATCH($C1336,'Policy Characteristics'!$C:$C,0)))</f>
        <v>Hydrogen Combustion</v>
      </c>
      <c r="C1336" s="254" t="str">
        <f t="shared" si="50"/>
        <v>Fraction of Eligible Industrial Energy Use Shifted to Hydrogen</v>
      </c>
      <c r="D1336" s="6" t="s">
        <v>3040</v>
      </c>
      <c r="E1336" s="1" t="s">
        <v>3495</v>
      </c>
      <c r="F1336" t="s">
        <v>3004</v>
      </c>
      <c r="G1336" s="45" t="s">
        <v>3502</v>
      </c>
      <c r="H1336" s="43">
        <v>2055</v>
      </c>
      <c r="I1336" s="324" t="s">
        <v>41</v>
      </c>
      <c r="J1336" s="255" t="str">
        <f>IF(ISBLANK(INDEX('Policy Characteristics'!D:D,MATCH($C1336,'Policy Characteristics'!$C:$C,0))),"",INDEX('Policy Characteristics'!D:D,MATCH($C1336,'Policy Characteristics'!$C:$C,0)))</f>
        <v>Hydrogen Combustion</v>
      </c>
      <c r="K1336" s="254" t="str">
        <f>IF(ISBLANK(INDEX('Policy Characteristics'!E:E,MATCH($C1336,'Policy Characteristics'!$C:$C,0))),"",INDEX('Policy Characteristics'!E:E,MATCH($C1336,'Policy Characteristics'!$C:$C,0)))</f>
        <v>indst shift to hydrogen</v>
      </c>
      <c r="L1336" s="261">
        <f>IF(ISBLANK(INDEX('Policy Characteristics'!F:F,MATCH($C1336,'Policy Characteristics'!$C:$C,0))),"",INDEX('Policy Characteristics'!F:F,MATCH($C1336,'Policy Characteristics'!$C:$C,0)))</f>
        <v>0</v>
      </c>
      <c r="M1336" s="261">
        <f>IF(ISBLANK(INDEX('Policy Characteristics'!G:G,MATCH($C1336,'Policy Characteristics'!$C:$C,0))),"",INDEX('Policy Characteristics'!G:G,MATCH($C1336,'Policy Characteristics'!$C:$C,0)))</f>
        <v>1</v>
      </c>
      <c r="N1336" s="261">
        <f>IF(ISBLANK(INDEX('Policy Characteristics'!H:H,MATCH($C1336,'Policy Characteristics'!$C:$C,0))),"",INDEX('Policy Characteristics'!H:H,MATCH($C1336,'Policy Characteristics'!$C:$C,0)))</f>
        <v>0.01</v>
      </c>
      <c r="O1336" s="254" t="str">
        <f>IF(ISBLANK(INDEX('Policy Characteristics'!I:I,MATCH($C1336,'Policy Characteristics'!$C:$C,0))),"",INDEX('Policy Characteristics'!I:I,MATCH($C1336,'Policy Characteristics'!$C:$C,0)))</f>
        <v>% of fuel shifted</v>
      </c>
      <c r="P1336" s="254" t="str">
        <f>IF(ISBLANK(INDEX('Policy Characteristics'!J:J,MATCH($C1336,'Policy Characteristics'!$C:$C,0))),"",INDEX('Policy Characteristics'!J:J,MATCH($C1336,'Policy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6" s="254" t="str">
        <f>IF(ISBLANK(INDEX('Policy Characteristics'!K:K,MATCH($C1336,'Policy Characteristics'!$C:$C,0))),"",INDEX('Policy Characteristics'!K:K,MATCH($C1336,'Policy Characteristics'!$C:$C,0)))</f>
        <v>industry-ag-main.html#fuel-switching</v>
      </c>
      <c r="R1336" s="254" t="str">
        <f>IF(ISBLANK(INDEX('Policy Characteristics'!L:L,MATCH($C1336,'Policy Characteristics'!$C:$C,0))),"",INDEX('Policy Characteristics'!L:L,MATCH($C1336,'Policy Characteristics'!$C:$C,0)))</f>
        <v>industry-elec-and-hydrogen.html</v>
      </c>
    </row>
    <row r="1337" spans="1:18" s="2" customFormat="1">
      <c r="A1337" s="254" t="str">
        <f>IF(ISBLANK(INDEX('Policy Characteristics'!A:A,MATCH($C1337,'Policy Characteristics'!$C:$C,0))),"",INDEX('Policy Characteristics'!A:A,MATCH($C1337,'Policy Characteristics'!$C:$C,0)))</f>
        <v>Industry</v>
      </c>
      <c r="B1337" s="262" t="str">
        <f>IF(ISBLANK(INDEX('Policy Characteristics'!B:B,MATCH($C1337,'Policy Characteristics'!$C:$C,0))),"",INDEX('Policy Characteristics'!B:B,MATCH($C1337,'Policy Characteristics'!$C:$C,0)))</f>
        <v>Hydrogen Combustion</v>
      </c>
      <c r="C1337" s="254" t="str">
        <f t="shared" si="50"/>
        <v>Fraction of Eligible Industrial Energy Use Shifted to Hydrogen</v>
      </c>
      <c r="D1337" s="6" t="s">
        <v>3040</v>
      </c>
      <c r="E1337" s="1" t="s">
        <v>3496</v>
      </c>
      <c r="F1337" t="s">
        <v>3004</v>
      </c>
      <c r="G1337" s="45" t="s">
        <v>3503</v>
      </c>
      <c r="H1337" s="43">
        <v>2056</v>
      </c>
      <c r="I1337" s="324" t="s">
        <v>41</v>
      </c>
      <c r="J1337" s="255" t="str">
        <f>IF(ISBLANK(INDEX('Policy Characteristics'!D:D,MATCH($C1337,'Policy Characteristics'!$C:$C,0))),"",INDEX('Policy Characteristics'!D:D,MATCH($C1337,'Policy Characteristics'!$C:$C,0)))</f>
        <v>Hydrogen Combustion</v>
      </c>
      <c r="K1337" s="254" t="str">
        <f>IF(ISBLANK(INDEX('Policy Characteristics'!E:E,MATCH($C1337,'Policy Characteristics'!$C:$C,0))),"",INDEX('Policy Characteristics'!E:E,MATCH($C1337,'Policy Characteristics'!$C:$C,0)))</f>
        <v>indst shift to hydrogen</v>
      </c>
      <c r="L1337" s="261">
        <f>IF(ISBLANK(INDEX('Policy Characteristics'!F:F,MATCH($C1337,'Policy Characteristics'!$C:$C,0))),"",INDEX('Policy Characteristics'!F:F,MATCH($C1337,'Policy Characteristics'!$C:$C,0)))</f>
        <v>0</v>
      </c>
      <c r="M1337" s="261">
        <f>IF(ISBLANK(INDEX('Policy Characteristics'!G:G,MATCH($C1337,'Policy Characteristics'!$C:$C,0))),"",INDEX('Policy Characteristics'!G:G,MATCH($C1337,'Policy Characteristics'!$C:$C,0)))</f>
        <v>1</v>
      </c>
      <c r="N1337" s="261">
        <f>IF(ISBLANK(INDEX('Policy Characteristics'!H:H,MATCH($C1337,'Policy Characteristics'!$C:$C,0))),"",INDEX('Policy Characteristics'!H:H,MATCH($C1337,'Policy Characteristics'!$C:$C,0)))</f>
        <v>0.01</v>
      </c>
      <c r="O1337" s="254" t="str">
        <f>IF(ISBLANK(INDEX('Policy Characteristics'!I:I,MATCH($C1337,'Policy Characteristics'!$C:$C,0))),"",INDEX('Policy Characteristics'!I:I,MATCH($C1337,'Policy Characteristics'!$C:$C,0)))</f>
        <v>% of fuel shifted</v>
      </c>
      <c r="P1337" s="254" t="str">
        <f>IF(ISBLANK(INDEX('Policy Characteristics'!J:J,MATCH($C1337,'Policy Characteristics'!$C:$C,0))),"",INDEX('Policy Characteristics'!J:J,MATCH($C1337,'Policy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7" s="254" t="str">
        <f>IF(ISBLANK(INDEX('Policy Characteristics'!K:K,MATCH($C1337,'Policy Characteristics'!$C:$C,0))),"",INDEX('Policy Characteristics'!K:K,MATCH($C1337,'Policy Characteristics'!$C:$C,0)))</f>
        <v>industry-ag-main.html#fuel-switching</v>
      </c>
      <c r="R1337" s="254" t="str">
        <f>IF(ISBLANK(INDEX('Policy Characteristics'!L:L,MATCH($C1337,'Policy Characteristics'!$C:$C,0))),"",INDEX('Policy Characteristics'!L:L,MATCH($C1337,'Policy Characteristics'!$C:$C,0)))</f>
        <v>industry-elec-and-hydrogen.html</v>
      </c>
    </row>
    <row r="1338" spans="1:18" s="2" customFormat="1">
      <c r="A1338" s="254" t="str">
        <f>IF(ISBLANK(INDEX('Policy Characteristics'!A:A,MATCH($C1338,'Policy Characteristics'!$C:$C,0))),"",INDEX('Policy Characteristics'!A:A,MATCH($C1338,'Policy Characteristics'!$C:$C,0)))</f>
        <v>Industry</v>
      </c>
      <c r="B1338" s="262" t="str">
        <f>IF(ISBLANK(INDEX('Policy Characteristics'!B:B,MATCH($C1338,'Policy Characteristics'!$C:$C,0))),"",INDEX('Policy Characteristics'!B:B,MATCH($C1338,'Policy Characteristics'!$C:$C,0)))</f>
        <v>Hydrogen Combustion</v>
      </c>
      <c r="C1338" s="254" t="str">
        <f t="shared" si="50"/>
        <v>Fraction of Eligible Industrial Energy Use Shifted to Hydrogen</v>
      </c>
      <c r="D1338" s="6" t="s">
        <v>3040</v>
      </c>
      <c r="E1338" s="1" t="s">
        <v>3643</v>
      </c>
      <c r="F1338" t="s">
        <v>3004</v>
      </c>
      <c r="G1338" s="45" t="s">
        <v>3643</v>
      </c>
      <c r="H1338" s="43">
        <v>2057</v>
      </c>
      <c r="I1338" s="324" t="s">
        <v>41</v>
      </c>
      <c r="J1338" s="255" t="str">
        <f>IF(ISBLANK(INDEX('Policy Characteristics'!D:D,MATCH($C1338,'Policy Characteristics'!$C:$C,0))),"",INDEX('Policy Characteristics'!D:D,MATCH($C1338,'Policy Characteristics'!$C:$C,0)))</f>
        <v>Hydrogen Combustion</v>
      </c>
      <c r="K1338" s="254" t="str">
        <f>IF(ISBLANK(INDEX('Policy Characteristics'!E:E,MATCH($C1338,'Policy Characteristics'!$C:$C,0))),"",INDEX('Policy Characteristics'!E:E,MATCH($C1338,'Policy Characteristics'!$C:$C,0)))</f>
        <v>indst shift to hydrogen</v>
      </c>
      <c r="L1338" s="261">
        <f>IF(ISBLANK(INDEX('Policy Characteristics'!F:F,MATCH($C1338,'Policy Characteristics'!$C:$C,0))),"",INDEX('Policy Characteristics'!F:F,MATCH($C1338,'Policy Characteristics'!$C:$C,0)))</f>
        <v>0</v>
      </c>
      <c r="M1338" s="261">
        <f>IF(ISBLANK(INDEX('Policy Characteristics'!G:G,MATCH($C1338,'Policy Characteristics'!$C:$C,0))),"",INDEX('Policy Characteristics'!G:G,MATCH($C1338,'Policy Characteristics'!$C:$C,0)))</f>
        <v>1</v>
      </c>
      <c r="N1338" s="261">
        <f>IF(ISBLANK(INDEX('Policy Characteristics'!H:H,MATCH($C1338,'Policy Characteristics'!$C:$C,0))),"",INDEX('Policy Characteristics'!H:H,MATCH($C1338,'Policy Characteristics'!$C:$C,0)))</f>
        <v>0.01</v>
      </c>
      <c r="O1338" s="254" t="str">
        <f>IF(ISBLANK(INDEX('Policy Characteristics'!I:I,MATCH($C1338,'Policy Characteristics'!$C:$C,0))),"",INDEX('Policy Characteristics'!I:I,MATCH($C1338,'Policy Characteristics'!$C:$C,0)))</f>
        <v>% of fuel shifted</v>
      </c>
      <c r="P1338" s="254" t="str">
        <f>IF(ISBLANK(INDEX('Policy Characteristics'!J:J,MATCH($C1338,'Policy Characteristics'!$C:$C,0))),"",INDEX('Policy Characteristics'!J:J,MATCH($C1338,'Policy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8" s="254" t="str">
        <f>IF(ISBLANK(INDEX('Policy Characteristics'!K:K,MATCH($C1338,'Policy Characteristics'!$C:$C,0))),"",INDEX('Policy Characteristics'!K:K,MATCH($C1338,'Policy Characteristics'!$C:$C,0)))</f>
        <v>industry-ag-main.html#fuel-switching</v>
      </c>
      <c r="R1338" s="254" t="str">
        <f>IF(ISBLANK(INDEX('Policy Characteristics'!L:L,MATCH($C1338,'Policy Characteristics'!$C:$C,0))),"",INDEX('Policy Characteristics'!L:L,MATCH($C1338,'Policy Characteristics'!$C:$C,0)))</f>
        <v>industry-elec-and-hydrogen.html</v>
      </c>
    </row>
    <row r="1339" spans="1:18" s="2" customFormat="1">
      <c r="A1339" s="254" t="str">
        <f>IF(ISBLANK(INDEX('Policy Characteristics'!A:A,MATCH($C1339,'Policy Characteristics'!$C:$C,0))),"",INDEX('Policy Characteristics'!A:A,MATCH($C1339,'Policy Characteristics'!$C:$C,0)))</f>
        <v>Industry</v>
      </c>
      <c r="B1339" s="262" t="str">
        <f>IF(ISBLANK(INDEX('Policy Characteristics'!B:B,MATCH($C1339,'Policy Characteristics'!$C:$C,0))),"",INDEX('Policy Characteristics'!B:B,MATCH($C1339,'Policy Characteristics'!$C:$C,0)))</f>
        <v>Hydrogen Combustion</v>
      </c>
      <c r="C1339" s="254" t="str">
        <f t="shared" si="50"/>
        <v>Fraction of Eligible Industrial Energy Use Shifted to Hydrogen</v>
      </c>
      <c r="D1339" s="6" t="s">
        <v>3041</v>
      </c>
      <c r="E1339" s="1" t="s">
        <v>3490</v>
      </c>
      <c r="F1339" t="s">
        <v>3005</v>
      </c>
      <c r="G1339" s="45" t="s">
        <v>3497</v>
      </c>
      <c r="H1339" s="43">
        <v>2058</v>
      </c>
      <c r="I1339" s="324" t="s">
        <v>40</v>
      </c>
      <c r="J1339" s="255" t="str">
        <f>IF(ISBLANK(INDEX('Policy Characteristics'!D:D,MATCH($C1339,'Policy Characteristics'!$C:$C,0))),"",INDEX('Policy Characteristics'!D:D,MATCH($C1339,'Policy Characteristics'!$C:$C,0)))</f>
        <v>Hydrogen Combustion</v>
      </c>
      <c r="K1339" s="254" t="str">
        <f>IF(ISBLANK(INDEX('Policy Characteristics'!E:E,MATCH($C1339,'Policy Characteristics'!$C:$C,0))),"",INDEX('Policy Characteristics'!E:E,MATCH($C1339,'Policy Characteristics'!$C:$C,0)))</f>
        <v>indst shift to hydrogen</v>
      </c>
      <c r="L1339" s="261">
        <f>IF(ISBLANK(INDEX('Policy Characteristics'!F:F,MATCH($C1339,'Policy Characteristics'!$C:$C,0))),"",INDEX('Policy Characteristics'!F:F,MATCH($C1339,'Policy Characteristics'!$C:$C,0)))</f>
        <v>0</v>
      </c>
      <c r="M1339" s="261">
        <f>IF(ISBLANK(INDEX('Policy Characteristics'!G:G,MATCH($C1339,'Policy Characteristics'!$C:$C,0))),"",INDEX('Policy Characteristics'!G:G,MATCH($C1339,'Policy Characteristics'!$C:$C,0)))</f>
        <v>1</v>
      </c>
      <c r="N1339" s="261">
        <f>IF(ISBLANK(INDEX('Policy Characteristics'!H:H,MATCH($C1339,'Policy Characteristics'!$C:$C,0))),"",INDEX('Policy Characteristics'!H:H,MATCH($C1339,'Policy Characteristics'!$C:$C,0)))</f>
        <v>0.01</v>
      </c>
      <c r="O1339" s="254" t="str">
        <f>IF(ISBLANK(INDEX('Policy Characteristics'!I:I,MATCH($C1339,'Policy Characteristics'!$C:$C,0))),"",INDEX('Policy Characteristics'!I:I,MATCH($C1339,'Policy Characteristics'!$C:$C,0)))</f>
        <v>% of fuel shifted</v>
      </c>
      <c r="P1339" s="254" t="str">
        <f>IF(ISBLANK(INDEX('Policy Characteristics'!J:J,MATCH($C1339,'Policy Characteristics'!$C:$C,0))),"",INDEX('Policy Characteristics'!J:J,MATCH($C1339,'Policy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9" s="254" t="str">
        <f>IF(ISBLANK(INDEX('Policy Characteristics'!K:K,MATCH($C1339,'Policy Characteristics'!$C:$C,0))),"",INDEX('Policy Characteristics'!K:K,MATCH($C1339,'Policy Characteristics'!$C:$C,0)))</f>
        <v>industry-ag-main.html#fuel-switching</v>
      </c>
      <c r="R1339" s="254" t="str">
        <f>IF(ISBLANK(INDEX('Policy Characteristics'!L:L,MATCH($C1339,'Policy Characteristics'!$C:$C,0))),"",INDEX('Policy Characteristics'!L:L,MATCH($C1339,'Policy Characteristics'!$C:$C,0)))</f>
        <v>industry-elec-and-hydrogen.html</v>
      </c>
    </row>
    <row r="1340" spans="1:18" s="2" customFormat="1">
      <c r="A1340" s="254" t="str">
        <f>IF(ISBLANK(INDEX('Policy Characteristics'!A:A,MATCH($C1340,'Policy Characteristics'!$C:$C,0))),"",INDEX('Policy Characteristics'!A:A,MATCH($C1340,'Policy Characteristics'!$C:$C,0)))</f>
        <v>Industry</v>
      </c>
      <c r="B1340" s="262" t="str">
        <f>IF(ISBLANK(INDEX('Policy Characteristics'!B:B,MATCH($C1340,'Policy Characteristics'!$C:$C,0))),"",INDEX('Policy Characteristics'!B:B,MATCH($C1340,'Policy Characteristics'!$C:$C,0)))</f>
        <v>Hydrogen Combustion</v>
      </c>
      <c r="C1340" s="254" t="str">
        <f t="shared" si="50"/>
        <v>Fraction of Eligible Industrial Energy Use Shifted to Hydrogen</v>
      </c>
      <c r="D1340" s="6" t="s">
        <v>3041</v>
      </c>
      <c r="E1340" s="1" t="s">
        <v>3491</v>
      </c>
      <c r="F1340" t="s">
        <v>3005</v>
      </c>
      <c r="G1340" s="45" t="s">
        <v>3498</v>
      </c>
      <c r="H1340" s="43">
        <v>2059</v>
      </c>
      <c r="I1340" s="324" t="s">
        <v>40</v>
      </c>
      <c r="J1340" s="255" t="str">
        <f>IF(ISBLANK(INDEX('Policy Characteristics'!D:D,MATCH($C1340,'Policy Characteristics'!$C:$C,0))),"",INDEX('Policy Characteristics'!D:D,MATCH($C1340,'Policy Characteristics'!$C:$C,0)))</f>
        <v>Hydrogen Combustion</v>
      </c>
      <c r="K1340" s="254" t="str">
        <f>IF(ISBLANK(INDEX('Policy Characteristics'!E:E,MATCH($C1340,'Policy Characteristics'!$C:$C,0))),"",INDEX('Policy Characteristics'!E:E,MATCH($C1340,'Policy Characteristics'!$C:$C,0)))</f>
        <v>indst shift to hydrogen</v>
      </c>
      <c r="L1340" s="261">
        <f>IF(ISBLANK(INDEX('Policy Characteristics'!F:F,MATCH($C1340,'Policy Characteristics'!$C:$C,0))),"",INDEX('Policy Characteristics'!F:F,MATCH($C1340,'Policy Characteristics'!$C:$C,0)))</f>
        <v>0</v>
      </c>
      <c r="M1340" s="261">
        <f>IF(ISBLANK(INDEX('Policy Characteristics'!G:G,MATCH($C1340,'Policy Characteristics'!$C:$C,0))),"",INDEX('Policy Characteristics'!G:G,MATCH($C1340,'Policy Characteristics'!$C:$C,0)))</f>
        <v>1</v>
      </c>
      <c r="N1340" s="261">
        <f>IF(ISBLANK(INDEX('Policy Characteristics'!H:H,MATCH($C1340,'Policy Characteristics'!$C:$C,0))),"",INDEX('Policy Characteristics'!H:H,MATCH($C1340,'Policy Characteristics'!$C:$C,0)))</f>
        <v>0.01</v>
      </c>
      <c r="O1340" s="254" t="str">
        <f>IF(ISBLANK(INDEX('Policy Characteristics'!I:I,MATCH($C1340,'Policy Characteristics'!$C:$C,0))),"",INDEX('Policy Characteristics'!I:I,MATCH($C1340,'Policy Characteristics'!$C:$C,0)))</f>
        <v>% of fuel shifted</v>
      </c>
      <c r="P1340" s="254" t="str">
        <f>IF(ISBLANK(INDEX('Policy Characteristics'!J:J,MATCH($C1340,'Policy Characteristics'!$C:$C,0))),"",INDEX('Policy Characteristics'!J:J,MATCH($C1340,'Policy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0" s="254" t="str">
        <f>IF(ISBLANK(INDEX('Policy Characteristics'!K:K,MATCH($C1340,'Policy Characteristics'!$C:$C,0))),"",INDEX('Policy Characteristics'!K:K,MATCH($C1340,'Policy Characteristics'!$C:$C,0)))</f>
        <v>industry-ag-main.html#fuel-switching</v>
      </c>
      <c r="R1340" s="254" t="str">
        <f>IF(ISBLANK(INDEX('Policy Characteristics'!L:L,MATCH($C1340,'Policy Characteristics'!$C:$C,0))),"",INDEX('Policy Characteristics'!L:L,MATCH($C1340,'Policy Characteristics'!$C:$C,0)))</f>
        <v>industry-elec-and-hydrogen.html</v>
      </c>
    </row>
    <row r="1341" spans="1:18" s="2" customFormat="1">
      <c r="A1341" s="254" t="str">
        <f>IF(ISBLANK(INDEX('Policy Characteristics'!A:A,MATCH($C1341,'Policy Characteristics'!$C:$C,0))),"",INDEX('Policy Characteristics'!A:A,MATCH($C1341,'Policy Characteristics'!$C:$C,0)))</f>
        <v>Industry</v>
      </c>
      <c r="B1341" s="262" t="str">
        <f>IF(ISBLANK(INDEX('Policy Characteristics'!B:B,MATCH($C1341,'Policy Characteristics'!$C:$C,0))),"",INDEX('Policy Characteristics'!B:B,MATCH($C1341,'Policy Characteristics'!$C:$C,0)))</f>
        <v>Hydrogen Combustion</v>
      </c>
      <c r="C1341" s="254" t="str">
        <f t="shared" si="50"/>
        <v>Fraction of Eligible Industrial Energy Use Shifted to Hydrogen</v>
      </c>
      <c r="D1341" s="6" t="s">
        <v>3041</v>
      </c>
      <c r="E1341" s="1" t="s">
        <v>3492</v>
      </c>
      <c r="F1341" t="s">
        <v>3005</v>
      </c>
      <c r="G1341" s="45" t="s">
        <v>3499</v>
      </c>
      <c r="H1341" s="43">
        <v>2060</v>
      </c>
      <c r="I1341" s="324" t="s">
        <v>41</v>
      </c>
      <c r="J1341" s="255" t="str">
        <f>IF(ISBLANK(INDEX('Policy Characteristics'!D:D,MATCH($C1341,'Policy Characteristics'!$C:$C,0))),"",INDEX('Policy Characteristics'!D:D,MATCH($C1341,'Policy Characteristics'!$C:$C,0)))</f>
        <v>Hydrogen Combustion</v>
      </c>
      <c r="K1341" s="254" t="str">
        <f>IF(ISBLANK(INDEX('Policy Characteristics'!E:E,MATCH($C1341,'Policy Characteristics'!$C:$C,0))),"",INDEX('Policy Characteristics'!E:E,MATCH($C1341,'Policy Characteristics'!$C:$C,0)))</f>
        <v>indst shift to hydrogen</v>
      </c>
      <c r="L1341" s="261">
        <f>IF(ISBLANK(INDEX('Policy Characteristics'!F:F,MATCH($C1341,'Policy Characteristics'!$C:$C,0))),"",INDEX('Policy Characteristics'!F:F,MATCH($C1341,'Policy Characteristics'!$C:$C,0)))</f>
        <v>0</v>
      </c>
      <c r="M1341" s="261">
        <f>IF(ISBLANK(INDEX('Policy Characteristics'!G:G,MATCH($C1341,'Policy Characteristics'!$C:$C,0))),"",INDEX('Policy Characteristics'!G:G,MATCH($C1341,'Policy Characteristics'!$C:$C,0)))</f>
        <v>1</v>
      </c>
      <c r="N1341" s="261">
        <f>IF(ISBLANK(INDEX('Policy Characteristics'!H:H,MATCH($C1341,'Policy Characteristics'!$C:$C,0))),"",INDEX('Policy Characteristics'!H:H,MATCH($C1341,'Policy Characteristics'!$C:$C,0)))</f>
        <v>0.01</v>
      </c>
      <c r="O1341" s="254" t="str">
        <f>IF(ISBLANK(INDEX('Policy Characteristics'!I:I,MATCH($C1341,'Policy Characteristics'!$C:$C,0))),"",INDEX('Policy Characteristics'!I:I,MATCH($C1341,'Policy Characteristics'!$C:$C,0)))</f>
        <v>% of fuel shifted</v>
      </c>
      <c r="P1341" s="254" t="str">
        <f>IF(ISBLANK(INDEX('Policy Characteristics'!J:J,MATCH($C1341,'Policy Characteristics'!$C:$C,0))),"",INDEX('Policy Characteristics'!J:J,MATCH($C1341,'Policy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1" s="254" t="str">
        <f>IF(ISBLANK(INDEX('Policy Characteristics'!K:K,MATCH($C1341,'Policy Characteristics'!$C:$C,0))),"",INDEX('Policy Characteristics'!K:K,MATCH($C1341,'Policy Characteristics'!$C:$C,0)))</f>
        <v>industry-ag-main.html#fuel-switching</v>
      </c>
      <c r="R1341" s="254" t="str">
        <f>IF(ISBLANK(INDEX('Policy Characteristics'!L:L,MATCH($C1341,'Policy Characteristics'!$C:$C,0))),"",INDEX('Policy Characteristics'!L:L,MATCH($C1341,'Policy Characteristics'!$C:$C,0)))</f>
        <v>industry-elec-and-hydrogen.html</v>
      </c>
    </row>
    <row r="1342" spans="1:18" s="2" customFormat="1">
      <c r="A1342" s="254" t="str">
        <f>IF(ISBLANK(INDEX('Policy Characteristics'!A:A,MATCH($C1342,'Policy Characteristics'!$C:$C,0))),"",INDEX('Policy Characteristics'!A:A,MATCH($C1342,'Policy Characteristics'!$C:$C,0)))</f>
        <v>Industry</v>
      </c>
      <c r="B1342" s="262" t="str">
        <f>IF(ISBLANK(INDEX('Policy Characteristics'!B:B,MATCH($C1342,'Policy Characteristics'!$C:$C,0))),"",INDEX('Policy Characteristics'!B:B,MATCH($C1342,'Policy Characteristics'!$C:$C,0)))</f>
        <v>Hydrogen Combustion</v>
      </c>
      <c r="C1342" s="254" t="str">
        <f t="shared" si="50"/>
        <v>Fraction of Eligible Industrial Energy Use Shifted to Hydrogen</v>
      </c>
      <c r="D1342" s="6" t="s">
        <v>3041</v>
      </c>
      <c r="E1342" s="1" t="s">
        <v>3493</v>
      </c>
      <c r="F1342" t="s">
        <v>3005</v>
      </c>
      <c r="G1342" s="45" t="s">
        <v>3500</v>
      </c>
      <c r="H1342" s="43">
        <v>2061</v>
      </c>
      <c r="I1342" s="324" t="s">
        <v>41</v>
      </c>
      <c r="J1342" s="255" t="str">
        <f>IF(ISBLANK(INDEX('Policy Characteristics'!D:D,MATCH($C1342,'Policy Characteristics'!$C:$C,0))),"",INDEX('Policy Characteristics'!D:D,MATCH($C1342,'Policy Characteristics'!$C:$C,0)))</f>
        <v>Hydrogen Combustion</v>
      </c>
      <c r="K1342" s="254" t="str">
        <f>IF(ISBLANK(INDEX('Policy Characteristics'!E:E,MATCH($C1342,'Policy Characteristics'!$C:$C,0))),"",INDEX('Policy Characteristics'!E:E,MATCH($C1342,'Policy Characteristics'!$C:$C,0)))</f>
        <v>indst shift to hydrogen</v>
      </c>
      <c r="L1342" s="261">
        <f>IF(ISBLANK(INDEX('Policy Characteristics'!F:F,MATCH($C1342,'Policy Characteristics'!$C:$C,0))),"",INDEX('Policy Characteristics'!F:F,MATCH($C1342,'Policy Characteristics'!$C:$C,0)))</f>
        <v>0</v>
      </c>
      <c r="M1342" s="261">
        <f>IF(ISBLANK(INDEX('Policy Characteristics'!G:G,MATCH($C1342,'Policy Characteristics'!$C:$C,0))),"",INDEX('Policy Characteristics'!G:G,MATCH($C1342,'Policy Characteristics'!$C:$C,0)))</f>
        <v>1</v>
      </c>
      <c r="N1342" s="261">
        <f>IF(ISBLANK(INDEX('Policy Characteristics'!H:H,MATCH($C1342,'Policy Characteristics'!$C:$C,0))),"",INDEX('Policy Characteristics'!H:H,MATCH($C1342,'Policy Characteristics'!$C:$C,0)))</f>
        <v>0.01</v>
      </c>
      <c r="O1342" s="254" t="str">
        <f>IF(ISBLANK(INDEX('Policy Characteristics'!I:I,MATCH($C1342,'Policy Characteristics'!$C:$C,0))),"",INDEX('Policy Characteristics'!I:I,MATCH($C1342,'Policy Characteristics'!$C:$C,0)))</f>
        <v>% of fuel shifted</v>
      </c>
      <c r="P1342" s="254" t="str">
        <f>IF(ISBLANK(INDEX('Policy Characteristics'!J:J,MATCH($C1342,'Policy Characteristics'!$C:$C,0))),"",INDEX('Policy Characteristics'!J:J,MATCH($C1342,'Policy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2" s="254" t="str">
        <f>IF(ISBLANK(INDEX('Policy Characteristics'!K:K,MATCH($C1342,'Policy Characteristics'!$C:$C,0))),"",INDEX('Policy Characteristics'!K:K,MATCH($C1342,'Policy Characteristics'!$C:$C,0)))</f>
        <v>industry-ag-main.html#fuel-switching</v>
      </c>
      <c r="R1342" s="254" t="str">
        <f>IF(ISBLANK(INDEX('Policy Characteristics'!L:L,MATCH($C1342,'Policy Characteristics'!$C:$C,0))),"",INDEX('Policy Characteristics'!L:L,MATCH($C1342,'Policy Characteristics'!$C:$C,0)))</f>
        <v>industry-elec-and-hydrogen.html</v>
      </c>
    </row>
    <row r="1343" spans="1:18" s="2" customFormat="1">
      <c r="A1343" s="254" t="str">
        <f>IF(ISBLANK(INDEX('Policy Characteristics'!A:A,MATCH($C1343,'Policy Characteristics'!$C:$C,0))),"",INDEX('Policy Characteristics'!A:A,MATCH($C1343,'Policy Characteristics'!$C:$C,0)))</f>
        <v>Industry</v>
      </c>
      <c r="B1343" s="262" t="str">
        <f>IF(ISBLANK(INDEX('Policy Characteristics'!B:B,MATCH($C1343,'Policy Characteristics'!$C:$C,0))),"",INDEX('Policy Characteristics'!B:B,MATCH($C1343,'Policy Characteristics'!$C:$C,0)))</f>
        <v>Hydrogen Combustion</v>
      </c>
      <c r="C1343" s="254" t="str">
        <f t="shared" si="50"/>
        <v>Fraction of Eligible Industrial Energy Use Shifted to Hydrogen</v>
      </c>
      <c r="D1343" s="6" t="s">
        <v>3041</v>
      </c>
      <c r="E1343" s="1" t="s">
        <v>3494</v>
      </c>
      <c r="F1343" t="s">
        <v>3005</v>
      </c>
      <c r="G1343" s="45" t="s">
        <v>3501</v>
      </c>
      <c r="H1343" s="43">
        <v>2062</v>
      </c>
      <c r="I1343" s="324" t="s">
        <v>41</v>
      </c>
      <c r="J1343" s="255" t="str">
        <f>IF(ISBLANK(INDEX('Policy Characteristics'!D:D,MATCH($C1343,'Policy Characteristics'!$C:$C,0))),"",INDEX('Policy Characteristics'!D:D,MATCH($C1343,'Policy Characteristics'!$C:$C,0)))</f>
        <v>Hydrogen Combustion</v>
      </c>
      <c r="K1343" s="254" t="str">
        <f>IF(ISBLANK(INDEX('Policy Characteristics'!E:E,MATCH($C1343,'Policy Characteristics'!$C:$C,0))),"",INDEX('Policy Characteristics'!E:E,MATCH($C1343,'Policy Characteristics'!$C:$C,0)))</f>
        <v>indst shift to hydrogen</v>
      </c>
      <c r="L1343" s="261">
        <f>IF(ISBLANK(INDEX('Policy Characteristics'!F:F,MATCH($C1343,'Policy Characteristics'!$C:$C,0))),"",INDEX('Policy Characteristics'!F:F,MATCH($C1343,'Policy Characteristics'!$C:$C,0)))</f>
        <v>0</v>
      </c>
      <c r="M1343" s="261">
        <f>IF(ISBLANK(INDEX('Policy Characteristics'!G:G,MATCH($C1343,'Policy Characteristics'!$C:$C,0))),"",INDEX('Policy Characteristics'!G:G,MATCH($C1343,'Policy Characteristics'!$C:$C,0)))</f>
        <v>1</v>
      </c>
      <c r="N1343" s="261">
        <f>IF(ISBLANK(INDEX('Policy Characteristics'!H:H,MATCH($C1343,'Policy Characteristics'!$C:$C,0))),"",INDEX('Policy Characteristics'!H:H,MATCH($C1343,'Policy Characteristics'!$C:$C,0)))</f>
        <v>0.01</v>
      </c>
      <c r="O1343" s="254" t="str">
        <f>IF(ISBLANK(INDEX('Policy Characteristics'!I:I,MATCH($C1343,'Policy Characteristics'!$C:$C,0))),"",INDEX('Policy Characteristics'!I:I,MATCH($C1343,'Policy Characteristics'!$C:$C,0)))</f>
        <v>% of fuel shifted</v>
      </c>
      <c r="P1343" s="254" t="str">
        <f>IF(ISBLANK(INDEX('Policy Characteristics'!J:J,MATCH($C1343,'Policy Characteristics'!$C:$C,0))),"",INDEX('Policy Characteristics'!J:J,MATCH($C1343,'Policy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3" s="254" t="str">
        <f>IF(ISBLANK(INDEX('Policy Characteristics'!K:K,MATCH($C1343,'Policy Characteristics'!$C:$C,0))),"",INDEX('Policy Characteristics'!K:K,MATCH($C1343,'Policy Characteristics'!$C:$C,0)))</f>
        <v>industry-ag-main.html#fuel-switching</v>
      </c>
      <c r="R1343" s="254" t="str">
        <f>IF(ISBLANK(INDEX('Policy Characteristics'!L:L,MATCH($C1343,'Policy Characteristics'!$C:$C,0))),"",INDEX('Policy Characteristics'!L:L,MATCH($C1343,'Policy Characteristics'!$C:$C,0)))</f>
        <v>industry-elec-and-hydrogen.html</v>
      </c>
    </row>
    <row r="1344" spans="1:18" s="2" customFormat="1">
      <c r="A1344" s="254" t="str">
        <f>IF(ISBLANK(INDEX('Policy Characteristics'!A:A,MATCH($C1344,'Policy Characteristics'!$C:$C,0))),"",INDEX('Policy Characteristics'!A:A,MATCH($C1344,'Policy Characteristics'!$C:$C,0)))</f>
        <v>Industry</v>
      </c>
      <c r="B1344" s="262" t="str">
        <f>IF(ISBLANK(INDEX('Policy Characteristics'!B:B,MATCH($C1344,'Policy Characteristics'!$C:$C,0))),"",INDEX('Policy Characteristics'!B:B,MATCH($C1344,'Policy Characteristics'!$C:$C,0)))</f>
        <v>Hydrogen Combustion</v>
      </c>
      <c r="C1344" s="254" t="str">
        <f t="shared" si="50"/>
        <v>Fraction of Eligible Industrial Energy Use Shifted to Hydrogen</v>
      </c>
      <c r="D1344" s="6" t="s">
        <v>3041</v>
      </c>
      <c r="E1344" s="1" t="s">
        <v>3495</v>
      </c>
      <c r="F1344" t="s">
        <v>3005</v>
      </c>
      <c r="G1344" s="45" t="s">
        <v>3502</v>
      </c>
      <c r="H1344" s="43">
        <v>2063</v>
      </c>
      <c r="I1344" s="324" t="s">
        <v>41</v>
      </c>
      <c r="J1344" s="255" t="str">
        <f>IF(ISBLANK(INDEX('Policy Characteristics'!D:D,MATCH($C1344,'Policy Characteristics'!$C:$C,0))),"",INDEX('Policy Characteristics'!D:D,MATCH($C1344,'Policy Characteristics'!$C:$C,0)))</f>
        <v>Hydrogen Combustion</v>
      </c>
      <c r="K1344" s="254" t="str">
        <f>IF(ISBLANK(INDEX('Policy Characteristics'!E:E,MATCH($C1344,'Policy Characteristics'!$C:$C,0))),"",INDEX('Policy Characteristics'!E:E,MATCH($C1344,'Policy Characteristics'!$C:$C,0)))</f>
        <v>indst shift to hydrogen</v>
      </c>
      <c r="L1344" s="261">
        <f>IF(ISBLANK(INDEX('Policy Characteristics'!F:F,MATCH($C1344,'Policy Characteristics'!$C:$C,0))),"",INDEX('Policy Characteristics'!F:F,MATCH($C1344,'Policy Characteristics'!$C:$C,0)))</f>
        <v>0</v>
      </c>
      <c r="M1344" s="261">
        <f>IF(ISBLANK(INDEX('Policy Characteristics'!G:G,MATCH($C1344,'Policy Characteristics'!$C:$C,0))),"",INDEX('Policy Characteristics'!G:G,MATCH($C1344,'Policy Characteristics'!$C:$C,0)))</f>
        <v>1</v>
      </c>
      <c r="N1344" s="261">
        <f>IF(ISBLANK(INDEX('Policy Characteristics'!H:H,MATCH($C1344,'Policy Characteristics'!$C:$C,0))),"",INDEX('Policy Characteristics'!H:H,MATCH($C1344,'Policy Characteristics'!$C:$C,0)))</f>
        <v>0.01</v>
      </c>
      <c r="O1344" s="254" t="str">
        <f>IF(ISBLANK(INDEX('Policy Characteristics'!I:I,MATCH($C1344,'Policy Characteristics'!$C:$C,0))),"",INDEX('Policy Characteristics'!I:I,MATCH($C1344,'Policy Characteristics'!$C:$C,0)))</f>
        <v>% of fuel shifted</v>
      </c>
      <c r="P1344" s="254" t="str">
        <f>IF(ISBLANK(INDEX('Policy Characteristics'!J:J,MATCH($C1344,'Policy Characteristics'!$C:$C,0))),"",INDEX('Policy Characteristics'!J:J,MATCH($C1344,'Policy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4" s="254" t="str">
        <f>IF(ISBLANK(INDEX('Policy Characteristics'!K:K,MATCH($C1344,'Policy Characteristics'!$C:$C,0))),"",INDEX('Policy Characteristics'!K:K,MATCH($C1344,'Policy Characteristics'!$C:$C,0)))</f>
        <v>industry-ag-main.html#fuel-switching</v>
      </c>
      <c r="R1344" s="254" t="str">
        <f>IF(ISBLANK(INDEX('Policy Characteristics'!L:L,MATCH($C1344,'Policy Characteristics'!$C:$C,0))),"",INDEX('Policy Characteristics'!L:L,MATCH($C1344,'Policy Characteristics'!$C:$C,0)))</f>
        <v>industry-elec-and-hydrogen.html</v>
      </c>
    </row>
    <row r="1345" spans="1:18" s="2" customFormat="1">
      <c r="A1345" s="254" t="str">
        <f>IF(ISBLANK(INDEX('Policy Characteristics'!A:A,MATCH($C1345,'Policy Characteristics'!$C:$C,0))),"",INDEX('Policy Characteristics'!A:A,MATCH($C1345,'Policy Characteristics'!$C:$C,0)))</f>
        <v>Industry</v>
      </c>
      <c r="B1345" s="262" t="str">
        <f>IF(ISBLANK(INDEX('Policy Characteristics'!B:B,MATCH($C1345,'Policy Characteristics'!$C:$C,0))),"",INDEX('Policy Characteristics'!B:B,MATCH($C1345,'Policy Characteristics'!$C:$C,0)))</f>
        <v>Hydrogen Combustion</v>
      </c>
      <c r="C1345" s="254" t="str">
        <f t="shared" si="50"/>
        <v>Fraction of Eligible Industrial Energy Use Shifted to Hydrogen</v>
      </c>
      <c r="D1345" s="6" t="s">
        <v>3041</v>
      </c>
      <c r="E1345" s="1" t="s">
        <v>3496</v>
      </c>
      <c r="F1345" t="s">
        <v>3005</v>
      </c>
      <c r="G1345" s="45" t="s">
        <v>3503</v>
      </c>
      <c r="H1345" s="43">
        <v>2064</v>
      </c>
      <c r="I1345" s="324" t="s">
        <v>41</v>
      </c>
      <c r="J1345" s="255" t="str">
        <f>IF(ISBLANK(INDEX('Policy Characteristics'!D:D,MATCH($C1345,'Policy Characteristics'!$C:$C,0))),"",INDEX('Policy Characteristics'!D:D,MATCH($C1345,'Policy Characteristics'!$C:$C,0)))</f>
        <v>Hydrogen Combustion</v>
      </c>
      <c r="K1345" s="254" t="str">
        <f>IF(ISBLANK(INDEX('Policy Characteristics'!E:E,MATCH($C1345,'Policy Characteristics'!$C:$C,0))),"",INDEX('Policy Characteristics'!E:E,MATCH($C1345,'Policy Characteristics'!$C:$C,0)))</f>
        <v>indst shift to hydrogen</v>
      </c>
      <c r="L1345" s="261">
        <f>IF(ISBLANK(INDEX('Policy Characteristics'!F:F,MATCH($C1345,'Policy Characteristics'!$C:$C,0))),"",INDEX('Policy Characteristics'!F:F,MATCH($C1345,'Policy Characteristics'!$C:$C,0)))</f>
        <v>0</v>
      </c>
      <c r="M1345" s="261">
        <f>IF(ISBLANK(INDEX('Policy Characteristics'!G:G,MATCH($C1345,'Policy Characteristics'!$C:$C,0))),"",INDEX('Policy Characteristics'!G:G,MATCH($C1345,'Policy Characteristics'!$C:$C,0)))</f>
        <v>1</v>
      </c>
      <c r="N1345" s="261">
        <f>IF(ISBLANK(INDEX('Policy Characteristics'!H:H,MATCH($C1345,'Policy Characteristics'!$C:$C,0))),"",INDEX('Policy Characteristics'!H:H,MATCH($C1345,'Policy Characteristics'!$C:$C,0)))</f>
        <v>0.01</v>
      </c>
      <c r="O1345" s="254" t="str">
        <f>IF(ISBLANK(INDEX('Policy Characteristics'!I:I,MATCH($C1345,'Policy Characteristics'!$C:$C,0))),"",INDEX('Policy Characteristics'!I:I,MATCH($C1345,'Policy Characteristics'!$C:$C,0)))</f>
        <v>% of fuel shifted</v>
      </c>
      <c r="P1345" s="254" t="str">
        <f>IF(ISBLANK(INDEX('Policy Characteristics'!J:J,MATCH($C1345,'Policy Characteristics'!$C:$C,0))),"",INDEX('Policy Characteristics'!J:J,MATCH($C1345,'Policy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5" s="254" t="str">
        <f>IF(ISBLANK(INDEX('Policy Characteristics'!K:K,MATCH($C1345,'Policy Characteristics'!$C:$C,0))),"",INDEX('Policy Characteristics'!K:K,MATCH($C1345,'Policy Characteristics'!$C:$C,0)))</f>
        <v>industry-ag-main.html#fuel-switching</v>
      </c>
      <c r="R1345" s="254" t="str">
        <f>IF(ISBLANK(INDEX('Policy Characteristics'!L:L,MATCH($C1345,'Policy Characteristics'!$C:$C,0))),"",INDEX('Policy Characteristics'!L:L,MATCH($C1345,'Policy Characteristics'!$C:$C,0)))</f>
        <v>industry-elec-and-hydrogen.html</v>
      </c>
    </row>
    <row r="1346" spans="1:18" s="2" customFormat="1">
      <c r="A1346" s="254" t="str">
        <f>IF(ISBLANK(INDEX('Policy Characteristics'!A:A,MATCH($C1346,'Policy Characteristics'!$C:$C,0))),"",INDEX('Policy Characteristics'!A:A,MATCH($C1346,'Policy Characteristics'!$C:$C,0)))</f>
        <v>Industry</v>
      </c>
      <c r="B1346" s="262" t="str">
        <f>IF(ISBLANK(INDEX('Policy Characteristics'!B:B,MATCH($C1346,'Policy Characteristics'!$C:$C,0))),"",INDEX('Policy Characteristics'!B:B,MATCH($C1346,'Policy Characteristics'!$C:$C,0)))</f>
        <v>Hydrogen Combustion</v>
      </c>
      <c r="C1346" s="254" t="str">
        <f t="shared" si="50"/>
        <v>Fraction of Eligible Industrial Energy Use Shifted to Hydrogen</v>
      </c>
      <c r="D1346" s="6" t="s">
        <v>3041</v>
      </c>
      <c r="E1346" s="1" t="s">
        <v>3643</v>
      </c>
      <c r="F1346" t="s">
        <v>3005</v>
      </c>
      <c r="G1346" s="45" t="s">
        <v>3643</v>
      </c>
      <c r="H1346" s="43">
        <v>2065</v>
      </c>
      <c r="I1346" s="324" t="s">
        <v>41</v>
      </c>
      <c r="J1346" s="255" t="str">
        <f>IF(ISBLANK(INDEX('Policy Characteristics'!D:D,MATCH($C1346,'Policy Characteristics'!$C:$C,0))),"",INDEX('Policy Characteristics'!D:D,MATCH($C1346,'Policy Characteristics'!$C:$C,0)))</f>
        <v>Hydrogen Combustion</v>
      </c>
      <c r="K1346" s="254" t="str">
        <f>IF(ISBLANK(INDEX('Policy Characteristics'!E:E,MATCH($C1346,'Policy Characteristics'!$C:$C,0))),"",INDEX('Policy Characteristics'!E:E,MATCH($C1346,'Policy Characteristics'!$C:$C,0)))</f>
        <v>indst shift to hydrogen</v>
      </c>
      <c r="L1346" s="261">
        <f>IF(ISBLANK(INDEX('Policy Characteristics'!F:F,MATCH($C1346,'Policy Characteristics'!$C:$C,0))),"",INDEX('Policy Characteristics'!F:F,MATCH($C1346,'Policy Characteristics'!$C:$C,0)))</f>
        <v>0</v>
      </c>
      <c r="M1346" s="261">
        <f>IF(ISBLANK(INDEX('Policy Characteristics'!G:G,MATCH($C1346,'Policy Characteristics'!$C:$C,0))),"",INDEX('Policy Characteristics'!G:G,MATCH($C1346,'Policy Characteristics'!$C:$C,0)))</f>
        <v>1</v>
      </c>
      <c r="N1346" s="261">
        <f>IF(ISBLANK(INDEX('Policy Characteristics'!H:H,MATCH($C1346,'Policy Characteristics'!$C:$C,0))),"",INDEX('Policy Characteristics'!H:H,MATCH($C1346,'Policy Characteristics'!$C:$C,0)))</f>
        <v>0.01</v>
      </c>
      <c r="O1346" s="254" t="str">
        <f>IF(ISBLANK(INDEX('Policy Characteristics'!I:I,MATCH($C1346,'Policy Characteristics'!$C:$C,0))),"",INDEX('Policy Characteristics'!I:I,MATCH($C1346,'Policy Characteristics'!$C:$C,0)))</f>
        <v>% of fuel shifted</v>
      </c>
      <c r="P1346" s="254" t="str">
        <f>IF(ISBLANK(INDEX('Policy Characteristics'!J:J,MATCH($C1346,'Policy Characteristics'!$C:$C,0))),"",INDEX('Policy Characteristics'!J:J,MATCH($C1346,'Policy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6" s="254" t="str">
        <f>IF(ISBLANK(INDEX('Policy Characteristics'!K:K,MATCH($C1346,'Policy Characteristics'!$C:$C,0))),"",INDEX('Policy Characteristics'!K:K,MATCH($C1346,'Policy Characteristics'!$C:$C,0)))</f>
        <v>industry-ag-main.html#fuel-switching</v>
      </c>
      <c r="R1346" s="254" t="str">
        <f>IF(ISBLANK(INDEX('Policy Characteristics'!L:L,MATCH($C1346,'Policy Characteristics'!$C:$C,0))),"",INDEX('Policy Characteristics'!L:L,MATCH($C1346,'Policy Characteristics'!$C:$C,0)))</f>
        <v>industry-elec-and-hydrogen.html</v>
      </c>
    </row>
    <row r="1347" spans="1:18" s="2" customFormat="1">
      <c r="A1347" s="254" t="str">
        <f>IF(ISBLANK(INDEX('Policy Characteristics'!A:A,MATCH($C1347,'Policy Characteristics'!$C:$C,0))),"",INDEX('Policy Characteristics'!A:A,MATCH($C1347,'Policy Characteristics'!$C:$C,0)))</f>
        <v>Industry</v>
      </c>
      <c r="B1347" s="262" t="str">
        <f>IF(ISBLANK(INDEX('Policy Characteristics'!B:B,MATCH($C1347,'Policy Characteristics'!$C:$C,0))),"",INDEX('Policy Characteristics'!B:B,MATCH($C1347,'Policy Characteristics'!$C:$C,0)))</f>
        <v>Hydrogen Combustion</v>
      </c>
      <c r="C1347" s="254" t="str">
        <f t="shared" si="50"/>
        <v>Fraction of Eligible Industrial Energy Use Shifted to Hydrogen</v>
      </c>
      <c r="D1347" s="6" t="s">
        <v>3042</v>
      </c>
      <c r="E1347" s="1" t="s">
        <v>3490</v>
      </c>
      <c r="F1347" t="s">
        <v>3006</v>
      </c>
      <c r="G1347" s="45" t="s">
        <v>3497</v>
      </c>
      <c r="H1347" s="43">
        <v>2066</v>
      </c>
      <c r="I1347" s="324" t="s">
        <v>40</v>
      </c>
      <c r="J1347" s="255" t="str">
        <f>IF(ISBLANK(INDEX('Policy Characteristics'!D:D,MATCH($C1347,'Policy Characteristics'!$C:$C,0))),"",INDEX('Policy Characteristics'!D:D,MATCH($C1347,'Policy Characteristics'!$C:$C,0)))</f>
        <v>Hydrogen Combustion</v>
      </c>
      <c r="K1347" s="254" t="str">
        <f>IF(ISBLANK(INDEX('Policy Characteristics'!E:E,MATCH($C1347,'Policy Characteristics'!$C:$C,0))),"",INDEX('Policy Characteristics'!E:E,MATCH($C1347,'Policy Characteristics'!$C:$C,0)))</f>
        <v>indst shift to hydrogen</v>
      </c>
      <c r="L1347" s="261">
        <f>IF(ISBLANK(INDEX('Policy Characteristics'!F:F,MATCH($C1347,'Policy Characteristics'!$C:$C,0))),"",INDEX('Policy Characteristics'!F:F,MATCH($C1347,'Policy Characteristics'!$C:$C,0)))</f>
        <v>0</v>
      </c>
      <c r="M1347" s="261">
        <f>IF(ISBLANK(INDEX('Policy Characteristics'!G:G,MATCH($C1347,'Policy Characteristics'!$C:$C,0))),"",INDEX('Policy Characteristics'!G:G,MATCH($C1347,'Policy Characteristics'!$C:$C,0)))</f>
        <v>1</v>
      </c>
      <c r="N1347" s="261">
        <f>IF(ISBLANK(INDEX('Policy Characteristics'!H:H,MATCH($C1347,'Policy Characteristics'!$C:$C,0))),"",INDEX('Policy Characteristics'!H:H,MATCH($C1347,'Policy Characteristics'!$C:$C,0)))</f>
        <v>0.01</v>
      </c>
      <c r="O1347" s="254" t="str">
        <f>IF(ISBLANK(INDEX('Policy Characteristics'!I:I,MATCH($C1347,'Policy Characteristics'!$C:$C,0))),"",INDEX('Policy Characteristics'!I:I,MATCH($C1347,'Policy Characteristics'!$C:$C,0)))</f>
        <v>% of fuel shifted</v>
      </c>
      <c r="P1347" s="254" t="str">
        <f>IF(ISBLANK(INDEX('Policy Characteristics'!J:J,MATCH($C1347,'Policy Characteristics'!$C:$C,0))),"",INDEX('Policy Characteristics'!J:J,MATCH($C1347,'Policy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7" s="254" t="str">
        <f>IF(ISBLANK(INDEX('Policy Characteristics'!K:K,MATCH($C1347,'Policy Characteristics'!$C:$C,0))),"",INDEX('Policy Characteristics'!K:K,MATCH($C1347,'Policy Characteristics'!$C:$C,0)))</f>
        <v>industry-ag-main.html#fuel-switching</v>
      </c>
      <c r="R1347" s="254" t="str">
        <f>IF(ISBLANK(INDEX('Policy Characteristics'!L:L,MATCH($C1347,'Policy Characteristics'!$C:$C,0))),"",INDEX('Policy Characteristics'!L:L,MATCH($C1347,'Policy Characteristics'!$C:$C,0)))</f>
        <v>industry-elec-and-hydrogen.html</v>
      </c>
    </row>
    <row r="1348" spans="1:18" s="2" customFormat="1">
      <c r="A1348" s="254" t="str">
        <f>IF(ISBLANK(INDEX('Policy Characteristics'!A:A,MATCH($C1348,'Policy Characteristics'!$C:$C,0))),"",INDEX('Policy Characteristics'!A:A,MATCH($C1348,'Policy Characteristics'!$C:$C,0)))</f>
        <v>Industry</v>
      </c>
      <c r="B1348" s="262" t="str">
        <f>IF(ISBLANK(INDEX('Policy Characteristics'!B:B,MATCH($C1348,'Policy Characteristics'!$C:$C,0))),"",INDEX('Policy Characteristics'!B:B,MATCH($C1348,'Policy Characteristics'!$C:$C,0)))</f>
        <v>Hydrogen Combustion</v>
      </c>
      <c r="C1348" s="254" t="str">
        <f t="shared" si="50"/>
        <v>Fraction of Eligible Industrial Energy Use Shifted to Hydrogen</v>
      </c>
      <c r="D1348" s="6" t="s">
        <v>3042</v>
      </c>
      <c r="E1348" s="1" t="s">
        <v>3491</v>
      </c>
      <c r="F1348" t="s">
        <v>3006</v>
      </c>
      <c r="G1348" s="45" t="s">
        <v>3498</v>
      </c>
      <c r="H1348" s="43">
        <v>2067</v>
      </c>
      <c r="I1348" s="324" t="s">
        <v>40</v>
      </c>
      <c r="J1348" s="255" t="str">
        <f>IF(ISBLANK(INDEX('Policy Characteristics'!D:D,MATCH($C1348,'Policy Characteristics'!$C:$C,0))),"",INDEX('Policy Characteristics'!D:D,MATCH($C1348,'Policy Characteristics'!$C:$C,0)))</f>
        <v>Hydrogen Combustion</v>
      </c>
      <c r="K1348" s="254" t="str">
        <f>IF(ISBLANK(INDEX('Policy Characteristics'!E:E,MATCH($C1348,'Policy Characteristics'!$C:$C,0))),"",INDEX('Policy Characteristics'!E:E,MATCH($C1348,'Policy Characteristics'!$C:$C,0)))</f>
        <v>indst shift to hydrogen</v>
      </c>
      <c r="L1348" s="261">
        <f>IF(ISBLANK(INDEX('Policy Characteristics'!F:F,MATCH($C1348,'Policy Characteristics'!$C:$C,0))),"",INDEX('Policy Characteristics'!F:F,MATCH($C1348,'Policy Characteristics'!$C:$C,0)))</f>
        <v>0</v>
      </c>
      <c r="M1348" s="261">
        <f>IF(ISBLANK(INDEX('Policy Characteristics'!G:G,MATCH($C1348,'Policy Characteristics'!$C:$C,0))),"",INDEX('Policy Characteristics'!G:G,MATCH($C1348,'Policy Characteristics'!$C:$C,0)))</f>
        <v>1</v>
      </c>
      <c r="N1348" s="261">
        <f>IF(ISBLANK(INDEX('Policy Characteristics'!H:H,MATCH($C1348,'Policy Characteristics'!$C:$C,0))),"",INDEX('Policy Characteristics'!H:H,MATCH($C1348,'Policy Characteristics'!$C:$C,0)))</f>
        <v>0.01</v>
      </c>
      <c r="O1348" s="254" t="str">
        <f>IF(ISBLANK(INDEX('Policy Characteristics'!I:I,MATCH($C1348,'Policy Characteristics'!$C:$C,0))),"",INDEX('Policy Characteristics'!I:I,MATCH($C1348,'Policy Characteristics'!$C:$C,0)))</f>
        <v>% of fuel shifted</v>
      </c>
      <c r="P1348" s="254" t="str">
        <f>IF(ISBLANK(INDEX('Policy Characteristics'!J:J,MATCH($C1348,'Policy Characteristics'!$C:$C,0))),"",INDEX('Policy Characteristics'!J:J,MATCH($C1348,'Policy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8" s="254" t="str">
        <f>IF(ISBLANK(INDEX('Policy Characteristics'!K:K,MATCH($C1348,'Policy Characteristics'!$C:$C,0))),"",INDEX('Policy Characteristics'!K:K,MATCH($C1348,'Policy Characteristics'!$C:$C,0)))</f>
        <v>industry-ag-main.html#fuel-switching</v>
      </c>
      <c r="R1348" s="254" t="str">
        <f>IF(ISBLANK(INDEX('Policy Characteristics'!L:L,MATCH($C1348,'Policy Characteristics'!$C:$C,0))),"",INDEX('Policy Characteristics'!L:L,MATCH($C1348,'Policy Characteristics'!$C:$C,0)))</f>
        <v>industry-elec-and-hydrogen.html</v>
      </c>
    </row>
    <row r="1349" spans="1:18" s="2" customFormat="1">
      <c r="A1349" s="254" t="str">
        <f>IF(ISBLANK(INDEX('Policy Characteristics'!A:A,MATCH($C1349,'Policy Characteristics'!$C:$C,0))),"",INDEX('Policy Characteristics'!A:A,MATCH($C1349,'Policy Characteristics'!$C:$C,0)))</f>
        <v>Industry</v>
      </c>
      <c r="B1349" s="262" t="str">
        <f>IF(ISBLANK(INDEX('Policy Characteristics'!B:B,MATCH($C1349,'Policy Characteristics'!$C:$C,0))),"",INDEX('Policy Characteristics'!B:B,MATCH($C1349,'Policy Characteristics'!$C:$C,0)))</f>
        <v>Hydrogen Combustion</v>
      </c>
      <c r="C1349" s="254" t="str">
        <f t="shared" si="50"/>
        <v>Fraction of Eligible Industrial Energy Use Shifted to Hydrogen</v>
      </c>
      <c r="D1349" s="6" t="s">
        <v>3042</v>
      </c>
      <c r="E1349" s="1" t="s">
        <v>3492</v>
      </c>
      <c r="F1349" t="s">
        <v>3006</v>
      </c>
      <c r="G1349" s="45" t="s">
        <v>3499</v>
      </c>
      <c r="H1349" s="43">
        <v>2068</v>
      </c>
      <c r="I1349" s="324" t="s">
        <v>40</v>
      </c>
      <c r="J1349" s="255" t="str">
        <f>IF(ISBLANK(INDEX('Policy Characteristics'!D:D,MATCH($C1349,'Policy Characteristics'!$C:$C,0))),"",INDEX('Policy Characteristics'!D:D,MATCH($C1349,'Policy Characteristics'!$C:$C,0)))</f>
        <v>Hydrogen Combustion</v>
      </c>
      <c r="K1349" s="254" t="str">
        <f>IF(ISBLANK(INDEX('Policy Characteristics'!E:E,MATCH($C1349,'Policy Characteristics'!$C:$C,0))),"",INDEX('Policy Characteristics'!E:E,MATCH($C1349,'Policy Characteristics'!$C:$C,0)))</f>
        <v>indst shift to hydrogen</v>
      </c>
      <c r="L1349" s="261">
        <f>IF(ISBLANK(INDEX('Policy Characteristics'!F:F,MATCH($C1349,'Policy Characteristics'!$C:$C,0))),"",INDEX('Policy Characteristics'!F:F,MATCH($C1349,'Policy Characteristics'!$C:$C,0)))</f>
        <v>0</v>
      </c>
      <c r="M1349" s="261">
        <f>IF(ISBLANK(INDEX('Policy Characteristics'!G:G,MATCH($C1349,'Policy Characteristics'!$C:$C,0))),"",INDEX('Policy Characteristics'!G:G,MATCH($C1349,'Policy Characteristics'!$C:$C,0)))</f>
        <v>1</v>
      </c>
      <c r="N1349" s="261">
        <f>IF(ISBLANK(INDEX('Policy Characteristics'!H:H,MATCH($C1349,'Policy Characteristics'!$C:$C,0))),"",INDEX('Policy Characteristics'!H:H,MATCH($C1349,'Policy Characteristics'!$C:$C,0)))</f>
        <v>0.01</v>
      </c>
      <c r="O1349" s="254" t="str">
        <f>IF(ISBLANK(INDEX('Policy Characteristics'!I:I,MATCH($C1349,'Policy Characteristics'!$C:$C,0))),"",INDEX('Policy Characteristics'!I:I,MATCH($C1349,'Policy Characteristics'!$C:$C,0)))</f>
        <v>% of fuel shifted</v>
      </c>
      <c r="P1349" s="254" t="str">
        <f>IF(ISBLANK(INDEX('Policy Characteristics'!J:J,MATCH($C1349,'Policy Characteristics'!$C:$C,0))),"",INDEX('Policy Characteristics'!J:J,MATCH($C1349,'Policy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9" s="254" t="str">
        <f>IF(ISBLANK(INDEX('Policy Characteristics'!K:K,MATCH($C1349,'Policy Characteristics'!$C:$C,0))),"",INDEX('Policy Characteristics'!K:K,MATCH($C1349,'Policy Characteristics'!$C:$C,0)))</f>
        <v>industry-ag-main.html#fuel-switching</v>
      </c>
      <c r="R1349" s="254" t="str">
        <f>IF(ISBLANK(INDEX('Policy Characteristics'!L:L,MATCH($C1349,'Policy Characteristics'!$C:$C,0))),"",INDEX('Policy Characteristics'!L:L,MATCH($C1349,'Policy Characteristics'!$C:$C,0)))</f>
        <v>industry-elec-and-hydrogen.html</v>
      </c>
    </row>
    <row r="1350" spans="1:18" s="2" customFormat="1">
      <c r="A1350" s="254" t="str">
        <f>IF(ISBLANK(INDEX('Policy Characteristics'!A:A,MATCH($C1350,'Policy Characteristics'!$C:$C,0))),"",INDEX('Policy Characteristics'!A:A,MATCH($C1350,'Policy Characteristics'!$C:$C,0)))</f>
        <v>Industry</v>
      </c>
      <c r="B1350" s="262" t="str">
        <f>IF(ISBLANK(INDEX('Policy Characteristics'!B:B,MATCH($C1350,'Policy Characteristics'!$C:$C,0))),"",INDEX('Policy Characteristics'!B:B,MATCH($C1350,'Policy Characteristics'!$C:$C,0)))</f>
        <v>Hydrogen Combustion</v>
      </c>
      <c r="C1350" s="254" t="str">
        <f t="shared" si="50"/>
        <v>Fraction of Eligible Industrial Energy Use Shifted to Hydrogen</v>
      </c>
      <c r="D1350" s="6" t="s">
        <v>3042</v>
      </c>
      <c r="E1350" s="1" t="s">
        <v>3493</v>
      </c>
      <c r="F1350" t="s">
        <v>3006</v>
      </c>
      <c r="G1350" s="45" t="s">
        <v>3500</v>
      </c>
      <c r="H1350" s="43">
        <v>2069</v>
      </c>
      <c r="I1350" s="324" t="s">
        <v>41</v>
      </c>
      <c r="J1350" s="255" t="str">
        <f>IF(ISBLANK(INDEX('Policy Characteristics'!D:D,MATCH($C1350,'Policy Characteristics'!$C:$C,0))),"",INDEX('Policy Characteristics'!D:D,MATCH($C1350,'Policy Characteristics'!$C:$C,0)))</f>
        <v>Hydrogen Combustion</v>
      </c>
      <c r="K1350" s="254" t="str">
        <f>IF(ISBLANK(INDEX('Policy Characteristics'!E:E,MATCH($C1350,'Policy Characteristics'!$C:$C,0))),"",INDEX('Policy Characteristics'!E:E,MATCH($C1350,'Policy Characteristics'!$C:$C,0)))</f>
        <v>indst shift to hydrogen</v>
      </c>
      <c r="L1350" s="261">
        <f>IF(ISBLANK(INDEX('Policy Characteristics'!F:F,MATCH($C1350,'Policy Characteristics'!$C:$C,0))),"",INDEX('Policy Characteristics'!F:F,MATCH($C1350,'Policy Characteristics'!$C:$C,0)))</f>
        <v>0</v>
      </c>
      <c r="M1350" s="261">
        <f>IF(ISBLANK(INDEX('Policy Characteristics'!G:G,MATCH($C1350,'Policy Characteristics'!$C:$C,0))),"",INDEX('Policy Characteristics'!G:G,MATCH($C1350,'Policy Characteristics'!$C:$C,0)))</f>
        <v>1</v>
      </c>
      <c r="N1350" s="261">
        <f>IF(ISBLANK(INDEX('Policy Characteristics'!H:H,MATCH($C1350,'Policy Characteristics'!$C:$C,0))),"",INDEX('Policy Characteristics'!H:H,MATCH($C1350,'Policy Characteristics'!$C:$C,0)))</f>
        <v>0.01</v>
      </c>
      <c r="O1350" s="254" t="str">
        <f>IF(ISBLANK(INDEX('Policy Characteristics'!I:I,MATCH($C1350,'Policy Characteristics'!$C:$C,0))),"",INDEX('Policy Characteristics'!I:I,MATCH($C1350,'Policy Characteristics'!$C:$C,0)))</f>
        <v>% of fuel shifted</v>
      </c>
      <c r="P1350" s="254" t="str">
        <f>IF(ISBLANK(INDEX('Policy Characteristics'!J:J,MATCH($C1350,'Policy Characteristics'!$C:$C,0))),"",INDEX('Policy Characteristics'!J:J,MATCH($C1350,'Policy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0" s="254" t="str">
        <f>IF(ISBLANK(INDEX('Policy Characteristics'!K:K,MATCH($C1350,'Policy Characteristics'!$C:$C,0))),"",INDEX('Policy Characteristics'!K:K,MATCH($C1350,'Policy Characteristics'!$C:$C,0)))</f>
        <v>industry-ag-main.html#fuel-switching</v>
      </c>
      <c r="R1350" s="254" t="str">
        <f>IF(ISBLANK(INDEX('Policy Characteristics'!L:L,MATCH($C1350,'Policy Characteristics'!$C:$C,0))),"",INDEX('Policy Characteristics'!L:L,MATCH($C1350,'Policy Characteristics'!$C:$C,0)))</f>
        <v>industry-elec-and-hydrogen.html</v>
      </c>
    </row>
    <row r="1351" spans="1:18" s="2" customFormat="1">
      <c r="A1351" s="254" t="str">
        <f>IF(ISBLANK(INDEX('Policy Characteristics'!A:A,MATCH($C1351,'Policy Characteristics'!$C:$C,0))),"",INDEX('Policy Characteristics'!A:A,MATCH($C1351,'Policy Characteristics'!$C:$C,0)))</f>
        <v>Industry</v>
      </c>
      <c r="B1351" s="262" t="str">
        <f>IF(ISBLANK(INDEX('Policy Characteristics'!B:B,MATCH($C1351,'Policy Characteristics'!$C:$C,0))),"",INDEX('Policy Characteristics'!B:B,MATCH($C1351,'Policy Characteristics'!$C:$C,0)))</f>
        <v>Hydrogen Combustion</v>
      </c>
      <c r="C1351" s="254" t="str">
        <f t="shared" si="50"/>
        <v>Fraction of Eligible Industrial Energy Use Shifted to Hydrogen</v>
      </c>
      <c r="D1351" s="6" t="s">
        <v>3042</v>
      </c>
      <c r="E1351" s="1" t="s">
        <v>3494</v>
      </c>
      <c r="F1351" t="s">
        <v>3006</v>
      </c>
      <c r="G1351" s="45" t="s">
        <v>3501</v>
      </c>
      <c r="H1351" s="43">
        <v>2070</v>
      </c>
      <c r="I1351" s="324" t="s">
        <v>40</v>
      </c>
      <c r="J1351" s="255" t="str">
        <f>IF(ISBLANK(INDEX('Policy Characteristics'!D:D,MATCH($C1351,'Policy Characteristics'!$C:$C,0))),"",INDEX('Policy Characteristics'!D:D,MATCH($C1351,'Policy Characteristics'!$C:$C,0)))</f>
        <v>Hydrogen Combustion</v>
      </c>
      <c r="K1351" s="254" t="str">
        <f>IF(ISBLANK(INDEX('Policy Characteristics'!E:E,MATCH($C1351,'Policy Characteristics'!$C:$C,0))),"",INDEX('Policy Characteristics'!E:E,MATCH($C1351,'Policy Characteristics'!$C:$C,0)))</f>
        <v>indst shift to hydrogen</v>
      </c>
      <c r="L1351" s="261">
        <f>IF(ISBLANK(INDEX('Policy Characteristics'!F:F,MATCH($C1351,'Policy Characteristics'!$C:$C,0))),"",INDEX('Policy Characteristics'!F:F,MATCH($C1351,'Policy Characteristics'!$C:$C,0)))</f>
        <v>0</v>
      </c>
      <c r="M1351" s="261">
        <f>IF(ISBLANK(INDEX('Policy Characteristics'!G:G,MATCH($C1351,'Policy Characteristics'!$C:$C,0))),"",INDEX('Policy Characteristics'!G:G,MATCH($C1351,'Policy Characteristics'!$C:$C,0)))</f>
        <v>1</v>
      </c>
      <c r="N1351" s="261">
        <f>IF(ISBLANK(INDEX('Policy Characteristics'!H:H,MATCH($C1351,'Policy Characteristics'!$C:$C,0))),"",INDEX('Policy Characteristics'!H:H,MATCH($C1351,'Policy Characteristics'!$C:$C,0)))</f>
        <v>0.01</v>
      </c>
      <c r="O1351" s="254" t="str">
        <f>IF(ISBLANK(INDEX('Policy Characteristics'!I:I,MATCH($C1351,'Policy Characteristics'!$C:$C,0))),"",INDEX('Policy Characteristics'!I:I,MATCH($C1351,'Policy Characteristics'!$C:$C,0)))</f>
        <v>% of fuel shifted</v>
      </c>
      <c r="P1351" s="254" t="str">
        <f>IF(ISBLANK(INDEX('Policy Characteristics'!J:J,MATCH($C1351,'Policy Characteristics'!$C:$C,0))),"",INDEX('Policy Characteristics'!J:J,MATCH($C1351,'Policy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1" s="254" t="str">
        <f>IF(ISBLANK(INDEX('Policy Characteristics'!K:K,MATCH($C1351,'Policy Characteristics'!$C:$C,0))),"",INDEX('Policy Characteristics'!K:K,MATCH($C1351,'Policy Characteristics'!$C:$C,0)))</f>
        <v>industry-ag-main.html#fuel-switching</v>
      </c>
      <c r="R1351" s="254" t="str">
        <f>IF(ISBLANK(INDEX('Policy Characteristics'!L:L,MATCH($C1351,'Policy Characteristics'!$C:$C,0))),"",INDEX('Policy Characteristics'!L:L,MATCH($C1351,'Policy Characteristics'!$C:$C,0)))</f>
        <v>industry-elec-and-hydrogen.html</v>
      </c>
    </row>
    <row r="1352" spans="1:18" s="2" customFormat="1">
      <c r="A1352" s="254" t="str">
        <f>IF(ISBLANK(INDEX('Policy Characteristics'!A:A,MATCH($C1352,'Policy Characteristics'!$C:$C,0))),"",INDEX('Policy Characteristics'!A:A,MATCH($C1352,'Policy Characteristics'!$C:$C,0)))</f>
        <v>Industry</v>
      </c>
      <c r="B1352" s="262" t="str">
        <f>IF(ISBLANK(INDEX('Policy Characteristics'!B:B,MATCH($C1352,'Policy Characteristics'!$C:$C,0))),"",INDEX('Policy Characteristics'!B:B,MATCH($C1352,'Policy Characteristics'!$C:$C,0)))</f>
        <v>Hydrogen Combustion</v>
      </c>
      <c r="C1352" s="254" t="str">
        <f t="shared" si="50"/>
        <v>Fraction of Eligible Industrial Energy Use Shifted to Hydrogen</v>
      </c>
      <c r="D1352" s="6" t="s">
        <v>3042</v>
      </c>
      <c r="E1352" s="1" t="s">
        <v>3495</v>
      </c>
      <c r="F1352" t="s">
        <v>3006</v>
      </c>
      <c r="G1352" s="45" t="s">
        <v>3502</v>
      </c>
      <c r="H1352" s="43">
        <v>2071</v>
      </c>
      <c r="I1352" s="324" t="s">
        <v>40</v>
      </c>
      <c r="J1352" s="255" t="str">
        <f>IF(ISBLANK(INDEX('Policy Characteristics'!D:D,MATCH($C1352,'Policy Characteristics'!$C:$C,0))),"",INDEX('Policy Characteristics'!D:D,MATCH($C1352,'Policy Characteristics'!$C:$C,0)))</f>
        <v>Hydrogen Combustion</v>
      </c>
      <c r="K1352" s="254" t="str">
        <f>IF(ISBLANK(INDEX('Policy Characteristics'!E:E,MATCH($C1352,'Policy Characteristics'!$C:$C,0))),"",INDEX('Policy Characteristics'!E:E,MATCH($C1352,'Policy Characteristics'!$C:$C,0)))</f>
        <v>indst shift to hydrogen</v>
      </c>
      <c r="L1352" s="261">
        <f>IF(ISBLANK(INDEX('Policy Characteristics'!F:F,MATCH($C1352,'Policy Characteristics'!$C:$C,0))),"",INDEX('Policy Characteristics'!F:F,MATCH($C1352,'Policy Characteristics'!$C:$C,0)))</f>
        <v>0</v>
      </c>
      <c r="M1352" s="261">
        <f>IF(ISBLANK(INDEX('Policy Characteristics'!G:G,MATCH($C1352,'Policy Characteristics'!$C:$C,0))),"",INDEX('Policy Characteristics'!G:G,MATCH($C1352,'Policy Characteristics'!$C:$C,0)))</f>
        <v>1</v>
      </c>
      <c r="N1352" s="261">
        <f>IF(ISBLANK(INDEX('Policy Characteristics'!H:H,MATCH($C1352,'Policy Characteristics'!$C:$C,0))),"",INDEX('Policy Characteristics'!H:H,MATCH($C1352,'Policy Characteristics'!$C:$C,0)))</f>
        <v>0.01</v>
      </c>
      <c r="O1352" s="254" t="str">
        <f>IF(ISBLANK(INDEX('Policy Characteristics'!I:I,MATCH($C1352,'Policy Characteristics'!$C:$C,0))),"",INDEX('Policy Characteristics'!I:I,MATCH($C1352,'Policy Characteristics'!$C:$C,0)))</f>
        <v>% of fuel shifted</v>
      </c>
      <c r="P1352" s="254" t="str">
        <f>IF(ISBLANK(INDEX('Policy Characteristics'!J:J,MATCH($C1352,'Policy Characteristics'!$C:$C,0))),"",INDEX('Policy Characteristics'!J:J,MATCH($C1352,'Policy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2" s="254" t="str">
        <f>IF(ISBLANK(INDEX('Policy Characteristics'!K:K,MATCH($C1352,'Policy Characteristics'!$C:$C,0))),"",INDEX('Policy Characteristics'!K:K,MATCH($C1352,'Policy Characteristics'!$C:$C,0)))</f>
        <v>industry-ag-main.html#fuel-switching</v>
      </c>
      <c r="R1352" s="254" t="str">
        <f>IF(ISBLANK(INDEX('Policy Characteristics'!L:L,MATCH($C1352,'Policy Characteristics'!$C:$C,0))),"",INDEX('Policy Characteristics'!L:L,MATCH($C1352,'Policy Characteristics'!$C:$C,0)))</f>
        <v>industry-elec-and-hydrogen.html</v>
      </c>
    </row>
    <row r="1353" spans="1:18" s="2" customFormat="1">
      <c r="A1353" s="254" t="str">
        <f>IF(ISBLANK(INDEX('Policy Characteristics'!A:A,MATCH($C1353,'Policy Characteristics'!$C:$C,0))),"",INDEX('Policy Characteristics'!A:A,MATCH($C1353,'Policy Characteristics'!$C:$C,0)))</f>
        <v>Industry</v>
      </c>
      <c r="B1353" s="262" t="str">
        <f>IF(ISBLANK(INDEX('Policy Characteristics'!B:B,MATCH($C1353,'Policy Characteristics'!$C:$C,0))),"",INDEX('Policy Characteristics'!B:B,MATCH($C1353,'Policy Characteristics'!$C:$C,0)))</f>
        <v>Hydrogen Combustion</v>
      </c>
      <c r="C1353" s="254" t="str">
        <f t="shared" si="50"/>
        <v>Fraction of Eligible Industrial Energy Use Shifted to Hydrogen</v>
      </c>
      <c r="D1353" s="6" t="s">
        <v>3042</v>
      </c>
      <c r="E1353" s="1" t="s">
        <v>3496</v>
      </c>
      <c r="F1353" t="s">
        <v>3006</v>
      </c>
      <c r="G1353" s="45" t="s">
        <v>3503</v>
      </c>
      <c r="H1353" s="43">
        <v>2072</v>
      </c>
      <c r="I1353" s="324" t="s">
        <v>41</v>
      </c>
      <c r="J1353" s="255" t="str">
        <f>IF(ISBLANK(INDEX('Policy Characteristics'!D:D,MATCH($C1353,'Policy Characteristics'!$C:$C,0))),"",INDEX('Policy Characteristics'!D:D,MATCH($C1353,'Policy Characteristics'!$C:$C,0)))</f>
        <v>Hydrogen Combustion</v>
      </c>
      <c r="K1353" s="254" t="str">
        <f>IF(ISBLANK(INDEX('Policy Characteristics'!E:E,MATCH($C1353,'Policy Characteristics'!$C:$C,0))),"",INDEX('Policy Characteristics'!E:E,MATCH($C1353,'Policy Characteristics'!$C:$C,0)))</f>
        <v>indst shift to hydrogen</v>
      </c>
      <c r="L1353" s="261">
        <f>IF(ISBLANK(INDEX('Policy Characteristics'!F:F,MATCH($C1353,'Policy Characteristics'!$C:$C,0))),"",INDEX('Policy Characteristics'!F:F,MATCH($C1353,'Policy Characteristics'!$C:$C,0)))</f>
        <v>0</v>
      </c>
      <c r="M1353" s="261">
        <f>IF(ISBLANK(INDEX('Policy Characteristics'!G:G,MATCH($C1353,'Policy Characteristics'!$C:$C,0))),"",INDEX('Policy Characteristics'!G:G,MATCH($C1353,'Policy Characteristics'!$C:$C,0)))</f>
        <v>1</v>
      </c>
      <c r="N1353" s="261">
        <f>IF(ISBLANK(INDEX('Policy Characteristics'!H:H,MATCH($C1353,'Policy Characteristics'!$C:$C,0))),"",INDEX('Policy Characteristics'!H:H,MATCH($C1353,'Policy Characteristics'!$C:$C,0)))</f>
        <v>0.01</v>
      </c>
      <c r="O1353" s="254" t="str">
        <f>IF(ISBLANK(INDEX('Policy Characteristics'!I:I,MATCH($C1353,'Policy Characteristics'!$C:$C,0))),"",INDEX('Policy Characteristics'!I:I,MATCH($C1353,'Policy Characteristics'!$C:$C,0)))</f>
        <v>% of fuel shifted</v>
      </c>
      <c r="P1353" s="254" t="str">
        <f>IF(ISBLANK(INDEX('Policy Characteristics'!J:J,MATCH($C1353,'Policy Characteristics'!$C:$C,0))),"",INDEX('Policy Characteristics'!J:J,MATCH($C1353,'Policy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3" s="254" t="str">
        <f>IF(ISBLANK(INDEX('Policy Characteristics'!K:K,MATCH($C1353,'Policy Characteristics'!$C:$C,0))),"",INDEX('Policy Characteristics'!K:K,MATCH($C1353,'Policy Characteristics'!$C:$C,0)))</f>
        <v>industry-ag-main.html#fuel-switching</v>
      </c>
      <c r="R1353" s="254" t="str">
        <f>IF(ISBLANK(INDEX('Policy Characteristics'!L:L,MATCH($C1353,'Policy Characteristics'!$C:$C,0))),"",INDEX('Policy Characteristics'!L:L,MATCH($C1353,'Policy Characteristics'!$C:$C,0)))</f>
        <v>industry-elec-and-hydrogen.html</v>
      </c>
    </row>
    <row r="1354" spans="1:18" s="2" customFormat="1">
      <c r="A1354" s="254" t="str">
        <f>IF(ISBLANK(INDEX('Policy Characteristics'!A:A,MATCH($C1354,'Policy Characteristics'!$C:$C,0))),"",INDEX('Policy Characteristics'!A:A,MATCH($C1354,'Policy Characteristics'!$C:$C,0)))</f>
        <v>Industry</v>
      </c>
      <c r="B1354" s="262" t="str">
        <f>IF(ISBLANK(INDEX('Policy Characteristics'!B:B,MATCH($C1354,'Policy Characteristics'!$C:$C,0))),"",INDEX('Policy Characteristics'!B:B,MATCH($C1354,'Policy Characteristics'!$C:$C,0)))</f>
        <v>Hydrogen Combustion</v>
      </c>
      <c r="C1354" s="254" t="str">
        <f t="shared" si="50"/>
        <v>Fraction of Eligible Industrial Energy Use Shifted to Hydrogen</v>
      </c>
      <c r="D1354" s="6" t="s">
        <v>3042</v>
      </c>
      <c r="E1354" s="1" t="s">
        <v>3643</v>
      </c>
      <c r="F1354" t="s">
        <v>3006</v>
      </c>
      <c r="G1354" s="45" t="s">
        <v>3643</v>
      </c>
      <c r="H1354" s="43">
        <v>2073</v>
      </c>
      <c r="I1354" s="324" t="s">
        <v>40</v>
      </c>
      <c r="J1354" s="255" t="str">
        <f>IF(ISBLANK(INDEX('Policy Characteristics'!D:D,MATCH($C1354,'Policy Characteristics'!$C:$C,0))),"",INDEX('Policy Characteristics'!D:D,MATCH($C1354,'Policy Characteristics'!$C:$C,0)))</f>
        <v>Hydrogen Combustion</v>
      </c>
      <c r="K1354" s="254" t="str">
        <f>IF(ISBLANK(INDEX('Policy Characteristics'!E:E,MATCH($C1354,'Policy Characteristics'!$C:$C,0))),"",INDEX('Policy Characteristics'!E:E,MATCH($C1354,'Policy Characteristics'!$C:$C,0)))</f>
        <v>indst shift to hydrogen</v>
      </c>
      <c r="L1354" s="261">
        <f>IF(ISBLANK(INDEX('Policy Characteristics'!F:F,MATCH($C1354,'Policy Characteristics'!$C:$C,0))),"",INDEX('Policy Characteristics'!F:F,MATCH($C1354,'Policy Characteristics'!$C:$C,0)))</f>
        <v>0</v>
      </c>
      <c r="M1354" s="261">
        <f>IF(ISBLANK(INDEX('Policy Characteristics'!G:G,MATCH($C1354,'Policy Characteristics'!$C:$C,0))),"",INDEX('Policy Characteristics'!G:G,MATCH($C1354,'Policy Characteristics'!$C:$C,0)))</f>
        <v>1</v>
      </c>
      <c r="N1354" s="261">
        <f>IF(ISBLANK(INDEX('Policy Characteristics'!H:H,MATCH($C1354,'Policy Characteristics'!$C:$C,0))),"",INDEX('Policy Characteristics'!H:H,MATCH($C1354,'Policy Characteristics'!$C:$C,0)))</f>
        <v>0.01</v>
      </c>
      <c r="O1354" s="254" t="str">
        <f>IF(ISBLANK(INDEX('Policy Characteristics'!I:I,MATCH($C1354,'Policy Characteristics'!$C:$C,0))),"",INDEX('Policy Characteristics'!I:I,MATCH($C1354,'Policy Characteristics'!$C:$C,0)))</f>
        <v>% of fuel shifted</v>
      </c>
      <c r="P1354" s="254" t="str">
        <f>IF(ISBLANK(INDEX('Policy Characteristics'!J:J,MATCH($C1354,'Policy Characteristics'!$C:$C,0))),"",INDEX('Policy Characteristics'!J:J,MATCH($C1354,'Policy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4" s="254" t="str">
        <f>IF(ISBLANK(INDEX('Policy Characteristics'!K:K,MATCH($C1354,'Policy Characteristics'!$C:$C,0))),"",INDEX('Policy Characteristics'!K:K,MATCH($C1354,'Policy Characteristics'!$C:$C,0)))</f>
        <v>industry-ag-main.html#fuel-switching</v>
      </c>
      <c r="R1354" s="254" t="str">
        <f>IF(ISBLANK(INDEX('Policy Characteristics'!L:L,MATCH($C1354,'Policy Characteristics'!$C:$C,0))),"",INDEX('Policy Characteristics'!L:L,MATCH($C1354,'Policy Characteristics'!$C:$C,0)))</f>
        <v>industry-elec-and-hydrogen.html</v>
      </c>
    </row>
    <row r="1355" spans="1:18" s="2" customFormat="1">
      <c r="A1355" s="254" t="str">
        <f>IF(ISBLANK(INDEX('Policy Characteristics'!A:A,MATCH($C1355,'Policy Characteristics'!$C:$C,0))),"",INDEX('Policy Characteristics'!A:A,MATCH($C1355,'Policy Characteristics'!$C:$C,0)))</f>
        <v>Industry</v>
      </c>
      <c r="B1355" s="262" t="str">
        <f>IF(ISBLANK(INDEX('Policy Characteristics'!B:B,MATCH($C1355,'Policy Characteristics'!$C:$C,0))),"",INDEX('Policy Characteristics'!B:B,MATCH($C1355,'Policy Characteristics'!$C:$C,0)))</f>
        <v>Hydrogen Combustion</v>
      </c>
      <c r="C1355" s="254" t="str">
        <f t="shared" si="50"/>
        <v>Fraction of Eligible Industrial Energy Use Shifted to Hydrogen</v>
      </c>
      <c r="D1355" s="6" t="s">
        <v>3043</v>
      </c>
      <c r="E1355" s="1" t="s">
        <v>3490</v>
      </c>
      <c r="F1355" t="s">
        <v>3007</v>
      </c>
      <c r="G1355" s="45" t="s">
        <v>3497</v>
      </c>
      <c r="H1355" s="43">
        <v>2074</v>
      </c>
      <c r="I1355" s="324" t="s">
        <v>40</v>
      </c>
      <c r="J1355" s="255" t="str">
        <f>IF(ISBLANK(INDEX('Policy Characteristics'!D:D,MATCH($C1355,'Policy Characteristics'!$C:$C,0))),"",INDEX('Policy Characteristics'!D:D,MATCH($C1355,'Policy Characteristics'!$C:$C,0)))</f>
        <v>Hydrogen Combustion</v>
      </c>
      <c r="K1355" s="254" t="str">
        <f>IF(ISBLANK(INDEX('Policy Characteristics'!E:E,MATCH($C1355,'Policy Characteristics'!$C:$C,0))),"",INDEX('Policy Characteristics'!E:E,MATCH($C1355,'Policy Characteristics'!$C:$C,0)))</f>
        <v>indst shift to hydrogen</v>
      </c>
      <c r="L1355" s="261">
        <f>IF(ISBLANK(INDEX('Policy Characteristics'!F:F,MATCH($C1355,'Policy Characteristics'!$C:$C,0))),"",INDEX('Policy Characteristics'!F:F,MATCH($C1355,'Policy Characteristics'!$C:$C,0)))</f>
        <v>0</v>
      </c>
      <c r="M1355" s="261">
        <f>IF(ISBLANK(INDEX('Policy Characteristics'!G:G,MATCH($C1355,'Policy Characteristics'!$C:$C,0))),"",INDEX('Policy Characteristics'!G:G,MATCH($C1355,'Policy Characteristics'!$C:$C,0)))</f>
        <v>1</v>
      </c>
      <c r="N1355" s="261">
        <f>IF(ISBLANK(INDEX('Policy Characteristics'!H:H,MATCH($C1355,'Policy Characteristics'!$C:$C,0))),"",INDEX('Policy Characteristics'!H:H,MATCH($C1355,'Policy Characteristics'!$C:$C,0)))</f>
        <v>0.01</v>
      </c>
      <c r="O1355" s="254" t="str">
        <f>IF(ISBLANK(INDEX('Policy Characteristics'!I:I,MATCH($C1355,'Policy Characteristics'!$C:$C,0))),"",INDEX('Policy Characteristics'!I:I,MATCH($C1355,'Policy Characteristics'!$C:$C,0)))</f>
        <v>% of fuel shifted</v>
      </c>
      <c r="P1355" s="254" t="str">
        <f>IF(ISBLANK(INDEX('Policy Characteristics'!J:J,MATCH($C1355,'Policy Characteristics'!$C:$C,0))),"",INDEX('Policy Characteristics'!J:J,MATCH($C1355,'Policy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5" s="254" t="str">
        <f>IF(ISBLANK(INDEX('Policy Characteristics'!K:K,MATCH($C1355,'Policy Characteristics'!$C:$C,0))),"",INDEX('Policy Characteristics'!K:K,MATCH($C1355,'Policy Characteristics'!$C:$C,0)))</f>
        <v>industry-ag-main.html#fuel-switching</v>
      </c>
      <c r="R1355" s="254" t="str">
        <f>IF(ISBLANK(INDEX('Policy Characteristics'!L:L,MATCH($C1355,'Policy Characteristics'!$C:$C,0))),"",INDEX('Policy Characteristics'!L:L,MATCH($C1355,'Policy Characteristics'!$C:$C,0)))</f>
        <v>industry-elec-and-hydrogen.html</v>
      </c>
    </row>
    <row r="1356" spans="1:18" s="2" customFormat="1">
      <c r="A1356" s="254" t="str">
        <f>IF(ISBLANK(INDEX('Policy Characteristics'!A:A,MATCH($C1356,'Policy Characteristics'!$C:$C,0))),"",INDEX('Policy Characteristics'!A:A,MATCH($C1356,'Policy Characteristics'!$C:$C,0)))</f>
        <v>Industry</v>
      </c>
      <c r="B1356" s="262" t="str">
        <f>IF(ISBLANK(INDEX('Policy Characteristics'!B:B,MATCH($C1356,'Policy Characteristics'!$C:$C,0))),"",INDEX('Policy Characteristics'!B:B,MATCH($C1356,'Policy Characteristics'!$C:$C,0)))</f>
        <v>Hydrogen Combustion</v>
      </c>
      <c r="C1356" s="254" t="str">
        <f t="shared" si="50"/>
        <v>Fraction of Eligible Industrial Energy Use Shifted to Hydrogen</v>
      </c>
      <c r="D1356" s="6" t="s">
        <v>3043</v>
      </c>
      <c r="E1356" s="1" t="s">
        <v>3491</v>
      </c>
      <c r="F1356" t="s">
        <v>3007</v>
      </c>
      <c r="G1356" s="45" t="s">
        <v>3498</v>
      </c>
      <c r="H1356" s="43">
        <v>2075</v>
      </c>
      <c r="I1356" s="324" t="s">
        <v>40</v>
      </c>
      <c r="J1356" s="255" t="str">
        <f>IF(ISBLANK(INDEX('Policy Characteristics'!D:D,MATCH($C1356,'Policy Characteristics'!$C:$C,0))),"",INDEX('Policy Characteristics'!D:D,MATCH($C1356,'Policy Characteristics'!$C:$C,0)))</f>
        <v>Hydrogen Combustion</v>
      </c>
      <c r="K1356" s="254" t="str">
        <f>IF(ISBLANK(INDEX('Policy Characteristics'!E:E,MATCH($C1356,'Policy Characteristics'!$C:$C,0))),"",INDEX('Policy Characteristics'!E:E,MATCH($C1356,'Policy Characteristics'!$C:$C,0)))</f>
        <v>indst shift to hydrogen</v>
      </c>
      <c r="L1356" s="261">
        <f>IF(ISBLANK(INDEX('Policy Characteristics'!F:F,MATCH($C1356,'Policy Characteristics'!$C:$C,0))),"",INDEX('Policy Characteristics'!F:F,MATCH($C1356,'Policy Characteristics'!$C:$C,0)))</f>
        <v>0</v>
      </c>
      <c r="M1356" s="261">
        <f>IF(ISBLANK(INDEX('Policy Characteristics'!G:G,MATCH($C1356,'Policy Characteristics'!$C:$C,0))),"",INDEX('Policy Characteristics'!G:G,MATCH($C1356,'Policy Characteristics'!$C:$C,0)))</f>
        <v>1</v>
      </c>
      <c r="N1356" s="261">
        <f>IF(ISBLANK(INDEX('Policy Characteristics'!H:H,MATCH($C1356,'Policy Characteristics'!$C:$C,0))),"",INDEX('Policy Characteristics'!H:H,MATCH($C1356,'Policy Characteristics'!$C:$C,0)))</f>
        <v>0.01</v>
      </c>
      <c r="O1356" s="254" t="str">
        <f>IF(ISBLANK(INDEX('Policy Characteristics'!I:I,MATCH($C1356,'Policy Characteristics'!$C:$C,0))),"",INDEX('Policy Characteristics'!I:I,MATCH($C1356,'Policy Characteristics'!$C:$C,0)))</f>
        <v>% of fuel shifted</v>
      </c>
      <c r="P1356" s="254" t="str">
        <f>IF(ISBLANK(INDEX('Policy Characteristics'!J:J,MATCH($C1356,'Policy Characteristics'!$C:$C,0))),"",INDEX('Policy Characteristics'!J:J,MATCH($C1356,'Policy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6" s="254" t="str">
        <f>IF(ISBLANK(INDEX('Policy Characteristics'!K:K,MATCH($C1356,'Policy Characteristics'!$C:$C,0))),"",INDEX('Policy Characteristics'!K:K,MATCH($C1356,'Policy Characteristics'!$C:$C,0)))</f>
        <v>industry-ag-main.html#fuel-switching</v>
      </c>
      <c r="R1356" s="254" t="str">
        <f>IF(ISBLANK(INDEX('Policy Characteristics'!L:L,MATCH($C1356,'Policy Characteristics'!$C:$C,0))),"",INDEX('Policy Characteristics'!L:L,MATCH($C1356,'Policy Characteristics'!$C:$C,0)))</f>
        <v>industry-elec-and-hydrogen.html</v>
      </c>
    </row>
    <row r="1357" spans="1:18" s="2" customFormat="1">
      <c r="A1357" s="254" t="str">
        <f>IF(ISBLANK(INDEX('Policy Characteristics'!A:A,MATCH($C1357,'Policy Characteristics'!$C:$C,0))),"",INDEX('Policy Characteristics'!A:A,MATCH($C1357,'Policy Characteristics'!$C:$C,0)))</f>
        <v>Industry</v>
      </c>
      <c r="B1357" s="262" t="str">
        <f>IF(ISBLANK(INDEX('Policy Characteristics'!B:B,MATCH($C1357,'Policy Characteristics'!$C:$C,0))),"",INDEX('Policy Characteristics'!B:B,MATCH($C1357,'Policy Characteristics'!$C:$C,0)))</f>
        <v>Hydrogen Combustion</v>
      </c>
      <c r="C1357" s="254" t="str">
        <f t="shared" si="50"/>
        <v>Fraction of Eligible Industrial Energy Use Shifted to Hydrogen</v>
      </c>
      <c r="D1357" s="6" t="s">
        <v>3043</v>
      </c>
      <c r="E1357" s="1" t="s">
        <v>3492</v>
      </c>
      <c r="F1357" t="s">
        <v>3007</v>
      </c>
      <c r="G1357" s="45" t="s">
        <v>3499</v>
      </c>
      <c r="H1357" s="43">
        <v>2076</v>
      </c>
      <c r="I1357" s="324" t="s">
        <v>40</v>
      </c>
      <c r="J1357" s="255" t="str">
        <f>IF(ISBLANK(INDEX('Policy Characteristics'!D:D,MATCH($C1357,'Policy Characteristics'!$C:$C,0))),"",INDEX('Policy Characteristics'!D:D,MATCH($C1357,'Policy Characteristics'!$C:$C,0)))</f>
        <v>Hydrogen Combustion</v>
      </c>
      <c r="K1357" s="254" t="str">
        <f>IF(ISBLANK(INDEX('Policy Characteristics'!E:E,MATCH($C1357,'Policy Characteristics'!$C:$C,0))),"",INDEX('Policy Characteristics'!E:E,MATCH($C1357,'Policy Characteristics'!$C:$C,0)))</f>
        <v>indst shift to hydrogen</v>
      </c>
      <c r="L1357" s="261">
        <f>IF(ISBLANK(INDEX('Policy Characteristics'!F:F,MATCH($C1357,'Policy Characteristics'!$C:$C,0))),"",INDEX('Policy Characteristics'!F:F,MATCH($C1357,'Policy Characteristics'!$C:$C,0)))</f>
        <v>0</v>
      </c>
      <c r="M1357" s="261">
        <f>IF(ISBLANK(INDEX('Policy Characteristics'!G:G,MATCH($C1357,'Policy Characteristics'!$C:$C,0))),"",INDEX('Policy Characteristics'!G:G,MATCH($C1357,'Policy Characteristics'!$C:$C,0)))</f>
        <v>1</v>
      </c>
      <c r="N1357" s="261">
        <f>IF(ISBLANK(INDEX('Policy Characteristics'!H:H,MATCH($C1357,'Policy Characteristics'!$C:$C,0))),"",INDEX('Policy Characteristics'!H:H,MATCH($C1357,'Policy Characteristics'!$C:$C,0)))</f>
        <v>0.01</v>
      </c>
      <c r="O1357" s="254" t="str">
        <f>IF(ISBLANK(INDEX('Policy Characteristics'!I:I,MATCH($C1357,'Policy Characteristics'!$C:$C,0))),"",INDEX('Policy Characteristics'!I:I,MATCH($C1357,'Policy Characteristics'!$C:$C,0)))</f>
        <v>% of fuel shifted</v>
      </c>
      <c r="P1357" s="254" t="str">
        <f>IF(ISBLANK(INDEX('Policy Characteristics'!J:J,MATCH($C1357,'Policy Characteristics'!$C:$C,0))),"",INDEX('Policy Characteristics'!J:J,MATCH($C1357,'Policy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7" s="254" t="str">
        <f>IF(ISBLANK(INDEX('Policy Characteristics'!K:K,MATCH($C1357,'Policy Characteristics'!$C:$C,0))),"",INDEX('Policy Characteristics'!K:K,MATCH($C1357,'Policy Characteristics'!$C:$C,0)))</f>
        <v>industry-ag-main.html#fuel-switching</v>
      </c>
      <c r="R1357" s="254" t="str">
        <f>IF(ISBLANK(INDEX('Policy Characteristics'!L:L,MATCH($C1357,'Policy Characteristics'!$C:$C,0))),"",INDEX('Policy Characteristics'!L:L,MATCH($C1357,'Policy Characteristics'!$C:$C,0)))</f>
        <v>industry-elec-and-hydrogen.html</v>
      </c>
    </row>
    <row r="1358" spans="1:18" s="2" customFormat="1">
      <c r="A1358" s="254" t="str">
        <f>IF(ISBLANK(INDEX('Policy Characteristics'!A:A,MATCH($C1358,'Policy Characteristics'!$C:$C,0))),"",INDEX('Policy Characteristics'!A:A,MATCH($C1358,'Policy Characteristics'!$C:$C,0)))</f>
        <v>Industry</v>
      </c>
      <c r="B1358" s="262" t="str">
        <f>IF(ISBLANK(INDEX('Policy Characteristics'!B:B,MATCH($C1358,'Policy Characteristics'!$C:$C,0))),"",INDEX('Policy Characteristics'!B:B,MATCH($C1358,'Policy Characteristics'!$C:$C,0)))</f>
        <v>Hydrogen Combustion</v>
      </c>
      <c r="C1358" s="254" t="str">
        <f t="shared" si="50"/>
        <v>Fraction of Eligible Industrial Energy Use Shifted to Hydrogen</v>
      </c>
      <c r="D1358" s="6" t="s">
        <v>3043</v>
      </c>
      <c r="E1358" s="1" t="s">
        <v>3493</v>
      </c>
      <c r="F1358" t="s">
        <v>3007</v>
      </c>
      <c r="G1358" s="45" t="s">
        <v>3500</v>
      </c>
      <c r="H1358" s="43">
        <v>2077</v>
      </c>
      <c r="I1358" s="324" t="s">
        <v>41</v>
      </c>
      <c r="J1358" s="255" t="str">
        <f>IF(ISBLANK(INDEX('Policy Characteristics'!D:D,MATCH($C1358,'Policy Characteristics'!$C:$C,0))),"",INDEX('Policy Characteristics'!D:D,MATCH($C1358,'Policy Characteristics'!$C:$C,0)))</f>
        <v>Hydrogen Combustion</v>
      </c>
      <c r="K1358" s="254" t="str">
        <f>IF(ISBLANK(INDEX('Policy Characteristics'!E:E,MATCH($C1358,'Policy Characteristics'!$C:$C,0))),"",INDEX('Policy Characteristics'!E:E,MATCH($C1358,'Policy Characteristics'!$C:$C,0)))</f>
        <v>indst shift to hydrogen</v>
      </c>
      <c r="L1358" s="261">
        <f>IF(ISBLANK(INDEX('Policy Characteristics'!F:F,MATCH($C1358,'Policy Characteristics'!$C:$C,0))),"",INDEX('Policy Characteristics'!F:F,MATCH($C1358,'Policy Characteristics'!$C:$C,0)))</f>
        <v>0</v>
      </c>
      <c r="M1358" s="261">
        <f>IF(ISBLANK(INDEX('Policy Characteristics'!G:G,MATCH($C1358,'Policy Characteristics'!$C:$C,0))),"",INDEX('Policy Characteristics'!G:G,MATCH($C1358,'Policy Characteristics'!$C:$C,0)))</f>
        <v>1</v>
      </c>
      <c r="N1358" s="261">
        <f>IF(ISBLANK(INDEX('Policy Characteristics'!H:H,MATCH($C1358,'Policy Characteristics'!$C:$C,0))),"",INDEX('Policy Characteristics'!H:H,MATCH($C1358,'Policy Characteristics'!$C:$C,0)))</f>
        <v>0.01</v>
      </c>
      <c r="O1358" s="254" t="str">
        <f>IF(ISBLANK(INDEX('Policy Characteristics'!I:I,MATCH($C1358,'Policy Characteristics'!$C:$C,0))),"",INDEX('Policy Characteristics'!I:I,MATCH($C1358,'Policy Characteristics'!$C:$C,0)))</f>
        <v>% of fuel shifted</v>
      </c>
      <c r="P1358" s="254" t="str">
        <f>IF(ISBLANK(INDEX('Policy Characteristics'!J:J,MATCH($C1358,'Policy Characteristics'!$C:$C,0))),"",INDEX('Policy Characteristics'!J:J,MATCH($C1358,'Policy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8" s="254" t="str">
        <f>IF(ISBLANK(INDEX('Policy Characteristics'!K:K,MATCH($C1358,'Policy Characteristics'!$C:$C,0))),"",INDEX('Policy Characteristics'!K:K,MATCH($C1358,'Policy Characteristics'!$C:$C,0)))</f>
        <v>industry-ag-main.html#fuel-switching</v>
      </c>
      <c r="R1358" s="254" t="str">
        <f>IF(ISBLANK(INDEX('Policy Characteristics'!L:L,MATCH($C1358,'Policy Characteristics'!$C:$C,0))),"",INDEX('Policy Characteristics'!L:L,MATCH($C1358,'Policy Characteristics'!$C:$C,0)))</f>
        <v>industry-elec-and-hydrogen.html</v>
      </c>
    </row>
    <row r="1359" spans="1:18" s="2" customFormat="1">
      <c r="A1359" s="254" t="str">
        <f>IF(ISBLANK(INDEX('Policy Characteristics'!A:A,MATCH($C1359,'Policy Characteristics'!$C:$C,0))),"",INDEX('Policy Characteristics'!A:A,MATCH($C1359,'Policy Characteristics'!$C:$C,0)))</f>
        <v>Industry</v>
      </c>
      <c r="B1359" s="262" t="str">
        <f>IF(ISBLANK(INDEX('Policy Characteristics'!B:B,MATCH($C1359,'Policy Characteristics'!$C:$C,0))),"",INDEX('Policy Characteristics'!B:B,MATCH($C1359,'Policy Characteristics'!$C:$C,0)))</f>
        <v>Hydrogen Combustion</v>
      </c>
      <c r="C1359" s="254" t="str">
        <f t="shared" si="50"/>
        <v>Fraction of Eligible Industrial Energy Use Shifted to Hydrogen</v>
      </c>
      <c r="D1359" s="6" t="s">
        <v>3043</v>
      </c>
      <c r="E1359" s="1" t="s">
        <v>3494</v>
      </c>
      <c r="F1359" t="s">
        <v>3007</v>
      </c>
      <c r="G1359" s="45" t="s">
        <v>3501</v>
      </c>
      <c r="H1359" s="43">
        <v>2078</v>
      </c>
      <c r="I1359" s="324" t="s">
        <v>41</v>
      </c>
      <c r="J1359" s="255" t="str">
        <f>IF(ISBLANK(INDEX('Policy Characteristics'!D:D,MATCH($C1359,'Policy Characteristics'!$C:$C,0))),"",INDEX('Policy Characteristics'!D:D,MATCH($C1359,'Policy Characteristics'!$C:$C,0)))</f>
        <v>Hydrogen Combustion</v>
      </c>
      <c r="K1359" s="254" t="str">
        <f>IF(ISBLANK(INDEX('Policy Characteristics'!E:E,MATCH($C1359,'Policy Characteristics'!$C:$C,0))),"",INDEX('Policy Characteristics'!E:E,MATCH($C1359,'Policy Characteristics'!$C:$C,0)))</f>
        <v>indst shift to hydrogen</v>
      </c>
      <c r="L1359" s="261">
        <f>IF(ISBLANK(INDEX('Policy Characteristics'!F:F,MATCH($C1359,'Policy Characteristics'!$C:$C,0))),"",INDEX('Policy Characteristics'!F:F,MATCH($C1359,'Policy Characteristics'!$C:$C,0)))</f>
        <v>0</v>
      </c>
      <c r="M1359" s="261">
        <f>IF(ISBLANK(INDEX('Policy Characteristics'!G:G,MATCH($C1359,'Policy Characteristics'!$C:$C,0))),"",INDEX('Policy Characteristics'!G:G,MATCH($C1359,'Policy Characteristics'!$C:$C,0)))</f>
        <v>1</v>
      </c>
      <c r="N1359" s="261">
        <f>IF(ISBLANK(INDEX('Policy Characteristics'!H:H,MATCH($C1359,'Policy Characteristics'!$C:$C,0))),"",INDEX('Policy Characteristics'!H:H,MATCH($C1359,'Policy Characteristics'!$C:$C,0)))</f>
        <v>0.01</v>
      </c>
      <c r="O1359" s="254" t="str">
        <f>IF(ISBLANK(INDEX('Policy Characteristics'!I:I,MATCH($C1359,'Policy Characteristics'!$C:$C,0))),"",INDEX('Policy Characteristics'!I:I,MATCH($C1359,'Policy Characteristics'!$C:$C,0)))</f>
        <v>% of fuel shifted</v>
      </c>
      <c r="P1359" s="254" t="str">
        <f>IF(ISBLANK(INDEX('Policy Characteristics'!J:J,MATCH($C1359,'Policy Characteristics'!$C:$C,0))),"",INDEX('Policy Characteristics'!J:J,MATCH($C1359,'Policy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9" s="254" t="str">
        <f>IF(ISBLANK(INDEX('Policy Characteristics'!K:K,MATCH($C1359,'Policy Characteristics'!$C:$C,0))),"",INDEX('Policy Characteristics'!K:K,MATCH($C1359,'Policy Characteristics'!$C:$C,0)))</f>
        <v>industry-ag-main.html#fuel-switching</v>
      </c>
      <c r="R1359" s="254" t="str">
        <f>IF(ISBLANK(INDEX('Policy Characteristics'!L:L,MATCH($C1359,'Policy Characteristics'!$C:$C,0))),"",INDEX('Policy Characteristics'!L:L,MATCH($C1359,'Policy Characteristics'!$C:$C,0)))</f>
        <v>industry-elec-and-hydrogen.html</v>
      </c>
    </row>
    <row r="1360" spans="1:18" s="2" customFormat="1">
      <c r="A1360" s="254" t="str">
        <f>IF(ISBLANK(INDEX('Policy Characteristics'!A:A,MATCH($C1360,'Policy Characteristics'!$C:$C,0))),"",INDEX('Policy Characteristics'!A:A,MATCH($C1360,'Policy Characteristics'!$C:$C,0)))</f>
        <v>Industry</v>
      </c>
      <c r="B1360" s="262" t="str">
        <f>IF(ISBLANK(INDEX('Policy Characteristics'!B:B,MATCH($C1360,'Policy Characteristics'!$C:$C,0))),"",INDEX('Policy Characteristics'!B:B,MATCH($C1360,'Policy Characteristics'!$C:$C,0)))</f>
        <v>Hydrogen Combustion</v>
      </c>
      <c r="C1360" s="254" t="str">
        <f t="shared" si="50"/>
        <v>Fraction of Eligible Industrial Energy Use Shifted to Hydrogen</v>
      </c>
      <c r="D1360" s="6" t="s">
        <v>3043</v>
      </c>
      <c r="E1360" s="1" t="s">
        <v>3495</v>
      </c>
      <c r="F1360" t="s">
        <v>3007</v>
      </c>
      <c r="G1360" s="45" t="s">
        <v>3502</v>
      </c>
      <c r="H1360" s="43">
        <v>2079</v>
      </c>
      <c r="I1360" s="324" t="s">
        <v>40</v>
      </c>
      <c r="J1360" s="255" t="str">
        <f>IF(ISBLANK(INDEX('Policy Characteristics'!D:D,MATCH($C1360,'Policy Characteristics'!$C:$C,0))),"",INDEX('Policy Characteristics'!D:D,MATCH($C1360,'Policy Characteristics'!$C:$C,0)))</f>
        <v>Hydrogen Combustion</v>
      </c>
      <c r="K1360" s="254" t="str">
        <f>IF(ISBLANK(INDEX('Policy Characteristics'!E:E,MATCH($C1360,'Policy Characteristics'!$C:$C,0))),"",INDEX('Policy Characteristics'!E:E,MATCH($C1360,'Policy Characteristics'!$C:$C,0)))</f>
        <v>indst shift to hydrogen</v>
      </c>
      <c r="L1360" s="261">
        <f>IF(ISBLANK(INDEX('Policy Characteristics'!F:F,MATCH($C1360,'Policy Characteristics'!$C:$C,0))),"",INDEX('Policy Characteristics'!F:F,MATCH($C1360,'Policy Characteristics'!$C:$C,0)))</f>
        <v>0</v>
      </c>
      <c r="M1360" s="261">
        <f>IF(ISBLANK(INDEX('Policy Characteristics'!G:G,MATCH($C1360,'Policy Characteristics'!$C:$C,0))),"",INDEX('Policy Characteristics'!G:G,MATCH($C1360,'Policy Characteristics'!$C:$C,0)))</f>
        <v>1</v>
      </c>
      <c r="N1360" s="261">
        <f>IF(ISBLANK(INDEX('Policy Characteristics'!H:H,MATCH($C1360,'Policy Characteristics'!$C:$C,0))),"",INDEX('Policy Characteristics'!H:H,MATCH($C1360,'Policy Characteristics'!$C:$C,0)))</f>
        <v>0.01</v>
      </c>
      <c r="O1360" s="254" t="str">
        <f>IF(ISBLANK(INDEX('Policy Characteristics'!I:I,MATCH($C1360,'Policy Characteristics'!$C:$C,0))),"",INDEX('Policy Characteristics'!I:I,MATCH($C1360,'Policy Characteristics'!$C:$C,0)))</f>
        <v>% of fuel shifted</v>
      </c>
      <c r="P1360" s="254" t="str">
        <f>IF(ISBLANK(INDEX('Policy Characteristics'!J:J,MATCH($C1360,'Policy Characteristics'!$C:$C,0))),"",INDEX('Policy Characteristics'!J:J,MATCH($C1360,'Policy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0" s="254" t="str">
        <f>IF(ISBLANK(INDEX('Policy Characteristics'!K:K,MATCH($C1360,'Policy Characteristics'!$C:$C,0))),"",INDEX('Policy Characteristics'!K:K,MATCH($C1360,'Policy Characteristics'!$C:$C,0)))</f>
        <v>industry-ag-main.html#fuel-switching</v>
      </c>
      <c r="R1360" s="254" t="str">
        <f>IF(ISBLANK(INDEX('Policy Characteristics'!L:L,MATCH($C1360,'Policy Characteristics'!$C:$C,0))),"",INDEX('Policy Characteristics'!L:L,MATCH($C1360,'Policy Characteristics'!$C:$C,0)))</f>
        <v>industry-elec-and-hydrogen.html</v>
      </c>
    </row>
    <row r="1361" spans="1:18" s="2" customFormat="1">
      <c r="A1361" s="254" t="str">
        <f>IF(ISBLANK(INDEX('Policy Characteristics'!A:A,MATCH($C1361,'Policy Characteristics'!$C:$C,0))),"",INDEX('Policy Characteristics'!A:A,MATCH($C1361,'Policy Characteristics'!$C:$C,0)))</f>
        <v>Industry</v>
      </c>
      <c r="B1361" s="262" t="str">
        <f>IF(ISBLANK(INDEX('Policy Characteristics'!B:B,MATCH($C1361,'Policy Characteristics'!$C:$C,0))),"",INDEX('Policy Characteristics'!B:B,MATCH($C1361,'Policy Characteristics'!$C:$C,0)))</f>
        <v>Hydrogen Combustion</v>
      </c>
      <c r="C1361" s="254" t="str">
        <f t="shared" si="50"/>
        <v>Fraction of Eligible Industrial Energy Use Shifted to Hydrogen</v>
      </c>
      <c r="D1361" s="6" t="s">
        <v>3043</v>
      </c>
      <c r="E1361" s="1" t="s">
        <v>3496</v>
      </c>
      <c r="F1361" t="s">
        <v>3007</v>
      </c>
      <c r="G1361" s="45" t="s">
        <v>3503</v>
      </c>
      <c r="H1361" s="43">
        <v>2080</v>
      </c>
      <c r="I1361" s="324" t="s">
        <v>41</v>
      </c>
      <c r="J1361" s="255" t="str">
        <f>IF(ISBLANK(INDEX('Policy Characteristics'!D:D,MATCH($C1361,'Policy Characteristics'!$C:$C,0))),"",INDEX('Policy Characteristics'!D:D,MATCH($C1361,'Policy Characteristics'!$C:$C,0)))</f>
        <v>Hydrogen Combustion</v>
      </c>
      <c r="K1361" s="254" t="str">
        <f>IF(ISBLANK(INDEX('Policy Characteristics'!E:E,MATCH($C1361,'Policy Characteristics'!$C:$C,0))),"",INDEX('Policy Characteristics'!E:E,MATCH($C1361,'Policy Characteristics'!$C:$C,0)))</f>
        <v>indst shift to hydrogen</v>
      </c>
      <c r="L1361" s="261">
        <f>IF(ISBLANK(INDEX('Policy Characteristics'!F:F,MATCH($C1361,'Policy Characteristics'!$C:$C,0))),"",INDEX('Policy Characteristics'!F:F,MATCH($C1361,'Policy Characteristics'!$C:$C,0)))</f>
        <v>0</v>
      </c>
      <c r="M1361" s="261">
        <f>IF(ISBLANK(INDEX('Policy Characteristics'!G:G,MATCH($C1361,'Policy Characteristics'!$C:$C,0))),"",INDEX('Policy Characteristics'!G:G,MATCH($C1361,'Policy Characteristics'!$C:$C,0)))</f>
        <v>1</v>
      </c>
      <c r="N1361" s="261">
        <f>IF(ISBLANK(INDEX('Policy Characteristics'!H:H,MATCH($C1361,'Policy Characteristics'!$C:$C,0))),"",INDEX('Policy Characteristics'!H:H,MATCH($C1361,'Policy Characteristics'!$C:$C,0)))</f>
        <v>0.01</v>
      </c>
      <c r="O1361" s="254" t="str">
        <f>IF(ISBLANK(INDEX('Policy Characteristics'!I:I,MATCH($C1361,'Policy Characteristics'!$C:$C,0))),"",INDEX('Policy Characteristics'!I:I,MATCH($C1361,'Policy Characteristics'!$C:$C,0)))</f>
        <v>% of fuel shifted</v>
      </c>
      <c r="P1361" s="254" t="str">
        <f>IF(ISBLANK(INDEX('Policy Characteristics'!J:J,MATCH($C1361,'Policy Characteristics'!$C:$C,0))),"",INDEX('Policy Characteristics'!J:J,MATCH($C1361,'Policy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1" s="254" t="str">
        <f>IF(ISBLANK(INDEX('Policy Characteristics'!K:K,MATCH($C1361,'Policy Characteristics'!$C:$C,0))),"",INDEX('Policy Characteristics'!K:K,MATCH($C1361,'Policy Characteristics'!$C:$C,0)))</f>
        <v>industry-ag-main.html#fuel-switching</v>
      </c>
      <c r="R1361" s="254" t="str">
        <f>IF(ISBLANK(INDEX('Policy Characteristics'!L:L,MATCH($C1361,'Policy Characteristics'!$C:$C,0))),"",INDEX('Policy Characteristics'!L:L,MATCH($C1361,'Policy Characteristics'!$C:$C,0)))</f>
        <v>industry-elec-and-hydrogen.html</v>
      </c>
    </row>
    <row r="1362" spans="1:18" s="2" customFormat="1">
      <c r="A1362" s="254" t="str">
        <f>IF(ISBLANK(INDEX('Policy Characteristics'!A:A,MATCH($C1362,'Policy Characteristics'!$C:$C,0))),"",INDEX('Policy Characteristics'!A:A,MATCH($C1362,'Policy Characteristics'!$C:$C,0)))</f>
        <v>Industry</v>
      </c>
      <c r="B1362" s="262" t="str">
        <f>IF(ISBLANK(INDEX('Policy Characteristics'!B:B,MATCH($C1362,'Policy Characteristics'!$C:$C,0))),"",INDEX('Policy Characteristics'!B:B,MATCH($C1362,'Policy Characteristics'!$C:$C,0)))</f>
        <v>Hydrogen Combustion</v>
      </c>
      <c r="C1362" s="254" t="str">
        <f t="shared" si="50"/>
        <v>Fraction of Eligible Industrial Energy Use Shifted to Hydrogen</v>
      </c>
      <c r="D1362" s="6" t="s">
        <v>3043</v>
      </c>
      <c r="E1362" s="1" t="s">
        <v>3643</v>
      </c>
      <c r="F1362" t="s">
        <v>3007</v>
      </c>
      <c r="G1362" s="45" t="s">
        <v>3643</v>
      </c>
      <c r="H1362" s="43">
        <v>2081</v>
      </c>
      <c r="I1362" s="324" t="s">
        <v>41</v>
      </c>
      <c r="J1362" s="255" t="str">
        <f>IF(ISBLANK(INDEX('Policy Characteristics'!D:D,MATCH($C1362,'Policy Characteristics'!$C:$C,0))),"",INDEX('Policy Characteristics'!D:D,MATCH($C1362,'Policy Characteristics'!$C:$C,0)))</f>
        <v>Hydrogen Combustion</v>
      </c>
      <c r="K1362" s="254" t="str">
        <f>IF(ISBLANK(INDEX('Policy Characteristics'!E:E,MATCH($C1362,'Policy Characteristics'!$C:$C,0))),"",INDEX('Policy Characteristics'!E:E,MATCH($C1362,'Policy Characteristics'!$C:$C,0)))</f>
        <v>indst shift to hydrogen</v>
      </c>
      <c r="L1362" s="261">
        <f>IF(ISBLANK(INDEX('Policy Characteristics'!F:F,MATCH($C1362,'Policy Characteristics'!$C:$C,0))),"",INDEX('Policy Characteristics'!F:F,MATCH($C1362,'Policy Characteristics'!$C:$C,0)))</f>
        <v>0</v>
      </c>
      <c r="M1362" s="261">
        <f>IF(ISBLANK(INDEX('Policy Characteristics'!G:G,MATCH($C1362,'Policy Characteristics'!$C:$C,0))),"",INDEX('Policy Characteristics'!G:G,MATCH($C1362,'Policy Characteristics'!$C:$C,0)))</f>
        <v>1</v>
      </c>
      <c r="N1362" s="261">
        <f>IF(ISBLANK(INDEX('Policy Characteristics'!H:H,MATCH($C1362,'Policy Characteristics'!$C:$C,0))),"",INDEX('Policy Characteristics'!H:H,MATCH($C1362,'Policy Characteristics'!$C:$C,0)))</f>
        <v>0.01</v>
      </c>
      <c r="O1362" s="254" t="str">
        <f>IF(ISBLANK(INDEX('Policy Characteristics'!I:I,MATCH($C1362,'Policy Characteristics'!$C:$C,0))),"",INDEX('Policy Characteristics'!I:I,MATCH($C1362,'Policy Characteristics'!$C:$C,0)))</f>
        <v>% of fuel shifted</v>
      </c>
      <c r="P1362" s="254" t="str">
        <f>IF(ISBLANK(INDEX('Policy Characteristics'!J:J,MATCH($C1362,'Policy Characteristics'!$C:$C,0))),"",INDEX('Policy Characteristics'!J:J,MATCH($C1362,'Policy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2" s="254" t="str">
        <f>IF(ISBLANK(INDEX('Policy Characteristics'!K:K,MATCH($C1362,'Policy Characteristics'!$C:$C,0))),"",INDEX('Policy Characteristics'!K:K,MATCH($C1362,'Policy Characteristics'!$C:$C,0)))</f>
        <v>industry-ag-main.html#fuel-switching</v>
      </c>
      <c r="R1362" s="254" t="str">
        <f>IF(ISBLANK(INDEX('Policy Characteristics'!L:L,MATCH($C1362,'Policy Characteristics'!$C:$C,0))),"",INDEX('Policy Characteristics'!L:L,MATCH($C1362,'Policy Characteristics'!$C:$C,0)))</f>
        <v>industry-elec-and-hydrogen.html</v>
      </c>
    </row>
    <row r="1363" spans="1:18" s="2" customFormat="1">
      <c r="A1363" s="254" t="str">
        <f>IF(ISBLANK(INDEX('Policy Characteristics'!A:A,MATCH($C1363,'Policy Characteristics'!$C:$C,0))),"",INDEX('Policy Characteristics'!A:A,MATCH($C1363,'Policy Characteristics'!$C:$C,0)))</f>
        <v>Industry</v>
      </c>
      <c r="B1363" s="262" t="str">
        <f>IF(ISBLANK(INDEX('Policy Characteristics'!B:B,MATCH($C1363,'Policy Characteristics'!$C:$C,0))),"",INDEX('Policy Characteristics'!B:B,MATCH($C1363,'Policy Characteristics'!$C:$C,0)))</f>
        <v>Hydrogen Combustion</v>
      </c>
      <c r="C1363" s="254" t="str">
        <f t="shared" si="50"/>
        <v>Fraction of Eligible Industrial Energy Use Shifted to Hydrogen</v>
      </c>
      <c r="D1363" s="6" t="s">
        <v>3044</v>
      </c>
      <c r="E1363" s="1" t="s">
        <v>3490</v>
      </c>
      <c r="F1363" t="s">
        <v>3008</v>
      </c>
      <c r="G1363" s="45" t="s">
        <v>3497</v>
      </c>
      <c r="H1363" s="43">
        <v>2082</v>
      </c>
      <c r="I1363" s="324" t="s">
        <v>40</v>
      </c>
      <c r="J1363" s="255" t="str">
        <f>IF(ISBLANK(INDEX('Policy Characteristics'!D:D,MATCH($C1363,'Policy Characteristics'!$C:$C,0))),"",INDEX('Policy Characteristics'!D:D,MATCH($C1363,'Policy Characteristics'!$C:$C,0)))</f>
        <v>Hydrogen Combustion</v>
      </c>
      <c r="K1363" s="254" t="str">
        <f>IF(ISBLANK(INDEX('Policy Characteristics'!E:E,MATCH($C1363,'Policy Characteristics'!$C:$C,0))),"",INDEX('Policy Characteristics'!E:E,MATCH($C1363,'Policy Characteristics'!$C:$C,0)))</f>
        <v>indst shift to hydrogen</v>
      </c>
      <c r="L1363" s="261">
        <f>IF(ISBLANK(INDEX('Policy Characteristics'!F:F,MATCH($C1363,'Policy Characteristics'!$C:$C,0))),"",INDEX('Policy Characteristics'!F:F,MATCH($C1363,'Policy Characteristics'!$C:$C,0)))</f>
        <v>0</v>
      </c>
      <c r="M1363" s="261">
        <f>IF(ISBLANK(INDEX('Policy Characteristics'!G:G,MATCH($C1363,'Policy Characteristics'!$C:$C,0))),"",INDEX('Policy Characteristics'!G:G,MATCH($C1363,'Policy Characteristics'!$C:$C,0)))</f>
        <v>1</v>
      </c>
      <c r="N1363" s="261">
        <f>IF(ISBLANK(INDEX('Policy Characteristics'!H:H,MATCH($C1363,'Policy Characteristics'!$C:$C,0))),"",INDEX('Policy Characteristics'!H:H,MATCH($C1363,'Policy Characteristics'!$C:$C,0)))</f>
        <v>0.01</v>
      </c>
      <c r="O1363" s="254" t="str">
        <f>IF(ISBLANK(INDEX('Policy Characteristics'!I:I,MATCH($C1363,'Policy Characteristics'!$C:$C,0))),"",INDEX('Policy Characteristics'!I:I,MATCH($C1363,'Policy Characteristics'!$C:$C,0)))</f>
        <v>% of fuel shifted</v>
      </c>
      <c r="P1363" s="254" t="str">
        <f>IF(ISBLANK(INDEX('Policy Characteristics'!J:J,MATCH($C1363,'Policy Characteristics'!$C:$C,0))),"",INDEX('Policy Characteristics'!J:J,MATCH($C1363,'Policy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3" s="254" t="str">
        <f>IF(ISBLANK(INDEX('Policy Characteristics'!K:K,MATCH($C1363,'Policy Characteristics'!$C:$C,0))),"",INDEX('Policy Characteristics'!K:K,MATCH($C1363,'Policy Characteristics'!$C:$C,0)))</f>
        <v>industry-ag-main.html#fuel-switching</v>
      </c>
      <c r="R1363" s="254" t="str">
        <f>IF(ISBLANK(INDEX('Policy Characteristics'!L:L,MATCH($C1363,'Policy Characteristics'!$C:$C,0))),"",INDEX('Policy Characteristics'!L:L,MATCH($C1363,'Policy Characteristics'!$C:$C,0)))</f>
        <v>industry-elec-and-hydrogen.html</v>
      </c>
    </row>
    <row r="1364" spans="1:18" s="2" customFormat="1">
      <c r="A1364" s="254" t="str">
        <f>IF(ISBLANK(INDEX('Policy Characteristics'!A:A,MATCH($C1364,'Policy Characteristics'!$C:$C,0))),"",INDEX('Policy Characteristics'!A:A,MATCH($C1364,'Policy Characteristics'!$C:$C,0)))</f>
        <v>Industry</v>
      </c>
      <c r="B1364" s="262" t="str">
        <f>IF(ISBLANK(INDEX('Policy Characteristics'!B:B,MATCH($C1364,'Policy Characteristics'!$C:$C,0))),"",INDEX('Policy Characteristics'!B:B,MATCH($C1364,'Policy Characteristics'!$C:$C,0)))</f>
        <v>Hydrogen Combustion</v>
      </c>
      <c r="C1364" s="254" t="str">
        <f t="shared" si="50"/>
        <v>Fraction of Eligible Industrial Energy Use Shifted to Hydrogen</v>
      </c>
      <c r="D1364" s="6" t="s">
        <v>3044</v>
      </c>
      <c r="E1364" s="1" t="s">
        <v>3491</v>
      </c>
      <c r="F1364" t="s">
        <v>3008</v>
      </c>
      <c r="G1364" s="45" t="s">
        <v>3498</v>
      </c>
      <c r="H1364" s="43">
        <v>2083</v>
      </c>
      <c r="I1364" s="324" t="s">
        <v>40</v>
      </c>
      <c r="J1364" s="255" t="str">
        <f>IF(ISBLANK(INDEX('Policy Characteristics'!D:D,MATCH($C1364,'Policy Characteristics'!$C:$C,0))),"",INDEX('Policy Characteristics'!D:D,MATCH($C1364,'Policy Characteristics'!$C:$C,0)))</f>
        <v>Hydrogen Combustion</v>
      </c>
      <c r="K1364" s="254" t="str">
        <f>IF(ISBLANK(INDEX('Policy Characteristics'!E:E,MATCH($C1364,'Policy Characteristics'!$C:$C,0))),"",INDEX('Policy Characteristics'!E:E,MATCH($C1364,'Policy Characteristics'!$C:$C,0)))</f>
        <v>indst shift to hydrogen</v>
      </c>
      <c r="L1364" s="261">
        <f>IF(ISBLANK(INDEX('Policy Characteristics'!F:F,MATCH($C1364,'Policy Characteristics'!$C:$C,0))),"",INDEX('Policy Characteristics'!F:F,MATCH($C1364,'Policy Characteristics'!$C:$C,0)))</f>
        <v>0</v>
      </c>
      <c r="M1364" s="261">
        <f>IF(ISBLANK(INDEX('Policy Characteristics'!G:G,MATCH($C1364,'Policy Characteristics'!$C:$C,0))),"",INDEX('Policy Characteristics'!G:G,MATCH($C1364,'Policy Characteristics'!$C:$C,0)))</f>
        <v>1</v>
      </c>
      <c r="N1364" s="261">
        <f>IF(ISBLANK(INDEX('Policy Characteristics'!H:H,MATCH($C1364,'Policy Characteristics'!$C:$C,0))),"",INDEX('Policy Characteristics'!H:H,MATCH($C1364,'Policy Characteristics'!$C:$C,0)))</f>
        <v>0.01</v>
      </c>
      <c r="O1364" s="254" t="str">
        <f>IF(ISBLANK(INDEX('Policy Characteristics'!I:I,MATCH($C1364,'Policy Characteristics'!$C:$C,0))),"",INDEX('Policy Characteristics'!I:I,MATCH($C1364,'Policy Characteristics'!$C:$C,0)))</f>
        <v>% of fuel shifted</v>
      </c>
      <c r="P1364" s="254" t="str">
        <f>IF(ISBLANK(INDEX('Policy Characteristics'!J:J,MATCH($C1364,'Policy Characteristics'!$C:$C,0))),"",INDEX('Policy Characteristics'!J:J,MATCH($C1364,'Policy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4" s="254" t="str">
        <f>IF(ISBLANK(INDEX('Policy Characteristics'!K:K,MATCH($C1364,'Policy Characteristics'!$C:$C,0))),"",INDEX('Policy Characteristics'!K:K,MATCH($C1364,'Policy Characteristics'!$C:$C,0)))</f>
        <v>industry-ag-main.html#fuel-switching</v>
      </c>
      <c r="R1364" s="254" t="str">
        <f>IF(ISBLANK(INDEX('Policy Characteristics'!L:L,MATCH($C1364,'Policy Characteristics'!$C:$C,0))),"",INDEX('Policy Characteristics'!L:L,MATCH($C1364,'Policy Characteristics'!$C:$C,0)))</f>
        <v>industry-elec-and-hydrogen.html</v>
      </c>
    </row>
    <row r="1365" spans="1:18" s="2" customFormat="1">
      <c r="A1365" s="254" t="str">
        <f>IF(ISBLANK(INDEX('Policy Characteristics'!A:A,MATCH($C1365,'Policy Characteristics'!$C:$C,0))),"",INDEX('Policy Characteristics'!A:A,MATCH($C1365,'Policy Characteristics'!$C:$C,0)))</f>
        <v>Industry</v>
      </c>
      <c r="B1365" s="262" t="str">
        <f>IF(ISBLANK(INDEX('Policy Characteristics'!B:B,MATCH($C1365,'Policy Characteristics'!$C:$C,0))),"",INDEX('Policy Characteristics'!B:B,MATCH($C1365,'Policy Characteristics'!$C:$C,0)))</f>
        <v>Hydrogen Combustion</v>
      </c>
      <c r="C1365" s="254" t="str">
        <f t="shared" si="50"/>
        <v>Fraction of Eligible Industrial Energy Use Shifted to Hydrogen</v>
      </c>
      <c r="D1365" s="6" t="s">
        <v>3044</v>
      </c>
      <c r="E1365" s="1" t="s">
        <v>3492</v>
      </c>
      <c r="F1365" t="s">
        <v>3008</v>
      </c>
      <c r="G1365" s="45" t="s">
        <v>3499</v>
      </c>
      <c r="H1365" s="43">
        <v>2084</v>
      </c>
      <c r="I1365" s="324" t="s">
        <v>40</v>
      </c>
      <c r="J1365" s="255" t="str">
        <f>IF(ISBLANK(INDEX('Policy Characteristics'!D:D,MATCH($C1365,'Policy Characteristics'!$C:$C,0))),"",INDEX('Policy Characteristics'!D:D,MATCH($C1365,'Policy Characteristics'!$C:$C,0)))</f>
        <v>Hydrogen Combustion</v>
      </c>
      <c r="K1365" s="254" t="str">
        <f>IF(ISBLANK(INDEX('Policy Characteristics'!E:E,MATCH($C1365,'Policy Characteristics'!$C:$C,0))),"",INDEX('Policy Characteristics'!E:E,MATCH($C1365,'Policy Characteristics'!$C:$C,0)))</f>
        <v>indst shift to hydrogen</v>
      </c>
      <c r="L1365" s="261">
        <f>IF(ISBLANK(INDEX('Policy Characteristics'!F:F,MATCH($C1365,'Policy Characteristics'!$C:$C,0))),"",INDEX('Policy Characteristics'!F:F,MATCH($C1365,'Policy Characteristics'!$C:$C,0)))</f>
        <v>0</v>
      </c>
      <c r="M1365" s="261">
        <f>IF(ISBLANK(INDEX('Policy Characteristics'!G:G,MATCH($C1365,'Policy Characteristics'!$C:$C,0))),"",INDEX('Policy Characteristics'!G:G,MATCH($C1365,'Policy Characteristics'!$C:$C,0)))</f>
        <v>1</v>
      </c>
      <c r="N1365" s="261">
        <f>IF(ISBLANK(INDEX('Policy Characteristics'!H:H,MATCH($C1365,'Policy Characteristics'!$C:$C,0))),"",INDEX('Policy Characteristics'!H:H,MATCH($C1365,'Policy Characteristics'!$C:$C,0)))</f>
        <v>0.01</v>
      </c>
      <c r="O1365" s="254" t="str">
        <f>IF(ISBLANK(INDEX('Policy Characteristics'!I:I,MATCH($C1365,'Policy Characteristics'!$C:$C,0))),"",INDEX('Policy Characteristics'!I:I,MATCH($C1365,'Policy Characteristics'!$C:$C,0)))</f>
        <v>% of fuel shifted</v>
      </c>
      <c r="P1365" s="254" t="str">
        <f>IF(ISBLANK(INDEX('Policy Characteristics'!J:J,MATCH($C1365,'Policy Characteristics'!$C:$C,0))),"",INDEX('Policy Characteristics'!J:J,MATCH($C1365,'Policy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5" s="254" t="str">
        <f>IF(ISBLANK(INDEX('Policy Characteristics'!K:K,MATCH($C1365,'Policy Characteristics'!$C:$C,0))),"",INDEX('Policy Characteristics'!K:K,MATCH($C1365,'Policy Characteristics'!$C:$C,0)))</f>
        <v>industry-ag-main.html#fuel-switching</v>
      </c>
      <c r="R1365" s="254" t="str">
        <f>IF(ISBLANK(INDEX('Policy Characteristics'!L:L,MATCH($C1365,'Policy Characteristics'!$C:$C,0))),"",INDEX('Policy Characteristics'!L:L,MATCH($C1365,'Policy Characteristics'!$C:$C,0)))</f>
        <v>industry-elec-and-hydrogen.html</v>
      </c>
    </row>
    <row r="1366" spans="1:18" s="2" customFormat="1">
      <c r="A1366" s="254" t="str">
        <f>IF(ISBLANK(INDEX('Policy Characteristics'!A:A,MATCH($C1366,'Policy Characteristics'!$C:$C,0))),"",INDEX('Policy Characteristics'!A:A,MATCH($C1366,'Policy Characteristics'!$C:$C,0)))</f>
        <v>Industry</v>
      </c>
      <c r="B1366" s="262" t="str">
        <f>IF(ISBLANK(INDEX('Policy Characteristics'!B:B,MATCH($C1366,'Policy Characteristics'!$C:$C,0))),"",INDEX('Policy Characteristics'!B:B,MATCH($C1366,'Policy Characteristics'!$C:$C,0)))</f>
        <v>Hydrogen Combustion</v>
      </c>
      <c r="C1366" s="254" t="str">
        <f t="shared" si="50"/>
        <v>Fraction of Eligible Industrial Energy Use Shifted to Hydrogen</v>
      </c>
      <c r="D1366" s="6" t="s">
        <v>3044</v>
      </c>
      <c r="E1366" s="1" t="s">
        <v>3493</v>
      </c>
      <c r="F1366" t="s">
        <v>3008</v>
      </c>
      <c r="G1366" s="45" t="s">
        <v>3500</v>
      </c>
      <c r="H1366" s="43">
        <v>2085</v>
      </c>
      <c r="I1366" s="324" t="s">
        <v>41</v>
      </c>
      <c r="J1366" s="255" t="str">
        <f>IF(ISBLANK(INDEX('Policy Characteristics'!D:D,MATCH($C1366,'Policy Characteristics'!$C:$C,0))),"",INDEX('Policy Characteristics'!D:D,MATCH($C1366,'Policy Characteristics'!$C:$C,0)))</f>
        <v>Hydrogen Combustion</v>
      </c>
      <c r="K1366" s="254" t="str">
        <f>IF(ISBLANK(INDEX('Policy Characteristics'!E:E,MATCH($C1366,'Policy Characteristics'!$C:$C,0))),"",INDEX('Policy Characteristics'!E:E,MATCH($C1366,'Policy Characteristics'!$C:$C,0)))</f>
        <v>indst shift to hydrogen</v>
      </c>
      <c r="L1366" s="261">
        <f>IF(ISBLANK(INDEX('Policy Characteristics'!F:F,MATCH($C1366,'Policy Characteristics'!$C:$C,0))),"",INDEX('Policy Characteristics'!F:F,MATCH($C1366,'Policy Characteristics'!$C:$C,0)))</f>
        <v>0</v>
      </c>
      <c r="M1366" s="261">
        <f>IF(ISBLANK(INDEX('Policy Characteristics'!G:G,MATCH($C1366,'Policy Characteristics'!$C:$C,0))),"",INDEX('Policy Characteristics'!G:G,MATCH($C1366,'Policy Characteristics'!$C:$C,0)))</f>
        <v>1</v>
      </c>
      <c r="N1366" s="261">
        <f>IF(ISBLANK(INDEX('Policy Characteristics'!H:H,MATCH($C1366,'Policy Characteristics'!$C:$C,0))),"",INDEX('Policy Characteristics'!H:H,MATCH($C1366,'Policy Characteristics'!$C:$C,0)))</f>
        <v>0.01</v>
      </c>
      <c r="O1366" s="254" t="str">
        <f>IF(ISBLANK(INDEX('Policy Characteristics'!I:I,MATCH($C1366,'Policy Characteristics'!$C:$C,0))),"",INDEX('Policy Characteristics'!I:I,MATCH($C1366,'Policy Characteristics'!$C:$C,0)))</f>
        <v>% of fuel shifted</v>
      </c>
      <c r="P1366" s="254" t="str">
        <f>IF(ISBLANK(INDEX('Policy Characteristics'!J:J,MATCH($C1366,'Policy Characteristics'!$C:$C,0))),"",INDEX('Policy Characteristics'!J:J,MATCH($C1366,'Policy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6" s="254" t="str">
        <f>IF(ISBLANK(INDEX('Policy Characteristics'!K:K,MATCH($C1366,'Policy Characteristics'!$C:$C,0))),"",INDEX('Policy Characteristics'!K:K,MATCH($C1366,'Policy Characteristics'!$C:$C,0)))</f>
        <v>industry-ag-main.html#fuel-switching</v>
      </c>
      <c r="R1366" s="254" t="str">
        <f>IF(ISBLANK(INDEX('Policy Characteristics'!L:L,MATCH($C1366,'Policy Characteristics'!$C:$C,0))),"",INDEX('Policy Characteristics'!L:L,MATCH($C1366,'Policy Characteristics'!$C:$C,0)))</f>
        <v>industry-elec-and-hydrogen.html</v>
      </c>
    </row>
    <row r="1367" spans="1:18" s="2" customFormat="1">
      <c r="A1367" s="254" t="str">
        <f>IF(ISBLANK(INDEX('Policy Characteristics'!A:A,MATCH($C1367,'Policy Characteristics'!$C:$C,0))),"",INDEX('Policy Characteristics'!A:A,MATCH($C1367,'Policy Characteristics'!$C:$C,0)))</f>
        <v>Industry</v>
      </c>
      <c r="B1367" s="262" t="str">
        <f>IF(ISBLANK(INDEX('Policy Characteristics'!B:B,MATCH($C1367,'Policy Characteristics'!$C:$C,0))),"",INDEX('Policy Characteristics'!B:B,MATCH($C1367,'Policy Characteristics'!$C:$C,0)))</f>
        <v>Hydrogen Combustion</v>
      </c>
      <c r="C1367" s="254" t="str">
        <f t="shared" si="50"/>
        <v>Fraction of Eligible Industrial Energy Use Shifted to Hydrogen</v>
      </c>
      <c r="D1367" s="6" t="s">
        <v>3044</v>
      </c>
      <c r="E1367" s="1" t="s">
        <v>3494</v>
      </c>
      <c r="F1367" t="s">
        <v>3008</v>
      </c>
      <c r="G1367" s="45" t="s">
        <v>3501</v>
      </c>
      <c r="H1367" s="43">
        <v>2086</v>
      </c>
      <c r="I1367" s="324" t="s">
        <v>41</v>
      </c>
      <c r="J1367" s="255" t="str">
        <f>IF(ISBLANK(INDEX('Policy Characteristics'!D:D,MATCH($C1367,'Policy Characteristics'!$C:$C,0))),"",INDEX('Policy Characteristics'!D:D,MATCH($C1367,'Policy Characteristics'!$C:$C,0)))</f>
        <v>Hydrogen Combustion</v>
      </c>
      <c r="K1367" s="254" t="str">
        <f>IF(ISBLANK(INDEX('Policy Characteristics'!E:E,MATCH($C1367,'Policy Characteristics'!$C:$C,0))),"",INDEX('Policy Characteristics'!E:E,MATCH($C1367,'Policy Characteristics'!$C:$C,0)))</f>
        <v>indst shift to hydrogen</v>
      </c>
      <c r="L1367" s="261">
        <f>IF(ISBLANK(INDEX('Policy Characteristics'!F:F,MATCH($C1367,'Policy Characteristics'!$C:$C,0))),"",INDEX('Policy Characteristics'!F:F,MATCH($C1367,'Policy Characteristics'!$C:$C,0)))</f>
        <v>0</v>
      </c>
      <c r="M1367" s="261">
        <f>IF(ISBLANK(INDEX('Policy Characteristics'!G:G,MATCH($C1367,'Policy Characteristics'!$C:$C,0))),"",INDEX('Policy Characteristics'!G:G,MATCH($C1367,'Policy Characteristics'!$C:$C,0)))</f>
        <v>1</v>
      </c>
      <c r="N1367" s="261">
        <f>IF(ISBLANK(INDEX('Policy Characteristics'!H:H,MATCH($C1367,'Policy Characteristics'!$C:$C,0))),"",INDEX('Policy Characteristics'!H:H,MATCH($C1367,'Policy Characteristics'!$C:$C,0)))</f>
        <v>0.01</v>
      </c>
      <c r="O1367" s="254" t="str">
        <f>IF(ISBLANK(INDEX('Policy Characteristics'!I:I,MATCH($C1367,'Policy Characteristics'!$C:$C,0))),"",INDEX('Policy Characteristics'!I:I,MATCH($C1367,'Policy Characteristics'!$C:$C,0)))</f>
        <v>% of fuel shifted</v>
      </c>
      <c r="P1367" s="254" t="str">
        <f>IF(ISBLANK(INDEX('Policy Characteristics'!J:J,MATCH($C1367,'Policy Characteristics'!$C:$C,0))),"",INDEX('Policy Characteristics'!J:J,MATCH($C1367,'Policy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7" s="254" t="str">
        <f>IF(ISBLANK(INDEX('Policy Characteristics'!K:K,MATCH($C1367,'Policy Characteristics'!$C:$C,0))),"",INDEX('Policy Characteristics'!K:K,MATCH($C1367,'Policy Characteristics'!$C:$C,0)))</f>
        <v>industry-ag-main.html#fuel-switching</v>
      </c>
      <c r="R1367" s="254" t="str">
        <f>IF(ISBLANK(INDEX('Policy Characteristics'!L:L,MATCH($C1367,'Policy Characteristics'!$C:$C,0))),"",INDEX('Policy Characteristics'!L:L,MATCH($C1367,'Policy Characteristics'!$C:$C,0)))</f>
        <v>industry-elec-and-hydrogen.html</v>
      </c>
    </row>
    <row r="1368" spans="1:18" s="2" customFormat="1">
      <c r="A1368" s="254" t="str">
        <f>IF(ISBLANK(INDEX('Policy Characteristics'!A:A,MATCH($C1368,'Policy Characteristics'!$C:$C,0))),"",INDEX('Policy Characteristics'!A:A,MATCH($C1368,'Policy Characteristics'!$C:$C,0)))</f>
        <v>Industry</v>
      </c>
      <c r="B1368" s="262" t="str">
        <f>IF(ISBLANK(INDEX('Policy Characteristics'!B:B,MATCH($C1368,'Policy Characteristics'!$C:$C,0))),"",INDEX('Policy Characteristics'!B:B,MATCH($C1368,'Policy Characteristics'!$C:$C,0)))</f>
        <v>Hydrogen Combustion</v>
      </c>
      <c r="C1368" s="254" t="str">
        <f t="shared" si="50"/>
        <v>Fraction of Eligible Industrial Energy Use Shifted to Hydrogen</v>
      </c>
      <c r="D1368" s="6" t="s">
        <v>3044</v>
      </c>
      <c r="E1368" s="1" t="s">
        <v>3495</v>
      </c>
      <c r="F1368" t="s">
        <v>3008</v>
      </c>
      <c r="G1368" s="45" t="s">
        <v>3502</v>
      </c>
      <c r="H1368" s="43">
        <v>2087</v>
      </c>
      <c r="I1368" s="324" t="s">
        <v>40</v>
      </c>
      <c r="J1368" s="255" t="str">
        <f>IF(ISBLANK(INDEX('Policy Characteristics'!D:D,MATCH($C1368,'Policy Characteristics'!$C:$C,0))),"",INDEX('Policy Characteristics'!D:D,MATCH($C1368,'Policy Characteristics'!$C:$C,0)))</f>
        <v>Hydrogen Combustion</v>
      </c>
      <c r="K1368" s="254" t="str">
        <f>IF(ISBLANK(INDEX('Policy Characteristics'!E:E,MATCH($C1368,'Policy Characteristics'!$C:$C,0))),"",INDEX('Policy Characteristics'!E:E,MATCH($C1368,'Policy Characteristics'!$C:$C,0)))</f>
        <v>indst shift to hydrogen</v>
      </c>
      <c r="L1368" s="261">
        <f>IF(ISBLANK(INDEX('Policy Characteristics'!F:F,MATCH($C1368,'Policy Characteristics'!$C:$C,0))),"",INDEX('Policy Characteristics'!F:F,MATCH($C1368,'Policy Characteristics'!$C:$C,0)))</f>
        <v>0</v>
      </c>
      <c r="M1368" s="261">
        <f>IF(ISBLANK(INDEX('Policy Characteristics'!G:G,MATCH($C1368,'Policy Characteristics'!$C:$C,0))),"",INDEX('Policy Characteristics'!G:G,MATCH($C1368,'Policy Characteristics'!$C:$C,0)))</f>
        <v>1</v>
      </c>
      <c r="N1368" s="261">
        <f>IF(ISBLANK(INDEX('Policy Characteristics'!H:H,MATCH($C1368,'Policy Characteristics'!$C:$C,0))),"",INDEX('Policy Characteristics'!H:H,MATCH($C1368,'Policy Characteristics'!$C:$C,0)))</f>
        <v>0.01</v>
      </c>
      <c r="O1368" s="254" t="str">
        <f>IF(ISBLANK(INDEX('Policy Characteristics'!I:I,MATCH($C1368,'Policy Characteristics'!$C:$C,0))),"",INDEX('Policy Characteristics'!I:I,MATCH($C1368,'Policy Characteristics'!$C:$C,0)))</f>
        <v>% of fuel shifted</v>
      </c>
      <c r="P1368" s="254" t="str">
        <f>IF(ISBLANK(INDEX('Policy Characteristics'!J:J,MATCH($C1368,'Policy Characteristics'!$C:$C,0))),"",INDEX('Policy Characteristics'!J:J,MATCH($C1368,'Policy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8" s="254" t="str">
        <f>IF(ISBLANK(INDEX('Policy Characteristics'!K:K,MATCH($C1368,'Policy Characteristics'!$C:$C,0))),"",INDEX('Policy Characteristics'!K:K,MATCH($C1368,'Policy Characteristics'!$C:$C,0)))</f>
        <v>industry-ag-main.html#fuel-switching</v>
      </c>
      <c r="R1368" s="254" t="str">
        <f>IF(ISBLANK(INDEX('Policy Characteristics'!L:L,MATCH($C1368,'Policy Characteristics'!$C:$C,0))),"",INDEX('Policy Characteristics'!L:L,MATCH($C1368,'Policy Characteristics'!$C:$C,0)))</f>
        <v>industry-elec-and-hydrogen.html</v>
      </c>
    </row>
    <row r="1369" spans="1:18" s="2" customFormat="1">
      <c r="A1369" s="254" t="str">
        <f>IF(ISBLANK(INDEX('Policy Characteristics'!A:A,MATCH($C1369,'Policy Characteristics'!$C:$C,0))),"",INDEX('Policy Characteristics'!A:A,MATCH($C1369,'Policy Characteristics'!$C:$C,0)))</f>
        <v>Industry</v>
      </c>
      <c r="B1369" s="262" t="str">
        <f>IF(ISBLANK(INDEX('Policy Characteristics'!B:B,MATCH($C1369,'Policy Characteristics'!$C:$C,0))),"",INDEX('Policy Characteristics'!B:B,MATCH($C1369,'Policy Characteristics'!$C:$C,0)))</f>
        <v>Hydrogen Combustion</v>
      </c>
      <c r="C1369" s="254" t="str">
        <f t="shared" si="50"/>
        <v>Fraction of Eligible Industrial Energy Use Shifted to Hydrogen</v>
      </c>
      <c r="D1369" s="6" t="s">
        <v>3044</v>
      </c>
      <c r="E1369" s="1" t="s">
        <v>3496</v>
      </c>
      <c r="F1369" t="s">
        <v>3008</v>
      </c>
      <c r="G1369" s="45" t="s">
        <v>3503</v>
      </c>
      <c r="H1369" s="43">
        <v>2088</v>
      </c>
      <c r="I1369" s="324" t="s">
        <v>41</v>
      </c>
      <c r="J1369" s="255" t="str">
        <f>IF(ISBLANK(INDEX('Policy Characteristics'!D:D,MATCH($C1369,'Policy Characteristics'!$C:$C,0))),"",INDEX('Policy Characteristics'!D:D,MATCH($C1369,'Policy Characteristics'!$C:$C,0)))</f>
        <v>Hydrogen Combustion</v>
      </c>
      <c r="K1369" s="254" t="str">
        <f>IF(ISBLANK(INDEX('Policy Characteristics'!E:E,MATCH($C1369,'Policy Characteristics'!$C:$C,0))),"",INDEX('Policy Characteristics'!E:E,MATCH($C1369,'Policy Characteristics'!$C:$C,0)))</f>
        <v>indst shift to hydrogen</v>
      </c>
      <c r="L1369" s="261">
        <f>IF(ISBLANK(INDEX('Policy Characteristics'!F:F,MATCH($C1369,'Policy Characteristics'!$C:$C,0))),"",INDEX('Policy Characteristics'!F:F,MATCH($C1369,'Policy Characteristics'!$C:$C,0)))</f>
        <v>0</v>
      </c>
      <c r="M1369" s="261">
        <f>IF(ISBLANK(INDEX('Policy Characteristics'!G:G,MATCH($C1369,'Policy Characteristics'!$C:$C,0))),"",INDEX('Policy Characteristics'!G:G,MATCH($C1369,'Policy Characteristics'!$C:$C,0)))</f>
        <v>1</v>
      </c>
      <c r="N1369" s="261">
        <f>IF(ISBLANK(INDEX('Policy Characteristics'!H:H,MATCH($C1369,'Policy Characteristics'!$C:$C,0))),"",INDEX('Policy Characteristics'!H:H,MATCH($C1369,'Policy Characteristics'!$C:$C,0)))</f>
        <v>0.01</v>
      </c>
      <c r="O1369" s="254" t="str">
        <f>IF(ISBLANK(INDEX('Policy Characteristics'!I:I,MATCH($C1369,'Policy Characteristics'!$C:$C,0))),"",INDEX('Policy Characteristics'!I:I,MATCH($C1369,'Policy Characteristics'!$C:$C,0)))</f>
        <v>% of fuel shifted</v>
      </c>
      <c r="P1369" s="254" t="str">
        <f>IF(ISBLANK(INDEX('Policy Characteristics'!J:J,MATCH($C1369,'Policy Characteristics'!$C:$C,0))),"",INDEX('Policy Characteristics'!J:J,MATCH($C1369,'Policy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9" s="254" t="str">
        <f>IF(ISBLANK(INDEX('Policy Characteristics'!K:K,MATCH($C1369,'Policy Characteristics'!$C:$C,0))),"",INDEX('Policy Characteristics'!K:K,MATCH($C1369,'Policy Characteristics'!$C:$C,0)))</f>
        <v>industry-ag-main.html#fuel-switching</v>
      </c>
      <c r="R1369" s="254" t="str">
        <f>IF(ISBLANK(INDEX('Policy Characteristics'!L:L,MATCH($C1369,'Policy Characteristics'!$C:$C,0))),"",INDEX('Policy Characteristics'!L:L,MATCH($C1369,'Policy Characteristics'!$C:$C,0)))</f>
        <v>industry-elec-and-hydrogen.html</v>
      </c>
    </row>
    <row r="1370" spans="1:18" s="2" customFormat="1">
      <c r="A1370" s="254" t="str">
        <f>IF(ISBLANK(INDEX('Policy Characteristics'!A:A,MATCH($C1370,'Policy Characteristics'!$C:$C,0))),"",INDEX('Policy Characteristics'!A:A,MATCH($C1370,'Policy Characteristics'!$C:$C,0)))</f>
        <v>Industry</v>
      </c>
      <c r="B1370" s="262" t="str">
        <f>IF(ISBLANK(INDEX('Policy Characteristics'!B:B,MATCH($C1370,'Policy Characteristics'!$C:$C,0))),"",INDEX('Policy Characteristics'!B:B,MATCH($C1370,'Policy Characteristics'!$C:$C,0)))</f>
        <v>Hydrogen Combustion</v>
      </c>
      <c r="C1370" s="254" t="str">
        <f t="shared" si="50"/>
        <v>Fraction of Eligible Industrial Energy Use Shifted to Hydrogen</v>
      </c>
      <c r="D1370" s="6" t="s">
        <v>3044</v>
      </c>
      <c r="E1370" s="1" t="s">
        <v>3643</v>
      </c>
      <c r="F1370" t="s">
        <v>3008</v>
      </c>
      <c r="G1370" s="45" t="s">
        <v>3643</v>
      </c>
      <c r="H1370" s="43">
        <v>2089</v>
      </c>
      <c r="I1370" s="324" t="s">
        <v>40</v>
      </c>
      <c r="J1370" s="255" t="str">
        <f>IF(ISBLANK(INDEX('Policy Characteristics'!D:D,MATCH($C1370,'Policy Characteristics'!$C:$C,0))),"",INDEX('Policy Characteristics'!D:D,MATCH($C1370,'Policy Characteristics'!$C:$C,0)))</f>
        <v>Hydrogen Combustion</v>
      </c>
      <c r="K1370" s="254" t="str">
        <f>IF(ISBLANK(INDEX('Policy Characteristics'!E:E,MATCH($C1370,'Policy Characteristics'!$C:$C,0))),"",INDEX('Policy Characteristics'!E:E,MATCH($C1370,'Policy Characteristics'!$C:$C,0)))</f>
        <v>indst shift to hydrogen</v>
      </c>
      <c r="L1370" s="261">
        <f>IF(ISBLANK(INDEX('Policy Characteristics'!F:F,MATCH($C1370,'Policy Characteristics'!$C:$C,0))),"",INDEX('Policy Characteristics'!F:F,MATCH($C1370,'Policy Characteristics'!$C:$C,0)))</f>
        <v>0</v>
      </c>
      <c r="M1370" s="261">
        <f>IF(ISBLANK(INDEX('Policy Characteristics'!G:G,MATCH($C1370,'Policy Characteristics'!$C:$C,0))),"",INDEX('Policy Characteristics'!G:G,MATCH($C1370,'Policy Characteristics'!$C:$C,0)))</f>
        <v>1</v>
      </c>
      <c r="N1370" s="261">
        <f>IF(ISBLANK(INDEX('Policy Characteristics'!H:H,MATCH($C1370,'Policy Characteristics'!$C:$C,0))),"",INDEX('Policy Characteristics'!H:H,MATCH($C1370,'Policy Characteristics'!$C:$C,0)))</f>
        <v>0.01</v>
      </c>
      <c r="O1370" s="254" t="str">
        <f>IF(ISBLANK(INDEX('Policy Characteristics'!I:I,MATCH($C1370,'Policy Characteristics'!$C:$C,0))),"",INDEX('Policy Characteristics'!I:I,MATCH($C1370,'Policy Characteristics'!$C:$C,0)))</f>
        <v>% of fuel shifted</v>
      </c>
      <c r="P1370" s="254" t="str">
        <f>IF(ISBLANK(INDEX('Policy Characteristics'!J:J,MATCH($C1370,'Policy Characteristics'!$C:$C,0))),"",INDEX('Policy Characteristics'!J:J,MATCH($C1370,'Policy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0" s="254" t="str">
        <f>IF(ISBLANK(INDEX('Policy Characteristics'!K:K,MATCH($C1370,'Policy Characteristics'!$C:$C,0))),"",INDEX('Policy Characteristics'!K:K,MATCH($C1370,'Policy Characteristics'!$C:$C,0)))</f>
        <v>industry-ag-main.html#fuel-switching</v>
      </c>
      <c r="R1370" s="254" t="str">
        <f>IF(ISBLANK(INDEX('Policy Characteristics'!L:L,MATCH($C1370,'Policy Characteristics'!$C:$C,0))),"",INDEX('Policy Characteristics'!L:L,MATCH($C1370,'Policy Characteristics'!$C:$C,0)))</f>
        <v>industry-elec-and-hydrogen.html</v>
      </c>
    </row>
    <row r="1371" spans="1:18" s="2" customFormat="1">
      <c r="A1371" s="254" t="str">
        <f>IF(ISBLANK(INDEX('Policy Characteristics'!A:A,MATCH($C1371,'Policy Characteristics'!$C:$C,0))),"",INDEX('Policy Characteristics'!A:A,MATCH($C1371,'Policy Characteristics'!$C:$C,0)))</f>
        <v>Industry</v>
      </c>
      <c r="B1371" s="262" t="str">
        <f>IF(ISBLANK(INDEX('Policy Characteristics'!B:B,MATCH($C1371,'Policy Characteristics'!$C:$C,0))),"",INDEX('Policy Characteristics'!B:B,MATCH($C1371,'Policy Characteristics'!$C:$C,0)))</f>
        <v>Hydrogen Combustion</v>
      </c>
      <c r="C1371" s="254" t="str">
        <f t="shared" si="50"/>
        <v>Fraction of Eligible Industrial Energy Use Shifted to Hydrogen</v>
      </c>
      <c r="D1371" s="6" t="s">
        <v>3045</v>
      </c>
      <c r="E1371" s="1" t="s">
        <v>3490</v>
      </c>
      <c r="F1371" t="s">
        <v>3009</v>
      </c>
      <c r="G1371" s="45" t="s">
        <v>3497</v>
      </c>
      <c r="H1371" s="43">
        <v>2090</v>
      </c>
      <c r="I1371" s="324" t="s">
        <v>40</v>
      </c>
      <c r="J1371" s="255" t="str">
        <f>IF(ISBLANK(INDEX('Policy Characteristics'!D:D,MATCH($C1371,'Policy Characteristics'!$C:$C,0))),"",INDEX('Policy Characteristics'!D:D,MATCH($C1371,'Policy Characteristics'!$C:$C,0)))</f>
        <v>Hydrogen Combustion</v>
      </c>
      <c r="K1371" s="254" t="str">
        <f>IF(ISBLANK(INDEX('Policy Characteristics'!E:E,MATCH($C1371,'Policy Characteristics'!$C:$C,0))),"",INDEX('Policy Characteristics'!E:E,MATCH($C1371,'Policy Characteristics'!$C:$C,0)))</f>
        <v>indst shift to hydrogen</v>
      </c>
      <c r="L1371" s="261">
        <f>IF(ISBLANK(INDEX('Policy Characteristics'!F:F,MATCH($C1371,'Policy Characteristics'!$C:$C,0))),"",INDEX('Policy Characteristics'!F:F,MATCH($C1371,'Policy Characteristics'!$C:$C,0)))</f>
        <v>0</v>
      </c>
      <c r="M1371" s="261">
        <f>IF(ISBLANK(INDEX('Policy Characteristics'!G:G,MATCH($C1371,'Policy Characteristics'!$C:$C,0))),"",INDEX('Policy Characteristics'!G:G,MATCH($C1371,'Policy Characteristics'!$C:$C,0)))</f>
        <v>1</v>
      </c>
      <c r="N1371" s="261">
        <f>IF(ISBLANK(INDEX('Policy Characteristics'!H:H,MATCH($C1371,'Policy Characteristics'!$C:$C,0))),"",INDEX('Policy Characteristics'!H:H,MATCH($C1371,'Policy Characteristics'!$C:$C,0)))</f>
        <v>0.01</v>
      </c>
      <c r="O1371" s="254" t="str">
        <f>IF(ISBLANK(INDEX('Policy Characteristics'!I:I,MATCH($C1371,'Policy Characteristics'!$C:$C,0))),"",INDEX('Policy Characteristics'!I:I,MATCH($C1371,'Policy Characteristics'!$C:$C,0)))</f>
        <v>% of fuel shifted</v>
      </c>
      <c r="P1371" s="254" t="str">
        <f>IF(ISBLANK(INDEX('Policy Characteristics'!J:J,MATCH($C1371,'Policy Characteristics'!$C:$C,0))),"",INDEX('Policy Characteristics'!J:J,MATCH($C1371,'Policy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1" s="254" t="str">
        <f>IF(ISBLANK(INDEX('Policy Characteristics'!K:K,MATCH($C1371,'Policy Characteristics'!$C:$C,0))),"",INDEX('Policy Characteristics'!K:K,MATCH($C1371,'Policy Characteristics'!$C:$C,0)))</f>
        <v>industry-ag-main.html#fuel-switching</v>
      </c>
      <c r="R1371" s="254" t="str">
        <f>IF(ISBLANK(INDEX('Policy Characteristics'!L:L,MATCH($C1371,'Policy Characteristics'!$C:$C,0))),"",INDEX('Policy Characteristics'!L:L,MATCH($C1371,'Policy Characteristics'!$C:$C,0)))</f>
        <v>industry-elec-and-hydrogen.html</v>
      </c>
    </row>
    <row r="1372" spans="1:18" s="2" customFormat="1">
      <c r="A1372" s="254" t="str">
        <f>IF(ISBLANK(INDEX('Policy Characteristics'!A:A,MATCH($C1372,'Policy Characteristics'!$C:$C,0))),"",INDEX('Policy Characteristics'!A:A,MATCH($C1372,'Policy Characteristics'!$C:$C,0)))</f>
        <v>Industry</v>
      </c>
      <c r="B1372" s="262" t="str">
        <f>IF(ISBLANK(INDEX('Policy Characteristics'!B:B,MATCH($C1372,'Policy Characteristics'!$C:$C,0))),"",INDEX('Policy Characteristics'!B:B,MATCH($C1372,'Policy Characteristics'!$C:$C,0)))</f>
        <v>Hydrogen Combustion</v>
      </c>
      <c r="C1372" s="254" t="str">
        <f t="shared" si="50"/>
        <v>Fraction of Eligible Industrial Energy Use Shifted to Hydrogen</v>
      </c>
      <c r="D1372" s="6" t="s">
        <v>3045</v>
      </c>
      <c r="E1372" s="1" t="s">
        <v>3491</v>
      </c>
      <c r="F1372" t="s">
        <v>3009</v>
      </c>
      <c r="G1372" s="45" t="s">
        <v>3498</v>
      </c>
      <c r="H1372" s="43">
        <v>2091</v>
      </c>
      <c r="I1372" s="324" t="s">
        <v>40</v>
      </c>
      <c r="J1372" s="255" t="str">
        <f>IF(ISBLANK(INDEX('Policy Characteristics'!D:D,MATCH($C1372,'Policy Characteristics'!$C:$C,0))),"",INDEX('Policy Characteristics'!D:D,MATCH($C1372,'Policy Characteristics'!$C:$C,0)))</f>
        <v>Hydrogen Combustion</v>
      </c>
      <c r="K1372" s="254" t="str">
        <f>IF(ISBLANK(INDEX('Policy Characteristics'!E:E,MATCH($C1372,'Policy Characteristics'!$C:$C,0))),"",INDEX('Policy Characteristics'!E:E,MATCH($C1372,'Policy Characteristics'!$C:$C,0)))</f>
        <v>indst shift to hydrogen</v>
      </c>
      <c r="L1372" s="261">
        <f>IF(ISBLANK(INDEX('Policy Characteristics'!F:F,MATCH($C1372,'Policy Characteristics'!$C:$C,0))),"",INDEX('Policy Characteristics'!F:F,MATCH($C1372,'Policy Characteristics'!$C:$C,0)))</f>
        <v>0</v>
      </c>
      <c r="M1372" s="261">
        <f>IF(ISBLANK(INDEX('Policy Characteristics'!G:G,MATCH($C1372,'Policy Characteristics'!$C:$C,0))),"",INDEX('Policy Characteristics'!G:G,MATCH($C1372,'Policy Characteristics'!$C:$C,0)))</f>
        <v>1</v>
      </c>
      <c r="N1372" s="261">
        <f>IF(ISBLANK(INDEX('Policy Characteristics'!H:H,MATCH($C1372,'Policy Characteristics'!$C:$C,0))),"",INDEX('Policy Characteristics'!H:H,MATCH($C1372,'Policy Characteristics'!$C:$C,0)))</f>
        <v>0.01</v>
      </c>
      <c r="O1372" s="254" t="str">
        <f>IF(ISBLANK(INDEX('Policy Characteristics'!I:I,MATCH($C1372,'Policy Characteristics'!$C:$C,0))),"",INDEX('Policy Characteristics'!I:I,MATCH($C1372,'Policy Characteristics'!$C:$C,0)))</f>
        <v>% of fuel shifted</v>
      </c>
      <c r="P1372" s="254" t="str">
        <f>IF(ISBLANK(INDEX('Policy Characteristics'!J:J,MATCH($C1372,'Policy Characteristics'!$C:$C,0))),"",INDEX('Policy Characteristics'!J:J,MATCH($C1372,'Policy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2" s="254" t="str">
        <f>IF(ISBLANK(INDEX('Policy Characteristics'!K:K,MATCH($C1372,'Policy Characteristics'!$C:$C,0))),"",INDEX('Policy Characteristics'!K:K,MATCH($C1372,'Policy Characteristics'!$C:$C,0)))</f>
        <v>industry-ag-main.html#fuel-switching</v>
      </c>
      <c r="R1372" s="254" t="str">
        <f>IF(ISBLANK(INDEX('Policy Characteristics'!L:L,MATCH($C1372,'Policy Characteristics'!$C:$C,0))),"",INDEX('Policy Characteristics'!L:L,MATCH($C1372,'Policy Characteristics'!$C:$C,0)))</f>
        <v>industry-elec-and-hydrogen.html</v>
      </c>
    </row>
    <row r="1373" spans="1:18" s="2" customFormat="1">
      <c r="A1373" s="254" t="str">
        <f>IF(ISBLANK(INDEX('Policy Characteristics'!A:A,MATCH($C1373,'Policy Characteristics'!$C:$C,0))),"",INDEX('Policy Characteristics'!A:A,MATCH($C1373,'Policy Characteristics'!$C:$C,0)))</f>
        <v>Industry</v>
      </c>
      <c r="B1373" s="262" t="str">
        <f>IF(ISBLANK(INDEX('Policy Characteristics'!B:B,MATCH($C1373,'Policy Characteristics'!$C:$C,0))),"",INDEX('Policy Characteristics'!B:B,MATCH($C1373,'Policy Characteristics'!$C:$C,0)))</f>
        <v>Hydrogen Combustion</v>
      </c>
      <c r="C1373" s="254" t="str">
        <f t="shared" si="50"/>
        <v>Fraction of Eligible Industrial Energy Use Shifted to Hydrogen</v>
      </c>
      <c r="D1373" s="6" t="s">
        <v>3045</v>
      </c>
      <c r="E1373" s="1" t="s">
        <v>3492</v>
      </c>
      <c r="F1373" t="s">
        <v>3009</v>
      </c>
      <c r="G1373" s="45" t="s">
        <v>3499</v>
      </c>
      <c r="H1373" s="43">
        <v>2092</v>
      </c>
      <c r="I1373" s="324" t="s">
        <v>40</v>
      </c>
      <c r="J1373" s="255" t="str">
        <f>IF(ISBLANK(INDEX('Policy Characteristics'!D:D,MATCH($C1373,'Policy Characteristics'!$C:$C,0))),"",INDEX('Policy Characteristics'!D:D,MATCH($C1373,'Policy Characteristics'!$C:$C,0)))</f>
        <v>Hydrogen Combustion</v>
      </c>
      <c r="K1373" s="254" t="str">
        <f>IF(ISBLANK(INDEX('Policy Characteristics'!E:E,MATCH($C1373,'Policy Characteristics'!$C:$C,0))),"",INDEX('Policy Characteristics'!E:E,MATCH($C1373,'Policy Characteristics'!$C:$C,0)))</f>
        <v>indst shift to hydrogen</v>
      </c>
      <c r="L1373" s="261">
        <f>IF(ISBLANK(INDEX('Policy Characteristics'!F:F,MATCH($C1373,'Policy Characteristics'!$C:$C,0))),"",INDEX('Policy Characteristics'!F:F,MATCH($C1373,'Policy Characteristics'!$C:$C,0)))</f>
        <v>0</v>
      </c>
      <c r="M1373" s="261">
        <f>IF(ISBLANK(INDEX('Policy Characteristics'!G:G,MATCH($C1373,'Policy Characteristics'!$C:$C,0))),"",INDEX('Policy Characteristics'!G:G,MATCH($C1373,'Policy Characteristics'!$C:$C,0)))</f>
        <v>1</v>
      </c>
      <c r="N1373" s="261">
        <f>IF(ISBLANK(INDEX('Policy Characteristics'!H:H,MATCH($C1373,'Policy Characteristics'!$C:$C,0))),"",INDEX('Policy Characteristics'!H:H,MATCH($C1373,'Policy Characteristics'!$C:$C,0)))</f>
        <v>0.01</v>
      </c>
      <c r="O1373" s="254" t="str">
        <f>IF(ISBLANK(INDEX('Policy Characteristics'!I:I,MATCH($C1373,'Policy Characteristics'!$C:$C,0))),"",INDEX('Policy Characteristics'!I:I,MATCH($C1373,'Policy Characteristics'!$C:$C,0)))</f>
        <v>% of fuel shifted</v>
      </c>
      <c r="P1373" s="254" t="str">
        <f>IF(ISBLANK(INDEX('Policy Characteristics'!J:J,MATCH($C1373,'Policy Characteristics'!$C:$C,0))),"",INDEX('Policy Characteristics'!J:J,MATCH($C1373,'Policy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3" s="254" t="str">
        <f>IF(ISBLANK(INDEX('Policy Characteristics'!K:K,MATCH($C1373,'Policy Characteristics'!$C:$C,0))),"",INDEX('Policy Characteristics'!K:K,MATCH($C1373,'Policy Characteristics'!$C:$C,0)))</f>
        <v>industry-ag-main.html#fuel-switching</v>
      </c>
      <c r="R1373" s="254" t="str">
        <f>IF(ISBLANK(INDEX('Policy Characteristics'!L:L,MATCH($C1373,'Policy Characteristics'!$C:$C,0))),"",INDEX('Policy Characteristics'!L:L,MATCH($C1373,'Policy Characteristics'!$C:$C,0)))</f>
        <v>industry-elec-and-hydrogen.html</v>
      </c>
    </row>
    <row r="1374" spans="1:18" s="2" customFormat="1">
      <c r="A1374" s="254" t="str">
        <f>IF(ISBLANK(INDEX('Policy Characteristics'!A:A,MATCH($C1374,'Policy Characteristics'!$C:$C,0))),"",INDEX('Policy Characteristics'!A:A,MATCH($C1374,'Policy Characteristics'!$C:$C,0)))</f>
        <v>Industry</v>
      </c>
      <c r="B1374" s="262" t="str">
        <f>IF(ISBLANK(INDEX('Policy Characteristics'!B:B,MATCH($C1374,'Policy Characteristics'!$C:$C,0))),"",INDEX('Policy Characteristics'!B:B,MATCH($C1374,'Policy Characteristics'!$C:$C,0)))</f>
        <v>Hydrogen Combustion</v>
      </c>
      <c r="C1374" s="254" t="str">
        <f t="shared" si="50"/>
        <v>Fraction of Eligible Industrial Energy Use Shifted to Hydrogen</v>
      </c>
      <c r="D1374" s="6" t="s">
        <v>3045</v>
      </c>
      <c r="E1374" s="1" t="s">
        <v>3493</v>
      </c>
      <c r="F1374" t="s">
        <v>3009</v>
      </c>
      <c r="G1374" s="45" t="s">
        <v>3500</v>
      </c>
      <c r="H1374" s="43">
        <v>2093</v>
      </c>
      <c r="I1374" s="324" t="s">
        <v>40</v>
      </c>
      <c r="J1374" s="255" t="str">
        <f>IF(ISBLANK(INDEX('Policy Characteristics'!D:D,MATCH($C1374,'Policy Characteristics'!$C:$C,0))),"",INDEX('Policy Characteristics'!D:D,MATCH($C1374,'Policy Characteristics'!$C:$C,0)))</f>
        <v>Hydrogen Combustion</v>
      </c>
      <c r="K1374" s="254" t="str">
        <f>IF(ISBLANK(INDEX('Policy Characteristics'!E:E,MATCH($C1374,'Policy Characteristics'!$C:$C,0))),"",INDEX('Policy Characteristics'!E:E,MATCH($C1374,'Policy Characteristics'!$C:$C,0)))</f>
        <v>indst shift to hydrogen</v>
      </c>
      <c r="L1374" s="261">
        <f>IF(ISBLANK(INDEX('Policy Characteristics'!F:F,MATCH($C1374,'Policy Characteristics'!$C:$C,0))),"",INDEX('Policy Characteristics'!F:F,MATCH($C1374,'Policy Characteristics'!$C:$C,0)))</f>
        <v>0</v>
      </c>
      <c r="M1374" s="261">
        <f>IF(ISBLANK(INDEX('Policy Characteristics'!G:G,MATCH($C1374,'Policy Characteristics'!$C:$C,0))),"",INDEX('Policy Characteristics'!G:G,MATCH($C1374,'Policy Characteristics'!$C:$C,0)))</f>
        <v>1</v>
      </c>
      <c r="N1374" s="261">
        <f>IF(ISBLANK(INDEX('Policy Characteristics'!H:H,MATCH($C1374,'Policy Characteristics'!$C:$C,0))),"",INDEX('Policy Characteristics'!H:H,MATCH($C1374,'Policy Characteristics'!$C:$C,0)))</f>
        <v>0.01</v>
      </c>
      <c r="O1374" s="254" t="str">
        <f>IF(ISBLANK(INDEX('Policy Characteristics'!I:I,MATCH($C1374,'Policy Characteristics'!$C:$C,0))),"",INDEX('Policy Characteristics'!I:I,MATCH($C1374,'Policy Characteristics'!$C:$C,0)))</f>
        <v>% of fuel shifted</v>
      </c>
      <c r="P1374" s="254" t="str">
        <f>IF(ISBLANK(INDEX('Policy Characteristics'!J:J,MATCH($C1374,'Policy Characteristics'!$C:$C,0))),"",INDEX('Policy Characteristics'!J:J,MATCH($C1374,'Policy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4" s="254" t="str">
        <f>IF(ISBLANK(INDEX('Policy Characteristics'!K:K,MATCH($C1374,'Policy Characteristics'!$C:$C,0))),"",INDEX('Policy Characteristics'!K:K,MATCH($C1374,'Policy Characteristics'!$C:$C,0)))</f>
        <v>industry-ag-main.html#fuel-switching</v>
      </c>
      <c r="R1374" s="254" t="str">
        <f>IF(ISBLANK(INDEX('Policy Characteristics'!L:L,MATCH($C1374,'Policy Characteristics'!$C:$C,0))),"",INDEX('Policy Characteristics'!L:L,MATCH($C1374,'Policy Characteristics'!$C:$C,0)))</f>
        <v>industry-elec-and-hydrogen.html</v>
      </c>
    </row>
    <row r="1375" spans="1:18" s="2" customFormat="1">
      <c r="A1375" s="254" t="str">
        <f>IF(ISBLANK(INDEX('Policy Characteristics'!A:A,MATCH($C1375,'Policy Characteristics'!$C:$C,0))),"",INDEX('Policy Characteristics'!A:A,MATCH($C1375,'Policy Characteristics'!$C:$C,0)))</f>
        <v>Industry</v>
      </c>
      <c r="B1375" s="262" t="str">
        <f>IF(ISBLANK(INDEX('Policy Characteristics'!B:B,MATCH($C1375,'Policy Characteristics'!$C:$C,0))),"",INDEX('Policy Characteristics'!B:B,MATCH($C1375,'Policy Characteristics'!$C:$C,0)))</f>
        <v>Hydrogen Combustion</v>
      </c>
      <c r="C1375" s="254" t="str">
        <f t="shared" si="50"/>
        <v>Fraction of Eligible Industrial Energy Use Shifted to Hydrogen</v>
      </c>
      <c r="D1375" s="6" t="s">
        <v>3045</v>
      </c>
      <c r="E1375" s="1" t="s">
        <v>3494</v>
      </c>
      <c r="F1375" t="s">
        <v>3009</v>
      </c>
      <c r="G1375" s="45" t="s">
        <v>3501</v>
      </c>
      <c r="H1375" s="43">
        <v>2094</v>
      </c>
      <c r="I1375" s="324" t="s">
        <v>41</v>
      </c>
      <c r="J1375" s="255" t="str">
        <f>IF(ISBLANK(INDEX('Policy Characteristics'!D:D,MATCH($C1375,'Policy Characteristics'!$C:$C,0))),"",INDEX('Policy Characteristics'!D:D,MATCH($C1375,'Policy Characteristics'!$C:$C,0)))</f>
        <v>Hydrogen Combustion</v>
      </c>
      <c r="K1375" s="254" t="str">
        <f>IF(ISBLANK(INDEX('Policy Characteristics'!E:E,MATCH($C1375,'Policy Characteristics'!$C:$C,0))),"",INDEX('Policy Characteristics'!E:E,MATCH($C1375,'Policy Characteristics'!$C:$C,0)))</f>
        <v>indst shift to hydrogen</v>
      </c>
      <c r="L1375" s="261">
        <f>IF(ISBLANK(INDEX('Policy Characteristics'!F:F,MATCH($C1375,'Policy Characteristics'!$C:$C,0))),"",INDEX('Policy Characteristics'!F:F,MATCH($C1375,'Policy Characteristics'!$C:$C,0)))</f>
        <v>0</v>
      </c>
      <c r="M1375" s="261">
        <f>IF(ISBLANK(INDEX('Policy Characteristics'!G:G,MATCH($C1375,'Policy Characteristics'!$C:$C,0))),"",INDEX('Policy Characteristics'!G:G,MATCH($C1375,'Policy Characteristics'!$C:$C,0)))</f>
        <v>1</v>
      </c>
      <c r="N1375" s="261">
        <f>IF(ISBLANK(INDEX('Policy Characteristics'!H:H,MATCH($C1375,'Policy Characteristics'!$C:$C,0))),"",INDEX('Policy Characteristics'!H:H,MATCH($C1375,'Policy Characteristics'!$C:$C,0)))</f>
        <v>0.01</v>
      </c>
      <c r="O1375" s="254" t="str">
        <f>IF(ISBLANK(INDEX('Policy Characteristics'!I:I,MATCH($C1375,'Policy Characteristics'!$C:$C,0))),"",INDEX('Policy Characteristics'!I:I,MATCH($C1375,'Policy Characteristics'!$C:$C,0)))</f>
        <v>% of fuel shifted</v>
      </c>
      <c r="P1375" s="254" t="str">
        <f>IF(ISBLANK(INDEX('Policy Characteristics'!J:J,MATCH($C1375,'Policy Characteristics'!$C:$C,0))),"",INDEX('Policy Characteristics'!J:J,MATCH($C1375,'Policy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5" s="254" t="str">
        <f>IF(ISBLANK(INDEX('Policy Characteristics'!K:K,MATCH($C1375,'Policy Characteristics'!$C:$C,0))),"",INDEX('Policy Characteristics'!K:K,MATCH($C1375,'Policy Characteristics'!$C:$C,0)))</f>
        <v>industry-ag-main.html#fuel-switching</v>
      </c>
      <c r="R1375" s="254" t="str">
        <f>IF(ISBLANK(INDEX('Policy Characteristics'!L:L,MATCH($C1375,'Policy Characteristics'!$C:$C,0))),"",INDEX('Policy Characteristics'!L:L,MATCH($C1375,'Policy Characteristics'!$C:$C,0)))</f>
        <v>industry-elec-and-hydrogen.html</v>
      </c>
    </row>
    <row r="1376" spans="1:18" s="2" customFormat="1">
      <c r="A1376" s="254" t="str">
        <f>IF(ISBLANK(INDEX('Policy Characteristics'!A:A,MATCH($C1376,'Policy Characteristics'!$C:$C,0))),"",INDEX('Policy Characteristics'!A:A,MATCH($C1376,'Policy Characteristics'!$C:$C,0)))</f>
        <v>Industry</v>
      </c>
      <c r="B1376" s="262" t="str">
        <f>IF(ISBLANK(INDEX('Policy Characteristics'!B:B,MATCH($C1376,'Policy Characteristics'!$C:$C,0))),"",INDEX('Policy Characteristics'!B:B,MATCH($C1376,'Policy Characteristics'!$C:$C,0)))</f>
        <v>Hydrogen Combustion</v>
      </c>
      <c r="C1376" s="254" t="str">
        <f t="shared" si="50"/>
        <v>Fraction of Eligible Industrial Energy Use Shifted to Hydrogen</v>
      </c>
      <c r="D1376" s="6" t="s">
        <v>3045</v>
      </c>
      <c r="E1376" s="1" t="s">
        <v>3495</v>
      </c>
      <c r="F1376" t="s">
        <v>3009</v>
      </c>
      <c r="G1376" s="45" t="s">
        <v>3502</v>
      </c>
      <c r="H1376" s="43">
        <v>2095</v>
      </c>
      <c r="I1376" s="324" t="s">
        <v>40</v>
      </c>
      <c r="J1376" s="255" t="str">
        <f>IF(ISBLANK(INDEX('Policy Characteristics'!D:D,MATCH($C1376,'Policy Characteristics'!$C:$C,0))),"",INDEX('Policy Characteristics'!D:D,MATCH($C1376,'Policy Characteristics'!$C:$C,0)))</f>
        <v>Hydrogen Combustion</v>
      </c>
      <c r="K1376" s="254" t="str">
        <f>IF(ISBLANK(INDEX('Policy Characteristics'!E:E,MATCH($C1376,'Policy Characteristics'!$C:$C,0))),"",INDEX('Policy Characteristics'!E:E,MATCH($C1376,'Policy Characteristics'!$C:$C,0)))</f>
        <v>indst shift to hydrogen</v>
      </c>
      <c r="L1376" s="261">
        <f>IF(ISBLANK(INDEX('Policy Characteristics'!F:F,MATCH($C1376,'Policy Characteristics'!$C:$C,0))),"",INDEX('Policy Characteristics'!F:F,MATCH($C1376,'Policy Characteristics'!$C:$C,0)))</f>
        <v>0</v>
      </c>
      <c r="M1376" s="261">
        <f>IF(ISBLANK(INDEX('Policy Characteristics'!G:G,MATCH($C1376,'Policy Characteristics'!$C:$C,0))),"",INDEX('Policy Characteristics'!G:G,MATCH($C1376,'Policy Characteristics'!$C:$C,0)))</f>
        <v>1</v>
      </c>
      <c r="N1376" s="261">
        <f>IF(ISBLANK(INDEX('Policy Characteristics'!H:H,MATCH($C1376,'Policy Characteristics'!$C:$C,0))),"",INDEX('Policy Characteristics'!H:H,MATCH($C1376,'Policy Characteristics'!$C:$C,0)))</f>
        <v>0.01</v>
      </c>
      <c r="O1376" s="254" t="str">
        <f>IF(ISBLANK(INDEX('Policy Characteristics'!I:I,MATCH($C1376,'Policy Characteristics'!$C:$C,0))),"",INDEX('Policy Characteristics'!I:I,MATCH($C1376,'Policy Characteristics'!$C:$C,0)))</f>
        <v>% of fuel shifted</v>
      </c>
      <c r="P1376" s="254" t="str">
        <f>IF(ISBLANK(INDEX('Policy Characteristics'!J:J,MATCH($C1376,'Policy Characteristics'!$C:$C,0))),"",INDEX('Policy Characteristics'!J:J,MATCH($C1376,'Policy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6" s="254" t="str">
        <f>IF(ISBLANK(INDEX('Policy Characteristics'!K:K,MATCH($C1376,'Policy Characteristics'!$C:$C,0))),"",INDEX('Policy Characteristics'!K:K,MATCH($C1376,'Policy Characteristics'!$C:$C,0)))</f>
        <v>industry-ag-main.html#fuel-switching</v>
      </c>
      <c r="R1376" s="254" t="str">
        <f>IF(ISBLANK(INDEX('Policy Characteristics'!L:L,MATCH($C1376,'Policy Characteristics'!$C:$C,0))),"",INDEX('Policy Characteristics'!L:L,MATCH($C1376,'Policy Characteristics'!$C:$C,0)))</f>
        <v>industry-elec-and-hydrogen.html</v>
      </c>
    </row>
    <row r="1377" spans="1:18" s="2" customFormat="1">
      <c r="A1377" s="254" t="str">
        <f>IF(ISBLANK(INDEX('Policy Characteristics'!A:A,MATCH($C1377,'Policy Characteristics'!$C:$C,0))),"",INDEX('Policy Characteristics'!A:A,MATCH($C1377,'Policy Characteristics'!$C:$C,0)))</f>
        <v>Industry</v>
      </c>
      <c r="B1377" s="262" t="str">
        <f>IF(ISBLANK(INDEX('Policy Characteristics'!B:B,MATCH($C1377,'Policy Characteristics'!$C:$C,0))),"",INDEX('Policy Characteristics'!B:B,MATCH($C1377,'Policy Characteristics'!$C:$C,0)))</f>
        <v>Hydrogen Combustion</v>
      </c>
      <c r="C1377" s="254" t="str">
        <f t="shared" si="50"/>
        <v>Fraction of Eligible Industrial Energy Use Shifted to Hydrogen</v>
      </c>
      <c r="D1377" s="6" t="s">
        <v>3045</v>
      </c>
      <c r="E1377" s="1" t="s">
        <v>3496</v>
      </c>
      <c r="F1377" t="s">
        <v>3009</v>
      </c>
      <c r="G1377" s="45" t="s">
        <v>3503</v>
      </c>
      <c r="H1377" s="43">
        <v>2096</v>
      </c>
      <c r="I1377" s="324" t="s">
        <v>41</v>
      </c>
      <c r="J1377" s="255" t="str">
        <f>IF(ISBLANK(INDEX('Policy Characteristics'!D:D,MATCH($C1377,'Policy Characteristics'!$C:$C,0))),"",INDEX('Policy Characteristics'!D:D,MATCH($C1377,'Policy Characteristics'!$C:$C,0)))</f>
        <v>Hydrogen Combustion</v>
      </c>
      <c r="K1377" s="254" t="str">
        <f>IF(ISBLANK(INDEX('Policy Characteristics'!E:E,MATCH($C1377,'Policy Characteristics'!$C:$C,0))),"",INDEX('Policy Characteristics'!E:E,MATCH($C1377,'Policy Characteristics'!$C:$C,0)))</f>
        <v>indst shift to hydrogen</v>
      </c>
      <c r="L1377" s="261">
        <f>IF(ISBLANK(INDEX('Policy Characteristics'!F:F,MATCH($C1377,'Policy Characteristics'!$C:$C,0))),"",INDEX('Policy Characteristics'!F:F,MATCH($C1377,'Policy Characteristics'!$C:$C,0)))</f>
        <v>0</v>
      </c>
      <c r="M1377" s="261">
        <f>IF(ISBLANK(INDEX('Policy Characteristics'!G:G,MATCH($C1377,'Policy Characteristics'!$C:$C,0))),"",INDEX('Policy Characteristics'!G:G,MATCH($C1377,'Policy Characteristics'!$C:$C,0)))</f>
        <v>1</v>
      </c>
      <c r="N1377" s="261">
        <f>IF(ISBLANK(INDEX('Policy Characteristics'!H:H,MATCH($C1377,'Policy Characteristics'!$C:$C,0))),"",INDEX('Policy Characteristics'!H:H,MATCH($C1377,'Policy Characteristics'!$C:$C,0)))</f>
        <v>0.01</v>
      </c>
      <c r="O1377" s="254" t="str">
        <f>IF(ISBLANK(INDEX('Policy Characteristics'!I:I,MATCH($C1377,'Policy Characteristics'!$C:$C,0))),"",INDEX('Policy Characteristics'!I:I,MATCH($C1377,'Policy Characteristics'!$C:$C,0)))</f>
        <v>% of fuel shifted</v>
      </c>
      <c r="P1377" s="254" t="str">
        <f>IF(ISBLANK(INDEX('Policy Characteristics'!J:J,MATCH($C1377,'Policy Characteristics'!$C:$C,0))),"",INDEX('Policy Characteristics'!J:J,MATCH($C1377,'Policy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7" s="254" t="str">
        <f>IF(ISBLANK(INDEX('Policy Characteristics'!K:K,MATCH($C1377,'Policy Characteristics'!$C:$C,0))),"",INDEX('Policy Characteristics'!K:K,MATCH($C1377,'Policy Characteristics'!$C:$C,0)))</f>
        <v>industry-ag-main.html#fuel-switching</v>
      </c>
      <c r="R1377" s="254" t="str">
        <f>IF(ISBLANK(INDEX('Policy Characteristics'!L:L,MATCH($C1377,'Policy Characteristics'!$C:$C,0))),"",INDEX('Policy Characteristics'!L:L,MATCH($C1377,'Policy Characteristics'!$C:$C,0)))</f>
        <v>industry-elec-and-hydrogen.html</v>
      </c>
    </row>
    <row r="1378" spans="1:18" s="2" customFormat="1">
      <c r="A1378" s="254" t="str">
        <f>IF(ISBLANK(INDEX('Policy Characteristics'!A:A,MATCH($C1378,'Policy Characteristics'!$C:$C,0))),"",INDEX('Policy Characteristics'!A:A,MATCH($C1378,'Policy Characteristics'!$C:$C,0)))</f>
        <v>Industry</v>
      </c>
      <c r="B1378" s="262" t="str">
        <f>IF(ISBLANK(INDEX('Policy Characteristics'!B:B,MATCH($C1378,'Policy Characteristics'!$C:$C,0))),"",INDEX('Policy Characteristics'!B:B,MATCH($C1378,'Policy Characteristics'!$C:$C,0)))</f>
        <v>Hydrogen Combustion</v>
      </c>
      <c r="C1378" s="254" t="str">
        <f t="shared" si="50"/>
        <v>Fraction of Eligible Industrial Energy Use Shifted to Hydrogen</v>
      </c>
      <c r="D1378" s="6" t="s">
        <v>3045</v>
      </c>
      <c r="E1378" s="1" t="s">
        <v>3643</v>
      </c>
      <c r="F1378" t="s">
        <v>3009</v>
      </c>
      <c r="G1378" s="45" t="s">
        <v>3643</v>
      </c>
      <c r="H1378" s="43">
        <v>2097</v>
      </c>
      <c r="I1378" s="324" t="s">
        <v>40</v>
      </c>
      <c r="J1378" s="255" t="str">
        <f>IF(ISBLANK(INDEX('Policy Characteristics'!D:D,MATCH($C1378,'Policy Characteristics'!$C:$C,0))),"",INDEX('Policy Characteristics'!D:D,MATCH($C1378,'Policy Characteristics'!$C:$C,0)))</f>
        <v>Hydrogen Combustion</v>
      </c>
      <c r="K1378" s="254" t="str">
        <f>IF(ISBLANK(INDEX('Policy Characteristics'!E:E,MATCH($C1378,'Policy Characteristics'!$C:$C,0))),"",INDEX('Policy Characteristics'!E:E,MATCH($C1378,'Policy Characteristics'!$C:$C,0)))</f>
        <v>indst shift to hydrogen</v>
      </c>
      <c r="L1378" s="261">
        <f>IF(ISBLANK(INDEX('Policy Characteristics'!F:F,MATCH($C1378,'Policy Characteristics'!$C:$C,0))),"",INDEX('Policy Characteristics'!F:F,MATCH($C1378,'Policy Characteristics'!$C:$C,0)))</f>
        <v>0</v>
      </c>
      <c r="M1378" s="261">
        <f>IF(ISBLANK(INDEX('Policy Characteristics'!G:G,MATCH($C1378,'Policy Characteristics'!$C:$C,0))),"",INDEX('Policy Characteristics'!G:G,MATCH($C1378,'Policy Characteristics'!$C:$C,0)))</f>
        <v>1</v>
      </c>
      <c r="N1378" s="261">
        <f>IF(ISBLANK(INDEX('Policy Characteristics'!H:H,MATCH($C1378,'Policy Characteristics'!$C:$C,0))),"",INDEX('Policy Characteristics'!H:H,MATCH($C1378,'Policy Characteristics'!$C:$C,0)))</f>
        <v>0.01</v>
      </c>
      <c r="O1378" s="254" t="str">
        <f>IF(ISBLANK(INDEX('Policy Characteristics'!I:I,MATCH($C1378,'Policy Characteristics'!$C:$C,0))),"",INDEX('Policy Characteristics'!I:I,MATCH($C1378,'Policy Characteristics'!$C:$C,0)))</f>
        <v>% of fuel shifted</v>
      </c>
      <c r="P1378" s="254" t="str">
        <f>IF(ISBLANK(INDEX('Policy Characteristics'!J:J,MATCH($C1378,'Policy Characteristics'!$C:$C,0))),"",INDEX('Policy Characteristics'!J:J,MATCH($C1378,'Policy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8" s="254" t="str">
        <f>IF(ISBLANK(INDEX('Policy Characteristics'!K:K,MATCH($C1378,'Policy Characteristics'!$C:$C,0))),"",INDEX('Policy Characteristics'!K:K,MATCH($C1378,'Policy Characteristics'!$C:$C,0)))</f>
        <v>industry-ag-main.html#fuel-switching</v>
      </c>
      <c r="R1378" s="254" t="str">
        <f>IF(ISBLANK(INDEX('Policy Characteristics'!L:L,MATCH($C1378,'Policy Characteristics'!$C:$C,0))),"",INDEX('Policy Characteristics'!L:L,MATCH($C1378,'Policy Characteristics'!$C:$C,0)))</f>
        <v>industry-elec-and-hydrogen.html</v>
      </c>
    </row>
    <row r="1379" spans="1:18" s="2" customFormat="1">
      <c r="A1379" s="254" t="str">
        <f>IF(ISBLANK(INDEX('Policy Characteristics'!A:A,MATCH($C1379,'Policy Characteristics'!$C:$C,0))),"",INDEX('Policy Characteristics'!A:A,MATCH($C1379,'Policy Characteristics'!$C:$C,0)))</f>
        <v>Industry</v>
      </c>
      <c r="B1379" s="262" t="str">
        <f>IF(ISBLANK(INDEX('Policy Characteristics'!B:B,MATCH($C1379,'Policy Characteristics'!$C:$C,0))),"",INDEX('Policy Characteristics'!B:B,MATCH($C1379,'Policy Characteristics'!$C:$C,0)))</f>
        <v>Hydrogen Combustion</v>
      </c>
      <c r="C1379" s="254" t="str">
        <f t="shared" si="50"/>
        <v>Fraction of Eligible Industrial Energy Use Shifted to Hydrogen</v>
      </c>
      <c r="D1379" s="6" t="s">
        <v>3046</v>
      </c>
      <c r="E1379" s="1" t="s">
        <v>3490</v>
      </c>
      <c r="F1379" t="s">
        <v>3010</v>
      </c>
      <c r="G1379" s="45" t="s">
        <v>3497</v>
      </c>
      <c r="H1379" s="43">
        <v>2098</v>
      </c>
      <c r="I1379" s="324" t="s">
        <v>40</v>
      </c>
      <c r="J1379" s="255" t="str">
        <f>IF(ISBLANK(INDEX('Policy Characteristics'!D:D,MATCH($C1379,'Policy Characteristics'!$C:$C,0))),"",INDEX('Policy Characteristics'!D:D,MATCH($C1379,'Policy Characteristics'!$C:$C,0)))</f>
        <v>Hydrogen Combustion</v>
      </c>
      <c r="K1379" s="254" t="str">
        <f>IF(ISBLANK(INDEX('Policy Characteristics'!E:E,MATCH($C1379,'Policy Characteristics'!$C:$C,0))),"",INDEX('Policy Characteristics'!E:E,MATCH($C1379,'Policy Characteristics'!$C:$C,0)))</f>
        <v>indst shift to hydrogen</v>
      </c>
      <c r="L1379" s="261">
        <f>IF(ISBLANK(INDEX('Policy Characteristics'!F:F,MATCH($C1379,'Policy Characteristics'!$C:$C,0))),"",INDEX('Policy Characteristics'!F:F,MATCH($C1379,'Policy Characteristics'!$C:$C,0)))</f>
        <v>0</v>
      </c>
      <c r="M1379" s="261">
        <f>IF(ISBLANK(INDEX('Policy Characteristics'!G:G,MATCH($C1379,'Policy Characteristics'!$C:$C,0))),"",INDEX('Policy Characteristics'!G:G,MATCH($C1379,'Policy Characteristics'!$C:$C,0)))</f>
        <v>1</v>
      </c>
      <c r="N1379" s="261">
        <f>IF(ISBLANK(INDEX('Policy Characteristics'!H:H,MATCH($C1379,'Policy Characteristics'!$C:$C,0))),"",INDEX('Policy Characteristics'!H:H,MATCH($C1379,'Policy Characteristics'!$C:$C,0)))</f>
        <v>0.01</v>
      </c>
      <c r="O1379" s="254" t="str">
        <f>IF(ISBLANK(INDEX('Policy Characteristics'!I:I,MATCH($C1379,'Policy Characteristics'!$C:$C,0))),"",INDEX('Policy Characteristics'!I:I,MATCH($C1379,'Policy Characteristics'!$C:$C,0)))</f>
        <v>% of fuel shifted</v>
      </c>
      <c r="P1379" s="254" t="str">
        <f>IF(ISBLANK(INDEX('Policy Characteristics'!J:J,MATCH($C1379,'Policy Characteristics'!$C:$C,0))),"",INDEX('Policy Characteristics'!J:J,MATCH($C1379,'Policy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9" s="254" t="str">
        <f>IF(ISBLANK(INDEX('Policy Characteristics'!K:K,MATCH($C1379,'Policy Characteristics'!$C:$C,0))),"",INDEX('Policy Characteristics'!K:K,MATCH($C1379,'Policy Characteristics'!$C:$C,0)))</f>
        <v>industry-ag-main.html#fuel-switching</v>
      </c>
      <c r="R1379" s="254" t="str">
        <f>IF(ISBLANK(INDEX('Policy Characteristics'!L:L,MATCH($C1379,'Policy Characteristics'!$C:$C,0))),"",INDEX('Policy Characteristics'!L:L,MATCH($C1379,'Policy Characteristics'!$C:$C,0)))</f>
        <v>industry-elec-and-hydrogen.html</v>
      </c>
    </row>
    <row r="1380" spans="1:18" s="2" customFormat="1">
      <c r="A1380" s="254" t="str">
        <f>IF(ISBLANK(INDEX('Policy Characteristics'!A:A,MATCH($C1380,'Policy Characteristics'!$C:$C,0))),"",INDEX('Policy Characteristics'!A:A,MATCH($C1380,'Policy Characteristics'!$C:$C,0)))</f>
        <v>Industry</v>
      </c>
      <c r="B1380" s="262" t="str">
        <f>IF(ISBLANK(INDEX('Policy Characteristics'!B:B,MATCH($C1380,'Policy Characteristics'!$C:$C,0))),"",INDEX('Policy Characteristics'!B:B,MATCH($C1380,'Policy Characteristics'!$C:$C,0)))</f>
        <v>Hydrogen Combustion</v>
      </c>
      <c r="C1380" s="254" t="str">
        <f t="shared" si="50"/>
        <v>Fraction of Eligible Industrial Energy Use Shifted to Hydrogen</v>
      </c>
      <c r="D1380" s="6" t="s">
        <v>3046</v>
      </c>
      <c r="E1380" s="1" t="s">
        <v>3491</v>
      </c>
      <c r="F1380" t="s">
        <v>3010</v>
      </c>
      <c r="G1380" s="45" t="s">
        <v>3498</v>
      </c>
      <c r="H1380" s="43">
        <v>2099</v>
      </c>
      <c r="I1380" s="324" t="s">
        <v>40</v>
      </c>
      <c r="J1380" s="255" t="str">
        <f>IF(ISBLANK(INDEX('Policy Characteristics'!D:D,MATCH($C1380,'Policy Characteristics'!$C:$C,0))),"",INDEX('Policy Characteristics'!D:D,MATCH($C1380,'Policy Characteristics'!$C:$C,0)))</f>
        <v>Hydrogen Combustion</v>
      </c>
      <c r="K1380" s="254" t="str">
        <f>IF(ISBLANK(INDEX('Policy Characteristics'!E:E,MATCH($C1380,'Policy Characteristics'!$C:$C,0))),"",INDEX('Policy Characteristics'!E:E,MATCH($C1380,'Policy Characteristics'!$C:$C,0)))</f>
        <v>indst shift to hydrogen</v>
      </c>
      <c r="L1380" s="261">
        <f>IF(ISBLANK(INDEX('Policy Characteristics'!F:F,MATCH($C1380,'Policy Characteristics'!$C:$C,0))),"",INDEX('Policy Characteristics'!F:F,MATCH($C1380,'Policy Characteristics'!$C:$C,0)))</f>
        <v>0</v>
      </c>
      <c r="M1380" s="261">
        <f>IF(ISBLANK(INDEX('Policy Characteristics'!G:G,MATCH($C1380,'Policy Characteristics'!$C:$C,0))),"",INDEX('Policy Characteristics'!G:G,MATCH($C1380,'Policy Characteristics'!$C:$C,0)))</f>
        <v>1</v>
      </c>
      <c r="N1380" s="261">
        <f>IF(ISBLANK(INDEX('Policy Characteristics'!H:H,MATCH($C1380,'Policy Characteristics'!$C:$C,0))),"",INDEX('Policy Characteristics'!H:H,MATCH($C1380,'Policy Characteristics'!$C:$C,0)))</f>
        <v>0.01</v>
      </c>
      <c r="O1380" s="254" t="str">
        <f>IF(ISBLANK(INDEX('Policy Characteristics'!I:I,MATCH($C1380,'Policy Characteristics'!$C:$C,0))),"",INDEX('Policy Characteristics'!I:I,MATCH($C1380,'Policy Characteristics'!$C:$C,0)))</f>
        <v>% of fuel shifted</v>
      </c>
      <c r="P1380" s="254" t="str">
        <f>IF(ISBLANK(INDEX('Policy Characteristics'!J:J,MATCH($C1380,'Policy Characteristics'!$C:$C,0))),"",INDEX('Policy Characteristics'!J:J,MATCH($C1380,'Policy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0" s="254" t="str">
        <f>IF(ISBLANK(INDEX('Policy Characteristics'!K:K,MATCH($C1380,'Policy Characteristics'!$C:$C,0))),"",INDEX('Policy Characteristics'!K:K,MATCH($C1380,'Policy Characteristics'!$C:$C,0)))</f>
        <v>industry-ag-main.html#fuel-switching</v>
      </c>
      <c r="R1380" s="254" t="str">
        <f>IF(ISBLANK(INDEX('Policy Characteristics'!L:L,MATCH($C1380,'Policy Characteristics'!$C:$C,0))),"",INDEX('Policy Characteristics'!L:L,MATCH($C1380,'Policy Characteristics'!$C:$C,0)))</f>
        <v>industry-elec-and-hydrogen.html</v>
      </c>
    </row>
    <row r="1381" spans="1:18" s="2" customFormat="1">
      <c r="A1381" s="254" t="str">
        <f>IF(ISBLANK(INDEX('Policy Characteristics'!A:A,MATCH($C1381,'Policy Characteristics'!$C:$C,0))),"",INDEX('Policy Characteristics'!A:A,MATCH($C1381,'Policy Characteristics'!$C:$C,0)))</f>
        <v>Industry</v>
      </c>
      <c r="B1381" s="262" t="str">
        <f>IF(ISBLANK(INDEX('Policy Characteristics'!B:B,MATCH($C1381,'Policy Characteristics'!$C:$C,0))),"",INDEX('Policy Characteristics'!B:B,MATCH($C1381,'Policy Characteristics'!$C:$C,0)))</f>
        <v>Hydrogen Combustion</v>
      </c>
      <c r="C1381" s="254" t="str">
        <f t="shared" ref="C1381:C1444" si="51">C$1315</f>
        <v>Fraction of Eligible Industrial Energy Use Shifted to Hydrogen</v>
      </c>
      <c r="D1381" s="6" t="s">
        <v>3046</v>
      </c>
      <c r="E1381" s="1" t="s">
        <v>3492</v>
      </c>
      <c r="F1381" t="s">
        <v>3010</v>
      </c>
      <c r="G1381" s="45" t="s">
        <v>3499</v>
      </c>
      <c r="H1381" s="43">
        <v>2100</v>
      </c>
      <c r="I1381" s="324" t="s">
        <v>40</v>
      </c>
      <c r="J1381" s="255" t="str">
        <f>IF(ISBLANK(INDEX('Policy Characteristics'!D:D,MATCH($C1381,'Policy Characteristics'!$C:$C,0))),"",INDEX('Policy Characteristics'!D:D,MATCH($C1381,'Policy Characteristics'!$C:$C,0)))</f>
        <v>Hydrogen Combustion</v>
      </c>
      <c r="K1381" s="254" t="str">
        <f>IF(ISBLANK(INDEX('Policy Characteristics'!E:E,MATCH($C1381,'Policy Characteristics'!$C:$C,0))),"",INDEX('Policy Characteristics'!E:E,MATCH($C1381,'Policy Characteristics'!$C:$C,0)))</f>
        <v>indst shift to hydrogen</v>
      </c>
      <c r="L1381" s="261">
        <f>IF(ISBLANK(INDEX('Policy Characteristics'!F:F,MATCH($C1381,'Policy Characteristics'!$C:$C,0))),"",INDEX('Policy Characteristics'!F:F,MATCH($C1381,'Policy Characteristics'!$C:$C,0)))</f>
        <v>0</v>
      </c>
      <c r="M1381" s="261">
        <f>IF(ISBLANK(INDEX('Policy Characteristics'!G:G,MATCH($C1381,'Policy Characteristics'!$C:$C,0))),"",INDEX('Policy Characteristics'!G:G,MATCH($C1381,'Policy Characteristics'!$C:$C,0)))</f>
        <v>1</v>
      </c>
      <c r="N1381" s="261">
        <f>IF(ISBLANK(INDEX('Policy Characteristics'!H:H,MATCH($C1381,'Policy Characteristics'!$C:$C,0))),"",INDEX('Policy Characteristics'!H:H,MATCH($C1381,'Policy Characteristics'!$C:$C,0)))</f>
        <v>0.01</v>
      </c>
      <c r="O1381" s="254" t="str">
        <f>IF(ISBLANK(INDEX('Policy Characteristics'!I:I,MATCH($C1381,'Policy Characteristics'!$C:$C,0))),"",INDEX('Policy Characteristics'!I:I,MATCH($C1381,'Policy Characteristics'!$C:$C,0)))</f>
        <v>% of fuel shifted</v>
      </c>
      <c r="P1381" s="254" t="str">
        <f>IF(ISBLANK(INDEX('Policy Characteristics'!J:J,MATCH($C1381,'Policy Characteristics'!$C:$C,0))),"",INDEX('Policy Characteristics'!J:J,MATCH($C1381,'Policy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1" s="254" t="str">
        <f>IF(ISBLANK(INDEX('Policy Characteristics'!K:K,MATCH($C1381,'Policy Characteristics'!$C:$C,0))),"",INDEX('Policy Characteristics'!K:K,MATCH($C1381,'Policy Characteristics'!$C:$C,0)))</f>
        <v>industry-ag-main.html#fuel-switching</v>
      </c>
      <c r="R1381" s="254" t="str">
        <f>IF(ISBLANK(INDEX('Policy Characteristics'!L:L,MATCH($C1381,'Policy Characteristics'!$C:$C,0))),"",INDEX('Policy Characteristics'!L:L,MATCH($C1381,'Policy Characteristics'!$C:$C,0)))</f>
        <v>industry-elec-and-hydrogen.html</v>
      </c>
    </row>
    <row r="1382" spans="1:18" s="2" customFormat="1">
      <c r="A1382" s="254" t="str">
        <f>IF(ISBLANK(INDEX('Policy Characteristics'!A:A,MATCH($C1382,'Policy Characteristics'!$C:$C,0))),"",INDEX('Policy Characteristics'!A:A,MATCH($C1382,'Policy Characteristics'!$C:$C,0)))</f>
        <v>Industry</v>
      </c>
      <c r="B1382" s="262" t="str">
        <f>IF(ISBLANK(INDEX('Policy Characteristics'!B:B,MATCH($C1382,'Policy Characteristics'!$C:$C,0))),"",INDEX('Policy Characteristics'!B:B,MATCH($C1382,'Policy Characteristics'!$C:$C,0)))</f>
        <v>Hydrogen Combustion</v>
      </c>
      <c r="C1382" s="254" t="str">
        <f t="shared" si="51"/>
        <v>Fraction of Eligible Industrial Energy Use Shifted to Hydrogen</v>
      </c>
      <c r="D1382" s="6" t="s">
        <v>3046</v>
      </c>
      <c r="E1382" s="1" t="s">
        <v>3493</v>
      </c>
      <c r="F1382" t="s">
        <v>3010</v>
      </c>
      <c r="G1382" s="45" t="s">
        <v>3500</v>
      </c>
      <c r="H1382" s="43">
        <v>2101</v>
      </c>
      <c r="I1382" s="324" t="s">
        <v>40</v>
      </c>
      <c r="J1382" s="255" t="str">
        <f>IF(ISBLANK(INDEX('Policy Characteristics'!D:D,MATCH($C1382,'Policy Characteristics'!$C:$C,0))),"",INDEX('Policy Characteristics'!D:D,MATCH($C1382,'Policy Characteristics'!$C:$C,0)))</f>
        <v>Hydrogen Combustion</v>
      </c>
      <c r="K1382" s="254" t="str">
        <f>IF(ISBLANK(INDEX('Policy Characteristics'!E:E,MATCH($C1382,'Policy Characteristics'!$C:$C,0))),"",INDEX('Policy Characteristics'!E:E,MATCH($C1382,'Policy Characteristics'!$C:$C,0)))</f>
        <v>indst shift to hydrogen</v>
      </c>
      <c r="L1382" s="261">
        <f>IF(ISBLANK(INDEX('Policy Characteristics'!F:F,MATCH($C1382,'Policy Characteristics'!$C:$C,0))),"",INDEX('Policy Characteristics'!F:F,MATCH($C1382,'Policy Characteristics'!$C:$C,0)))</f>
        <v>0</v>
      </c>
      <c r="M1382" s="261">
        <f>IF(ISBLANK(INDEX('Policy Characteristics'!G:G,MATCH($C1382,'Policy Characteristics'!$C:$C,0))),"",INDEX('Policy Characteristics'!G:G,MATCH($C1382,'Policy Characteristics'!$C:$C,0)))</f>
        <v>1</v>
      </c>
      <c r="N1382" s="261">
        <f>IF(ISBLANK(INDEX('Policy Characteristics'!H:H,MATCH($C1382,'Policy Characteristics'!$C:$C,0))),"",INDEX('Policy Characteristics'!H:H,MATCH($C1382,'Policy Characteristics'!$C:$C,0)))</f>
        <v>0.01</v>
      </c>
      <c r="O1382" s="254" t="str">
        <f>IF(ISBLANK(INDEX('Policy Characteristics'!I:I,MATCH($C1382,'Policy Characteristics'!$C:$C,0))),"",INDEX('Policy Characteristics'!I:I,MATCH($C1382,'Policy Characteristics'!$C:$C,0)))</f>
        <v>% of fuel shifted</v>
      </c>
      <c r="P1382" s="254" t="str">
        <f>IF(ISBLANK(INDEX('Policy Characteristics'!J:J,MATCH($C1382,'Policy Characteristics'!$C:$C,0))),"",INDEX('Policy Characteristics'!J:J,MATCH($C1382,'Policy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2" s="254" t="str">
        <f>IF(ISBLANK(INDEX('Policy Characteristics'!K:K,MATCH($C1382,'Policy Characteristics'!$C:$C,0))),"",INDEX('Policy Characteristics'!K:K,MATCH($C1382,'Policy Characteristics'!$C:$C,0)))</f>
        <v>industry-ag-main.html#fuel-switching</v>
      </c>
      <c r="R1382" s="254" t="str">
        <f>IF(ISBLANK(INDEX('Policy Characteristics'!L:L,MATCH($C1382,'Policy Characteristics'!$C:$C,0))),"",INDEX('Policy Characteristics'!L:L,MATCH($C1382,'Policy Characteristics'!$C:$C,0)))</f>
        <v>industry-elec-and-hydrogen.html</v>
      </c>
    </row>
    <row r="1383" spans="1:18" s="2" customFormat="1">
      <c r="A1383" s="254" t="str">
        <f>IF(ISBLANK(INDEX('Policy Characteristics'!A:A,MATCH($C1383,'Policy Characteristics'!$C:$C,0))),"",INDEX('Policy Characteristics'!A:A,MATCH($C1383,'Policy Characteristics'!$C:$C,0)))</f>
        <v>Industry</v>
      </c>
      <c r="B1383" s="262" t="str">
        <f>IF(ISBLANK(INDEX('Policy Characteristics'!B:B,MATCH($C1383,'Policy Characteristics'!$C:$C,0))),"",INDEX('Policy Characteristics'!B:B,MATCH($C1383,'Policy Characteristics'!$C:$C,0)))</f>
        <v>Hydrogen Combustion</v>
      </c>
      <c r="C1383" s="254" t="str">
        <f t="shared" si="51"/>
        <v>Fraction of Eligible Industrial Energy Use Shifted to Hydrogen</v>
      </c>
      <c r="D1383" s="6" t="s">
        <v>3046</v>
      </c>
      <c r="E1383" s="1" t="s">
        <v>3494</v>
      </c>
      <c r="F1383" t="s">
        <v>3010</v>
      </c>
      <c r="G1383" s="45" t="s">
        <v>3501</v>
      </c>
      <c r="H1383" s="43">
        <v>2102</v>
      </c>
      <c r="I1383" s="324" t="s">
        <v>40</v>
      </c>
      <c r="J1383" s="255" t="str">
        <f>IF(ISBLANK(INDEX('Policy Characteristics'!D:D,MATCH($C1383,'Policy Characteristics'!$C:$C,0))),"",INDEX('Policy Characteristics'!D:D,MATCH($C1383,'Policy Characteristics'!$C:$C,0)))</f>
        <v>Hydrogen Combustion</v>
      </c>
      <c r="K1383" s="254" t="str">
        <f>IF(ISBLANK(INDEX('Policy Characteristics'!E:E,MATCH($C1383,'Policy Characteristics'!$C:$C,0))),"",INDEX('Policy Characteristics'!E:E,MATCH($C1383,'Policy Characteristics'!$C:$C,0)))</f>
        <v>indst shift to hydrogen</v>
      </c>
      <c r="L1383" s="261">
        <f>IF(ISBLANK(INDEX('Policy Characteristics'!F:F,MATCH($C1383,'Policy Characteristics'!$C:$C,0))),"",INDEX('Policy Characteristics'!F:F,MATCH($C1383,'Policy Characteristics'!$C:$C,0)))</f>
        <v>0</v>
      </c>
      <c r="M1383" s="261">
        <f>IF(ISBLANK(INDEX('Policy Characteristics'!G:G,MATCH($C1383,'Policy Characteristics'!$C:$C,0))),"",INDEX('Policy Characteristics'!G:G,MATCH($C1383,'Policy Characteristics'!$C:$C,0)))</f>
        <v>1</v>
      </c>
      <c r="N1383" s="261">
        <f>IF(ISBLANK(INDEX('Policy Characteristics'!H:H,MATCH($C1383,'Policy Characteristics'!$C:$C,0))),"",INDEX('Policy Characteristics'!H:H,MATCH($C1383,'Policy Characteristics'!$C:$C,0)))</f>
        <v>0.01</v>
      </c>
      <c r="O1383" s="254" t="str">
        <f>IF(ISBLANK(INDEX('Policy Characteristics'!I:I,MATCH($C1383,'Policy Characteristics'!$C:$C,0))),"",INDEX('Policy Characteristics'!I:I,MATCH($C1383,'Policy Characteristics'!$C:$C,0)))</f>
        <v>% of fuel shifted</v>
      </c>
      <c r="P1383" s="254" t="str">
        <f>IF(ISBLANK(INDEX('Policy Characteristics'!J:J,MATCH($C1383,'Policy Characteristics'!$C:$C,0))),"",INDEX('Policy Characteristics'!J:J,MATCH($C1383,'Policy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3" s="254" t="str">
        <f>IF(ISBLANK(INDEX('Policy Characteristics'!K:K,MATCH($C1383,'Policy Characteristics'!$C:$C,0))),"",INDEX('Policy Characteristics'!K:K,MATCH($C1383,'Policy Characteristics'!$C:$C,0)))</f>
        <v>industry-ag-main.html#fuel-switching</v>
      </c>
      <c r="R1383" s="254" t="str">
        <f>IF(ISBLANK(INDEX('Policy Characteristics'!L:L,MATCH($C1383,'Policy Characteristics'!$C:$C,0))),"",INDEX('Policy Characteristics'!L:L,MATCH($C1383,'Policy Characteristics'!$C:$C,0)))</f>
        <v>industry-elec-and-hydrogen.html</v>
      </c>
    </row>
    <row r="1384" spans="1:18" s="2" customFormat="1">
      <c r="A1384" s="254" t="str">
        <f>IF(ISBLANK(INDEX('Policy Characteristics'!A:A,MATCH($C1384,'Policy Characteristics'!$C:$C,0))),"",INDEX('Policy Characteristics'!A:A,MATCH($C1384,'Policy Characteristics'!$C:$C,0)))</f>
        <v>Industry</v>
      </c>
      <c r="B1384" s="262" t="str">
        <f>IF(ISBLANK(INDEX('Policy Characteristics'!B:B,MATCH($C1384,'Policy Characteristics'!$C:$C,0))),"",INDEX('Policy Characteristics'!B:B,MATCH($C1384,'Policy Characteristics'!$C:$C,0)))</f>
        <v>Hydrogen Combustion</v>
      </c>
      <c r="C1384" s="254" t="str">
        <f t="shared" si="51"/>
        <v>Fraction of Eligible Industrial Energy Use Shifted to Hydrogen</v>
      </c>
      <c r="D1384" s="6" t="s">
        <v>3046</v>
      </c>
      <c r="E1384" s="1" t="s">
        <v>3495</v>
      </c>
      <c r="F1384" t="s">
        <v>3010</v>
      </c>
      <c r="G1384" s="45" t="s">
        <v>3502</v>
      </c>
      <c r="H1384" s="43">
        <v>2103</v>
      </c>
      <c r="I1384" s="324" t="s">
        <v>40</v>
      </c>
      <c r="J1384" s="255" t="str">
        <f>IF(ISBLANK(INDEX('Policy Characteristics'!D:D,MATCH($C1384,'Policy Characteristics'!$C:$C,0))),"",INDEX('Policy Characteristics'!D:D,MATCH($C1384,'Policy Characteristics'!$C:$C,0)))</f>
        <v>Hydrogen Combustion</v>
      </c>
      <c r="K1384" s="254" t="str">
        <f>IF(ISBLANK(INDEX('Policy Characteristics'!E:E,MATCH($C1384,'Policy Characteristics'!$C:$C,0))),"",INDEX('Policy Characteristics'!E:E,MATCH($C1384,'Policy Characteristics'!$C:$C,0)))</f>
        <v>indst shift to hydrogen</v>
      </c>
      <c r="L1384" s="261">
        <f>IF(ISBLANK(INDEX('Policy Characteristics'!F:F,MATCH($C1384,'Policy Characteristics'!$C:$C,0))),"",INDEX('Policy Characteristics'!F:F,MATCH($C1384,'Policy Characteristics'!$C:$C,0)))</f>
        <v>0</v>
      </c>
      <c r="M1384" s="261">
        <f>IF(ISBLANK(INDEX('Policy Characteristics'!G:G,MATCH($C1384,'Policy Characteristics'!$C:$C,0))),"",INDEX('Policy Characteristics'!G:G,MATCH($C1384,'Policy Characteristics'!$C:$C,0)))</f>
        <v>1</v>
      </c>
      <c r="N1384" s="261">
        <f>IF(ISBLANK(INDEX('Policy Characteristics'!H:H,MATCH($C1384,'Policy Characteristics'!$C:$C,0))),"",INDEX('Policy Characteristics'!H:H,MATCH($C1384,'Policy Characteristics'!$C:$C,0)))</f>
        <v>0.01</v>
      </c>
      <c r="O1384" s="254" t="str">
        <f>IF(ISBLANK(INDEX('Policy Characteristics'!I:I,MATCH($C1384,'Policy Characteristics'!$C:$C,0))),"",INDEX('Policy Characteristics'!I:I,MATCH($C1384,'Policy Characteristics'!$C:$C,0)))</f>
        <v>% of fuel shifted</v>
      </c>
      <c r="P1384" s="254" t="str">
        <f>IF(ISBLANK(INDEX('Policy Characteristics'!J:J,MATCH($C1384,'Policy Characteristics'!$C:$C,0))),"",INDEX('Policy Characteristics'!J:J,MATCH($C1384,'Policy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4" s="254" t="str">
        <f>IF(ISBLANK(INDEX('Policy Characteristics'!K:K,MATCH($C1384,'Policy Characteristics'!$C:$C,0))),"",INDEX('Policy Characteristics'!K:K,MATCH($C1384,'Policy Characteristics'!$C:$C,0)))</f>
        <v>industry-ag-main.html#fuel-switching</v>
      </c>
      <c r="R1384" s="254" t="str">
        <f>IF(ISBLANK(INDEX('Policy Characteristics'!L:L,MATCH($C1384,'Policy Characteristics'!$C:$C,0))),"",INDEX('Policy Characteristics'!L:L,MATCH($C1384,'Policy Characteristics'!$C:$C,0)))</f>
        <v>industry-elec-and-hydrogen.html</v>
      </c>
    </row>
    <row r="1385" spans="1:18" s="2" customFormat="1">
      <c r="A1385" s="254" t="str">
        <f>IF(ISBLANK(INDEX('Policy Characteristics'!A:A,MATCH($C1385,'Policy Characteristics'!$C:$C,0))),"",INDEX('Policy Characteristics'!A:A,MATCH($C1385,'Policy Characteristics'!$C:$C,0)))</f>
        <v>Industry</v>
      </c>
      <c r="B1385" s="262" t="str">
        <f>IF(ISBLANK(INDEX('Policy Characteristics'!B:B,MATCH($C1385,'Policy Characteristics'!$C:$C,0))),"",INDEX('Policy Characteristics'!B:B,MATCH($C1385,'Policy Characteristics'!$C:$C,0)))</f>
        <v>Hydrogen Combustion</v>
      </c>
      <c r="C1385" s="254" t="str">
        <f t="shared" si="51"/>
        <v>Fraction of Eligible Industrial Energy Use Shifted to Hydrogen</v>
      </c>
      <c r="D1385" s="6" t="s">
        <v>3046</v>
      </c>
      <c r="E1385" s="1" t="s">
        <v>3496</v>
      </c>
      <c r="F1385" t="s">
        <v>3010</v>
      </c>
      <c r="G1385" s="45" t="s">
        <v>3503</v>
      </c>
      <c r="H1385" s="43">
        <v>2104</v>
      </c>
      <c r="I1385" s="324" t="s">
        <v>41</v>
      </c>
      <c r="J1385" s="255" t="str">
        <f>IF(ISBLANK(INDEX('Policy Characteristics'!D:D,MATCH($C1385,'Policy Characteristics'!$C:$C,0))),"",INDEX('Policy Characteristics'!D:D,MATCH($C1385,'Policy Characteristics'!$C:$C,0)))</f>
        <v>Hydrogen Combustion</v>
      </c>
      <c r="K1385" s="254" t="str">
        <f>IF(ISBLANK(INDEX('Policy Characteristics'!E:E,MATCH($C1385,'Policy Characteristics'!$C:$C,0))),"",INDEX('Policy Characteristics'!E:E,MATCH($C1385,'Policy Characteristics'!$C:$C,0)))</f>
        <v>indst shift to hydrogen</v>
      </c>
      <c r="L1385" s="261">
        <f>IF(ISBLANK(INDEX('Policy Characteristics'!F:F,MATCH($C1385,'Policy Characteristics'!$C:$C,0))),"",INDEX('Policy Characteristics'!F:F,MATCH($C1385,'Policy Characteristics'!$C:$C,0)))</f>
        <v>0</v>
      </c>
      <c r="M1385" s="261">
        <f>IF(ISBLANK(INDEX('Policy Characteristics'!G:G,MATCH($C1385,'Policy Characteristics'!$C:$C,0))),"",INDEX('Policy Characteristics'!G:G,MATCH($C1385,'Policy Characteristics'!$C:$C,0)))</f>
        <v>1</v>
      </c>
      <c r="N1385" s="261">
        <f>IF(ISBLANK(INDEX('Policy Characteristics'!H:H,MATCH($C1385,'Policy Characteristics'!$C:$C,0))),"",INDEX('Policy Characteristics'!H:H,MATCH($C1385,'Policy Characteristics'!$C:$C,0)))</f>
        <v>0.01</v>
      </c>
      <c r="O1385" s="254" t="str">
        <f>IF(ISBLANK(INDEX('Policy Characteristics'!I:I,MATCH($C1385,'Policy Characteristics'!$C:$C,0))),"",INDEX('Policy Characteristics'!I:I,MATCH($C1385,'Policy Characteristics'!$C:$C,0)))</f>
        <v>% of fuel shifted</v>
      </c>
      <c r="P1385" s="254" t="str">
        <f>IF(ISBLANK(INDEX('Policy Characteristics'!J:J,MATCH($C1385,'Policy Characteristics'!$C:$C,0))),"",INDEX('Policy Characteristics'!J:J,MATCH($C1385,'Policy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5" s="254" t="str">
        <f>IF(ISBLANK(INDEX('Policy Characteristics'!K:K,MATCH($C1385,'Policy Characteristics'!$C:$C,0))),"",INDEX('Policy Characteristics'!K:K,MATCH($C1385,'Policy Characteristics'!$C:$C,0)))</f>
        <v>industry-ag-main.html#fuel-switching</v>
      </c>
      <c r="R1385" s="254" t="str">
        <f>IF(ISBLANK(INDEX('Policy Characteristics'!L:L,MATCH($C1385,'Policy Characteristics'!$C:$C,0))),"",INDEX('Policy Characteristics'!L:L,MATCH($C1385,'Policy Characteristics'!$C:$C,0)))</f>
        <v>industry-elec-and-hydrogen.html</v>
      </c>
    </row>
    <row r="1386" spans="1:18" s="2" customFormat="1">
      <c r="A1386" s="254" t="str">
        <f>IF(ISBLANK(INDEX('Policy Characteristics'!A:A,MATCH($C1386,'Policy Characteristics'!$C:$C,0))),"",INDEX('Policy Characteristics'!A:A,MATCH($C1386,'Policy Characteristics'!$C:$C,0)))</f>
        <v>Industry</v>
      </c>
      <c r="B1386" s="262" t="str">
        <f>IF(ISBLANK(INDEX('Policy Characteristics'!B:B,MATCH($C1386,'Policy Characteristics'!$C:$C,0))),"",INDEX('Policy Characteristics'!B:B,MATCH($C1386,'Policy Characteristics'!$C:$C,0)))</f>
        <v>Hydrogen Combustion</v>
      </c>
      <c r="C1386" s="254" t="str">
        <f t="shared" si="51"/>
        <v>Fraction of Eligible Industrial Energy Use Shifted to Hydrogen</v>
      </c>
      <c r="D1386" s="6" t="s">
        <v>3046</v>
      </c>
      <c r="E1386" s="1" t="s">
        <v>3643</v>
      </c>
      <c r="F1386" t="s">
        <v>3010</v>
      </c>
      <c r="G1386" s="45" t="s">
        <v>3643</v>
      </c>
      <c r="H1386" s="43">
        <v>2105</v>
      </c>
      <c r="I1386" s="324" t="s">
        <v>40</v>
      </c>
      <c r="J1386" s="255" t="str">
        <f>IF(ISBLANK(INDEX('Policy Characteristics'!D:D,MATCH($C1386,'Policy Characteristics'!$C:$C,0))),"",INDEX('Policy Characteristics'!D:D,MATCH($C1386,'Policy Characteristics'!$C:$C,0)))</f>
        <v>Hydrogen Combustion</v>
      </c>
      <c r="K1386" s="254" t="str">
        <f>IF(ISBLANK(INDEX('Policy Characteristics'!E:E,MATCH($C1386,'Policy Characteristics'!$C:$C,0))),"",INDEX('Policy Characteristics'!E:E,MATCH($C1386,'Policy Characteristics'!$C:$C,0)))</f>
        <v>indst shift to hydrogen</v>
      </c>
      <c r="L1386" s="261">
        <f>IF(ISBLANK(INDEX('Policy Characteristics'!F:F,MATCH($C1386,'Policy Characteristics'!$C:$C,0))),"",INDEX('Policy Characteristics'!F:F,MATCH($C1386,'Policy Characteristics'!$C:$C,0)))</f>
        <v>0</v>
      </c>
      <c r="M1386" s="261">
        <f>IF(ISBLANK(INDEX('Policy Characteristics'!G:G,MATCH($C1386,'Policy Characteristics'!$C:$C,0))),"",INDEX('Policy Characteristics'!G:G,MATCH($C1386,'Policy Characteristics'!$C:$C,0)))</f>
        <v>1</v>
      </c>
      <c r="N1386" s="261">
        <f>IF(ISBLANK(INDEX('Policy Characteristics'!H:H,MATCH($C1386,'Policy Characteristics'!$C:$C,0))),"",INDEX('Policy Characteristics'!H:H,MATCH($C1386,'Policy Characteristics'!$C:$C,0)))</f>
        <v>0.01</v>
      </c>
      <c r="O1386" s="254" t="str">
        <f>IF(ISBLANK(INDEX('Policy Characteristics'!I:I,MATCH($C1386,'Policy Characteristics'!$C:$C,0))),"",INDEX('Policy Characteristics'!I:I,MATCH($C1386,'Policy Characteristics'!$C:$C,0)))</f>
        <v>% of fuel shifted</v>
      </c>
      <c r="P1386" s="254" t="str">
        <f>IF(ISBLANK(INDEX('Policy Characteristics'!J:J,MATCH($C1386,'Policy Characteristics'!$C:$C,0))),"",INDEX('Policy Characteristics'!J:J,MATCH($C1386,'Policy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6" s="254" t="str">
        <f>IF(ISBLANK(INDEX('Policy Characteristics'!K:K,MATCH($C1386,'Policy Characteristics'!$C:$C,0))),"",INDEX('Policy Characteristics'!K:K,MATCH($C1386,'Policy Characteristics'!$C:$C,0)))</f>
        <v>industry-ag-main.html#fuel-switching</v>
      </c>
      <c r="R1386" s="254" t="str">
        <f>IF(ISBLANK(INDEX('Policy Characteristics'!L:L,MATCH($C1386,'Policy Characteristics'!$C:$C,0))),"",INDEX('Policy Characteristics'!L:L,MATCH($C1386,'Policy Characteristics'!$C:$C,0)))</f>
        <v>industry-elec-and-hydrogen.html</v>
      </c>
    </row>
    <row r="1387" spans="1:18" s="2" customFormat="1">
      <c r="A1387" s="254" t="str">
        <f>IF(ISBLANK(INDEX('Policy Characteristics'!A:A,MATCH($C1387,'Policy Characteristics'!$C:$C,0))),"",INDEX('Policy Characteristics'!A:A,MATCH($C1387,'Policy Characteristics'!$C:$C,0)))</f>
        <v>Industry</v>
      </c>
      <c r="B1387" s="262" t="str">
        <f>IF(ISBLANK(INDEX('Policy Characteristics'!B:B,MATCH($C1387,'Policy Characteristics'!$C:$C,0))),"",INDEX('Policy Characteristics'!B:B,MATCH($C1387,'Policy Characteristics'!$C:$C,0)))</f>
        <v>Hydrogen Combustion</v>
      </c>
      <c r="C1387" s="254" t="str">
        <f t="shared" si="51"/>
        <v>Fraction of Eligible Industrial Energy Use Shifted to Hydrogen</v>
      </c>
      <c r="D1387" s="6" t="s">
        <v>3047</v>
      </c>
      <c r="E1387" s="1" t="s">
        <v>3490</v>
      </c>
      <c r="F1387" t="s">
        <v>2557</v>
      </c>
      <c r="G1387" s="45" t="s">
        <v>3497</v>
      </c>
      <c r="H1387" s="43">
        <v>2106</v>
      </c>
      <c r="I1387" s="324" t="s">
        <v>40</v>
      </c>
      <c r="J1387" s="255" t="str">
        <f>IF(ISBLANK(INDEX('Policy Characteristics'!D:D,MATCH($C1387,'Policy Characteristics'!$C:$C,0))),"",INDEX('Policy Characteristics'!D:D,MATCH($C1387,'Policy Characteristics'!$C:$C,0)))</f>
        <v>Hydrogen Combustion</v>
      </c>
      <c r="K1387" s="254" t="str">
        <f>IF(ISBLANK(INDEX('Policy Characteristics'!E:E,MATCH($C1387,'Policy Characteristics'!$C:$C,0))),"",INDEX('Policy Characteristics'!E:E,MATCH($C1387,'Policy Characteristics'!$C:$C,0)))</f>
        <v>indst shift to hydrogen</v>
      </c>
      <c r="L1387" s="261">
        <f>IF(ISBLANK(INDEX('Policy Characteristics'!F:F,MATCH($C1387,'Policy Characteristics'!$C:$C,0))),"",INDEX('Policy Characteristics'!F:F,MATCH($C1387,'Policy Characteristics'!$C:$C,0)))</f>
        <v>0</v>
      </c>
      <c r="M1387" s="261">
        <f>IF(ISBLANK(INDEX('Policy Characteristics'!G:G,MATCH($C1387,'Policy Characteristics'!$C:$C,0))),"",INDEX('Policy Characteristics'!G:G,MATCH($C1387,'Policy Characteristics'!$C:$C,0)))</f>
        <v>1</v>
      </c>
      <c r="N1387" s="261">
        <f>IF(ISBLANK(INDEX('Policy Characteristics'!H:H,MATCH($C1387,'Policy Characteristics'!$C:$C,0))),"",INDEX('Policy Characteristics'!H:H,MATCH($C1387,'Policy Characteristics'!$C:$C,0)))</f>
        <v>0.01</v>
      </c>
      <c r="O1387" s="254" t="str">
        <f>IF(ISBLANK(INDEX('Policy Characteristics'!I:I,MATCH($C1387,'Policy Characteristics'!$C:$C,0))),"",INDEX('Policy Characteristics'!I:I,MATCH($C1387,'Policy Characteristics'!$C:$C,0)))</f>
        <v>% of fuel shifted</v>
      </c>
      <c r="P1387" s="254" t="str">
        <f>IF(ISBLANK(INDEX('Policy Characteristics'!J:J,MATCH($C1387,'Policy Characteristics'!$C:$C,0))),"",INDEX('Policy Characteristics'!J:J,MATCH($C1387,'Policy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7" s="254" t="str">
        <f>IF(ISBLANK(INDEX('Policy Characteristics'!K:K,MATCH($C1387,'Policy Characteristics'!$C:$C,0))),"",INDEX('Policy Characteristics'!K:K,MATCH($C1387,'Policy Characteristics'!$C:$C,0)))</f>
        <v>industry-ag-main.html#fuel-switching</v>
      </c>
      <c r="R1387" s="254" t="str">
        <f>IF(ISBLANK(INDEX('Policy Characteristics'!L:L,MATCH($C1387,'Policy Characteristics'!$C:$C,0))),"",INDEX('Policy Characteristics'!L:L,MATCH($C1387,'Policy Characteristics'!$C:$C,0)))</f>
        <v>industry-elec-and-hydrogen.html</v>
      </c>
    </row>
    <row r="1388" spans="1:18" s="2" customFormat="1">
      <c r="A1388" s="254" t="str">
        <f>IF(ISBLANK(INDEX('Policy Characteristics'!A:A,MATCH($C1388,'Policy Characteristics'!$C:$C,0))),"",INDEX('Policy Characteristics'!A:A,MATCH($C1388,'Policy Characteristics'!$C:$C,0)))</f>
        <v>Industry</v>
      </c>
      <c r="B1388" s="262" t="str">
        <f>IF(ISBLANK(INDEX('Policy Characteristics'!B:B,MATCH($C1388,'Policy Characteristics'!$C:$C,0))),"",INDEX('Policy Characteristics'!B:B,MATCH($C1388,'Policy Characteristics'!$C:$C,0)))</f>
        <v>Hydrogen Combustion</v>
      </c>
      <c r="C1388" s="254" t="str">
        <f t="shared" si="51"/>
        <v>Fraction of Eligible Industrial Energy Use Shifted to Hydrogen</v>
      </c>
      <c r="D1388" s="6" t="s">
        <v>3047</v>
      </c>
      <c r="E1388" s="1" t="s">
        <v>3491</v>
      </c>
      <c r="F1388" t="s">
        <v>2557</v>
      </c>
      <c r="G1388" s="45" t="s">
        <v>3498</v>
      </c>
      <c r="H1388" s="43">
        <v>2107</v>
      </c>
      <c r="I1388" s="324" t="s">
        <v>40</v>
      </c>
      <c r="J1388" s="255" t="str">
        <f>IF(ISBLANK(INDEX('Policy Characteristics'!D:D,MATCH($C1388,'Policy Characteristics'!$C:$C,0))),"",INDEX('Policy Characteristics'!D:D,MATCH($C1388,'Policy Characteristics'!$C:$C,0)))</f>
        <v>Hydrogen Combustion</v>
      </c>
      <c r="K1388" s="254" t="str">
        <f>IF(ISBLANK(INDEX('Policy Characteristics'!E:E,MATCH($C1388,'Policy Characteristics'!$C:$C,0))),"",INDEX('Policy Characteristics'!E:E,MATCH($C1388,'Policy Characteristics'!$C:$C,0)))</f>
        <v>indst shift to hydrogen</v>
      </c>
      <c r="L1388" s="261">
        <f>IF(ISBLANK(INDEX('Policy Characteristics'!F:F,MATCH($C1388,'Policy Characteristics'!$C:$C,0))),"",INDEX('Policy Characteristics'!F:F,MATCH($C1388,'Policy Characteristics'!$C:$C,0)))</f>
        <v>0</v>
      </c>
      <c r="M1388" s="261">
        <f>IF(ISBLANK(INDEX('Policy Characteristics'!G:G,MATCH($C1388,'Policy Characteristics'!$C:$C,0))),"",INDEX('Policy Characteristics'!G:G,MATCH($C1388,'Policy Characteristics'!$C:$C,0)))</f>
        <v>1</v>
      </c>
      <c r="N1388" s="261">
        <f>IF(ISBLANK(INDEX('Policy Characteristics'!H:H,MATCH($C1388,'Policy Characteristics'!$C:$C,0))),"",INDEX('Policy Characteristics'!H:H,MATCH($C1388,'Policy Characteristics'!$C:$C,0)))</f>
        <v>0.01</v>
      </c>
      <c r="O1388" s="254" t="str">
        <f>IF(ISBLANK(INDEX('Policy Characteristics'!I:I,MATCH($C1388,'Policy Characteristics'!$C:$C,0))),"",INDEX('Policy Characteristics'!I:I,MATCH($C1388,'Policy Characteristics'!$C:$C,0)))</f>
        <v>% of fuel shifted</v>
      </c>
      <c r="P1388" s="254" t="str">
        <f>IF(ISBLANK(INDEX('Policy Characteristics'!J:J,MATCH($C1388,'Policy Characteristics'!$C:$C,0))),"",INDEX('Policy Characteristics'!J:J,MATCH($C1388,'Policy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8" s="254" t="str">
        <f>IF(ISBLANK(INDEX('Policy Characteristics'!K:K,MATCH($C1388,'Policy Characteristics'!$C:$C,0))),"",INDEX('Policy Characteristics'!K:K,MATCH($C1388,'Policy Characteristics'!$C:$C,0)))</f>
        <v>industry-ag-main.html#fuel-switching</v>
      </c>
      <c r="R1388" s="254" t="str">
        <f>IF(ISBLANK(INDEX('Policy Characteristics'!L:L,MATCH($C1388,'Policy Characteristics'!$C:$C,0))),"",INDEX('Policy Characteristics'!L:L,MATCH($C1388,'Policy Characteristics'!$C:$C,0)))</f>
        <v>industry-elec-and-hydrogen.html</v>
      </c>
    </row>
    <row r="1389" spans="1:18" s="2" customFormat="1">
      <c r="A1389" s="254" t="str">
        <f>IF(ISBLANK(INDEX('Policy Characteristics'!A:A,MATCH($C1389,'Policy Characteristics'!$C:$C,0))),"",INDEX('Policy Characteristics'!A:A,MATCH($C1389,'Policy Characteristics'!$C:$C,0)))</f>
        <v>Industry</v>
      </c>
      <c r="B1389" s="262" t="str">
        <f>IF(ISBLANK(INDEX('Policy Characteristics'!B:B,MATCH($C1389,'Policy Characteristics'!$C:$C,0))),"",INDEX('Policy Characteristics'!B:B,MATCH($C1389,'Policy Characteristics'!$C:$C,0)))</f>
        <v>Hydrogen Combustion</v>
      </c>
      <c r="C1389" s="254" t="str">
        <f t="shared" si="51"/>
        <v>Fraction of Eligible Industrial Energy Use Shifted to Hydrogen</v>
      </c>
      <c r="D1389" s="6" t="s">
        <v>3047</v>
      </c>
      <c r="E1389" s="1" t="s">
        <v>3492</v>
      </c>
      <c r="F1389" t="s">
        <v>2557</v>
      </c>
      <c r="G1389" s="45" t="s">
        <v>3499</v>
      </c>
      <c r="H1389" s="43">
        <v>2108</v>
      </c>
      <c r="I1389" s="324" t="s">
        <v>40</v>
      </c>
      <c r="J1389" s="255" t="str">
        <f>IF(ISBLANK(INDEX('Policy Characteristics'!D:D,MATCH($C1389,'Policy Characteristics'!$C:$C,0))),"",INDEX('Policy Characteristics'!D:D,MATCH($C1389,'Policy Characteristics'!$C:$C,0)))</f>
        <v>Hydrogen Combustion</v>
      </c>
      <c r="K1389" s="254" t="str">
        <f>IF(ISBLANK(INDEX('Policy Characteristics'!E:E,MATCH($C1389,'Policy Characteristics'!$C:$C,0))),"",INDEX('Policy Characteristics'!E:E,MATCH($C1389,'Policy Characteristics'!$C:$C,0)))</f>
        <v>indst shift to hydrogen</v>
      </c>
      <c r="L1389" s="261">
        <f>IF(ISBLANK(INDEX('Policy Characteristics'!F:F,MATCH($C1389,'Policy Characteristics'!$C:$C,0))),"",INDEX('Policy Characteristics'!F:F,MATCH($C1389,'Policy Characteristics'!$C:$C,0)))</f>
        <v>0</v>
      </c>
      <c r="M1389" s="261">
        <f>IF(ISBLANK(INDEX('Policy Characteristics'!G:G,MATCH($C1389,'Policy Characteristics'!$C:$C,0))),"",INDEX('Policy Characteristics'!G:G,MATCH($C1389,'Policy Characteristics'!$C:$C,0)))</f>
        <v>1</v>
      </c>
      <c r="N1389" s="261">
        <f>IF(ISBLANK(INDEX('Policy Characteristics'!H:H,MATCH($C1389,'Policy Characteristics'!$C:$C,0))),"",INDEX('Policy Characteristics'!H:H,MATCH($C1389,'Policy Characteristics'!$C:$C,0)))</f>
        <v>0.01</v>
      </c>
      <c r="O1389" s="254" t="str">
        <f>IF(ISBLANK(INDEX('Policy Characteristics'!I:I,MATCH($C1389,'Policy Characteristics'!$C:$C,0))),"",INDEX('Policy Characteristics'!I:I,MATCH($C1389,'Policy Characteristics'!$C:$C,0)))</f>
        <v>% of fuel shifted</v>
      </c>
      <c r="P1389" s="254" t="str">
        <f>IF(ISBLANK(INDEX('Policy Characteristics'!J:J,MATCH($C1389,'Policy Characteristics'!$C:$C,0))),"",INDEX('Policy Characteristics'!J:J,MATCH($C1389,'Policy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9" s="254" t="str">
        <f>IF(ISBLANK(INDEX('Policy Characteristics'!K:K,MATCH($C1389,'Policy Characteristics'!$C:$C,0))),"",INDEX('Policy Characteristics'!K:K,MATCH($C1389,'Policy Characteristics'!$C:$C,0)))</f>
        <v>industry-ag-main.html#fuel-switching</v>
      </c>
      <c r="R1389" s="254" t="str">
        <f>IF(ISBLANK(INDEX('Policy Characteristics'!L:L,MATCH($C1389,'Policy Characteristics'!$C:$C,0))),"",INDEX('Policy Characteristics'!L:L,MATCH($C1389,'Policy Characteristics'!$C:$C,0)))</f>
        <v>industry-elec-and-hydrogen.html</v>
      </c>
    </row>
    <row r="1390" spans="1:18" s="2" customFormat="1">
      <c r="A1390" s="254" t="str">
        <f>IF(ISBLANK(INDEX('Policy Characteristics'!A:A,MATCH($C1390,'Policy Characteristics'!$C:$C,0))),"",INDEX('Policy Characteristics'!A:A,MATCH($C1390,'Policy Characteristics'!$C:$C,0)))</f>
        <v>Industry</v>
      </c>
      <c r="B1390" s="262" t="str">
        <f>IF(ISBLANK(INDEX('Policy Characteristics'!B:B,MATCH($C1390,'Policy Characteristics'!$C:$C,0))),"",INDEX('Policy Characteristics'!B:B,MATCH($C1390,'Policy Characteristics'!$C:$C,0)))</f>
        <v>Hydrogen Combustion</v>
      </c>
      <c r="C1390" s="254" t="str">
        <f t="shared" si="51"/>
        <v>Fraction of Eligible Industrial Energy Use Shifted to Hydrogen</v>
      </c>
      <c r="D1390" s="6" t="s">
        <v>3047</v>
      </c>
      <c r="E1390" s="1" t="s">
        <v>3493</v>
      </c>
      <c r="F1390" t="s">
        <v>2557</v>
      </c>
      <c r="G1390" s="45" t="s">
        <v>3500</v>
      </c>
      <c r="H1390" s="43">
        <v>2109</v>
      </c>
      <c r="I1390" s="324" t="s">
        <v>40</v>
      </c>
      <c r="J1390" s="255" t="str">
        <f>IF(ISBLANK(INDEX('Policy Characteristics'!D:D,MATCH($C1390,'Policy Characteristics'!$C:$C,0))),"",INDEX('Policy Characteristics'!D:D,MATCH($C1390,'Policy Characteristics'!$C:$C,0)))</f>
        <v>Hydrogen Combustion</v>
      </c>
      <c r="K1390" s="254" t="str">
        <f>IF(ISBLANK(INDEX('Policy Characteristics'!E:E,MATCH($C1390,'Policy Characteristics'!$C:$C,0))),"",INDEX('Policy Characteristics'!E:E,MATCH($C1390,'Policy Characteristics'!$C:$C,0)))</f>
        <v>indst shift to hydrogen</v>
      </c>
      <c r="L1390" s="261">
        <f>IF(ISBLANK(INDEX('Policy Characteristics'!F:F,MATCH($C1390,'Policy Characteristics'!$C:$C,0))),"",INDEX('Policy Characteristics'!F:F,MATCH($C1390,'Policy Characteristics'!$C:$C,0)))</f>
        <v>0</v>
      </c>
      <c r="M1390" s="261">
        <f>IF(ISBLANK(INDEX('Policy Characteristics'!G:G,MATCH($C1390,'Policy Characteristics'!$C:$C,0))),"",INDEX('Policy Characteristics'!G:G,MATCH($C1390,'Policy Characteristics'!$C:$C,0)))</f>
        <v>1</v>
      </c>
      <c r="N1390" s="261">
        <f>IF(ISBLANK(INDEX('Policy Characteristics'!H:H,MATCH($C1390,'Policy Characteristics'!$C:$C,0))),"",INDEX('Policy Characteristics'!H:H,MATCH($C1390,'Policy Characteristics'!$C:$C,0)))</f>
        <v>0.01</v>
      </c>
      <c r="O1390" s="254" t="str">
        <f>IF(ISBLANK(INDEX('Policy Characteristics'!I:I,MATCH($C1390,'Policy Characteristics'!$C:$C,0))),"",INDEX('Policy Characteristics'!I:I,MATCH($C1390,'Policy Characteristics'!$C:$C,0)))</f>
        <v>% of fuel shifted</v>
      </c>
      <c r="P1390" s="254" t="str">
        <f>IF(ISBLANK(INDEX('Policy Characteristics'!J:J,MATCH($C1390,'Policy Characteristics'!$C:$C,0))),"",INDEX('Policy Characteristics'!J:J,MATCH($C1390,'Policy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0" s="254" t="str">
        <f>IF(ISBLANK(INDEX('Policy Characteristics'!K:K,MATCH($C1390,'Policy Characteristics'!$C:$C,0))),"",INDEX('Policy Characteristics'!K:K,MATCH($C1390,'Policy Characteristics'!$C:$C,0)))</f>
        <v>industry-ag-main.html#fuel-switching</v>
      </c>
      <c r="R1390" s="254" t="str">
        <f>IF(ISBLANK(INDEX('Policy Characteristics'!L:L,MATCH($C1390,'Policy Characteristics'!$C:$C,0))),"",INDEX('Policy Characteristics'!L:L,MATCH($C1390,'Policy Characteristics'!$C:$C,0)))</f>
        <v>industry-elec-and-hydrogen.html</v>
      </c>
    </row>
    <row r="1391" spans="1:18" s="2" customFormat="1">
      <c r="A1391" s="254" t="str">
        <f>IF(ISBLANK(INDEX('Policy Characteristics'!A:A,MATCH($C1391,'Policy Characteristics'!$C:$C,0))),"",INDEX('Policy Characteristics'!A:A,MATCH($C1391,'Policy Characteristics'!$C:$C,0)))</f>
        <v>Industry</v>
      </c>
      <c r="B1391" s="262" t="str">
        <f>IF(ISBLANK(INDEX('Policy Characteristics'!B:B,MATCH($C1391,'Policy Characteristics'!$C:$C,0))),"",INDEX('Policy Characteristics'!B:B,MATCH($C1391,'Policy Characteristics'!$C:$C,0)))</f>
        <v>Hydrogen Combustion</v>
      </c>
      <c r="C1391" s="254" t="str">
        <f t="shared" si="51"/>
        <v>Fraction of Eligible Industrial Energy Use Shifted to Hydrogen</v>
      </c>
      <c r="D1391" s="6" t="s">
        <v>3047</v>
      </c>
      <c r="E1391" s="1" t="s">
        <v>3494</v>
      </c>
      <c r="F1391" t="s">
        <v>2557</v>
      </c>
      <c r="G1391" s="45" t="s">
        <v>3501</v>
      </c>
      <c r="H1391" s="43">
        <v>2110</v>
      </c>
      <c r="I1391" s="324" t="s">
        <v>40</v>
      </c>
      <c r="J1391" s="255" t="str">
        <f>IF(ISBLANK(INDEX('Policy Characteristics'!D:D,MATCH($C1391,'Policy Characteristics'!$C:$C,0))),"",INDEX('Policy Characteristics'!D:D,MATCH($C1391,'Policy Characteristics'!$C:$C,0)))</f>
        <v>Hydrogen Combustion</v>
      </c>
      <c r="K1391" s="254" t="str">
        <f>IF(ISBLANK(INDEX('Policy Characteristics'!E:E,MATCH($C1391,'Policy Characteristics'!$C:$C,0))),"",INDEX('Policy Characteristics'!E:E,MATCH($C1391,'Policy Characteristics'!$C:$C,0)))</f>
        <v>indst shift to hydrogen</v>
      </c>
      <c r="L1391" s="261">
        <f>IF(ISBLANK(INDEX('Policy Characteristics'!F:F,MATCH($C1391,'Policy Characteristics'!$C:$C,0))),"",INDEX('Policy Characteristics'!F:F,MATCH($C1391,'Policy Characteristics'!$C:$C,0)))</f>
        <v>0</v>
      </c>
      <c r="M1391" s="261">
        <f>IF(ISBLANK(INDEX('Policy Characteristics'!G:G,MATCH($C1391,'Policy Characteristics'!$C:$C,0))),"",INDEX('Policy Characteristics'!G:G,MATCH($C1391,'Policy Characteristics'!$C:$C,0)))</f>
        <v>1</v>
      </c>
      <c r="N1391" s="261">
        <f>IF(ISBLANK(INDEX('Policy Characteristics'!H:H,MATCH($C1391,'Policy Characteristics'!$C:$C,0))),"",INDEX('Policy Characteristics'!H:H,MATCH($C1391,'Policy Characteristics'!$C:$C,0)))</f>
        <v>0.01</v>
      </c>
      <c r="O1391" s="254" t="str">
        <f>IF(ISBLANK(INDEX('Policy Characteristics'!I:I,MATCH($C1391,'Policy Characteristics'!$C:$C,0))),"",INDEX('Policy Characteristics'!I:I,MATCH($C1391,'Policy Characteristics'!$C:$C,0)))</f>
        <v>% of fuel shifted</v>
      </c>
      <c r="P1391" s="254" t="str">
        <f>IF(ISBLANK(INDEX('Policy Characteristics'!J:J,MATCH($C1391,'Policy Characteristics'!$C:$C,0))),"",INDEX('Policy Characteristics'!J:J,MATCH($C1391,'Policy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1" s="254" t="str">
        <f>IF(ISBLANK(INDEX('Policy Characteristics'!K:K,MATCH($C1391,'Policy Characteristics'!$C:$C,0))),"",INDEX('Policy Characteristics'!K:K,MATCH($C1391,'Policy Characteristics'!$C:$C,0)))</f>
        <v>industry-ag-main.html#fuel-switching</v>
      </c>
      <c r="R1391" s="254" t="str">
        <f>IF(ISBLANK(INDEX('Policy Characteristics'!L:L,MATCH($C1391,'Policy Characteristics'!$C:$C,0))),"",INDEX('Policy Characteristics'!L:L,MATCH($C1391,'Policy Characteristics'!$C:$C,0)))</f>
        <v>industry-elec-and-hydrogen.html</v>
      </c>
    </row>
    <row r="1392" spans="1:18" s="2" customFormat="1">
      <c r="A1392" s="254" t="str">
        <f>IF(ISBLANK(INDEX('Policy Characteristics'!A:A,MATCH($C1392,'Policy Characteristics'!$C:$C,0))),"",INDEX('Policy Characteristics'!A:A,MATCH($C1392,'Policy Characteristics'!$C:$C,0)))</f>
        <v>Industry</v>
      </c>
      <c r="B1392" s="262" t="str">
        <f>IF(ISBLANK(INDEX('Policy Characteristics'!B:B,MATCH($C1392,'Policy Characteristics'!$C:$C,0))),"",INDEX('Policy Characteristics'!B:B,MATCH($C1392,'Policy Characteristics'!$C:$C,0)))</f>
        <v>Hydrogen Combustion</v>
      </c>
      <c r="C1392" s="254" t="str">
        <f t="shared" si="51"/>
        <v>Fraction of Eligible Industrial Energy Use Shifted to Hydrogen</v>
      </c>
      <c r="D1392" s="6" t="s">
        <v>3047</v>
      </c>
      <c r="E1392" s="1" t="s">
        <v>3495</v>
      </c>
      <c r="F1392" t="s">
        <v>2557</v>
      </c>
      <c r="G1392" s="45" t="s">
        <v>3502</v>
      </c>
      <c r="H1392" s="43">
        <v>2111</v>
      </c>
      <c r="I1392" s="324" t="s">
        <v>40</v>
      </c>
      <c r="J1392" s="255" t="str">
        <f>IF(ISBLANK(INDEX('Policy Characteristics'!D:D,MATCH($C1392,'Policy Characteristics'!$C:$C,0))),"",INDEX('Policy Characteristics'!D:D,MATCH($C1392,'Policy Characteristics'!$C:$C,0)))</f>
        <v>Hydrogen Combustion</v>
      </c>
      <c r="K1392" s="254" t="str">
        <f>IF(ISBLANK(INDEX('Policy Characteristics'!E:E,MATCH($C1392,'Policy Characteristics'!$C:$C,0))),"",INDEX('Policy Characteristics'!E:E,MATCH($C1392,'Policy Characteristics'!$C:$C,0)))</f>
        <v>indst shift to hydrogen</v>
      </c>
      <c r="L1392" s="261">
        <f>IF(ISBLANK(INDEX('Policy Characteristics'!F:F,MATCH($C1392,'Policy Characteristics'!$C:$C,0))),"",INDEX('Policy Characteristics'!F:F,MATCH($C1392,'Policy Characteristics'!$C:$C,0)))</f>
        <v>0</v>
      </c>
      <c r="M1392" s="261">
        <f>IF(ISBLANK(INDEX('Policy Characteristics'!G:G,MATCH($C1392,'Policy Characteristics'!$C:$C,0))),"",INDEX('Policy Characteristics'!G:G,MATCH($C1392,'Policy Characteristics'!$C:$C,0)))</f>
        <v>1</v>
      </c>
      <c r="N1392" s="261">
        <f>IF(ISBLANK(INDEX('Policy Characteristics'!H:H,MATCH($C1392,'Policy Characteristics'!$C:$C,0))),"",INDEX('Policy Characteristics'!H:H,MATCH($C1392,'Policy Characteristics'!$C:$C,0)))</f>
        <v>0.01</v>
      </c>
      <c r="O1392" s="254" t="str">
        <f>IF(ISBLANK(INDEX('Policy Characteristics'!I:I,MATCH($C1392,'Policy Characteristics'!$C:$C,0))),"",INDEX('Policy Characteristics'!I:I,MATCH($C1392,'Policy Characteristics'!$C:$C,0)))</f>
        <v>% of fuel shifted</v>
      </c>
      <c r="P1392" s="254" t="str">
        <f>IF(ISBLANK(INDEX('Policy Characteristics'!J:J,MATCH($C1392,'Policy Characteristics'!$C:$C,0))),"",INDEX('Policy Characteristics'!J:J,MATCH($C1392,'Policy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2" s="254" t="str">
        <f>IF(ISBLANK(INDEX('Policy Characteristics'!K:K,MATCH($C1392,'Policy Characteristics'!$C:$C,0))),"",INDEX('Policy Characteristics'!K:K,MATCH($C1392,'Policy Characteristics'!$C:$C,0)))</f>
        <v>industry-ag-main.html#fuel-switching</v>
      </c>
      <c r="R1392" s="254" t="str">
        <f>IF(ISBLANK(INDEX('Policy Characteristics'!L:L,MATCH($C1392,'Policy Characteristics'!$C:$C,0))),"",INDEX('Policy Characteristics'!L:L,MATCH($C1392,'Policy Characteristics'!$C:$C,0)))</f>
        <v>industry-elec-and-hydrogen.html</v>
      </c>
    </row>
    <row r="1393" spans="1:18" s="2" customFormat="1">
      <c r="A1393" s="254" t="str">
        <f>IF(ISBLANK(INDEX('Policy Characteristics'!A:A,MATCH($C1393,'Policy Characteristics'!$C:$C,0))),"",INDEX('Policy Characteristics'!A:A,MATCH($C1393,'Policy Characteristics'!$C:$C,0)))</f>
        <v>Industry</v>
      </c>
      <c r="B1393" s="262" t="str">
        <f>IF(ISBLANK(INDEX('Policy Characteristics'!B:B,MATCH($C1393,'Policy Characteristics'!$C:$C,0))),"",INDEX('Policy Characteristics'!B:B,MATCH($C1393,'Policy Characteristics'!$C:$C,0)))</f>
        <v>Hydrogen Combustion</v>
      </c>
      <c r="C1393" s="254" t="str">
        <f t="shared" si="51"/>
        <v>Fraction of Eligible Industrial Energy Use Shifted to Hydrogen</v>
      </c>
      <c r="D1393" s="6" t="s">
        <v>3047</v>
      </c>
      <c r="E1393" s="1" t="s">
        <v>3496</v>
      </c>
      <c r="F1393" t="s">
        <v>2557</v>
      </c>
      <c r="G1393" s="45" t="s">
        <v>3503</v>
      </c>
      <c r="H1393" s="43">
        <v>2112</v>
      </c>
      <c r="I1393" s="324" t="s">
        <v>41</v>
      </c>
      <c r="J1393" s="255" t="str">
        <f>IF(ISBLANK(INDEX('Policy Characteristics'!D:D,MATCH($C1393,'Policy Characteristics'!$C:$C,0))),"",INDEX('Policy Characteristics'!D:D,MATCH($C1393,'Policy Characteristics'!$C:$C,0)))</f>
        <v>Hydrogen Combustion</v>
      </c>
      <c r="K1393" s="254" t="str">
        <f>IF(ISBLANK(INDEX('Policy Characteristics'!E:E,MATCH($C1393,'Policy Characteristics'!$C:$C,0))),"",INDEX('Policy Characteristics'!E:E,MATCH($C1393,'Policy Characteristics'!$C:$C,0)))</f>
        <v>indst shift to hydrogen</v>
      </c>
      <c r="L1393" s="261">
        <f>IF(ISBLANK(INDEX('Policy Characteristics'!F:F,MATCH($C1393,'Policy Characteristics'!$C:$C,0))),"",INDEX('Policy Characteristics'!F:F,MATCH($C1393,'Policy Characteristics'!$C:$C,0)))</f>
        <v>0</v>
      </c>
      <c r="M1393" s="261">
        <f>IF(ISBLANK(INDEX('Policy Characteristics'!G:G,MATCH($C1393,'Policy Characteristics'!$C:$C,0))),"",INDEX('Policy Characteristics'!G:G,MATCH($C1393,'Policy Characteristics'!$C:$C,0)))</f>
        <v>1</v>
      </c>
      <c r="N1393" s="261">
        <f>IF(ISBLANK(INDEX('Policy Characteristics'!H:H,MATCH($C1393,'Policy Characteristics'!$C:$C,0))),"",INDEX('Policy Characteristics'!H:H,MATCH($C1393,'Policy Characteristics'!$C:$C,0)))</f>
        <v>0.01</v>
      </c>
      <c r="O1393" s="254" t="str">
        <f>IF(ISBLANK(INDEX('Policy Characteristics'!I:I,MATCH($C1393,'Policy Characteristics'!$C:$C,0))),"",INDEX('Policy Characteristics'!I:I,MATCH($C1393,'Policy Characteristics'!$C:$C,0)))</f>
        <v>% of fuel shifted</v>
      </c>
      <c r="P1393" s="254" t="str">
        <f>IF(ISBLANK(INDEX('Policy Characteristics'!J:J,MATCH($C1393,'Policy Characteristics'!$C:$C,0))),"",INDEX('Policy Characteristics'!J:J,MATCH($C1393,'Policy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3" s="254" t="str">
        <f>IF(ISBLANK(INDEX('Policy Characteristics'!K:K,MATCH($C1393,'Policy Characteristics'!$C:$C,0))),"",INDEX('Policy Characteristics'!K:K,MATCH($C1393,'Policy Characteristics'!$C:$C,0)))</f>
        <v>industry-ag-main.html#fuel-switching</v>
      </c>
      <c r="R1393" s="254" t="str">
        <f>IF(ISBLANK(INDEX('Policy Characteristics'!L:L,MATCH($C1393,'Policy Characteristics'!$C:$C,0))),"",INDEX('Policy Characteristics'!L:L,MATCH($C1393,'Policy Characteristics'!$C:$C,0)))</f>
        <v>industry-elec-and-hydrogen.html</v>
      </c>
    </row>
    <row r="1394" spans="1:18" s="2" customFormat="1">
      <c r="A1394" s="254" t="str">
        <f>IF(ISBLANK(INDEX('Policy Characteristics'!A:A,MATCH($C1394,'Policy Characteristics'!$C:$C,0))),"",INDEX('Policy Characteristics'!A:A,MATCH($C1394,'Policy Characteristics'!$C:$C,0)))</f>
        <v>Industry</v>
      </c>
      <c r="B1394" s="262" t="str">
        <f>IF(ISBLANK(INDEX('Policy Characteristics'!B:B,MATCH($C1394,'Policy Characteristics'!$C:$C,0))),"",INDEX('Policy Characteristics'!B:B,MATCH($C1394,'Policy Characteristics'!$C:$C,0)))</f>
        <v>Hydrogen Combustion</v>
      </c>
      <c r="C1394" s="254" t="str">
        <f t="shared" si="51"/>
        <v>Fraction of Eligible Industrial Energy Use Shifted to Hydrogen</v>
      </c>
      <c r="D1394" s="6" t="s">
        <v>3047</v>
      </c>
      <c r="E1394" s="1" t="s">
        <v>3643</v>
      </c>
      <c r="F1394" t="s">
        <v>2557</v>
      </c>
      <c r="G1394" s="45" t="s">
        <v>3643</v>
      </c>
      <c r="H1394" s="43">
        <v>2113</v>
      </c>
      <c r="I1394" s="324" t="s">
        <v>40</v>
      </c>
      <c r="J1394" s="255" t="str">
        <f>IF(ISBLANK(INDEX('Policy Characteristics'!D:D,MATCH($C1394,'Policy Characteristics'!$C:$C,0))),"",INDEX('Policy Characteristics'!D:D,MATCH($C1394,'Policy Characteristics'!$C:$C,0)))</f>
        <v>Hydrogen Combustion</v>
      </c>
      <c r="K1394" s="254" t="str">
        <f>IF(ISBLANK(INDEX('Policy Characteristics'!E:E,MATCH($C1394,'Policy Characteristics'!$C:$C,0))),"",INDEX('Policy Characteristics'!E:E,MATCH($C1394,'Policy Characteristics'!$C:$C,0)))</f>
        <v>indst shift to hydrogen</v>
      </c>
      <c r="L1394" s="261">
        <f>IF(ISBLANK(INDEX('Policy Characteristics'!F:F,MATCH($C1394,'Policy Characteristics'!$C:$C,0))),"",INDEX('Policy Characteristics'!F:F,MATCH($C1394,'Policy Characteristics'!$C:$C,0)))</f>
        <v>0</v>
      </c>
      <c r="M1394" s="261">
        <f>IF(ISBLANK(INDEX('Policy Characteristics'!G:G,MATCH($C1394,'Policy Characteristics'!$C:$C,0))),"",INDEX('Policy Characteristics'!G:G,MATCH($C1394,'Policy Characteristics'!$C:$C,0)))</f>
        <v>1</v>
      </c>
      <c r="N1394" s="261">
        <f>IF(ISBLANK(INDEX('Policy Characteristics'!H:H,MATCH($C1394,'Policy Characteristics'!$C:$C,0))),"",INDEX('Policy Characteristics'!H:H,MATCH($C1394,'Policy Characteristics'!$C:$C,0)))</f>
        <v>0.01</v>
      </c>
      <c r="O1394" s="254" t="str">
        <f>IF(ISBLANK(INDEX('Policy Characteristics'!I:I,MATCH($C1394,'Policy Characteristics'!$C:$C,0))),"",INDEX('Policy Characteristics'!I:I,MATCH($C1394,'Policy Characteristics'!$C:$C,0)))</f>
        <v>% of fuel shifted</v>
      </c>
      <c r="P1394" s="254" t="str">
        <f>IF(ISBLANK(INDEX('Policy Characteristics'!J:J,MATCH($C1394,'Policy Characteristics'!$C:$C,0))),"",INDEX('Policy Characteristics'!J:J,MATCH($C1394,'Policy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4" s="254" t="str">
        <f>IF(ISBLANK(INDEX('Policy Characteristics'!K:K,MATCH($C1394,'Policy Characteristics'!$C:$C,0))),"",INDEX('Policy Characteristics'!K:K,MATCH($C1394,'Policy Characteristics'!$C:$C,0)))</f>
        <v>industry-ag-main.html#fuel-switching</v>
      </c>
      <c r="R1394" s="254" t="str">
        <f>IF(ISBLANK(INDEX('Policy Characteristics'!L:L,MATCH($C1394,'Policy Characteristics'!$C:$C,0))),"",INDEX('Policy Characteristics'!L:L,MATCH($C1394,'Policy Characteristics'!$C:$C,0)))</f>
        <v>industry-elec-and-hydrogen.html</v>
      </c>
    </row>
    <row r="1395" spans="1:18" s="2" customFormat="1">
      <c r="A1395" s="254" t="str">
        <f>IF(ISBLANK(INDEX('Policy Characteristics'!A:A,MATCH($C1395,'Policy Characteristics'!$C:$C,0))),"",INDEX('Policy Characteristics'!A:A,MATCH($C1395,'Policy Characteristics'!$C:$C,0)))</f>
        <v>Industry</v>
      </c>
      <c r="B1395" s="262" t="str">
        <f>IF(ISBLANK(INDEX('Policy Characteristics'!B:B,MATCH($C1395,'Policy Characteristics'!$C:$C,0))),"",INDEX('Policy Characteristics'!B:B,MATCH($C1395,'Policy Characteristics'!$C:$C,0)))</f>
        <v>Hydrogen Combustion</v>
      </c>
      <c r="C1395" s="254" t="str">
        <f t="shared" si="51"/>
        <v>Fraction of Eligible Industrial Energy Use Shifted to Hydrogen</v>
      </c>
      <c r="D1395" s="6" t="s">
        <v>3048</v>
      </c>
      <c r="E1395" s="1" t="s">
        <v>3490</v>
      </c>
      <c r="F1395" t="s">
        <v>3011</v>
      </c>
      <c r="G1395" s="45" t="s">
        <v>3497</v>
      </c>
      <c r="H1395" s="43">
        <v>2114</v>
      </c>
      <c r="I1395" s="324" t="s">
        <v>40</v>
      </c>
      <c r="J1395" s="255" t="str">
        <f>IF(ISBLANK(INDEX('Policy Characteristics'!D:D,MATCH($C1395,'Policy Characteristics'!$C:$C,0))),"",INDEX('Policy Characteristics'!D:D,MATCH($C1395,'Policy Characteristics'!$C:$C,0)))</f>
        <v>Hydrogen Combustion</v>
      </c>
      <c r="K1395" s="254" t="str">
        <f>IF(ISBLANK(INDEX('Policy Characteristics'!E:E,MATCH($C1395,'Policy Characteristics'!$C:$C,0))),"",INDEX('Policy Characteristics'!E:E,MATCH($C1395,'Policy Characteristics'!$C:$C,0)))</f>
        <v>indst shift to hydrogen</v>
      </c>
      <c r="L1395" s="261">
        <f>IF(ISBLANK(INDEX('Policy Characteristics'!F:F,MATCH($C1395,'Policy Characteristics'!$C:$C,0))),"",INDEX('Policy Characteristics'!F:F,MATCH($C1395,'Policy Characteristics'!$C:$C,0)))</f>
        <v>0</v>
      </c>
      <c r="M1395" s="261">
        <f>IF(ISBLANK(INDEX('Policy Characteristics'!G:G,MATCH($C1395,'Policy Characteristics'!$C:$C,0))),"",INDEX('Policy Characteristics'!G:G,MATCH($C1395,'Policy Characteristics'!$C:$C,0)))</f>
        <v>1</v>
      </c>
      <c r="N1395" s="261">
        <f>IF(ISBLANK(INDEX('Policy Characteristics'!H:H,MATCH($C1395,'Policy Characteristics'!$C:$C,0))),"",INDEX('Policy Characteristics'!H:H,MATCH($C1395,'Policy Characteristics'!$C:$C,0)))</f>
        <v>0.01</v>
      </c>
      <c r="O1395" s="254" t="str">
        <f>IF(ISBLANK(INDEX('Policy Characteristics'!I:I,MATCH($C1395,'Policy Characteristics'!$C:$C,0))),"",INDEX('Policy Characteristics'!I:I,MATCH($C1395,'Policy Characteristics'!$C:$C,0)))</f>
        <v>% of fuel shifted</v>
      </c>
      <c r="P1395" s="254" t="str">
        <f>IF(ISBLANK(INDEX('Policy Characteristics'!J:J,MATCH($C1395,'Policy Characteristics'!$C:$C,0))),"",INDEX('Policy Characteristics'!J:J,MATCH($C1395,'Policy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5" s="254" t="str">
        <f>IF(ISBLANK(INDEX('Policy Characteristics'!K:K,MATCH($C1395,'Policy Characteristics'!$C:$C,0))),"",INDEX('Policy Characteristics'!K:K,MATCH($C1395,'Policy Characteristics'!$C:$C,0)))</f>
        <v>industry-ag-main.html#fuel-switching</v>
      </c>
      <c r="R1395" s="254" t="str">
        <f>IF(ISBLANK(INDEX('Policy Characteristics'!L:L,MATCH($C1395,'Policy Characteristics'!$C:$C,0))),"",INDEX('Policy Characteristics'!L:L,MATCH($C1395,'Policy Characteristics'!$C:$C,0)))</f>
        <v>industry-elec-and-hydrogen.html</v>
      </c>
    </row>
    <row r="1396" spans="1:18" s="2" customFormat="1">
      <c r="A1396" s="254" t="str">
        <f>IF(ISBLANK(INDEX('Policy Characteristics'!A:A,MATCH($C1396,'Policy Characteristics'!$C:$C,0))),"",INDEX('Policy Characteristics'!A:A,MATCH($C1396,'Policy Characteristics'!$C:$C,0)))</f>
        <v>Industry</v>
      </c>
      <c r="B1396" s="262" t="str">
        <f>IF(ISBLANK(INDEX('Policy Characteristics'!B:B,MATCH($C1396,'Policy Characteristics'!$C:$C,0))),"",INDEX('Policy Characteristics'!B:B,MATCH($C1396,'Policy Characteristics'!$C:$C,0)))</f>
        <v>Hydrogen Combustion</v>
      </c>
      <c r="C1396" s="254" t="str">
        <f t="shared" si="51"/>
        <v>Fraction of Eligible Industrial Energy Use Shifted to Hydrogen</v>
      </c>
      <c r="D1396" s="6" t="s">
        <v>3048</v>
      </c>
      <c r="E1396" s="1" t="s">
        <v>3491</v>
      </c>
      <c r="F1396" t="s">
        <v>3011</v>
      </c>
      <c r="G1396" s="45" t="s">
        <v>3498</v>
      </c>
      <c r="H1396" s="43">
        <v>2115</v>
      </c>
      <c r="I1396" s="324" t="s">
        <v>40</v>
      </c>
      <c r="J1396" s="255" t="str">
        <f>IF(ISBLANK(INDEX('Policy Characteristics'!D:D,MATCH($C1396,'Policy Characteristics'!$C:$C,0))),"",INDEX('Policy Characteristics'!D:D,MATCH($C1396,'Policy Characteristics'!$C:$C,0)))</f>
        <v>Hydrogen Combustion</v>
      </c>
      <c r="K1396" s="254" t="str">
        <f>IF(ISBLANK(INDEX('Policy Characteristics'!E:E,MATCH($C1396,'Policy Characteristics'!$C:$C,0))),"",INDEX('Policy Characteristics'!E:E,MATCH($C1396,'Policy Characteristics'!$C:$C,0)))</f>
        <v>indst shift to hydrogen</v>
      </c>
      <c r="L1396" s="261">
        <f>IF(ISBLANK(INDEX('Policy Characteristics'!F:F,MATCH($C1396,'Policy Characteristics'!$C:$C,0))),"",INDEX('Policy Characteristics'!F:F,MATCH($C1396,'Policy Characteristics'!$C:$C,0)))</f>
        <v>0</v>
      </c>
      <c r="M1396" s="261">
        <f>IF(ISBLANK(INDEX('Policy Characteristics'!G:G,MATCH($C1396,'Policy Characteristics'!$C:$C,0))),"",INDEX('Policy Characteristics'!G:G,MATCH($C1396,'Policy Characteristics'!$C:$C,0)))</f>
        <v>1</v>
      </c>
      <c r="N1396" s="261">
        <f>IF(ISBLANK(INDEX('Policy Characteristics'!H:H,MATCH($C1396,'Policy Characteristics'!$C:$C,0))),"",INDEX('Policy Characteristics'!H:H,MATCH($C1396,'Policy Characteristics'!$C:$C,0)))</f>
        <v>0.01</v>
      </c>
      <c r="O1396" s="254" t="str">
        <f>IF(ISBLANK(INDEX('Policy Characteristics'!I:I,MATCH($C1396,'Policy Characteristics'!$C:$C,0))),"",INDEX('Policy Characteristics'!I:I,MATCH($C1396,'Policy Characteristics'!$C:$C,0)))</f>
        <v>% of fuel shifted</v>
      </c>
      <c r="P1396" s="254" t="str">
        <f>IF(ISBLANK(INDEX('Policy Characteristics'!J:J,MATCH($C1396,'Policy Characteristics'!$C:$C,0))),"",INDEX('Policy Characteristics'!J:J,MATCH($C1396,'Policy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6" s="254" t="str">
        <f>IF(ISBLANK(INDEX('Policy Characteristics'!K:K,MATCH($C1396,'Policy Characteristics'!$C:$C,0))),"",INDEX('Policy Characteristics'!K:K,MATCH($C1396,'Policy Characteristics'!$C:$C,0)))</f>
        <v>industry-ag-main.html#fuel-switching</v>
      </c>
      <c r="R1396" s="254" t="str">
        <f>IF(ISBLANK(INDEX('Policy Characteristics'!L:L,MATCH($C1396,'Policy Characteristics'!$C:$C,0))),"",INDEX('Policy Characteristics'!L:L,MATCH($C1396,'Policy Characteristics'!$C:$C,0)))</f>
        <v>industry-elec-and-hydrogen.html</v>
      </c>
    </row>
    <row r="1397" spans="1:18" s="2" customFormat="1">
      <c r="A1397" s="254" t="str">
        <f>IF(ISBLANK(INDEX('Policy Characteristics'!A:A,MATCH($C1397,'Policy Characteristics'!$C:$C,0))),"",INDEX('Policy Characteristics'!A:A,MATCH($C1397,'Policy Characteristics'!$C:$C,0)))</f>
        <v>Industry</v>
      </c>
      <c r="B1397" s="262" t="str">
        <f>IF(ISBLANK(INDEX('Policy Characteristics'!B:B,MATCH($C1397,'Policy Characteristics'!$C:$C,0))),"",INDEX('Policy Characteristics'!B:B,MATCH($C1397,'Policy Characteristics'!$C:$C,0)))</f>
        <v>Hydrogen Combustion</v>
      </c>
      <c r="C1397" s="254" t="str">
        <f t="shared" si="51"/>
        <v>Fraction of Eligible Industrial Energy Use Shifted to Hydrogen</v>
      </c>
      <c r="D1397" s="6" t="s">
        <v>3048</v>
      </c>
      <c r="E1397" s="1" t="s">
        <v>3492</v>
      </c>
      <c r="F1397" t="s">
        <v>3011</v>
      </c>
      <c r="G1397" s="45" t="s">
        <v>3499</v>
      </c>
      <c r="H1397" s="43">
        <v>2116</v>
      </c>
      <c r="I1397" s="324" t="s">
        <v>40</v>
      </c>
      <c r="J1397" s="255" t="str">
        <f>IF(ISBLANK(INDEX('Policy Characteristics'!D:D,MATCH($C1397,'Policy Characteristics'!$C:$C,0))),"",INDEX('Policy Characteristics'!D:D,MATCH($C1397,'Policy Characteristics'!$C:$C,0)))</f>
        <v>Hydrogen Combustion</v>
      </c>
      <c r="K1397" s="254" t="str">
        <f>IF(ISBLANK(INDEX('Policy Characteristics'!E:E,MATCH($C1397,'Policy Characteristics'!$C:$C,0))),"",INDEX('Policy Characteristics'!E:E,MATCH($C1397,'Policy Characteristics'!$C:$C,0)))</f>
        <v>indst shift to hydrogen</v>
      </c>
      <c r="L1397" s="261">
        <f>IF(ISBLANK(INDEX('Policy Characteristics'!F:F,MATCH($C1397,'Policy Characteristics'!$C:$C,0))),"",INDEX('Policy Characteristics'!F:F,MATCH($C1397,'Policy Characteristics'!$C:$C,0)))</f>
        <v>0</v>
      </c>
      <c r="M1397" s="261">
        <f>IF(ISBLANK(INDEX('Policy Characteristics'!G:G,MATCH($C1397,'Policy Characteristics'!$C:$C,0))),"",INDEX('Policy Characteristics'!G:G,MATCH($C1397,'Policy Characteristics'!$C:$C,0)))</f>
        <v>1</v>
      </c>
      <c r="N1397" s="261">
        <f>IF(ISBLANK(INDEX('Policy Characteristics'!H:H,MATCH($C1397,'Policy Characteristics'!$C:$C,0))),"",INDEX('Policy Characteristics'!H:H,MATCH($C1397,'Policy Characteristics'!$C:$C,0)))</f>
        <v>0.01</v>
      </c>
      <c r="O1397" s="254" t="str">
        <f>IF(ISBLANK(INDEX('Policy Characteristics'!I:I,MATCH($C1397,'Policy Characteristics'!$C:$C,0))),"",INDEX('Policy Characteristics'!I:I,MATCH($C1397,'Policy Characteristics'!$C:$C,0)))</f>
        <v>% of fuel shifted</v>
      </c>
      <c r="P1397" s="254" t="str">
        <f>IF(ISBLANK(INDEX('Policy Characteristics'!J:J,MATCH($C1397,'Policy Characteristics'!$C:$C,0))),"",INDEX('Policy Characteristics'!J:J,MATCH($C1397,'Policy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7" s="254" t="str">
        <f>IF(ISBLANK(INDEX('Policy Characteristics'!K:K,MATCH($C1397,'Policy Characteristics'!$C:$C,0))),"",INDEX('Policy Characteristics'!K:K,MATCH($C1397,'Policy Characteristics'!$C:$C,0)))</f>
        <v>industry-ag-main.html#fuel-switching</v>
      </c>
      <c r="R1397" s="254" t="str">
        <f>IF(ISBLANK(INDEX('Policy Characteristics'!L:L,MATCH($C1397,'Policy Characteristics'!$C:$C,0))),"",INDEX('Policy Characteristics'!L:L,MATCH($C1397,'Policy Characteristics'!$C:$C,0)))</f>
        <v>industry-elec-and-hydrogen.html</v>
      </c>
    </row>
    <row r="1398" spans="1:18" s="2" customFormat="1">
      <c r="A1398" s="254" t="str">
        <f>IF(ISBLANK(INDEX('Policy Characteristics'!A:A,MATCH($C1398,'Policy Characteristics'!$C:$C,0))),"",INDEX('Policy Characteristics'!A:A,MATCH($C1398,'Policy Characteristics'!$C:$C,0)))</f>
        <v>Industry</v>
      </c>
      <c r="B1398" s="262" t="str">
        <f>IF(ISBLANK(INDEX('Policy Characteristics'!B:B,MATCH($C1398,'Policy Characteristics'!$C:$C,0))),"",INDEX('Policy Characteristics'!B:B,MATCH($C1398,'Policy Characteristics'!$C:$C,0)))</f>
        <v>Hydrogen Combustion</v>
      </c>
      <c r="C1398" s="254" t="str">
        <f t="shared" si="51"/>
        <v>Fraction of Eligible Industrial Energy Use Shifted to Hydrogen</v>
      </c>
      <c r="D1398" s="6" t="s">
        <v>3048</v>
      </c>
      <c r="E1398" s="1" t="s">
        <v>3493</v>
      </c>
      <c r="F1398" t="s">
        <v>3011</v>
      </c>
      <c r="G1398" s="45" t="s">
        <v>3500</v>
      </c>
      <c r="H1398" s="43">
        <v>2117</v>
      </c>
      <c r="I1398" s="324" t="s">
        <v>40</v>
      </c>
      <c r="J1398" s="255" t="str">
        <f>IF(ISBLANK(INDEX('Policy Characteristics'!D:D,MATCH($C1398,'Policy Characteristics'!$C:$C,0))),"",INDEX('Policy Characteristics'!D:D,MATCH($C1398,'Policy Characteristics'!$C:$C,0)))</f>
        <v>Hydrogen Combustion</v>
      </c>
      <c r="K1398" s="254" t="str">
        <f>IF(ISBLANK(INDEX('Policy Characteristics'!E:E,MATCH($C1398,'Policy Characteristics'!$C:$C,0))),"",INDEX('Policy Characteristics'!E:E,MATCH($C1398,'Policy Characteristics'!$C:$C,0)))</f>
        <v>indst shift to hydrogen</v>
      </c>
      <c r="L1398" s="261">
        <f>IF(ISBLANK(INDEX('Policy Characteristics'!F:F,MATCH($C1398,'Policy Characteristics'!$C:$C,0))),"",INDEX('Policy Characteristics'!F:F,MATCH($C1398,'Policy Characteristics'!$C:$C,0)))</f>
        <v>0</v>
      </c>
      <c r="M1398" s="261">
        <f>IF(ISBLANK(INDEX('Policy Characteristics'!G:G,MATCH($C1398,'Policy Characteristics'!$C:$C,0))),"",INDEX('Policy Characteristics'!G:G,MATCH($C1398,'Policy Characteristics'!$C:$C,0)))</f>
        <v>1</v>
      </c>
      <c r="N1398" s="261">
        <f>IF(ISBLANK(INDEX('Policy Characteristics'!H:H,MATCH($C1398,'Policy Characteristics'!$C:$C,0))),"",INDEX('Policy Characteristics'!H:H,MATCH($C1398,'Policy Characteristics'!$C:$C,0)))</f>
        <v>0.01</v>
      </c>
      <c r="O1398" s="254" t="str">
        <f>IF(ISBLANK(INDEX('Policy Characteristics'!I:I,MATCH($C1398,'Policy Characteristics'!$C:$C,0))),"",INDEX('Policy Characteristics'!I:I,MATCH($C1398,'Policy Characteristics'!$C:$C,0)))</f>
        <v>% of fuel shifted</v>
      </c>
      <c r="P1398" s="254" t="str">
        <f>IF(ISBLANK(INDEX('Policy Characteristics'!J:J,MATCH($C1398,'Policy Characteristics'!$C:$C,0))),"",INDEX('Policy Characteristics'!J:J,MATCH($C1398,'Policy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8" s="254" t="str">
        <f>IF(ISBLANK(INDEX('Policy Characteristics'!K:K,MATCH($C1398,'Policy Characteristics'!$C:$C,0))),"",INDEX('Policy Characteristics'!K:K,MATCH($C1398,'Policy Characteristics'!$C:$C,0)))</f>
        <v>industry-ag-main.html#fuel-switching</v>
      </c>
      <c r="R1398" s="254" t="str">
        <f>IF(ISBLANK(INDEX('Policy Characteristics'!L:L,MATCH($C1398,'Policy Characteristics'!$C:$C,0))),"",INDEX('Policy Characteristics'!L:L,MATCH($C1398,'Policy Characteristics'!$C:$C,0)))</f>
        <v>industry-elec-and-hydrogen.html</v>
      </c>
    </row>
    <row r="1399" spans="1:18" s="2" customFormat="1">
      <c r="A1399" s="254" t="str">
        <f>IF(ISBLANK(INDEX('Policy Characteristics'!A:A,MATCH($C1399,'Policy Characteristics'!$C:$C,0))),"",INDEX('Policy Characteristics'!A:A,MATCH($C1399,'Policy Characteristics'!$C:$C,0)))</f>
        <v>Industry</v>
      </c>
      <c r="B1399" s="262" t="str">
        <f>IF(ISBLANK(INDEX('Policy Characteristics'!B:B,MATCH($C1399,'Policy Characteristics'!$C:$C,0))),"",INDEX('Policy Characteristics'!B:B,MATCH($C1399,'Policy Characteristics'!$C:$C,0)))</f>
        <v>Hydrogen Combustion</v>
      </c>
      <c r="C1399" s="254" t="str">
        <f t="shared" si="51"/>
        <v>Fraction of Eligible Industrial Energy Use Shifted to Hydrogen</v>
      </c>
      <c r="D1399" s="6" t="s">
        <v>3048</v>
      </c>
      <c r="E1399" s="1" t="s">
        <v>3494</v>
      </c>
      <c r="F1399" t="s">
        <v>3011</v>
      </c>
      <c r="G1399" s="45" t="s">
        <v>3501</v>
      </c>
      <c r="H1399" s="43">
        <v>2118</v>
      </c>
      <c r="I1399" s="324" t="s">
        <v>41</v>
      </c>
      <c r="J1399" s="255" t="str">
        <f>IF(ISBLANK(INDEX('Policy Characteristics'!D:D,MATCH($C1399,'Policy Characteristics'!$C:$C,0))),"",INDEX('Policy Characteristics'!D:D,MATCH($C1399,'Policy Characteristics'!$C:$C,0)))</f>
        <v>Hydrogen Combustion</v>
      </c>
      <c r="K1399" s="254" t="str">
        <f>IF(ISBLANK(INDEX('Policy Characteristics'!E:E,MATCH($C1399,'Policy Characteristics'!$C:$C,0))),"",INDEX('Policy Characteristics'!E:E,MATCH($C1399,'Policy Characteristics'!$C:$C,0)))</f>
        <v>indst shift to hydrogen</v>
      </c>
      <c r="L1399" s="261">
        <f>IF(ISBLANK(INDEX('Policy Characteristics'!F:F,MATCH($C1399,'Policy Characteristics'!$C:$C,0))),"",INDEX('Policy Characteristics'!F:F,MATCH($C1399,'Policy Characteristics'!$C:$C,0)))</f>
        <v>0</v>
      </c>
      <c r="M1399" s="261">
        <f>IF(ISBLANK(INDEX('Policy Characteristics'!G:G,MATCH($C1399,'Policy Characteristics'!$C:$C,0))),"",INDEX('Policy Characteristics'!G:G,MATCH($C1399,'Policy Characteristics'!$C:$C,0)))</f>
        <v>1</v>
      </c>
      <c r="N1399" s="261">
        <f>IF(ISBLANK(INDEX('Policy Characteristics'!H:H,MATCH($C1399,'Policy Characteristics'!$C:$C,0))),"",INDEX('Policy Characteristics'!H:H,MATCH($C1399,'Policy Characteristics'!$C:$C,0)))</f>
        <v>0.01</v>
      </c>
      <c r="O1399" s="254" t="str">
        <f>IF(ISBLANK(INDEX('Policy Characteristics'!I:I,MATCH($C1399,'Policy Characteristics'!$C:$C,0))),"",INDEX('Policy Characteristics'!I:I,MATCH($C1399,'Policy Characteristics'!$C:$C,0)))</f>
        <v>% of fuel shifted</v>
      </c>
      <c r="P1399" s="254" t="str">
        <f>IF(ISBLANK(INDEX('Policy Characteristics'!J:J,MATCH($C1399,'Policy Characteristics'!$C:$C,0))),"",INDEX('Policy Characteristics'!J:J,MATCH($C1399,'Policy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9" s="254" t="str">
        <f>IF(ISBLANK(INDEX('Policy Characteristics'!K:K,MATCH($C1399,'Policy Characteristics'!$C:$C,0))),"",INDEX('Policy Characteristics'!K:K,MATCH($C1399,'Policy Characteristics'!$C:$C,0)))</f>
        <v>industry-ag-main.html#fuel-switching</v>
      </c>
      <c r="R1399" s="254" t="str">
        <f>IF(ISBLANK(INDEX('Policy Characteristics'!L:L,MATCH($C1399,'Policy Characteristics'!$C:$C,0))),"",INDEX('Policy Characteristics'!L:L,MATCH($C1399,'Policy Characteristics'!$C:$C,0)))</f>
        <v>industry-elec-and-hydrogen.html</v>
      </c>
    </row>
    <row r="1400" spans="1:18" s="2" customFormat="1">
      <c r="A1400" s="254" t="str">
        <f>IF(ISBLANK(INDEX('Policy Characteristics'!A:A,MATCH($C1400,'Policy Characteristics'!$C:$C,0))),"",INDEX('Policy Characteristics'!A:A,MATCH($C1400,'Policy Characteristics'!$C:$C,0)))</f>
        <v>Industry</v>
      </c>
      <c r="B1400" s="262" t="str">
        <f>IF(ISBLANK(INDEX('Policy Characteristics'!B:B,MATCH($C1400,'Policy Characteristics'!$C:$C,0))),"",INDEX('Policy Characteristics'!B:B,MATCH($C1400,'Policy Characteristics'!$C:$C,0)))</f>
        <v>Hydrogen Combustion</v>
      </c>
      <c r="C1400" s="254" t="str">
        <f t="shared" si="51"/>
        <v>Fraction of Eligible Industrial Energy Use Shifted to Hydrogen</v>
      </c>
      <c r="D1400" s="6" t="s">
        <v>3048</v>
      </c>
      <c r="E1400" s="1" t="s">
        <v>3495</v>
      </c>
      <c r="F1400" t="s">
        <v>3011</v>
      </c>
      <c r="G1400" s="45" t="s">
        <v>3502</v>
      </c>
      <c r="H1400" s="43">
        <v>2119</v>
      </c>
      <c r="I1400" s="324" t="s">
        <v>41</v>
      </c>
      <c r="J1400" s="255" t="str">
        <f>IF(ISBLANK(INDEX('Policy Characteristics'!D:D,MATCH($C1400,'Policy Characteristics'!$C:$C,0))),"",INDEX('Policy Characteristics'!D:D,MATCH($C1400,'Policy Characteristics'!$C:$C,0)))</f>
        <v>Hydrogen Combustion</v>
      </c>
      <c r="K1400" s="254" t="str">
        <f>IF(ISBLANK(INDEX('Policy Characteristics'!E:E,MATCH($C1400,'Policy Characteristics'!$C:$C,0))),"",INDEX('Policy Characteristics'!E:E,MATCH($C1400,'Policy Characteristics'!$C:$C,0)))</f>
        <v>indst shift to hydrogen</v>
      </c>
      <c r="L1400" s="261">
        <f>IF(ISBLANK(INDEX('Policy Characteristics'!F:F,MATCH($C1400,'Policy Characteristics'!$C:$C,0))),"",INDEX('Policy Characteristics'!F:F,MATCH($C1400,'Policy Characteristics'!$C:$C,0)))</f>
        <v>0</v>
      </c>
      <c r="M1400" s="261">
        <f>IF(ISBLANK(INDEX('Policy Characteristics'!G:G,MATCH($C1400,'Policy Characteristics'!$C:$C,0))),"",INDEX('Policy Characteristics'!G:G,MATCH($C1400,'Policy Characteristics'!$C:$C,0)))</f>
        <v>1</v>
      </c>
      <c r="N1400" s="261">
        <f>IF(ISBLANK(INDEX('Policy Characteristics'!H:H,MATCH($C1400,'Policy Characteristics'!$C:$C,0))),"",INDEX('Policy Characteristics'!H:H,MATCH($C1400,'Policy Characteristics'!$C:$C,0)))</f>
        <v>0.01</v>
      </c>
      <c r="O1400" s="254" t="str">
        <f>IF(ISBLANK(INDEX('Policy Characteristics'!I:I,MATCH($C1400,'Policy Characteristics'!$C:$C,0))),"",INDEX('Policy Characteristics'!I:I,MATCH($C1400,'Policy Characteristics'!$C:$C,0)))</f>
        <v>% of fuel shifted</v>
      </c>
      <c r="P1400" s="254" t="str">
        <f>IF(ISBLANK(INDEX('Policy Characteristics'!J:J,MATCH($C1400,'Policy Characteristics'!$C:$C,0))),"",INDEX('Policy Characteristics'!J:J,MATCH($C1400,'Policy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0" s="254" t="str">
        <f>IF(ISBLANK(INDEX('Policy Characteristics'!K:K,MATCH($C1400,'Policy Characteristics'!$C:$C,0))),"",INDEX('Policy Characteristics'!K:K,MATCH($C1400,'Policy Characteristics'!$C:$C,0)))</f>
        <v>industry-ag-main.html#fuel-switching</v>
      </c>
      <c r="R1400" s="254" t="str">
        <f>IF(ISBLANK(INDEX('Policy Characteristics'!L:L,MATCH($C1400,'Policy Characteristics'!$C:$C,0))),"",INDEX('Policy Characteristics'!L:L,MATCH($C1400,'Policy Characteristics'!$C:$C,0)))</f>
        <v>industry-elec-and-hydrogen.html</v>
      </c>
    </row>
    <row r="1401" spans="1:18" s="2" customFormat="1">
      <c r="A1401" s="254" t="str">
        <f>IF(ISBLANK(INDEX('Policy Characteristics'!A:A,MATCH($C1401,'Policy Characteristics'!$C:$C,0))),"",INDEX('Policy Characteristics'!A:A,MATCH($C1401,'Policy Characteristics'!$C:$C,0)))</f>
        <v>Industry</v>
      </c>
      <c r="B1401" s="262" t="str">
        <f>IF(ISBLANK(INDEX('Policy Characteristics'!B:B,MATCH($C1401,'Policy Characteristics'!$C:$C,0))),"",INDEX('Policy Characteristics'!B:B,MATCH($C1401,'Policy Characteristics'!$C:$C,0)))</f>
        <v>Hydrogen Combustion</v>
      </c>
      <c r="C1401" s="254" t="str">
        <f t="shared" si="51"/>
        <v>Fraction of Eligible Industrial Energy Use Shifted to Hydrogen</v>
      </c>
      <c r="D1401" s="6" t="s">
        <v>3048</v>
      </c>
      <c r="E1401" s="1" t="s">
        <v>3496</v>
      </c>
      <c r="F1401" t="s">
        <v>3011</v>
      </c>
      <c r="G1401" s="45" t="s">
        <v>3503</v>
      </c>
      <c r="H1401" s="43">
        <v>2120</v>
      </c>
      <c r="I1401" s="324" t="s">
        <v>41</v>
      </c>
      <c r="J1401" s="255" t="str">
        <f>IF(ISBLANK(INDEX('Policy Characteristics'!D:D,MATCH($C1401,'Policy Characteristics'!$C:$C,0))),"",INDEX('Policy Characteristics'!D:D,MATCH($C1401,'Policy Characteristics'!$C:$C,0)))</f>
        <v>Hydrogen Combustion</v>
      </c>
      <c r="K1401" s="254" t="str">
        <f>IF(ISBLANK(INDEX('Policy Characteristics'!E:E,MATCH($C1401,'Policy Characteristics'!$C:$C,0))),"",INDEX('Policy Characteristics'!E:E,MATCH($C1401,'Policy Characteristics'!$C:$C,0)))</f>
        <v>indst shift to hydrogen</v>
      </c>
      <c r="L1401" s="261">
        <f>IF(ISBLANK(INDEX('Policy Characteristics'!F:F,MATCH($C1401,'Policy Characteristics'!$C:$C,0))),"",INDEX('Policy Characteristics'!F:F,MATCH($C1401,'Policy Characteristics'!$C:$C,0)))</f>
        <v>0</v>
      </c>
      <c r="M1401" s="261">
        <f>IF(ISBLANK(INDEX('Policy Characteristics'!G:G,MATCH($C1401,'Policy Characteristics'!$C:$C,0))),"",INDEX('Policy Characteristics'!G:G,MATCH($C1401,'Policy Characteristics'!$C:$C,0)))</f>
        <v>1</v>
      </c>
      <c r="N1401" s="261">
        <f>IF(ISBLANK(INDEX('Policy Characteristics'!H:H,MATCH($C1401,'Policy Characteristics'!$C:$C,0))),"",INDEX('Policy Characteristics'!H:H,MATCH($C1401,'Policy Characteristics'!$C:$C,0)))</f>
        <v>0.01</v>
      </c>
      <c r="O1401" s="254" t="str">
        <f>IF(ISBLANK(INDEX('Policy Characteristics'!I:I,MATCH($C1401,'Policy Characteristics'!$C:$C,0))),"",INDEX('Policy Characteristics'!I:I,MATCH($C1401,'Policy Characteristics'!$C:$C,0)))</f>
        <v>% of fuel shifted</v>
      </c>
      <c r="P1401" s="254" t="str">
        <f>IF(ISBLANK(INDEX('Policy Characteristics'!J:J,MATCH($C1401,'Policy Characteristics'!$C:$C,0))),"",INDEX('Policy Characteristics'!J:J,MATCH($C1401,'Policy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1" s="254" t="str">
        <f>IF(ISBLANK(INDEX('Policy Characteristics'!K:K,MATCH($C1401,'Policy Characteristics'!$C:$C,0))),"",INDEX('Policy Characteristics'!K:K,MATCH($C1401,'Policy Characteristics'!$C:$C,0)))</f>
        <v>industry-ag-main.html#fuel-switching</v>
      </c>
      <c r="R1401" s="254" t="str">
        <f>IF(ISBLANK(INDEX('Policy Characteristics'!L:L,MATCH($C1401,'Policy Characteristics'!$C:$C,0))),"",INDEX('Policy Characteristics'!L:L,MATCH($C1401,'Policy Characteristics'!$C:$C,0)))</f>
        <v>industry-elec-and-hydrogen.html</v>
      </c>
    </row>
    <row r="1402" spans="1:18" s="2" customFormat="1">
      <c r="A1402" s="254" t="str">
        <f>IF(ISBLANK(INDEX('Policy Characteristics'!A:A,MATCH($C1402,'Policy Characteristics'!$C:$C,0))),"",INDEX('Policy Characteristics'!A:A,MATCH($C1402,'Policy Characteristics'!$C:$C,0)))</f>
        <v>Industry</v>
      </c>
      <c r="B1402" s="262" t="str">
        <f>IF(ISBLANK(INDEX('Policy Characteristics'!B:B,MATCH($C1402,'Policy Characteristics'!$C:$C,0))),"",INDEX('Policy Characteristics'!B:B,MATCH($C1402,'Policy Characteristics'!$C:$C,0)))</f>
        <v>Hydrogen Combustion</v>
      </c>
      <c r="C1402" s="254" t="str">
        <f t="shared" si="51"/>
        <v>Fraction of Eligible Industrial Energy Use Shifted to Hydrogen</v>
      </c>
      <c r="D1402" s="6" t="s">
        <v>3048</v>
      </c>
      <c r="E1402" s="1" t="s">
        <v>3643</v>
      </c>
      <c r="F1402" t="s">
        <v>3011</v>
      </c>
      <c r="G1402" s="45" t="s">
        <v>3643</v>
      </c>
      <c r="H1402" s="43">
        <v>2121</v>
      </c>
      <c r="I1402" s="324" t="s">
        <v>41</v>
      </c>
      <c r="J1402" s="255" t="str">
        <f>IF(ISBLANK(INDEX('Policy Characteristics'!D:D,MATCH($C1402,'Policy Characteristics'!$C:$C,0))),"",INDEX('Policy Characteristics'!D:D,MATCH($C1402,'Policy Characteristics'!$C:$C,0)))</f>
        <v>Hydrogen Combustion</v>
      </c>
      <c r="K1402" s="254" t="str">
        <f>IF(ISBLANK(INDEX('Policy Characteristics'!E:E,MATCH($C1402,'Policy Characteristics'!$C:$C,0))),"",INDEX('Policy Characteristics'!E:E,MATCH($C1402,'Policy Characteristics'!$C:$C,0)))</f>
        <v>indst shift to hydrogen</v>
      </c>
      <c r="L1402" s="261">
        <f>IF(ISBLANK(INDEX('Policy Characteristics'!F:F,MATCH($C1402,'Policy Characteristics'!$C:$C,0))),"",INDEX('Policy Characteristics'!F:F,MATCH($C1402,'Policy Characteristics'!$C:$C,0)))</f>
        <v>0</v>
      </c>
      <c r="M1402" s="261">
        <f>IF(ISBLANK(INDEX('Policy Characteristics'!G:G,MATCH($C1402,'Policy Characteristics'!$C:$C,0))),"",INDEX('Policy Characteristics'!G:G,MATCH($C1402,'Policy Characteristics'!$C:$C,0)))</f>
        <v>1</v>
      </c>
      <c r="N1402" s="261">
        <f>IF(ISBLANK(INDEX('Policy Characteristics'!H:H,MATCH($C1402,'Policy Characteristics'!$C:$C,0))),"",INDEX('Policy Characteristics'!H:H,MATCH($C1402,'Policy Characteristics'!$C:$C,0)))</f>
        <v>0.01</v>
      </c>
      <c r="O1402" s="254" t="str">
        <f>IF(ISBLANK(INDEX('Policy Characteristics'!I:I,MATCH($C1402,'Policy Characteristics'!$C:$C,0))),"",INDEX('Policy Characteristics'!I:I,MATCH($C1402,'Policy Characteristics'!$C:$C,0)))</f>
        <v>% of fuel shifted</v>
      </c>
      <c r="P1402" s="254" t="str">
        <f>IF(ISBLANK(INDEX('Policy Characteristics'!J:J,MATCH($C1402,'Policy Characteristics'!$C:$C,0))),"",INDEX('Policy Characteristics'!J:J,MATCH($C1402,'Policy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2" s="254" t="str">
        <f>IF(ISBLANK(INDEX('Policy Characteristics'!K:K,MATCH($C1402,'Policy Characteristics'!$C:$C,0))),"",INDEX('Policy Characteristics'!K:K,MATCH($C1402,'Policy Characteristics'!$C:$C,0)))</f>
        <v>industry-ag-main.html#fuel-switching</v>
      </c>
      <c r="R1402" s="254" t="str">
        <f>IF(ISBLANK(INDEX('Policy Characteristics'!L:L,MATCH($C1402,'Policy Characteristics'!$C:$C,0))),"",INDEX('Policy Characteristics'!L:L,MATCH($C1402,'Policy Characteristics'!$C:$C,0)))</f>
        <v>industry-elec-and-hydrogen.html</v>
      </c>
    </row>
    <row r="1403" spans="1:18" s="2" customFormat="1">
      <c r="A1403" s="254" t="str">
        <f>IF(ISBLANK(INDEX('Policy Characteristics'!A:A,MATCH($C1403,'Policy Characteristics'!$C:$C,0))),"",INDEX('Policy Characteristics'!A:A,MATCH($C1403,'Policy Characteristics'!$C:$C,0)))</f>
        <v>Industry</v>
      </c>
      <c r="B1403" s="262" t="str">
        <f>IF(ISBLANK(INDEX('Policy Characteristics'!B:B,MATCH($C1403,'Policy Characteristics'!$C:$C,0))),"",INDEX('Policy Characteristics'!B:B,MATCH($C1403,'Policy Characteristics'!$C:$C,0)))</f>
        <v>Hydrogen Combustion</v>
      </c>
      <c r="C1403" s="254" t="str">
        <f t="shared" si="51"/>
        <v>Fraction of Eligible Industrial Energy Use Shifted to Hydrogen</v>
      </c>
      <c r="D1403" s="6" t="s">
        <v>3049</v>
      </c>
      <c r="E1403" s="1" t="s">
        <v>3490</v>
      </c>
      <c r="F1403" t="s">
        <v>3012</v>
      </c>
      <c r="G1403" s="45" t="s">
        <v>3497</v>
      </c>
      <c r="H1403" s="43">
        <v>2122</v>
      </c>
      <c r="I1403" s="324" t="s">
        <v>41</v>
      </c>
      <c r="J1403" s="255" t="str">
        <f>IF(ISBLANK(INDEX('Policy Characteristics'!D:D,MATCH($C1403,'Policy Characteristics'!$C:$C,0))),"",INDEX('Policy Characteristics'!D:D,MATCH($C1403,'Policy Characteristics'!$C:$C,0)))</f>
        <v>Hydrogen Combustion</v>
      </c>
      <c r="K1403" s="254" t="str">
        <f>IF(ISBLANK(INDEX('Policy Characteristics'!E:E,MATCH($C1403,'Policy Characteristics'!$C:$C,0))),"",INDEX('Policy Characteristics'!E:E,MATCH($C1403,'Policy Characteristics'!$C:$C,0)))</f>
        <v>indst shift to hydrogen</v>
      </c>
      <c r="L1403" s="261">
        <f>IF(ISBLANK(INDEX('Policy Characteristics'!F:F,MATCH($C1403,'Policy Characteristics'!$C:$C,0))),"",INDEX('Policy Characteristics'!F:F,MATCH($C1403,'Policy Characteristics'!$C:$C,0)))</f>
        <v>0</v>
      </c>
      <c r="M1403" s="261">
        <f>IF(ISBLANK(INDEX('Policy Characteristics'!G:G,MATCH($C1403,'Policy Characteristics'!$C:$C,0))),"",INDEX('Policy Characteristics'!G:G,MATCH($C1403,'Policy Characteristics'!$C:$C,0)))</f>
        <v>1</v>
      </c>
      <c r="N1403" s="261">
        <f>IF(ISBLANK(INDEX('Policy Characteristics'!H:H,MATCH($C1403,'Policy Characteristics'!$C:$C,0))),"",INDEX('Policy Characteristics'!H:H,MATCH($C1403,'Policy Characteristics'!$C:$C,0)))</f>
        <v>0.01</v>
      </c>
      <c r="O1403" s="254" t="str">
        <f>IF(ISBLANK(INDEX('Policy Characteristics'!I:I,MATCH($C1403,'Policy Characteristics'!$C:$C,0))),"",INDEX('Policy Characteristics'!I:I,MATCH($C1403,'Policy Characteristics'!$C:$C,0)))</f>
        <v>% of fuel shifted</v>
      </c>
      <c r="P1403" s="254" t="str">
        <f>IF(ISBLANK(INDEX('Policy Characteristics'!J:J,MATCH($C1403,'Policy Characteristics'!$C:$C,0))),"",INDEX('Policy Characteristics'!J:J,MATCH($C1403,'Policy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3" s="254" t="str">
        <f>IF(ISBLANK(INDEX('Policy Characteristics'!K:K,MATCH($C1403,'Policy Characteristics'!$C:$C,0))),"",INDEX('Policy Characteristics'!K:K,MATCH($C1403,'Policy Characteristics'!$C:$C,0)))</f>
        <v>industry-ag-main.html#fuel-switching</v>
      </c>
      <c r="R1403" s="254" t="str">
        <f>IF(ISBLANK(INDEX('Policy Characteristics'!L:L,MATCH($C1403,'Policy Characteristics'!$C:$C,0))),"",INDEX('Policy Characteristics'!L:L,MATCH($C1403,'Policy Characteristics'!$C:$C,0)))</f>
        <v>industry-elec-and-hydrogen.html</v>
      </c>
    </row>
    <row r="1404" spans="1:18" s="2" customFormat="1">
      <c r="A1404" s="254" t="str">
        <f>IF(ISBLANK(INDEX('Policy Characteristics'!A:A,MATCH($C1404,'Policy Characteristics'!$C:$C,0))),"",INDEX('Policy Characteristics'!A:A,MATCH($C1404,'Policy Characteristics'!$C:$C,0)))</f>
        <v>Industry</v>
      </c>
      <c r="B1404" s="262" t="str">
        <f>IF(ISBLANK(INDEX('Policy Characteristics'!B:B,MATCH($C1404,'Policy Characteristics'!$C:$C,0))),"",INDEX('Policy Characteristics'!B:B,MATCH($C1404,'Policy Characteristics'!$C:$C,0)))</f>
        <v>Hydrogen Combustion</v>
      </c>
      <c r="C1404" s="254" t="str">
        <f t="shared" si="51"/>
        <v>Fraction of Eligible Industrial Energy Use Shifted to Hydrogen</v>
      </c>
      <c r="D1404" s="6" t="s">
        <v>3049</v>
      </c>
      <c r="E1404" s="1" t="s">
        <v>3491</v>
      </c>
      <c r="F1404" t="s">
        <v>3012</v>
      </c>
      <c r="G1404" s="45" t="s">
        <v>3498</v>
      </c>
      <c r="H1404" s="43">
        <v>2123</v>
      </c>
      <c r="I1404" s="324" t="s">
        <v>41</v>
      </c>
      <c r="J1404" s="255" t="str">
        <f>IF(ISBLANK(INDEX('Policy Characteristics'!D:D,MATCH($C1404,'Policy Characteristics'!$C:$C,0))),"",INDEX('Policy Characteristics'!D:D,MATCH($C1404,'Policy Characteristics'!$C:$C,0)))</f>
        <v>Hydrogen Combustion</v>
      </c>
      <c r="K1404" s="254" t="str">
        <f>IF(ISBLANK(INDEX('Policy Characteristics'!E:E,MATCH($C1404,'Policy Characteristics'!$C:$C,0))),"",INDEX('Policy Characteristics'!E:E,MATCH($C1404,'Policy Characteristics'!$C:$C,0)))</f>
        <v>indst shift to hydrogen</v>
      </c>
      <c r="L1404" s="261">
        <f>IF(ISBLANK(INDEX('Policy Characteristics'!F:F,MATCH($C1404,'Policy Characteristics'!$C:$C,0))),"",INDEX('Policy Characteristics'!F:F,MATCH($C1404,'Policy Characteristics'!$C:$C,0)))</f>
        <v>0</v>
      </c>
      <c r="M1404" s="261">
        <f>IF(ISBLANK(INDEX('Policy Characteristics'!G:G,MATCH($C1404,'Policy Characteristics'!$C:$C,0))),"",INDEX('Policy Characteristics'!G:G,MATCH($C1404,'Policy Characteristics'!$C:$C,0)))</f>
        <v>1</v>
      </c>
      <c r="N1404" s="261">
        <f>IF(ISBLANK(INDEX('Policy Characteristics'!H:H,MATCH($C1404,'Policy Characteristics'!$C:$C,0))),"",INDEX('Policy Characteristics'!H:H,MATCH($C1404,'Policy Characteristics'!$C:$C,0)))</f>
        <v>0.01</v>
      </c>
      <c r="O1404" s="254" t="str">
        <f>IF(ISBLANK(INDEX('Policy Characteristics'!I:I,MATCH($C1404,'Policy Characteristics'!$C:$C,0))),"",INDEX('Policy Characteristics'!I:I,MATCH($C1404,'Policy Characteristics'!$C:$C,0)))</f>
        <v>% of fuel shifted</v>
      </c>
      <c r="P1404" s="254" t="str">
        <f>IF(ISBLANK(INDEX('Policy Characteristics'!J:J,MATCH($C1404,'Policy Characteristics'!$C:$C,0))),"",INDEX('Policy Characteristics'!J:J,MATCH($C1404,'Policy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4" s="254" t="str">
        <f>IF(ISBLANK(INDEX('Policy Characteristics'!K:K,MATCH($C1404,'Policy Characteristics'!$C:$C,0))),"",INDEX('Policy Characteristics'!K:K,MATCH($C1404,'Policy Characteristics'!$C:$C,0)))</f>
        <v>industry-ag-main.html#fuel-switching</v>
      </c>
      <c r="R1404" s="254" t="str">
        <f>IF(ISBLANK(INDEX('Policy Characteristics'!L:L,MATCH($C1404,'Policy Characteristics'!$C:$C,0))),"",INDEX('Policy Characteristics'!L:L,MATCH($C1404,'Policy Characteristics'!$C:$C,0)))</f>
        <v>industry-elec-and-hydrogen.html</v>
      </c>
    </row>
    <row r="1405" spans="1:18" s="2" customFormat="1">
      <c r="A1405" s="254" t="str">
        <f>IF(ISBLANK(INDEX('Policy Characteristics'!A:A,MATCH($C1405,'Policy Characteristics'!$C:$C,0))),"",INDEX('Policy Characteristics'!A:A,MATCH($C1405,'Policy Characteristics'!$C:$C,0)))</f>
        <v>Industry</v>
      </c>
      <c r="B1405" s="262" t="str">
        <f>IF(ISBLANK(INDEX('Policy Characteristics'!B:B,MATCH($C1405,'Policy Characteristics'!$C:$C,0))),"",INDEX('Policy Characteristics'!B:B,MATCH($C1405,'Policy Characteristics'!$C:$C,0)))</f>
        <v>Hydrogen Combustion</v>
      </c>
      <c r="C1405" s="254" t="str">
        <f t="shared" si="51"/>
        <v>Fraction of Eligible Industrial Energy Use Shifted to Hydrogen</v>
      </c>
      <c r="D1405" s="6" t="s">
        <v>3049</v>
      </c>
      <c r="E1405" s="1" t="s">
        <v>3492</v>
      </c>
      <c r="F1405" t="s">
        <v>3012</v>
      </c>
      <c r="G1405" s="45" t="s">
        <v>3499</v>
      </c>
      <c r="H1405" s="43">
        <v>2124</v>
      </c>
      <c r="I1405" s="324" t="s">
        <v>41</v>
      </c>
      <c r="J1405" s="255" t="str">
        <f>IF(ISBLANK(INDEX('Policy Characteristics'!D:D,MATCH($C1405,'Policy Characteristics'!$C:$C,0))),"",INDEX('Policy Characteristics'!D:D,MATCH($C1405,'Policy Characteristics'!$C:$C,0)))</f>
        <v>Hydrogen Combustion</v>
      </c>
      <c r="K1405" s="254" t="str">
        <f>IF(ISBLANK(INDEX('Policy Characteristics'!E:E,MATCH($C1405,'Policy Characteristics'!$C:$C,0))),"",INDEX('Policy Characteristics'!E:E,MATCH($C1405,'Policy Characteristics'!$C:$C,0)))</f>
        <v>indst shift to hydrogen</v>
      </c>
      <c r="L1405" s="261">
        <f>IF(ISBLANK(INDEX('Policy Characteristics'!F:F,MATCH($C1405,'Policy Characteristics'!$C:$C,0))),"",INDEX('Policy Characteristics'!F:F,MATCH($C1405,'Policy Characteristics'!$C:$C,0)))</f>
        <v>0</v>
      </c>
      <c r="M1405" s="261">
        <f>IF(ISBLANK(INDEX('Policy Characteristics'!G:G,MATCH($C1405,'Policy Characteristics'!$C:$C,0))),"",INDEX('Policy Characteristics'!G:G,MATCH($C1405,'Policy Characteristics'!$C:$C,0)))</f>
        <v>1</v>
      </c>
      <c r="N1405" s="261">
        <f>IF(ISBLANK(INDEX('Policy Characteristics'!H:H,MATCH($C1405,'Policy Characteristics'!$C:$C,0))),"",INDEX('Policy Characteristics'!H:H,MATCH($C1405,'Policy Characteristics'!$C:$C,0)))</f>
        <v>0.01</v>
      </c>
      <c r="O1405" s="254" t="str">
        <f>IF(ISBLANK(INDEX('Policy Characteristics'!I:I,MATCH($C1405,'Policy Characteristics'!$C:$C,0))),"",INDEX('Policy Characteristics'!I:I,MATCH($C1405,'Policy Characteristics'!$C:$C,0)))</f>
        <v>% of fuel shifted</v>
      </c>
      <c r="P1405" s="254" t="str">
        <f>IF(ISBLANK(INDEX('Policy Characteristics'!J:J,MATCH($C1405,'Policy Characteristics'!$C:$C,0))),"",INDEX('Policy Characteristics'!J:J,MATCH($C1405,'Policy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5" s="254" t="str">
        <f>IF(ISBLANK(INDEX('Policy Characteristics'!K:K,MATCH($C1405,'Policy Characteristics'!$C:$C,0))),"",INDEX('Policy Characteristics'!K:K,MATCH($C1405,'Policy Characteristics'!$C:$C,0)))</f>
        <v>industry-ag-main.html#fuel-switching</v>
      </c>
      <c r="R1405" s="254" t="str">
        <f>IF(ISBLANK(INDEX('Policy Characteristics'!L:L,MATCH($C1405,'Policy Characteristics'!$C:$C,0))),"",INDEX('Policy Characteristics'!L:L,MATCH($C1405,'Policy Characteristics'!$C:$C,0)))</f>
        <v>industry-elec-and-hydrogen.html</v>
      </c>
    </row>
    <row r="1406" spans="1:18" s="2" customFormat="1">
      <c r="A1406" s="254" t="str">
        <f>IF(ISBLANK(INDEX('Policy Characteristics'!A:A,MATCH($C1406,'Policy Characteristics'!$C:$C,0))),"",INDEX('Policy Characteristics'!A:A,MATCH($C1406,'Policy Characteristics'!$C:$C,0)))</f>
        <v>Industry</v>
      </c>
      <c r="B1406" s="262" t="str">
        <f>IF(ISBLANK(INDEX('Policy Characteristics'!B:B,MATCH($C1406,'Policy Characteristics'!$C:$C,0))),"",INDEX('Policy Characteristics'!B:B,MATCH($C1406,'Policy Characteristics'!$C:$C,0)))</f>
        <v>Hydrogen Combustion</v>
      </c>
      <c r="C1406" s="254" t="str">
        <f t="shared" si="51"/>
        <v>Fraction of Eligible Industrial Energy Use Shifted to Hydrogen</v>
      </c>
      <c r="D1406" s="6" t="s">
        <v>3049</v>
      </c>
      <c r="E1406" s="1" t="s">
        <v>3493</v>
      </c>
      <c r="F1406" t="s">
        <v>3012</v>
      </c>
      <c r="G1406" s="45" t="s">
        <v>3500</v>
      </c>
      <c r="H1406" s="43">
        <v>2125</v>
      </c>
      <c r="I1406" s="324" t="s">
        <v>40</v>
      </c>
      <c r="J1406" s="255" t="str">
        <f>IF(ISBLANK(INDEX('Policy Characteristics'!D:D,MATCH($C1406,'Policy Characteristics'!$C:$C,0))),"",INDEX('Policy Characteristics'!D:D,MATCH($C1406,'Policy Characteristics'!$C:$C,0)))</f>
        <v>Hydrogen Combustion</v>
      </c>
      <c r="K1406" s="254" t="str">
        <f>IF(ISBLANK(INDEX('Policy Characteristics'!E:E,MATCH($C1406,'Policy Characteristics'!$C:$C,0))),"",INDEX('Policy Characteristics'!E:E,MATCH($C1406,'Policy Characteristics'!$C:$C,0)))</f>
        <v>indst shift to hydrogen</v>
      </c>
      <c r="L1406" s="261">
        <f>IF(ISBLANK(INDEX('Policy Characteristics'!F:F,MATCH($C1406,'Policy Characteristics'!$C:$C,0))),"",INDEX('Policy Characteristics'!F:F,MATCH($C1406,'Policy Characteristics'!$C:$C,0)))</f>
        <v>0</v>
      </c>
      <c r="M1406" s="261">
        <f>IF(ISBLANK(INDEX('Policy Characteristics'!G:G,MATCH($C1406,'Policy Characteristics'!$C:$C,0))),"",INDEX('Policy Characteristics'!G:G,MATCH($C1406,'Policy Characteristics'!$C:$C,0)))</f>
        <v>1</v>
      </c>
      <c r="N1406" s="261">
        <f>IF(ISBLANK(INDEX('Policy Characteristics'!H:H,MATCH($C1406,'Policy Characteristics'!$C:$C,0))),"",INDEX('Policy Characteristics'!H:H,MATCH($C1406,'Policy Characteristics'!$C:$C,0)))</f>
        <v>0.01</v>
      </c>
      <c r="O1406" s="254" t="str">
        <f>IF(ISBLANK(INDEX('Policy Characteristics'!I:I,MATCH($C1406,'Policy Characteristics'!$C:$C,0))),"",INDEX('Policy Characteristics'!I:I,MATCH($C1406,'Policy Characteristics'!$C:$C,0)))</f>
        <v>% of fuel shifted</v>
      </c>
      <c r="P1406" s="254" t="str">
        <f>IF(ISBLANK(INDEX('Policy Characteristics'!J:J,MATCH($C1406,'Policy Characteristics'!$C:$C,0))),"",INDEX('Policy Characteristics'!J:J,MATCH($C1406,'Policy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6" s="254" t="str">
        <f>IF(ISBLANK(INDEX('Policy Characteristics'!K:K,MATCH($C1406,'Policy Characteristics'!$C:$C,0))),"",INDEX('Policy Characteristics'!K:K,MATCH($C1406,'Policy Characteristics'!$C:$C,0)))</f>
        <v>industry-ag-main.html#fuel-switching</v>
      </c>
      <c r="R1406" s="254" t="str">
        <f>IF(ISBLANK(INDEX('Policy Characteristics'!L:L,MATCH($C1406,'Policy Characteristics'!$C:$C,0))),"",INDEX('Policy Characteristics'!L:L,MATCH($C1406,'Policy Characteristics'!$C:$C,0)))</f>
        <v>industry-elec-and-hydrogen.html</v>
      </c>
    </row>
    <row r="1407" spans="1:18" s="2" customFormat="1">
      <c r="A1407" s="254" t="str">
        <f>IF(ISBLANK(INDEX('Policy Characteristics'!A:A,MATCH($C1407,'Policy Characteristics'!$C:$C,0))),"",INDEX('Policy Characteristics'!A:A,MATCH($C1407,'Policy Characteristics'!$C:$C,0)))</f>
        <v>Industry</v>
      </c>
      <c r="B1407" s="262" t="str">
        <f>IF(ISBLANK(INDEX('Policy Characteristics'!B:B,MATCH($C1407,'Policy Characteristics'!$C:$C,0))),"",INDEX('Policy Characteristics'!B:B,MATCH($C1407,'Policy Characteristics'!$C:$C,0)))</f>
        <v>Hydrogen Combustion</v>
      </c>
      <c r="C1407" s="254" t="str">
        <f t="shared" si="51"/>
        <v>Fraction of Eligible Industrial Energy Use Shifted to Hydrogen</v>
      </c>
      <c r="D1407" s="6" t="s">
        <v>3049</v>
      </c>
      <c r="E1407" s="1" t="s">
        <v>3494</v>
      </c>
      <c r="F1407" t="s">
        <v>3012</v>
      </c>
      <c r="G1407" s="45" t="s">
        <v>3501</v>
      </c>
      <c r="H1407" s="43">
        <v>2126</v>
      </c>
      <c r="I1407" s="324" t="s">
        <v>41</v>
      </c>
      <c r="J1407" s="255" t="str">
        <f>IF(ISBLANK(INDEX('Policy Characteristics'!D:D,MATCH($C1407,'Policy Characteristics'!$C:$C,0))),"",INDEX('Policy Characteristics'!D:D,MATCH($C1407,'Policy Characteristics'!$C:$C,0)))</f>
        <v>Hydrogen Combustion</v>
      </c>
      <c r="K1407" s="254" t="str">
        <f>IF(ISBLANK(INDEX('Policy Characteristics'!E:E,MATCH($C1407,'Policy Characteristics'!$C:$C,0))),"",INDEX('Policy Characteristics'!E:E,MATCH($C1407,'Policy Characteristics'!$C:$C,0)))</f>
        <v>indst shift to hydrogen</v>
      </c>
      <c r="L1407" s="261">
        <f>IF(ISBLANK(INDEX('Policy Characteristics'!F:F,MATCH($C1407,'Policy Characteristics'!$C:$C,0))),"",INDEX('Policy Characteristics'!F:F,MATCH($C1407,'Policy Characteristics'!$C:$C,0)))</f>
        <v>0</v>
      </c>
      <c r="M1407" s="261">
        <f>IF(ISBLANK(INDEX('Policy Characteristics'!G:G,MATCH($C1407,'Policy Characteristics'!$C:$C,0))),"",INDEX('Policy Characteristics'!G:G,MATCH($C1407,'Policy Characteristics'!$C:$C,0)))</f>
        <v>1</v>
      </c>
      <c r="N1407" s="261">
        <f>IF(ISBLANK(INDEX('Policy Characteristics'!H:H,MATCH($C1407,'Policy Characteristics'!$C:$C,0))),"",INDEX('Policy Characteristics'!H:H,MATCH($C1407,'Policy Characteristics'!$C:$C,0)))</f>
        <v>0.01</v>
      </c>
      <c r="O1407" s="254" t="str">
        <f>IF(ISBLANK(INDEX('Policy Characteristics'!I:I,MATCH($C1407,'Policy Characteristics'!$C:$C,0))),"",INDEX('Policy Characteristics'!I:I,MATCH($C1407,'Policy Characteristics'!$C:$C,0)))</f>
        <v>% of fuel shifted</v>
      </c>
      <c r="P1407" s="254" t="str">
        <f>IF(ISBLANK(INDEX('Policy Characteristics'!J:J,MATCH($C1407,'Policy Characteristics'!$C:$C,0))),"",INDEX('Policy Characteristics'!J:J,MATCH($C1407,'Policy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7" s="254" t="str">
        <f>IF(ISBLANK(INDEX('Policy Characteristics'!K:K,MATCH($C1407,'Policy Characteristics'!$C:$C,0))),"",INDEX('Policy Characteristics'!K:K,MATCH($C1407,'Policy Characteristics'!$C:$C,0)))</f>
        <v>industry-ag-main.html#fuel-switching</v>
      </c>
      <c r="R1407" s="254" t="str">
        <f>IF(ISBLANK(INDEX('Policy Characteristics'!L:L,MATCH($C1407,'Policy Characteristics'!$C:$C,0))),"",INDEX('Policy Characteristics'!L:L,MATCH($C1407,'Policy Characteristics'!$C:$C,0)))</f>
        <v>industry-elec-and-hydrogen.html</v>
      </c>
    </row>
    <row r="1408" spans="1:18" s="2" customFormat="1">
      <c r="A1408" s="254" t="str">
        <f>IF(ISBLANK(INDEX('Policy Characteristics'!A:A,MATCH($C1408,'Policy Characteristics'!$C:$C,0))),"",INDEX('Policy Characteristics'!A:A,MATCH($C1408,'Policy Characteristics'!$C:$C,0)))</f>
        <v>Industry</v>
      </c>
      <c r="B1408" s="262" t="str">
        <f>IF(ISBLANK(INDEX('Policy Characteristics'!B:B,MATCH($C1408,'Policy Characteristics'!$C:$C,0))),"",INDEX('Policy Characteristics'!B:B,MATCH($C1408,'Policy Characteristics'!$C:$C,0)))</f>
        <v>Hydrogen Combustion</v>
      </c>
      <c r="C1408" s="254" t="str">
        <f t="shared" si="51"/>
        <v>Fraction of Eligible Industrial Energy Use Shifted to Hydrogen</v>
      </c>
      <c r="D1408" s="6" t="s">
        <v>3049</v>
      </c>
      <c r="E1408" s="1" t="s">
        <v>3495</v>
      </c>
      <c r="F1408" t="s">
        <v>3012</v>
      </c>
      <c r="G1408" s="45" t="s">
        <v>3502</v>
      </c>
      <c r="H1408" s="43">
        <v>2127</v>
      </c>
      <c r="I1408" s="324" t="s">
        <v>40</v>
      </c>
      <c r="J1408" s="255" t="str">
        <f>IF(ISBLANK(INDEX('Policy Characteristics'!D:D,MATCH($C1408,'Policy Characteristics'!$C:$C,0))),"",INDEX('Policy Characteristics'!D:D,MATCH($C1408,'Policy Characteristics'!$C:$C,0)))</f>
        <v>Hydrogen Combustion</v>
      </c>
      <c r="K1408" s="254" t="str">
        <f>IF(ISBLANK(INDEX('Policy Characteristics'!E:E,MATCH($C1408,'Policy Characteristics'!$C:$C,0))),"",INDEX('Policy Characteristics'!E:E,MATCH($C1408,'Policy Characteristics'!$C:$C,0)))</f>
        <v>indst shift to hydrogen</v>
      </c>
      <c r="L1408" s="261">
        <f>IF(ISBLANK(INDEX('Policy Characteristics'!F:F,MATCH($C1408,'Policy Characteristics'!$C:$C,0))),"",INDEX('Policy Characteristics'!F:F,MATCH($C1408,'Policy Characteristics'!$C:$C,0)))</f>
        <v>0</v>
      </c>
      <c r="M1408" s="261">
        <f>IF(ISBLANK(INDEX('Policy Characteristics'!G:G,MATCH($C1408,'Policy Characteristics'!$C:$C,0))),"",INDEX('Policy Characteristics'!G:G,MATCH($C1408,'Policy Characteristics'!$C:$C,0)))</f>
        <v>1</v>
      </c>
      <c r="N1408" s="261">
        <f>IF(ISBLANK(INDEX('Policy Characteristics'!H:H,MATCH($C1408,'Policy Characteristics'!$C:$C,0))),"",INDEX('Policy Characteristics'!H:H,MATCH($C1408,'Policy Characteristics'!$C:$C,0)))</f>
        <v>0.01</v>
      </c>
      <c r="O1408" s="254" t="str">
        <f>IF(ISBLANK(INDEX('Policy Characteristics'!I:I,MATCH($C1408,'Policy Characteristics'!$C:$C,0))),"",INDEX('Policy Characteristics'!I:I,MATCH($C1408,'Policy Characteristics'!$C:$C,0)))</f>
        <v>% of fuel shifted</v>
      </c>
      <c r="P1408" s="254" t="str">
        <f>IF(ISBLANK(INDEX('Policy Characteristics'!J:J,MATCH($C1408,'Policy Characteristics'!$C:$C,0))),"",INDEX('Policy Characteristics'!J:J,MATCH($C1408,'Policy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8" s="254" t="str">
        <f>IF(ISBLANK(INDEX('Policy Characteristics'!K:K,MATCH($C1408,'Policy Characteristics'!$C:$C,0))),"",INDEX('Policy Characteristics'!K:K,MATCH($C1408,'Policy Characteristics'!$C:$C,0)))</f>
        <v>industry-ag-main.html#fuel-switching</v>
      </c>
      <c r="R1408" s="254" t="str">
        <f>IF(ISBLANK(INDEX('Policy Characteristics'!L:L,MATCH($C1408,'Policy Characteristics'!$C:$C,0))),"",INDEX('Policy Characteristics'!L:L,MATCH($C1408,'Policy Characteristics'!$C:$C,0)))</f>
        <v>industry-elec-and-hydrogen.html</v>
      </c>
    </row>
    <row r="1409" spans="1:18" s="2" customFormat="1">
      <c r="A1409" s="254" t="str">
        <f>IF(ISBLANK(INDEX('Policy Characteristics'!A:A,MATCH($C1409,'Policy Characteristics'!$C:$C,0))),"",INDEX('Policy Characteristics'!A:A,MATCH($C1409,'Policy Characteristics'!$C:$C,0)))</f>
        <v>Industry</v>
      </c>
      <c r="B1409" s="262" t="str">
        <f>IF(ISBLANK(INDEX('Policy Characteristics'!B:B,MATCH($C1409,'Policy Characteristics'!$C:$C,0))),"",INDEX('Policy Characteristics'!B:B,MATCH($C1409,'Policy Characteristics'!$C:$C,0)))</f>
        <v>Hydrogen Combustion</v>
      </c>
      <c r="C1409" s="254" t="str">
        <f t="shared" si="51"/>
        <v>Fraction of Eligible Industrial Energy Use Shifted to Hydrogen</v>
      </c>
      <c r="D1409" s="6" t="s">
        <v>3049</v>
      </c>
      <c r="E1409" s="1" t="s">
        <v>3496</v>
      </c>
      <c r="F1409" t="s">
        <v>3012</v>
      </c>
      <c r="G1409" s="45" t="s">
        <v>3503</v>
      </c>
      <c r="H1409" s="43">
        <v>2128</v>
      </c>
      <c r="I1409" s="324" t="s">
        <v>41</v>
      </c>
      <c r="J1409" s="255" t="str">
        <f>IF(ISBLANK(INDEX('Policy Characteristics'!D:D,MATCH($C1409,'Policy Characteristics'!$C:$C,0))),"",INDEX('Policy Characteristics'!D:D,MATCH($C1409,'Policy Characteristics'!$C:$C,0)))</f>
        <v>Hydrogen Combustion</v>
      </c>
      <c r="K1409" s="254" t="str">
        <f>IF(ISBLANK(INDEX('Policy Characteristics'!E:E,MATCH($C1409,'Policy Characteristics'!$C:$C,0))),"",INDEX('Policy Characteristics'!E:E,MATCH($C1409,'Policy Characteristics'!$C:$C,0)))</f>
        <v>indst shift to hydrogen</v>
      </c>
      <c r="L1409" s="261">
        <f>IF(ISBLANK(INDEX('Policy Characteristics'!F:F,MATCH($C1409,'Policy Characteristics'!$C:$C,0))),"",INDEX('Policy Characteristics'!F:F,MATCH($C1409,'Policy Characteristics'!$C:$C,0)))</f>
        <v>0</v>
      </c>
      <c r="M1409" s="261">
        <f>IF(ISBLANK(INDEX('Policy Characteristics'!G:G,MATCH($C1409,'Policy Characteristics'!$C:$C,0))),"",INDEX('Policy Characteristics'!G:G,MATCH($C1409,'Policy Characteristics'!$C:$C,0)))</f>
        <v>1</v>
      </c>
      <c r="N1409" s="261">
        <f>IF(ISBLANK(INDEX('Policy Characteristics'!H:H,MATCH($C1409,'Policy Characteristics'!$C:$C,0))),"",INDEX('Policy Characteristics'!H:H,MATCH($C1409,'Policy Characteristics'!$C:$C,0)))</f>
        <v>0.01</v>
      </c>
      <c r="O1409" s="254" t="str">
        <f>IF(ISBLANK(INDEX('Policy Characteristics'!I:I,MATCH($C1409,'Policy Characteristics'!$C:$C,0))),"",INDEX('Policy Characteristics'!I:I,MATCH($C1409,'Policy Characteristics'!$C:$C,0)))</f>
        <v>% of fuel shifted</v>
      </c>
      <c r="P1409" s="254" t="str">
        <f>IF(ISBLANK(INDEX('Policy Characteristics'!J:J,MATCH($C1409,'Policy Characteristics'!$C:$C,0))),"",INDEX('Policy Characteristics'!J:J,MATCH($C1409,'Policy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9" s="254" t="str">
        <f>IF(ISBLANK(INDEX('Policy Characteristics'!K:K,MATCH($C1409,'Policy Characteristics'!$C:$C,0))),"",INDEX('Policy Characteristics'!K:K,MATCH($C1409,'Policy Characteristics'!$C:$C,0)))</f>
        <v>industry-ag-main.html#fuel-switching</v>
      </c>
      <c r="R1409" s="254" t="str">
        <f>IF(ISBLANK(INDEX('Policy Characteristics'!L:L,MATCH($C1409,'Policy Characteristics'!$C:$C,0))),"",INDEX('Policy Characteristics'!L:L,MATCH($C1409,'Policy Characteristics'!$C:$C,0)))</f>
        <v>industry-elec-and-hydrogen.html</v>
      </c>
    </row>
    <row r="1410" spans="1:18" s="2" customFormat="1">
      <c r="A1410" s="254" t="str">
        <f>IF(ISBLANK(INDEX('Policy Characteristics'!A:A,MATCH($C1410,'Policy Characteristics'!$C:$C,0))),"",INDEX('Policy Characteristics'!A:A,MATCH($C1410,'Policy Characteristics'!$C:$C,0)))</f>
        <v>Industry</v>
      </c>
      <c r="B1410" s="262" t="str">
        <f>IF(ISBLANK(INDEX('Policy Characteristics'!B:B,MATCH($C1410,'Policy Characteristics'!$C:$C,0))),"",INDEX('Policy Characteristics'!B:B,MATCH($C1410,'Policy Characteristics'!$C:$C,0)))</f>
        <v>Hydrogen Combustion</v>
      </c>
      <c r="C1410" s="254" t="str">
        <f t="shared" si="51"/>
        <v>Fraction of Eligible Industrial Energy Use Shifted to Hydrogen</v>
      </c>
      <c r="D1410" s="6" t="s">
        <v>3049</v>
      </c>
      <c r="E1410" s="1" t="s">
        <v>3643</v>
      </c>
      <c r="F1410" t="s">
        <v>3012</v>
      </c>
      <c r="G1410" s="45" t="s">
        <v>3643</v>
      </c>
      <c r="H1410" s="43">
        <v>2129</v>
      </c>
      <c r="I1410" s="324" t="s">
        <v>41</v>
      </c>
      <c r="J1410" s="255" t="str">
        <f>IF(ISBLANK(INDEX('Policy Characteristics'!D:D,MATCH($C1410,'Policy Characteristics'!$C:$C,0))),"",INDEX('Policy Characteristics'!D:D,MATCH($C1410,'Policy Characteristics'!$C:$C,0)))</f>
        <v>Hydrogen Combustion</v>
      </c>
      <c r="K1410" s="254" t="str">
        <f>IF(ISBLANK(INDEX('Policy Characteristics'!E:E,MATCH($C1410,'Policy Characteristics'!$C:$C,0))),"",INDEX('Policy Characteristics'!E:E,MATCH($C1410,'Policy Characteristics'!$C:$C,0)))</f>
        <v>indst shift to hydrogen</v>
      </c>
      <c r="L1410" s="261">
        <f>IF(ISBLANK(INDEX('Policy Characteristics'!F:F,MATCH($C1410,'Policy Characteristics'!$C:$C,0))),"",INDEX('Policy Characteristics'!F:F,MATCH($C1410,'Policy Characteristics'!$C:$C,0)))</f>
        <v>0</v>
      </c>
      <c r="M1410" s="261">
        <f>IF(ISBLANK(INDEX('Policy Characteristics'!G:G,MATCH($C1410,'Policy Characteristics'!$C:$C,0))),"",INDEX('Policy Characteristics'!G:G,MATCH($C1410,'Policy Characteristics'!$C:$C,0)))</f>
        <v>1</v>
      </c>
      <c r="N1410" s="261">
        <f>IF(ISBLANK(INDEX('Policy Characteristics'!H:H,MATCH($C1410,'Policy Characteristics'!$C:$C,0))),"",INDEX('Policy Characteristics'!H:H,MATCH($C1410,'Policy Characteristics'!$C:$C,0)))</f>
        <v>0.01</v>
      </c>
      <c r="O1410" s="254" t="str">
        <f>IF(ISBLANK(INDEX('Policy Characteristics'!I:I,MATCH($C1410,'Policy Characteristics'!$C:$C,0))),"",INDEX('Policy Characteristics'!I:I,MATCH($C1410,'Policy Characteristics'!$C:$C,0)))</f>
        <v>% of fuel shifted</v>
      </c>
      <c r="P1410" s="254" t="str">
        <f>IF(ISBLANK(INDEX('Policy Characteristics'!J:J,MATCH($C1410,'Policy Characteristics'!$C:$C,0))),"",INDEX('Policy Characteristics'!J:J,MATCH($C1410,'Policy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0" s="254" t="str">
        <f>IF(ISBLANK(INDEX('Policy Characteristics'!K:K,MATCH($C1410,'Policy Characteristics'!$C:$C,0))),"",INDEX('Policy Characteristics'!K:K,MATCH($C1410,'Policy Characteristics'!$C:$C,0)))</f>
        <v>industry-ag-main.html#fuel-switching</v>
      </c>
      <c r="R1410" s="254" t="str">
        <f>IF(ISBLANK(INDEX('Policy Characteristics'!L:L,MATCH($C1410,'Policy Characteristics'!$C:$C,0))),"",INDEX('Policy Characteristics'!L:L,MATCH($C1410,'Policy Characteristics'!$C:$C,0)))</f>
        <v>industry-elec-and-hydrogen.html</v>
      </c>
    </row>
    <row r="1411" spans="1:18" s="2" customFormat="1">
      <c r="A1411" s="254" t="str">
        <f>IF(ISBLANK(INDEX('Policy Characteristics'!A:A,MATCH($C1411,'Policy Characteristics'!$C:$C,0))),"",INDEX('Policy Characteristics'!A:A,MATCH($C1411,'Policy Characteristics'!$C:$C,0)))</f>
        <v>Industry</v>
      </c>
      <c r="B1411" s="262" t="str">
        <f>IF(ISBLANK(INDEX('Policy Characteristics'!B:B,MATCH($C1411,'Policy Characteristics'!$C:$C,0))),"",INDEX('Policy Characteristics'!B:B,MATCH($C1411,'Policy Characteristics'!$C:$C,0)))</f>
        <v>Hydrogen Combustion</v>
      </c>
      <c r="C1411" s="254" t="str">
        <f t="shared" si="51"/>
        <v>Fraction of Eligible Industrial Energy Use Shifted to Hydrogen</v>
      </c>
      <c r="D1411" s="6" t="s">
        <v>3050</v>
      </c>
      <c r="E1411" s="1" t="s">
        <v>3490</v>
      </c>
      <c r="F1411" t="s">
        <v>3013</v>
      </c>
      <c r="G1411" s="45" t="s">
        <v>3497</v>
      </c>
      <c r="H1411" s="43">
        <v>2130</v>
      </c>
      <c r="I1411" s="324" t="s">
        <v>40</v>
      </c>
      <c r="J1411" s="255" t="str">
        <f>IF(ISBLANK(INDEX('Policy Characteristics'!D:D,MATCH($C1411,'Policy Characteristics'!$C:$C,0))),"",INDEX('Policy Characteristics'!D:D,MATCH($C1411,'Policy Characteristics'!$C:$C,0)))</f>
        <v>Hydrogen Combustion</v>
      </c>
      <c r="K1411" s="254" t="str">
        <f>IF(ISBLANK(INDEX('Policy Characteristics'!E:E,MATCH($C1411,'Policy Characteristics'!$C:$C,0))),"",INDEX('Policy Characteristics'!E:E,MATCH($C1411,'Policy Characteristics'!$C:$C,0)))</f>
        <v>indst shift to hydrogen</v>
      </c>
      <c r="L1411" s="261">
        <f>IF(ISBLANK(INDEX('Policy Characteristics'!F:F,MATCH($C1411,'Policy Characteristics'!$C:$C,0))),"",INDEX('Policy Characteristics'!F:F,MATCH($C1411,'Policy Characteristics'!$C:$C,0)))</f>
        <v>0</v>
      </c>
      <c r="M1411" s="261">
        <f>IF(ISBLANK(INDEX('Policy Characteristics'!G:G,MATCH($C1411,'Policy Characteristics'!$C:$C,0))),"",INDEX('Policy Characteristics'!G:G,MATCH($C1411,'Policy Characteristics'!$C:$C,0)))</f>
        <v>1</v>
      </c>
      <c r="N1411" s="261">
        <f>IF(ISBLANK(INDEX('Policy Characteristics'!H:H,MATCH($C1411,'Policy Characteristics'!$C:$C,0))),"",INDEX('Policy Characteristics'!H:H,MATCH($C1411,'Policy Characteristics'!$C:$C,0)))</f>
        <v>0.01</v>
      </c>
      <c r="O1411" s="254" t="str">
        <f>IF(ISBLANK(INDEX('Policy Characteristics'!I:I,MATCH($C1411,'Policy Characteristics'!$C:$C,0))),"",INDEX('Policy Characteristics'!I:I,MATCH($C1411,'Policy Characteristics'!$C:$C,0)))</f>
        <v>% of fuel shifted</v>
      </c>
      <c r="P1411" s="254" t="str">
        <f>IF(ISBLANK(INDEX('Policy Characteristics'!J:J,MATCH($C1411,'Policy Characteristics'!$C:$C,0))),"",INDEX('Policy Characteristics'!J:J,MATCH($C1411,'Policy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1" s="254" t="str">
        <f>IF(ISBLANK(INDEX('Policy Characteristics'!K:K,MATCH($C1411,'Policy Characteristics'!$C:$C,0))),"",INDEX('Policy Characteristics'!K:K,MATCH($C1411,'Policy Characteristics'!$C:$C,0)))</f>
        <v>industry-ag-main.html#fuel-switching</v>
      </c>
      <c r="R1411" s="254" t="str">
        <f>IF(ISBLANK(INDEX('Policy Characteristics'!L:L,MATCH($C1411,'Policy Characteristics'!$C:$C,0))),"",INDEX('Policy Characteristics'!L:L,MATCH($C1411,'Policy Characteristics'!$C:$C,0)))</f>
        <v>industry-elec-and-hydrogen.html</v>
      </c>
    </row>
    <row r="1412" spans="1:18" s="2" customFormat="1">
      <c r="A1412" s="254" t="str">
        <f>IF(ISBLANK(INDEX('Policy Characteristics'!A:A,MATCH($C1412,'Policy Characteristics'!$C:$C,0))),"",INDEX('Policy Characteristics'!A:A,MATCH($C1412,'Policy Characteristics'!$C:$C,0)))</f>
        <v>Industry</v>
      </c>
      <c r="B1412" s="262" t="str">
        <f>IF(ISBLANK(INDEX('Policy Characteristics'!B:B,MATCH($C1412,'Policy Characteristics'!$C:$C,0))),"",INDEX('Policy Characteristics'!B:B,MATCH($C1412,'Policy Characteristics'!$C:$C,0)))</f>
        <v>Hydrogen Combustion</v>
      </c>
      <c r="C1412" s="254" t="str">
        <f t="shared" si="51"/>
        <v>Fraction of Eligible Industrial Energy Use Shifted to Hydrogen</v>
      </c>
      <c r="D1412" s="6" t="s">
        <v>3050</v>
      </c>
      <c r="E1412" s="1" t="s">
        <v>3491</v>
      </c>
      <c r="F1412" t="s">
        <v>3013</v>
      </c>
      <c r="G1412" s="45" t="s">
        <v>3498</v>
      </c>
      <c r="H1412" s="43">
        <v>2131</v>
      </c>
      <c r="I1412" s="324" t="s">
        <v>40</v>
      </c>
      <c r="J1412" s="255" t="str">
        <f>IF(ISBLANK(INDEX('Policy Characteristics'!D:D,MATCH($C1412,'Policy Characteristics'!$C:$C,0))),"",INDEX('Policy Characteristics'!D:D,MATCH($C1412,'Policy Characteristics'!$C:$C,0)))</f>
        <v>Hydrogen Combustion</v>
      </c>
      <c r="K1412" s="254" t="str">
        <f>IF(ISBLANK(INDEX('Policy Characteristics'!E:E,MATCH($C1412,'Policy Characteristics'!$C:$C,0))),"",INDEX('Policy Characteristics'!E:E,MATCH($C1412,'Policy Characteristics'!$C:$C,0)))</f>
        <v>indst shift to hydrogen</v>
      </c>
      <c r="L1412" s="261">
        <f>IF(ISBLANK(INDEX('Policy Characteristics'!F:F,MATCH($C1412,'Policy Characteristics'!$C:$C,0))),"",INDEX('Policy Characteristics'!F:F,MATCH($C1412,'Policy Characteristics'!$C:$C,0)))</f>
        <v>0</v>
      </c>
      <c r="M1412" s="261">
        <f>IF(ISBLANK(INDEX('Policy Characteristics'!G:G,MATCH($C1412,'Policy Characteristics'!$C:$C,0))),"",INDEX('Policy Characteristics'!G:G,MATCH($C1412,'Policy Characteristics'!$C:$C,0)))</f>
        <v>1</v>
      </c>
      <c r="N1412" s="261">
        <f>IF(ISBLANK(INDEX('Policy Characteristics'!H:H,MATCH($C1412,'Policy Characteristics'!$C:$C,0))),"",INDEX('Policy Characteristics'!H:H,MATCH($C1412,'Policy Characteristics'!$C:$C,0)))</f>
        <v>0.01</v>
      </c>
      <c r="O1412" s="254" t="str">
        <f>IF(ISBLANK(INDEX('Policy Characteristics'!I:I,MATCH($C1412,'Policy Characteristics'!$C:$C,0))),"",INDEX('Policy Characteristics'!I:I,MATCH($C1412,'Policy Characteristics'!$C:$C,0)))</f>
        <v>% of fuel shifted</v>
      </c>
      <c r="P1412" s="254" t="str">
        <f>IF(ISBLANK(INDEX('Policy Characteristics'!J:J,MATCH($C1412,'Policy Characteristics'!$C:$C,0))),"",INDEX('Policy Characteristics'!J:J,MATCH($C1412,'Policy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2" s="254" t="str">
        <f>IF(ISBLANK(INDEX('Policy Characteristics'!K:K,MATCH($C1412,'Policy Characteristics'!$C:$C,0))),"",INDEX('Policy Characteristics'!K:K,MATCH($C1412,'Policy Characteristics'!$C:$C,0)))</f>
        <v>industry-ag-main.html#fuel-switching</v>
      </c>
      <c r="R1412" s="254" t="str">
        <f>IF(ISBLANK(INDEX('Policy Characteristics'!L:L,MATCH($C1412,'Policy Characteristics'!$C:$C,0))),"",INDEX('Policy Characteristics'!L:L,MATCH($C1412,'Policy Characteristics'!$C:$C,0)))</f>
        <v>industry-elec-and-hydrogen.html</v>
      </c>
    </row>
    <row r="1413" spans="1:18" s="2" customFormat="1">
      <c r="A1413" s="254" t="str">
        <f>IF(ISBLANK(INDEX('Policy Characteristics'!A:A,MATCH($C1413,'Policy Characteristics'!$C:$C,0))),"",INDEX('Policy Characteristics'!A:A,MATCH($C1413,'Policy Characteristics'!$C:$C,0)))</f>
        <v>Industry</v>
      </c>
      <c r="B1413" s="262" t="str">
        <f>IF(ISBLANK(INDEX('Policy Characteristics'!B:B,MATCH($C1413,'Policy Characteristics'!$C:$C,0))),"",INDEX('Policy Characteristics'!B:B,MATCH($C1413,'Policy Characteristics'!$C:$C,0)))</f>
        <v>Hydrogen Combustion</v>
      </c>
      <c r="C1413" s="254" t="str">
        <f t="shared" si="51"/>
        <v>Fraction of Eligible Industrial Energy Use Shifted to Hydrogen</v>
      </c>
      <c r="D1413" s="6" t="s">
        <v>3050</v>
      </c>
      <c r="E1413" s="1" t="s">
        <v>3492</v>
      </c>
      <c r="F1413" t="s">
        <v>3013</v>
      </c>
      <c r="G1413" s="45" t="s">
        <v>3499</v>
      </c>
      <c r="H1413" s="43">
        <v>2132</v>
      </c>
      <c r="I1413" s="324" t="s">
        <v>40</v>
      </c>
      <c r="J1413" s="255" t="str">
        <f>IF(ISBLANK(INDEX('Policy Characteristics'!D:D,MATCH($C1413,'Policy Characteristics'!$C:$C,0))),"",INDEX('Policy Characteristics'!D:D,MATCH($C1413,'Policy Characteristics'!$C:$C,0)))</f>
        <v>Hydrogen Combustion</v>
      </c>
      <c r="K1413" s="254" t="str">
        <f>IF(ISBLANK(INDEX('Policy Characteristics'!E:E,MATCH($C1413,'Policy Characteristics'!$C:$C,0))),"",INDEX('Policy Characteristics'!E:E,MATCH($C1413,'Policy Characteristics'!$C:$C,0)))</f>
        <v>indst shift to hydrogen</v>
      </c>
      <c r="L1413" s="261">
        <f>IF(ISBLANK(INDEX('Policy Characteristics'!F:F,MATCH($C1413,'Policy Characteristics'!$C:$C,0))),"",INDEX('Policy Characteristics'!F:F,MATCH($C1413,'Policy Characteristics'!$C:$C,0)))</f>
        <v>0</v>
      </c>
      <c r="M1413" s="261">
        <f>IF(ISBLANK(INDEX('Policy Characteristics'!G:G,MATCH($C1413,'Policy Characteristics'!$C:$C,0))),"",INDEX('Policy Characteristics'!G:G,MATCH($C1413,'Policy Characteristics'!$C:$C,0)))</f>
        <v>1</v>
      </c>
      <c r="N1413" s="261">
        <f>IF(ISBLANK(INDEX('Policy Characteristics'!H:H,MATCH($C1413,'Policy Characteristics'!$C:$C,0))),"",INDEX('Policy Characteristics'!H:H,MATCH($C1413,'Policy Characteristics'!$C:$C,0)))</f>
        <v>0.01</v>
      </c>
      <c r="O1413" s="254" t="str">
        <f>IF(ISBLANK(INDEX('Policy Characteristics'!I:I,MATCH($C1413,'Policy Characteristics'!$C:$C,0))),"",INDEX('Policy Characteristics'!I:I,MATCH($C1413,'Policy Characteristics'!$C:$C,0)))</f>
        <v>% of fuel shifted</v>
      </c>
      <c r="P1413" s="254" t="str">
        <f>IF(ISBLANK(INDEX('Policy Characteristics'!J:J,MATCH($C1413,'Policy Characteristics'!$C:$C,0))),"",INDEX('Policy Characteristics'!J:J,MATCH($C1413,'Policy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3" s="254" t="str">
        <f>IF(ISBLANK(INDEX('Policy Characteristics'!K:K,MATCH($C1413,'Policy Characteristics'!$C:$C,0))),"",INDEX('Policy Characteristics'!K:K,MATCH($C1413,'Policy Characteristics'!$C:$C,0)))</f>
        <v>industry-ag-main.html#fuel-switching</v>
      </c>
      <c r="R1413" s="254" t="str">
        <f>IF(ISBLANK(INDEX('Policy Characteristics'!L:L,MATCH($C1413,'Policy Characteristics'!$C:$C,0))),"",INDEX('Policy Characteristics'!L:L,MATCH($C1413,'Policy Characteristics'!$C:$C,0)))</f>
        <v>industry-elec-and-hydrogen.html</v>
      </c>
    </row>
    <row r="1414" spans="1:18" s="2" customFormat="1">
      <c r="A1414" s="254" t="str">
        <f>IF(ISBLANK(INDEX('Policy Characteristics'!A:A,MATCH($C1414,'Policy Characteristics'!$C:$C,0))),"",INDEX('Policy Characteristics'!A:A,MATCH($C1414,'Policy Characteristics'!$C:$C,0)))</f>
        <v>Industry</v>
      </c>
      <c r="B1414" s="262" t="str">
        <f>IF(ISBLANK(INDEX('Policy Characteristics'!B:B,MATCH($C1414,'Policy Characteristics'!$C:$C,0))),"",INDEX('Policy Characteristics'!B:B,MATCH($C1414,'Policy Characteristics'!$C:$C,0)))</f>
        <v>Hydrogen Combustion</v>
      </c>
      <c r="C1414" s="254" t="str">
        <f t="shared" si="51"/>
        <v>Fraction of Eligible Industrial Energy Use Shifted to Hydrogen</v>
      </c>
      <c r="D1414" s="6" t="s">
        <v>3050</v>
      </c>
      <c r="E1414" s="1" t="s">
        <v>3493</v>
      </c>
      <c r="F1414" t="s">
        <v>3013</v>
      </c>
      <c r="G1414" s="45" t="s">
        <v>3500</v>
      </c>
      <c r="H1414" s="43">
        <v>2133</v>
      </c>
      <c r="I1414" s="324" t="s">
        <v>40</v>
      </c>
      <c r="J1414" s="255" t="str">
        <f>IF(ISBLANK(INDEX('Policy Characteristics'!D:D,MATCH($C1414,'Policy Characteristics'!$C:$C,0))),"",INDEX('Policy Characteristics'!D:D,MATCH($C1414,'Policy Characteristics'!$C:$C,0)))</f>
        <v>Hydrogen Combustion</v>
      </c>
      <c r="K1414" s="254" t="str">
        <f>IF(ISBLANK(INDEX('Policy Characteristics'!E:E,MATCH($C1414,'Policy Characteristics'!$C:$C,0))),"",INDEX('Policy Characteristics'!E:E,MATCH($C1414,'Policy Characteristics'!$C:$C,0)))</f>
        <v>indst shift to hydrogen</v>
      </c>
      <c r="L1414" s="261">
        <f>IF(ISBLANK(INDEX('Policy Characteristics'!F:F,MATCH($C1414,'Policy Characteristics'!$C:$C,0))),"",INDEX('Policy Characteristics'!F:F,MATCH($C1414,'Policy Characteristics'!$C:$C,0)))</f>
        <v>0</v>
      </c>
      <c r="M1414" s="261">
        <f>IF(ISBLANK(INDEX('Policy Characteristics'!G:G,MATCH($C1414,'Policy Characteristics'!$C:$C,0))),"",INDEX('Policy Characteristics'!G:G,MATCH($C1414,'Policy Characteristics'!$C:$C,0)))</f>
        <v>1</v>
      </c>
      <c r="N1414" s="261">
        <f>IF(ISBLANK(INDEX('Policy Characteristics'!H:H,MATCH($C1414,'Policy Characteristics'!$C:$C,0))),"",INDEX('Policy Characteristics'!H:H,MATCH($C1414,'Policy Characteristics'!$C:$C,0)))</f>
        <v>0.01</v>
      </c>
      <c r="O1414" s="254" t="str">
        <f>IF(ISBLANK(INDEX('Policy Characteristics'!I:I,MATCH($C1414,'Policy Characteristics'!$C:$C,0))),"",INDEX('Policy Characteristics'!I:I,MATCH($C1414,'Policy Characteristics'!$C:$C,0)))</f>
        <v>% of fuel shifted</v>
      </c>
      <c r="P1414" s="254" t="str">
        <f>IF(ISBLANK(INDEX('Policy Characteristics'!J:J,MATCH($C1414,'Policy Characteristics'!$C:$C,0))),"",INDEX('Policy Characteristics'!J:J,MATCH($C1414,'Policy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4" s="254" t="str">
        <f>IF(ISBLANK(INDEX('Policy Characteristics'!K:K,MATCH($C1414,'Policy Characteristics'!$C:$C,0))),"",INDEX('Policy Characteristics'!K:K,MATCH($C1414,'Policy Characteristics'!$C:$C,0)))</f>
        <v>industry-ag-main.html#fuel-switching</v>
      </c>
      <c r="R1414" s="254" t="str">
        <f>IF(ISBLANK(INDEX('Policy Characteristics'!L:L,MATCH($C1414,'Policy Characteristics'!$C:$C,0))),"",INDEX('Policy Characteristics'!L:L,MATCH($C1414,'Policy Characteristics'!$C:$C,0)))</f>
        <v>industry-elec-and-hydrogen.html</v>
      </c>
    </row>
    <row r="1415" spans="1:18" s="2" customFormat="1">
      <c r="A1415" s="254" t="str">
        <f>IF(ISBLANK(INDEX('Policy Characteristics'!A:A,MATCH($C1415,'Policy Characteristics'!$C:$C,0))),"",INDEX('Policy Characteristics'!A:A,MATCH($C1415,'Policy Characteristics'!$C:$C,0)))</f>
        <v>Industry</v>
      </c>
      <c r="B1415" s="262" t="str">
        <f>IF(ISBLANK(INDEX('Policy Characteristics'!B:B,MATCH($C1415,'Policy Characteristics'!$C:$C,0))),"",INDEX('Policy Characteristics'!B:B,MATCH($C1415,'Policy Characteristics'!$C:$C,0)))</f>
        <v>Hydrogen Combustion</v>
      </c>
      <c r="C1415" s="254" t="str">
        <f t="shared" si="51"/>
        <v>Fraction of Eligible Industrial Energy Use Shifted to Hydrogen</v>
      </c>
      <c r="D1415" s="6" t="s">
        <v>3050</v>
      </c>
      <c r="E1415" s="1" t="s">
        <v>3494</v>
      </c>
      <c r="F1415" t="s">
        <v>3013</v>
      </c>
      <c r="G1415" s="45" t="s">
        <v>3501</v>
      </c>
      <c r="H1415" s="43">
        <v>2134</v>
      </c>
      <c r="I1415" s="324" t="s">
        <v>40</v>
      </c>
      <c r="J1415" s="255" t="str">
        <f>IF(ISBLANK(INDEX('Policy Characteristics'!D:D,MATCH($C1415,'Policy Characteristics'!$C:$C,0))),"",INDEX('Policy Characteristics'!D:D,MATCH($C1415,'Policy Characteristics'!$C:$C,0)))</f>
        <v>Hydrogen Combustion</v>
      </c>
      <c r="K1415" s="254" t="str">
        <f>IF(ISBLANK(INDEX('Policy Characteristics'!E:E,MATCH($C1415,'Policy Characteristics'!$C:$C,0))),"",INDEX('Policy Characteristics'!E:E,MATCH($C1415,'Policy Characteristics'!$C:$C,0)))</f>
        <v>indst shift to hydrogen</v>
      </c>
      <c r="L1415" s="261">
        <f>IF(ISBLANK(INDEX('Policy Characteristics'!F:F,MATCH($C1415,'Policy Characteristics'!$C:$C,0))),"",INDEX('Policy Characteristics'!F:F,MATCH($C1415,'Policy Characteristics'!$C:$C,0)))</f>
        <v>0</v>
      </c>
      <c r="M1415" s="261">
        <f>IF(ISBLANK(INDEX('Policy Characteristics'!G:G,MATCH($C1415,'Policy Characteristics'!$C:$C,0))),"",INDEX('Policy Characteristics'!G:G,MATCH($C1415,'Policy Characteristics'!$C:$C,0)))</f>
        <v>1</v>
      </c>
      <c r="N1415" s="261">
        <f>IF(ISBLANK(INDEX('Policy Characteristics'!H:H,MATCH($C1415,'Policy Characteristics'!$C:$C,0))),"",INDEX('Policy Characteristics'!H:H,MATCH($C1415,'Policy Characteristics'!$C:$C,0)))</f>
        <v>0.01</v>
      </c>
      <c r="O1415" s="254" t="str">
        <f>IF(ISBLANK(INDEX('Policy Characteristics'!I:I,MATCH($C1415,'Policy Characteristics'!$C:$C,0))),"",INDEX('Policy Characteristics'!I:I,MATCH($C1415,'Policy Characteristics'!$C:$C,0)))</f>
        <v>% of fuel shifted</v>
      </c>
      <c r="P1415" s="254" t="str">
        <f>IF(ISBLANK(INDEX('Policy Characteristics'!J:J,MATCH($C1415,'Policy Characteristics'!$C:$C,0))),"",INDEX('Policy Characteristics'!J:J,MATCH($C1415,'Policy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5" s="254" t="str">
        <f>IF(ISBLANK(INDEX('Policy Characteristics'!K:K,MATCH($C1415,'Policy Characteristics'!$C:$C,0))),"",INDEX('Policy Characteristics'!K:K,MATCH($C1415,'Policy Characteristics'!$C:$C,0)))</f>
        <v>industry-ag-main.html#fuel-switching</v>
      </c>
      <c r="R1415" s="254" t="str">
        <f>IF(ISBLANK(INDEX('Policy Characteristics'!L:L,MATCH($C1415,'Policy Characteristics'!$C:$C,0))),"",INDEX('Policy Characteristics'!L:L,MATCH($C1415,'Policy Characteristics'!$C:$C,0)))</f>
        <v>industry-elec-and-hydrogen.html</v>
      </c>
    </row>
    <row r="1416" spans="1:18" s="2" customFormat="1">
      <c r="A1416" s="254" t="str">
        <f>IF(ISBLANK(INDEX('Policy Characteristics'!A:A,MATCH($C1416,'Policy Characteristics'!$C:$C,0))),"",INDEX('Policy Characteristics'!A:A,MATCH($C1416,'Policy Characteristics'!$C:$C,0)))</f>
        <v>Industry</v>
      </c>
      <c r="B1416" s="262" t="str">
        <f>IF(ISBLANK(INDEX('Policy Characteristics'!B:B,MATCH($C1416,'Policy Characteristics'!$C:$C,0))),"",INDEX('Policy Characteristics'!B:B,MATCH($C1416,'Policy Characteristics'!$C:$C,0)))</f>
        <v>Hydrogen Combustion</v>
      </c>
      <c r="C1416" s="254" t="str">
        <f t="shared" si="51"/>
        <v>Fraction of Eligible Industrial Energy Use Shifted to Hydrogen</v>
      </c>
      <c r="D1416" s="6" t="s">
        <v>3050</v>
      </c>
      <c r="E1416" s="1" t="s">
        <v>3495</v>
      </c>
      <c r="F1416" t="s">
        <v>3013</v>
      </c>
      <c r="G1416" s="45" t="s">
        <v>3502</v>
      </c>
      <c r="H1416" s="43">
        <v>2135</v>
      </c>
      <c r="I1416" s="324" t="s">
        <v>40</v>
      </c>
      <c r="J1416" s="255" t="str">
        <f>IF(ISBLANK(INDEX('Policy Characteristics'!D:D,MATCH($C1416,'Policy Characteristics'!$C:$C,0))),"",INDEX('Policy Characteristics'!D:D,MATCH($C1416,'Policy Characteristics'!$C:$C,0)))</f>
        <v>Hydrogen Combustion</v>
      </c>
      <c r="K1416" s="254" t="str">
        <f>IF(ISBLANK(INDEX('Policy Characteristics'!E:E,MATCH($C1416,'Policy Characteristics'!$C:$C,0))),"",INDEX('Policy Characteristics'!E:E,MATCH($C1416,'Policy Characteristics'!$C:$C,0)))</f>
        <v>indst shift to hydrogen</v>
      </c>
      <c r="L1416" s="261">
        <f>IF(ISBLANK(INDEX('Policy Characteristics'!F:F,MATCH($C1416,'Policy Characteristics'!$C:$C,0))),"",INDEX('Policy Characteristics'!F:F,MATCH($C1416,'Policy Characteristics'!$C:$C,0)))</f>
        <v>0</v>
      </c>
      <c r="M1416" s="261">
        <f>IF(ISBLANK(INDEX('Policy Characteristics'!G:G,MATCH($C1416,'Policy Characteristics'!$C:$C,0))),"",INDEX('Policy Characteristics'!G:G,MATCH($C1416,'Policy Characteristics'!$C:$C,0)))</f>
        <v>1</v>
      </c>
      <c r="N1416" s="261">
        <f>IF(ISBLANK(INDEX('Policy Characteristics'!H:H,MATCH($C1416,'Policy Characteristics'!$C:$C,0))),"",INDEX('Policy Characteristics'!H:H,MATCH($C1416,'Policy Characteristics'!$C:$C,0)))</f>
        <v>0.01</v>
      </c>
      <c r="O1416" s="254" t="str">
        <f>IF(ISBLANK(INDEX('Policy Characteristics'!I:I,MATCH($C1416,'Policy Characteristics'!$C:$C,0))),"",INDEX('Policy Characteristics'!I:I,MATCH($C1416,'Policy Characteristics'!$C:$C,0)))</f>
        <v>% of fuel shifted</v>
      </c>
      <c r="P1416" s="254" t="str">
        <f>IF(ISBLANK(INDEX('Policy Characteristics'!J:J,MATCH($C1416,'Policy Characteristics'!$C:$C,0))),"",INDEX('Policy Characteristics'!J:J,MATCH($C1416,'Policy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6" s="254" t="str">
        <f>IF(ISBLANK(INDEX('Policy Characteristics'!K:K,MATCH($C1416,'Policy Characteristics'!$C:$C,0))),"",INDEX('Policy Characteristics'!K:K,MATCH($C1416,'Policy Characteristics'!$C:$C,0)))</f>
        <v>industry-ag-main.html#fuel-switching</v>
      </c>
      <c r="R1416" s="254" t="str">
        <f>IF(ISBLANK(INDEX('Policy Characteristics'!L:L,MATCH($C1416,'Policy Characteristics'!$C:$C,0))),"",INDEX('Policy Characteristics'!L:L,MATCH($C1416,'Policy Characteristics'!$C:$C,0)))</f>
        <v>industry-elec-and-hydrogen.html</v>
      </c>
    </row>
    <row r="1417" spans="1:18" s="2" customFormat="1">
      <c r="A1417" s="254" t="str">
        <f>IF(ISBLANK(INDEX('Policy Characteristics'!A:A,MATCH($C1417,'Policy Characteristics'!$C:$C,0))),"",INDEX('Policy Characteristics'!A:A,MATCH($C1417,'Policy Characteristics'!$C:$C,0)))</f>
        <v>Industry</v>
      </c>
      <c r="B1417" s="262" t="str">
        <f>IF(ISBLANK(INDEX('Policy Characteristics'!B:B,MATCH($C1417,'Policy Characteristics'!$C:$C,0))),"",INDEX('Policy Characteristics'!B:B,MATCH($C1417,'Policy Characteristics'!$C:$C,0)))</f>
        <v>Hydrogen Combustion</v>
      </c>
      <c r="C1417" s="254" t="str">
        <f t="shared" si="51"/>
        <v>Fraction of Eligible Industrial Energy Use Shifted to Hydrogen</v>
      </c>
      <c r="D1417" s="6" t="s">
        <v>3050</v>
      </c>
      <c r="E1417" s="1" t="s">
        <v>3496</v>
      </c>
      <c r="F1417" t="s">
        <v>3013</v>
      </c>
      <c r="G1417" s="45" t="s">
        <v>3503</v>
      </c>
      <c r="H1417" s="43">
        <v>2136</v>
      </c>
      <c r="I1417" s="324" t="s">
        <v>41</v>
      </c>
      <c r="J1417" s="255" t="str">
        <f>IF(ISBLANK(INDEX('Policy Characteristics'!D:D,MATCH($C1417,'Policy Characteristics'!$C:$C,0))),"",INDEX('Policy Characteristics'!D:D,MATCH($C1417,'Policy Characteristics'!$C:$C,0)))</f>
        <v>Hydrogen Combustion</v>
      </c>
      <c r="K1417" s="254" t="str">
        <f>IF(ISBLANK(INDEX('Policy Characteristics'!E:E,MATCH($C1417,'Policy Characteristics'!$C:$C,0))),"",INDEX('Policy Characteristics'!E:E,MATCH($C1417,'Policy Characteristics'!$C:$C,0)))</f>
        <v>indst shift to hydrogen</v>
      </c>
      <c r="L1417" s="261">
        <f>IF(ISBLANK(INDEX('Policy Characteristics'!F:F,MATCH($C1417,'Policy Characteristics'!$C:$C,0))),"",INDEX('Policy Characteristics'!F:F,MATCH($C1417,'Policy Characteristics'!$C:$C,0)))</f>
        <v>0</v>
      </c>
      <c r="M1417" s="261">
        <f>IF(ISBLANK(INDEX('Policy Characteristics'!G:G,MATCH($C1417,'Policy Characteristics'!$C:$C,0))),"",INDEX('Policy Characteristics'!G:G,MATCH($C1417,'Policy Characteristics'!$C:$C,0)))</f>
        <v>1</v>
      </c>
      <c r="N1417" s="261">
        <f>IF(ISBLANK(INDEX('Policy Characteristics'!H:H,MATCH($C1417,'Policy Characteristics'!$C:$C,0))),"",INDEX('Policy Characteristics'!H:H,MATCH($C1417,'Policy Characteristics'!$C:$C,0)))</f>
        <v>0.01</v>
      </c>
      <c r="O1417" s="254" t="str">
        <f>IF(ISBLANK(INDEX('Policy Characteristics'!I:I,MATCH($C1417,'Policy Characteristics'!$C:$C,0))),"",INDEX('Policy Characteristics'!I:I,MATCH($C1417,'Policy Characteristics'!$C:$C,0)))</f>
        <v>% of fuel shifted</v>
      </c>
      <c r="P1417" s="254" t="str">
        <f>IF(ISBLANK(INDEX('Policy Characteristics'!J:J,MATCH($C1417,'Policy Characteristics'!$C:$C,0))),"",INDEX('Policy Characteristics'!J:J,MATCH($C1417,'Policy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7" s="254" t="str">
        <f>IF(ISBLANK(INDEX('Policy Characteristics'!K:K,MATCH($C1417,'Policy Characteristics'!$C:$C,0))),"",INDEX('Policy Characteristics'!K:K,MATCH($C1417,'Policy Characteristics'!$C:$C,0)))</f>
        <v>industry-ag-main.html#fuel-switching</v>
      </c>
      <c r="R1417" s="254" t="str">
        <f>IF(ISBLANK(INDEX('Policy Characteristics'!L:L,MATCH($C1417,'Policy Characteristics'!$C:$C,0))),"",INDEX('Policy Characteristics'!L:L,MATCH($C1417,'Policy Characteristics'!$C:$C,0)))</f>
        <v>industry-elec-and-hydrogen.html</v>
      </c>
    </row>
    <row r="1418" spans="1:18" s="2" customFormat="1">
      <c r="A1418" s="254" t="str">
        <f>IF(ISBLANK(INDEX('Policy Characteristics'!A:A,MATCH($C1418,'Policy Characteristics'!$C:$C,0))),"",INDEX('Policy Characteristics'!A:A,MATCH($C1418,'Policy Characteristics'!$C:$C,0)))</f>
        <v>Industry</v>
      </c>
      <c r="B1418" s="262" t="str">
        <f>IF(ISBLANK(INDEX('Policy Characteristics'!B:B,MATCH($C1418,'Policy Characteristics'!$C:$C,0))),"",INDEX('Policy Characteristics'!B:B,MATCH($C1418,'Policy Characteristics'!$C:$C,0)))</f>
        <v>Hydrogen Combustion</v>
      </c>
      <c r="C1418" s="254" t="str">
        <f t="shared" si="51"/>
        <v>Fraction of Eligible Industrial Energy Use Shifted to Hydrogen</v>
      </c>
      <c r="D1418" s="6" t="s">
        <v>3050</v>
      </c>
      <c r="E1418" s="1" t="s">
        <v>3643</v>
      </c>
      <c r="F1418" t="s">
        <v>3013</v>
      </c>
      <c r="G1418" s="45" t="s">
        <v>3643</v>
      </c>
      <c r="H1418" s="43">
        <v>2137</v>
      </c>
      <c r="I1418" s="324" t="s">
        <v>41</v>
      </c>
      <c r="J1418" s="255" t="str">
        <f>IF(ISBLANK(INDEX('Policy Characteristics'!D:D,MATCH($C1418,'Policy Characteristics'!$C:$C,0))),"",INDEX('Policy Characteristics'!D:D,MATCH($C1418,'Policy Characteristics'!$C:$C,0)))</f>
        <v>Hydrogen Combustion</v>
      </c>
      <c r="K1418" s="254" t="str">
        <f>IF(ISBLANK(INDEX('Policy Characteristics'!E:E,MATCH($C1418,'Policy Characteristics'!$C:$C,0))),"",INDEX('Policy Characteristics'!E:E,MATCH($C1418,'Policy Characteristics'!$C:$C,0)))</f>
        <v>indst shift to hydrogen</v>
      </c>
      <c r="L1418" s="261">
        <f>IF(ISBLANK(INDEX('Policy Characteristics'!F:F,MATCH($C1418,'Policy Characteristics'!$C:$C,0))),"",INDEX('Policy Characteristics'!F:F,MATCH($C1418,'Policy Characteristics'!$C:$C,0)))</f>
        <v>0</v>
      </c>
      <c r="M1418" s="261">
        <f>IF(ISBLANK(INDEX('Policy Characteristics'!G:G,MATCH($C1418,'Policy Characteristics'!$C:$C,0))),"",INDEX('Policy Characteristics'!G:G,MATCH($C1418,'Policy Characteristics'!$C:$C,0)))</f>
        <v>1</v>
      </c>
      <c r="N1418" s="261">
        <f>IF(ISBLANK(INDEX('Policy Characteristics'!H:H,MATCH($C1418,'Policy Characteristics'!$C:$C,0))),"",INDEX('Policy Characteristics'!H:H,MATCH($C1418,'Policy Characteristics'!$C:$C,0)))</f>
        <v>0.01</v>
      </c>
      <c r="O1418" s="254" t="str">
        <f>IF(ISBLANK(INDEX('Policy Characteristics'!I:I,MATCH($C1418,'Policy Characteristics'!$C:$C,0))),"",INDEX('Policy Characteristics'!I:I,MATCH($C1418,'Policy Characteristics'!$C:$C,0)))</f>
        <v>% of fuel shifted</v>
      </c>
      <c r="P1418" s="254" t="str">
        <f>IF(ISBLANK(INDEX('Policy Characteristics'!J:J,MATCH($C1418,'Policy Characteristics'!$C:$C,0))),"",INDEX('Policy Characteristics'!J:J,MATCH($C1418,'Policy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8" s="254" t="str">
        <f>IF(ISBLANK(INDEX('Policy Characteristics'!K:K,MATCH($C1418,'Policy Characteristics'!$C:$C,0))),"",INDEX('Policy Characteristics'!K:K,MATCH($C1418,'Policy Characteristics'!$C:$C,0)))</f>
        <v>industry-ag-main.html#fuel-switching</v>
      </c>
      <c r="R1418" s="254" t="str">
        <f>IF(ISBLANK(INDEX('Policy Characteristics'!L:L,MATCH($C1418,'Policy Characteristics'!$C:$C,0))),"",INDEX('Policy Characteristics'!L:L,MATCH($C1418,'Policy Characteristics'!$C:$C,0)))</f>
        <v>industry-elec-and-hydrogen.html</v>
      </c>
    </row>
    <row r="1419" spans="1:18" s="2" customFormat="1">
      <c r="A1419" s="254" t="str">
        <f>IF(ISBLANK(INDEX('Policy Characteristics'!A:A,MATCH($C1419,'Policy Characteristics'!$C:$C,0))),"",INDEX('Policy Characteristics'!A:A,MATCH($C1419,'Policy Characteristics'!$C:$C,0)))</f>
        <v>Industry</v>
      </c>
      <c r="B1419" s="262" t="str">
        <f>IF(ISBLANK(INDEX('Policy Characteristics'!B:B,MATCH($C1419,'Policy Characteristics'!$C:$C,0))),"",INDEX('Policy Characteristics'!B:B,MATCH($C1419,'Policy Characteristics'!$C:$C,0)))</f>
        <v>Hydrogen Combustion</v>
      </c>
      <c r="C1419" s="254" t="str">
        <f t="shared" si="51"/>
        <v>Fraction of Eligible Industrial Energy Use Shifted to Hydrogen</v>
      </c>
      <c r="D1419" s="6" t="s">
        <v>3051</v>
      </c>
      <c r="E1419" s="1" t="s">
        <v>3490</v>
      </c>
      <c r="F1419" t="s">
        <v>2558</v>
      </c>
      <c r="G1419" s="45" t="s">
        <v>3497</v>
      </c>
      <c r="H1419" s="43">
        <v>2138</v>
      </c>
      <c r="I1419" s="324" t="s">
        <v>40</v>
      </c>
      <c r="J1419" s="255" t="str">
        <f>IF(ISBLANK(INDEX('Policy Characteristics'!D:D,MATCH($C1419,'Policy Characteristics'!$C:$C,0))),"",INDEX('Policy Characteristics'!D:D,MATCH($C1419,'Policy Characteristics'!$C:$C,0)))</f>
        <v>Hydrogen Combustion</v>
      </c>
      <c r="K1419" s="254" t="str">
        <f>IF(ISBLANK(INDEX('Policy Characteristics'!E:E,MATCH($C1419,'Policy Characteristics'!$C:$C,0))),"",INDEX('Policy Characteristics'!E:E,MATCH($C1419,'Policy Characteristics'!$C:$C,0)))</f>
        <v>indst shift to hydrogen</v>
      </c>
      <c r="L1419" s="261">
        <f>IF(ISBLANK(INDEX('Policy Characteristics'!F:F,MATCH($C1419,'Policy Characteristics'!$C:$C,0))),"",INDEX('Policy Characteristics'!F:F,MATCH($C1419,'Policy Characteristics'!$C:$C,0)))</f>
        <v>0</v>
      </c>
      <c r="M1419" s="261">
        <f>IF(ISBLANK(INDEX('Policy Characteristics'!G:G,MATCH($C1419,'Policy Characteristics'!$C:$C,0))),"",INDEX('Policy Characteristics'!G:G,MATCH($C1419,'Policy Characteristics'!$C:$C,0)))</f>
        <v>1</v>
      </c>
      <c r="N1419" s="261">
        <f>IF(ISBLANK(INDEX('Policy Characteristics'!H:H,MATCH($C1419,'Policy Characteristics'!$C:$C,0))),"",INDEX('Policy Characteristics'!H:H,MATCH($C1419,'Policy Characteristics'!$C:$C,0)))</f>
        <v>0.01</v>
      </c>
      <c r="O1419" s="254" t="str">
        <f>IF(ISBLANK(INDEX('Policy Characteristics'!I:I,MATCH($C1419,'Policy Characteristics'!$C:$C,0))),"",INDEX('Policy Characteristics'!I:I,MATCH($C1419,'Policy Characteristics'!$C:$C,0)))</f>
        <v>% of fuel shifted</v>
      </c>
      <c r="P1419" s="254" t="str">
        <f>IF(ISBLANK(INDEX('Policy Characteristics'!J:J,MATCH($C1419,'Policy Characteristics'!$C:$C,0))),"",INDEX('Policy Characteristics'!J:J,MATCH($C1419,'Policy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9" s="254" t="str">
        <f>IF(ISBLANK(INDEX('Policy Characteristics'!K:K,MATCH($C1419,'Policy Characteristics'!$C:$C,0))),"",INDEX('Policy Characteristics'!K:K,MATCH($C1419,'Policy Characteristics'!$C:$C,0)))</f>
        <v>industry-ag-main.html#fuel-switching</v>
      </c>
      <c r="R1419" s="254" t="str">
        <f>IF(ISBLANK(INDEX('Policy Characteristics'!L:L,MATCH($C1419,'Policy Characteristics'!$C:$C,0))),"",INDEX('Policy Characteristics'!L:L,MATCH($C1419,'Policy Characteristics'!$C:$C,0)))</f>
        <v>industry-elec-and-hydrogen.html</v>
      </c>
    </row>
    <row r="1420" spans="1:18" s="2" customFormat="1">
      <c r="A1420" s="254" t="str">
        <f>IF(ISBLANK(INDEX('Policy Characteristics'!A:A,MATCH($C1420,'Policy Characteristics'!$C:$C,0))),"",INDEX('Policy Characteristics'!A:A,MATCH($C1420,'Policy Characteristics'!$C:$C,0)))</f>
        <v>Industry</v>
      </c>
      <c r="B1420" s="262" t="str">
        <f>IF(ISBLANK(INDEX('Policy Characteristics'!B:B,MATCH($C1420,'Policy Characteristics'!$C:$C,0))),"",INDEX('Policy Characteristics'!B:B,MATCH($C1420,'Policy Characteristics'!$C:$C,0)))</f>
        <v>Hydrogen Combustion</v>
      </c>
      <c r="C1420" s="254" t="str">
        <f t="shared" si="51"/>
        <v>Fraction of Eligible Industrial Energy Use Shifted to Hydrogen</v>
      </c>
      <c r="D1420" s="6" t="s">
        <v>3051</v>
      </c>
      <c r="E1420" s="1" t="s">
        <v>3491</v>
      </c>
      <c r="F1420" t="s">
        <v>2558</v>
      </c>
      <c r="G1420" s="45" t="s">
        <v>3498</v>
      </c>
      <c r="H1420" s="43">
        <v>2139</v>
      </c>
      <c r="I1420" s="324" t="s">
        <v>40</v>
      </c>
      <c r="J1420" s="255" t="str">
        <f>IF(ISBLANK(INDEX('Policy Characteristics'!D:D,MATCH($C1420,'Policy Characteristics'!$C:$C,0))),"",INDEX('Policy Characteristics'!D:D,MATCH($C1420,'Policy Characteristics'!$C:$C,0)))</f>
        <v>Hydrogen Combustion</v>
      </c>
      <c r="K1420" s="254" t="str">
        <f>IF(ISBLANK(INDEX('Policy Characteristics'!E:E,MATCH($C1420,'Policy Characteristics'!$C:$C,0))),"",INDEX('Policy Characteristics'!E:E,MATCH($C1420,'Policy Characteristics'!$C:$C,0)))</f>
        <v>indst shift to hydrogen</v>
      </c>
      <c r="L1420" s="261">
        <f>IF(ISBLANK(INDEX('Policy Characteristics'!F:F,MATCH($C1420,'Policy Characteristics'!$C:$C,0))),"",INDEX('Policy Characteristics'!F:F,MATCH($C1420,'Policy Characteristics'!$C:$C,0)))</f>
        <v>0</v>
      </c>
      <c r="M1420" s="261">
        <f>IF(ISBLANK(INDEX('Policy Characteristics'!G:G,MATCH($C1420,'Policy Characteristics'!$C:$C,0))),"",INDEX('Policy Characteristics'!G:G,MATCH($C1420,'Policy Characteristics'!$C:$C,0)))</f>
        <v>1</v>
      </c>
      <c r="N1420" s="261">
        <f>IF(ISBLANK(INDEX('Policy Characteristics'!H:H,MATCH($C1420,'Policy Characteristics'!$C:$C,0))),"",INDEX('Policy Characteristics'!H:H,MATCH($C1420,'Policy Characteristics'!$C:$C,0)))</f>
        <v>0.01</v>
      </c>
      <c r="O1420" s="254" t="str">
        <f>IF(ISBLANK(INDEX('Policy Characteristics'!I:I,MATCH($C1420,'Policy Characteristics'!$C:$C,0))),"",INDEX('Policy Characteristics'!I:I,MATCH($C1420,'Policy Characteristics'!$C:$C,0)))</f>
        <v>% of fuel shifted</v>
      </c>
      <c r="P1420" s="254" t="str">
        <f>IF(ISBLANK(INDEX('Policy Characteristics'!J:J,MATCH($C1420,'Policy Characteristics'!$C:$C,0))),"",INDEX('Policy Characteristics'!J:J,MATCH($C1420,'Policy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0" s="254" t="str">
        <f>IF(ISBLANK(INDEX('Policy Characteristics'!K:K,MATCH($C1420,'Policy Characteristics'!$C:$C,0))),"",INDEX('Policy Characteristics'!K:K,MATCH($C1420,'Policy Characteristics'!$C:$C,0)))</f>
        <v>industry-ag-main.html#fuel-switching</v>
      </c>
      <c r="R1420" s="254" t="str">
        <f>IF(ISBLANK(INDEX('Policy Characteristics'!L:L,MATCH($C1420,'Policy Characteristics'!$C:$C,0))),"",INDEX('Policy Characteristics'!L:L,MATCH($C1420,'Policy Characteristics'!$C:$C,0)))</f>
        <v>industry-elec-and-hydrogen.html</v>
      </c>
    </row>
    <row r="1421" spans="1:18" s="2" customFormat="1">
      <c r="A1421" s="254" t="str">
        <f>IF(ISBLANK(INDEX('Policy Characteristics'!A:A,MATCH($C1421,'Policy Characteristics'!$C:$C,0))),"",INDEX('Policy Characteristics'!A:A,MATCH($C1421,'Policy Characteristics'!$C:$C,0)))</f>
        <v>Industry</v>
      </c>
      <c r="B1421" s="262" t="str">
        <f>IF(ISBLANK(INDEX('Policy Characteristics'!B:B,MATCH($C1421,'Policy Characteristics'!$C:$C,0))),"",INDEX('Policy Characteristics'!B:B,MATCH($C1421,'Policy Characteristics'!$C:$C,0)))</f>
        <v>Hydrogen Combustion</v>
      </c>
      <c r="C1421" s="254" t="str">
        <f t="shared" si="51"/>
        <v>Fraction of Eligible Industrial Energy Use Shifted to Hydrogen</v>
      </c>
      <c r="D1421" s="6" t="s">
        <v>3051</v>
      </c>
      <c r="E1421" s="1" t="s">
        <v>3492</v>
      </c>
      <c r="F1421" t="s">
        <v>2558</v>
      </c>
      <c r="G1421" s="45" t="s">
        <v>3499</v>
      </c>
      <c r="H1421" s="43">
        <v>2140</v>
      </c>
      <c r="I1421" s="324" t="s">
        <v>40</v>
      </c>
      <c r="J1421" s="255" t="str">
        <f>IF(ISBLANK(INDEX('Policy Characteristics'!D:D,MATCH($C1421,'Policy Characteristics'!$C:$C,0))),"",INDEX('Policy Characteristics'!D:D,MATCH($C1421,'Policy Characteristics'!$C:$C,0)))</f>
        <v>Hydrogen Combustion</v>
      </c>
      <c r="K1421" s="254" t="str">
        <f>IF(ISBLANK(INDEX('Policy Characteristics'!E:E,MATCH($C1421,'Policy Characteristics'!$C:$C,0))),"",INDEX('Policy Characteristics'!E:E,MATCH($C1421,'Policy Characteristics'!$C:$C,0)))</f>
        <v>indst shift to hydrogen</v>
      </c>
      <c r="L1421" s="261">
        <f>IF(ISBLANK(INDEX('Policy Characteristics'!F:F,MATCH($C1421,'Policy Characteristics'!$C:$C,0))),"",INDEX('Policy Characteristics'!F:F,MATCH($C1421,'Policy Characteristics'!$C:$C,0)))</f>
        <v>0</v>
      </c>
      <c r="M1421" s="261">
        <f>IF(ISBLANK(INDEX('Policy Characteristics'!G:G,MATCH($C1421,'Policy Characteristics'!$C:$C,0))),"",INDEX('Policy Characteristics'!G:G,MATCH($C1421,'Policy Characteristics'!$C:$C,0)))</f>
        <v>1</v>
      </c>
      <c r="N1421" s="261">
        <f>IF(ISBLANK(INDEX('Policy Characteristics'!H:H,MATCH($C1421,'Policy Characteristics'!$C:$C,0))),"",INDEX('Policy Characteristics'!H:H,MATCH($C1421,'Policy Characteristics'!$C:$C,0)))</f>
        <v>0.01</v>
      </c>
      <c r="O1421" s="254" t="str">
        <f>IF(ISBLANK(INDEX('Policy Characteristics'!I:I,MATCH($C1421,'Policy Characteristics'!$C:$C,0))),"",INDEX('Policy Characteristics'!I:I,MATCH($C1421,'Policy Characteristics'!$C:$C,0)))</f>
        <v>% of fuel shifted</v>
      </c>
      <c r="P1421" s="254" t="str">
        <f>IF(ISBLANK(INDEX('Policy Characteristics'!J:J,MATCH($C1421,'Policy Characteristics'!$C:$C,0))),"",INDEX('Policy Characteristics'!J:J,MATCH($C1421,'Policy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1" s="254" t="str">
        <f>IF(ISBLANK(INDEX('Policy Characteristics'!K:K,MATCH($C1421,'Policy Characteristics'!$C:$C,0))),"",INDEX('Policy Characteristics'!K:K,MATCH($C1421,'Policy Characteristics'!$C:$C,0)))</f>
        <v>industry-ag-main.html#fuel-switching</v>
      </c>
      <c r="R1421" s="254" t="str">
        <f>IF(ISBLANK(INDEX('Policy Characteristics'!L:L,MATCH($C1421,'Policy Characteristics'!$C:$C,0))),"",INDEX('Policy Characteristics'!L:L,MATCH($C1421,'Policy Characteristics'!$C:$C,0)))</f>
        <v>industry-elec-and-hydrogen.html</v>
      </c>
    </row>
    <row r="1422" spans="1:18" s="2" customFormat="1">
      <c r="A1422" s="254" t="str">
        <f>IF(ISBLANK(INDEX('Policy Characteristics'!A:A,MATCH($C1422,'Policy Characteristics'!$C:$C,0))),"",INDEX('Policy Characteristics'!A:A,MATCH($C1422,'Policy Characteristics'!$C:$C,0)))</f>
        <v>Industry</v>
      </c>
      <c r="B1422" s="262" t="str">
        <f>IF(ISBLANK(INDEX('Policy Characteristics'!B:B,MATCH($C1422,'Policy Characteristics'!$C:$C,0))),"",INDEX('Policy Characteristics'!B:B,MATCH($C1422,'Policy Characteristics'!$C:$C,0)))</f>
        <v>Hydrogen Combustion</v>
      </c>
      <c r="C1422" s="254" t="str">
        <f t="shared" si="51"/>
        <v>Fraction of Eligible Industrial Energy Use Shifted to Hydrogen</v>
      </c>
      <c r="D1422" s="6" t="s">
        <v>3051</v>
      </c>
      <c r="E1422" s="1" t="s">
        <v>3493</v>
      </c>
      <c r="F1422" t="s">
        <v>2558</v>
      </c>
      <c r="G1422" s="45" t="s">
        <v>3500</v>
      </c>
      <c r="H1422" s="43">
        <v>2141</v>
      </c>
      <c r="I1422" s="324" t="s">
        <v>40</v>
      </c>
      <c r="J1422" s="255" t="str">
        <f>IF(ISBLANK(INDEX('Policy Characteristics'!D:D,MATCH($C1422,'Policy Characteristics'!$C:$C,0))),"",INDEX('Policy Characteristics'!D:D,MATCH($C1422,'Policy Characteristics'!$C:$C,0)))</f>
        <v>Hydrogen Combustion</v>
      </c>
      <c r="K1422" s="254" t="str">
        <f>IF(ISBLANK(INDEX('Policy Characteristics'!E:E,MATCH($C1422,'Policy Characteristics'!$C:$C,0))),"",INDEX('Policy Characteristics'!E:E,MATCH($C1422,'Policy Characteristics'!$C:$C,0)))</f>
        <v>indst shift to hydrogen</v>
      </c>
      <c r="L1422" s="261">
        <f>IF(ISBLANK(INDEX('Policy Characteristics'!F:F,MATCH($C1422,'Policy Characteristics'!$C:$C,0))),"",INDEX('Policy Characteristics'!F:F,MATCH($C1422,'Policy Characteristics'!$C:$C,0)))</f>
        <v>0</v>
      </c>
      <c r="M1422" s="261">
        <f>IF(ISBLANK(INDEX('Policy Characteristics'!G:G,MATCH($C1422,'Policy Characteristics'!$C:$C,0))),"",INDEX('Policy Characteristics'!G:G,MATCH($C1422,'Policy Characteristics'!$C:$C,0)))</f>
        <v>1</v>
      </c>
      <c r="N1422" s="261">
        <f>IF(ISBLANK(INDEX('Policy Characteristics'!H:H,MATCH($C1422,'Policy Characteristics'!$C:$C,0))),"",INDEX('Policy Characteristics'!H:H,MATCH($C1422,'Policy Characteristics'!$C:$C,0)))</f>
        <v>0.01</v>
      </c>
      <c r="O1422" s="254" t="str">
        <f>IF(ISBLANK(INDEX('Policy Characteristics'!I:I,MATCH($C1422,'Policy Characteristics'!$C:$C,0))),"",INDEX('Policy Characteristics'!I:I,MATCH($C1422,'Policy Characteristics'!$C:$C,0)))</f>
        <v>% of fuel shifted</v>
      </c>
      <c r="P1422" s="254" t="str">
        <f>IF(ISBLANK(INDEX('Policy Characteristics'!J:J,MATCH($C1422,'Policy Characteristics'!$C:$C,0))),"",INDEX('Policy Characteristics'!J:J,MATCH($C1422,'Policy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2" s="254" t="str">
        <f>IF(ISBLANK(INDEX('Policy Characteristics'!K:K,MATCH($C1422,'Policy Characteristics'!$C:$C,0))),"",INDEX('Policy Characteristics'!K:K,MATCH($C1422,'Policy Characteristics'!$C:$C,0)))</f>
        <v>industry-ag-main.html#fuel-switching</v>
      </c>
      <c r="R1422" s="254" t="str">
        <f>IF(ISBLANK(INDEX('Policy Characteristics'!L:L,MATCH($C1422,'Policy Characteristics'!$C:$C,0))),"",INDEX('Policy Characteristics'!L:L,MATCH($C1422,'Policy Characteristics'!$C:$C,0)))</f>
        <v>industry-elec-and-hydrogen.html</v>
      </c>
    </row>
    <row r="1423" spans="1:18" s="2" customFormat="1">
      <c r="A1423" s="254" t="str">
        <f>IF(ISBLANK(INDEX('Policy Characteristics'!A:A,MATCH($C1423,'Policy Characteristics'!$C:$C,0))),"",INDEX('Policy Characteristics'!A:A,MATCH($C1423,'Policy Characteristics'!$C:$C,0)))</f>
        <v>Industry</v>
      </c>
      <c r="B1423" s="262" t="str">
        <f>IF(ISBLANK(INDEX('Policy Characteristics'!B:B,MATCH($C1423,'Policy Characteristics'!$C:$C,0))),"",INDEX('Policy Characteristics'!B:B,MATCH($C1423,'Policy Characteristics'!$C:$C,0)))</f>
        <v>Hydrogen Combustion</v>
      </c>
      <c r="C1423" s="254" t="str">
        <f t="shared" si="51"/>
        <v>Fraction of Eligible Industrial Energy Use Shifted to Hydrogen</v>
      </c>
      <c r="D1423" s="6" t="s">
        <v>3051</v>
      </c>
      <c r="E1423" s="1" t="s">
        <v>3494</v>
      </c>
      <c r="F1423" t="s">
        <v>2558</v>
      </c>
      <c r="G1423" s="45" t="s">
        <v>3501</v>
      </c>
      <c r="H1423" s="43">
        <v>2142</v>
      </c>
      <c r="I1423" s="324" t="s">
        <v>40</v>
      </c>
      <c r="J1423" s="255" t="str">
        <f>IF(ISBLANK(INDEX('Policy Characteristics'!D:D,MATCH($C1423,'Policy Characteristics'!$C:$C,0))),"",INDEX('Policy Characteristics'!D:D,MATCH($C1423,'Policy Characteristics'!$C:$C,0)))</f>
        <v>Hydrogen Combustion</v>
      </c>
      <c r="K1423" s="254" t="str">
        <f>IF(ISBLANK(INDEX('Policy Characteristics'!E:E,MATCH($C1423,'Policy Characteristics'!$C:$C,0))),"",INDEX('Policy Characteristics'!E:E,MATCH($C1423,'Policy Characteristics'!$C:$C,0)))</f>
        <v>indst shift to hydrogen</v>
      </c>
      <c r="L1423" s="261">
        <f>IF(ISBLANK(INDEX('Policy Characteristics'!F:F,MATCH($C1423,'Policy Characteristics'!$C:$C,0))),"",INDEX('Policy Characteristics'!F:F,MATCH($C1423,'Policy Characteristics'!$C:$C,0)))</f>
        <v>0</v>
      </c>
      <c r="M1423" s="261">
        <f>IF(ISBLANK(INDEX('Policy Characteristics'!G:G,MATCH($C1423,'Policy Characteristics'!$C:$C,0))),"",INDEX('Policy Characteristics'!G:G,MATCH($C1423,'Policy Characteristics'!$C:$C,0)))</f>
        <v>1</v>
      </c>
      <c r="N1423" s="261">
        <f>IF(ISBLANK(INDEX('Policy Characteristics'!H:H,MATCH($C1423,'Policy Characteristics'!$C:$C,0))),"",INDEX('Policy Characteristics'!H:H,MATCH($C1423,'Policy Characteristics'!$C:$C,0)))</f>
        <v>0.01</v>
      </c>
      <c r="O1423" s="254" t="str">
        <f>IF(ISBLANK(INDEX('Policy Characteristics'!I:I,MATCH($C1423,'Policy Characteristics'!$C:$C,0))),"",INDEX('Policy Characteristics'!I:I,MATCH($C1423,'Policy Characteristics'!$C:$C,0)))</f>
        <v>% of fuel shifted</v>
      </c>
      <c r="P1423" s="254" t="str">
        <f>IF(ISBLANK(INDEX('Policy Characteristics'!J:J,MATCH($C1423,'Policy Characteristics'!$C:$C,0))),"",INDEX('Policy Characteristics'!J:J,MATCH($C1423,'Policy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3" s="254" t="str">
        <f>IF(ISBLANK(INDEX('Policy Characteristics'!K:K,MATCH($C1423,'Policy Characteristics'!$C:$C,0))),"",INDEX('Policy Characteristics'!K:K,MATCH($C1423,'Policy Characteristics'!$C:$C,0)))</f>
        <v>industry-ag-main.html#fuel-switching</v>
      </c>
      <c r="R1423" s="254" t="str">
        <f>IF(ISBLANK(INDEX('Policy Characteristics'!L:L,MATCH($C1423,'Policy Characteristics'!$C:$C,0))),"",INDEX('Policy Characteristics'!L:L,MATCH($C1423,'Policy Characteristics'!$C:$C,0)))</f>
        <v>industry-elec-and-hydrogen.html</v>
      </c>
    </row>
    <row r="1424" spans="1:18" s="2" customFormat="1">
      <c r="A1424" s="254" t="str">
        <f>IF(ISBLANK(INDEX('Policy Characteristics'!A:A,MATCH($C1424,'Policy Characteristics'!$C:$C,0))),"",INDEX('Policy Characteristics'!A:A,MATCH($C1424,'Policy Characteristics'!$C:$C,0)))</f>
        <v>Industry</v>
      </c>
      <c r="B1424" s="262" t="str">
        <f>IF(ISBLANK(INDEX('Policy Characteristics'!B:B,MATCH($C1424,'Policy Characteristics'!$C:$C,0))),"",INDEX('Policy Characteristics'!B:B,MATCH($C1424,'Policy Characteristics'!$C:$C,0)))</f>
        <v>Hydrogen Combustion</v>
      </c>
      <c r="C1424" s="254" t="str">
        <f t="shared" si="51"/>
        <v>Fraction of Eligible Industrial Energy Use Shifted to Hydrogen</v>
      </c>
      <c r="D1424" s="6" t="s">
        <v>3051</v>
      </c>
      <c r="E1424" s="1" t="s">
        <v>3495</v>
      </c>
      <c r="F1424" t="s">
        <v>2558</v>
      </c>
      <c r="G1424" s="45" t="s">
        <v>3502</v>
      </c>
      <c r="H1424" s="43">
        <v>2143</v>
      </c>
      <c r="I1424" s="324" t="s">
        <v>40</v>
      </c>
      <c r="J1424" s="255" t="str">
        <f>IF(ISBLANK(INDEX('Policy Characteristics'!D:D,MATCH($C1424,'Policy Characteristics'!$C:$C,0))),"",INDEX('Policy Characteristics'!D:D,MATCH($C1424,'Policy Characteristics'!$C:$C,0)))</f>
        <v>Hydrogen Combustion</v>
      </c>
      <c r="K1424" s="254" t="str">
        <f>IF(ISBLANK(INDEX('Policy Characteristics'!E:E,MATCH($C1424,'Policy Characteristics'!$C:$C,0))),"",INDEX('Policy Characteristics'!E:E,MATCH($C1424,'Policy Characteristics'!$C:$C,0)))</f>
        <v>indst shift to hydrogen</v>
      </c>
      <c r="L1424" s="261">
        <f>IF(ISBLANK(INDEX('Policy Characteristics'!F:F,MATCH($C1424,'Policy Characteristics'!$C:$C,0))),"",INDEX('Policy Characteristics'!F:F,MATCH($C1424,'Policy Characteristics'!$C:$C,0)))</f>
        <v>0</v>
      </c>
      <c r="M1424" s="261">
        <f>IF(ISBLANK(INDEX('Policy Characteristics'!G:G,MATCH($C1424,'Policy Characteristics'!$C:$C,0))),"",INDEX('Policy Characteristics'!G:G,MATCH($C1424,'Policy Characteristics'!$C:$C,0)))</f>
        <v>1</v>
      </c>
      <c r="N1424" s="261">
        <f>IF(ISBLANK(INDEX('Policy Characteristics'!H:H,MATCH($C1424,'Policy Characteristics'!$C:$C,0))),"",INDEX('Policy Characteristics'!H:H,MATCH($C1424,'Policy Characteristics'!$C:$C,0)))</f>
        <v>0.01</v>
      </c>
      <c r="O1424" s="254" t="str">
        <f>IF(ISBLANK(INDEX('Policy Characteristics'!I:I,MATCH($C1424,'Policy Characteristics'!$C:$C,0))),"",INDEX('Policy Characteristics'!I:I,MATCH($C1424,'Policy Characteristics'!$C:$C,0)))</f>
        <v>% of fuel shifted</v>
      </c>
      <c r="P1424" s="254" t="str">
        <f>IF(ISBLANK(INDEX('Policy Characteristics'!J:J,MATCH($C1424,'Policy Characteristics'!$C:$C,0))),"",INDEX('Policy Characteristics'!J:J,MATCH($C1424,'Policy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4" s="254" t="str">
        <f>IF(ISBLANK(INDEX('Policy Characteristics'!K:K,MATCH($C1424,'Policy Characteristics'!$C:$C,0))),"",INDEX('Policy Characteristics'!K:K,MATCH($C1424,'Policy Characteristics'!$C:$C,0)))</f>
        <v>industry-ag-main.html#fuel-switching</v>
      </c>
      <c r="R1424" s="254" t="str">
        <f>IF(ISBLANK(INDEX('Policy Characteristics'!L:L,MATCH($C1424,'Policy Characteristics'!$C:$C,0))),"",INDEX('Policy Characteristics'!L:L,MATCH($C1424,'Policy Characteristics'!$C:$C,0)))</f>
        <v>industry-elec-and-hydrogen.html</v>
      </c>
    </row>
    <row r="1425" spans="1:18" s="2" customFormat="1">
      <c r="A1425" s="254" t="str">
        <f>IF(ISBLANK(INDEX('Policy Characteristics'!A:A,MATCH($C1425,'Policy Characteristics'!$C:$C,0))),"",INDEX('Policy Characteristics'!A:A,MATCH($C1425,'Policy Characteristics'!$C:$C,0)))</f>
        <v>Industry</v>
      </c>
      <c r="B1425" s="262" t="str">
        <f>IF(ISBLANK(INDEX('Policy Characteristics'!B:B,MATCH($C1425,'Policy Characteristics'!$C:$C,0))),"",INDEX('Policy Characteristics'!B:B,MATCH($C1425,'Policy Characteristics'!$C:$C,0)))</f>
        <v>Hydrogen Combustion</v>
      </c>
      <c r="C1425" s="254" t="str">
        <f t="shared" si="51"/>
        <v>Fraction of Eligible Industrial Energy Use Shifted to Hydrogen</v>
      </c>
      <c r="D1425" s="6" t="s">
        <v>3051</v>
      </c>
      <c r="E1425" s="1" t="s">
        <v>3496</v>
      </c>
      <c r="F1425" t="s">
        <v>2558</v>
      </c>
      <c r="G1425" s="45" t="s">
        <v>3503</v>
      </c>
      <c r="H1425" s="43">
        <v>2144</v>
      </c>
      <c r="I1425" s="324" t="s">
        <v>41</v>
      </c>
      <c r="J1425" s="255" t="str">
        <f>IF(ISBLANK(INDEX('Policy Characteristics'!D:D,MATCH($C1425,'Policy Characteristics'!$C:$C,0))),"",INDEX('Policy Characteristics'!D:D,MATCH($C1425,'Policy Characteristics'!$C:$C,0)))</f>
        <v>Hydrogen Combustion</v>
      </c>
      <c r="K1425" s="254" t="str">
        <f>IF(ISBLANK(INDEX('Policy Characteristics'!E:E,MATCH($C1425,'Policy Characteristics'!$C:$C,0))),"",INDEX('Policy Characteristics'!E:E,MATCH($C1425,'Policy Characteristics'!$C:$C,0)))</f>
        <v>indst shift to hydrogen</v>
      </c>
      <c r="L1425" s="261">
        <f>IF(ISBLANK(INDEX('Policy Characteristics'!F:F,MATCH($C1425,'Policy Characteristics'!$C:$C,0))),"",INDEX('Policy Characteristics'!F:F,MATCH($C1425,'Policy Characteristics'!$C:$C,0)))</f>
        <v>0</v>
      </c>
      <c r="M1425" s="261">
        <f>IF(ISBLANK(INDEX('Policy Characteristics'!G:G,MATCH($C1425,'Policy Characteristics'!$C:$C,0))),"",INDEX('Policy Characteristics'!G:G,MATCH($C1425,'Policy Characteristics'!$C:$C,0)))</f>
        <v>1</v>
      </c>
      <c r="N1425" s="261">
        <f>IF(ISBLANK(INDEX('Policy Characteristics'!H:H,MATCH($C1425,'Policy Characteristics'!$C:$C,0))),"",INDEX('Policy Characteristics'!H:H,MATCH($C1425,'Policy Characteristics'!$C:$C,0)))</f>
        <v>0.01</v>
      </c>
      <c r="O1425" s="254" t="str">
        <f>IF(ISBLANK(INDEX('Policy Characteristics'!I:I,MATCH($C1425,'Policy Characteristics'!$C:$C,0))),"",INDEX('Policy Characteristics'!I:I,MATCH($C1425,'Policy Characteristics'!$C:$C,0)))</f>
        <v>% of fuel shifted</v>
      </c>
      <c r="P1425" s="254" t="str">
        <f>IF(ISBLANK(INDEX('Policy Characteristics'!J:J,MATCH($C1425,'Policy Characteristics'!$C:$C,0))),"",INDEX('Policy Characteristics'!J:J,MATCH($C1425,'Policy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5" s="254" t="str">
        <f>IF(ISBLANK(INDEX('Policy Characteristics'!K:K,MATCH($C1425,'Policy Characteristics'!$C:$C,0))),"",INDEX('Policy Characteristics'!K:K,MATCH($C1425,'Policy Characteristics'!$C:$C,0)))</f>
        <v>industry-ag-main.html#fuel-switching</v>
      </c>
      <c r="R1425" s="254" t="str">
        <f>IF(ISBLANK(INDEX('Policy Characteristics'!L:L,MATCH($C1425,'Policy Characteristics'!$C:$C,0))),"",INDEX('Policy Characteristics'!L:L,MATCH($C1425,'Policy Characteristics'!$C:$C,0)))</f>
        <v>industry-elec-and-hydrogen.html</v>
      </c>
    </row>
    <row r="1426" spans="1:18" s="2" customFormat="1">
      <c r="A1426" s="254" t="str">
        <f>IF(ISBLANK(INDEX('Policy Characteristics'!A:A,MATCH($C1426,'Policy Characteristics'!$C:$C,0))),"",INDEX('Policy Characteristics'!A:A,MATCH($C1426,'Policy Characteristics'!$C:$C,0)))</f>
        <v>Industry</v>
      </c>
      <c r="B1426" s="262" t="str">
        <f>IF(ISBLANK(INDEX('Policy Characteristics'!B:B,MATCH($C1426,'Policy Characteristics'!$C:$C,0))),"",INDEX('Policy Characteristics'!B:B,MATCH($C1426,'Policy Characteristics'!$C:$C,0)))</f>
        <v>Hydrogen Combustion</v>
      </c>
      <c r="C1426" s="254" t="str">
        <f t="shared" si="51"/>
        <v>Fraction of Eligible Industrial Energy Use Shifted to Hydrogen</v>
      </c>
      <c r="D1426" s="6" t="s">
        <v>3051</v>
      </c>
      <c r="E1426" s="1" t="s">
        <v>3643</v>
      </c>
      <c r="F1426" t="s">
        <v>2558</v>
      </c>
      <c r="G1426" s="45" t="s">
        <v>3643</v>
      </c>
      <c r="H1426" s="43">
        <v>2145</v>
      </c>
      <c r="I1426" s="324" t="s">
        <v>40</v>
      </c>
      <c r="J1426" s="255" t="str">
        <f>IF(ISBLANK(INDEX('Policy Characteristics'!D:D,MATCH($C1426,'Policy Characteristics'!$C:$C,0))),"",INDEX('Policy Characteristics'!D:D,MATCH($C1426,'Policy Characteristics'!$C:$C,0)))</f>
        <v>Hydrogen Combustion</v>
      </c>
      <c r="K1426" s="254" t="str">
        <f>IF(ISBLANK(INDEX('Policy Characteristics'!E:E,MATCH($C1426,'Policy Characteristics'!$C:$C,0))),"",INDEX('Policy Characteristics'!E:E,MATCH($C1426,'Policy Characteristics'!$C:$C,0)))</f>
        <v>indst shift to hydrogen</v>
      </c>
      <c r="L1426" s="261">
        <f>IF(ISBLANK(INDEX('Policy Characteristics'!F:F,MATCH($C1426,'Policy Characteristics'!$C:$C,0))),"",INDEX('Policy Characteristics'!F:F,MATCH($C1426,'Policy Characteristics'!$C:$C,0)))</f>
        <v>0</v>
      </c>
      <c r="M1426" s="261">
        <f>IF(ISBLANK(INDEX('Policy Characteristics'!G:G,MATCH($C1426,'Policy Characteristics'!$C:$C,0))),"",INDEX('Policy Characteristics'!G:G,MATCH($C1426,'Policy Characteristics'!$C:$C,0)))</f>
        <v>1</v>
      </c>
      <c r="N1426" s="261">
        <f>IF(ISBLANK(INDEX('Policy Characteristics'!H:H,MATCH($C1426,'Policy Characteristics'!$C:$C,0))),"",INDEX('Policy Characteristics'!H:H,MATCH($C1426,'Policy Characteristics'!$C:$C,0)))</f>
        <v>0.01</v>
      </c>
      <c r="O1426" s="254" t="str">
        <f>IF(ISBLANK(INDEX('Policy Characteristics'!I:I,MATCH($C1426,'Policy Characteristics'!$C:$C,0))),"",INDEX('Policy Characteristics'!I:I,MATCH($C1426,'Policy Characteristics'!$C:$C,0)))</f>
        <v>% of fuel shifted</v>
      </c>
      <c r="P1426" s="254" t="str">
        <f>IF(ISBLANK(INDEX('Policy Characteristics'!J:J,MATCH($C1426,'Policy Characteristics'!$C:$C,0))),"",INDEX('Policy Characteristics'!J:J,MATCH($C1426,'Policy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6" s="254" t="str">
        <f>IF(ISBLANK(INDEX('Policy Characteristics'!K:K,MATCH($C1426,'Policy Characteristics'!$C:$C,0))),"",INDEX('Policy Characteristics'!K:K,MATCH($C1426,'Policy Characteristics'!$C:$C,0)))</f>
        <v>industry-ag-main.html#fuel-switching</v>
      </c>
      <c r="R1426" s="254" t="str">
        <f>IF(ISBLANK(INDEX('Policy Characteristics'!L:L,MATCH($C1426,'Policy Characteristics'!$C:$C,0))),"",INDEX('Policy Characteristics'!L:L,MATCH($C1426,'Policy Characteristics'!$C:$C,0)))</f>
        <v>industry-elec-and-hydrogen.html</v>
      </c>
    </row>
    <row r="1427" spans="1:18" s="2" customFormat="1">
      <c r="A1427" s="254" t="str">
        <f>IF(ISBLANK(INDEX('Policy Characteristics'!A:A,MATCH($C1427,'Policy Characteristics'!$C:$C,0))),"",INDEX('Policy Characteristics'!A:A,MATCH($C1427,'Policy Characteristics'!$C:$C,0)))</f>
        <v>Industry</v>
      </c>
      <c r="B1427" s="262" t="str">
        <f>IF(ISBLANK(INDEX('Policy Characteristics'!B:B,MATCH($C1427,'Policy Characteristics'!$C:$C,0))),"",INDEX('Policy Characteristics'!B:B,MATCH($C1427,'Policy Characteristics'!$C:$C,0)))</f>
        <v>Hydrogen Combustion</v>
      </c>
      <c r="C1427" s="254" t="str">
        <f t="shared" si="51"/>
        <v>Fraction of Eligible Industrial Energy Use Shifted to Hydrogen</v>
      </c>
      <c r="D1427" s="6" t="s">
        <v>3052</v>
      </c>
      <c r="E1427" s="1" t="s">
        <v>3490</v>
      </c>
      <c r="F1427" t="s">
        <v>3014</v>
      </c>
      <c r="G1427" s="45" t="s">
        <v>3497</v>
      </c>
      <c r="H1427" s="43">
        <v>2146</v>
      </c>
      <c r="I1427" s="324" t="s">
        <v>40</v>
      </c>
      <c r="J1427" s="255" t="str">
        <f>IF(ISBLANK(INDEX('Policy Characteristics'!D:D,MATCH($C1427,'Policy Characteristics'!$C:$C,0))),"",INDEX('Policy Characteristics'!D:D,MATCH($C1427,'Policy Characteristics'!$C:$C,0)))</f>
        <v>Hydrogen Combustion</v>
      </c>
      <c r="K1427" s="254" t="str">
        <f>IF(ISBLANK(INDEX('Policy Characteristics'!E:E,MATCH($C1427,'Policy Characteristics'!$C:$C,0))),"",INDEX('Policy Characteristics'!E:E,MATCH($C1427,'Policy Characteristics'!$C:$C,0)))</f>
        <v>indst shift to hydrogen</v>
      </c>
      <c r="L1427" s="261">
        <f>IF(ISBLANK(INDEX('Policy Characteristics'!F:F,MATCH($C1427,'Policy Characteristics'!$C:$C,0))),"",INDEX('Policy Characteristics'!F:F,MATCH($C1427,'Policy Characteristics'!$C:$C,0)))</f>
        <v>0</v>
      </c>
      <c r="M1427" s="261">
        <f>IF(ISBLANK(INDEX('Policy Characteristics'!G:G,MATCH($C1427,'Policy Characteristics'!$C:$C,0))),"",INDEX('Policy Characteristics'!G:G,MATCH($C1427,'Policy Characteristics'!$C:$C,0)))</f>
        <v>1</v>
      </c>
      <c r="N1427" s="261">
        <f>IF(ISBLANK(INDEX('Policy Characteristics'!H:H,MATCH($C1427,'Policy Characteristics'!$C:$C,0))),"",INDEX('Policy Characteristics'!H:H,MATCH($C1427,'Policy Characteristics'!$C:$C,0)))</f>
        <v>0.01</v>
      </c>
      <c r="O1427" s="254" t="str">
        <f>IF(ISBLANK(INDEX('Policy Characteristics'!I:I,MATCH($C1427,'Policy Characteristics'!$C:$C,0))),"",INDEX('Policy Characteristics'!I:I,MATCH($C1427,'Policy Characteristics'!$C:$C,0)))</f>
        <v>% of fuel shifted</v>
      </c>
      <c r="P1427" s="254" t="str">
        <f>IF(ISBLANK(INDEX('Policy Characteristics'!J:J,MATCH($C1427,'Policy Characteristics'!$C:$C,0))),"",INDEX('Policy Characteristics'!J:J,MATCH($C1427,'Policy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7" s="254" t="str">
        <f>IF(ISBLANK(INDEX('Policy Characteristics'!K:K,MATCH($C1427,'Policy Characteristics'!$C:$C,0))),"",INDEX('Policy Characteristics'!K:K,MATCH($C1427,'Policy Characteristics'!$C:$C,0)))</f>
        <v>industry-ag-main.html#fuel-switching</v>
      </c>
      <c r="R1427" s="254" t="str">
        <f>IF(ISBLANK(INDEX('Policy Characteristics'!L:L,MATCH($C1427,'Policy Characteristics'!$C:$C,0))),"",INDEX('Policy Characteristics'!L:L,MATCH($C1427,'Policy Characteristics'!$C:$C,0)))</f>
        <v>industry-elec-and-hydrogen.html</v>
      </c>
    </row>
    <row r="1428" spans="1:18" s="2" customFormat="1">
      <c r="A1428" s="254" t="str">
        <f>IF(ISBLANK(INDEX('Policy Characteristics'!A:A,MATCH($C1428,'Policy Characteristics'!$C:$C,0))),"",INDEX('Policy Characteristics'!A:A,MATCH($C1428,'Policy Characteristics'!$C:$C,0)))</f>
        <v>Industry</v>
      </c>
      <c r="B1428" s="262" t="str">
        <f>IF(ISBLANK(INDEX('Policy Characteristics'!B:B,MATCH($C1428,'Policy Characteristics'!$C:$C,0))),"",INDEX('Policy Characteristics'!B:B,MATCH($C1428,'Policy Characteristics'!$C:$C,0)))</f>
        <v>Hydrogen Combustion</v>
      </c>
      <c r="C1428" s="254" t="str">
        <f t="shared" si="51"/>
        <v>Fraction of Eligible Industrial Energy Use Shifted to Hydrogen</v>
      </c>
      <c r="D1428" s="6" t="s">
        <v>3052</v>
      </c>
      <c r="E1428" s="1" t="s">
        <v>3491</v>
      </c>
      <c r="F1428" t="s">
        <v>3014</v>
      </c>
      <c r="G1428" s="45" t="s">
        <v>3498</v>
      </c>
      <c r="H1428" s="43">
        <v>2147</v>
      </c>
      <c r="I1428" s="324" t="s">
        <v>40</v>
      </c>
      <c r="J1428" s="255" t="str">
        <f>IF(ISBLANK(INDEX('Policy Characteristics'!D:D,MATCH($C1428,'Policy Characteristics'!$C:$C,0))),"",INDEX('Policy Characteristics'!D:D,MATCH($C1428,'Policy Characteristics'!$C:$C,0)))</f>
        <v>Hydrogen Combustion</v>
      </c>
      <c r="K1428" s="254" t="str">
        <f>IF(ISBLANK(INDEX('Policy Characteristics'!E:E,MATCH($C1428,'Policy Characteristics'!$C:$C,0))),"",INDEX('Policy Characteristics'!E:E,MATCH($C1428,'Policy Characteristics'!$C:$C,0)))</f>
        <v>indst shift to hydrogen</v>
      </c>
      <c r="L1428" s="261">
        <f>IF(ISBLANK(INDEX('Policy Characteristics'!F:F,MATCH($C1428,'Policy Characteristics'!$C:$C,0))),"",INDEX('Policy Characteristics'!F:F,MATCH($C1428,'Policy Characteristics'!$C:$C,0)))</f>
        <v>0</v>
      </c>
      <c r="M1428" s="261">
        <f>IF(ISBLANK(INDEX('Policy Characteristics'!G:G,MATCH($C1428,'Policy Characteristics'!$C:$C,0))),"",INDEX('Policy Characteristics'!G:G,MATCH($C1428,'Policy Characteristics'!$C:$C,0)))</f>
        <v>1</v>
      </c>
      <c r="N1428" s="261">
        <f>IF(ISBLANK(INDEX('Policy Characteristics'!H:H,MATCH($C1428,'Policy Characteristics'!$C:$C,0))),"",INDEX('Policy Characteristics'!H:H,MATCH($C1428,'Policy Characteristics'!$C:$C,0)))</f>
        <v>0.01</v>
      </c>
      <c r="O1428" s="254" t="str">
        <f>IF(ISBLANK(INDEX('Policy Characteristics'!I:I,MATCH($C1428,'Policy Characteristics'!$C:$C,0))),"",INDEX('Policy Characteristics'!I:I,MATCH($C1428,'Policy Characteristics'!$C:$C,0)))</f>
        <v>% of fuel shifted</v>
      </c>
      <c r="P1428" s="254" t="str">
        <f>IF(ISBLANK(INDEX('Policy Characteristics'!J:J,MATCH($C1428,'Policy Characteristics'!$C:$C,0))),"",INDEX('Policy Characteristics'!J:J,MATCH($C1428,'Policy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8" s="254" t="str">
        <f>IF(ISBLANK(INDEX('Policy Characteristics'!K:K,MATCH($C1428,'Policy Characteristics'!$C:$C,0))),"",INDEX('Policy Characteristics'!K:K,MATCH($C1428,'Policy Characteristics'!$C:$C,0)))</f>
        <v>industry-ag-main.html#fuel-switching</v>
      </c>
      <c r="R1428" s="254" t="str">
        <f>IF(ISBLANK(INDEX('Policy Characteristics'!L:L,MATCH($C1428,'Policy Characteristics'!$C:$C,0))),"",INDEX('Policy Characteristics'!L:L,MATCH($C1428,'Policy Characteristics'!$C:$C,0)))</f>
        <v>industry-elec-and-hydrogen.html</v>
      </c>
    </row>
    <row r="1429" spans="1:18" s="2" customFormat="1">
      <c r="A1429" s="254" t="str">
        <f>IF(ISBLANK(INDEX('Policy Characteristics'!A:A,MATCH($C1429,'Policy Characteristics'!$C:$C,0))),"",INDEX('Policy Characteristics'!A:A,MATCH($C1429,'Policy Characteristics'!$C:$C,0)))</f>
        <v>Industry</v>
      </c>
      <c r="B1429" s="262" t="str">
        <f>IF(ISBLANK(INDEX('Policy Characteristics'!B:B,MATCH($C1429,'Policy Characteristics'!$C:$C,0))),"",INDEX('Policy Characteristics'!B:B,MATCH($C1429,'Policy Characteristics'!$C:$C,0)))</f>
        <v>Hydrogen Combustion</v>
      </c>
      <c r="C1429" s="254" t="str">
        <f t="shared" si="51"/>
        <v>Fraction of Eligible Industrial Energy Use Shifted to Hydrogen</v>
      </c>
      <c r="D1429" s="6" t="s">
        <v>3052</v>
      </c>
      <c r="E1429" s="1" t="s">
        <v>3492</v>
      </c>
      <c r="F1429" t="s">
        <v>3014</v>
      </c>
      <c r="G1429" s="45" t="s">
        <v>3499</v>
      </c>
      <c r="H1429" s="43">
        <v>2148</v>
      </c>
      <c r="I1429" s="324" t="s">
        <v>40</v>
      </c>
      <c r="J1429" s="255" t="str">
        <f>IF(ISBLANK(INDEX('Policy Characteristics'!D:D,MATCH($C1429,'Policy Characteristics'!$C:$C,0))),"",INDEX('Policy Characteristics'!D:D,MATCH($C1429,'Policy Characteristics'!$C:$C,0)))</f>
        <v>Hydrogen Combustion</v>
      </c>
      <c r="K1429" s="254" t="str">
        <f>IF(ISBLANK(INDEX('Policy Characteristics'!E:E,MATCH($C1429,'Policy Characteristics'!$C:$C,0))),"",INDEX('Policy Characteristics'!E:E,MATCH($C1429,'Policy Characteristics'!$C:$C,0)))</f>
        <v>indst shift to hydrogen</v>
      </c>
      <c r="L1429" s="261">
        <f>IF(ISBLANK(INDEX('Policy Characteristics'!F:F,MATCH($C1429,'Policy Characteristics'!$C:$C,0))),"",INDEX('Policy Characteristics'!F:F,MATCH($C1429,'Policy Characteristics'!$C:$C,0)))</f>
        <v>0</v>
      </c>
      <c r="M1429" s="261">
        <f>IF(ISBLANK(INDEX('Policy Characteristics'!G:G,MATCH($C1429,'Policy Characteristics'!$C:$C,0))),"",INDEX('Policy Characteristics'!G:G,MATCH($C1429,'Policy Characteristics'!$C:$C,0)))</f>
        <v>1</v>
      </c>
      <c r="N1429" s="261">
        <f>IF(ISBLANK(INDEX('Policy Characteristics'!H:H,MATCH($C1429,'Policy Characteristics'!$C:$C,0))),"",INDEX('Policy Characteristics'!H:H,MATCH($C1429,'Policy Characteristics'!$C:$C,0)))</f>
        <v>0.01</v>
      </c>
      <c r="O1429" s="254" t="str">
        <f>IF(ISBLANK(INDEX('Policy Characteristics'!I:I,MATCH($C1429,'Policy Characteristics'!$C:$C,0))),"",INDEX('Policy Characteristics'!I:I,MATCH($C1429,'Policy Characteristics'!$C:$C,0)))</f>
        <v>% of fuel shifted</v>
      </c>
      <c r="P1429" s="254" t="str">
        <f>IF(ISBLANK(INDEX('Policy Characteristics'!J:J,MATCH($C1429,'Policy Characteristics'!$C:$C,0))),"",INDEX('Policy Characteristics'!J:J,MATCH($C1429,'Policy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9" s="254" t="str">
        <f>IF(ISBLANK(INDEX('Policy Characteristics'!K:K,MATCH($C1429,'Policy Characteristics'!$C:$C,0))),"",INDEX('Policy Characteristics'!K:K,MATCH($C1429,'Policy Characteristics'!$C:$C,0)))</f>
        <v>industry-ag-main.html#fuel-switching</v>
      </c>
      <c r="R1429" s="254" t="str">
        <f>IF(ISBLANK(INDEX('Policy Characteristics'!L:L,MATCH($C1429,'Policy Characteristics'!$C:$C,0))),"",INDEX('Policy Characteristics'!L:L,MATCH($C1429,'Policy Characteristics'!$C:$C,0)))</f>
        <v>industry-elec-and-hydrogen.html</v>
      </c>
    </row>
    <row r="1430" spans="1:18" s="2" customFormat="1">
      <c r="A1430" s="254" t="str">
        <f>IF(ISBLANK(INDEX('Policy Characteristics'!A:A,MATCH($C1430,'Policy Characteristics'!$C:$C,0))),"",INDEX('Policy Characteristics'!A:A,MATCH($C1430,'Policy Characteristics'!$C:$C,0)))</f>
        <v>Industry</v>
      </c>
      <c r="B1430" s="262" t="str">
        <f>IF(ISBLANK(INDEX('Policy Characteristics'!B:B,MATCH($C1430,'Policy Characteristics'!$C:$C,0))),"",INDEX('Policy Characteristics'!B:B,MATCH($C1430,'Policy Characteristics'!$C:$C,0)))</f>
        <v>Hydrogen Combustion</v>
      </c>
      <c r="C1430" s="254" t="str">
        <f t="shared" si="51"/>
        <v>Fraction of Eligible Industrial Energy Use Shifted to Hydrogen</v>
      </c>
      <c r="D1430" s="6" t="s">
        <v>3052</v>
      </c>
      <c r="E1430" s="1" t="s">
        <v>3493</v>
      </c>
      <c r="F1430" t="s">
        <v>3014</v>
      </c>
      <c r="G1430" s="45" t="s">
        <v>3500</v>
      </c>
      <c r="H1430" s="43">
        <v>2149</v>
      </c>
      <c r="I1430" s="324" t="s">
        <v>40</v>
      </c>
      <c r="J1430" s="255" t="str">
        <f>IF(ISBLANK(INDEX('Policy Characteristics'!D:D,MATCH($C1430,'Policy Characteristics'!$C:$C,0))),"",INDEX('Policy Characteristics'!D:D,MATCH($C1430,'Policy Characteristics'!$C:$C,0)))</f>
        <v>Hydrogen Combustion</v>
      </c>
      <c r="K1430" s="254" t="str">
        <f>IF(ISBLANK(INDEX('Policy Characteristics'!E:E,MATCH($C1430,'Policy Characteristics'!$C:$C,0))),"",INDEX('Policy Characteristics'!E:E,MATCH($C1430,'Policy Characteristics'!$C:$C,0)))</f>
        <v>indst shift to hydrogen</v>
      </c>
      <c r="L1430" s="261">
        <f>IF(ISBLANK(INDEX('Policy Characteristics'!F:F,MATCH($C1430,'Policy Characteristics'!$C:$C,0))),"",INDEX('Policy Characteristics'!F:F,MATCH($C1430,'Policy Characteristics'!$C:$C,0)))</f>
        <v>0</v>
      </c>
      <c r="M1430" s="261">
        <f>IF(ISBLANK(INDEX('Policy Characteristics'!G:G,MATCH($C1430,'Policy Characteristics'!$C:$C,0))),"",INDEX('Policy Characteristics'!G:G,MATCH($C1430,'Policy Characteristics'!$C:$C,0)))</f>
        <v>1</v>
      </c>
      <c r="N1430" s="261">
        <f>IF(ISBLANK(INDEX('Policy Characteristics'!H:H,MATCH($C1430,'Policy Characteristics'!$C:$C,0))),"",INDEX('Policy Characteristics'!H:H,MATCH($C1430,'Policy Characteristics'!$C:$C,0)))</f>
        <v>0.01</v>
      </c>
      <c r="O1430" s="254" t="str">
        <f>IF(ISBLANK(INDEX('Policy Characteristics'!I:I,MATCH($C1430,'Policy Characteristics'!$C:$C,0))),"",INDEX('Policy Characteristics'!I:I,MATCH($C1430,'Policy Characteristics'!$C:$C,0)))</f>
        <v>% of fuel shifted</v>
      </c>
      <c r="P1430" s="254" t="str">
        <f>IF(ISBLANK(INDEX('Policy Characteristics'!J:J,MATCH($C1430,'Policy Characteristics'!$C:$C,0))),"",INDEX('Policy Characteristics'!J:J,MATCH($C1430,'Policy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0" s="254" t="str">
        <f>IF(ISBLANK(INDEX('Policy Characteristics'!K:K,MATCH($C1430,'Policy Characteristics'!$C:$C,0))),"",INDEX('Policy Characteristics'!K:K,MATCH($C1430,'Policy Characteristics'!$C:$C,0)))</f>
        <v>industry-ag-main.html#fuel-switching</v>
      </c>
      <c r="R1430" s="254" t="str">
        <f>IF(ISBLANK(INDEX('Policy Characteristics'!L:L,MATCH($C1430,'Policy Characteristics'!$C:$C,0))),"",INDEX('Policy Characteristics'!L:L,MATCH($C1430,'Policy Characteristics'!$C:$C,0)))</f>
        <v>industry-elec-and-hydrogen.html</v>
      </c>
    </row>
    <row r="1431" spans="1:18" s="2" customFormat="1">
      <c r="A1431" s="254" t="str">
        <f>IF(ISBLANK(INDEX('Policy Characteristics'!A:A,MATCH($C1431,'Policy Characteristics'!$C:$C,0))),"",INDEX('Policy Characteristics'!A:A,MATCH($C1431,'Policy Characteristics'!$C:$C,0)))</f>
        <v>Industry</v>
      </c>
      <c r="B1431" s="262" t="str">
        <f>IF(ISBLANK(INDEX('Policy Characteristics'!B:B,MATCH($C1431,'Policy Characteristics'!$C:$C,0))),"",INDEX('Policy Characteristics'!B:B,MATCH($C1431,'Policy Characteristics'!$C:$C,0)))</f>
        <v>Hydrogen Combustion</v>
      </c>
      <c r="C1431" s="254" t="str">
        <f t="shared" si="51"/>
        <v>Fraction of Eligible Industrial Energy Use Shifted to Hydrogen</v>
      </c>
      <c r="D1431" s="6" t="s">
        <v>3052</v>
      </c>
      <c r="E1431" s="1" t="s">
        <v>3494</v>
      </c>
      <c r="F1431" t="s">
        <v>3014</v>
      </c>
      <c r="G1431" s="45" t="s">
        <v>3501</v>
      </c>
      <c r="H1431" s="43">
        <v>2150</v>
      </c>
      <c r="I1431" s="324" t="s">
        <v>41</v>
      </c>
      <c r="J1431" s="255" t="str">
        <f>IF(ISBLANK(INDEX('Policy Characteristics'!D:D,MATCH($C1431,'Policy Characteristics'!$C:$C,0))),"",INDEX('Policy Characteristics'!D:D,MATCH($C1431,'Policy Characteristics'!$C:$C,0)))</f>
        <v>Hydrogen Combustion</v>
      </c>
      <c r="K1431" s="254" t="str">
        <f>IF(ISBLANK(INDEX('Policy Characteristics'!E:E,MATCH($C1431,'Policy Characteristics'!$C:$C,0))),"",INDEX('Policy Characteristics'!E:E,MATCH($C1431,'Policy Characteristics'!$C:$C,0)))</f>
        <v>indst shift to hydrogen</v>
      </c>
      <c r="L1431" s="261">
        <f>IF(ISBLANK(INDEX('Policy Characteristics'!F:F,MATCH($C1431,'Policy Characteristics'!$C:$C,0))),"",INDEX('Policy Characteristics'!F:F,MATCH($C1431,'Policy Characteristics'!$C:$C,0)))</f>
        <v>0</v>
      </c>
      <c r="M1431" s="261">
        <f>IF(ISBLANK(INDEX('Policy Characteristics'!G:G,MATCH($C1431,'Policy Characteristics'!$C:$C,0))),"",INDEX('Policy Characteristics'!G:G,MATCH($C1431,'Policy Characteristics'!$C:$C,0)))</f>
        <v>1</v>
      </c>
      <c r="N1431" s="261">
        <f>IF(ISBLANK(INDEX('Policy Characteristics'!H:H,MATCH($C1431,'Policy Characteristics'!$C:$C,0))),"",INDEX('Policy Characteristics'!H:H,MATCH($C1431,'Policy Characteristics'!$C:$C,0)))</f>
        <v>0.01</v>
      </c>
      <c r="O1431" s="254" t="str">
        <f>IF(ISBLANK(INDEX('Policy Characteristics'!I:I,MATCH($C1431,'Policy Characteristics'!$C:$C,0))),"",INDEX('Policy Characteristics'!I:I,MATCH($C1431,'Policy Characteristics'!$C:$C,0)))</f>
        <v>% of fuel shifted</v>
      </c>
      <c r="P1431" s="254" t="str">
        <f>IF(ISBLANK(INDEX('Policy Characteristics'!J:J,MATCH($C1431,'Policy Characteristics'!$C:$C,0))),"",INDEX('Policy Characteristics'!J:J,MATCH($C1431,'Policy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1" s="254" t="str">
        <f>IF(ISBLANK(INDEX('Policy Characteristics'!K:K,MATCH($C1431,'Policy Characteristics'!$C:$C,0))),"",INDEX('Policy Characteristics'!K:K,MATCH($C1431,'Policy Characteristics'!$C:$C,0)))</f>
        <v>industry-ag-main.html#fuel-switching</v>
      </c>
      <c r="R1431" s="254" t="str">
        <f>IF(ISBLANK(INDEX('Policy Characteristics'!L:L,MATCH($C1431,'Policy Characteristics'!$C:$C,0))),"",INDEX('Policy Characteristics'!L:L,MATCH($C1431,'Policy Characteristics'!$C:$C,0)))</f>
        <v>industry-elec-and-hydrogen.html</v>
      </c>
    </row>
    <row r="1432" spans="1:18" s="2" customFormat="1">
      <c r="A1432" s="254" t="str">
        <f>IF(ISBLANK(INDEX('Policy Characteristics'!A:A,MATCH($C1432,'Policy Characteristics'!$C:$C,0))),"",INDEX('Policy Characteristics'!A:A,MATCH($C1432,'Policy Characteristics'!$C:$C,0)))</f>
        <v>Industry</v>
      </c>
      <c r="B1432" s="262" t="str">
        <f>IF(ISBLANK(INDEX('Policy Characteristics'!B:B,MATCH($C1432,'Policy Characteristics'!$C:$C,0))),"",INDEX('Policy Characteristics'!B:B,MATCH($C1432,'Policy Characteristics'!$C:$C,0)))</f>
        <v>Hydrogen Combustion</v>
      </c>
      <c r="C1432" s="254" t="str">
        <f t="shared" si="51"/>
        <v>Fraction of Eligible Industrial Energy Use Shifted to Hydrogen</v>
      </c>
      <c r="D1432" s="6" t="s">
        <v>3052</v>
      </c>
      <c r="E1432" s="1" t="s">
        <v>3495</v>
      </c>
      <c r="F1432" t="s">
        <v>3014</v>
      </c>
      <c r="G1432" s="45" t="s">
        <v>3502</v>
      </c>
      <c r="H1432" s="43">
        <v>2151</v>
      </c>
      <c r="I1432" s="324" t="s">
        <v>41</v>
      </c>
      <c r="J1432" s="255" t="str">
        <f>IF(ISBLANK(INDEX('Policy Characteristics'!D:D,MATCH($C1432,'Policy Characteristics'!$C:$C,0))),"",INDEX('Policy Characteristics'!D:D,MATCH($C1432,'Policy Characteristics'!$C:$C,0)))</f>
        <v>Hydrogen Combustion</v>
      </c>
      <c r="K1432" s="254" t="str">
        <f>IF(ISBLANK(INDEX('Policy Characteristics'!E:E,MATCH($C1432,'Policy Characteristics'!$C:$C,0))),"",INDEX('Policy Characteristics'!E:E,MATCH($C1432,'Policy Characteristics'!$C:$C,0)))</f>
        <v>indst shift to hydrogen</v>
      </c>
      <c r="L1432" s="261">
        <f>IF(ISBLANK(INDEX('Policy Characteristics'!F:F,MATCH($C1432,'Policy Characteristics'!$C:$C,0))),"",INDEX('Policy Characteristics'!F:F,MATCH($C1432,'Policy Characteristics'!$C:$C,0)))</f>
        <v>0</v>
      </c>
      <c r="M1432" s="261">
        <f>IF(ISBLANK(INDEX('Policy Characteristics'!G:G,MATCH($C1432,'Policy Characteristics'!$C:$C,0))),"",INDEX('Policy Characteristics'!G:G,MATCH($C1432,'Policy Characteristics'!$C:$C,0)))</f>
        <v>1</v>
      </c>
      <c r="N1432" s="261">
        <f>IF(ISBLANK(INDEX('Policy Characteristics'!H:H,MATCH($C1432,'Policy Characteristics'!$C:$C,0))),"",INDEX('Policy Characteristics'!H:H,MATCH($C1432,'Policy Characteristics'!$C:$C,0)))</f>
        <v>0.01</v>
      </c>
      <c r="O1432" s="254" t="str">
        <f>IF(ISBLANK(INDEX('Policy Characteristics'!I:I,MATCH($C1432,'Policy Characteristics'!$C:$C,0))),"",INDEX('Policy Characteristics'!I:I,MATCH($C1432,'Policy Characteristics'!$C:$C,0)))</f>
        <v>% of fuel shifted</v>
      </c>
      <c r="P1432" s="254" t="str">
        <f>IF(ISBLANK(INDEX('Policy Characteristics'!J:J,MATCH($C1432,'Policy Characteristics'!$C:$C,0))),"",INDEX('Policy Characteristics'!J:J,MATCH($C1432,'Policy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2" s="254" t="str">
        <f>IF(ISBLANK(INDEX('Policy Characteristics'!K:K,MATCH($C1432,'Policy Characteristics'!$C:$C,0))),"",INDEX('Policy Characteristics'!K:K,MATCH($C1432,'Policy Characteristics'!$C:$C,0)))</f>
        <v>industry-ag-main.html#fuel-switching</v>
      </c>
      <c r="R1432" s="254" t="str">
        <f>IF(ISBLANK(INDEX('Policy Characteristics'!L:L,MATCH($C1432,'Policy Characteristics'!$C:$C,0))),"",INDEX('Policy Characteristics'!L:L,MATCH($C1432,'Policy Characteristics'!$C:$C,0)))</f>
        <v>industry-elec-and-hydrogen.html</v>
      </c>
    </row>
    <row r="1433" spans="1:18" s="2" customFormat="1">
      <c r="A1433" s="254" t="str">
        <f>IF(ISBLANK(INDEX('Policy Characteristics'!A:A,MATCH($C1433,'Policy Characteristics'!$C:$C,0))),"",INDEX('Policy Characteristics'!A:A,MATCH($C1433,'Policy Characteristics'!$C:$C,0)))</f>
        <v>Industry</v>
      </c>
      <c r="B1433" s="262" t="str">
        <f>IF(ISBLANK(INDEX('Policy Characteristics'!B:B,MATCH($C1433,'Policy Characteristics'!$C:$C,0))),"",INDEX('Policy Characteristics'!B:B,MATCH($C1433,'Policy Characteristics'!$C:$C,0)))</f>
        <v>Hydrogen Combustion</v>
      </c>
      <c r="C1433" s="254" t="str">
        <f t="shared" si="51"/>
        <v>Fraction of Eligible Industrial Energy Use Shifted to Hydrogen</v>
      </c>
      <c r="D1433" s="6" t="s">
        <v>3052</v>
      </c>
      <c r="E1433" s="1" t="s">
        <v>3496</v>
      </c>
      <c r="F1433" t="s">
        <v>3014</v>
      </c>
      <c r="G1433" s="45" t="s">
        <v>3503</v>
      </c>
      <c r="H1433" s="43">
        <v>2152</v>
      </c>
      <c r="I1433" s="324" t="s">
        <v>41</v>
      </c>
      <c r="J1433" s="255" t="str">
        <f>IF(ISBLANK(INDEX('Policy Characteristics'!D:D,MATCH($C1433,'Policy Characteristics'!$C:$C,0))),"",INDEX('Policy Characteristics'!D:D,MATCH($C1433,'Policy Characteristics'!$C:$C,0)))</f>
        <v>Hydrogen Combustion</v>
      </c>
      <c r="K1433" s="254" t="str">
        <f>IF(ISBLANK(INDEX('Policy Characteristics'!E:E,MATCH($C1433,'Policy Characteristics'!$C:$C,0))),"",INDEX('Policy Characteristics'!E:E,MATCH($C1433,'Policy Characteristics'!$C:$C,0)))</f>
        <v>indst shift to hydrogen</v>
      </c>
      <c r="L1433" s="261">
        <f>IF(ISBLANK(INDEX('Policy Characteristics'!F:F,MATCH($C1433,'Policy Characteristics'!$C:$C,0))),"",INDEX('Policy Characteristics'!F:F,MATCH($C1433,'Policy Characteristics'!$C:$C,0)))</f>
        <v>0</v>
      </c>
      <c r="M1433" s="261">
        <f>IF(ISBLANK(INDEX('Policy Characteristics'!G:G,MATCH($C1433,'Policy Characteristics'!$C:$C,0))),"",INDEX('Policy Characteristics'!G:G,MATCH($C1433,'Policy Characteristics'!$C:$C,0)))</f>
        <v>1</v>
      </c>
      <c r="N1433" s="261">
        <f>IF(ISBLANK(INDEX('Policy Characteristics'!H:H,MATCH($C1433,'Policy Characteristics'!$C:$C,0))),"",INDEX('Policy Characteristics'!H:H,MATCH($C1433,'Policy Characteristics'!$C:$C,0)))</f>
        <v>0.01</v>
      </c>
      <c r="O1433" s="254" t="str">
        <f>IF(ISBLANK(INDEX('Policy Characteristics'!I:I,MATCH($C1433,'Policy Characteristics'!$C:$C,0))),"",INDEX('Policy Characteristics'!I:I,MATCH($C1433,'Policy Characteristics'!$C:$C,0)))</f>
        <v>% of fuel shifted</v>
      </c>
      <c r="P1433" s="254" t="str">
        <f>IF(ISBLANK(INDEX('Policy Characteristics'!J:J,MATCH($C1433,'Policy Characteristics'!$C:$C,0))),"",INDEX('Policy Characteristics'!J:J,MATCH($C1433,'Policy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3" s="254" t="str">
        <f>IF(ISBLANK(INDEX('Policy Characteristics'!K:K,MATCH($C1433,'Policy Characteristics'!$C:$C,0))),"",INDEX('Policy Characteristics'!K:K,MATCH($C1433,'Policy Characteristics'!$C:$C,0)))</f>
        <v>industry-ag-main.html#fuel-switching</v>
      </c>
      <c r="R1433" s="254" t="str">
        <f>IF(ISBLANK(INDEX('Policy Characteristics'!L:L,MATCH($C1433,'Policy Characteristics'!$C:$C,0))),"",INDEX('Policy Characteristics'!L:L,MATCH($C1433,'Policy Characteristics'!$C:$C,0)))</f>
        <v>industry-elec-and-hydrogen.html</v>
      </c>
    </row>
    <row r="1434" spans="1:18" s="2" customFormat="1">
      <c r="A1434" s="254" t="str">
        <f>IF(ISBLANK(INDEX('Policy Characteristics'!A:A,MATCH($C1434,'Policy Characteristics'!$C:$C,0))),"",INDEX('Policy Characteristics'!A:A,MATCH($C1434,'Policy Characteristics'!$C:$C,0)))</f>
        <v>Industry</v>
      </c>
      <c r="B1434" s="262" t="str">
        <f>IF(ISBLANK(INDEX('Policy Characteristics'!B:B,MATCH($C1434,'Policy Characteristics'!$C:$C,0))),"",INDEX('Policy Characteristics'!B:B,MATCH($C1434,'Policy Characteristics'!$C:$C,0)))</f>
        <v>Hydrogen Combustion</v>
      </c>
      <c r="C1434" s="254" t="str">
        <f t="shared" si="51"/>
        <v>Fraction of Eligible Industrial Energy Use Shifted to Hydrogen</v>
      </c>
      <c r="D1434" s="6" t="s">
        <v>3052</v>
      </c>
      <c r="E1434" s="1" t="s">
        <v>3643</v>
      </c>
      <c r="F1434" t="s">
        <v>3014</v>
      </c>
      <c r="G1434" s="45" t="s">
        <v>3643</v>
      </c>
      <c r="H1434" s="43">
        <v>2153</v>
      </c>
      <c r="I1434" s="324" t="s">
        <v>41</v>
      </c>
      <c r="J1434" s="255" t="str">
        <f>IF(ISBLANK(INDEX('Policy Characteristics'!D:D,MATCH($C1434,'Policy Characteristics'!$C:$C,0))),"",INDEX('Policy Characteristics'!D:D,MATCH($C1434,'Policy Characteristics'!$C:$C,0)))</f>
        <v>Hydrogen Combustion</v>
      </c>
      <c r="K1434" s="254" t="str">
        <f>IF(ISBLANK(INDEX('Policy Characteristics'!E:E,MATCH($C1434,'Policy Characteristics'!$C:$C,0))),"",INDEX('Policy Characteristics'!E:E,MATCH($C1434,'Policy Characteristics'!$C:$C,0)))</f>
        <v>indst shift to hydrogen</v>
      </c>
      <c r="L1434" s="261">
        <f>IF(ISBLANK(INDEX('Policy Characteristics'!F:F,MATCH($C1434,'Policy Characteristics'!$C:$C,0))),"",INDEX('Policy Characteristics'!F:F,MATCH($C1434,'Policy Characteristics'!$C:$C,0)))</f>
        <v>0</v>
      </c>
      <c r="M1434" s="261">
        <f>IF(ISBLANK(INDEX('Policy Characteristics'!G:G,MATCH($C1434,'Policy Characteristics'!$C:$C,0))),"",INDEX('Policy Characteristics'!G:G,MATCH($C1434,'Policy Characteristics'!$C:$C,0)))</f>
        <v>1</v>
      </c>
      <c r="N1434" s="261">
        <f>IF(ISBLANK(INDEX('Policy Characteristics'!H:H,MATCH($C1434,'Policy Characteristics'!$C:$C,0))),"",INDEX('Policy Characteristics'!H:H,MATCH($C1434,'Policy Characteristics'!$C:$C,0)))</f>
        <v>0.01</v>
      </c>
      <c r="O1434" s="254" t="str">
        <f>IF(ISBLANK(INDEX('Policy Characteristics'!I:I,MATCH($C1434,'Policy Characteristics'!$C:$C,0))),"",INDEX('Policy Characteristics'!I:I,MATCH($C1434,'Policy Characteristics'!$C:$C,0)))</f>
        <v>% of fuel shifted</v>
      </c>
      <c r="P1434" s="254" t="str">
        <f>IF(ISBLANK(INDEX('Policy Characteristics'!J:J,MATCH($C1434,'Policy Characteristics'!$C:$C,0))),"",INDEX('Policy Characteristics'!J:J,MATCH($C1434,'Policy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4" s="254" t="str">
        <f>IF(ISBLANK(INDEX('Policy Characteristics'!K:K,MATCH($C1434,'Policy Characteristics'!$C:$C,0))),"",INDEX('Policy Characteristics'!K:K,MATCH($C1434,'Policy Characteristics'!$C:$C,0)))</f>
        <v>industry-ag-main.html#fuel-switching</v>
      </c>
      <c r="R1434" s="254" t="str">
        <f>IF(ISBLANK(INDEX('Policy Characteristics'!L:L,MATCH($C1434,'Policy Characteristics'!$C:$C,0))),"",INDEX('Policy Characteristics'!L:L,MATCH($C1434,'Policy Characteristics'!$C:$C,0)))</f>
        <v>industry-elec-and-hydrogen.html</v>
      </c>
    </row>
    <row r="1435" spans="1:18" s="2" customFormat="1">
      <c r="A1435" s="254" t="str">
        <f>IF(ISBLANK(INDEX('Policy Characteristics'!A:A,MATCH($C1435,'Policy Characteristics'!$C:$C,0))),"",INDEX('Policy Characteristics'!A:A,MATCH($C1435,'Policy Characteristics'!$C:$C,0)))</f>
        <v>Industry</v>
      </c>
      <c r="B1435" s="262" t="str">
        <f>IF(ISBLANK(INDEX('Policy Characteristics'!B:B,MATCH($C1435,'Policy Characteristics'!$C:$C,0))),"",INDEX('Policy Characteristics'!B:B,MATCH($C1435,'Policy Characteristics'!$C:$C,0)))</f>
        <v>Hydrogen Combustion</v>
      </c>
      <c r="C1435" s="254" t="str">
        <f t="shared" si="51"/>
        <v>Fraction of Eligible Industrial Energy Use Shifted to Hydrogen</v>
      </c>
      <c r="D1435" s="6" t="s">
        <v>3053</v>
      </c>
      <c r="E1435" s="1" t="s">
        <v>3490</v>
      </c>
      <c r="F1435" t="s">
        <v>3015</v>
      </c>
      <c r="G1435" s="45" t="s">
        <v>3497</v>
      </c>
      <c r="H1435" s="43">
        <v>2154</v>
      </c>
      <c r="I1435" s="324" t="s">
        <v>40</v>
      </c>
      <c r="J1435" s="255" t="str">
        <f>IF(ISBLANK(INDEX('Policy Characteristics'!D:D,MATCH($C1435,'Policy Characteristics'!$C:$C,0))),"",INDEX('Policy Characteristics'!D:D,MATCH($C1435,'Policy Characteristics'!$C:$C,0)))</f>
        <v>Hydrogen Combustion</v>
      </c>
      <c r="K1435" s="254" t="str">
        <f>IF(ISBLANK(INDEX('Policy Characteristics'!E:E,MATCH($C1435,'Policy Characteristics'!$C:$C,0))),"",INDEX('Policy Characteristics'!E:E,MATCH($C1435,'Policy Characteristics'!$C:$C,0)))</f>
        <v>indst shift to hydrogen</v>
      </c>
      <c r="L1435" s="261">
        <f>IF(ISBLANK(INDEX('Policy Characteristics'!F:F,MATCH($C1435,'Policy Characteristics'!$C:$C,0))),"",INDEX('Policy Characteristics'!F:F,MATCH($C1435,'Policy Characteristics'!$C:$C,0)))</f>
        <v>0</v>
      </c>
      <c r="M1435" s="261">
        <f>IF(ISBLANK(INDEX('Policy Characteristics'!G:G,MATCH($C1435,'Policy Characteristics'!$C:$C,0))),"",INDEX('Policy Characteristics'!G:G,MATCH($C1435,'Policy Characteristics'!$C:$C,0)))</f>
        <v>1</v>
      </c>
      <c r="N1435" s="261">
        <f>IF(ISBLANK(INDEX('Policy Characteristics'!H:H,MATCH($C1435,'Policy Characteristics'!$C:$C,0))),"",INDEX('Policy Characteristics'!H:H,MATCH($C1435,'Policy Characteristics'!$C:$C,0)))</f>
        <v>0.01</v>
      </c>
      <c r="O1435" s="254" t="str">
        <f>IF(ISBLANK(INDEX('Policy Characteristics'!I:I,MATCH($C1435,'Policy Characteristics'!$C:$C,0))),"",INDEX('Policy Characteristics'!I:I,MATCH($C1435,'Policy Characteristics'!$C:$C,0)))</f>
        <v>% of fuel shifted</v>
      </c>
      <c r="P1435" s="254" t="str">
        <f>IF(ISBLANK(INDEX('Policy Characteristics'!J:J,MATCH($C1435,'Policy Characteristics'!$C:$C,0))),"",INDEX('Policy Characteristics'!J:J,MATCH($C1435,'Policy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5" s="254" t="str">
        <f>IF(ISBLANK(INDEX('Policy Characteristics'!K:K,MATCH($C1435,'Policy Characteristics'!$C:$C,0))),"",INDEX('Policy Characteristics'!K:K,MATCH($C1435,'Policy Characteristics'!$C:$C,0)))</f>
        <v>industry-ag-main.html#fuel-switching</v>
      </c>
      <c r="R1435" s="254" t="str">
        <f>IF(ISBLANK(INDEX('Policy Characteristics'!L:L,MATCH($C1435,'Policy Characteristics'!$C:$C,0))),"",INDEX('Policy Characteristics'!L:L,MATCH($C1435,'Policy Characteristics'!$C:$C,0)))</f>
        <v>industry-elec-and-hydrogen.html</v>
      </c>
    </row>
    <row r="1436" spans="1:18" s="2" customFormat="1">
      <c r="A1436" s="254" t="str">
        <f>IF(ISBLANK(INDEX('Policy Characteristics'!A:A,MATCH($C1436,'Policy Characteristics'!$C:$C,0))),"",INDEX('Policy Characteristics'!A:A,MATCH($C1436,'Policy Characteristics'!$C:$C,0)))</f>
        <v>Industry</v>
      </c>
      <c r="B1436" s="262" t="str">
        <f>IF(ISBLANK(INDEX('Policy Characteristics'!B:B,MATCH($C1436,'Policy Characteristics'!$C:$C,0))),"",INDEX('Policy Characteristics'!B:B,MATCH($C1436,'Policy Characteristics'!$C:$C,0)))</f>
        <v>Hydrogen Combustion</v>
      </c>
      <c r="C1436" s="254" t="str">
        <f t="shared" si="51"/>
        <v>Fraction of Eligible Industrial Energy Use Shifted to Hydrogen</v>
      </c>
      <c r="D1436" s="6" t="s">
        <v>3053</v>
      </c>
      <c r="E1436" s="1" t="s">
        <v>3491</v>
      </c>
      <c r="F1436" t="s">
        <v>3015</v>
      </c>
      <c r="G1436" s="45" t="s">
        <v>3498</v>
      </c>
      <c r="H1436" s="43">
        <v>2155</v>
      </c>
      <c r="I1436" s="324" t="s">
        <v>40</v>
      </c>
      <c r="J1436" s="255" t="str">
        <f>IF(ISBLANK(INDEX('Policy Characteristics'!D:D,MATCH($C1436,'Policy Characteristics'!$C:$C,0))),"",INDEX('Policy Characteristics'!D:D,MATCH($C1436,'Policy Characteristics'!$C:$C,0)))</f>
        <v>Hydrogen Combustion</v>
      </c>
      <c r="K1436" s="254" t="str">
        <f>IF(ISBLANK(INDEX('Policy Characteristics'!E:E,MATCH($C1436,'Policy Characteristics'!$C:$C,0))),"",INDEX('Policy Characteristics'!E:E,MATCH($C1436,'Policy Characteristics'!$C:$C,0)))</f>
        <v>indst shift to hydrogen</v>
      </c>
      <c r="L1436" s="261">
        <f>IF(ISBLANK(INDEX('Policy Characteristics'!F:F,MATCH($C1436,'Policy Characteristics'!$C:$C,0))),"",INDEX('Policy Characteristics'!F:F,MATCH($C1436,'Policy Characteristics'!$C:$C,0)))</f>
        <v>0</v>
      </c>
      <c r="M1436" s="261">
        <f>IF(ISBLANK(INDEX('Policy Characteristics'!G:G,MATCH($C1436,'Policy Characteristics'!$C:$C,0))),"",INDEX('Policy Characteristics'!G:G,MATCH($C1436,'Policy Characteristics'!$C:$C,0)))</f>
        <v>1</v>
      </c>
      <c r="N1436" s="261">
        <f>IF(ISBLANK(INDEX('Policy Characteristics'!H:H,MATCH($C1436,'Policy Characteristics'!$C:$C,0))),"",INDEX('Policy Characteristics'!H:H,MATCH($C1436,'Policy Characteristics'!$C:$C,0)))</f>
        <v>0.01</v>
      </c>
      <c r="O1436" s="254" t="str">
        <f>IF(ISBLANK(INDEX('Policy Characteristics'!I:I,MATCH($C1436,'Policy Characteristics'!$C:$C,0))),"",INDEX('Policy Characteristics'!I:I,MATCH($C1436,'Policy Characteristics'!$C:$C,0)))</f>
        <v>% of fuel shifted</v>
      </c>
      <c r="P1436" s="254" t="str">
        <f>IF(ISBLANK(INDEX('Policy Characteristics'!J:J,MATCH($C1436,'Policy Characteristics'!$C:$C,0))),"",INDEX('Policy Characteristics'!J:J,MATCH($C1436,'Policy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6" s="254" t="str">
        <f>IF(ISBLANK(INDEX('Policy Characteristics'!K:K,MATCH($C1436,'Policy Characteristics'!$C:$C,0))),"",INDEX('Policy Characteristics'!K:K,MATCH($C1436,'Policy Characteristics'!$C:$C,0)))</f>
        <v>industry-ag-main.html#fuel-switching</v>
      </c>
      <c r="R1436" s="254" t="str">
        <f>IF(ISBLANK(INDEX('Policy Characteristics'!L:L,MATCH($C1436,'Policy Characteristics'!$C:$C,0))),"",INDEX('Policy Characteristics'!L:L,MATCH($C1436,'Policy Characteristics'!$C:$C,0)))</f>
        <v>industry-elec-and-hydrogen.html</v>
      </c>
    </row>
    <row r="1437" spans="1:18" s="2" customFormat="1">
      <c r="A1437" s="254" t="str">
        <f>IF(ISBLANK(INDEX('Policy Characteristics'!A:A,MATCH($C1437,'Policy Characteristics'!$C:$C,0))),"",INDEX('Policy Characteristics'!A:A,MATCH($C1437,'Policy Characteristics'!$C:$C,0)))</f>
        <v>Industry</v>
      </c>
      <c r="B1437" s="262" t="str">
        <f>IF(ISBLANK(INDEX('Policy Characteristics'!B:B,MATCH($C1437,'Policy Characteristics'!$C:$C,0))),"",INDEX('Policy Characteristics'!B:B,MATCH($C1437,'Policy Characteristics'!$C:$C,0)))</f>
        <v>Hydrogen Combustion</v>
      </c>
      <c r="C1437" s="254" t="str">
        <f t="shared" si="51"/>
        <v>Fraction of Eligible Industrial Energy Use Shifted to Hydrogen</v>
      </c>
      <c r="D1437" s="6" t="s">
        <v>3053</v>
      </c>
      <c r="E1437" s="1" t="s">
        <v>3492</v>
      </c>
      <c r="F1437" t="s">
        <v>3015</v>
      </c>
      <c r="G1437" s="45" t="s">
        <v>3499</v>
      </c>
      <c r="H1437" s="43">
        <v>2156</v>
      </c>
      <c r="I1437" s="324" t="s">
        <v>40</v>
      </c>
      <c r="J1437" s="255" t="str">
        <f>IF(ISBLANK(INDEX('Policy Characteristics'!D:D,MATCH($C1437,'Policy Characteristics'!$C:$C,0))),"",INDEX('Policy Characteristics'!D:D,MATCH($C1437,'Policy Characteristics'!$C:$C,0)))</f>
        <v>Hydrogen Combustion</v>
      </c>
      <c r="K1437" s="254" t="str">
        <f>IF(ISBLANK(INDEX('Policy Characteristics'!E:E,MATCH($C1437,'Policy Characteristics'!$C:$C,0))),"",INDEX('Policy Characteristics'!E:E,MATCH($C1437,'Policy Characteristics'!$C:$C,0)))</f>
        <v>indst shift to hydrogen</v>
      </c>
      <c r="L1437" s="261">
        <f>IF(ISBLANK(INDEX('Policy Characteristics'!F:F,MATCH($C1437,'Policy Characteristics'!$C:$C,0))),"",INDEX('Policy Characteristics'!F:F,MATCH($C1437,'Policy Characteristics'!$C:$C,0)))</f>
        <v>0</v>
      </c>
      <c r="M1437" s="261">
        <f>IF(ISBLANK(INDEX('Policy Characteristics'!G:G,MATCH($C1437,'Policy Characteristics'!$C:$C,0))),"",INDEX('Policy Characteristics'!G:G,MATCH($C1437,'Policy Characteristics'!$C:$C,0)))</f>
        <v>1</v>
      </c>
      <c r="N1437" s="261">
        <f>IF(ISBLANK(INDEX('Policy Characteristics'!H:H,MATCH($C1437,'Policy Characteristics'!$C:$C,0))),"",INDEX('Policy Characteristics'!H:H,MATCH($C1437,'Policy Characteristics'!$C:$C,0)))</f>
        <v>0.01</v>
      </c>
      <c r="O1437" s="254" t="str">
        <f>IF(ISBLANK(INDEX('Policy Characteristics'!I:I,MATCH($C1437,'Policy Characteristics'!$C:$C,0))),"",INDEX('Policy Characteristics'!I:I,MATCH($C1437,'Policy Characteristics'!$C:$C,0)))</f>
        <v>% of fuel shifted</v>
      </c>
      <c r="P1437" s="254" t="str">
        <f>IF(ISBLANK(INDEX('Policy Characteristics'!J:J,MATCH($C1437,'Policy Characteristics'!$C:$C,0))),"",INDEX('Policy Characteristics'!J:J,MATCH($C1437,'Policy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7" s="254" t="str">
        <f>IF(ISBLANK(INDEX('Policy Characteristics'!K:K,MATCH($C1437,'Policy Characteristics'!$C:$C,0))),"",INDEX('Policy Characteristics'!K:K,MATCH($C1437,'Policy Characteristics'!$C:$C,0)))</f>
        <v>industry-ag-main.html#fuel-switching</v>
      </c>
      <c r="R1437" s="254" t="str">
        <f>IF(ISBLANK(INDEX('Policy Characteristics'!L:L,MATCH($C1437,'Policy Characteristics'!$C:$C,0))),"",INDEX('Policy Characteristics'!L:L,MATCH($C1437,'Policy Characteristics'!$C:$C,0)))</f>
        <v>industry-elec-and-hydrogen.html</v>
      </c>
    </row>
    <row r="1438" spans="1:18" s="2" customFormat="1">
      <c r="A1438" s="254" t="str">
        <f>IF(ISBLANK(INDEX('Policy Characteristics'!A:A,MATCH($C1438,'Policy Characteristics'!$C:$C,0))),"",INDEX('Policy Characteristics'!A:A,MATCH($C1438,'Policy Characteristics'!$C:$C,0)))</f>
        <v>Industry</v>
      </c>
      <c r="B1438" s="262" t="str">
        <f>IF(ISBLANK(INDEX('Policy Characteristics'!B:B,MATCH($C1438,'Policy Characteristics'!$C:$C,0))),"",INDEX('Policy Characteristics'!B:B,MATCH($C1438,'Policy Characteristics'!$C:$C,0)))</f>
        <v>Hydrogen Combustion</v>
      </c>
      <c r="C1438" s="254" t="str">
        <f t="shared" si="51"/>
        <v>Fraction of Eligible Industrial Energy Use Shifted to Hydrogen</v>
      </c>
      <c r="D1438" s="6" t="s">
        <v>3053</v>
      </c>
      <c r="E1438" s="1" t="s">
        <v>3493</v>
      </c>
      <c r="F1438" t="s">
        <v>3015</v>
      </c>
      <c r="G1438" s="45" t="s">
        <v>3500</v>
      </c>
      <c r="H1438" s="43">
        <v>2157</v>
      </c>
      <c r="I1438" s="324" t="s">
        <v>40</v>
      </c>
      <c r="J1438" s="255" t="str">
        <f>IF(ISBLANK(INDEX('Policy Characteristics'!D:D,MATCH($C1438,'Policy Characteristics'!$C:$C,0))),"",INDEX('Policy Characteristics'!D:D,MATCH($C1438,'Policy Characteristics'!$C:$C,0)))</f>
        <v>Hydrogen Combustion</v>
      </c>
      <c r="K1438" s="254" t="str">
        <f>IF(ISBLANK(INDEX('Policy Characteristics'!E:E,MATCH($C1438,'Policy Characteristics'!$C:$C,0))),"",INDEX('Policy Characteristics'!E:E,MATCH($C1438,'Policy Characteristics'!$C:$C,0)))</f>
        <v>indst shift to hydrogen</v>
      </c>
      <c r="L1438" s="261">
        <f>IF(ISBLANK(INDEX('Policy Characteristics'!F:F,MATCH($C1438,'Policy Characteristics'!$C:$C,0))),"",INDEX('Policy Characteristics'!F:F,MATCH($C1438,'Policy Characteristics'!$C:$C,0)))</f>
        <v>0</v>
      </c>
      <c r="M1438" s="261">
        <f>IF(ISBLANK(INDEX('Policy Characteristics'!G:G,MATCH($C1438,'Policy Characteristics'!$C:$C,0))),"",INDEX('Policy Characteristics'!G:G,MATCH($C1438,'Policy Characteristics'!$C:$C,0)))</f>
        <v>1</v>
      </c>
      <c r="N1438" s="261">
        <f>IF(ISBLANK(INDEX('Policy Characteristics'!H:H,MATCH($C1438,'Policy Characteristics'!$C:$C,0))),"",INDEX('Policy Characteristics'!H:H,MATCH($C1438,'Policy Characteristics'!$C:$C,0)))</f>
        <v>0.01</v>
      </c>
      <c r="O1438" s="254" t="str">
        <f>IF(ISBLANK(INDEX('Policy Characteristics'!I:I,MATCH($C1438,'Policy Characteristics'!$C:$C,0))),"",INDEX('Policy Characteristics'!I:I,MATCH($C1438,'Policy Characteristics'!$C:$C,0)))</f>
        <v>% of fuel shifted</v>
      </c>
      <c r="P1438" s="254" t="str">
        <f>IF(ISBLANK(INDEX('Policy Characteristics'!J:J,MATCH($C1438,'Policy Characteristics'!$C:$C,0))),"",INDEX('Policy Characteristics'!J:J,MATCH($C1438,'Policy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8" s="254" t="str">
        <f>IF(ISBLANK(INDEX('Policy Characteristics'!K:K,MATCH($C1438,'Policy Characteristics'!$C:$C,0))),"",INDEX('Policy Characteristics'!K:K,MATCH($C1438,'Policy Characteristics'!$C:$C,0)))</f>
        <v>industry-ag-main.html#fuel-switching</v>
      </c>
      <c r="R1438" s="254" t="str">
        <f>IF(ISBLANK(INDEX('Policy Characteristics'!L:L,MATCH($C1438,'Policy Characteristics'!$C:$C,0))),"",INDEX('Policy Characteristics'!L:L,MATCH($C1438,'Policy Characteristics'!$C:$C,0)))</f>
        <v>industry-elec-and-hydrogen.html</v>
      </c>
    </row>
    <row r="1439" spans="1:18" s="2" customFormat="1">
      <c r="A1439" s="254" t="str">
        <f>IF(ISBLANK(INDEX('Policy Characteristics'!A:A,MATCH($C1439,'Policy Characteristics'!$C:$C,0))),"",INDEX('Policy Characteristics'!A:A,MATCH($C1439,'Policy Characteristics'!$C:$C,0)))</f>
        <v>Industry</v>
      </c>
      <c r="B1439" s="262" t="str">
        <f>IF(ISBLANK(INDEX('Policy Characteristics'!B:B,MATCH($C1439,'Policy Characteristics'!$C:$C,0))),"",INDEX('Policy Characteristics'!B:B,MATCH($C1439,'Policy Characteristics'!$C:$C,0)))</f>
        <v>Hydrogen Combustion</v>
      </c>
      <c r="C1439" s="254" t="str">
        <f t="shared" si="51"/>
        <v>Fraction of Eligible Industrial Energy Use Shifted to Hydrogen</v>
      </c>
      <c r="D1439" s="6" t="s">
        <v>3053</v>
      </c>
      <c r="E1439" s="1" t="s">
        <v>3494</v>
      </c>
      <c r="F1439" t="s">
        <v>3015</v>
      </c>
      <c r="G1439" s="45" t="s">
        <v>3501</v>
      </c>
      <c r="H1439" s="43">
        <v>2158</v>
      </c>
      <c r="I1439" s="324" t="s">
        <v>41</v>
      </c>
      <c r="J1439" s="255" t="str">
        <f>IF(ISBLANK(INDEX('Policy Characteristics'!D:D,MATCH($C1439,'Policy Characteristics'!$C:$C,0))),"",INDEX('Policy Characteristics'!D:D,MATCH($C1439,'Policy Characteristics'!$C:$C,0)))</f>
        <v>Hydrogen Combustion</v>
      </c>
      <c r="K1439" s="254" t="str">
        <f>IF(ISBLANK(INDEX('Policy Characteristics'!E:E,MATCH($C1439,'Policy Characteristics'!$C:$C,0))),"",INDEX('Policy Characteristics'!E:E,MATCH($C1439,'Policy Characteristics'!$C:$C,0)))</f>
        <v>indst shift to hydrogen</v>
      </c>
      <c r="L1439" s="261">
        <f>IF(ISBLANK(INDEX('Policy Characteristics'!F:F,MATCH($C1439,'Policy Characteristics'!$C:$C,0))),"",INDEX('Policy Characteristics'!F:F,MATCH($C1439,'Policy Characteristics'!$C:$C,0)))</f>
        <v>0</v>
      </c>
      <c r="M1439" s="261">
        <f>IF(ISBLANK(INDEX('Policy Characteristics'!G:G,MATCH($C1439,'Policy Characteristics'!$C:$C,0))),"",INDEX('Policy Characteristics'!G:G,MATCH($C1439,'Policy Characteristics'!$C:$C,0)))</f>
        <v>1</v>
      </c>
      <c r="N1439" s="261">
        <f>IF(ISBLANK(INDEX('Policy Characteristics'!H:H,MATCH($C1439,'Policy Characteristics'!$C:$C,0))),"",INDEX('Policy Characteristics'!H:H,MATCH($C1439,'Policy Characteristics'!$C:$C,0)))</f>
        <v>0.01</v>
      </c>
      <c r="O1439" s="254" t="str">
        <f>IF(ISBLANK(INDEX('Policy Characteristics'!I:I,MATCH($C1439,'Policy Characteristics'!$C:$C,0))),"",INDEX('Policy Characteristics'!I:I,MATCH($C1439,'Policy Characteristics'!$C:$C,0)))</f>
        <v>% of fuel shifted</v>
      </c>
      <c r="P1439" s="254" t="str">
        <f>IF(ISBLANK(INDEX('Policy Characteristics'!J:J,MATCH($C1439,'Policy Characteristics'!$C:$C,0))),"",INDEX('Policy Characteristics'!J:J,MATCH($C1439,'Policy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9" s="254" t="str">
        <f>IF(ISBLANK(INDEX('Policy Characteristics'!K:K,MATCH($C1439,'Policy Characteristics'!$C:$C,0))),"",INDEX('Policy Characteristics'!K:K,MATCH($C1439,'Policy Characteristics'!$C:$C,0)))</f>
        <v>industry-ag-main.html#fuel-switching</v>
      </c>
      <c r="R1439" s="254" t="str">
        <f>IF(ISBLANK(INDEX('Policy Characteristics'!L:L,MATCH($C1439,'Policy Characteristics'!$C:$C,0))),"",INDEX('Policy Characteristics'!L:L,MATCH($C1439,'Policy Characteristics'!$C:$C,0)))</f>
        <v>industry-elec-and-hydrogen.html</v>
      </c>
    </row>
    <row r="1440" spans="1:18" s="2" customFormat="1">
      <c r="A1440" s="254" t="str">
        <f>IF(ISBLANK(INDEX('Policy Characteristics'!A:A,MATCH($C1440,'Policy Characteristics'!$C:$C,0))),"",INDEX('Policy Characteristics'!A:A,MATCH($C1440,'Policy Characteristics'!$C:$C,0)))</f>
        <v>Industry</v>
      </c>
      <c r="B1440" s="262" t="str">
        <f>IF(ISBLANK(INDEX('Policy Characteristics'!B:B,MATCH($C1440,'Policy Characteristics'!$C:$C,0))),"",INDEX('Policy Characteristics'!B:B,MATCH($C1440,'Policy Characteristics'!$C:$C,0)))</f>
        <v>Hydrogen Combustion</v>
      </c>
      <c r="C1440" s="254" t="str">
        <f t="shared" si="51"/>
        <v>Fraction of Eligible Industrial Energy Use Shifted to Hydrogen</v>
      </c>
      <c r="D1440" s="6" t="s">
        <v>3053</v>
      </c>
      <c r="E1440" s="1" t="s">
        <v>3495</v>
      </c>
      <c r="F1440" t="s">
        <v>3015</v>
      </c>
      <c r="G1440" s="45" t="s">
        <v>3502</v>
      </c>
      <c r="H1440" s="43">
        <v>2159</v>
      </c>
      <c r="I1440" s="324" t="s">
        <v>41</v>
      </c>
      <c r="J1440" s="255" t="str">
        <f>IF(ISBLANK(INDEX('Policy Characteristics'!D:D,MATCH($C1440,'Policy Characteristics'!$C:$C,0))),"",INDEX('Policy Characteristics'!D:D,MATCH($C1440,'Policy Characteristics'!$C:$C,0)))</f>
        <v>Hydrogen Combustion</v>
      </c>
      <c r="K1440" s="254" t="str">
        <f>IF(ISBLANK(INDEX('Policy Characteristics'!E:E,MATCH($C1440,'Policy Characteristics'!$C:$C,0))),"",INDEX('Policy Characteristics'!E:E,MATCH($C1440,'Policy Characteristics'!$C:$C,0)))</f>
        <v>indst shift to hydrogen</v>
      </c>
      <c r="L1440" s="261">
        <f>IF(ISBLANK(INDEX('Policy Characteristics'!F:F,MATCH($C1440,'Policy Characteristics'!$C:$C,0))),"",INDEX('Policy Characteristics'!F:F,MATCH($C1440,'Policy Characteristics'!$C:$C,0)))</f>
        <v>0</v>
      </c>
      <c r="M1440" s="261">
        <f>IF(ISBLANK(INDEX('Policy Characteristics'!G:G,MATCH($C1440,'Policy Characteristics'!$C:$C,0))),"",INDEX('Policy Characteristics'!G:G,MATCH($C1440,'Policy Characteristics'!$C:$C,0)))</f>
        <v>1</v>
      </c>
      <c r="N1440" s="261">
        <f>IF(ISBLANK(INDEX('Policy Characteristics'!H:H,MATCH($C1440,'Policy Characteristics'!$C:$C,0))),"",INDEX('Policy Characteristics'!H:H,MATCH($C1440,'Policy Characteristics'!$C:$C,0)))</f>
        <v>0.01</v>
      </c>
      <c r="O1440" s="254" t="str">
        <f>IF(ISBLANK(INDEX('Policy Characteristics'!I:I,MATCH($C1440,'Policy Characteristics'!$C:$C,0))),"",INDEX('Policy Characteristics'!I:I,MATCH($C1440,'Policy Characteristics'!$C:$C,0)))</f>
        <v>% of fuel shifted</v>
      </c>
      <c r="P1440" s="254" t="str">
        <f>IF(ISBLANK(INDEX('Policy Characteristics'!J:J,MATCH($C1440,'Policy Characteristics'!$C:$C,0))),"",INDEX('Policy Characteristics'!J:J,MATCH($C1440,'Policy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0" s="254" t="str">
        <f>IF(ISBLANK(INDEX('Policy Characteristics'!K:K,MATCH($C1440,'Policy Characteristics'!$C:$C,0))),"",INDEX('Policy Characteristics'!K:K,MATCH($C1440,'Policy Characteristics'!$C:$C,0)))</f>
        <v>industry-ag-main.html#fuel-switching</v>
      </c>
      <c r="R1440" s="254" t="str">
        <f>IF(ISBLANK(INDEX('Policy Characteristics'!L:L,MATCH($C1440,'Policy Characteristics'!$C:$C,0))),"",INDEX('Policy Characteristics'!L:L,MATCH($C1440,'Policy Characteristics'!$C:$C,0)))</f>
        <v>industry-elec-and-hydrogen.html</v>
      </c>
    </row>
    <row r="1441" spans="1:18" s="2" customFormat="1">
      <c r="A1441" s="254" t="str">
        <f>IF(ISBLANK(INDEX('Policy Characteristics'!A:A,MATCH($C1441,'Policy Characteristics'!$C:$C,0))),"",INDEX('Policy Characteristics'!A:A,MATCH($C1441,'Policy Characteristics'!$C:$C,0)))</f>
        <v>Industry</v>
      </c>
      <c r="B1441" s="262" t="str">
        <f>IF(ISBLANK(INDEX('Policy Characteristics'!B:B,MATCH($C1441,'Policy Characteristics'!$C:$C,0))),"",INDEX('Policy Characteristics'!B:B,MATCH($C1441,'Policy Characteristics'!$C:$C,0)))</f>
        <v>Hydrogen Combustion</v>
      </c>
      <c r="C1441" s="254" t="str">
        <f t="shared" si="51"/>
        <v>Fraction of Eligible Industrial Energy Use Shifted to Hydrogen</v>
      </c>
      <c r="D1441" s="6" t="s">
        <v>3053</v>
      </c>
      <c r="E1441" s="1" t="s">
        <v>3496</v>
      </c>
      <c r="F1441" t="s">
        <v>3015</v>
      </c>
      <c r="G1441" s="45" t="s">
        <v>3503</v>
      </c>
      <c r="H1441" s="43">
        <v>2160</v>
      </c>
      <c r="I1441" s="324" t="s">
        <v>41</v>
      </c>
      <c r="J1441" s="255" t="str">
        <f>IF(ISBLANK(INDEX('Policy Characteristics'!D:D,MATCH($C1441,'Policy Characteristics'!$C:$C,0))),"",INDEX('Policy Characteristics'!D:D,MATCH($C1441,'Policy Characteristics'!$C:$C,0)))</f>
        <v>Hydrogen Combustion</v>
      </c>
      <c r="K1441" s="254" t="str">
        <f>IF(ISBLANK(INDEX('Policy Characteristics'!E:E,MATCH($C1441,'Policy Characteristics'!$C:$C,0))),"",INDEX('Policy Characteristics'!E:E,MATCH($C1441,'Policy Characteristics'!$C:$C,0)))</f>
        <v>indst shift to hydrogen</v>
      </c>
      <c r="L1441" s="261">
        <f>IF(ISBLANK(INDEX('Policy Characteristics'!F:F,MATCH($C1441,'Policy Characteristics'!$C:$C,0))),"",INDEX('Policy Characteristics'!F:F,MATCH($C1441,'Policy Characteristics'!$C:$C,0)))</f>
        <v>0</v>
      </c>
      <c r="M1441" s="261">
        <f>IF(ISBLANK(INDEX('Policy Characteristics'!G:G,MATCH($C1441,'Policy Characteristics'!$C:$C,0))),"",INDEX('Policy Characteristics'!G:G,MATCH($C1441,'Policy Characteristics'!$C:$C,0)))</f>
        <v>1</v>
      </c>
      <c r="N1441" s="261">
        <f>IF(ISBLANK(INDEX('Policy Characteristics'!H:H,MATCH($C1441,'Policy Characteristics'!$C:$C,0))),"",INDEX('Policy Characteristics'!H:H,MATCH($C1441,'Policy Characteristics'!$C:$C,0)))</f>
        <v>0.01</v>
      </c>
      <c r="O1441" s="254" t="str">
        <f>IF(ISBLANK(INDEX('Policy Characteristics'!I:I,MATCH($C1441,'Policy Characteristics'!$C:$C,0))),"",INDEX('Policy Characteristics'!I:I,MATCH($C1441,'Policy Characteristics'!$C:$C,0)))</f>
        <v>% of fuel shifted</v>
      </c>
      <c r="P1441" s="254" t="str">
        <f>IF(ISBLANK(INDEX('Policy Characteristics'!J:J,MATCH($C1441,'Policy Characteristics'!$C:$C,0))),"",INDEX('Policy Characteristics'!J:J,MATCH($C1441,'Policy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1" s="254" t="str">
        <f>IF(ISBLANK(INDEX('Policy Characteristics'!K:K,MATCH($C1441,'Policy Characteristics'!$C:$C,0))),"",INDEX('Policy Characteristics'!K:K,MATCH($C1441,'Policy Characteristics'!$C:$C,0)))</f>
        <v>industry-ag-main.html#fuel-switching</v>
      </c>
      <c r="R1441" s="254" t="str">
        <f>IF(ISBLANK(INDEX('Policy Characteristics'!L:L,MATCH($C1441,'Policy Characteristics'!$C:$C,0))),"",INDEX('Policy Characteristics'!L:L,MATCH($C1441,'Policy Characteristics'!$C:$C,0)))</f>
        <v>industry-elec-and-hydrogen.html</v>
      </c>
    </row>
    <row r="1442" spans="1:18" s="2" customFormat="1">
      <c r="A1442" s="254" t="str">
        <f>IF(ISBLANK(INDEX('Policy Characteristics'!A:A,MATCH($C1442,'Policy Characteristics'!$C:$C,0))),"",INDEX('Policy Characteristics'!A:A,MATCH($C1442,'Policy Characteristics'!$C:$C,0)))</f>
        <v>Industry</v>
      </c>
      <c r="B1442" s="262" t="str">
        <f>IF(ISBLANK(INDEX('Policy Characteristics'!B:B,MATCH($C1442,'Policy Characteristics'!$C:$C,0))),"",INDEX('Policy Characteristics'!B:B,MATCH($C1442,'Policy Characteristics'!$C:$C,0)))</f>
        <v>Hydrogen Combustion</v>
      </c>
      <c r="C1442" s="254" t="str">
        <f t="shared" si="51"/>
        <v>Fraction of Eligible Industrial Energy Use Shifted to Hydrogen</v>
      </c>
      <c r="D1442" s="6" t="s">
        <v>3053</v>
      </c>
      <c r="E1442" s="1" t="s">
        <v>3643</v>
      </c>
      <c r="F1442" t="s">
        <v>3015</v>
      </c>
      <c r="G1442" s="45" t="s">
        <v>3643</v>
      </c>
      <c r="H1442" s="43">
        <v>2161</v>
      </c>
      <c r="I1442" s="324" t="s">
        <v>41</v>
      </c>
      <c r="J1442" s="255" t="str">
        <f>IF(ISBLANK(INDEX('Policy Characteristics'!D:D,MATCH($C1442,'Policy Characteristics'!$C:$C,0))),"",INDEX('Policy Characteristics'!D:D,MATCH($C1442,'Policy Characteristics'!$C:$C,0)))</f>
        <v>Hydrogen Combustion</v>
      </c>
      <c r="K1442" s="254" t="str">
        <f>IF(ISBLANK(INDEX('Policy Characteristics'!E:E,MATCH($C1442,'Policy Characteristics'!$C:$C,0))),"",INDEX('Policy Characteristics'!E:E,MATCH($C1442,'Policy Characteristics'!$C:$C,0)))</f>
        <v>indst shift to hydrogen</v>
      </c>
      <c r="L1442" s="261">
        <f>IF(ISBLANK(INDEX('Policy Characteristics'!F:F,MATCH($C1442,'Policy Characteristics'!$C:$C,0))),"",INDEX('Policy Characteristics'!F:F,MATCH($C1442,'Policy Characteristics'!$C:$C,0)))</f>
        <v>0</v>
      </c>
      <c r="M1442" s="261">
        <f>IF(ISBLANK(INDEX('Policy Characteristics'!G:G,MATCH($C1442,'Policy Characteristics'!$C:$C,0))),"",INDEX('Policy Characteristics'!G:G,MATCH($C1442,'Policy Characteristics'!$C:$C,0)))</f>
        <v>1</v>
      </c>
      <c r="N1442" s="261">
        <f>IF(ISBLANK(INDEX('Policy Characteristics'!H:H,MATCH($C1442,'Policy Characteristics'!$C:$C,0))),"",INDEX('Policy Characteristics'!H:H,MATCH($C1442,'Policy Characteristics'!$C:$C,0)))</f>
        <v>0.01</v>
      </c>
      <c r="O1442" s="254" t="str">
        <f>IF(ISBLANK(INDEX('Policy Characteristics'!I:I,MATCH($C1442,'Policy Characteristics'!$C:$C,0))),"",INDEX('Policy Characteristics'!I:I,MATCH($C1442,'Policy Characteristics'!$C:$C,0)))</f>
        <v>% of fuel shifted</v>
      </c>
      <c r="P1442" s="254" t="str">
        <f>IF(ISBLANK(INDEX('Policy Characteristics'!J:J,MATCH($C1442,'Policy Characteristics'!$C:$C,0))),"",INDEX('Policy Characteristics'!J:J,MATCH($C1442,'Policy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2" s="254" t="str">
        <f>IF(ISBLANK(INDEX('Policy Characteristics'!K:K,MATCH($C1442,'Policy Characteristics'!$C:$C,0))),"",INDEX('Policy Characteristics'!K:K,MATCH($C1442,'Policy Characteristics'!$C:$C,0)))</f>
        <v>industry-ag-main.html#fuel-switching</v>
      </c>
      <c r="R1442" s="254" t="str">
        <f>IF(ISBLANK(INDEX('Policy Characteristics'!L:L,MATCH($C1442,'Policy Characteristics'!$C:$C,0))),"",INDEX('Policy Characteristics'!L:L,MATCH($C1442,'Policy Characteristics'!$C:$C,0)))</f>
        <v>industry-elec-and-hydrogen.html</v>
      </c>
    </row>
    <row r="1443" spans="1:18" s="2" customFormat="1">
      <c r="A1443" s="254" t="str">
        <f>IF(ISBLANK(INDEX('Policy Characteristics'!A:A,MATCH($C1443,'Policy Characteristics'!$C:$C,0))),"",INDEX('Policy Characteristics'!A:A,MATCH($C1443,'Policy Characteristics'!$C:$C,0)))</f>
        <v>Industry</v>
      </c>
      <c r="B1443" s="262" t="str">
        <f>IF(ISBLANK(INDEX('Policy Characteristics'!B:B,MATCH($C1443,'Policy Characteristics'!$C:$C,0))),"",INDEX('Policy Characteristics'!B:B,MATCH($C1443,'Policy Characteristics'!$C:$C,0)))</f>
        <v>Hydrogen Combustion</v>
      </c>
      <c r="C1443" s="254" t="str">
        <f t="shared" si="51"/>
        <v>Fraction of Eligible Industrial Energy Use Shifted to Hydrogen</v>
      </c>
      <c r="D1443" s="6" t="s">
        <v>3054</v>
      </c>
      <c r="E1443" s="1" t="s">
        <v>3490</v>
      </c>
      <c r="F1443" t="s">
        <v>3016</v>
      </c>
      <c r="G1443" s="45" t="s">
        <v>3497</v>
      </c>
      <c r="H1443" s="43">
        <v>2162</v>
      </c>
      <c r="I1443" s="324" t="s">
        <v>40</v>
      </c>
      <c r="J1443" s="255" t="str">
        <f>IF(ISBLANK(INDEX('Policy Characteristics'!D:D,MATCH($C1443,'Policy Characteristics'!$C:$C,0))),"",INDEX('Policy Characteristics'!D:D,MATCH($C1443,'Policy Characteristics'!$C:$C,0)))</f>
        <v>Hydrogen Combustion</v>
      </c>
      <c r="K1443" s="254" t="str">
        <f>IF(ISBLANK(INDEX('Policy Characteristics'!E:E,MATCH($C1443,'Policy Characteristics'!$C:$C,0))),"",INDEX('Policy Characteristics'!E:E,MATCH($C1443,'Policy Characteristics'!$C:$C,0)))</f>
        <v>indst shift to hydrogen</v>
      </c>
      <c r="L1443" s="261">
        <f>IF(ISBLANK(INDEX('Policy Characteristics'!F:F,MATCH($C1443,'Policy Characteristics'!$C:$C,0))),"",INDEX('Policy Characteristics'!F:F,MATCH($C1443,'Policy Characteristics'!$C:$C,0)))</f>
        <v>0</v>
      </c>
      <c r="M1443" s="261">
        <f>IF(ISBLANK(INDEX('Policy Characteristics'!G:G,MATCH($C1443,'Policy Characteristics'!$C:$C,0))),"",INDEX('Policy Characteristics'!G:G,MATCH($C1443,'Policy Characteristics'!$C:$C,0)))</f>
        <v>1</v>
      </c>
      <c r="N1443" s="261">
        <f>IF(ISBLANK(INDEX('Policy Characteristics'!H:H,MATCH($C1443,'Policy Characteristics'!$C:$C,0))),"",INDEX('Policy Characteristics'!H:H,MATCH($C1443,'Policy Characteristics'!$C:$C,0)))</f>
        <v>0.01</v>
      </c>
      <c r="O1443" s="254" t="str">
        <f>IF(ISBLANK(INDEX('Policy Characteristics'!I:I,MATCH($C1443,'Policy Characteristics'!$C:$C,0))),"",INDEX('Policy Characteristics'!I:I,MATCH($C1443,'Policy Characteristics'!$C:$C,0)))</f>
        <v>% of fuel shifted</v>
      </c>
      <c r="P1443" s="254" t="str">
        <f>IF(ISBLANK(INDEX('Policy Characteristics'!J:J,MATCH($C1443,'Policy Characteristics'!$C:$C,0))),"",INDEX('Policy Characteristics'!J:J,MATCH($C1443,'Policy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3" s="254" t="str">
        <f>IF(ISBLANK(INDEX('Policy Characteristics'!K:K,MATCH($C1443,'Policy Characteristics'!$C:$C,0))),"",INDEX('Policy Characteristics'!K:K,MATCH($C1443,'Policy Characteristics'!$C:$C,0)))</f>
        <v>industry-ag-main.html#fuel-switching</v>
      </c>
      <c r="R1443" s="254" t="str">
        <f>IF(ISBLANK(INDEX('Policy Characteristics'!L:L,MATCH($C1443,'Policy Characteristics'!$C:$C,0))),"",INDEX('Policy Characteristics'!L:L,MATCH($C1443,'Policy Characteristics'!$C:$C,0)))</f>
        <v>industry-elec-and-hydrogen.html</v>
      </c>
    </row>
    <row r="1444" spans="1:18" s="2" customFormat="1">
      <c r="A1444" s="254" t="str">
        <f>IF(ISBLANK(INDEX('Policy Characteristics'!A:A,MATCH($C1444,'Policy Characteristics'!$C:$C,0))),"",INDEX('Policy Characteristics'!A:A,MATCH($C1444,'Policy Characteristics'!$C:$C,0)))</f>
        <v>Industry</v>
      </c>
      <c r="B1444" s="262" t="str">
        <f>IF(ISBLANK(INDEX('Policy Characteristics'!B:B,MATCH($C1444,'Policy Characteristics'!$C:$C,0))),"",INDEX('Policy Characteristics'!B:B,MATCH($C1444,'Policy Characteristics'!$C:$C,0)))</f>
        <v>Hydrogen Combustion</v>
      </c>
      <c r="C1444" s="254" t="str">
        <f t="shared" si="51"/>
        <v>Fraction of Eligible Industrial Energy Use Shifted to Hydrogen</v>
      </c>
      <c r="D1444" s="6" t="s">
        <v>3054</v>
      </c>
      <c r="E1444" s="1" t="s">
        <v>3491</v>
      </c>
      <c r="F1444" t="s">
        <v>3016</v>
      </c>
      <c r="G1444" s="45" t="s">
        <v>3498</v>
      </c>
      <c r="H1444" s="43">
        <v>2163</v>
      </c>
      <c r="I1444" s="324" t="s">
        <v>40</v>
      </c>
      <c r="J1444" s="255" t="str">
        <f>IF(ISBLANK(INDEX('Policy Characteristics'!D:D,MATCH($C1444,'Policy Characteristics'!$C:$C,0))),"",INDEX('Policy Characteristics'!D:D,MATCH($C1444,'Policy Characteristics'!$C:$C,0)))</f>
        <v>Hydrogen Combustion</v>
      </c>
      <c r="K1444" s="254" t="str">
        <f>IF(ISBLANK(INDEX('Policy Characteristics'!E:E,MATCH($C1444,'Policy Characteristics'!$C:$C,0))),"",INDEX('Policy Characteristics'!E:E,MATCH($C1444,'Policy Characteristics'!$C:$C,0)))</f>
        <v>indst shift to hydrogen</v>
      </c>
      <c r="L1444" s="261">
        <f>IF(ISBLANK(INDEX('Policy Characteristics'!F:F,MATCH($C1444,'Policy Characteristics'!$C:$C,0))),"",INDEX('Policy Characteristics'!F:F,MATCH($C1444,'Policy Characteristics'!$C:$C,0)))</f>
        <v>0</v>
      </c>
      <c r="M1444" s="261">
        <f>IF(ISBLANK(INDEX('Policy Characteristics'!G:G,MATCH($C1444,'Policy Characteristics'!$C:$C,0))),"",INDEX('Policy Characteristics'!G:G,MATCH($C1444,'Policy Characteristics'!$C:$C,0)))</f>
        <v>1</v>
      </c>
      <c r="N1444" s="261">
        <f>IF(ISBLANK(INDEX('Policy Characteristics'!H:H,MATCH($C1444,'Policy Characteristics'!$C:$C,0))),"",INDEX('Policy Characteristics'!H:H,MATCH($C1444,'Policy Characteristics'!$C:$C,0)))</f>
        <v>0.01</v>
      </c>
      <c r="O1444" s="254" t="str">
        <f>IF(ISBLANK(INDEX('Policy Characteristics'!I:I,MATCH($C1444,'Policy Characteristics'!$C:$C,0))),"",INDEX('Policy Characteristics'!I:I,MATCH($C1444,'Policy Characteristics'!$C:$C,0)))</f>
        <v>% of fuel shifted</v>
      </c>
      <c r="P1444" s="254" t="str">
        <f>IF(ISBLANK(INDEX('Policy Characteristics'!J:J,MATCH($C1444,'Policy Characteristics'!$C:$C,0))),"",INDEX('Policy Characteristics'!J:J,MATCH($C1444,'Policy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4" s="254" t="str">
        <f>IF(ISBLANK(INDEX('Policy Characteristics'!K:K,MATCH($C1444,'Policy Characteristics'!$C:$C,0))),"",INDEX('Policy Characteristics'!K:K,MATCH($C1444,'Policy Characteristics'!$C:$C,0)))</f>
        <v>industry-ag-main.html#fuel-switching</v>
      </c>
      <c r="R1444" s="254" t="str">
        <f>IF(ISBLANK(INDEX('Policy Characteristics'!L:L,MATCH($C1444,'Policy Characteristics'!$C:$C,0))),"",INDEX('Policy Characteristics'!L:L,MATCH($C1444,'Policy Characteristics'!$C:$C,0)))</f>
        <v>industry-elec-and-hydrogen.html</v>
      </c>
    </row>
    <row r="1445" spans="1:18" s="2" customFormat="1">
      <c r="A1445" s="254" t="str">
        <f>IF(ISBLANK(INDEX('Policy Characteristics'!A:A,MATCH($C1445,'Policy Characteristics'!$C:$C,0))),"",INDEX('Policy Characteristics'!A:A,MATCH($C1445,'Policy Characteristics'!$C:$C,0)))</f>
        <v>Industry</v>
      </c>
      <c r="B1445" s="262" t="str">
        <f>IF(ISBLANK(INDEX('Policy Characteristics'!B:B,MATCH($C1445,'Policy Characteristics'!$C:$C,0))),"",INDEX('Policy Characteristics'!B:B,MATCH($C1445,'Policy Characteristics'!$C:$C,0)))</f>
        <v>Hydrogen Combustion</v>
      </c>
      <c r="C1445" s="254" t="str">
        <f t="shared" ref="C1445:C1508" si="52">C$1315</f>
        <v>Fraction of Eligible Industrial Energy Use Shifted to Hydrogen</v>
      </c>
      <c r="D1445" s="6" t="s">
        <v>3054</v>
      </c>
      <c r="E1445" s="1" t="s">
        <v>3492</v>
      </c>
      <c r="F1445" t="s">
        <v>3016</v>
      </c>
      <c r="G1445" s="45" t="s">
        <v>3499</v>
      </c>
      <c r="H1445" s="43">
        <v>2164</v>
      </c>
      <c r="I1445" s="324" t="s">
        <v>40</v>
      </c>
      <c r="J1445" s="255" t="str">
        <f>IF(ISBLANK(INDEX('Policy Characteristics'!D:D,MATCH($C1445,'Policy Characteristics'!$C:$C,0))),"",INDEX('Policy Characteristics'!D:D,MATCH($C1445,'Policy Characteristics'!$C:$C,0)))</f>
        <v>Hydrogen Combustion</v>
      </c>
      <c r="K1445" s="254" t="str">
        <f>IF(ISBLANK(INDEX('Policy Characteristics'!E:E,MATCH($C1445,'Policy Characteristics'!$C:$C,0))),"",INDEX('Policy Characteristics'!E:E,MATCH($C1445,'Policy Characteristics'!$C:$C,0)))</f>
        <v>indst shift to hydrogen</v>
      </c>
      <c r="L1445" s="261">
        <f>IF(ISBLANK(INDEX('Policy Characteristics'!F:F,MATCH($C1445,'Policy Characteristics'!$C:$C,0))),"",INDEX('Policy Characteristics'!F:F,MATCH($C1445,'Policy Characteristics'!$C:$C,0)))</f>
        <v>0</v>
      </c>
      <c r="M1445" s="261">
        <f>IF(ISBLANK(INDEX('Policy Characteristics'!G:G,MATCH($C1445,'Policy Characteristics'!$C:$C,0))),"",INDEX('Policy Characteristics'!G:G,MATCH($C1445,'Policy Characteristics'!$C:$C,0)))</f>
        <v>1</v>
      </c>
      <c r="N1445" s="261">
        <f>IF(ISBLANK(INDEX('Policy Characteristics'!H:H,MATCH($C1445,'Policy Characteristics'!$C:$C,0))),"",INDEX('Policy Characteristics'!H:H,MATCH($C1445,'Policy Characteristics'!$C:$C,0)))</f>
        <v>0.01</v>
      </c>
      <c r="O1445" s="254" t="str">
        <f>IF(ISBLANK(INDEX('Policy Characteristics'!I:I,MATCH($C1445,'Policy Characteristics'!$C:$C,0))),"",INDEX('Policy Characteristics'!I:I,MATCH($C1445,'Policy Characteristics'!$C:$C,0)))</f>
        <v>% of fuel shifted</v>
      </c>
      <c r="P1445" s="254" t="str">
        <f>IF(ISBLANK(INDEX('Policy Characteristics'!J:J,MATCH($C1445,'Policy Characteristics'!$C:$C,0))),"",INDEX('Policy Characteristics'!J:J,MATCH($C1445,'Policy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5" s="254" t="str">
        <f>IF(ISBLANK(INDEX('Policy Characteristics'!K:K,MATCH($C1445,'Policy Characteristics'!$C:$C,0))),"",INDEX('Policy Characteristics'!K:K,MATCH($C1445,'Policy Characteristics'!$C:$C,0)))</f>
        <v>industry-ag-main.html#fuel-switching</v>
      </c>
      <c r="R1445" s="254" t="str">
        <f>IF(ISBLANK(INDEX('Policy Characteristics'!L:L,MATCH($C1445,'Policy Characteristics'!$C:$C,0))),"",INDEX('Policy Characteristics'!L:L,MATCH($C1445,'Policy Characteristics'!$C:$C,0)))</f>
        <v>industry-elec-and-hydrogen.html</v>
      </c>
    </row>
    <row r="1446" spans="1:18" s="2" customFormat="1">
      <c r="A1446" s="254" t="str">
        <f>IF(ISBLANK(INDEX('Policy Characteristics'!A:A,MATCH($C1446,'Policy Characteristics'!$C:$C,0))),"",INDEX('Policy Characteristics'!A:A,MATCH($C1446,'Policy Characteristics'!$C:$C,0)))</f>
        <v>Industry</v>
      </c>
      <c r="B1446" s="262" t="str">
        <f>IF(ISBLANK(INDEX('Policy Characteristics'!B:B,MATCH($C1446,'Policy Characteristics'!$C:$C,0))),"",INDEX('Policy Characteristics'!B:B,MATCH($C1446,'Policy Characteristics'!$C:$C,0)))</f>
        <v>Hydrogen Combustion</v>
      </c>
      <c r="C1446" s="254" t="str">
        <f t="shared" si="52"/>
        <v>Fraction of Eligible Industrial Energy Use Shifted to Hydrogen</v>
      </c>
      <c r="D1446" s="6" t="s">
        <v>3054</v>
      </c>
      <c r="E1446" s="1" t="s">
        <v>3493</v>
      </c>
      <c r="F1446" t="s">
        <v>3016</v>
      </c>
      <c r="G1446" s="45" t="s">
        <v>3500</v>
      </c>
      <c r="H1446" s="43">
        <v>2165</v>
      </c>
      <c r="I1446" s="324" t="s">
        <v>40</v>
      </c>
      <c r="J1446" s="255" t="str">
        <f>IF(ISBLANK(INDEX('Policy Characteristics'!D:D,MATCH($C1446,'Policy Characteristics'!$C:$C,0))),"",INDEX('Policy Characteristics'!D:D,MATCH($C1446,'Policy Characteristics'!$C:$C,0)))</f>
        <v>Hydrogen Combustion</v>
      </c>
      <c r="K1446" s="254" t="str">
        <f>IF(ISBLANK(INDEX('Policy Characteristics'!E:E,MATCH($C1446,'Policy Characteristics'!$C:$C,0))),"",INDEX('Policy Characteristics'!E:E,MATCH($C1446,'Policy Characteristics'!$C:$C,0)))</f>
        <v>indst shift to hydrogen</v>
      </c>
      <c r="L1446" s="261">
        <f>IF(ISBLANK(INDEX('Policy Characteristics'!F:F,MATCH($C1446,'Policy Characteristics'!$C:$C,0))),"",INDEX('Policy Characteristics'!F:F,MATCH($C1446,'Policy Characteristics'!$C:$C,0)))</f>
        <v>0</v>
      </c>
      <c r="M1446" s="261">
        <f>IF(ISBLANK(INDEX('Policy Characteristics'!G:G,MATCH($C1446,'Policy Characteristics'!$C:$C,0))),"",INDEX('Policy Characteristics'!G:G,MATCH($C1446,'Policy Characteristics'!$C:$C,0)))</f>
        <v>1</v>
      </c>
      <c r="N1446" s="261">
        <f>IF(ISBLANK(INDEX('Policy Characteristics'!H:H,MATCH($C1446,'Policy Characteristics'!$C:$C,0))),"",INDEX('Policy Characteristics'!H:H,MATCH($C1446,'Policy Characteristics'!$C:$C,0)))</f>
        <v>0.01</v>
      </c>
      <c r="O1446" s="254" t="str">
        <f>IF(ISBLANK(INDEX('Policy Characteristics'!I:I,MATCH($C1446,'Policy Characteristics'!$C:$C,0))),"",INDEX('Policy Characteristics'!I:I,MATCH($C1446,'Policy Characteristics'!$C:$C,0)))</f>
        <v>% of fuel shifted</v>
      </c>
      <c r="P1446" s="254" t="str">
        <f>IF(ISBLANK(INDEX('Policy Characteristics'!J:J,MATCH($C1446,'Policy Characteristics'!$C:$C,0))),"",INDEX('Policy Characteristics'!J:J,MATCH($C1446,'Policy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6" s="254" t="str">
        <f>IF(ISBLANK(INDEX('Policy Characteristics'!K:K,MATCH($C1446,'Policy Characteristics'!$C:$C,0))),"",INDEX('Policy Characteristics'!K:K,MATCH($C1446,'Policy Characteristics'!$C:$C,0)))</f>
        <v>industry-ag-main.html#fuel-switching</v>
      </c>
      <c r="R1446" s="254" t="str">
        <f>IF(ISBLANK(INDEX('Policy Characteristics'!L:L,MATCH($C1446,'Policy Characteristics'!$C:$C,0))),"",INDEX('Policy Characteristics'!L:L,MATCH($C1446,'Policy Characteristics'!$C:$C,0)))</f>
        <v>industry-elec-and-hydrogen.html</v>
      </c>
    </row>
    <row r="1447" spans="1:18" s="2" customFormat="1">
      <c r="A1447" s="254" t="str">
        <f>IF(ISBLANK(INDEX('Policy Characteristics'!A:A,MATCH($C1447,'Policy Characteristics'!$C:$C,0))),"",INDEX('Policy Characteristics'!A:A,MATCH($C1447,'Policy Characteristics'!$C:$C,0)))</f>
        <v>Industry</v>
      </c>
      <c r="B1447" s="262" t="str">
        <f>IF(ISBLANK(INDEX('Policy Characteristics'!B:B,MATCH($C1447,'Policy Characteristics'!$C:$C,0))),"",INDEX('Policy Characteristics'!B:B,MATCH($C1447,'Policy Characteristics'!$C:$C,0)))</f>
        <v>Hydrogen Combustion</v>
      </c>
      <c r="C1447" s="254" t="str">
        <f t="shared" si="52"/>
        <v>Fraction of Eligible Industrial Energy Use Shifted to Hydrogen</v>
      </c>
      <c r="D1447" s="6" t="s">
        <v>3054</v>
      </c>
      <c r="E1447" s="1" t="s">
        <v>3494</v>
      </c>
      <c r="F1447" t="s">
        <v>3016</v>
      </c>
      <c r="G1447" s="45" t="s">
        <v>3501</v>
      </c>
      <c r="H1447" s="43">
        <v>2166</v>
      </c>
      <c r="I1447" s="324" t="s">
        <v>41</v>
      </c>
      <c r="J1447" s="255" t="str">
        <f>IF(ISBLANK(INDEX('Policy Characteristics'!D:D,MATCH($C1447,'Policy Characteristics'!$C:$C,0))),"",INDEX('Policy Characteristics'!D:D,MATCH($C1447,'Policy Characteristics'!$C:$C,0)))</f>
        <v>Hydrogen Combustion</v>
      </c>
      <c r="K1447" s="254" t="str">
        <f>IF(ISBLANK(INDEX('Policy Characteristics'!E:E,MATCH($C1447,'Policy Characteristics'!$C:$C,0))),"",INDEX('Policy Characteristics'!E:E,MATCH($C1447,'Policy Characteristics'!$C:$C,0)))</f>
        <v>indst shift to hydrogen</v>
      </c>
      <c r="L1447" s="261">
        <f>IF(ISBLANK(INDEX('Policy Characteristics'!F:F,MATCH($C1447,'Policy Characteristics'!$C:$C,0))),"",INDEX('Policy Characteristics'!F:F,MATCH($C1447,'Policy Characteristics'!$C:$C,0)))</f>
        <v>0</v>
      </c>
      <c r="M1447" s="261">
        <f>IF(ISBLANK(INDEX('Policy Characteristics'!G:G,MATCH($C1447,'Policy Characteristics'!$C:$C,0))),"",INDEX('Policy Characteristics'!G:G,MATCH($C1447,'Policy Characteristics'!$C:$C,0)))</f>
        <v>1</v>
      </c>
      <c r="N1447" s="261">
        <f>IF(ISBLANK(INDEX('Policy Characteristics'!H:H,MATCH($C1447,'Policy Characteristics'!$C:$C,0))),"",INDEX('Policy Characteristics'!H:H,MATCH($C1447,'Policy Characteristics'!$C:$C,0)))</f>
        <v>0.01</v>
      </c>
      <c r="O1447" s="254" t="str">
        <f>IF(ISBLANK(INDEX('Policy Characteristics'!I:I,MATCH($C1447,'Policy Characteristics'!$C:$C,0))),"",INDEX('Policy Characteristics'!I:I,MATCH($C1447,'Policy Characteristics'!$C:$C,0)))</f>
        <v>% of fuel shifted</v>
      </c>
      <c r="P1447" s="254" t="str">
        <f>IF(ISBLANK(INDEX('Policy Characteristics'!J:J,MATCH($C1447,'Policy Characteristics'!$C:$C,0))),"",INDEX('Policy Characteristics'!J:J,MATCH($C1447,'Policy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7" s="254" t="str">
        <f>IF(ISBLANK(INDEX('Policy Characteristics'!K:K,MATCH($C1447,'Policy Characteristics'!$C:$C,0))),"",INDEX('Policy Characteristics'!K:K,MATCH($C1447,'Policy Characteristics'!$C:$C,0)))</f>
        <v>industry-ag-main.html#fuel-switching</v>
      </c>
      <c r="R1447" s="254" t="str">
        <f>IF(ISBLANK(INDEX('Policy Characteristics'!L:L,MATCH($C1447,'Policy Characteristics'!$C:$C,0))),"",INDEX('Policy Characteristics'!L:L,MATCH($C1447,'Policy Characteristics'!$C:$C,0)))</f>
        <v>industry-elec-and-hydrogen.html</v>
      </c>
    </row>
    <row r="1448" spans="1:18" s="2" customFormat="1">
      <c r="A1448" s="254" t="str">
        <f>IF(ISBLANK(INDEX('Policy Characteristics'!A:A,MATCH($C1448,'Policy Characteristics'!$C:$C,0))),"",INDEX('Policy Characteristics'!A:A,MATCH($C1448,'Policy Characteristics'!$C:$C,0)))</f>
        <v>Industry</v>
      </c>
      <c r="B1448" s="262" t="str">
        <f>IF(ISBLANK(INDEX('Policy Characteristics'!B:B,MATCH($C1448,'Policy Characteristics'!$C:$C,0))),"",INDEX('Policy Characteristics'!B:B,MATCH($C1448,'Policy Characteristics'!$C:$C,0)))</f>
        <v>Hydrogen Combustion</v>
      </c>
      <c r="C1448" s="254" t="str">
        <f t="shared" si="52"/>
        <v>Fraction of Eligible Industrial Energy Use Shifted to Hydrogen</v>
      </c>
      <c r="D1448" s="6" t="s">
        <v>3054</v>
      </c>
      <c r="E1448" s="1" t="s">
        <v>3495</v>
      </c>
      <c r="F1448" t="s">
        <v>3016</v>
      </c>
      <c r="G1448" s="45" t="s">
        <v>3502</v>
      </c>
      <c r="H1448" s="43">
        <v>2167</v>
      </c>
      <c r="I1448" s="324" t="s">
        <v>41</v>
      </c>
      <c r="J1448" s="255" t="str">
        <f>IF(ISBLANK(INDEX('Policy Characteristics'!D:D,MATCH($C1448,'Policy Characteristics'!$C:$C,0))),"",INDEX('Policy Characteristics'!D:D,MATCH($C1448,'Policy Characteristics'!$C:$C,0)))</f>
        <v>Hydrogen Combustion</v>
      </c>
      <c r="K1448" s="254" t="str">
        <f>IF(ISBLANK(INDEX('Policy Characteristics'!E:E,MATCH($C1448,'Policy Characteristics'!$C:$C,0))),"",INDEX('Policy Characteristics'!E:E,MATCH($C1448,'Policy Characteristics'!$C:$C,0)))</f>
        <v>indst shift to hydrogen</v>
      </c>
      <c r="L1448" s="261">
        <f>IF(ISBLANK(INDEX('Policy Characteristics'!F:F,MATCH($C1448,'Policy Characteristics'!$C:$C,0))),"",INDEX('Policy Characteristics'!F:F,MATCH($C1448,'Policy Characteristics'!$C:$C,0)))</f>
        <v>0</v>
      </c>
      <c r="M1448" s="261">
        <f>IF(ISBLANK(INDEX('Policy Characteristics'!G:G,MATCH($C1448,'Policy Characteristics'!$C:$C,0))),"",INDEX('Policy Characteristics'!G:G,MATCH($C1448,'Policy Characteristics'!$C:$C,0)))</f>
        <v>1</v>
      </c>
      <c r="N1448" s="261">
        <f>IF(ISBLANK(INDEX('Policy Characteristics'!H:H,MATCH($C1448,'Policy Characteristics'!$C:$C,0))),"",INDEX('Policy Characteristics'!H:H,MATCH($C1448,'Policy Characteristics'!$C:$C,0)))</f>
        <v>0.01</v>
      </c>
      <c r="O1448" s="254" t="str">
        <f>IF(ISBLANK(INDEX('Policy Characteristics'!I:I,MATCH($C1448,'Policy Characteristics'!$C:$C,0))),"",INDEX('Policy Characteristics'!I:I,MATCH($C1448,'Policy Characteristics'!$C:$C,0)))</f>
        <v>% of fuel shifted</v>
      </c>
      <c r="P1448" s="254" t="str">
        <f>IF(ISBLANK(INDEX('Policy Characteristics'!J:J,MATCH($C1448,'Policy Characteristics'!$C:$C,0))),"",INDEX('Policy Characteristics'!J:J,MATCH($C1448,'Policy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8" s="254" t="str">
        <f>IF(ISBLANK(INDEX('Policy Characteristics'!K:K,MATCH($C1448,'Policy Characteristics'!$C:$C,0))),"",INDEX('Policy Characteristics'!K:K,MATCH($C1448,'Policy Characteristics'!$C:$C,0)))</f>
        <v>industry-ag-main.html#fuel-switching</v>
      </c>
      <c r="R1448" s="254" t="str">
        <f>IF(ISBLANK(INDEX('Policy Characteristics'!L:L,MATCH($C1448,'Policy Characteristics'!$C:$C,0))),"",INDEX('Policy Characteristics'!L:L,MATCH($C1448,'Policy Characteristics'!$C:$C,0)))</f>
        <v>industry-elec-and-hydrogen.html</v>
      </c>
    </row>
    <row r="1449" spans="1:18" s="2" customFormat="1">
      <c r="A1449" s="254" t="str">
        <f>IF(ISBLANK(INDEX('Policy Characteristics'!A:A,MATCH($C1449,'Policy Characteristics'!$C:$C,0))),"",INDEX('Policy Characteristics'!A:A,MATCH($C1449,'Policy Characteristics'!$C:$C,0)))</f>
        <v>Industry</v>
      </c>
      <c r="B1449" s="262" t="str">
        <f>IF(ISBLANK(INDEX('Policy Characteristics'!B:B,MATCH($C1449,'Policy Characteristics'!$C:$C,0))),"",INDEX('Policy Characteristics'!B:B,MATCH($C1449,'Policy Characteristics'!$C:$C,0)))</f>
        <v>Hydrogen Combustion</v>
      </c>
      <c r="C1449" s="254" t="str">
        <f t="shared" si="52"/>
        <v>Fraction of Eligible Industrial Energy Use Shifted to Hydrogen</v>
      </c>
      <c r="D1449" s="6" t="s">
        <v>3054</v>
      </c>
      <c r="E1449" s="1" t="s">
        <v>3496</v>
      </c>
      <c r="F1449" t="s">
        <v>3016</v>
      </c>
      <c r="G1449" s="45" t="s">
        <v>3503</v>
      </c>
      <c r="H1449" s="43">
        <v>2168</v>
      </c>
      <c r="I1449" s="324" t="s">
        <v>41</v>
      </c>
      <c r="J1449" s="255" t="str">
        <f>IF(ISBLANK(INDEX('Policy Characteristics'!D:D,MATCH($C1449,'Policy Characteristics'!$C:$C,0))),"",INDEX('Policy Characteristics'!D:D,MATCH($C1449,'Policy Characteristics'!$C:$C,0)))</f>
        <v>Hydrogen Combustion</v>
      </c>
      <c r="K1449" s="254" t="str">
        <f>IF(ISBLANK(INDEX('Policy Characteristics'!E:E,MATCH($C1449,'Policy Characteristics'!$C:$C,0))),"",INDEX('Policy Characteristics'!E:E,MATCH($C1449,'Policy Characteristics'!$C:$C,0)))</f>
        <v>indst shift to hydrogen</v>
      </c>
      <c r="L1449" s="261">
        <f>IF(ISBLANK(INDEX('Policy Characteristics'!F:F,MATCH($C1449,'Policy Characteristics'!$C:$C,0))),"",INDEX('Policy Characteristics'!F:F,MATCH($C1449,'Policy Characteristics'!$C:$C,0)))</f>
        <v>0</v>
      </c>
      <c r="M1449" s="261">
        <f>IF(ISBLANK(INDEX('Policy Characteristics'!G:G,MATCH($C1449,'Policy Characteristics'!$C:$C,0))),"",INDEX('Policy Characteristics'!G:G,MATCH($C1449,'Policy Characteristics'!$C:$C,0)))</f>
        <v>1</v>
      </c>
      <c r="N1449" s="261">
        <f>IF(ISBLANK(INDEX('Policy Characteristics'!H:H,MATCH($C1449,'Policy Characteristics'!$C:$C,0))),"",INDEX('Policy Characteristics'!H:H,MATCH($C1449,'Policy Characteristics'!$C:$C,0)))</f>
        <v>0.01</v>
      </c>
      <c r="O1449" s="254" t="str">
        <f>IF(ISBLANK(INDEX('Policy Characteristics'!I:I,MATCH($C1449,'Policy Characteristics'!$C:$C,0))),"",INDEX('Policy Characteristics'!I:I,MATCH($C1449,'Policy Characteristics'!$C:$C,0)))</f>
        <v>% of fuel shifted</v>
      </c>
      <c r="P1449" s="254" t="str">
        <f>IF(ISBLANK(INDEX('Policy Characteristics'!J:J,MATCH($C1449,'Policy Characteristics'!$C:$C,0))),"",INDEX('Policy Characteristics'!J:J,MATCH($C1449,'Policy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9" s="254" t="str">
        <f>IF(ISBLANK(INDEX('Policy Characteristics'!K:K,MATCH($C1449,'Policy Characteristics'!$C:$C,0))),"",INDEX('Policy Characteristics'!K:K,MATCH($C1449,'Policy Characteristics'!$C:$C,0)))</f>
        <v>industry-ag-main.html#fuel-switching</v>
      </c>
      <c r="R1449" s="254" t="str">
        <f>IF(ISBLANK(INDEX('Policy Characteristics'!L:L,MATCH($C1449,'Policy Characteristics'!$C:$C,0))),"",INDEX('Policy Characteristics'!L:L,MATCH($C1449,'Policy Characteristics'!$C:$C,0)))</f>
        <v>industry-elec-and-hydrogen.html</v>
      </c>
    </row>
    <row r="1450" spans="1:18" s="2" customFormat="1">
      <c r="A1450" s="254" t="str">
        <f>IF(ISBLANK(INDEX('Policy Characteristics'!A:A,MATCH($C1450,'Policy Characteristics'!$C:$C,0))),"",INDEX('Policy Characteristics'!A:A,MATCH($C1450,'Policy Characteristics'!$C:$C,0)))</f>
        <v>Industry</v>
      </c>
      <c r="B1450" s="262" t="str">
        <f>IF(ISBLANK(INDEX('Policy Characteristics'!B:B,MATCH($C1450,'Policy Characteristics'!$C:$C,0))),"",INDEX('Policy Characteristics'!B:B,MATCH($C1450,'Policy Characteristics'!$C:$C,0)))</f>
        <v>Hydrogen Combustion</v>
      </c>
      <c r="C1450" s="254" t="str">
        <f t="shared" si="52"/>
        <v>Fraction of Eligible Industrial Energy Use Shifted to Hydrogen</v>
      </c>
      <c r="D1450" s="6" t="s">
        <v>3054</v>
      </c>
      <c r="E1450" s="1" t="s">
        <v>3643</v>
      </c>
      <c r="F1450" t="s">
        <v>3016</v>
      </c>
      <c r="G1450" s="45" t="s">
        <v>3643</v>
      </c>
      <c r="H1450" s="43">
        <v>2169</v>
      </c>
      <c r="I1450" s="324" t="s">
        <v>40</v>
      </c>
      <c r="J1450" s="255" t="str">
        <f>IF(ISBLANK(INDEX('Policy Characteristics'!D:D,MATCH($C1450,'Policy Characteristics'!$C:$C,0))),"",INDEX('Policy Characteristics'!D:D,MATCH($C1450,'Policy Characteristics'!$C:$C,0)))</f>
        <v>Hydrogen Combustion</v>
      </c>
      <c r="K1450" s="254" t="str">
        <f>IF(ISBLANK(INDEX('Policy Characteristics'!E:E,MATCH($C1450,'Policy Characteristics'!$C:$C,0))),"",INDEX('Policy Characteristics'!E:E,MATCH($C1450,'Policy Characteristics'!$C:$C,0)))</f>
        <v>indst shift to hydrogen</v>
      </c>
      <c r="L1450" s="261">
        <f>IF(ISBLANK(INDEX('Policy Characteristics'!F:F,MATCH($C1450,'Policy Characteristics'!$C:$C,0))),"",INDEX('Policy Characteristics'!F:F,MATCH($C1450,'Policy Characteristics'!$C:$C,0)))</f>
        <v>0</v>
      </c>
      <c r="M1450" s="261">
        <f>IF(ISBLANK(INDEX('Policy Characteristics'!G:G,MATCH($C1450,'Policy Characteristics'!$C:$C,0))),"",INDEX('Policy Characteristics'!G:G,MATCH($C1450,'Policy Characteristics'!$C:$C,0)))</f>
        <v>1</v>
      </c>
      <c r="N1450" s="261">
        <f>IF(ISBLANK(INDEX('Policy Characteristics'!H:H,MATCH($C1450,'Policy Characteristics'!$C:$C,0))),"",INDEX('Policy Characteristics'!H:H,MATCH($C1450,'Policy Characteristics'!$C:$C,0)))</f>
        <v>0.01</v>
      </c>
      <c r="O1450" s="254" t="str">
        <f>IF(ISBLANK(INDEX('Policy Characteristics'!I:I,MATCH($C1450,'Policy Characteristics'!$C:$C,0))),"",INDEX('Policy Characteristics'!I:I,MATCH($C1450,'Policy Characteristics'!$C:$C,0)))</f>
        <v>% of fuel shifted</v>
      </c>
      <c r="P1450" s="254" t="str">
        <f>IF(ISBLANK(INDEX('Policy Characteristics'!J:J,MATCH($C1450,'Policy Characteristics'!$C:$C,0))),"",INDEX('Policy Characteristics'!J:J,MATCH($C1450,'Policy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0" s="254" t="str">
        <f>IF(ISBLANK(INDEX('Policy Characteristics'!K:K,MATCH($C1450,'Policy Characteristics'!$C:$C,0))),"",INDEX('Policy Characteristics'!K:K,MATCH($C1450,'Policy Characteristics'!$C:$C,0)))</f>
        <v>industry-ag-main.html#fuel-switching</v>
      </c>
      <c r="R1450" s="254" t="str">
        <f>IF(ISBLANK(INDEX('Policy Characteristics'!L:L,MATCH($C1450,'Policy Characteristics'!$C:$C,0))),"",INDEX('Policy Characteristics'!L:L,MATCH($C1450,'Policy Characteristics'!$C:$C,0)))</f>
        <v>industry-elec-and-hydrogen.html</v>
      </c>
    </row>
    <row r="1451" spans="1:18" s="2" customFormat="1">
      <c r="A1451" s="254" t="str">
        <f>IF(ISBLANK(INDEX('Policy Characteristics'!A:A,MATCH($C1451,'Policy Characteristics'!$C:$C,0))),"",INDEX('Policy Characteristics'!A:A,MATCH($C1451,'Policy Characteristics'!$C:$C,0)))</f>
        <v>Industry</v>
      </c>
      <c r="B1451" s="262" t="str">
        <f>IF(ISBLANK(INDEX('Policy Characteristics'!B:B,MATCH($C1451,'Policy Characteristics'!$C:$C,0))),"",INDEX('Policy Characteristics'!B:B,MATCH($C1451,'Policy Characteristics'!$C:$C,0)))</f>
        <v>Hydrogen Combustion</v>
      </c>
      <c r="C1451" s="254" t="str">
        <f t="shared" si="52"/>
        <v>Fraction of Eligible Industrial Energy Use Shifted to Hydrogen</v>
      </c>
      <c r="D1451" s="6" t="s">
        <v>3055</v>
      </c>
      <c r="E1451" s="1" t="s">
        <v>3490</v>
      </c>
      <c r="F1451" t="s">
        <v>3017</v>
      </c>
      <c r="G1451" s="45" t="s">
        <v>3497</v>
      </c>
      <c r="H1451" s="43">
        <v>2170</v>
      </c>
      <c r="I1451" s="324" t="s">
        <v>40</v>
      </c>
      <c r="J1451" s="255" t="str">
        <f>IF(ISBLANK(INDEX('Policy Characteristics'!D:D,MATCH($C1451,'Policy Characteristics'!$C:$C,0))),"",INDEX('Policy Characteristics'!D:D,MATCH($C1451,'Policy Characteristics'!$C:$C,0)))</f>
        <v>Hydrogen Combustion</v>
      </c>
      <c r="K1451" s="254" t="str">
        <f>IF(ISBLANK(INDEX('Policy Characteristics'!E:E,MATCH($C1451,'Policy Characteristics'!$C:$C,0))),"",INDEX('Policy Characteristics'!E:E,MATCH($C1451,'Policy Characteristics'!$C:$C,0)))</f>
        <v>indst shift to hydrogen</v>
      </c>
      <c r="L1451" s="261">
        <f>IF(ISBLANK(INDEX('Policy Characteristics'!F:F,MATCH($C1451,'Policy Characteristics'!$C:$C,0))),"",INDEX('Policy Characteristics'!F:F,MATCH($C1451,'Policy Characteristics'!$C:$C,0)))</f>
        <v>0</v>
      </c>
      <c r="M1451" s="261">
        <f>IF(ISBLANK(INDEX('Policy Characteristics'!G:G,MATCH($C1451,'Policy Characteristics'!$C:$C,0))),"",INDEX('Policy Characteristics'!G:G,MATCH($C1451,'Policy Characteristics'!$C:$C,0)))</f>
        <v>1</v>
      </c>
      <c r="N1451" s="261">
        <f>IF(ISBLANK(INDEX('Policy Characteristics'!H:H,MATCH($C1451,'Policy Characteristics'!$C:$C,0))),"",INDEX('Policy Characteristics'!H:H,MATCH($C1451,'Policy Characteristics'!$C:$C,0)))</f>
        <v>0.01</v>
      </c>
      <c r="O1451" s="254" t="str">
        <f>IF(ISBLANK(INDEX('Policy Characteristics'!I:I,MATCH($C1451,'Policy Characteristics'!$C:$C,0))),"",INDEX('Policy Characteristics'!I:I,MATCH($C1451,'Policy Characteristics'!$C:$C,0)))</f>
        <v>% of fuel shifted</v>
      </c>
      <c r="P1451" s="254" t="str">
        <f>IF(ISBLANK(INDEX('Policy Characteristics'!J:J,MATCH($C1451,'Policy Characteristics'!$C:$C,0))),"",INDEX('Policy Characteristics'!J:J,MATCH($C1451,'Policy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1" s="254" t="str">
        <f>IF(ISBLANK(INDEX('Policy Characteristics'!K:K,MATCH($C1451,'Policy Characteristics'!$C:$C,0))),"",INDEX('Policy Characteristics'!K:K,MATCH($C1451,'Policy Characteristics'!$C:$C,0)))</f>
        <v>industry-ag-main.html#fuel-switching</v>
      </c>
      <c r="R1451" s="254" t="str">
        <f>IF(ISBLANK(INDEX('Policy Characteristics'!L:L,MATCH($C1451,'Policy Characteristics'!$C:$C,0))),"",INDEX('Policy Characteristics'!L:L,MATCH($C1451,'Policy Characteristics'!$C:$C,0)))</f>
        <v>industry-elec-and-hydrogen.html</v>
      </c>
    </row>
    <row r="1452" spans="1:18" s="2" customFormat="1">
      <c r="A1452" s="254" t="str">
        <f>IF(ISBLANK(INDEX('Policy Characteristics'!A:A,MATCH($C1452,'Policy Characteristics'!$C:$C,0))),"",INDEX('Policy Characteristics'!A:A,MATCH($C1452,'Policy Characteristics'!$C:$C,0)))</f>
        <v>Industry</v>
      </c>
      <c r="B1452" s="262" t="str">
        <f>IF(ISBLANK(INDEX('Policy Characteristics'!B:B,MATCH($C1452,'Policy Characteristics'!$C:$C,0))),"",INDEX('Policy Characteristics'!B:B,MATCH($C1452,'Policy Characteristics'!$C:$C,0)))</f>
        <v>Hydrogen Combustion</v>
      </c>
      <c r="C1452" s="254" t="str">
        <f t="shared" si="52"/>
        <v>Fraction of Eligible Industrial Energy Use Shifted to Hydrogen</v>
      </c>
      <c r="D1452" s="6" t="s">
        <v>3055</v>
      </c>
      <c r="E1452" s="1" t="s">
        <v>3491</v>
      </c>
      <c r="F1452" t="s">
        <v>3017</v>
      </c>
      <c r="G1452" s="45" t="s">
        <v>3498</v>
      </c>
      <c r="H1452" s="43">
        <v>2171</v>
      </c>
      <c r="I1452" s="324" t="s">
        <v>40</v>
      </c>
      <c r="J1452" s="255" t="str">
        <f>IF(ISBLANK(INDEX('Policy Characteristics'!D:D,MATCH($C1452,'Policy Characteristics'!$C:$C,0))),"",INDEX('Policy Characteristics'!D:D,MATCH($C1452,'Policy Characteristics'!$C:$C,0)))</f>
        <v>Hydrogen Combustion</v>
      </c>
      <c r="K1452" s="254" t="str">
        <f>IF(ISBLANK(INDEX('Policy Characteristics'!E:E,MATCH($C1452,'Policy Characteristics'!$C:$C,0))),"",INDEX('Policy Characteristics'!E:E,MATCH($C1452,'Policy Characteristics'!$C:$C,0)))</f>
        <v>indst shift to hydrogen</v>
      </c>
      <c r="L1452" s="261">
        <f>IF(ISBLANK(INDEX('Policy Characteristics'!F:F,MATCH($C1452,'Policy Characteristics'!$C:$C,0))),"",INDEX('Policy Characteristics'!F:F,MATCH($C1452,'Policy Characteristics'!$C:$C,0)))</f>
        <v>0</v>
      </c>
      <c r="M1452" s="261">
        <f>IF(ISBLANK(INDEX('Policy Characteristics'!G:G,MATCH($C1452,'Policy Characteristics'!$C:$C,0))),"",INDEX('Policy Characteristics'!G:G,MATCH($C1452,'Policy Characteristics'!$C:$C,0)))</f>
        <v>1</v>
      </c>
      <c r="N1452" s="261">
        <f>IF(ISBLANK(INDEX('Policy Characteristics'!H:H,MATCH($C1452,'Policy Characteristics'!$C:$C,0))),"",INDEX('Policy Characteristics'!H:H,MATCH($C1452,'Policy Characteristics'!$C:$C,0)))</f>
        <v>0.01</v>
      </c>
      <c r="O1452" s="254" t="str">
        <f>IF(ISBLANK(INDEX('Policy Characteristics'!I:I,MATCH($C1452,'Policy Characteristics'!$C:$C,0))),"",INDEX('Policy Characteristics'!I:I,MATCH($C1452,'Policy Characteristics'!$C:$C,0)))</f>
        <v>% of fuel shifted</v>
      </c>
      <c r="P1452" s="254" t="str">
        <f>IF(ISBLANK(INDEX('Policy Characteristics'!J:J,MATCH($C1452,'Policy Characteristics'!$C:$C,0))),"",INDEX('Policy Characteristics'!J:J,MATCH($C1452,'Policy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2" s="254" t="str">
        <f>IF(ISBLANK(INDEX('Policy Characteristics'!K:K,MATCH($C1452,'Policy Characteristics'!$C:$C,0))),"",INDEX('Policy Characteristics'!K:K,MATCH($C1452,'Policy Characteristics'!$C:$C,0)))</f>
        <v>industry-ag-main.html#fuel-switching</v>
      </c>
      <c r="R1452" s="254" t="str">
        <f>IF(ISBLANK(INDEX('Policy Characteristics'!L:L,MATCH($C1452,'Policy Characteristics'!$C:$C,0))),"",INDEX('Policy Characteristics'!L:L,MATCH($C1452,'Policy Characteristics'!$C:$C,0)))</f>
        <v>industry-elec-and-hydrogen.html</v>
      </c>
    </row>
    <row r="1453" spans="1:18" s="2" customFormat="1">
      <c r="A1453" s="254" t="str">
        <f>IF(ISBLANK(INDEX('Policy Characteristics'!A:A,MATCH($C1453,'Policy Characteristics'!$C:$C,0))),"",INDEX('Policy Characteristics'!A:A,MATCH($C1453,'Policy Characteristics'!$C:$C,0)))</f>
        <v>Industry</v>
      </c>
      <c r="B1453" s="262" t="str">
        <f>IF(ISBLANK(INDEX('Policy Characteristics'!B:B,MATCH($C1453,'Policy Characteristics'!$C:$C,0))),"",INDEX('Policy Characteristics'!B:B,MATCH($C1453,'Policy Characteristics'!$C:$C,0)))</f>
        <v>Hydrogen Combustion</v>
      </c>
      <c r="C1453" s="254" t="str">
        <f t="shared" si="52"/>
        <v>Fraction of Eligible Industrial Energy Use Shifted to Hydrogen</v>
      </c>
      <c r="D1453" s="6" t="s">
        <v>3055</v>
      </c>
      <c r="E1453" s="1" t="s">
        <v>3492</v>
      </c>
      <c r="F1453" t="s">
        <v>3017</v>
      </c>
      <c r="G1453" s="45" t="s">
        <v>3499</v>
      </c>
      <c r="H1453" s="43">
        <v>2172</v>
      </c>
      <c r="I1453" s="324" t="s">
        <v>40</v>
      </c>
      <c r="J1453" s="255" t="str">
        <f>IF(ISBLANK(INDEX('Policy Characteristics'!D:D,MATCH($C1453,'Policy Characteristics'!$C:$C,0))),"",INDEX('Policy Characteristics'!D:D,MATCH($C1453,'Policy Characteristics'!$C:$C,0)))</f>
        <v>Hydrogen Combustion</v>
      </c>
      <c r="K1453" s="254" t="str">
        <f>IF(ISBLANK(INDEX('Policy Characteristics'!E:E,MATCH($C1453,'Policy Characteristics'!$C:$C,0))),"",INDEX('Policy Characteristics'!E:E,MATCH($C1453,'Policy Characteristics'!$C:$C,0)))</f>
        <v>indst shift to hydrogen</v>
      </c>
      <c r="L1453" s="261">
        <f>IF(ISBLANK(INDEX('Policy Characteristics'!F:F,MATCH($C1453,'Policy Characteristics'!$C:$C,0))),"",INDEX('Policy Characteristics'!F:F,MATCH($C1453,'Policy Characteristics'!$C:$C,0)))</f>
        <v>0</v>
      </c>
      <c r="M1453" s="261">
        <f>IF(ISBLANK(INDEX('Policy Characteristics'!G:G,MATCH($C1453,'Policy Characteristics'!$C:$C,0))),"",INDEX('Policy Characteristics'!G:G,MATCH($C1453,'Policy Characteristics'!$C:$C,0)))</f>
        <v>1</v>
      </c>
      <c r="N1453" s="261">
        <f>IF(ISBLANK(INDEX('Policy Characteristics'!H:H,MATCH($C1453,'Policy Characteristics'!$C:$C,0))),"",INDEX('Policy Characteristics'!H:H,MATCH($C1453,'Policy Characteristics'!$C:$C,0)))</f>
        <v>0.01</v>
      </c>
      <c r="O1453" s="254" t="str">
        <f>IF(ISBLANK(INDEX('Policy Characteristics'!I:I,MATCH($C1453,'Policy Characteristics'!$C:$C,0))),"",INDEX('Policy Characteristics'!I:I,MATCH($C1453,'Policy Characteristics'!$C:$C,0)))</f>
        <v>% of fuel shifted</v>
      </c>
      <c r="P1453" s="254" t="str">
        <f>IF(ISBLANK(INDEX('Policy Characteristics'!J:J,MATCH($C1453,'Policy Characteristics'!$C:$C,0))),"",INDEX('Policy Characteristics'!J:J,MATCH($C1453,'Policy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3" s="254" t="str">
        <f>IF(ISBLANK(INDEX('Policy Characteristics'!K:K,MATCH($C1453,'Policy Characteristics'!$C:$C,0))),"",INDEX('Policy Characteristics'!K:K,MATCH($C1453,'Policy Characteristics'!$C:$C,0)))</f>
        <v>industry-ag-main.html#fuel-switching</v>
      </c>
      <c r="R1453" s="254" t="str">
        <f>IF(ISBLANK(INDEX('Policy Characteristics'!L:L,MATCH($C1453,'Policy Characteristics'!$C:$C,0))),"",INDEX('Policy Characteristics'!L:L,MATCH($C1453,'Policy Characteristics'!$C:$C,0)))</f>
        <v>industry-elec-and-hydrogen.html</v>
      </c>
    </row>
    <row r="1454" spans="1:18" s="2" customFormat="1">
      <c r="A1454" s="254" t="str">
        <f>IF(ISBLANK(INDEX('Policy Characteristics'!A:A,MATCH($C1454,'Policy Characteristics'!$C:$C,0))),"",INDEX('Policy Characteristics'!A:A,MATCH($C1454,'Policy Characteristics'!$C:$C,0)))</f>
        <v>Industry</v>
      </c>
      <c r="B1454" s="262" t="str">
        <f>IF(ISBLANK(INDEX('Policy Characteristics'!B:B,MATCH($C1454,'Policy Characteristics'!$C:$C,0))),"",INDEX('Policy Characteristics'!B:B,MATCH($C1454,'Policy Characteristics'!$C:$C,0)))</f>
        <v>Hydrogen Combustion</v>
      </c>
      <c r="C1454" s="254" t="str">
        <f t="shared" si="52"/>
        <v>Fraction of Eligible Industrial Energy Use Shifted to Hydrogen</v>
      </c>
      <c r="D1454" s="6" t="s">
        <v>3055</v>
      </c>
      <c r="E1454" s="1" t="s">
        <v>3493</v>
      </c>
      <c r="F1454" t="s">
        <v>3017</v>
      </c>
      <c r="G1454" s="45" t="s">
        <v>3500</v>
      </c>
      <c r="H1454" s="43">
        <v>2173</v>
      </c>
      <c r="I1454" s="324" t="s">
        <v>40</v>
      </c>
      <c r="J1454" s="255" t="str">
        <f>IF(ISBLANK(INDEX('Policy Characteristics'!D:D,MATCH($C1454,'Policy Characteristics'!$C:$C,0))),"",INDEX('Policy Characteristics'!D:D,MATCH($C1454,'Policy Characteristics'!$C:$C,0)))</f>
        <v>Hydrogen Combustion</v>
      </c>
      <c r="K1454" s="254" t="str">
        <f>IF(ISBLANK(INDEX('Policy Characteristics'!E:E,MATCH($C1454,'Policy Characteristics'!$C:$C,0))),"",INDEX('Policy Characteristics'!E:E,MATCH($C1454,'Policy Characteristics'!$C:$C,0)))</f>
        <v>indst shift to hydrogen</v>
      </c>
      <c r="L1454" s="261">
        <f>IF(ISBLANK(INDEX('Policy Characteristics'!F:F,MATCH($C1454,'Policy Characteristics'!$C:$C,0))),"",INDEX('Policy Characteristics'!F:F,MATCH($C1454,'Policy Characteristics'!$C:$C,0)))</f>
        <v>0</v>
      </c>
      <c r="M1454" s="261">
        <f>IF(ISBLANK(INDEX('Policy Characteristics'!G:G,MATCH($C1454,'Policy Characteristics'!$C:$C,0))),"",INDEX('Policy Characteristics'!G:G,MATCH($C1454,'Policy Characteristics'!$C:$C,0)))</f>
        <v>1</v>
      </c>
      <c r="N1454" s="261">
        <f>IF(ISBLANK(INDEX('Policy Characteristics'!H:H,MATCH($C1454,'Policy Characteristics'!$C:$C,0))),"",INDEX('Policy Characteristics'!H:H,MATCH($C1454,'Policy Characteristics'!$C:$C,0)))</f>
        <v>0.01</v>
      </c>
      <c r="O1454" s="254" t="str">
        <f>IF(ISBLANK(INDEX('Policy Characteristics'!I:I,MATCH($C1454,'Policy Characteristics'!$C:$C,0))),"",INDEX('Policy Characteristics'!I:I,MATCH($C1454,'Policy Characteristics'!$C:$C,0)))</f>
        <v>% of fuel shifted</v>
      </c>
      <c r="P1454" s="254" t="str">
        <f>IF(ISBLANK(INDEX('Policy Characteristics'!J:J,MATCH($C1454,'Policy Characteristics'!$C:$C,0))),"",INDEX('Policy Characteristics'!J:J,MATCH($C1454,'Policy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4" s="254" t="str">
        <f>IF(ISBLANK(INDEX('Policy Characteristics'!K:K,MATCH($C1454,'Policy Characteristics'!$C:$C,0))),"",INDEX('Policy Characteristics'!K:K,MATCH($C1454,'Policy Characteristics'!$C:$C,0)))</f>
        <v>industry-ag-main.html#fuel-switching</v>
      </c>
      <c r="R1454" s="254" t="str">
        <f>IF(ISBLANK(INDEX('Policy Characteristics'!L:L,MATCH($C1454,'Policy Characteristics'!$C:$C,0))),"",INDEX('Policy Characteristics'!L:L,MATCH($C1454,'Policy Characteristics'!$C:$C,0)))</f>
        <v>industry-elec-and-hydrogen.html</v>
      </c>
    </row>
    <row r="1455" spans="1:18" s="2" customFormat="1">
      <c r="A1455" s="254" t="str">
        <f>IF(ISBLANK(INDEX('Policy Characteristics'!A:A,MATCH($C1455,'Policy Characteristics'!$C:$C,0))),"",INDEX('Policy Characteristics'!A:A,MATCH($C1455,'Policy Characteristics'!$C:$C,0)))</f>
        <v>Industry</v>
      </c>
      <c r="B1455" s="262" t="str">
        <f>IF(ISBLANK(INDEX('Policy Characteristics'!B:B,MATCH($C1455,'Policy Characteristics'!$C:$C,0))),"",INDEX('Policy Characteristics'!B:B,MATCH($C1455,'Policy Characteristics'!$C:$C,0)))</f>
        <v>Hydrogen Combustion</v>
      </c>
      <c r="C1455" s="254" t="str">
        <f t="shared" si="52"/>
        <v>Fraction of Eligible Industrial Energy Use Shifted to Hydrogen</v>
      </c>
      <c r="D1455" s="6" t="s">
        <v>3055</v>
      </c>
      <c r="E1455" s="1" t="s">
        <v>3494</v>
      </c>
      <c r="F1455" t="s">
        <v>3017</v>
      </c>
      <c r="G1455" s="45" t="s">
        <v>3501</v>
      </c>
      <c r="H1455" s="43">
        <v>2174</v>
      </c>
      <c r="I1455" s="324" t="s">
        <v>41</v>
      </c>
      <c r="J1455" s="255" t="str">
        <f>IF(ISBLANK(INDEX('Policy Characteristics'!D:D,MATCH($C1455,'Policy Characteristics'!$C:$C,0))),"",INDEX('Policy Characteristics'!D:D,MATCH($C1455,'Policy Characteristics'!$C:$C,0)))</f>
        <v>Hydrogen Combustion</v>
      </c>
      <c r="K1455" s="254" t="str">
        <f>IF(ISBLANK(INDEX('Policy Characteristics'!E:E,MATCH($C1455,'Policy Characteristics'!$C:$C,0))),"",INDEX('Policy Characteristics'!E:E,MATCH($C1455,'Policy Characteristics'!$C:$C,0)))</f>
        <v>indst shift to hydrogen</v>
      </c>
      <c r="L1455" s="261">
        <f>IF(ISBLANK(INDEX('Policy Characteristics'!F:F,MATCH($C1455,'Policy Characteristics'!$C:$C,0))),"",INDEX('Policy Characteristics'!F:F,MATCH($C1455,'Policy Characteristics'!$C:$C,0)))</f>
        <v>0</v>
      </c>
      <c r="M1455" s="261">
        <f>IF(ISBLANK(INDEX('Policy Characteristics'!G:G,MATCH($C1455,'Policy Characteristics'!$C:$C,0))),"",INDEX('Policy Characteristics'!G:G,MATCH($C1455,'Policy Characteristics'!$C:$C,0)))</f>
        <v>1</v>
      </c>
      <c r="N1455" s="261">
        <f>IF(ISBLANK(INDEX('Policy Characteristics'!H:H,MATCH($C1455,'Policy Characteristics'!$C:$C,0))),"",INDEX('Policy Characteristics'!H:H,MATCH($C1455,'Policy Characteristics'!$C:$C,0)))</f>
        <v>0.01</v>
      </c>
      <c r="O1455" s="254" t="str">
        <f>IF(ISBLANK(INDEX('Policy Characteristics'!I:I,MATCH($C1455,'Policy Characteristics'!$C:$C,0))),"",INDEX('Policy Characteristics'!I:I,MATCH($C1455,'Policy Characteristics'!$C:$C,0)))</f>
        <v>% of fuel shifted</v>
      </c>
      <c r="P1455" s="254" t="str">
        <f>IF(ISBLANK(INDEX('Policy Characteristics'!J:J,MATCH($C1455,'Policy Characteristics'!$C:$C,0))),"",INDEX('Policy Characteristics'!J:J,MATCH($C1455,'Policy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5" s="254" t="str">
        <f>IF(ISBLANK(INDEX('Policy Characteristics'!K:K,MATCH($C1455,'Policy Characteristics'!$C:$C,0))),"",INDEX('Policy Characteristics'!K:K,MATCH($C1455,'Policy Characteristics'!$C:$C,0)))</f>
        <v>industry-ag-main.html#fuel-switching</v>
      </c>
      <c r="R1455" s="254" t="str">
        <f>IF(ISBLANK(INDEX('Policy Characteristics'!L:L,MATCH($C1455,'Policy Characteristics'!$C:$C,0))),"",INDEX('Policy Characteristics'!L:L,MATCH($C1455,'Policy Characteristics'!$C:$C,0)))</f>
        <v>industry-elec-and-hydrogen.html</v>
      </c>
    </row>
    <row r="1456" spans="1:18" s="2" customFormat="1">
      <c r="A1456" s="254" t="str">
        <f>IF(ISBLANK(INDEX('Policy Characteristics'!A:A,MATCH($C1456,'Policy Characteristics'!$C:$C,0))),"",INDEX('Policy Characteristics'!A:A,MATCH($C1456,'Policy Characteristics'!$C:$C,0)))</f>
        <v>Industry</v>
      </c>
      <c r="B1456" s="262" t="str">
        <f>IF(ISBLANK(INDEX('Policy Characteristics'!B:B,MATCH($C1456,'Policy Characteristics'!$C:$C,0))),"",INDEX('Policy Characteristics'!B:B,MATCH($C1456,'Policy Characteristics'!$C:$C,0)))</f>
        <v>Hydrogen Combustion</v>
      </c>
      <c r="C1456" s="254" t="str">
        <f t="shared" si="52"/>
        <v>Fraction of Eligible Industrial Energy Use Shifted to Hydrogen</v>
      </c>
      <c r="D1456" s="6" t="s">
        <v>3055</v>
      </c>
      <c r="E1456" s="1" t="s">
        <v>3495</v>
      </c>
      <c r="F1456" t="s">
        <v>3017</v>
      </c>
      <c r="G1456" s="45" t="s">
        <v>3502</v>
      </c>
      <c r="H1456" s="43">
        <v>2175</v>
      </c>
      <c r="I1456" s="324" t="s">
        <v>41</v>
      </c>
      <c r="J1456" s="255" t="str">
        <f>IF(ISBLANK(INDEX('Policy Characteristics'!D:D,MATCH($C1456,'Policy Characteristics'!$C:$C,0))),"",INDEX('Policy Characteristics'!D:D,MATCH($C1456,'Policy Characteristics'!$C:$C,0)))</f>
        <v>Hydrogen Combustion</v>
      </c>
      <c r="K1456" s="254" t="str">
        <f>IF(ISBLANK(INDEX('Policy Characteristics'!E:E,MATCH($C1456,'Policy Characteristics'!$C:$C,0))),"",INDEX('Policy Characteristics'!E:E,MATCH($C1456,'Policy Characteristics'!$C:$C,0)))</f>
        <v>indst shift to hydrogen</v>
      </c>
      <c r="L1456" s="261">
        <f>IF(ISBLANK(INDEX('Policy Characteristics'!F:F,MATCH($C1456,'Policy Characteristics'!$C:$C,0))),"",INDEX('Policy Characteristics'!F:F,MATCH($C1456,'Policy Characteristics'!$C:$C,0)))</f>
        <v>0</v>
      </c>
      <c r="M1456" s="261">
        <f>IF(ISBLANK(INDEX('Policy Characteristics'!G:G,MATCH($C1456,'Policy Characteristics'!$C:$C,0))),"",INDEX('Policy Characteristics'!G:G,MATCH($C1456,'Policy Characteristics'!$C:$C,0)))</f>
        <v>1</v>
      </c>
      <c r="N1456" s="261">
        <f>IF(ISBLANK(INDEX('Policy Characteristics'!H:H,MATCH($C1456,'Policy Characteristics'!$C:$C,0))),"",INDEX('Policy Characteristics'!H:H,MATCH($C1456,'Policy Characteristics'!$C:$C,0)))</f>
        <v>0.01</v>
      </c>
      <c r="O1456" s="254" t="str">
        <f>IF(ISBLANK(INDEX('Policy Characteristics'!I:I,MATCH($C1456,'Policy Characteristics'!$C:$C,0))),"",INDEX('Policy Characteristics'!I:I,MATCH($C1456,'Policy Characteristics'!$C:$C,0)))</f>
        <v>% of fuel shifted</v>
      </c>
      <c r="P1456" s="254" t="str">
        <f>IF(ISBLANK(INDEX('Policy Characteristics'!J:J,MATCH($C1456,'Policy Characteristics'!$C:$C,0))),"",INDEX('Policy Characteristics'!J:J,MATCH($C1456,'Policy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6" s="254" t="str">
        <f>IF(ISBLANK(INDEX('Policy Characteristics'!K:K,MATCH($C1456,'Policy Characteristics'!$C:$C,0))),"",INDEX('Policy Characteristics'!K:K,MATCH($C1456,'Policy Characteristics'!$C:$C,0)))</f>
        <v>industry-ag-main.html#fuel-switching</v>
      </c>
      <c r="R1456" s="254" t="str">
        <f>IF(ISBLANK(INDEX('Policy Characteristics'!L:L,MATCH($C1456,'Policy Characteristics'!$C:$C,0))),"",INDEX('Policy Characteristics'!L:L,MATCH($C1456,'Policy Characteristics'!$C:$C,0)))</f>
        <v>industry-elec-and-hydrogen.html</v>
      </c>
    </row>
    <row r="1457" spans="1:18" s="2" customFormat="1">
      <c r="A1457" s="254" t="str">
        <f>IF(ISBLANK(INDEX('Policy Characteristics'!A:A,MATCH($C1457,'Policy Characteristics'!$C:$C,0))),"",INDEX('Policy Characteristics'!A:A,MATCH($C1457,'Policy Characteristics'!$C:$C,0)))</f>
        <v>Industry</v>
      </c>
      <c r="B1457" s="262" t="str">
        <f>IF(ISBLANK(INDEX('Policy Characteristics'!B:B,MATCH($C1457,'Policy Characteristics'!$C:$C,0))),"",INDEX('Policy Characteristics'!B:B,MATCH($C1457,'Policy Characteristics'!$C:$C,0)))</f>
        <v>Hydrogen Combustion</v>
      </c>
      <c r="C1457" s="254" t="str">
        <f t="shared" si="52"/>
        <v>Fraction of Eligible Industrial Energy Use Shifted to Hydrogen</v>
      </c>
      <c r="D1457" s="6" t="s">
        <v>3055</v>
      </c>
      <c r="E1457" s="1" t="s">
        <v>3496</v>
      </c>
      <c r="F1457" t="s">
        <v>3017</v>
      </c>
      <c r="G1457" s="45" t="s">
        <v>3503</v>
      </c>
      <c r="H1457" s="43">
        <v>2176</v>
      </c>
      <c r="I1457" s="324" t="s">
        <v>41</v>
      </c>
      <c r="J1457" s="255" t="str">
        <f>IF(ISBLANK(INDEX('Policy Characteristics'!D:D,MATCH($C1457,'Policy Characteristics'!$C:$C,0))),"",INDEX('Policy Characteristics'!D:D,MATCH($C1457,'Policy Characteristics'!$C:$C,0)))</f>
        <v>Hydrogen Combustion</v>
      </c>
      <c r="K1457" s="254" t="str">
        <f>IF(ISBLANK(INDEX('Policy Characteristics'!E:E,MATCH($C1457,'Policy Characteristics'!$C:$C,0))),"",INDEX('Policy Characteristics'!E:E,MATCH($C1457,'Policy Characteristics'!$C:$C,0)))</f>
        <v>indst shift to hydrogen</v>
      </c>
      <c r="L1457" s="261">
        <f>IF(ISBLANK(INDEX('Policy Characteristics'!F:F,MATCH($C1457,'Policy Characteristics'!$C:$C,0))),"",INDEX('Policy Characteristics'!F:F,MATCH($C1457,'Policy Characteristics'!$C:$C,0)))</f>
        <v>0</v>
      </c>
      <c r="M1457" s="261">
        <f>IF(ISBLANK(INDEX('Policy Characteristics'!G:G,MATCH($C1457,'Policy Characteristics'!$C:$C,0))),"",INDEX('Policy Characteristics'!G:G,MATCH($C1457,'Policy Characteristics'!$C:$C,0)))</f>
        <v>1</v>
      </c>
      <c r="N1457" s="261">
        <f>IF(ISBLANK(INDEX('Policy Characteristics'!H:H,MATCH($C1457,'Policy Characteristics'!$C:$C,0))),"",INDEX('Policy Characteristics'!H:H,MATCH($C1457,'Policy Characteristics'!$C:$C,0)))</f>
        <v>0.01</v>
      </c>
      <c r="O1457" s="254" t="str">
        <f>IF(ISBLANK(INDEX('Policy Characteristics'!I:I,MATCH($C1457,'Policy Characteristics'!$C:$C,0))),"",INDEX('Policy Characteristics'!I:I,MATCH($C1457,'Policy Characteristics'!$C:$C,0)))</f>
        <v>% of fuel shifted</v>
      </c>
      <c r="P1457" s="254" t="str">
        <f>IF(ISBLANK(INDEX('Policy Characteristics'!J:J,MATCH($C1457,'Policy Characteristics'!$C:$C,0))),"",INDEX('Policy Characteristics'!J:J,MATCH($C1457,'Policy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7" s="254" t="str">
        <f>IF(ISBLANK(INDEX('Policy Characteristics'!K:K,MATCH($C1457,'Policy Characteristics'!$C:$C,0))),"",INDEX('Policy Characteristics'!K:K,MATCH($C1457,'Policy Characteristics'!$C:$C,0)))</f>
        <v>industry-ag-main.html#fuel-switching</v>
      </c>
      <c r="R1457" s="254" t="str">
        <f>IF(ISBLANK(INDEX('Policy Characteristics'!L:L,MATCH($C1457,'Policy Characteristics'!$C:$C,0))),"",INDEX('Policy Characteristics'!L:L,MATCH($C1457,'Policy Characteristics'!$C:$C,0)))</f>
        <v>industry-elec-and-hydrogen.html</v>
      </c>
    </row>
    <row r="1458" spans="1:18" s="2" customFormat="1">
      <c r="A1458" s="254" t="str">
        <f>IF(ISBLANK(INDEX('Policy Characteristics'!A:A,MATCH($C1458,'Policy Characteristics'!$C:$C,0))),"",INDEX('Policy Characteristics'!A:A,MATCH($C1458,'Policy Characteristics'!$C:$C,0)))</f>
        <v>Industry</v>
      </c>
      <c r="B1458" s="262" t="str">
        <f>IF(ISBLANK(INDEX('Policy Characteristics'!B:B,MATCH($C1458,'Policy Characteristics'!$C:$C,0))),"",INDEX('Policy Characteristics'!B:B,MATCH($C1458,'Policy Characteristics'!$C:$C,0)))</f>
        <v>Hydrogen Combustion</v>
      </c>
      <c r="C1458" s="254" t="str">
        <f t="shared" si="52"/>
        <v>Fraction of Eligible Industrial Energy Use Shifted to Hydrogen</v>
      </c>
      <c r="D1458" s="6" t="s">
        <v>3055</v>
      </c>
      <c r="E1458" s="1" t="s">
        <v>3643</v>
      </c>
      <c r="F1458" t="s">
        <v>3017</v>
      </c>
      <c r="G1458" s="45" t="s">
        <v>3643</v>
      </c>
      <c r="H1458" s="43">
        <v>2177</v>
      </c>
      <c r="I1458" s="324" t="s">
        <v>41</v>
      </c>
      <c r="J1458" s="255" t="str">
        <f>IF(ISBLANK(INDEX('Policy Characteristics'!D:D,MATCH($C1458,'Policy Characteristics'!$C:$C,0))),"",INDEX('Policy Characteristics'!D:D,MATCH($C1458,'Policy Characteristics'!$C:$C,0)))</f>
        <v>Hydrogen Combustion</v>
      </c>
      <c r="K1458" s="254" t="str">
        <f>IF(ISBLANK(INDEX('Policy Characteristics'!E:E,MATCH($C1458,'Policy Characteristics'!$C:$C,0))),"",INDEX('Policy Characteristics'!E:E,MATCH($C1458,'Policy Characteristics'!$C:$C,0)))</f>
        <v>indst shift to hydrogen</v>
      </c>
      <c r="L1458" s="261">
        <f>IF(ISBLANK(INDEX('Policy Characteristics'!F:F,MATCH($C1458,'Policy Characteristics'!$C:$C,0))),"",INDEX('Policy Characteristics'!F:F,MATCH($C1458,'Policy Characteristics'!$C:$C,0)))</f>
        <v>0</v>
      </c>
      <c r="M1458" s="261">
        <f>IF(ISBLANK(INDEX('Policy Characteristics'!G:G,MATCH($C1458,'Policy Characteristics'!$C:$C,0))),"",INDEX('Policy Characteristics'!G:G,MATCH($C1458,'Policy Characteristics'!$C:$C,0)))</f>
        <v>1</v>
      </c>
      <c r="N1458" s="261">
        <f>IF(ISBLANK(INDEX('Policy Characteristics'!H:H,MATCH($C1458,'Policy Characteristics'!$C:$C,0))),"",INDEX('Policy Characteristics'!H:H,MATCH($C1458,'Policy Characteristics'!$C:$C,0)))</f>
        <v>0.01</v>
      </c>
      <c r="O1458" s="254" t="str">
        <f>IF(ISBLANK(INDEX('Policy Characteristics'!I:I,MATCH($C1458,'Policy Characteristics'!$C:$C,0))),"",INDEX('Policy Characteristics'!I:I,MATCH($C1458,'Policy Characteristics'!$C:$C,0)))</f>
        <v>% of fuel shifted</v>
      </c>
      <c r="P1458" s="254" t="str">
        <f>IF(ISBLANK(INDEX('Policy Characteristics'!J:J,MATCH($C1458,'Policy Characteristics'!$C:$C,0))),"",INDEX('Policy Characteristics'!J:J,MATCH($C1458,'Policy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8" s="254" t="str">
        <f>IF(ISBLANK(INDEX('Policy Characteristics'!K:K,MATCH($C1458,'Policy Characteristics'!$C:$C,0))),"",INDEX('Policy Characteristics'!K:K,MATCH($C1458,'Policy Characteristics'!$C:$C,0)))</f>
        <v>industry-ag-main.html#fuel-switching</v>
      </c>
      <c r="R1458" s="254" t="str">
        <f>IF(ISBLANK(INDEX('Policy Characteristics'!L:L,MATCH($C1458,'Policy Characteristics'!$C:$C,0))),"",INDEX('Policy Characteristics'!L:L,MATCH($C1458,'Policy Characteristics'!$C:$C,0)))</f>
        <v>industry-elec-and-hydrogen.html</v>
      </c>
    </row>
    <row r="1459" spans="1:18" s="2" customFormat="1">
      <c r="A1459" s="254" t="str">
        <f>IF(ISBLANK(INDEX('Policy Characteristics'!A:A,MATCH($C1459,'Policy Characteristics'!$C:$C,0))),"",INDEX('Policy Characteristics'!A:A,MATCH($C1459,'Policy Characteristics'!$C:$C,0)))</f>
        <v>Industry</v>
      </c>
      <c r="B1459" s="262" t="str">
        <f>IF(ISBLANK(INDEX('Policy Characteristics'!B:B,MATCH($C1459,'Policy Characteristics'!$C:$C,0))),"",INDEX('Policy Characteristics'!B:B,MATCH($C1459,'Policy Characteristics'!$C:$C,0)))</f>
        <v>Hydrogen Combustion</v>
      </c>
      <c r="C1459" s="254" t="str">
        <f t="shared" si="52"/>
        <v>Fraction of Eligible Industrial Energy Use Shifted to Hydrogen</v>
      </c>
      <c r="D1459" s="6" t="s">
        <v>3056</v>
      </c>
      <c r="E1459" s="1" t="s">
        <v>3490</v>
      </c>
      <c r="F1459" t="s">
        <v>3018</v>
      </c>
      <c r="G1459" s="45" t="s">
        <v>3497</v>
      </c>
      <c r="H1459" s="43">
        <v>2178</v>
      </c>
      <c r="I1459" s="324" t="s">
        <v>40</v>
      </c>
      <c r="J1459" s="255" t="str">
        <f>IF(ISBLANK(INDEX('Policy Characteristics'!D:D,MATCH($C1459,'Policy Characteristics'!$C:$C,0))),"",INDEX('Policy Characteristics'!D:D,MATCH($C1459,'Policy Characteristics'!$C:$C,0)))</f>
        <v>Hydrogen Combustion</v>
      </c>
      <c r="K1459" s="254" t="str">
        <f>IF(ISBLANK(INDEX('Policy Characteristics'!E:E,MATCH($C1459,'Policy Characteristics'!$C:$C,0))),"",INDEX('Policy Characteristics'!E:E,MATCH($C1459,'Policy Characteristics'!$C:$C,0)))</f>
        <v>indst shift to hydrogen</v>
      </c>
      <c r="L1459" s="261">
        <f>IF(ISBLANK(INDEX('Policy Characteristics'!F:F,MATCH($C1459,'Policy Characteristics'!$C:$C,0))),"",INDEX('Policy Characteristics'!F:F,MATCH($C1459,'Policy Characteristics'!$C:$C,0)))</f>
        <v>0</v>
      </c>
      <c r="M1459" s="261">
        <f>IF(ISBLANK(INDEX('Policy Characteristics'!G:G,MATCH($C1459,'Policy Characteristics'!$C:$C,0))),"",INDEX('Policy Characteristics'!G:G,MATCH($C1459,'Policy Characteristics'!$C:$C,0)))</f>
        <v>1</v>
      </c>
      <c r="N1459" s="261">
        <f>IF(ISBLANK(INDEX('Policy Characteristics'!H:H,MATCH($C1459,'Policy Characteristics'!$C:$C,0))),"",INDEX('Policy Characteristics'!H:H,MATCH($C1459,'Policy Characteristics'!$C:$C,0)))</f>
        <v>0.01</v>
      </c>
      <c r="O1459" s="254" t="str">
        <f>IF(ISBLANK(INDEX('Policy Characteristics'!I:I,MATCH($C1459,'Policy Characteristics'!$C:$C,0))),"",INDEX('Policy Characteristics'!I:I,MATCH($C1459,'Policy Characteristics'!$C:$C,0)))</f>
        <v>% of fuel shifted</v>
      </c>
      <c r="P1459" s="254" t="str">
        <f>IF(ISBLANK(INDEX('Policy Characteristics'!J:J,MATCH($C1459,'Policy Characteristics'!$C:$C,0))),"",INDEX('Policy Characteristics'!J:J,MATCH($C1459,'Policy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9" s="254" t="str">
        <f>IF(ISBLANK(INDEX('Policy Characteristics'!K:K,MATCH($C1459,'Policy Characteristics'!$C:$C,0))),"",INDEX('Policy Characteristics'!K:K,MATCH($C1459,'Policy Characteristics'!$C:$C,0)))</f>
        <v>industry-ag-main.html#fuel-switching</v>
      </c>
      <c r="R1459" s="254" t="str">
        <f>IF(ISBLANK(INDEX('Policy Characteristics'!L:L,MATCH($C1459,'Policy Characteristics'!$C:$C,0))),"",INDEX('Policy Characteristics'!L:L,MATCH($C1459,'Policy Characteristics'!$C:$C,0)))</f>
        <v>industry-elec-and-hydrogen.html</v>
      </c>
    </row>
    <row r="1460" spans="1:18" s="2" customFormat="1">
      <c r="A1460" s="254" t="str">
        <f>IF(ISBLANK(INDEX('Policy Characteristics'!A:A,MATCH($C1460,'Policy Characteristics'!$C:$C,0))),"",INDEX('Policy Characteristics'!A:A,MATCH($C1460,'Policy Characteristics'!$C:$C,0)))</f>
        <v>Industry</v>
      </c>
      <c r="B1460" s="262" t="str">
        <f>IF(ISBLANK(INDEX('Policy Characteristics'!B:B,MATCH($C1460,'Policy Characteristics'!$C:$C,0))),"",INDEX('Policy Characteristics'!B:B,MATCH($C1460,'Policy Characteristics'!$C:$C,0)))</f>
        <v>Hydrogen Combustion</v>
      </c>
      <c r="C1460" s="254" t="str">
        <f t="shared" si="52"/>
        <v>Fraction of Eligible Industrial Energy Use Shifted to Hydrogen</v>
      </c>
      <c r="D1460" s="6" t="s">
        <v>3056</v>
      </c>
      <c r="E1460" s="1" t="s">
        <v>3491</v>
      </c>
      <c r="F1460" t="s">
        <v>3018</v>
      </c>
      <c r="G1460" s="45" t="s">
        <v>3498</v>
      </c>
      <c r="H1460" s="43">
        <v>2179</v>
      </c>
      <c r="I1460" s="324" t="s">
        <v>40</v>
      </c>
      <c r="J1460" s="255" t="str">
        <f>IF(ISBLANK(INDEX('Policy Characteristics'!D:D,MATCH($C1460,'Policy Characteristics'!$C:$C,0))),"",INDEX('Policy Characteristics'!D:D,MATCH($C1460,'Policy Characteristics'!$C:$C,0)))</f>
        <v>Hydrogen Combustion</v>
      </c>
      <c r="K1460" s="254" t="str">
        <f>IF(ISBLANK(INDEX('Policy Characteristics'!E:E,MATCH($C1460,'Policy Characteristics'!$C:$C,0))),"",INDEX('Policy Characteristics'!E:E,MATCH($C1460,'Policy Characteristics'!$C:$C,0)))</f>
        <v>indst shift to hydrogen</v>
      </c>
      <c r="L1460" s="261">
        <f>IF(ISBLANK(INDEX('Policy Characteristics'!F:F,MATCH($C1460,'Policy Characteristics'!$C:$C,0))),"",INDEX('Policy Characteristics'!F:F,MATCH($C1460,'Policy Characteristics'!$C:$C,0)))</f>
        <v>0</v>
      </c>
      <c r="M1460" s="261">
        <f>IF(ISBLANK(INDEX('Policy Characteristics'!G:G,MATCH($C1460,'Policy Characteristics'!$C:$C,0))),"",INDEX('Policy Characteristics'!G:G,MATCH($C1460,'Policy Characteristics'!$C:$C,0)))</f>
        <v>1</v>
      </c>
      <c r="N1460" s="261">
        <f>IF(ISBLANK(INDEX('Policy Characteristics'!H:H,MATCH($C1460,'Policy Characteristics'!$C:$C,0))),"",INDEX('Policy Characteristics'!H:H,MATCH($C1460,'Policy Characteristics'!$C:$C,0)))</f>
        <v>0.01</v>
      </c>
      <c r="O1460" s="254" t="str">
        <f>IF(ISBLANK(INDEX('Policy Characteristics'!I:I,MATCH($C1460,'Policy Characteristics'!$C:$C,0))),"",INDEX('Policy Characteristics'!I:I,MATCH($C1460,'Policy Characteristics'!$C:$C,0)))</f>
        <v>% of fuel shifted</v>
      </c>
      <c r="P1460" s="254" t="str">
        <f>IF(ISBLANK(INDEX('Policy Characteristics'!J:J,MATCH($C1460,'Policy Characteristics'!$C:$C,0))),"",INDEX('Policy Characteristics'!J:J,MATCH($C1460,'Policy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0" s="254" t="str">
        <f>IF(ISBLANK(INDEX('Policy Characteristics'!K:K,MATCH($C1460,'Policy Characteristics'!$C:$C,0))),"",INDEX('Policy Characteristics'!K:K,MATCH($C1460,'Policy Characteristics'!$C:$C,0)))</f>
        <v>industry-ag-main.html#fuel-switching</v>
      </c>
      <c r="R1460" s="254" t="str">
        <f>IF(ISBLANK(INDEX('Policy Characteristics'!L:L,MATCH($C1460,'Policy Characteristics'!$C:$C,0))),"",INDEX('Policy Characteristics'!L:L,MATCH($C1460,'Policy Characteristics'!$C:$C,0)))</f>
        <v>industry-elec-and-hydrogen.html</v>
      </c>
    </row>
    <row r="1461" spans="1:18" s="2" customFormat="1">
      <c r="A1461" s="254" t="str">
        <f>IF(ISBLANK(INDEX('Policy Characteristics'!A:A,MATCH($C1461,'Policy Characteristics'!$C:$C,0))),"",INDEX('Policy Characteristics'!A:A,MATCH($C1461,'Policy Characteristics'!$C:$C,0)))</f>
        <v>Industry</v>
      </c>
      <c r="B1461" s="262" t="str">
        <f>IF(ISBLANK(INDEX('Policy Characteristics'!B:B,MATCH($C1461,'Policy Characteristics'!$C:$C,0))),"",INDEX('Policy Characteristics'!B:B,MATCH($C1461,'Policy Characteristics'!$C:$C,0)))</f>
        <v>Hydrogen Combustion</v>
      </c>
      <c r="C1461" s="254" t="str">
        <f t="shared" si="52"/>
        <v>Fraction of Eligible Industrial Energy Use Shifted to Hydrogen</v>
      </c>
      <c r="D1461" s="6" t="s">
        <v>3056</v>
      </c>
      <c r="E1461" s="1" t="s">
        <v>3492</v>
      </c>
      <c r="F1461" t="s">
        <v>3018</v>
      </c>
      <c r="G1461" s="45" t="s">
        <v>3499</v>
      </c>
      <c r="H1461" s="43">
        <v>2180</v>
      </c>
      <c r="I1461" s="324" t="s">
        <v>40</v>
      </c>
      <c r="J1461" s="255" t="str">
        <f>IF(ISBLANK(INDEX('Policy Characteristics'!D:D,MATCH($C1461,'Policy Characteristics'!$C:$C,0))),"",INDEX('Policy Characteristics'!D:D,MATCH($C1461,'Policy Characteristics'!$C:$C,0)))</f>
        <v>Hydrogen Combustion</v>
      </c>
      <c r="K1461" s="254" t="str">
        <f>IF(ISBLANK(INDEX('Policy Characteristics'!E:E,MATCH($C1461,'Policy Characteristics'!$C:$C,0))),"",INDEX('Policy Characteristics'!E:E,MATCH($C1461,'Policy Characteristics'!$C:$C,0)))</f>
        <v>indst shift to hydrogen</v>
      </c>
      <c r="L1461" s="261">
        <f>IF(ISBLANK(INDEX('Policy Characteristics'!F:F,MATCH($C1461,'Policy Characteristics'!$C:$C,0))),"",INDEX('Policy Characteristics'!F:F,MATCH($C1461,'Policy Characteristics'!$C:$C,0)))</f>
        <v>0</v>
      </c>
      <c r="M1461" s="261">
        <f>IF(ISBLANK(INDEX('Policy Characteristics'!G:G,MATCH($C1461,'Policy Characteristics'!$C:$C,0))),"",INDEX('Policy Characteristics'!G:G,MATCH($C1461,'Policy Characteristics'!$C:$C,0)))</f>
        <v>1</v>
      </c>
      <c r="N1461" s="261">
        <f>IF(ISBLANK(INDEX('Policy Characteristics'!H:H,MATCH($C1461,'Policy Characteristics'!$C:$C,0))),"",INDEX('Policy Characteristics'!H:H,MATCH($C1461,'Policy Characteristics'!$C:$C,0)))</f>
        <v>0.01</v>
      </c>
      <c r="O1461" s="254" t="str">
        <f>IF(ISBLANK(INDEX('Policy Characteristics'!I:I,MATCH($C1461,'Policy Characteristics'!$C:$C,0))),"",INDEX('Policy Characteristics'!I:I,MATCH($C1461,'Policy Characteristics'!$C:$C,0)))</f>
        <v>% of fuel shifted</v>
      </c>
      <c r="P1461" s="254" t="str">
        <f>IF(ISBLANK(INDEX('Policy Characteristics'!J:J,MATCH($C1461,'Policy Characteristics'!$C:$C,0))),"",INDEX('Policy Characteristics'!J:J,MATCH($C1461,'Policy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1" s="254" t="str">
        <f>IF(ISBLANK(INDEX('Policy Characteristics'!K:K,MATCH($C1461,'Policy Characteristics'!$C:$C,0))),"",INDEX('Policy Characteristics'!K:K,MATCH($C1461,'Policy Characteristics'!$C:$C,0)))</f>
        <v>industry-ag-main.html#fuel-switching</v>
      </c>
      <c r="R1461" s="254" t="str">
        <f>IF(ISBLANK(INDEX('Policy Characteristics'!L:L,MATCH($C1461,'Policy Characteristics'!$C:$C,0))),"",INDEX('Policy Characteristics'!L:L,MATCH($C1461,'Policy Characteristics'!$C:$C,0)))</f>
        <v>industry-elec-and-hydrogen.html</v>
      </c>
    </row>
    <row r="1462" spans="1:18" s="2" customFormat="1">
      <c r="A1462" s="254" t="str">
        <f>IF(ISBLANK(INDEX('Policy Characteristics'!A:A,MATCH($C1462,'Policy Characteristics'!$C:$C,0))),"",INDEX('Policy Characteristics'!A:A,MATCH($C1462,'Policy Characteristics'!$C:$C,0)))</f>
        <v>Industry</v>
      </c>
      <c r="B1462" s="262" t="str">
        <f>IF(ISBLANK(INDEX('Policy Characteristics'!B:B,MATCH($C1462,'Policy Characteristics'!$C:$C,0))),"",INDEX('Policy Characteristics'!B:B,MATCH($C1462,'Policy Characteristics'!$C:$C,0)))</f>
        <v>Hydrogen Combustion</v>
      </c>
      <c r="C1462" s="254" t="str">
        <f t="shared" si="52"/>
        <v>Fraction of Eligible Industrial Energy Use Shifted to Hydrogen</v>
      </c>
      <c r="D1462" s="6" t="s">
        <v>3056</v>
      </c>
      <c r="E1462" s="1" t="s">
        <v>3493</v>
      </c>
      <c r="F1462" t="s">
        <v>3018</v>
      </c>
      <c r="G1462" s="45" t="s">
        <v>3500</v>
      </c>
      <c r="H1462" s="43">
        <v>2181</v>
      </c>
      <c r="I1462" s="324" t="s">
        <v>40</v>
      </c>
      <c r="J1462" s="255" t="str">
        <f>IF(ISBLANK(INDEX('Policy Characteristics'!D:D,MATCH($C1462,'Policy Characteristics'!$C:$C,0))),"",INDEX('Policy Characteristics'!D:D,MATCH($C1462,'Policy Characteristics'!$C:$C,0)))</f>
        <v>Hydrogen Combustion</v>
      </c>
      <c r="K1462" s="254" t="str">
        <f>IF(ISBLANK(INDEX('Policy Characteristics'!E:E,MATCH($C1462,'Policy Characteristics'!$C:$C,0))),"",INDEX('Policy Characteristics'!E:E,MATCH($C1462,'Policy Characteristics'!$C:$C,0)))</f>
        <v>indst shift to hydrogen</v>
      </c>
      <c r="L1462" s="261">
        <f>IF(ISBLANK(INDEX('Policy Characteristics'!F:F,MATCH($C1462,'Policy Characteristics'!$C:$C,0))),"",INDEX('Policy Characteristics'!F:F,MATCH($C1462,'Policy Characteristics'!$C:$C,0)))</f>
        <v>0</v>
      </c>
      <c r="M1462" s="261">
        <f>IF(ISBLANK(INDEX('Policy Characteristics'!G:G,MATCH($C1462,'Policy Characteristics'!$C:$C,0))),"",INDEX('Policy Characteristics'!G:G,MATCH($C1462,'Policy Characteristics'!$C:$C,0)))</f>
        <v>1</v>
      </c>
      <c r="N1462" s="261">
        <f>IF(ISBLANK(INDEX('Policy Characteristics'!H:H,MATCH($C1462,'Policy Characteristics'!$C:$C,0))),"",INDEX('Policy Characteristics'!H:H,MATCH($C1462,'Policy Characteristics'!$C:$C,0)))</f>
        <v>0.01</v>
      </c>
      <c r="O1462" s="254" t="str">
        <f>IF(ISBLANK(INDEX('Policy Characteristics'!I:I,MATCH($C1462,'Policy Characteristics'!$C:$C,0))),"",INDEX('Policy Characteristics'!I:I,MATCH($C1462,'Policy Characteristics'!$C:$C,0)))</f>
        <v>% of fuel shifted</v>
      </c>
      <c r="P1462" s="254" t="str">
        <f>IF(ISBLANK(INDEX('Policy Characteristics'!J:J,MATCH($C1462,'Policy Characteristics'!$C:$C,0))),"",INDEX('Policy Characteristics'!J:J,MATCH($C1462,'Policy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2" s="254" t="str">
        <f>IF(ISBLANK(INDEX('Policy Characteristics'!K:K,MATCH($C1462,'Policy Characteristics'!$C:$C,0))),"",INDEX('Policy Characteristics'!K:K,MATCH($C1462,'Policy Characteristics'!$C:$C,0)))</f>
        <v>industry-ag-main.html#fuel-switching</v>
      </c>
      <c r="R1462" s="254" t="str">
        <f>IF(ISBLANK(INDEX('Policy Characteristics'!L:L,MATCH($C1462,'Policy Characteristics'!$C:$C,0))),"",INDEX('Policy Characteristics'!L:L,MATCH($C1462,'Policy Characteristics'!$C:$C,0)))</f>
        <v>industry-elec-and-hydrogen.html</v>
      </c>
    </row>
    <row r="1463" spans="1:18" s="2" customFormat="1">
      <c r="A1463" s="254" t="str">
        <f>IF(ISBLANK(INDEX('Policy Characteristics'!A:A,MATCH($C1463,'Policy Characteristics'!$C:$C,0))),"",INDEX('Policy Characteristics'!A:A,MATCH($C1463,'Policy Characteristics'!$C:$C,0)))</f>
        <v>Industry</v>
      </c>
      <c r="B1463" s="262" t="str">
        <f>IF(ISBLANK(INDEX('Policy Characteristics'!B:B,MATCH($C1463,'Policy Characteristics'!$C:$C,0))),"",INDEX('Policy Characteristics'!B:B,MATCH($C1463,'Policy Characteristics'!$C:$C,0)))</f>
        <v>Hydrogen Combustion</v>
      </c>
      <c r="C1463" s="254" t="str">
        <f t="shared" si="52"/>
        <v>Fraction of Eligible Industrial Energy Use Shifted to Hydrogen</v>
      </c>
      <c r="D1463" s="6" t="s">
        <v>3056</v>
      </c>
      <c r="E1463" s="1" t="s">
        <v>3494</v>
      </c>
      <c r="F1463" t="s">
        <v>3018</v>
      </c>
      <c r="G1463" s="45" t="s">
        <v>3501</v>
      </c>
      <c r="H1463" s="43">
        <v>2182</v>
      </c>
      <c r="I1463" s="324" t="s">
        <v>41</v>
      </c>
      <c r="J1463" s="255" t="str">
        <f>IF(ISBLANK(INDEX('Policy Characteristics'!D:D,MATCH($C1463,'Policy Characteristics'!$C:$C,0))),"",INDEX('Policy Characteristics'!D:D,MATCH($C1463,'Policy Characteristics'!$C:$C,0)))</f>
        <v>Hydrogen Combustion</v>
      </c>
      <c r="K1463" s="254" t="str">
        <f>IF(ISBLANK(INDEX('Policy Characteristics'!E:E,MATCH($C1463,'Policy Characteristics'!$C:$C,0))),"",INDEX('Policy Characteristics'!E:E,MATCH($C1463,'Policy Characteristics'!$C:$C,0)))</f>
        <v>indst shift to hydrogen</v>
      </c>
      <c r="L1463" s="261">
        <f>IF(ISBLANK(INDEX('Policy Characteristics'!F:F,MATCH($C1463,'Policy Characteristics'!$C:$C,0))),"",INDEX('Policy Characteristics'!F:F,MATCH($C1463,'Policy Characteristics'!$C:$C,0)))</f>
        <v>0</v>
      </c>
      <c r="M1463" s="261">
        <f>IF(ISBLANK(INDEX('Policy Characteristics'!G:G,MATCH($C1463,'Policy Characteristics'!$C:$C,0))),"",INDEX('Policy Characteristics'!G:G,MATCH($C1463,'Policy Characteristics'!$C:$C,0)))</f>
        <v>1</v>
      </c>
      <c r="N1463" s="261">
        <f>IF(ISBLANK(INDEX('Policy Characteristics'!H:H,MATCH($C1463,'Policy Characteristics'!$C:$C,0))),"",INDEX('Policy Characteristics'!H:H,MATCH($C1463,'Policy Characteristics'!$C:$C,0)))</f>
        <v>0.01</v>
      </c>
      <c r="O1463" s="254" t="str">
        <f>IF(ISBLANK(INDEX('Policy Characteristics'!I:I,MATCH($C1463,'Policy Characteristics'!$C:$C,0))),"",INDEX('Policy Characteristics'!I:I,MATCH($C1463,'Policy Characteristics'!$C:$C,0)))</f>
        <v>% of fuel shifted</v>
      </c>
      <c r="P1463" s="254" t="str">
        <f>IF(ISBLANK(INDEX('Policy Characteristics'!J:J,MATCH($C1463,'Policy Characteristics'!$C:$C,0))),"",INDEX('Policy Characteristics'!J:J,MATCH($C1463,'Policy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3" s="254" t="str">
        <f>IF(ISBLANK(INDEX('Policy Characteristics'!K:K,MATCH($C1463,'Policy Characteristics'!$C:$C,0))),"",INDEX('Policy Characteristics'!K:K,MATCH($C1463,'Policy Characteristics'!$C:$C,0)))</f>
        <v>industry-ag-main.html#fuel-switching</v>
      </c>
      <c r="R1463" s="254" t="str">
        <f>IF(ISBLANK(INDEX('Policy Characteristics'!L:L,MATCH($C1463,'Policy Characteristics'!$C:$C,0))),"",INDEX('Policy Characteristics'!L:L,MATCH($C1463,'Policy Characteristics'!$C:$C,0)))</f>
        <v>industry-elec-and-hydrogen.html</v>
      </c>
    </row>
    <row r="1464" spans="1:18" s="2" customFormat="1">
      <c r="A1464" s="254" t="str">
        <f>IF(ISBLANK(INDEX('Policy Characteristics'!A:A,MATCH($C1464,'Policy Characteristics'!$C:$C,0))),"",INDEX('Policy Characteristics'!A:A,MATCH($C1464,'Policy Characteristics'!$C:$C,0)))</f>
        <v>Industry</v>
      </c>
      <c r="B1464" s="262" t="str">
        <f>IF(ISBLANK(INDEX('Policy Characteristics'!B:B,MATCH($C1464,'Policy Characteristics'!$C:$C,0))),"",INDEX('Policy Characteristics'!B:B,MATCH($C1464,'Policy Characteristics'!$C:$C,0)))</f>
        <v>Hydrogen Combustion</v>
      </c>
      <c r="C1464" s="254" t="str">
        <f t="shared" si="52"/>
        <v>Fraction of Eligible Industrial Energy Use Shifted to Hydrogen</v>
      </c>
      <c r="D1464" s="6" t="s">
        <v>3056</v>
      </c>
      <c r="E1464" s="1" t="s">
        <v>3495</v>
      </c>
      <c r="F1464" t="s">
        <v>3018</v>
      </c>
      <c r="G1464" s="45" t="s">
        <v>3502</v>
      </c>
      <c r="H1464" s="43">
        <v>2183</v>
      </c>
      <c r="I1464" s="324" t="s">
        <v>40</v>
      </c>
      <c r="J1464" s="255" t="str">
        <f>IF(ISBLANK(INDEX('Policy Characteristics'!D:D,MATCH($C1464,'Policy Characteristics'!$C:$C,0))),"",INDEX('Policy Characteristics'!D:D,MATCH($C1464,'Policy Characteristics'!$C:$C,0)))</f>
        <v>Hydrogen Combustion</v>
      </c>
      <c r="K1464" s="254" t="str">
        <f>IF(ISBLANK(INDEX('Policy Characteristics'!E:E,MATCH($C1464,'Policy Characteristics'!$C:$C,0))),"",INDEX('Policy Characteristics'!E:E,MATCH($C1464,'Policy Characteristics'!$C:$C,0)))</f>
        <v>indst shift to hydrogen</v>
      </c>
      <c r="L1464" s="261">
        <f>IF(ISBLANK(INDEX('Policy Characteristics'!F:F,MATCH($C1464,'Policy Characteristics'!$C:$C,0))),"",INDEX('Policy Characteristics'!F:F,MATCH($C1464,'Policy Characteristics'!$C:$C,0)))</f>
        <v>0</v>
      </c>
      <c r="M1464" s="261">
        <f>IF(ISBLANK(INDEX('Policy Characteristics'!G:G,MATCH($C1464,'Policy Characteristics'!$C:$C,0))),"",INDEX('Policy Characteristics'!G:G,MATCH($C1464,'Policy Characteristics'!$C:$C,0)))</f>
        <v>1</v>
      </c>
      <c r="N1464" s="261">
        <f>IF(ISBLANK(INDEX('Policy Characteristics'!H:H,MATCH($C1464,'Policy Characteristics'!$C:$C,0))),"",INDEX('Policy Characteristics'!H:H,MATCH($C1464,'Policy Characteristics'!$C:$C,0)))</f>
        <v>0.01</v>
      </c>
      <c r="O1464" s="254" t="str">
        <f>IF(ISBLANK(INDEX('Policy Characteristics'!I:I,MATCH($C1464,'Policy Characteristics'!$C:$C,0))),"",INDEX('Policy Characteristics'!I:I,MATCH($C1464,'Policy Characteristics'!$C:$C,0)))</f>
        <v>% of fuel shifted</v>
      </c>
      <c r="P1464" s="254" t="str">
        <f>IF(ISBLANK(INDEX('Policy Characteristics'!J:J,MATCH($C1464,'Policy Characteristics'!$C:$C,0))),"",INDEX('Policy Characteristics'!J:J,MATCH($C1464,'Policy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4" s="254" t="str">
        <f>IF(ISBLANK(INDEX('Policy Characteristics'!K:K,MATCH($C1464,'Policy Characteristics'!$C:$C,0))),"",INDEX('Policy Characteristics'!K:K,MATCH($C1464,'Policy Characteristics'!$C:$C,0)))</f>
        <v>industry-ag-main.html#fuel-switching</v>
      </c>
      <c r="R1464" s="254" t="str">
        <f>IF(ISBLANK(INDEX('Policy Characteristics'!L:L,MATCH($C1464,'Policy Characteristics'!$C:$C,0))),"",INDEX('Policy Characteristics'!L:L,MATCH($C1464,'Policy Characteristics'!$C:$C,0)))</f>
        <v>industry-elec-and-hydrogen.html</v>
      </c>
    </row>
    <row r="1465" spans="1:18" s="2" customFormat="1">
      <c r="A1465" s="254" t="str">
        <f>IF(ISBLANK(INDEX('Policy Characteristics'!A:A,MATCH($C1465,'Policy Characteristics'!$C:$C,0))),"",INDEX('Policy Characteristics'!A:A,MATCH($C1465,'Policy Characteristics'!$C:$C,0)))</f>
        <v>Industry</v>
      </c>
      <c r="B1465" s="262" t="str">
        <f>IF(ISBLANK(INDEX('Policy Characteristics'!B:B,MATCH($C1465,'Policy Characteristics'!$C:$C,0))),"",INDEX('Policy Characteristics'!B:B,MATCH($C1465,'Policy Characteristics'!$C:$C,0)))</f>
        <v>Hydrogen Combustion</v>
      </c>
      <c r="C1465" s="254" t="str">
        <f t="shared" si="52"/>
        <v>Fraction of Eligible Industrial Energy Use Shifted to Hydrogen</v>
      </c>
      <c r="D1465" s="6" t="s">
        <v>3056</v>
      </c>
      <c r="E1465" s="1" t="s">
        <v>3496</v>
      </c>
      <c r="F1465" t="s">
        <v>3018</v>
      </c>
      <c r="G1465" s="45" t="s">
        <v>3503</v>
      </c>
      <c r="H1465" s="43">
        <v>2184</v>
      </c>
      <c r="I1465" s="324" t="s">
        <v>41</v>
      </c>
      <c r="J1465" s="255" t="str">
        <f>IF(ISBLANK(INDEX('Policy Characteristics'!D:D,MATCH($C1465,'Policy Characteristics'!$C:$C,0))),"",INDEX('Policy Characteristics'!D:D,MATCH($C1465,'Policy Characteristics'!$C:$C,0)))</f>
        <v>Hydrogen Combustion</v>
      </c>
      <c r="K1465" s="254" t="str">
        <f>IF(ISBLANK(INDEX('Policy Characteristics'!E:E,MATCH($C1465,'Policy Characteristics'!$C:$C,0))),"",INDEX('Policy Characteristics'!E:E,MATCH($C1465,'Policy Characteristics'!$C:$C,0)))</f>
        <v>indst shift to hydrogen</v>
      </c>
      <c r="L1465" s="261">
        <f>IF(ISBLANK(INDEX('Policy Characteristics'!F:F,MATCH($C1465,'Policy Characteristics'!$C:$C,0))),"",INDEX('Policy Characteristics'!F:F,MATCH($C1465,'Policy Characteristics'!$C:$C,0)))</f>
        <v>0</v>
      </c>
      <c r="M1465" s="261">
        <f>IF(ISBLANK(INDEX('Policy Characteristics'!G:G,MATCH($C1465,'Policy Characteristics'!$C:$C,0))),"",INDEX('Policy Characteristics'!G:G,MATCH($C1465,'Policy Characteristics'!$C:$C,0)))</f>
        <v>1</v>
      </c>
      <c r="N1465" s="261">
        <f>IF(ISBLANK(INDEX('Policy Characteristics'!H:H,MATCH($C1465,'Policy Characteristics'!$C:$C,0))),"",INDEX('Policy Characteristics'!H:H,MATCH($C1465,'Policy Characteristics'!$C:$C,0)))</f>
        <v>0.01</v>
      </c>
      <c r="O1465" s="254" t="str">
        <f>IF(ISBLANK(INDEX('Policy Characteristics'!I:I,MATCH($C1465,'Policy Characteristics'!$C:$C,0))),"",INDEX('Policy Characteristics'!I:I,MATCH($C1465,'Policy Characteristics'!$C:$C,0)))</f>
        <v>% of fuel shifted</v>
      </c>
      <c r="P1465" s="254" t="str">
        <f>IF(ISBLANK(INDEX('Policy Characteristics'!J:J,MATCH($C1465,'Policy Characteristics'!$C:$C,0))),"",INDEX('Policy Characteristics'!J:J,MATCH($C1465,'Policy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5" s="254" t="str">
        <f>IF(ISBLANK(INDEX('Policy Characteristics'!K:K,MATCH($C1465,'Policy Characteristics'!$C:$C,0))),"",INDEX('Policy Characteristics'!K:K,MATCH($C1465,'Policy Characteristics'!$C:$C,0)))</f>
        <v>industry-ag-main.html#fuel-switching</v>
      </c>
      <c r="R1465" s="254" t="str">
        <f>IF(ISBLANK(INDEX('Policy Characteristics'!L:L,MATCH($C1465,'Policy Characteristics'!$C:$C,0))),"",INDEX('Policy Characteristics'!L:L,MATCH($C1465,'Policy Characteristics'!$C:$C,0)))</f>
        <v>industry-elec-and-hydrogen.html</v>
      </c>
    </row>
    <row r="1466" spans="1:18" s="2" customFormat="1">
      <c r="A1466" s="254" t="str">
        <f>IF(ISBLANK(INDEX('Policy Characteristics'!A:A,MATCH($C1466,'Policy Characteristics'!$C:$C,0))),"",INDEX('Policy Characteristics'!A:A,MATCH($C1466,'Policy Characteristics'!$C:$C,0)))</f>
        <v>Industry</v>
      </c>
      <c r="B1466" s="262" t="str">
        <f>IF(ISBLANK(INDEX('Policy Characteristics'!B:B,MATCH($C1466,'Policy Characteristics'!$C:$C,0))),"",INDEX('Policy Characteristics'!B:B,MATCH($C1466,'Policy Characteristics'!$C:$C,0)))</f>
        <v>Hydrogen Combustion</v>
      </c>
      <c r="C1466" s="254" t="str">
        <f t="shared" si="52"/>
        <v>Fraction of Eligible Industrial Energy Use Shifted to Hydrogen</v>
      </c>
      <c r="D1466" s="6" t="s">
        <v>3056</v>
      </c>
      <c r="E1466" s="1" t="s">
        <v>3643</v>
      </c>
      <c r="F1466" t="s">
        <v>3018</v>
      </c>
      <c r="G1466" s="45" t="s">
        <v>3643</v>
      </c>
      <c r="H1466" s="43">
        <v>2185</v>
      </c>
      <c r="I1466" s="324" t="s">
        <v>40</v>
      </c>
      <c r="J1466" s="255" t="str">
        <f>IF(ISBLANK(INDEX('Policy Characteristics'!D:D,MATCH($C1466,'Policy Characteristics'!$C:$C,0))),"",INDEX('Policy Characteristics'!D:D,MATCH($C1466,'Policy Characteristics'!$C:$C,0)))</f>
        <v>Hydrogen Combustion</v>
      </c>
      <c r="K1466" s="254" t="str">
        <f>IF(ISBLANK(INDEX('Policy Characteristics'!E:E,MATCH($C1466,'Policy Characteristics'!$C:$C,0))),"",INDEX('Policy Characteristics'!E:E,MATCH($C1466,'Policy Characteristics'!$C:$C,0)))</f>
        <v>indst shift to hydrogen</v>
      </c>
      <c r="L1466" s="261">
        <f>IF(ISBLANK(INDEX('Policy Characteristics'!F:F,MATCH($C1466,'Policy Characteristics'!$C:$C,0))),"",INDEX('Policy Characteristics'!F:F,MATCH($C1466,'Policy Characteristics'!$C:$C,0)))</f>
        <v>0</v>
      </c>
      <c r="M1466" s="261">
        <f>IF(ISBLANK(INDEX('Policy Characteristics'!G:G,MATCH($C1466,'Policy Characteristics'!$C:$C,0))),"",INDEX('Policy Characteristics'!G:G,MATCH($C1466,'Policy Characteristics'!$C:$C,0)))</f>
        <v>1</v>
      </c>
      <c r="N1466" s="261">
        <f>IF(ISBLANK(INDEX('Policy Characteristics'!H:H,MATCH($C1466,'Policy Characteristics'!$C:$C,0))),"",INDEX('Policy Characteristics'!H:H,MATCH($C1466,'Policy Characteristics'!$C:$C,0)))</f>
        <v>0.01</v>
      </c>
      <c r="O1466" s="254" t="str">
        <f>IF(ISBLANK(INDEX('Policy Characteristics'!I:I,MATCH($C1466,'Policy Characteristics'!$C:$C,0))),"",INDEX('Policy Characteristics'!I:I,MATCH($C1466,'Policy Characteristics'!$C:$C,0)))</f>
        <v>% of fuel shifted</v>
      </c>
      <c r="P1466" s="254" t="str">
        <f>IF(ISBLANK(INDEX('Policy Characteristics'!J:J,MATCH($C1466,'Policy Characteristics'!$C:$C,0))),"",INDEX('Policy Characteristics'!J:J,MATCH($C1466,'Policy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6" s="254" t="str">
        <f>IF(ISBLANK(INDEX('Policy Characteristics'!K:K,MATCH($C1466,'Policy Characteristics'!$C:$C,0))),"",INDEX('Policy Characteristics'!K:K,MATCH($C1466,'Policy Characteristics'!$C:$C,0)))</f>
        <v>industry-ag-main.html#fuel-switching</v>
      </c>
      <c r="R1466" s="254" t="str">
        <f>IF(ISBLANK(INDEX('Policy Characteristics'!L:L,MATCH($C1466,'Policy Characteristics'!$C:$C,0))),"",INDEX('Policy Characteristics'!L:L,MATCH($C1466,'Policy Characteristics'!$C:$C,0)))</f>
        <v>industry-elec-and-hydrogen.html</v>
      </c>
    </row>
    <row r="1467" spans="1:18" s="2" customFormat="1">
      <c r="A1467" s="254" t="str">
        <f>IF(ISBLANK(INDEX('Policy Characteristics'!A:A,MATCH($C1467,'Policy Characteristics'!$C:$C,0))),"",INDEX('Policy Characteristics'!A:A,MATCH($C1467,'Policy Characteristics'!$C:$C,0)))</f>
        <v>Industry</v>
      </c>
      <c r="B1467" s="262" t="str">
        <f>IF(ISBLANK(INDEX('Policy Characteristics'!B:B,MATCH($C1467,'Policy Characteristics'!$C:$C,0))),"",INDEX('Policy Characteristics'!B:B,MATCH($C1467,'Policy Characteristics'!$C:$C,0)))</f>
        <v>Hydrogen Combustion</v>
      </c>
      <c r="C1467" s="254" t="str">
        <f t="shared" si="52"/>
        <v>Fraction of Eligible Industrial Energy Use Shifted to Hydrogen</v>
      </c>
      <c r="D1467" s="6" t="s">
        <v>3057</v>
      </c>
      <c r="E1467" s="1" t="s">
        <v>3490</v>
      </c>
      <c r="F1467" t="s">
        <v>3019</v>
      </c>
      <c r="G1467" s="45" t="s">
        <v>3497</v>
      </c>
      <c r="H1467" s="43">
        <v>2186</v>
      </c>
      <c r="I1467" s="324" t="s">
        <v>40</v>
      </c>
      <c r="J1467" s="255" t="str">
        <f>IF(ISBLANK(INDEX('Policy Characteristics'!D:D,MATCH($C1467,'Policy Characteristics'!$C:$C,0))),"",INDEX('Policy Characteristics'!D:D,MATCH($C1467,'Policy Characteristics'!$C:$C,0)))</f>
        <v>Hydrogen Combustion</v>
      </c>
      <c r="K1467" s="254" t="str">
        <f>IF(ISBLANK(INDEX('Policy Characteristics'!E:E,MATCH($C1467,'Policy Characteristics'!$C:$C,0))),"",INDEX('Policy Characteristics'!E:E,MATCH($C1467,'Policy Characteristics'!$C:$C,0)))</f>
        <v>indst shift to hydrogen</v>
      </c>
      <c r="L1467" s="261">
        <f>IF(ISBLANK(INDEX('Policy Characteristics'!F:F,MATCH($C1467,'Policy Characteristics'!$C:$C,0))),"",INDEX('Policy Characteristics'!F:F,MATCH($C1467,'Policy Characteristics'!$C:$C,0)))</f>
        <v>0</v>
      </c>
      <c r="M1467" s="261">
        <f>IF(ISBLANK(INDEX('Policy Characteristics'!G:G,MATCH($C1467,'Policy Characteristics'!$C:$C,0))),"",INDEX('Policy Characteristics'!G:G,MATCH($C1467,'Policy Characteristics'!$C:$C,0)))</f>
        <v>1</v>
      </c>
      <c r="N1467" s="261">
        <f>IF(ISBLANK(INDEX('Policy Characteristics'!H:H,MATCH($C1467,'Policy Characteristics'!$C:$C,0))),"",INDEX('Policy Characteristics'!H:H,MATCH($C1467,'Policy Characteristics'!$C:$C,0)))</f>
        <v>0.01</v>
      </c>
      <c r="O1467" s="254" t="str">
        <f>IF(ISBLANK(INDEX('Policy Characteristics'!I:I,MATCH($C1467,'Policy Characteristics'!$C:$C,0))),"",INDEX('Policy Characteristics'!I:I,MATCH($C1467,'Policy Characteristics'!$C:$C,0)))</f>
        <v>% of fuel shifted</v>
      </c>
      <c r="P1467" s="254" t="str">
        <f>IF(ISBLANK(INDEX('Policy Characteristics'!J:J,MATCH($C1467,'Policy Characteristics'!$C:$C,0))),"",INDEX('Policy Characteristics'!J:J,MATCH($C1467,'Policy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7" s="254" t="str">
        <f>IF(ISBLANK(INDEX('Policy Characteristics'!K:K,MATCH($C1467,'Policy Characteristics'!$C:$C,0))),"",INDEX('Policy Characteristics'!K:K,MATCH($C1467,'Policy Characteristics'!$C:$C,0)))</f>
        <v>industry-ag-main.html#fuel-switching</v>
      </c>
      <c r="R1467" s="254" t="str">
        <f>IF(ISBLANK(INDEX('Policy Characteristics'!L:L,MATCH($C1467,'Policy Characteristics'!$C:$C,0))),"",INDEX('Policy Characteristics'!L:L,MATCH($C1467,'Policy Characteristics'!$C:$C,0)))</f>
        <v>industry-elec-and-hydrogen.html</v>
      </c>
    </row>
    <row r="1468" spans="1:18" s="2" customFormat="1">
      <c r="A1468" s="254" t="str">
        <f>IF(ISBLANK(INDEX('Policy Characteristics'!A:A,MATCH($C1468,'Policy Characteristics'!$C:$C,0))),"",INDEX('Policy Characteristics'!A:A,MATCH($C1468,'Policy Characteristics'!$C:$C,0)))</f>
        <v>Industry</v>
      </c>
      <c r="B1468" s="262" t="str">
        <f>IF(ISBLANK(INDEX('Policy Characteristics'!B:B,MATCH($C1468,'Policy Characteristics'!$C:$C,0))),"",INDEX('Policy Characteristics'!B:B,MATCH($C1468,'Policy Characteristics'!$C:$C,0)))</f>
        <v>Hydrogen Combustion</v>
      </c>
      <c r="C1468" s="254" t="str">
        <f t="shared" si="52"/>
        <v>Fraction of Eligible Industrial Energy Use Shifted to Hydrogen</v>
      </c>
      <c r="D1468" s="6" t="s">
        <v>3057</v>
      </c>
      <c r="E1468" s="1" t="s">
        <v>3491</v>
      </c>
      <c r="F1468" t="s">
        <v>3019</v>
      </c>
      <c r="G1468" s="45" t="s">
        <v>3498</v>
      </c>
      <c r="H1468" s="43">
        <v>2187</v>
      </c>
      <c r="I1468" s="324" t="s">
        <v>40</v>
      </c>
      <c r="J1468" s="255" t="str">
        <f>IF(ISBLANK(INDEX('Policy Characteristics'!D:D,MATCH($C1468,'Policy Characteristics'!$C:$C,0))),"",INDEX('Policy Characteristics'!D:D,MATCH($C1468,'Policy Characteristics'!$C:$C,0)))</f>
        <v>Hydrogen Combustion</v>
      </c>
      <c r="K1468" s="254" t="str">
        <f>IF(ISBLANK(INDEX('Policy Characteristics'!E:E,MATCH($C1468,'Policy Characteristics'!$C:$C,0))),"",INDEX('Policy Characteristics'!E:E,MATCH($C1468,'Policy Characteristics'!$C:$C,0)))</f>
        <v>indst shift to hydrogen</v>
      </c>
      <c r="L1468" s="261">
        <f>IF(ISBLANK(INDEX('Policy Characteristics'!F:F,MATCH($C1468,'Policy Characteristics'!$C:$C,0))),"",INDEX('Policy Characteristics'!F:F,MATCH($C1468,'Policy Characteristics'!$C:$C,0)))</f>
        <v>0</v>
      </c>
      <c r="M1468" s="261">
        <f>IF(ISBLANK(INDEX('Policy Characteristics'!G:G,MATCH($C1468,'Policy Characteristics'!$C:$C,0))),"",INDEX('Policy Characteristics'!G:G,MATCH($C1468,'Policy Characteristics'!$C:$C,0)))</f>
        <v>1</v>
      </c>
      <c r="N1468" s="261">
        <f>IF(ISBLANK(INDEX('Policy Characteristics'!H:H,MATCH($C1468,'Policy Characteristics'!$C:$C,0))),"",INDEX('Policy Characteristics'!H:H,MATCH($C1468,'Policy Characteristics'!$C:$C,0)))</f>
        <v>0.01</v>
      </c>
      <c r="O1468" s="254" t="str">
        <f>IF(ISBLANK(INDEX('Policy Characteristics'!I:I,MATCH($C1468,'Policy Characteristics'!$C:$C,0))),"",INDEX('Policy Characteristics'!I:I,MATCH($C1468,'Policy Characteristics'!$C:$C,0)))</f>
        <v>% of fuel shifted</v>
      </c>
      <c r="P1468" s="254" t="str">
        <f>IF(ISBLANK(INDEX('Policy Characteristics'!J:J,MATCH($C1468,'Policy Characteristics'!$C:$C,0))),"",INDEX('Policy Characteristics'!J:J,MATCH($C1468,'Policy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8" s="254" t="str">
        <f>IF(ISBLANK(INDEX('Policy Characteristics'!K:K,MATCH($C1468,'Policy Characteristics'!$C:$C,0))),"",INDEX('Policy Characteristics'!K:K,MATCH($C1468,'Policy Characteristics'!$C:$C,0)))</f>
        <v>industry-ag-main.html#fuel-switching</v>
      </c>
      <c r="R1468" s="254" t="str">
        <f>IF(ISBLANK(INDEX('Policy Characteristics'!L:L,MATCH($C1468,'Policy Characteristics'!$C:$C,0))),"",INDEX('Policy Characteristics'!L:L,MATCH($C1468,'Policy Characteristics'!$C:$C,0)))</f>
        <v>industry-elec-and-hydrogen.html</v>
      </c>
    </row>
    <row r="1469" spans="1:18" s="2" customFormat="1">
      <c r="A1469" s="254" t="str">
        <f>IF(ISBLANK(INDEX('Policy Characteristics'!A:A,MATCH($C1469,'Policy Characteristics'!$C:$C,0))),"",INDEX('Policy Characteristics'!A:A,MATCH($C1469,'Policy Characteristics'!$C:$C,0)))</f>
        <v>Industry</v>
      </c>
      <c r="B1469" s="262" t="str">
        <f>IF(ISBLANK(INDEX('Policy Characteristics'!B:B,MATCH($C1469,'Policy Characteristics'!$C:$C,0))),"",INDEX('Policy Characteristics'!B:B,MATCH($C1469,'Policy Characteristics'!$C:$C,0)))</f>
        <v>Hydrogen Combustion</v>
      </c>
      <c r="C1469" s="254" t="str">
        <f t="shared" si="52"/>
        <v>Fraction of Eligible Industrial Energy Use Shifted to Hydrogen</v>
      </c>
      <c r="D1469" s="6" t="s">
        <v>3057</v>
      </c>
      <c r="E1469" s="1" t="s">
        <v>3492</v>
      </c>
      <c r="F1469" t="s">
        <v>3019</v>
      </c>
      <c r="G1469" s="45" t="s">
        <v>3499</v>
      </c>
      <c r="H1469" s="43">
        <v>2188</v>
      </c>
      <c r="I1469" s="324" t="s">
        <v>40</v>
      </c>
      <c r="J1469" s="255" t="str">
        <f>IF(ISBLANK(INDEX('Policy Characteristics'!D:D,MATCH($C1469,'Policy Characteristics'!$C:$C,0))),"",INDEX('Policy Characteristics'!D:D,MATCH($C1469,'Policy Characteristics'!$C:$C,0)))</f>
        <v>Hydrogen Combustion</v>
      </c>
      <c r="K1469" s="254" t="str">
        <f>IF(ISBLANK(INDEX('Policy Characteristics'!E:E,MATCH($C1469,'Policy Characteristics'!$C:$C,0))),"",INDEX('Policy Characteristics'!E:E,MATCH($C1469,'Policy Characteristics'!$C:$C,0)))</f>
        <v>indst shift to hydrogen</v>
      </c>
      <c r="L1469" s="261">
        <f>IF(ISBLANK(INDEX('Policy Characteristics'!F:F,MATCH($C1469,'Policy Characteristics'!$C:$C,0))),"",INDEX('Policy Characteristics'!F:F,MATCH($C1469,'Policy Characteristics'!$C:$C,0)))</f>
        <v>0</v>
      </c>
      <c r="M1469" s="261">
        <f>IF(ISBLANK(INDEX('Policy Characteristics'!G:G,MATCH($C1469,'Policy Characteristics'!$C:$C,0))),"",INDEX('Policy Characteristics'!G:G,MATCH($C1469,'Policy Characteristics'!$C:$C,0)))</f>
        <v>1</v>
      </c>
      <c r="N1469" s="261">
        <f>IF(ISBLANK(INDEX('Policy Characteristics'!H:H,MATCH($C1469,'Policy Characteristics'!$C:$C,0))),"",INDEX('Policy Characteristics'!H:H,MATCH($C1469,'Policy Characteristics'!$C:$C,0)))</f>
        <v>0.01</v>
      </c>
      <c r="O1469" s="254" t="str">
        <f>IF(ISBLANK(INDEX('Policy Characteristics'!I:I,MATCH($C1469,'Policy Characteristics'!$C:$C,0))),"",INDEX('Policy Characteristics'!I:I,MATCH($C1469,'Policy Characteristics'!$C:$C,0)))</f>
        <v>% of fuel shifted</v>
      </c>
      <c r="P1469" s="254" t="str">
        <f>IF(ISBLANK(INDEX('Policy Characteristics'!J:J,MATCH($C1469,'Policy Characteristics'!$C:$C,0))),"",INDEX('Policy Characteristics'!J:J,MATCH($C1469,'Policy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9" s="254" t="str">
        <f>IF(ISBLANK(INDEX('Policy Characteristics'!K:K,MATCH($C1469,'Policy Characteristics'!$C:$C,0))),"",INDEX('Policy Characteristics'!K:K,MATCH($C1469,'Policy Characteristics'!$C:$C,0)))</f>
        <v>industry-ag-main.html#fuel-switching</v>
      </c>
      <c r="R1469" s="254" t="str">
        <f>IF(ISBLANK(INDEX('Policy Characteristics'!L:L,MATCH($C1469,'Policy Characteristics'!$C:$C,0))),"",INDEX('Policy Characteristics'!L:L,MATCH($C1469,'Policy Characteristics'!$C:$C,0)))</f>
        <v>industry-elec-and-hydrogen.html</v>
      </c>
    </row>
    <row r="1470" spans="1:18" s="2" customFormat="1">
      <c r="A1470" s="254" t="str">
        <f>IF(ISBLANK(INDEX('Policy Characteristics'!A:A,MATCH($C1470,'Policy Characteristics'!$C:$C,0))),"",INDEX('Policy Characteristics'!A:A,MATCH($C1470,'Policy Characteristics'!$C:$C,0)))</f>
        <v>Industry</v>
      </c>
      <c r="B1470" s="262" t="str">
        <f>IF(ISBLANK(INDEX('Policy Characteristics'!B:B,MATCH($C1470,'Policy Characteristics'!$C:$C,0))),"",INDEX('Policy Characteristics'!B:B,MATCH($C1470,'Policy Characteristics'!$C:$C,0)))</f>
        <v>Hydrogen Combustion</v>
      </c>
      <c r="C1470" s="254" t="str">
        <f t="shared" si="52"/>
        <v>Fraction of Eligible Industrial Energy Use Shifted to Hydrogen</v>
      </c>
      <c r="D1470" s="6" t="s">
        <v>3057</v>
      </c>
      <c r="E1470" s="1" t="s">
        <v>3493</v>
      </c>
      <c r="F1470" t="s">
        <v>3019</v>
      </c>
      <c r="G1470" s="45" t="s">
        <v>3500</v>
      </c>
      <c r="H1470" s="43">
        <v>2189</v>
      </c>
      <c r="I1470" s="324" t="s">
        <v>40</v>
      </c>
      <c r="J1470" s="255" t="str">
        <f>IF(ISBLANK(INDEX('Policy Characteristics'!D:D,MATCH($C1470,'Policy Characteristics'!$C:$C,0))),"",INDEX('Policy Characteristics'!D:D,MATCH($C1470,'Policy Characteristics'!$C:$C,0)))</f>
        <v>Hydrogen Combustion</v>
      </c>
      <c r="K1470" s="254" t="str">
        <f>IF(ISBLANK(INDEX('Policy Characteristics'!E:E,MATCH($C1470,'Policy Characteristics'!$C:$C,0))),"",INDEX('Policy Characteristics'!E:E,MATCH($C1470,'Policy Characteristics'!$C:$C,0)))</f>
        <v>indst shift to hydrogen</v>
      </c>
      <c r="L1470" s="261">
        <f>IF(ISBLANK(INDEX('Policy Characteristics'!F:F,MATCH($C1470,'Policy Characteristics'!$C:$C,0))),"",INDEX('Policy Characteristics'!F:F,MATCH($C1470,'Policy Characteristics'!$C:$C,0)))</f>
        <v>0</v>
      </c>
      <c r="M1470" s="261">
        <f>IF(ISBLANK(INDEX('Policy Characteristics'!G:G,MATCH($C1470,'Policy Characteristics'!$C:$C,0))),"",INDEX('Policy Characteristics'!G:G,MATCH($C1470,'Policy Characteristics'!$C:$C,0)))</f>
        <v>1</v>
      </c>
      <c r="N1470" s="261">
        <f>IF(ISBLANK(INDEX('Policy Characteristics'!H:H,MATCH($C1470,'Policy Characteristics'!$C:$C,0))),"",INDEX('Policy Characteristics'!H:H,MATCH($C1470,'Policy Characteristics'!$C:$C,0)))</f>
        <v>0.01</v>
      </c>
      <c r="O1470" s="254" t="str">
        <f>IF(ISBLANK(INDEX('Policy Characteristics'!I:I,MATCH($C1470,'Policy Characteristics'!$C:$C,0))),"",INDEX('Policy Characteristics'!I:I,MATCH($C1470,'Policy Characteristics'!$C:$C,0)))</f>
        <v>% of fuel shifted</v>
      </c>
      <c r="P1470" s="254" t="str">
        <f>IF(ISBLANK(INDEX('Policy Characteristics'!J:J,MATCH($C1470,'Policy Characteristics'!$C:$C,0))),"",INDEX('Policy Characteristics'!J:J,MATCH($C1470,'Policy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0" s="254" t="str">
        <f>IF(ISBLANK(INDEX('Policy Characteristics'!K:K,MATCH($C1470,'Policy Characteristics'!$C:$C,0))),"",INDEX('Policy Characteristics'!K:K,MATCH($C1470,'Policy Characteristics'!$C:$C,0)))</f>
        <v>industry-ag-main.html#fuel-switching</v>
      </c>
      <c r="R1470" s="254" t="str">
        <f>IF(ISBLANK(INDEX('Policy Characteristics'!L:L,MATCH($C1470,'Policy Characteristics'!$C:$C,0))),"",INDEX('Policy Characteristics'!L:L,MATCH($C1470,'Policy Characteristics'!$C:$C,0)))</f>
        <v>industry-elec-and-hydrogen.html</v>
      </c>
    </row>
    <row r="1471" spans="1:18" s="2" customFormat="1">
      <c r="A1471" s="254" t="str">
        <f>IF(ISBLANK(INDEX('Policy Characteristics'!A:A,MATCH($C1471,'Policy Characteristics'!$C:$C,0))),"",INDEX('Policy Characteristics'!A:A,MATCH($C1471,'Policy Characteristics'!$C:$C,0)))</f>
        <v>Industry</v>
      </c>
      <c r="B1471" s="262" t="str">
        <f>IF(ISBLANK(INDEX('Policy Characteristics'!B:B,MATCH($C1471,'Policy Characteristics'!$C:$C,0))),"",INDEX('Policy Characteristics'!B:B,MATCH($C1471,'Policy Characteristics'!$C:$C,0)))</f>
        <v>Hydrogen Combustion</v>
      </c>
      <c r="C1471" s="254" t="str">
        <f t="shared" si="52"/>
        <v>Fraction of Eligible Industrial Energy Use Shifted to Hydrogen</v>
      </c>
      <c r="D1471" s="6" t="s">
        <v>3057</v>
      </c>
      <c r="E1471" s="1" t="s">
        <v>3494</v>
      </c>
      <c r="F1471" t="s">
        <v>3019</v>
      </c>
      <c r="G1471" s="45" t="s">
        <v>3501</v>
      </c>
      <c r="H1471" s="43">
        <v>2190</v>
      </c>
      <c r="I1471" s="324" t="s">
        <v>41</v>
      </c>
      <c r="J1471" s="255" t="str">
        <f>IF(ISBLANK(INDEX('Policy Characteristics'!D:D,MATCH($C1471,'Policy Characteristics'!$C:$C,0))),"",INDEX('Policy Characteristics'!D:D,MATCH($C1471,'Policy Characteristics'!$C:$C,0)))</f>
        <v>Hydrogen Combustion</v>
      </c>
      <c r="K1471" s="254" t="str">
        <f>IF(ISBLANK(INDEX('Policy Characteristics'!E:E,MATCH($C1471,'Policy Characteristics'!$C:$C,0))),"",INDEX('Policy Characteristics'!E:E,MATCH($C1471,'Policy Characteristics'!$C:$C,0)))</f>
        <v>indst shift to hydrogen</v>
      </c>
      <c r="L1471" s="261">
        <f>IF(ISBLANK(INDEX('Policy Characteristics'!F:F,MATCH($C1471,'Policy Characteristics'!$C:$C,0))),"",INDEX('Policy Characteristics'!F:F,MATCH($C1471,'Policy Characteristics'!$C:$C,0)))</f>
        <v>0</v>
      </c>
      <c r="M1471" s="261">
        <f>IF(ISBLANK(INDEX('Policy Characteristics'!G:G,MATCH($C1471,'Policy Characteristics'!$C:$C,0))),"",INDEX('Policy Characteristics'!G:G,MATCH($C1471,'Policy Characteristics'!$C:$C,0)))</f>
        <v>1</v>
      </c>
      <c r="N1471" s="261">
        <f>IF(ISBLANK(INDEX('Policy Characteristics'!H:H,MATCH($C1471,'Policy Characteristics'!$C:$C,0))),"",INDEX('Policy Characteristics'!H:H,MATCH($C1471,'Policy Characteristics'!$C:$C,0)))</f>
        <v>0.01</v>
      </c>
      <c r="O1471" s="254" t="str">
        <f>IF(ISBLANK(INDEX('Policy Characteristics'!I:I,MATCH($C1471,'Policy Characteristics'!$C:$C,0))),"",INDEX('Policy Characteristics'!I:I,MATCH($C1471,'Policy Characteristics'!$C:$C,0)))</f>
        <v>% of fuel shifted</v>
      </c>
      <c r="P1471" s="254" t="str">
        <f>IF(ISBLANK(INDEX('Policy Characteristics'!J:J,MATCH($C1471,'Policy Characteristics'!$C:$C,0))),"",INDEX('Policy Characteristics'!J:J,MATCH($C1471,'Policy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1" s="254" t="str">
        <f>IF(ISBLANK(INDEX('Policy Characteristics'!K:K,MATCH($C1471,'Policy Characteristics'!$C:$C,0))),"",INDEX('Policy Characteristics'!K:K,MATCH($C1471,'Policy Characteristics'!$C:$C,0)))</f>
        <v>industry-ag-main.html#fuel-switching</v>
      </c>
      <c r="R1471" s="254" t="str">
        <f>IF(ISBLANK(INDEX('Policy Characteristics'!L:L,MATCH($C1471,'Policy Characteristics'!$C:$C,0))),"",INDEX('Policy Characteristics'!L:L,MATCH($C1471,'Policy Characteristics'!$C:$C,0)))</f>
        <v>industry-elec-and-hydrogen.html</v>
      </c>
    </row>
    <row r="1472" spans="1:18" s="2" customFormat="1">
      <c r="A1472" s="254" t="str">
        <f>IF(ISBLANK(INDEX('Policy Characteristics'!A:A,MATCH($C1472,'Policy Characteristics'!$C:$C,0))),"",INDEX('Policy Characteristics'!A:A,MATCH($C1472,'Policy Characteristics'!$C:$C,0)))</f>
        <v>Industry</v>
      </c>
      <c r="B1472" s="262" t="str">
        <f>IF(ISBLANK(INDEX('Policy Characteristics'!B:B,MATCH($C1472,'Policy Characteristics'!$C:$C,0))),"",INDEX('Policy Characteristics'!B:B,MATCH($C1472,'Policy Characteristics'!$C:$C,0)))</f>
        <v>Hydrogen Combustion</v>
      </c>
      <c r="C1472" s="254" t="str">
        <f t="shared" si="52"/>
        <v>Fraction of Eligible Industrial Energy Use Shifted to Hydrogen</v>
      </c>
      <c r="D1472" s="6" t="s">
        <v>3057</v>
      </c>
      <c r="E1472" s="1" t="s">
        <v>3495</v>
      </c>
      <c r="F1472" t="s">
        <v>3019</v>
      </c>
      <c r="G1472" s="45" t="s">
        <v>3502</v>
      </c>
      <c r="H1472" s="43">
        <v>2191</v>
      </c>
      <c r="I1472" s="324" t="s">
        <v>41</v>
      </c>
      <c r="J1472" s="255" t="str">
        <f>IF(ISBLANK(INDEX('Policy Characteristics'!D:D,MATCH($C1472,'Policy Characteristics'!$C:$C,0))),"",INDEX('Policy Characteristics'!D:D,MATCH($C1472,'Policy Characteristics'!$C:$C,0)))</f>
        <v>Hydrogen Combustion</v>
      </c>
      <c r="K1472" s="254" t="str">
        <f>IF(ISBLANK(INDEX('Policy Characteristics'!E:E,MATCH($C1472,'Policy Characteristics'!$C:$C,0))),"",INDEX('Policy Characteristics'!E:E,MATCH($C1472,'Policy Characteristics'!$C:$C,0)))</f>
        <v>indst shift to hydrogen</v>
      </c>
      <c r="L1472" s="261">
        <f>IF(ISBLANK(INDEX('Policy Characteristics'!F:F,MATCH($C1472,'Policy Characteristics'!$C:$C,0))),"",INDEX('Policy Characteristics'!F:F,MATCH($C1472,'Policy Characteristics'!$C:$C,0)))</f>
        <v>0</v>
      </c>
      <c r="M1472" s="261">
        <f>IF(ISBLANK(INDEX('Policy Characteristics'!G:G,MATCH($C1472,'Policy Characteristics'!$C:$C,0))),"",INDEX('Policy Characteristics'!G:G,MATCH($C1472,'Policy Characteristics'!$C:$C,0)))</f>
        <v>1</v>
      </c>
      <c r="N1472" s="261">
        <f>IF(ISBLANK(INDEX('Policy Characteristics'!H:H,MATCH($C1472,'Policy Characteristics'!$C:$C,0))),"",INDEX('Policy Characteristics'!H:H,MATCH($C1472,'Policy Characteristics'!$C:$C,0)))</f>
        <v>0.01</v>
      </c>
      <c r="O1472" s="254" t="str">
        <f>IF(ISBLANK(INDEX('Policy Characteristics'!I:I,MATCH($C1472,'Policy Characteristics'!$C:$C,0))),"",INDEX('Policy Characteristics'!I:I,MATCH($C1472,'Policy Characteristics'!$C:$C,0)))</f>
        <v>% of fuel shifted</v>
      </c>
      <c r="P1472" s="254" t="str">
        <f>IF(ISBLANK(INDEX('Policy Characteristics'!J:J,MATCH($C1472,'Policy Characteristics'!$C:$C,0))),"",INDEX('Policy Characteristics'!J:J,MATCH($C1472,'Policy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2" s="254" t="str">
        <f>IF(ISBLANK(INDEX('Policy Characteristics'!K:K,MATCH($C1472,'Policy Characteristics'!$C:$C,0))),"",INDEX('Policy Characteristics'!K:K,MATCH($C1472,'Policy Characteristics'!$C:$C,0)))</f>
        <v>industry-ag-main.html#fuel-switching</v>
      </c>
      <c r="R1472" s="254" t="str">
        <f>IF(ISBLANK(INDEX('Policy Characteristics'!L:L,MATCH($C1472,'Policy Characteristics'!$C:$C,0))),"",INDEX('Policy Characteristics'!L:L,MATCH($C1472,'Policy Characteristics'!$C:$C,0)))</f>
        <v>industry-elec-and-hydrogen.html</v>
      </c>
    </row>
    <row r="1473" spans="1:18" s="2" customFormat="1">
      <c r="A1473" s="254" t="str">
        <f>IF(ISBLANK(INDEX('Policy Characteristics'!A:A,MATCH($C1473,'Policy Characteristics'!$C:$C,0))),"",INDEX('Policy Characteristics'!A:A,MATCH($C1473,'Policy Characteristics'!$C:$C,0)))</f>
        <v>Industry</v>
      </c>
      <c r="B1473" s="262" t="str">
        <f>IF(ISBLANK(INDEX('Policy Characteristics'!B:B,MATCH($C1473,'Policy Characteristics'!$C:$C,0))),"",INDEX('Policy Characteristics'!B:B,MATCH($C1473,'Policy Characteristics'!$C:$C,0)))</f>
        <v>Hydrogen Combustion</v>
      </c>
      <c r="C1473" s="254" t="str">
        <f t="shared" si="52"/>
        <v>Fraction of Eligible Industrial Energy Use Shifted to Hydrogen</v>
      </c>
      <c r="D1473" s="6" t="s">
        <v>3057</v>
      </c>
      <c r="E1473" s="1" t="s">
        <v>3496</v>
      </c>
      <c r="F1473" t="s">
        <v>3019</v>
      </c>
      <c r="G1473" s="45" t="s">
        <v>3503</v>
      </c>
      <c r="H1473" s="43">
        <v>2192</v>
      </c>
      <c r="I1473" s="324" t="s">
        <v>41</v>
      </c>
      <c r="J1473" s="255" t="str">
        <f>IF(ISBLANK(INDEX('Policy Characteristics'!D:D,MATCH($C1473,'Policy Characteristics'!$C:$C,0))),"",INDEX('Policy Characteristics'!D:D,MATCH($C1473,'Policy Characteristics'!$C:$C,0)))</f>
        <v>Hydrogen Combustion</v>
      </c>
      <c r="K1473" s="254" t="str">
        <f>IF(ISBLANK(INDEX('Policy Characteristics'!E:E,MATCH($C1473,'Policy Characteristics'!$C:$C,0))),"",INDEX('Policy Characteristics'!E:E,MATCH($C1473,'Policy Characteristics'!$C:$C,0)))</f>
        <v>indst shift to hydrogen</v>
      </c>
      <c r="L1473" s="261">
        <f>IF(ISBLANK(INDEX('Policy Characteristics'!F:F,MATCH($C1473,'Policy Characteristics'!$C:$C,0))),"",INDEX('Policy Characteristics'!F:F,MATCH($C1473,'Policy Characteristics'!$C:$C,0)))</f>
        <v>0</v>
      </c>
      <c r="M1473" s="261">
        <f>IF(ISBLANK(INDEX('Policy Characteristics'!G:G,MATCH($C1473,'Policy Characteristics'!$C:$C,0))),"",INDEX('Policy Characteristics'!G:G,MATCH($C1473,'Policy Characteristics'!$C:$C,0)))</f>
        <v>1</v>
      </c>
      <c r="N1473" s="261">
        <f>IF(ISBLANK(INDEX('Policy Characteristics'!H:H,MATCH($C1473,'Policy Characteristics'!$C:$C,0))),"",INDEX('Policy Characteristics'!H:H,MATCH($C1473,'Policy Characteristics'!$C:$C,0)))</f>
        <v>0.01</v>
      </c>
      <c r="O1473" s="254" t="str">
        <f>IF(ISBLANK(INDEX('Policy Characteristics'!I:I,MATCH($C1473,'Policy Characteristics'!$C:$C,0))),"",INDEX('Policy Characteristics'!I:I,MATCH($C1473,'Policy Characteristics'!$C:$C,0)))</f>
        <v>% of fuel shifted</v>
      </c>
      <c r="P1473" s="254" t="str">
        <f>IF(ISBLANK(INDEX('Policy Characteristics'!J:J,MATCH($C1473,'Policy Characteristics'!$C:$C,0))),"",INDEX('Policy Characteristics'!J:J,MATCH($C1473,'Policy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3" s="254" t="str">
        <f>IF(ISBLANK(INDEX('Policy Characteristics'!K:K,MATCH($C1473,'Policy Characteristics'!$C:$C,0))),"",INDEX('Policy Characteristics'!K:K,MATCH($C1473,'Policy Characteristics'!$C:$C,0)))</f>
        <v>industry-ag-main.html#fuel-switching</v>
      </c>
      <c r="R1473" s="254" t="str">
        <f>IF(ISBLANK(INDEX('Policy Characteristics'!L:L,MATCH($C1473,'Policy Characteristics'!$C:$C,0))),"",INDEX('Policy Characteristics'!L:L,MATCH($C1473,'Policy Characteristics'!$C:$C,0)))</f>
        <v>industry-elec-and-hydrogen.html</v>
      </c>
    </row>
    <row r="1474" spans="1:18" s="2" customFormat="1">
      <c r="A1474" s="254" t="str">
        <f>IF(ISBLANK(INDEX('Policy Characteristics'!A:A,MATCH($C1474,'Policy Characteristics'!$C:$C,0))),"",INDEX('Policy Characteristics'!A:A,MATCH($C1474,'Policy Characteristics'!$C:$C,0)))</f>
        <v>Industry</v>
      </c>
      <c r="B1474" s="262" t="str">
        <f>IF(ISBLANK(INDEX('Policy Characteristics'!B:B,MATCH($C1474,'Policy Characteristics'!$C:$C,0))),"",INDEX('Policy Characteristics'!B:B,MATCH($C1474,'Policy Characteristics'!$C:$C,0)))</f>
        <v>Hydrogen Combustion</v>
      </c>
      <c r="C1474" s="254" t="str">
        <f t="shared" si="52"/>
        <v>Fraction of Eligible Industrial Energy Use Shifted to Hydrogen</v>
      </c>
      <c r="D1474" s="6" t="s">
        <v>3057</v>
      </c>
      <c r="E1474" s="1" t="s">
        <v>3643</v>
      </c>
      <c r="F1474" t="s">
        <v>3019</v>
      </c>
      <c r="G1474" s="45" t="s">
        <v>3643</v>
      </c>
      <c r="H1474" s="43">
        <v>2193</v>
      </c>
      <c r="I1474" s="324" t="s">
        <v>40</v>
      </c>
      <c r="J1474" s="255" t="str">
        <f>IF(ISBLANK(INDEX('Policy Characteristics'!D:D,MATCH($C1474,'Policy Characteristics'!$C:$C,0))),"",INDEX('Policy Characteristics'!D:D,MATCH($C1474,'Policy Characteristics'!$C:$C,0)))</f>
        <v>Hydrogen Combustion</v>
      </c>
      <c r="K1474" s="254" t="str">
        <f>IF(ISBLANK(INDEX('Policy Characteristics'!E:E,MATCH($C1474,'Policy Characteristics'!$C:$C,0))),"",INDEX('Policy Characteristics'!E:E,MATCH($C1474,'Policy Characteristics'!$C:$C,0)))</f>
        <v>indst shift to hydrogen</v>
      </c>
      <c r="L1474" s="261">
        <f>IF(ISBLANK(INDEX('Policy Characteristics'!F:F,MATCH($C1474,'Policy Characteristics'!$C:$C,0))),"",INDEX('Policy Characteristics'!F:F,MATCH($C1474,'Policy Characteristics'!$C:$C,0)))</f>
        <v>0</v>
      </c>
      <c r="M1474" s="261">
        <f>IF(ISBLANK(INDEX('Policy Characteristics'!G:G,MATCH($C1474,'Policy Characteristics'!$C:$C,0))),"",INDEX('Policy Characteristics'!G:G,MATCH($C1474,'Policy Characteristics'!$C:$C,0)))</f>
        <v>1</v>
      </c>
      <c r="N1474" s="261">
        <f>IF(ISBLANK(INDEX('Policy Characteristics'!H:H,MATCH($C1474,'Policy Characteristics'!$C:$C,0))),"",INDEX('Policy Characteristics'!H:H,MATCH($C1474,'Policy Characteristics'!$C:$C,0)))</f>
        <v>0.01</v>
      </c>
      <c r="O1474" s="254" t="str">
        <f>IF(ISBLANK(INDEX('Policy Characteristics'!I:I,MATCH($C1474,'Policy Characteristics'!$C:$C,0))),"",INDEX('Policy Characteristics'!I:I,MATCH($C1474,'Policy Characteristics'!$C:$C,0)))</f>
        <v>% of fuel shifted</v>
      </c>
      <c r="P1474" s="254" t="str">
        <f>IF(ISBLANK(INDEX('Policy Characteristics'!J:J,MATCH($C1474,'Policy Characteristics'!$C:$C,0))),"",INDEX('Policy Characteristics'!J:J,MATCH($C1474,'Policy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4" s="254" t="str">
        <f>IF(ISBLANK(INDEX('Policy Characteristics'!K:K,MATCH($C1474,'Policy Characteristics'!$C:$C,0))),"",INDEX('Policy Characteristics'!K:K,MATCH($C1474,'Policy Characteristics'!$C:$C,0)))</f>
        <v>industry-ag-main.html#fuel-switching</v>
      </c>
      <c r="R1474" s="254" t="str">
        <f>IF(ISBLANK(INDEX('Policy Characteristics'!L:L,MATCH($C1474,'Policy Characteristics'!$C:$C,0))),"",INDEX('Policy Characteristics'!L:L,MATCH($C1474,'Policy Characteristics'!$C:$C,0)))</f>
        <v>industry-elec-and-hydrogen.html</v>
      </c>
    </row>
    <row r="1475" spans="1:18" s="2" customFormat="1">
      <c r="A1475" s="254" t="str">
        <f>IF(ISBLANK(INDEX('Policy Characteristics'!A:A,MATCH($C1475,'Policy Characteristics'!$C:$C,0))),"",INDEX('Policy Characteristics'!A:A,MATCH($C1475,'Policy Characteristics'!$C:$C,0)))</f>
        <v>Industry</v>
      </c>
      <c r="B1475" s="262" t="str">
        <f>IF(ISBLANK(INDEX('Policy Characteristics'!B:B,MATCH($C1475,'Policy Characteristics'!$C:$C,0))),"",INDEX('Policy Characteristics'!B:B,MATCH($C1475,'Policy Characteristics'!$C:$C,0)))</f>
        <v>Hydrogen Combustion</v>
      </c>
      <c r="C1475" s="254" t="str">
        <f t="shared" si="52"/>
        <v>Fraction of Eligible Industrial Energy Use Shifted to Hydrogen</v>
      </c>
      <c r="D1475" s="6" t="s">
        <v>3058</v>
      </c>
      <c r="E1475" s="1" t="s">
        <v>3490</v>
      </c>
      <c r="F1475" t="s">
        <v>3020</v>
      </c>
      <c r="G1475" s="45" t="s">
        <v>3497</v>
      </c>
      <c r="H1475" s="43">
        <v>2194</v>
      </c>
      <c r="I1475" s="324" t="s">
        <v>40</v>
      </c>
      <c r="J1475" s="255" t="str">
        <f>IF(ISBLANK(INDEX('Policy Characteristics'!D:D,MATCH($C1475,'Policy Characteristics'!$C:$C,0))),"",INDEX('Policy Characteristics'!D:D,MATCH($C1475,'Policy Characteristics'!$C:$C,0)))</f>
        <v>Hydrogen Combustion</v>
      </c>
      <c r="K1475" s="254" t="str">
        <f>IF(ISBLANK(INDEX('Policy Characteristics'!E:E,MATCH($C1475,'Policy Characteristics'!$C:$C,0))),"",INDEX('Policy Characteristics'!E:E,MATCH($C1475,'Policy Characteristics'!$C:$C,0)))</f>
        <v>indst shift to hydrogen</v>
      </c>
      <c r="L1475" s="261">
        <f>IF(ISBLANK(INDEX('Policy Characteristics'!F:F,MATCH($C1475,'Policy Characteristics'!$C:$C,0))),"",INDEX('Policy Characteristics'!F:F,MATCH($C1475,'Policy Characteristics'!$C:$C,0)))</f>
        <v>0</v>
      </c>
      <c r="M1475" s="261">
        <f>IF(ISBLANK(INDEX('Policy Characteristics'!G:G,MATCH($C1475,'Policy Characteristics'!$C:$C,0))),"",INDEX('Policy Characteristics'!G:G,MATCH($C1475,'Policy Characteristics'!$C:$C,0)))</f>
        <v>1</v>
      </c>
      <c r="N1475" s="261">
        <f>IF(ISBLANK(INDEX('Policy Characteristics'!H:H,MATCH($C1475,'Policy Characteristics'!$C:$C,0))),"",INDEX('Policy Characteristics'!H:H,MATCH($C1475,'Policy Characteristics'!$C:$C,0)))</f>
        <v>0.01</v>
      </c>
      <c r="O1475" s="254" t="str">
        <f>IF(ISBLANK(INDEX('Policy Characteristics'!I:I,MATCH($C1475,'Policy Characteristics'!$C:$C,0))),"",INDEX('Policy Characteristics'!I:I,MATCH($C1475,'Policy Characteristics'!$C:$C,0)))</f>
        <v>% of fuel shifted</v>
      </c>
      <c r="P1475" s="254" t="str">
        <f>IF(ISBLANK(INDEX('Policy Characteristics'!J:J,MATCH($C1475,'Policy Characteristics'!$C:$C,0))),"",INDEX('Policy Characteristics'!J:J,MATCH($C1475,'Policy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5" s="254" t="str">
        <f>IF(ISBLANK(INDEX('Policy Characteristics'!K:K,MATCH($C1475,'Policy Characteristics'!$C:$C,0))),"",INDEX('Policy Characteristics'!K:K,MATCH($C1475,'Policy Characteristics'!$C:$C,0)))</f>
        <v>industry-ag-main.html#fuel-switching</v>
      </c>
      <c r="R1475" s="254" t="str">
        <f>IF(ISBLANK(INDEX('Policy Characteristics'!L:L,MATCH($C1475,'Policy Characteristics'!$C:$C,0))),"",INDEX('Policy Characteristics'!L:L,MATCH($C1475,'Policy Characteristics'!$C:$C,0)))</f>
        <v>industry-elec-and-hydrogen.html</v>
      </c>
    </row>
    <row r="1476" spans="1:18" s="2" customFormat="1">
      <c r="A1476" s="254" t="str">
        <f>IF(ISBLANK(INDEX('Policy Characteristics'!A:A,MATCH($C1476,'Policy Characteristics'!$C:$C,0))),"",INDEX('Policy Characteristics'!A:A,MATCH($C1476,'Policy Characteristics'!$C:$C,0)))</f>
        <v>Industry</v>
      </c>
      <c r="B1476" s="262" t="str">
        <f>IF(ISBLANK(INDEX('Policy Characteristics'!B:B,MATCH($C1476,'Policy Characteristics'!$C:$C,0))),"",INDEX('Policy Characteristics'!B:B,MATCH($C1476,'Policy Characteristics'!$C:$C,0)))</f>
        <v>Hydrogen Combustion</v>
      </c>
      <c r="C1476" s="254" t="str">
        <f t="shared" si="52"/>
        <v>Fraction of Eligible Industrial Energy Use Shifted to Hydrogen</v>
      </c>
      <c r="D1476" s="6" t="s">
        <v>3058</v>
      </c>
      <c r="E1476" s="1" t="s">
        <v>3491</v>
      </c>
      <c r="F1476" t="s">
        <v>3020</v>
      </c>
      <c r="G1476" s="45" t="s">
        <v>3498</v>
      </c>
      <c r="H1476" s="43">
        <v>2195</v>
      </c>
      <c r="I1476" s="324" t="s">
        <v>40</v>
      </c>
      <c r="J1476" s="255" t="str">
        <f>IF(ISBLANK(INDEX('Policy Characteristics'!D:D,MATCH($C1476,'Policy Characteristics'!$C:$C,0))),"",INDEX('Policy Characteristics'!D:D,MATCH($C1476,'Policy Characteristics'!$C:$C,0)))</f>
        <v>Hydrogen Combustion</v>
      </c>
      <c r="K1476" s="254" t="str">
        <f>IF(ISBLANK(INDEX('Policy Characteristics'!E:E,MATCH($C1476,'Policy Characteristics'!$C:$C,0))),"",INDEX('Policy Characteristics'!E:E,MATCH($C1476,'Policy Characteristics'!$C:$C,0)))</f>
        <v>indst shift to hydrogen</v>
      </c>
      <c r="L1476" s="261">
        <f>IF(ISBLANK(INDEX('Policy Characteristics'!F:F,MATCH($C1476,'Policy Characteristics'!$C:$C,0))),"",INDEX('Policy Characteristics'!F:F,MATCH($C1476,'Policy Characteristics'!$C:$C,0)))</f>
        <v>0</v>
      </c>
      <c r="M1476" s="261">
        <f>IF(ISBLANK(INDEX('Policy Characteristics'!G:G,MATCH($C1476,'Policy Characteristics'!$C:$C,0))),"",INDEX('Policy Characteristics'!G:G,MATCH($C1476,'Policy Characteristics'!$C:$C,0)))</f>
        <v>1</v>
      </c>
      <c r="N1476" s="261">
        <f>IF(ISBLANK(INDEX('Policy Characteristics'!H:H,MATCH($C1476,'Policy Characteristics'!$C:$C,0))),"",INDEX('Policy Characteristics'!H:H,MATCH($C1476,'Policy Characteristics'!$C:$C,0)))</f>
        <v>0.01</v>
      </c>
      <c r="O1476" s="254" t="str">
        <f>IF(ISBLANK(INDEX('Policy Characteristics'!I:I,MATCH($C1476,'Policy Characteristics'!$C:$C,0))),"",INDEX('Policy Characteristics'!I:I,MATCH($C1476,'Policy Characteristics'!$C:$C,0)))</f>
        <v>% of fuel shifted</v>
      </c>
      <c r="P1476" s="254" t="str">
        <f>IF(ISBLANK(INDEX('Policy Characteristics'!J:J,MATCH($C1476,'Policy Characteristics'!$C:$C,0))),"",INDEX('Policy Characteristics'!J:J,MATCH($C1476,'Policy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6" s="254" t="str">
        <f>IF(ISBLANK(INDEX('Policy Characteristics'!K:K,MATCH($C1476,'Policy Characteristics'!$C:$C,0))),"",INDEX('Policy Characteristics'!K:K,MATCH($C1476,'Policy Characteristics'!$C:$C,0)))</f>
        <v>industry-ag-main.html#fuel-switching</v>
      </c>
      <c r="R1476" s="254" t="str">
        <f>IF(ISBLANK(INDEX('Policy Characteristics'!L:L,MATCH($C1476,'Policy Characteristics'!$C:$C,0))),"",INDEX('Policy Characteristics'!L:L,MATCH($C1476,'Policy Characteristics'!$C:$C,0)))</f>
        <v>industry-elec-and-hydrogen.html</v>
      </c>
    </row>
    <row r="1477" spans="1:18" s="2" customFormat="1">
      <c r="A1477" s="254" t="str">
        <f>IF(ISBLANK(INDEX('Policy Characteristics'!A:A,MATCH($C1477,'Policy Characteristics'!$C:$C,0))),"",INDEX('Policy Characteristics'!A:A,MATCH($C1477,'Policy Characteristics'!$C:$C,0)))</f>
        <v>Industry</v>
      </c>
      <c r="B1477" s="262" t="str">
        <f>IF(ISBLANK(INDEX('Policy Characteristics'!B:B,MATCH($C1477,'Policy Characteristics'!$C:$C,0))),"",INDEX('Policy Characteristics'!B:B,MATCH($C1477,'Policy Characteristics'!$C:$C,0)))</f>
        <v>Hydrogen Combustion</v>
      </c>
      <c r="C1477" s="254" t="str">
        <f t="shared" si="52"/>
        <v>Fraction of Eligible Industrial Energy Use Shifted to Hydrogen</v>
      </c>
      <c r="D1477" s="6" t="s">
        <v>3058</v>
      </c>
      <c r="E1477" s="1" t="s">
        <v>3492</v>
      </c>
      <c r="F1477" t="s">
        <v>3020</v>
      </c>
      <c r="G1477" s="45" t="s">
        <v>3499</v>
      </c>
      <c r="H1477" s="43">
        <v>2196</v>
      </c>
      <c r="I1477" s="324" t="s">
        <v>40</v>
      </c>
      <c r="J1477" s="255" t="str">
        <f>IF(ISBLANK(INDEX('Policy Characteristics'!D:D,MATCH($C1477,'Policy Characteristics'!$C:$C,0))),"",INDEX('Policy Characteristics'!D:D,MATCH($C1477,'Policy Characteristics'!$C:$C,0)))</f>
        <v>Hydrogen Combustion</v>
      </c>
      <c r="K1477" s="254" t="str">
        <f>IF(ISBLANK(INDEX('Policy Characteristics'!E:E,MATCH($C1477,'Policy Characteristics'!$C:$C,0))),"",INDEX('Policy Characteristics'!E:E,MATCH($C1477,'Policy Characteristics'!$C:$C,0)))</f>
        <v>indst shift to hydrogen</v>
      </c>
      <c r="L1477" s="261">
        <f>IF(ISBLANK(INDEX('Policy Characteristics'!F:F,MATCH($C1477,'Policy Characteristics'!$C:$C,0))),"",INDEX('Policy Characteristics'!F:F,MATCH($C1477,'Policy Characteristics'!$C:$C,0)))</f>
        <v>0</v>
      </c>
      <c r="M1477" s="261">
        <f>IF(ISBLANK(INDEX('Policy Characteristics'!G:G,MATCH($C1477,'Policy Characteristics'!$C:$C,0))),"",INDEX('Policy Characteristics'!G:G,MATCH($C1477,'Policy Characteristics'!$C:$C,0)))</f>
        <v>1</v>
      </c>
      <c r="N1477" s="261">
        <f>IF(ISBLANK(INDEX('Policy Characteristics'!H:H,MATCH($C1477,'Policy Characteristics'!$C:$C,0))),"",INDEX('Policy Characteristics'!H:H,MATCH($C1477,'Policy Characteristics'!$C:$C,0)))</f>
        <v>0.01</v>
      </c>
      <c r="O1477" s="254" t="str">
        <f>IF(ISBLANK(INDEX('Policy Characteristics'!I:I,MATCH($C1477,'Policy Characteristics'!$C:$C,0))),"",INDEX('Policy Characteristics'!I:I,MATCH($C1477,'Policy Characteristics'!$C:$C,0)))</f>
        <v>% of fuel shifted</v>
      </c>
      <c r="P1477" s="254" t="str">
        <f>IF(ISBLANK(INDEX('Policy Characteristics'!J:J,MATCH($C1477,'Policy Characteristics'!$C:$C,0))),"",INDEX('Policy Characteristics'!J:J,MATCH($C1477,'Policy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7" s="254" t="str">
        <f>IF(ISBLANK(INDEX('Policy Characteristics'!K:K,MATCH($C1477,'Policy Characteristics'!$C:$C,0))),"",INDEX('Policy Characteristics'!K:K,MATCH($C1477,'Policy Characteristics'!$C:$C,0)))</f>
        <v>industry-ag-main.html#fuel-switching</v>
      </c>
      <c r="R1477" s="254" t="str">
        <f>IF(ISBLANK(INDEX('Policy Characteristics'!L:L,MATCH($C1477,'Policy Characteristics'!$C:$C,0))),"",INDEX('Policy Characteristics'!L:L,MATCH($C1477,'Policy Characteristics'!$C:$C,0)))</f>
        <v>industry-elec-and-hydrogen.html</v>
      </c>
    </row>
    <row r="1478" spans="1:18" s="2" customFormat="1">
      <c r="A1478" s="254" t="str">
        <f>IF(ISBLANK(INDEX('Policy Characteristics'!A:A,MATCH($C1478,'Policy Characteristics'!$C:$C,0))),"",INDEX('Policy Characteristics'!A:A,MATCH($C1478,'Policy Characteristics'!$C:$C,0)))</f>
        <v>Industry</v>
      </c>
      <c r="B1478" s="262" t="str">
        <f>IF(ISBLANK(INDEX('Policy Characteristics'!B:B,MATCH($C1478,'Policy Characteristics'!$C:$C,0))),"",INDEX('Policy Characteristics'!B:B,MATCH($C1478,'Policy Characteristics'!$C:$C,0)))</f>
        <v>Hydrogen Combustion</v>
      </c>
      <c r="C1478" s="254" t="str">
        <f t="shared" si="52"/>
        <v>Fraction of Eligible Industrial Energy Use Shifted to Hydrogen</v>
      </c>
      <c r="D1478" s="6" t="s">
        <v>3058</v>
      </c>
      <c r="E1478" s="1" t="s">
        <v>3493</v>
      </c>
      <c r="F1478" t="s">
        <v>3020</v>
      </c>
      <c r="G1478" s="45" t="s">
        <v>3500</v>
      </c>
      <c r="H1478" s="43">
        <v>2197</v>
      </c>
      <c r="I1478" s="324" t="s">
        <v>40</v>
      </c>
      <c r="J1478" s="255" t="str">
        <f>IF(ISBLANK(INDEX('Policy Characteristics'!D:D,MATCH($C1478,'Policy Characteristics'!$C:$C,0))),"",INDEX('Policy Characteristics'!D:D,MATCH($C1478,'Policy Characteristics'!$C:$C,0)))</f>
        <v>Hydrogen Combustion</v>
      </c>
      <c r="K1478" s="254" t="str">
        <f>IF(ISBLANK(INDEX('Policy Characteristics'!E:E,MATCH($C1478,'Policy Characteristics'!$C:$C,0))),"",INDEX('Policy Characteristics'!E:E,MATCH($C1478,'Policy Characteristics'!$C:$C,0)))</f>
        <v>indst shift to hydrogen</v>
      </c>
      <c r="L1478" s="261">
        <f>IF(ISBLANK(INDEX('Policy Characteristics'!F:F,MATCH($C1478,'Policy Characteristics'!$C:$C,0))),"",INDEX('Policy Characteristics'!F:F,MATCH($C1478,'Policy Characteristics'!$C:$C,0)))</f>
        <v>0</v>
      </c>
      <c r="M1478" s="261">
        <f>IF(ISBLANK(INDEX('Policy Characteristics'!G:G,MATCH($C1478,'Policy Characteristics'!$C:$C,0))),"",INDEX('Policy Characteristics'!G:G,MATCH($C1478,'Policy Characteristics'!$C:$C,0)))</f>
        <v>1</v>
      </c>
      <c r="N1478" s="261">
        <f>IF(ISBLANK(INDEX('Policy Characteristics'!H:H,MATCH($C1478,'Policy Characteristics'!$C:$C,0))),"",INDEX('Policy Characteristics'!H:H,MATCH($C1478,'Policy Characteristics'!$C:$C,0)))</f>
        <v>0.01</v>
      </c>
      <c r="O1478" s="254" t="str">
        <f>IF(ISBLANK(INDEX('Policy Characteristics'!I:I,MATCH($C1478,'Policy Characteristics'!$C:$C,0))),"",INDEX('Policy Characteristics'!I:I,MATCH($C1478,'Policy Characteristics'!$C:$C,0)))</f>
        <v>% of fuel shifted</v>
      </c>
      <c r="P1478" s="254" t="str">
        <f>IF(ISBLANK(INDEX('Policy Characteristics'!J:J,MATCH($C1478,'Policy Characteristics'!$C:$C,0))),"",INDEX('Policy Characteristics'!J:J,MATCH($C1478,'Policy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8" s="254" t="str">
        <f>IF(ISBLANK(INDEX('Policy Characteristics'!K:K,MATCH($C1478,'Policy Characteristics'!$C:$C,0))),"",INDEX('Policy Characteristics'!K:K,MATCH($C1478,'Policy Characteristics'!$C:$C,0)))</f>
        <v>industry-ag-main.html#fuel-switching</v>
      </c>
      <c r="R1478" s="254" t="str">
        <f>IF(ISBLANK(INDEX('Policy Characteristics'!L:L,MATCH($C1478,'Policy Characteristics'!$C:$C,0))),"",INDEX('Policy Characteristics'!L:L,MATCH($C1478,'Policy Characteristics'!$C:$C,0)))</f>
        <v>industry-elec-and-hydrogen.html</v>
      </c>
    </row>
    <row r="1479" spans="1:18" s="2" customFormat="1">
      <c r="A1479" s="254" t="str">
        <f>IF(ISBLANK(INDEX('Policy Characteristics'!A:A,MATCH($C1479,'Policy Characteristics'!$C:$C,0))),"",INDEX('Policy Characteristics'!A:A,MATCH($C1479,'Policy Characteristics'!$C:$C,0)))</f>
        <v>Industry</v>
      </c>
      <c r="B1479" s="262" t="str">
        <f>IF(ISBLANK(INDEX('Policy Characteristics'!B:B,MATCH($C1479,'Policy Characteristics'!$C:$C,0))),"",INDEX('Policy Characteristics'!B:B,MATCH($C1479,'Policy Characteristics'!$C:$C,0)))</f>
        <v>Hydrogen Combustion</v>
      </c>
      <c r="C1479" s="254" t="str">
        <f t="shared" si="52"/>
        <v>Fraction of Eligible Industrial Energy Use Shifted to Hydrogen</v>
      </c>
      <c r="D1479" s="6" t="s">
        <v>3058</v>
      </c>
      <c r="E1479" s="1" t="s">
        <v>3494</v>
      </c>
      <c r="F1479" t="s">
        <v>3020</v>
      </c>
      <c r="G1479" s="45" t="s">
        <v>3501</v>
      </c>
      <c r="H1479" s="43">
        <v>2198</v>
      </c>
      <c r="I1479" s="324" t="s">
        <v>41</v>
      </c>
      <c r="J1479" s="255" t="str">
        <f>IF(ISBLANK(INDEX('Policy Characteristics'!D:D,MATCH($C1479,'Policy Characteristics'!$C:$C,0))),"",INDEX('Policy Characteristics'!D:D,MATCH($C1479,'Policy Characteristics'!$C:$C,0)))</f>
        <v>Hydrogen Combustion</v>
      </c>
      <c r="K1479" s="254" t="str">
        <f>IF(ISBLANK(INDEX('Policy Characteristics'!E:E,MATCH($C1479,'Policy Characteristics'!$C:$C,0))),"",INDEX('Policy Characteristics'!E:E,MATCH($C1479,'Policy Characteristics'!$C:$C,0)))</f>
        <v>indst shift to hydrogen</v>
      </c>
      <c r="L1479" s="261">
        <f>IF(ISBLANK(INDEX('Policy Characteristics'!F:F,MATCH($C1479,'Policy Characteristics'!$C:$C,0))),"",INDEX('Policy Characteristics'!F:F,MATCH($C1479,'Policy Characteristics'!$C:$C,0)))</f>
        <v>0</v>
      </c>
      <c r="M1479" s="261">
        <f>IF(ISBLANK(INDEX('Policy Characteristics'!G:G,MATCH($C1479,'Policy Characteristics'!$C:$C,0))),"",INDEX('Policy Characteristics'!G:G,MATCH($C1479,'Policy Characteristics'!$C:$C,0)))</f>
        <v>1</v>
      </c>
      <c r="N1479" s="261">
        <f>IF(ISBLANK(INDEX('Policy Characteristics'!H:H,MATCH($C1479,'Policy Characteristics'!$C:$C,0))),"",INDEX('Policy Characteristics'!H:H,MATCH($C1479,'Policy Characteristics'!$C:$C,0)))</f>
        <v>0.01</v>
      </c>
      <c r="O1479" s="254" t="str">
        <f>IF(ISBLANK(INDEX('Policy Characteristics'!I:I,MATCH($C1479,'Policy Characteristics'!$C:$C,0))),"",INDEX('Policy Characteristics'!I:I,MATCH($C1479,'Policy Characteristics'!$C:$C,0)))</f>
        <v>% of fuel shifted</v>
      </c>
      <c r="P1479" s="254" t="str">
        <f>IF(ISBLANK(INDEX('Policy Characteristics'!J:J,MATCH($C1479,'Policy Characteristics'!$C:$C,0))),"",INDEX('Policy Characteristics'!J:J,MATCH($C1479,'Policy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9" s="254" t="str">
        <f>IF(ISBLANK(INDEX('Policy Characteristics'!K:K,MATCH($C1479,'Policy Characteristics'!$C:$C,0))),"",INDEX('Policy Characteristics'!K:K,MATCH($C1479,'Policy Characteristics'!$C:$C,0)))</f>
        <v>industry-ag-main.html#fuel-switching</v>
      </c>
      <c r="R1479" s="254" t="str">
        <f>IF(ISBLANK(INDEX('Policy Characteristics'!L:L,MATCH($C1479,'Policy Characteristics'!$C:$C,0))),"",INDEX('Policy Characteristics'!L:L,MATCH($C1479,'Policy Characteristics'!$C:$C,0)))</f>
        <v>industry-elec-and-hydrogen.html</v>
      </c>
    </row>
    <row r="1480" spans="1:18" s="2" customFormat="1">
      <c r="A1480" s="254" t="str">
        <f>IF(ISBLANK(INDEX('Policy Characteristics'!A:A,MATCH($C1480,'Policy Characteristics'!$C:$C,0))),"",INDEX('Policy Characteristics'!A:A,MATCH($C1480,'Policy Characteristics'!$C:$C,0)))</f>
        <v>Industry</v>
      </c>
      <c r="B1480" s="262" t="str">
        <f>IF(ISBLANK(INDEX('Policy Characteristics'!B:B,MATCH($C1480,'Policy Characteristics'!$C:$C,0))),"",INDEX('Policy Characteristics'!B:B,MATCH($C1480,'Policy Characteristics'!$C:$C,0)))</f>
        <v>Hydrogen Combustion</v>
      </c>
      <c r="C1480" s="254" t="str">
        <f t="shared" si="52"/>
        <v>Fraction of Eligible Industrial Energy Use Shifted to Hydrogen</v>
      </c>
      <c r="D1480" s="6" t="s">
        <v>3058</v>
      </c>
      <c r="E1480" s="1" t="s">
        <v>3495</v>
      </c>
      <c r="F1480" t="s">
        <v>3020</v>
      </c>
      <c r="G1480" s="45" t="s">
        <v>3502</v>
      </c>
      <c r="H1480" s="43">
        <v>2199</v>
      </c>
      <c r="I1480" s="324" t="s">
        <v>40</v>
      </c>
      <c r="J1480" s="255" t="str">
        <f>IF(ISBLANK(INDEX('Policy Characteristics'!D:D,MATCH($C1480,'Policy Characteristics'!$C:$C,0))),"",INDEX('Policy Characteristics'!D:D,MATCH($C1480,'Policy Characteristics'!$C:$C,0)))</f>
        <v>Hydrogen Combustion</v>
      </c>
      <c r="K1480" s="254" t="str">
        <f>IF(ISBLANK(INDEX('Policy Characteristics'!E:E,MATCH($C1480,'Policy Characteristics'!$C:$C,0))),"",INDEX('Policy Characteristics'!E:E,MATCH($C1480,'Policy Characteristics'!$C:$C,0)))</f>
        <v>indst shift to hydrogen</v>
      </c>
      <c r="L1480" s="261">
        <f>IF(ISBLANK(INDEX('Policy Characteristics'!F:F,MATCH($C1480,'Policy Characteristics'!$C:$C,0))),"",INDEX('Policy Characteristics'!F:F,MATCH($C1480,'Policy Characteristics'!$C:$C,0)))</f>
        <v>0</v>
      </c>
      <c r="M1480" s="261">
        <f>IF(ISBLANK(INDEX('Policy Characteristics'!G:G,MATCH($C1480,'Policy Characteristics'!$C:$C,0))),"",INDEX('Policy Characteristics'!G:G,MATCH($C1480,'Policy Characteristics'!$C:$C,0)))</f>
        <v>1</v>
      </c>
      <c r="N1480" s="261">
        <f>IF(ISBLANK(INDEX('Policy Characteristics'!H:H,MATCH($C1480,'Policy Characteristics'!$C:$C,0))),"",INDEX('Policy Characteristics'!H:H,MATCH($C1480,'Policy Characteristics'!$C:$C,0)))</f>
        <v>0.01</v>
      </c>
      <c r="O1480" s="254" t="str">
        <f>IF(ISBLANK(INDEX('Policy Characteristics'!I:I,MATCH($C1480,'Policy Characteristics'!$C:$C,0))),"",INDEX('Policy Characteristics'!I:I,MATCH($C1480,'Policy Characteristics'!$C:$C,0)))</f>
        <v>% of fuel shifted</v>
      </c>
      <c r="P1480" s="254" t="str">
        <f>IF(ISBLANK(INDEX('Policy Characteristics'!J:J,MATCH($C1480,'Policy Characteristics'!$C:$C,0))),"",INDEX('Policy Characteristics'!J:J,MATCH($C1480,'Policy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0" s="254" t="str">
        <f>IF(ISBLANK(INDEX('Policy Characteristics'!K:K,MATCH($C1480,'Policy Characteristics'!$C:$C,0))),"",INDEX('Policy Characteristics'!K:K,MATCH($C1480,'Policy Characteristics'!$C:$C,0)))</f>
        <v>industry-ag-main.html#fuel-switching</v>
      </c>
      <c r="R1480" s="254" t="str">
        <f>IF(ISBLANK(INDEX('Policy Characteristics'!L:L,MATCH($C1480,'Policy Characteristics'!$C:$C,0))),"",INDEX('Policy Characteristics'!L:L,MATCH($C1480,'Policy Characteristics'!$C:$C,0)))</f>
        <v>industry-elec-and-hydrogen.html</v>
      </c>
    </row>
    <row r="1481" spans="1:18" s="2" customFormat="1">
      <c r="A1481" s="254" t="str">
        <f>IF(ISBLANK(INDEX('Policy Characteristics'!A:A,MATCH($C1481,'Policy Characteristics'!$C:$C,0))),"",INDEX('Policy Characteristics'!A:A,MATCH($C1481,'Policy Characteristics'!$C:$C,0)))</f>
        <v>Industry</v>
      </c>
      <c r="B1481" s="262" t="str">
        <f>IF(ISBLANK(INDEX('Policy Characteristics'!B:B,MATCH($C1481,'Policy Characteristics'!$C:$C,0))),"",INDEX('Policy Characteristics'!B:B,MATCH($C1481,'Policy Characteristics'!$C:$C,0)))</f>
        <v>Hydrogen Combustion</v>
      </c>
      <c r="C1481" s="254" t="str">
        <f t="shared" si="52"/>
        <v>Fraction of Eligible Industrial Energy Use Shifted to Hydrogen</v>
      </c>
      <c r="D1481" s="6" t="s">
        <v>3058</v>
      </c>
      <c r="E1481" s="1" t="s">
        <v>3496</v>
      </c>
      <c r="F1481" t="s">
        <v>3020</v>
      </c>
      <c r="G1481" s="45" t="s">
        <v>3503</v>
      </c>
      <c r="H1481" s="43">
        <v>2200</v>
      </c>
      <c r="I1481" s="324" t="s">
        <v>41</v>
      </c>
      <c r="J1481" s="255" t="str">
        <f>IF(ISBLANK(INDEX('Policy Characteristics'!D:D,MATCH($C1481,'Policy Characteristics'!$C:$C,0))),"",INDEX('Policy Characteristics'!D:D,MATCH($C1481,'Policy Characteristics'!$C:$C,0)))</f>
        <v>Hydrogen Combustion</v>
      </c>
      <c r="K1481" s="254" t="str">
        <f>IF(ISBLANK(INDEX('Policy Characteristics'!E:E,MATCH($C1481,'Policy Characteristics'!$C:$C,0))),"",INDEX('Policy Characteristics'!E:E,MATCH($C1481,'Policy Characteristics'!$C:$C,0)))</f>
        <v>indst shift to hydrogen</v>
      </c>
      <c r="L1481" s="261">
        <f>IF(ISBLANK(INDEX('Policy Characteristics'!F:F,MATCH($C1481,'Policy Characteristics'!$C:$C,0))),"",INDEX('Policy Characteristics'!F:F,MATCH($C1481,'Policy Characteristics'!$C:$C,0)))</f>
        <v>0</v>
      </c>
      <c r="M1481" s="261">
        <f>IF(ISBLANK(INDEX('Policy Characteristics'!G:G,MATCH($C1481,'Policy Characteristics'!$C:$C,0))),"",INDEX('Policy Characteristics'!G:G,MATCH($C1481,'Policy Characteristics'!$C:$C,0)))</f>
        <v>1</v>
      </c>
      <c r="N1481" s="261">
        <f>IF(ISBLANK(INDEX('Policy Characteristics'!H:H,MATCH($C1481,'Policy Characteristics'!$C:$C,0))),"",INDEX('Policy Characteristics'!H:H,MATCH($C1481,'Policy Characteristics'!$C:$C,0)))</f>
        <v>0.01</v>
      </c>
      <c r="O1481" s="254" t="str">
        <f>IF(ISBLANK(INDEX('Policy Characteristics'!I:I,MATCH($C1481,'Policy Characteristics'!$C:$C,0))),"",INDEX('Policy Characteristics'!I:I,MATCH($C1481,'Policy Characteristics'!$C:$C,0)))</f>
        <v>% of fuel shifted</v>
      </c>
      <c r="P1481" s="254" t="str">
        <f>IF(ISBLANK(INDEX('Policy Characteristics'!J:J,MATCH($C1481,'Policy Characteristics'!$C:$C,0))),"",INDEX('Policy Characteristics'!J:J,MATCH($C1481,'Policy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1" s="254" t="str">
        <f>IF(ISBLANK(INDEX('Policy Characteristics'!K:K,MATCH($C1481,'Policy Characteristics'!$C:$C,0))),"",INDEX('Policy Characteristics'!K:K,MATCH($C1481,'Policy Characteristics'!$C:$C,0)))</f>
        <v>industry-ag-main.html#fuel-switching</v>
      </c>
      <c r="R1481" s="254" t="str">
        <f>IF(ISBLANK(INDEX('Policy Characteristics'!L:L,MATCH($C1481,'Policy Characteristics'!$C:$C,0))),"",INDEX('Policy Characteristics'!L:L,MATCH($C1481,'Policy Characteristics'!$C:$C,0)))</f>
        <v>industry-elec-and-hydrogen.html</v>
      </c>
    </row>
    <row r="1482" spans="1:18" s="2" customFormat="1">
      <c r="A1482" s="254" t="str">
        <f>IF(ISBLANK(INDEX('Policy Characteristics'!A:A,MATCH($C1482,'Policy Characteristics'!$C:$C,0))),"",INDEX('Policy Characteristics'!A:A,MATCH($C1482,'Policy Characteristics'!$C:$C,0)))</f>
        <v>Industry</v>
      </c>
      <c r="B1482" s="262" t="str">
        <f>IF(ISBLANK(INDEX('Policy Characteristics'!B:B,MATCH($C1482,'Policy Characteristics'!$C:$C,0))),"",INDEX('Policy Characteristics'!B:B,MATCH($C1482,'Policy Characteristics'!$C:$C,0)))</f>
        <v>Hydrogen Combustion</v>
      </c>
      <c r="C1482" s="254" t="str">
        <f t="shared" si="52"/>
        <v>Fraction of Eligible Industrial Energy Use Shifted to Hydrogen</v>
      </c>
      <c r="D1482" s="6" t="s">
        <v>3058</v>
      </c>
      <c r="E1482" s="1" t="s">
        <v>3643</v>
      </c>
      <c r="F1482" t="s">
        <v>3020</v>
      </c>
      <c r="G1482" s="45" t="s">
        <v>3643</v>
      </c>
      <c r="H1482" s="43">
        <v>2201</v>
      </c>
      <c r="I1482" s="324" t="s">
        <v>41</v>
      </c>
      <c r="J1482" s="255" t="str">
        <f>IF(ISBLANK(INDEX('Policy Characteristics'!D:D,MATCH($C1482,'Policy Characteristics'!$C:$C,0))),"",INDEX('Policy Characteristics'!D:D,MATCH($C1482,'Policy Characteristics'!$C:$C,0)))</f>
        <v>Hydrogen Combustion</v>
      </c>
      <c r="K1482" s="254" t="str">
        <f>IF(ISBLANK(INDEX('Policy Characteristics'!E:E,MATCH($C1482,'Policy Characteristics'!$C:$C,0))),"",INDEX('Policy Characteristics'!E:E,MATCH($C1482,'Policy Characteristics'!$C:$C,0)))</f>
        <v>indst shift to hydrogen</v>
      </c>
      <c r="L1482" s="261">
        <f>IF(ISBLANK(INDEX('Policy Characteristics'!F:F,MATCH($C1482,'Policy Characteristics'!$C:$C,0))),"",INDEX('Policy Characteristics'!F:F,MATCH($C1482,'Policy Characteristics'!$C:$C,0)))</f>
        <v>0</v>
      </c>
      <c r="M1482" s="261">
        <f>IF(ISBLANK(INDEX('Policy Characteristics'!G:G,MATCH($C1482,'Policy Characteristics'!$C:$C,0))),"",INDEX('Policy Characteristics'!G:G,MATCH($C1482,'Policy Characteristics'!$C:$C,0)))</f>
        <v>1</v>
      </c>
      <c r="N1482" s="261">
        <f>IF(ISBLANK(INDEX('Policy Characteristics'!H:H,MATCH($C1482,'Policy Characteristics'!$C:$C,0))),"",INDEX('Policy Characteristics'!H:H,MATCH($C1482,'Policy Characteristics'!$C:$C,0)))</f>
        <v>0.01</v>
      </c>
      <c r="O1482" s="254" t="str">
        <f>IF(ISBLANK(INDEX('Policy Characteristics'!I:I,MATCH($C1482,'Policy Characteristics'!$C:$C,0))),"",INDEX('Policy Characteristics'!I:I,MATCH($C1482,'Policy Characteristics'!$C:$C,0)))</f>
        <v>% of fuel shifted</v>
      </c>
      <c r="P1482" s="254" t="str">
        <f>IF(ISBLANK(INDEX('Policy Characteristics'!J:J,MATCH($C1482,'Policy Characteristics'!$C:$C,0))),"",INDEX('Policy Characteristics'!J:J,MATCH($C1482,'Policy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2" s="254" t="str">
        <f>IF(ISBLANK(INDEX('Policy Characteristics'!K:K,MATCH($C1482,'Policy Characteristics'!$C:$C,0))),"",INDEX('Policy Characteristics'!K:K,MATCH($C1482,'Policy Characteristics'!$C:$C,0)))</f>
        <v>industry-ag-main.html#fuel-switching</v>
      </c>
      <c r="R1482" s="254" t="str">
        <f>IF(ISBLANK(INDEX('Policy Characteristics'!L:L,MATCH($C1482,'Policy Characteristics'!$C:$C,0))),"",INDEX('Policy Characteristics'!L:L,MATCH($C1482,'Policy Characteristics'!$C:$C,0)))</f>
        <v>industry-elec-and-hydrogen.html</v>
      </c>
    </row>
    <row r="1483" spans="1:18" s="2" customFormat="1">
      <c r="A1483" s="254" t="str">
        <f>IF(ISBLANK(INDEX('Policy Characteristics'!A:A,MATCH($C1483,'Policy Characteristics'!$C:$C,0))),"",INDEX('Policy Characteristics'!A:A,MATCH($C1483,'Policy Characteristics'!$C:$C,0)))</f>
        <v>Industry</v>
      </c>
      <c r="B1483" s="262" t="str">
        <f>IF(ISBLANK(INDEX('Policy Characteristics'!B:B,MATCH($C1483,'Policy Characteristics'!$C:$C,0))),"",INDEX('Policy Characteristics'!B:B,MATCH($C1483,'Policy Characteristics'!$C:$C,0)))</f>
        <v>Hydrogen Combustion</v>
      </c>
      <c r="C1483" s="254" t="str">
        <f t="shared" si="52"/>
        <v>Fraction of Eligible Industrial Energy Use Shifted to Hydrogen</v>
      </c>
      <c r="D1483" s="6" t="s">
        <v>3059</v>
      </c>
      <c r="E1483" s="1" t="s">
        <v>3490</v>
      </c>
      <c r="F1483" t="s">
        <v>3021</v>
      </c>
      <c r="G1483" s="45" t="s">
        <v>3497</v>
      </c>
      <c r="H1483" s="43">
        <v>2202</v>
      </c>
      <c r="I1483" s="324" t="s">
        <v>40</v>
      </c>
      <c r="J1483" s="255" t="str">
        <f>IF(ISBLANK(INDEX('Policy Characteristics'!D:D,MATCH($C1483,'Policy Characteristics'!$C:$C,0))),"",INDEX('Policy Characteristics'!D:D,MATCH($C1483,'Policy Characteristics'!$C:$C,0)))</f>
        <v>Hydrogen Combustion</v>
      </c>
      <c r="K1483" s="254" t="str">
        <f>IF(ISBLANK(INDEX('Policy Characteristics'!E:E,MATCH($C1483,'Policy Characteristics'!$C:$C,0))),"",INDEX('Policy Characteristics'!E:E,MATCH($C1483,'Policy Characteristics'!$C:$C,0)))</f>
        <v>indst shift to hydrogen</v>
      </c>
      <c r="L1483" s="261">
        <f>IF(ISBLANK(INDEX('Policy Characteristics'!F:F,MATCH($C1483,'Policy Characteristics'!$C:$C,0))),"",INDEX('Policy Characteristics'!F:F,MATCH($C1483,'Policy Characteristics'!$C:$C,0)))</f>
        <v>0</v>
      </c>
      <c r="M1483" s="261">
        <f>IF(ISBLANK(INDEX('Policy Characteristics'!G:G,MATCH($C1483,'Policy Characteristics'!$C:$C,0))),"",INDEX('Policy Characteristics'!G:G,MATCH($C1483,'Policy Characteristics'!$C:$C,0)))</f>
        <v>1</v>
      </c>
      <c r="N1483" s="261">
        <f>IF(ISBLANK(INDEX('Policy Characteristics'!H:H,MATCH($C1483,'Policy Characteristics'!$C:$C,0))),"",INDEX('Policy Characteristics'!H:H,MATCH($C1483,'Policy Characteristics'!$C:$C,0)))</f>
        <v>0.01</v>
      </c>
      <c r="O1483" s="254" t="str">
        <f>IF(ISBLANK(INDEX('Policy Characteristics'!I:I,MATCH($C1483,'Policy Characteristics'!$C:$C,0))),"",INDEX('Policy Characteristics'!I:I,MATCH($C1483,'Policy Characteristics'!$C:$C,0)))</f>
        <v>% of fuel shifted</v>
      </c>
      <c r="P1483" s="254" t="str">
        <f>IF(ISBLANK(INDEX('Policy Characteristics'!J:J,MATCH($C1483,'Policy Characteristics'!$C:$C,0))),"",INDEX('Policy Characteristics'!J:J,MATCH($C1483,'Policy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3" s="254" t="str">
        <f>IF(ISBLANK(INDEX('Policy Characteristics'!K:K,MATCH($C1483,'Policy Characteristics'!$C:$C,0))),"",INDEX('Policy Characteristics'!K:K,MATCH($C1483,'Policy Characteristics'!$C:$C,0)))</f>
        <v>industry-ag-main.html#fuel-switching</v>
      </c>
      <c r="R1483" s="254" t="str">
        <f>IF(ISBLANK(INDEX('Policy Characteristics'!L:L,MATCH($C1483,'Policy Characteristics'!$C:$C,0))),"",INDEX('Policy Characteristics'!L:L,MATCH($C1483,'Policy Characteristics'!$C:$C,0)))</f>
        <v>industry-elec-and-hydrogen.html</v>
      </c>
    </row>
    <row r="1484" spans="1:18" s="2" customFormat="1">
      <c r="A1484" s="254" t="str">
        <f>IF(ISBLANK(INDEX('Policy Characteristics'!A:A,MATCH($C1484,'Policy Characteristics'!$C:$C,0))),"",INDEX('Policy Characteristics'!A:A,MATCH($C1484,'Policy Characteristics'!$C:$C,0)))</f>
        <v>Industry</v>
      </c>
      <c r="B1484" s="262" t="str">
        <f>IF(ISBLANK(INDEX('Policy Characteristics'!B:B,MATCH($C1484,'Policy Characteristics'!$C:$C,0))),"",INDEX('Policy Characteristics'!B:B,MATCH($C1484,'Policy Characteristics'!$C:$C,0)))</f>
        <v>Hydrogen Combustion</v>
      </c>
      <c r="C1484" s="254" t="str">
        <f t="shared" si="52"/>
        <v>Fraction of Eligible Industrial Energy Use Shifted to Hydrogen</v>
      </c>
      <c r="D1484" s="6" t="s">
        <v>3059</v>
      </c>
      <c r="E1484" s="1" t="s">
        <v>3491</v>
      </c>
      <c r="F1484" t="s">
        <v>3021</v>
      </c>
      <c r="G1484" s="45" t="s">
        <v>3498</v>
      </c>
      <c r="H1484" s="43">
        <v>2203</v>
      </c>
      <c r="I1484" s="324" t="s">
        <v>40</v>
      </c>
      <c r="J1484" s="255" t="str">
        <f>IF(ISBLANK(INDEX('Policy Characteristics'!D:D,MATCH($C1484,'Policy Characteristics'!$C:$C,0))),"",INDEX('Policy Characteristics'!D:D,MATCH($C1484,'Policy Characteristics'!$C:$C,0)))</f>
        <v>Hydrogen Combustion</v>
      </c>
      <c r="K1484" s="254" t="str">
        <f>IF(ISBLANK(INDEX('Policy Characteristics'!E:E,MATCH($C1484,'Policy Characteristics'!$C:$C,0))),"",INDEX('Policy Characteristics'!E:E,MATCH($C1484,'Policy Characteristics'!$C:$C,0)))</f>
        <v>indst shift to hydrogen</v>
      </c>
      <c r="L1484" s="261">
        <f>IF(ISBLANK(INDEX('Policy Characteristics'!F:F,MATCH($C1484,'Policy Characteristics'!$C:$C,0))),"",INDEX('Policy Characteristics'!F:F,MATCH($C1484,'Policy Characteristics'!$C:$C,0)))</f>
        <v>0</v>
      </c>
      <c r="M1484" s="261">
        <f>IF(ISBLANK(INDEX('Policy Characteristics'!G:G,MATCH($C1484,'Policy Characteristics'!$C:$C,0))),"",INDEX('Policy Characteristics'!G:G,MATCH($C1484,'Policy Characteristics'!$C:$C,0)))</f>
        <v>1</v>
      </c>
      <c r="N1484" s="261">
        <f>IF(ISBLANK(INDEX('Policy Characteristics'!H:H,MATCH($C1484,'Policy Characteristics'!$C:$C,0))),"",INDEX('Policy Characteristics'!H:H,MATCH($C1484,'Policy Characteristics'!$C:$C,0)))</f>
        <v>0.01</v>
      </c>
      <c r="O1484" s="254" t="str">
        <f>IF(ISBLANK(INDEX('Policy Characteristics'!I:I,MATCH($C1484,'Policy Characteristics'!$C:$C,0))),"",INDEX('Policy Characteristics'!I:I,MATCH($C1484,'Policy Characteristics'!$C:$C,0)))</f>
        <v>% of fuel shifted</v>
      </c>
      <c r="P1484" s="254" t="str">
        <f>IF(ISBLANK(INDEX('Policy Characteristics'!J:J,MATCH($C1484,'Policy Characteristics'!$C:$C,0))),"",INDEX('Policy Characteristics'!J:J,MATCH($C1484,'Policy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4" s="254" t="str">
        <f>IF(ISBLANK(INDEX('Policy Characteristics'!K:K,MATCH($C1484,'Policy Characteristics'!$C:$C,0))),"",INDEX('Policy Characteristics'!K:K,MATCH($C1484,'Policy Characteristics'!$C:$C,0)))</f>
        <v>industry-ag-main.html#fuel-switching</v>
      </c>
      <c r="R1484" s="254" t="str">
        <f>IF(ISBLANK(INDEX('Policy Characteristics'!L:L,MATCH($C1484,'Policy Characteristics'!$C:$C,0))),"",INDEX('Policy Characteristics'!L:L,MATCH($C1484,'Policy Characteristics'!$C:$C,0)))</f>
        <v>industry-elec-and-hydrogen.html</v>
      </c>
    </row>
    <row r="1485" spans="1:18" s="2" customFormat="1">
      <c r="A1485" s="254" t="str">
        <f>IF(ISBLANK(INDEX('Policy Characteristics'!A:A,MATCH($C1485,'Policy Characteristics'!$C:$C,0))),"",INDEX('Policy Characteristics'!A:A,MATCH($C1485,'Policy Characteristics'!$C:$C,0)))</f>
        <v>Industry</v>
      </c>
      <c r="B1485" s="262" t="str">
        <f>IF(ISBLANK(INDEX('Policy Characteristics'!B:B,MATCH($C1485,'Policy Characteristics'!$C:$C,0))),"",INDEX('Policy Characteristics'!B:B,MATCH($C1485,'Policy Characteristics'!$C:$C,0)))</f>
        <v>Hydrogen Combustion</v>
      </c>
      <c r="C1485" s="254" t="str">
        <f t="shared" si="52"/>
        <v>Fraction of Eligible Industrial Energy Use Shifted to Hydrogen</v>
      </c>
      <c r="D1485" s="6" t="s">
        <v>3059</v>
      </c>
      <c r="E1485" s="1" t="s">
        <v>3492</v>
      </c>
      <c r="F1485" t="s">
        <v>3021</v>
      </c>
      <c r="G1485" s="45" t="s">
        <v>3499</v>
      </c>
      <c r="H1485" s="43">
        <v>2204</v>
      </c>
      <c r="I1485" s="324" t="s">
        <v>40</v>
      </c>
      <c r="J1485" s="255" t="str">
        <f>IF(ISBLANK(INDEX('Policy Characteristics'!D:D,MATCH($C1485,'Policy Characteristics'!$C:$C,0))),"",INDEX('Policy Characteristics'!D:D,MATCH($C1485,'Policy Characteristics'!$C:$C,0)))</f>
        <v>Hydrogen Combustion</v>
      </c>
      <c r="K1485" s="254" t="str">
        <f>IF(ISBLANK(INDEX('Policy Characteristics'!E:E,MATCH($C1485,'Policy Characteristics'!$C:$C,0))),"",INDEX('Policy Characteristics'!E:E,MATCH($C1485,'Policy Characteristics'!$C:$C,0)))</f>
        <v>indst shift to hydrogen</v>
      </c>
      <c r="L1485" s="261">
        <f>IF(ISBLANK(INDEX('Policy Characteristics'!F:F,MATCH($C1485,'Policy Characteristics'!$C:$C,0))),"",INDEX('Policy Characteristics'!F:F,MATCH($C1485,'Policy Characteristics'!$C:$C,0)))</f>
        <v>0</v>
      </c>
      <c r="M1485" s="261">
        <f>IF(ISBLANK(INDEX('Policy Characteristics'!G:G,MATCH($C1485,'Policy Characteristics'!$C:$C,0))),"",INDEX('Policy Characteristics'!G:G,MATCH($C1485,'Policy Characteristics'!$C:$C,0)))</f>
        <v>1</v>
      </c>
      <c r="N1485" s="261">
        <f>IF(ISBLANK(INDEX('Policy Characteristics'!H:H,MATCH($C1485,'Policy Characteristics'!$C:$C,0))),"",INDEX('Policy Characteristics'!H:H,MATCH($C1485,'Policy Characteristics'!$C:$C,0)))</f>
        <v>0.01</v>
      </c>
      <c r="O1485" s="254" t="str">
        <f>IF(ISBLANK(INDEX('Policy Characteristics'!I:I,MATCH($C1485,'Policy Characteristics'!$C:$C,0))),"",INDEX('Policy Characteristics'!I:I,MATCH($C1485,'Policy Characteristics'!$C:$C,0)))</f>
        <v>% of fuel shifted</v>
      </c>
      <c r="P1485" s="254" t="str">
        <f>IF(ISBLANK(INDEX('Policy Characteristics'!J:J,MATCH($C1485,'Policy Characteristics'!$C:$C,0))),"",INDEX('Policy Characteristics'!J:J,MATCH($C1485,'Policy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5" s="254" t="str">
        <f>IF(ISBLANK(INDEX('Policy Characteristics'!K:K,MATCH($C1485,'Policy Characteristics'!$C:$C,0))),"",INDEX('Policy Characteristics'!K:K,MATCH($C1485,'Policy Characteristics'!$C:$C,0)))</f>
        <v>industry-ag-main.html#fuel-switching</v>
      </c>
      <c r="R1485" s="254" t="str">
        <f>IF(ISBLANK(INDEX('Policy Characteristics'!L:L,MATCH($C1485,'Policy Characteristics'!$C:$C,0))),"",INDEX('Policy Characteristics'!L:L,MATCH($C1485,'Policy Characteristics'!$C:$C,0)))</f>
        <v>industry-elec-and-hydrogen.html</v>
      </c>
    </row>
    <row r="1486" spans="1:18" s="2" customFormat="1">
      <c r="A1486" s="254" t="str">
        <f>IF(ISBLANK(INDEX('Policy Characteristics'!A:A,MATCH($C1486,'Policy Characteristics'!$C:$C,0))),"",INDEX('Policy Characteristics'!A:A,MATCH($C1486,'Policy Characteristics'!$C:$C,0)))</f>
        <v>Industry</v>
      </c>
      <c r="B1486" s="262" t="str">
        <f>IF(ISBLANK(INDEX('Policy Characteristics'!B:B,MATCH($C1486,'Policy Characteristics'!$C:$C,0))),"",INDEX('Policy Characteristics'!B:B,MATCH($C1486,'Policy Characteristics'!$C:$C,0)))</f>
        <v>Hydrogen Combustion</v>
      </c>
      <c r="C1486" s="254" t="str">
        <f t="shared" si="52"/>
        <v>Fraction of Eligible Industrial Energy Use Shifted to Hydrogen</v>
      </c>
      <c r="D1486" s="6" t="s">
        <v>3059</v>
      </c>
      <c r="E1486" s="1" t="s">
        <v>3493</v>
      </c>
      <c r="F1486" t="s">
        <v>3021</v>
      </c>
      <c r="G1486" s="45" t="s">
        <v>3500</v>
      </c>
      <c r="H1486" s="43">
        <v>2205</v>
      </c>
      <c r="I1486" s="324" t="s">
        <v>40</v>
      </c>
      <c r="J1486" s="255" t="str">
        <f>IF(ISBLANK(INDEX('Policy Characteristics'!D:D,MATCH($C1486,'Policy Characteristics'!$C:$C,0))),"",INDEX('Policy Characteristics'!D:D,MATCH($C1486,'Policy Characteristics'!$C:$C,0)))</f>
        <v>Hydrogen Combustion</v>
      </c>
      <c r="K1486" s="254" t="str">
        <f>IF(ISBLANK(INDEX('Policy Characteristics'!E:E,MATCH($C1486,'Policy Characteristics'!$C:$C,0))),"",INDEX('Policy Characteristics'!E:E,MATCH($C1486,'Policy Characteristics'!$C:$C,0)))</f>
        <v>indst shift to hydrogen</v>
      </c>
      <c r="L1486" s="261">
        <f>IF(ISBLANK(INDEX('Policy Characteristics'!F:F,MATCH($C1486,'Policy Characteristics'!$C:$C,0))),"",INDEX('Policy Characteristics'!F:F,MATCH($C1486,'Policy Characteristics'!$C:$C,0)))</f>
        <v>0</v>
      </c>
      <c r="M1486" s="261">
        <f>IF(ISBLANK(INDEX('Policy Characteristics'!G:G,MATCH($C1486,'Policy Characteristics'!$C:$C,0))),"",INDEX('Policy Characteristics'!G:G,MATCH($C1486,'Policy Characteristics'!$C:$C,0)))</f>
        <v>1</v>
      </c>
      <c r="N1486" s="261">
        <f>IF(ISBLANK(INDEX('Policy Characteristics'!H:H,MATCH($C1486,'Policy Characteristics'!$C:$C,0))),"",INDEX('Policy Characteristics'!H:H,MATCH($C1486,'Policy Characteristics'!$C:$C,0)))</f>
        <v>0.01</v>
      </c>
      <c r="O1486" s="254" t="str">
        <f>IF(ISBLANK(INDEX('Policy Characteristics'!I:I,MATCH($C1486,'Policy Characteristics'!$C:$C,0))),"",INDEX('Policy Characteristics'!I:I,MATCH($C1486,'Policy Characteristics'!$C:$C,0)))</f>
        <v>% of fuel shifted</v>
      </c>
      <c r="P1486" s="254" t="str">
        <f>IF(ISBLANK(INDEX('Policy Characteristics'!J:J,MATCH($C1486,'Policy Characteristics'!$C:$C,0))),"",INDEX('Policy Characteristics'!J:J,MATCH($C1486,'Policy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6" s="254" t="str">
        <f>IF(ISBLANK(INDEX('Policy Characteristics'!K:K,MATCH($C1486,'Policy Characteristics'!$C:$C,0))),"",INDEX('Policy Characteristics'!K:K,MATCH($C1486,'Policy Characteristics'!$C:$C,0)))</f>
        <v>industry-ag-main.html#fuel-switching</v>
      </c>
      <c r="R1486" s="254" t="str">
        <f>IF(ISBLANK(INDEX('Policy Characteristics'!L:L,MATCH($C1486,'Policy Characteristics'!$C:$C,0))),"",INDEX('Policy Characteristics'!L:L,MATCH($C1486,'Policy Characteristics'!$C:$C,0)))</f>
        <v>industry-elec-and-hydrogen.html</v>
      </c>
    </row>
    <row r="1487" spans="1:18" s="2" customFormat="1">
      <c r="A1487" s="254" t="str">
        <f>IF(ISBLANK(INDEX('Policy Characteristics'!A:A,MATCH($C1487,'Policy Characteristics'!$C:$C,0))),"",INDEX('Policy Characteristics'!A:A,MATCH($C1487,'Policy Characteristics'!$C:$C,0)))</f>
        <v>Industry</v>
      </c>
      <c r="B1487" s="262" t="str">
        <f>IF(ISBLANK(INDEX('Policy Characteristics'!B:B,MATCH($C1487,'Policy Characteristics'!$C:$C,0))),"",INDEX('Policy Characteristics'!B:B,MATCH($C1487,'Policy Characteristics'!$C:$C,0)))</f>
        <v>Hydrogen Combustion</v>
      </c>
      <c r="C1487" s="254" t="str">
        <f t="shared" si="52"/>
        <v>Fraction of Eligible Industrial Energy Use Shifted to Hydrogen</v>
      </c>
      <c r="D1487" s="6" t="s">
        <v>3059</v>
      </c>
      <c r="E1487" s="1" t="s">
        <v>3494</v>
      </c>
      <c r="F1487" t="s">
        <v>3021</v>
      </c>
      <c r="G1487" s="45" t="s">
        <v>3501</v>
      </c>
      <c r="H1487" s="43">
        <v>2206</v>
      </c>
      <c r="I1487" s="324" t="s">
        <v>41</v>
      </c>
      <c r="J1487" s="255" t="str">
        <f>IF(ISBLANK(INDEX('Policy Characteristics'!D:D,MATCH($C1487,'Policy Characteristics'!$C:$C,0))),"",INDEX('Policy Characteristics'!D:D,MATCH($C1487,'Policy Characteristics'!$C:$C,0)))</f>
        <v>Hydrogen Combustion</v>
      </c>
      <c r="K1487" s="254" t="str">
        <f>IF(ISBLANK(INDEX('Policy Characteristics'!E:E,MATCH($C1487,'Policy Characteristics'!$C:$C,0))),"",INDEX('Policy Characteristics'!E:E,MATCH($C1487,'Policy Characteristics'!$C:$C,0)))</f>
        <v>indst shift to hydrogen</v>
      </c>
      <c r="L1487" s="261">
        <f>IF(ISBLANK(INDEX('Policy Characteristics'!F:F,MATCH($C1487,'Policy Characteristics'!$C:$C,0))),"",INDEX('Policy Characteristics'!F:F,MATCH($C1487,'Policy Characteristics'!$C:$C,0)))</f>
        <v>0</v>
      </c>
      <c r="M1487" s="261">
        <f>IF(ISBLANK(INDEX('Policy Characteristics'!G:G,MATCH($C1487,'Policy Characteristics'!$C:$C,0))),"",INDEX('Policy Characteristics'!G:G,MATCH($C1487,'Policy Characteristics'!$C:$C,0)))</f>
        <v>1</v>
      </c>
      <c r="N1487" s="261">
        <f>IF(ISBLANK(INDEX('Policy Characteristics'!H:H,MATCH($C1487,'Policy Characteristics'!$C:$C,0))),"",INDEX('Policy Characteristics'!H:H,MATCH($C1487,'Policy Characteristics'!$C:$C,0)))</f>
        <v>0.01</v>
      </c>
      <c r="O1487" s="254" t="str">
        <f>IF(ISBLANK(INDEX('Policy Characteristics'!I:I,MATCH($C1487,'Policy Characteristics'!$C:$C,0))),"",INDEX('Policy Characteristics'!I:I,MATCH($C1487,'Policy Characteristics'!$C:$C,0)))</f>
        <v>% of fuel shifted</v>
      </c>
      <c r="P1487" s="254" t="str">
        <f>IF(ISBLANK(INDEX('Policy Characteristics'!J:J,MATCH($C1487,'Policy Characteristics'!$C:$C,0))),"",INDEX('Policy Characteristics'!J:J,MATCH($C1487,'Policy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7" s="254" t="str">
        <f>IF(ISBLANK(INDEX('Policy Characteristics'!K:K,MATCH($C1487,'Policy Characteristics'!$C:$C,0))),"",INDEX('Policy Characteristics'!K:K,MATCH($C1487,'Policy Characteristics'!$C:$C,0)))</f>
        <v>industry-ag-main.html#fuel-switching</v>
      </c>
      <c r="R1487" s="254" t="str">
        <f>IF(ISBLANK(INDEX('Policy Characteristics'!L:L,MATCH($C1487,'Policy Characteristics'!$C:$C,0))),"",INDEX('Policy Characteristics'!L:L,MATCH($C1487,'Policy Characteristics'!$C:$C,0)))</f>
        <v>industry-elec-and-hydrogen.html</v>
      </c>
    </row>
    <row r="1488" spans="1:18" s="2" customFormat="1">
      <c r="A1488" s="254" t="str">
        <f>IF(ISBLANK(INDEX('Policy Characteristics'!A:A,MATCH($C1488,'Policy Characteristics'!$C:$C,0))),"",INDEX('Policy Characteristics'!A:A,MATCH($C1488,'Policy Characteristics'!$C:$C,0)))</f>
        <v>Industry</v>
      </c>
      <c r="B1488" s="262" t="str">
        <f>IF(ISBLANK(INDEX('Policy Characteristics'!B:B,MATCH($C1488,'Policy Characteristics'!$C:$C,0))),"",INDEX('Policy Characteristics'!B:B,MATCH($C1488,'Policy Characteristics'!$C:$C,0)))</f>
        <v>Hydrogen Combustion</v>
      </c>
      <c r="C1488" s="254" t="str">
        <f t="shared" si="52"/>
        <v>Fraction of Eligible Industrial Energy Use Shifted to Hydrogen</v>
      </c>
      <c r="D1488" s="6" t="s">
        <v>3059</v>
      </c>
      <c r="E1488" s="1" t="s">
        <v>3495</v>
      </c>
      <c r="F1488" t="s">
        <v>3021</v>
      </c>
      <c r="G1488" s="45" t="s">
        <v>3502</v>
      </c>
      <c r="H1488" s="43">
        <v>2207</v>
      </c>
      <c r="I1488" s="324" t="s">
        <v>40</v>
      </c>
      <c r="J1488" s="255" t="str">
        <f>IF(ISBLANK(INDEX('Policy Characteristics'!D:D,MATCH($C1488,'Policy Characteristics'!$C:$C,0))),"",INDEX('Policy Characteristics'!D:D,MATCH($C1488,'Policy Characteristics'!$C:$C,0)))</f>
        <v>Hydrogen Combustion</v>
      </c>
      <c r="K1488" s="254" t="str">
        <f>IF(ISBLANK(INDEX('Policy Characteristics'!E:E,MATCH($C1488,'Policy Characteristics'!$C:$C,0))),"",INDEX('Policy Characteristics'!E:E,MATCH($C1488,'Policy Characteristics'!$C:$C,0)))</f>
        <v>indst shift to hydrogen</v>
      </c>
      <c r="L1488" s="261">
        <f>IF(ISBLANK(INDEX('Policy Characteristics'!F:F,MATCH($C1488,'Policy Characteristics'!$C:$C,0))),"",INDEX('Policy Characteristics'!F:F,MATCH($C1488,'Policy Characteristics'!$C:$C,0)))</f>
        <v>0</v>
      </c>
      <c r="M1488" s="261">
        <f>IF(ISBLANK(INDEX('Policy Characteristics'!G:G,MATCH($C1488,'Policy Characteristics'!$C:$C,0))),"",INDEX('Policy Characteristics'!G:G,MATCH($C1488,'Policy Characteristics'!$C:$C,0)))</f>
        <v>1</v>
      </c>
      <c r="N1488" s="261">
        <f>IF(ISBLANK(INDEX('Policy Characteristics'!H:H,MATCH($C1488,'Policy Characteristics'!$C:$C,0))),"",INDEX('Policy Characteristics'!H:H,MATCH($C1488,'Policy Characteristics'!$C:$C,0)))</f>
        <v>0.01</v>
      </c>
      <c r="O1488" s="254" t="str">
        <f>IF(ISBLANK(INDEX('Policy Characteristics'!I:I,MATCH($C1488,'Policy Characteristics'!$C:$C,0))),"",INDEX('Policy Characteristics'!I:I,MATCH($C1488,'Policy Characteristics'!$C:$C,0)))</f>
        <v>% of fuel shifted</v>
      </c>
      <c r="P1488" s="254" t="str">
        <f>IF(ISBLANK(INDEX('Policy Characteristics'!J:J,MATCH($C1488,'Policy Characteristics'!$C:$C,0))),"",INDEX('Policy Characteristics'!J:J,MATCH($C1488,'Policy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8" s="254" t="str">
        <f>IF(ISBLANK(INDEX('Policy Characteristics'!K:K,MATCH($C1488,'Policy Characteristics'!$C:$C,0))),"",INDEX('Policy Characteristics'!K:K,MATCH($C1488,'Policy Characteristics'!$C:$C,0)))</f>
        <v>industry-ag-main.html#fuel-switching</v>
      </c>
      <c r="R1488" s="254" t="str">
        <f>IF(ISBLANK(INDEX('Policy Characteristics'!L:L,MATCH($C1488,'Policy Characteristics'!$C:$C,0))),"",INDEX('Policy Characteristics'!L:L,MATCH($C1488,'Policy Characteristics'!$C:$C,0)))</f>
        <v>industry-elec-and-hydrogen.html</v>
      </c>
    </row>
    <row r="1489" spans="1:18" s="2" customFormat="1">
      <c r="A1489" s="254" t="str">
        <f>IF(ISBLANK(INDEX('Policy Characteristics'!A:A,MATCH($C1489,'Policy Characteristics'!$C:$C,0))),"",INDEX('Policy Characteristics'!A:A,MATCH($C1489,'Policy Characteristics'!$C:$C,0)))</f>
        <v>Industry</v>
      </c>
      <c r="B1489" s="262" t="str">
        <f>IF(ISBLANK(INDEX('Policy Characteristics'!B:B,MATCH($C1489,'Policy Characteristics'!$C:$C,0))),"",INDEX('Policy Characteristics'!B:B,MATCH($C1489,'Policy Characteristics'!$C:$C,0)))</f>
        <v>Hydrogen Combustion</v>
      </c>
      <c r="C1489" s="254" t="str">
        <f t="shared" si="52"/>
        <v>Fraction of Eligible Industrial Energy Use Shifted to Hydrogen</v>
      </c>
      <c r="D1489" s="6" t="s">
        <v>3059</v>
      </c>
      <c r="E1489" s="1" t="s">
        <v>3496</v>
      </c>
      <c r="F1489" t="s">
        <v>3021</v>
      </c>
      <c r="G1489" s="45" t="s">
        <v>3503</v>
      </c>
      <c r="H1489" s="43">
        <v>2208</v>
      </c>
      <c r="I1489" s="324" t="s">
        <v>41</v>
      </c>
      <c r="J1489" s="255" t="str">
        <f>IF(ISBLANK(INDEX('Policy Characteristics'!D:D,MATCH($C1489,'Policy Characteristics'!$C:$C,0))),"",INDEX('Policy Characteristics'!D:D,MATCH($C1489,'Policy Characteristics'!$C:$C,0)))</f>
        <v>Hydrogen Combustion</v>
      </c>
      <c r="K1489" s="254" t="str">
        <f>IF(ISBLANK(INDEX('Policy Characteristics'!E:E,MATCH($C1489,'Policy Characteristics'!$C:$C,0))),"",INDEX('Policy Characteristics'!E:E,MATCH($C1489,'Policy Characteristics'!$C:$C,0)))</f>
        <v>indst shift to hydrogen</v>
      </c>
      <c r="L1489" s="261">
        <f>IF(ISBLANK(INDEX('Policy Characteristics'!F:F,MATCH($C1489,'Policy Characteristics'!$C:$C,0))),"",INDEX('Policy Characteristics'!F:F,MATCH($C1489,'Policy Characteristics'!$C:$C,0)))</f>
        <v>0</v>
      </c>
      <c r="M1489" s="261">
        <f>IF(ISBLANK(INDEX('Policy Characteristics'!G:G,MATCH($C1489,'Policy Characteristics'!$C:$C,0))),"",INDEX('Policy Characteristics'!G:G,MATCH($C1489,'Policy Characteristics'!$C:$C,0)))</f>
        <v>1</v>
      </c>
      <c r="N1489" s="261">
        <f>IF(ISBLANK(INDEX('Policy Characteristics'!H:H,MATCH($C1489,'Policy Characteristics'!$C:$C,0))),"",INDEX('Policy Characteristics'!H:H,MATCH($C1489,'Policy Characteristics'!$C:$C,0)))</f>
        <v>0.01</v>
      </c>
      <c r="O1489" s="254" t="str">
        <f>IF(ISBLANK(INDEX('Policy Characteristics'!I:I,MATCH($C1489,'Policy Characteristics'!$C:$C,0))),"",INDEX('Policy Characteristics'!I:I,MATCH($C1489,'Policy Characteristics'!$C:$C,0)))</f>
        <v>% of fuel shifted</v>
      </c>
      <c r="P1489" s="254" t="str">
        <f>IF(ISBLANK(INDEX('Policy Characteristics'!J:J,MATCH($C1489,'Policy Characteristics'!$C:$C,0))),"",INDEX('Policy Characteristics'!J:J,MATCH($C1489,'Policy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9" s="254" t="str">
        <f>IF(ISBLANK(INDEX('Policy Characteristics'!K:K,MATCH($C1489,'Policy Characteristics'!$C:$C,0))),"",INDEX('Policy Characteristics'!K:K,MATCH($C1489,'Policy Characteristics'!$C:$C,0)))</f>
        <v>industry-ag-main.html#fuel-switching</v>
      </c>
      <c r="R1489" s="254" t="str">
        <f>IF(ISBLANK(INDEX('Policy Characteristics'!L:L,MATCH($C1489,'Policy Characteristics'!$C:$C,0))),"",INDEX('Policy Characteristics'!L:L,MATCH($C1489,'Policy Characteristics'!$C:$C,0)))</f>
        <v>industry-elec-and-hydrogen.html</v>
      </c>
    </row>
    <row r="1490" spans="1:18" s="2" customFormat="1">
      <c r="A1490" s="254" t="str">
        <f>IF(ISBLANK(INDEX('Policy Characteristics'!A:A,MATCH($C1490,'Policy Characteristics'!$C:$C,0))),"",INDEX('Policy Characteristics'!A:A,MATCH($C1490,'Policy Characteristics'!$C:$C,0)))</f>
        <v>Industry</v>
      </c>
      <c r="B1490" s="262" t="str">
        <f>IF(ISBLANK(INDEX('Policy Characteristics'!B:B,MATCH($C1490,'Policy Characteristics'!$C:$C,0))),"",INDEX('Policy Characteristics'!B:B,MATCH($C1490,'Policy Characteristics'!$C:$C,0)))</f>
        <v>Hydrogen Combustion</v>
      </c>
      <c r="C1490" s="254" t="str">
        <f t="shared" si="52"/>
        <v>Fraction of Eligible Industrial Energy Use Shifted to Hydrogen</v>
      </c>
      <c r="D1490" s="6" t="s">
        <v>3059</v>
      </c>
      <c r="E1490" s="1" t="s">
        <v>3643</v>
      </c>
      <c r="F1490" t="s">
        <v>3021</v>
      </c>
      <c r="G1490" s="45" t="s">
        <v>3643</v>
      </c>
      <c r="H1490" s="43">
        <v>2209</v>
      </c>
      <c r="I1490" s="324" t="s">
        <v>41</v>
      </c>
      <c r="J1490" s="255" t="str">
        <f>IF(ISBLANK(INDEX('Policy Characteristics'!D:D,MATCH($C1490,'Policy Characteristics'!$C:$C,0))),"",INDEX('Policy Characteristics'!D:D,MATCH($C1490,'Policy Characteristics'!$C:$C,0)))</f>
        <v>Hydrogen Combustion</v>
      </c>
      <c r="K1490" s="254" t="str">
        <f>IF(ISBLANK(INDEX('Policy Characteristics'!E:E,MATCH($C1490,'Policy Characteristics'!$C:$C,0))),"",INDEX('Policy Characteristics'!E:E,MATCH($C1490,'Policy Characteristics'!$C:$C,0)))</f>
        <v>indst shift to hydrogen</v>
      </c>
      <c r="L1490" s="261">
        <f>IF(ISBLANK(INDEX('Policy Characteristics'!F:F,MATCH($C1490,'Policy Characteristics'!$C:$C,0))),"",INDEX('Policy Characteristics'!F:F,MATCH($C1490,'Policy Characteristics'!$C:$C,0)))</f>
        <v>0</v>
      </c>
      <c r="M1490" s="261">
        <f>IF(ISBLANK(INDEX('Policy Characteristics'!G:G,MATCH($C1490,'Policy Characteristics'!$C:$C,0))),"",INDEX('Policy Characteristics'!G:G,MATCH($C1490,'Policy Characteristics'!$C:$C,0)))</f>
        <v>1</v>
      </c>
      <c r="N1490" s="261">
        <f>IF(ISBLANK(INDEX('Policy Characteristics'!H:H,MATCH($C1490,'Policy Characteristics'!$C:$C,0))),"",INDEX('Policy Characteristics'!H:H,MATCH($C1490,'Policy Characteristics'!$C:$C,0)))</f>
        <v>0.01</v>
      </c>
      <c r="O1490" s="254" t="str">
        <f>IF(ISBLANK(INDEX('Policy Characteristics'!I:I,MATCH($C1490,'Policy Characteristics'!$C:$C,0))),"",INDEX('Policy Characteristics'!I:I,MATCH($C1490,'Policy Characteristics'!$C:$C,0)))</f>
        <v>% of fuel shifted</v>
      </c>
      <c r="P1490" s="254" t="str">
        <f>IF(ISBLANK(INDEX('Policy Characteristics'!J:J,MATCH($C1490,'Policy Characteristics'!$C:$C,0))),"",INDEX('Policy Characteristics'!J:J,MATCH($C1490,'Policy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0" s="254" t="str">
        <f>IF(ISBLANK(INDEX('Policy Characteristics'!K:K,MATCH($C1490,'Policy Characteristics'!$C:$C,0))),"",INDEX('Policy Characteristics'!K:K,MATCH($C1490,'Policy Characteristics'!$C:$C,0)))</f>
        <v>industry-ag-main.html#fuel-switching</v>
      </c>
      <c r="R1490" s="254" t="str">
        <f>IF(ISBLANK(INDEX('Policy Characteristics'!L:L,MATCH($C1490,'Policy Characteristics'!$C:$C,0))),"",INDEX('Policy Characteristics'!L:L,MATCH($C1490,'Policy Characteristics'!$C:$C,0)))</f>
        <v>industry-elec-and-hydrogen.html</v>
      </c>
    </row>
    <row r="1491" spans="1:18" s="2" customFormat="1">
      <c r="A1491" s="254" t="str">
        <f>IF(ISBLANK(INDEX('Policy Characteristics'!A:A,MATCH($C1491,'Policy Characteristics'!$C:$C,0))),"",INDEX('Policy Characteristics'!A:A,MATCH($C1491,'Policy Characteristics'!$C:$C,0)))</f>
        <v>Industry</v>
      </c>
      <c r="B1491" s="262" t="str">
        <f>IF(ISBLANK(INDEX('Policy Characteristics'!B:B,MATCH($C1491,'Policy Characteristics'!$C:$C,0))),"",INDEX('Policy Characteristics'!B:B,MATCH($C1491,'Policy Characteristics'!$C:$C,0)))</f>
        <v>Hydrogen Combustion</v>
      </c>
      <c r="C1491" s="254" t="str">
        <f t="shared" si="52"/>
        <v>Fraction of Eligible Industrial Energy Use Shifted to Hydrogen</v>
      </c>
      <c r="D1491" s="6" t="s">
        <v>3060</v>
      </c>
      <c r="E1491" s="1" t="s">
        <v>3490</v>
      </c>
      <c r="F1491" t="s">
        <v>3022</v>
      </c>
      <c r="G1491" s="45" t="s">
        <v>3497</v>
      </c>
      <c r="H1491" s="43">
        <v>2210</v>
      </c>
      <c r="I1491" s="324" t="s">
        <v>41</v>
      </c>
      <c r="J1491" s="255" t="str">
        <f>IF(ISBLANK(INDEX('Policy Characteristics'!D:D,MATCH($C1491,'Policy Characteristics'!$C:$C,0))),"",INDEX('Policy Characteristics'!D:D,MATCH($C1491,'Policy Characteristics'!$C:$C,0)))</f>
        <v>Hydrogen Combustion</v>
      </c>
      <c r="K1491" s="254" t="str">
        <f>IF(ISBLANK(INDEX('Policy Characteristics'!E:E,MATCH($C1491,'Policy Characteristics'!$C:$C,0))),"",INDEX('Policy Characteristics'!E:E,MATCH($C1491,'Policy Characteristics'!$C:$C,0)))</f>
        <v>indst shift to hydrogen</v>
      </c>
      <c r="L1491" s="261">
        <f>IF(ISBLANK(INDEX('Policy Characteristics'!F:F,MATCH($C1491,'Policy Characteristics'!$C:$C,0))),"",INDEX('Policy Characteristics'!F:F,MATCH($C1491,'Policy Characteristics'!$C:$C,0)))</f>
        <v>0</v>
      </c>
      <c r="M1491" s="261">
        <f>IF(ISBLANK(INDEX('Policy Characteristics'!G:G,MATCH($C1491,'Policy Characteristics'!$C:$C,0))),"",INDEX('Policy Characteristics'!G:G,MATCH($C1491,'Policy Characteristics'!$C:$C,0)))</f>
        <v>1</v>
      </c>
      <c r="N1491" s="261">
        <f>IF(ISBLANK(INDEX('Policy Characteristics'!H:H,MATCH($C1491,'Policy Characteristics'!$C:$C,0))),"",INDEX('Policy Characteristics'!H:H,MATCH($C1491,'Policy Characteristics'!$C:$C,0)))</f>
        <v>0.01</v>
      </c>
      <c r="O1491" s="254" t="str">
        <f>IF(ISBLANK(INDEX('Policy Characteristics'!I:I,MATCH($C1491,'Policy Characteristics'!$C:$C,0))),"",INDEX('Policy Characteristics'!I:I,MATCH($C1491,'Policy Characteristics'!$C:$C,0)))</f>
        <v>% of fuel shifted</v>
      </c>
      <c r="P1491" s="254" t="str">
        <f>IF(ISBLANK(INDEX('Policy Characteristics'!J:J,MATCH($C1491,'Policy Characteristics'!$C:$C,0))),"",INDEX('Policy Characteristics'!J:J,MATCH($C1491,'Policy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1" s="254" t="str">
        <f>IF(ISBLANK(INDEX('Policy Characteristics'!K:K,MATCH($C1491,'Policy Characteristics'!$C:$C,0))),"",INDEX('Policy Characteristics'!K:K,MATCH($C1491,'Policy Characteristics'!$C:$C,0)))</f>
        <v>industry-ag-main.html#fuel-switching</v>
      </c>
      <c r="R1491" s="254" t="str">
        <f>IF(ISBLANK(INDEX('Policy Characteristics'!L:L,MATCH($C1491,'Policy Characteristics'!$C:$C,0))),"",INDEX('Policy Characteristics'!L:L,MATCH($C1491,'Policy Characteristics'!$C:$C,0)))</f>
        <v>industry-elec-and-hydrogen.html</v>
      </c>
    </row>
    <row r="1492" spans="1:18" s="2" customFormat="1">
      <c r="A1492" s="254" t="str">
        <f>IF(ISBLANK(INDEX('Policy Characteristics'!A:A,MATCH($C1492,'Policy Characteristics'!$C:$C,0))),"",INDEX('Policy Characteristics'!A:A,MATCH($C1492,'Policy Characteristics'!$C:$C,0)))</f>
        <v>Industry</v>
      </c>
      <c r="B1492" s="262" t="str">
        <f>IF(ISBLANK(INDEX('Policy Characteristics'!B:B,MATCH($C1492,'Policy Characteristics'!$C:$C,0))),"",INDEX('Policy Characteristics'!B:B,MATCH($C1492,'Policy Characteristics'!$C:$C,0)))</f>
        <v>Hydrogen Combustion</v>
      </c>
      <c r="C1492" s="254" t="str">
        <f t="shared" si="52"/>
        <v>Fraction of Eligible Industrial Energy Use Shifted to Hydrogen</v>
      </c>
      <c r="D1492" s="6" t="s">
        <v>3060</v>
      </c>
      <c r="E1492" s="1" t="s">
        <v>3491</v>
      </c>
      <c r="F1492" t="s">
        <v>3022</v>
      </c>
      <c r="G1492" s="45" t="s">
        <v>3498</v>
      </c>
      <c r="H1492" s="43">
        <v>2211</v>
      </c>
      <c r="I1492" s="324" t="s">
        <v>41</v>
      </c>
      <c r="J1492" s="255" t="str">
        <f>IF(ISBLANK(INDEX('Policy Characteristics'!D:D,MATCH($C1492,'Policy Characteristics'!$C:$C,0))),"",INDEX('Policy Characteristics'!D:D,MATCH($C1492,'Policy Characteristics'!$C:$C,0)))</f>
        <v>Hydrogen Combustion</v>
      </c>
      <c r="K1492" s="254" t="str">
        <f>IF(ISBLANK(INDEX('Policy Characteristics'!E:E,MATCH($C1492,'Policy Characteristics'!$C:$C,0))),"",INDEX('Policy Characteristics'!E:E,MATCH($C1492,'Policy Characteristics'!$C:$C,0)))</f>
        <v>indst shift to hydrogen</v>
      </c>
      <c r="L1492" s="261">
        <f>IF(ISBLANK(INDEX('Policy Characteristics'!F:F,MATCH($C1492,'Policy Characteristics'!$C:$C,0))),"",INDEX('Policy Characteristics'!F:F,MATCH($C1492,'Policy Characteristics'!$C:$C,0)))</f>
        <v>0</v>
      </c>
      <c r="M1492" s="261">
        <f>IF(ISBLANK(INDEX('Policy Characteristics'!G:G,MATCH($C1492,'Policy Characteristics'!$C:$C,0))),"",INDEX('Policy Characteristics'!G:G,MATCH($C1492,'Policy Characteristics'!$C:$C,0)))</f>
        <v>1</v>
      </c>
      <c r="N1492" s="261">
        <f>IF(ISBLANK(INDEX('Policy Characteristics'!H:H,MATCH($C1492,'Policy Characteristics'!$C:$C,0))),"",INDEX('Policy Characteristics'!H:H,MATCH($C1492,'Policy Characteristics'!$C:$C,0)))</f>
        <v>0.01</v>
      </c>
      <c r="O1492" s="254" t="str">
        <f>IF(ISBLANK(INDEX('Policy Characteristics'!I:I,MATCH($C1492,'Policy Characteristics'!$C:$C,0))),"",INDEX('Policy Characteristics'!I:I,MATCH($C1492,'Policy Characteristics'!$C:$C,0)))</f>
        <v>% of fuel shifted</v>
      </c>
      <c r="P1492" s="254" t="str">
        <f>IF(ISBLANK(INDEX('Policy Characteristics'!J:J,MATCH($C1492,'Policy Characteristics'!$C:$C,0))),"",INDEX('Policy Characteristics'!J:J,MATCH($C1492,'Policy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2" s="254" t="str">
        <f>IF(ISBLANK(INDEX('Policy Characteristics'!K:K,MATCH($C1492,'Policy Characteristics'!$C:$C,0))),"",INDEX('Policy Characteristics'!K:K,MATCH($C1492,'Policy Characteristics'!$C:$C,0)))</f>
        <v>industry-ag-main.html#fuel-switching</v>
      </c>
      <c r="R1492" s="254" t="str">
        <f>IF(ISBLANK(INDEX('Policy Characteristics'!L:L,MATCH($C1492,'Policy Characteristics'!$C:$C,0))),"",INDEX('Policy Characteristics'!L:L,MATCH($C1492,'Policy Characteristics'!$C:$C,0)))</f>
        <v>industry-elec-and-hydrogen.html</v>
      </c>
    </row>
    <row r="1493" spans="1:18" s="2" customFormat="1">
      <c r="A1493" s="254" t="str">
        <f>IF(ISBLANK(INDEX('Policy Characteristics'!A:A,MATCH($C1493,'Policy Characteristics'!$C:$C,0))),"",INDEX('Policy Characteristics'!A:A,MATCH($C1493,'Policy Characteristics'!$C:$C,0)))</f>
        <v>Industry</v>
      </c>
      <c r="B1493" s="262" t="str">
        <f>IF(ISBLANK(INDEX('Policy Characteristics'!B:B,MATCH($C1493,'Policy Characteristics'!$C:$C,0))),"",INDEX('Policy Characteristics'!B:B,MATCH($C1493,'Policy Characteristics'!$C:$C,0)))</f>
        <v>Hydrogen Combustion</v>
      </c>
      <c r="C1493" s="254" t="str">
        <f t="shared" si="52"/>
        <v>Fraction of Eligible Industrial Energy Use Shifted to Hydrogen</v>
      </c>
      <c r="D1493" s="6" t="s">
        <v>3060</v>
      </c>
      <c r="E1493" s="1" t="s">
        <v>3492</v>
      </c>
      <c r="F1493" t="s">
        <v>3022</v>
      </c>
      <c r="G1493" s="45" t="s">
        <v>3499</v>
      </c>
      <c r="H1493" s="43">
        <v>2212</v>
      </c>
      <c r="I1493" s="324" t="s">
        <v>41</v>
      </c>
      <c r="J1493" s="255" t="str">
        <f>IF(ISBLANK(INDEX('Policy Characteristics'!D:D,MATCH($C1493,'Policy Characteristics'!$C:$C,0))),"",INDEX('Policy Characteristics'!D:D,MATCH($C1493,'Policy Characteristics'!$C:$C,0)))</f>
        <v>Hydrogen Combustion</v>
      </c>
      <c r="K1493" s="254" t="str">
        <f>IF(ISBLANK(INDEX('Policy Characteristics'!E:E,MATCH($C1493,'Policy Characteristics'!$C:$C,0))),"",INDEX('Policy Characteristics'!E:E,MATCH($C1493,'Policy Characteristics'!$C:$C,0)))</f>
        <v>indst shift to hydrogen</v>
      </c>
      <c r="L1493" s="261">
        <f>IF(ISBLANK(INDEX('Policy Characteristics'!F:F,MATCH($C1493,'Policy Characteristics'!$C:$C,0))),"",INDEX('Policy Characteristics'!F:F,MATCH($C1493,'Policy Characteristics'!$C:$C,0)))</f>
        <v>0</v>
      </c>
      <c r="M1493" s="261">
        <f>IF(ISBLANK(INDEX('Policy Characteristics'!G:G,MATCH($C1493,'Policy Characteristics'!$C:$C,0))),"",INDEX('Policy Characteristics'!G:G,MATCH($C1493,'Policy Characteristics'!$C:$C,0)))</f>
        <v>1</v>
      </c>
      <c r="N1493" s="261">
        <f>IF(ISBLANK(INDEX('Policy Characteristics'!H:H,MATCH($C1493,'Policy Characteristics'!$C:$C,0))),"",INDEX('Policy Characteristics'!H:H,MATCH($C1493,'Policy Characteristics'!$C:$C,0)))</f>
        <v>0.01</v>
      </c>
      <c r="O1493" s="254" t="str">
        <f>IF(ISBLANK(INDEX('Policy Characteristics'!I:I,MATCH($C1493,'Policy Characteristics'!$C:$C,0))),"",INDEX('Policy Characteristics'!I:I,MATCH($C1493,'Policy Characteristics'!$C:$C,0)))</f>
        <v>% of fuel shifted</v>
      </c>
      <c r="P1493" s="254" t="str">
        <f>IF(ISBLANK(INDEX('Policy Characteristics'!J:J,MATCH($C1493,'Policy Characteristics'!$C:$C,0))),"",INDEX('Policy Characteristics'!J:J,MATCH($C1493,'Policy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3" s="254" t="str">
        <f>IF(ISBLANK(INDEX('Policy Characteristics'!K:K,MATCH($C1493,'Policy Characteristics'!$C:$C,0))),"",INDEX('Policy Characteristics'!K:K,MATCH($C1493,'Policy Characteristics'!$C:$C,0)))</f>
        <v>industry-ag-main.html#fuel-switching</v>
      </c>
      <c r="R1493" s="254" t="str">
        <f>IF(ISBLANK(INDEX('Policy Characteristics'!L:L,MATCH($C1493,'Policy Characteristics'!$C:$C,0))),"",INDEX('Policy Characteristics'!L:L,MATCH($C1493,'Policy Characteristics'!$C:$C,0)))</f>
        <v>industry-elec-and-hydrogen.html</v>
      </c>
    </row>
    <row r="1494" spans="1:18" s="2" customFormat="1">
      <c r="A1494" s="254" t="str">
        <f>IF(ISBLANK(INDEX('Policy Characteristics'!A:A,MATCH($C1494,'Policy Characteristics'!$C:$C,0))),"",INDEX('Policy Characteristics'!A:A,MATCH($C1494,'Policy Characteristics'!$C:$C,0)))</f>
        <v>Industry</v>
      </c>
      <c r="B1494" s="262" t="str">
        <f>IF(ISBLANK(INDEX('Policy Characteristics'!B:B,MATCH($C1494,'Policy Characteristics'!$C:$C,0))),"",INDEX('Policy Characteristics'!B:B,MATCH($C1494,'Policy Characteristics'!$C:$C,0)))</f>
        <v>Hydrogen Combustion</v>
      </c>
      <c r="C1494" s="254" t="str">
        <f t="shared" si="52"/>
        <v>Fraction of Eligible Industrial Energy Use Shifted to Hydrogen</v>
      </c>
      <c r="D1494" s="6" t="s">
        <v>3060</v>
      </c>
      <c r="E1494" s="1" t="s">
        <v>3493</v>
      </c>
      <c r="F1494" t="s">
        <v>3022</v>
      </c>
      <c r="G1494" s="45" t="s">
        <v>3500</v>
      </c>
      <c r="H1494" s="43">
        <v>2213</v>
      </c>
      <c r="I1494" s="324" t="s">
        <v>41</v>
      </c>
      <c r="J1494" s="255" t="str">
        <f>IF(ISBLANK(INDEX('Policy Characteristics'!D:D,MATCH($C1494,'Policy Characteristics'!$C:$C,0))),"",INDEX('Policy Characteristics'!D:D,MATCH($C1494,'Policy Characteristics'!$C:$C,0)))</f>
        <v>Hydrogen Combustion</v>
      </c>
      <c r="K1494" s="254" t="str">
        <f>IF(ISBLANK(INDEX('Policy Characteristics'!E:E,MATCH($C1494,'Policy Characteristics'!$C:$C,0))),"",INDEX('Policy Characteristics'!E:E,MATCH($C1494,'Policy Characteristics'!$C:$C,0)))</f>
        <v>indst shift to hydrogen</v>
      </c>
      <c r="L1494" s="261">
        <f>IF(ISBLANK(INDEX('Policy Characteristics'!F:F,MATCH($C1494,'Policy Characteristics'!$C:$C,0))),"",INDEX('Policy Characteristics'!F:F,MATCH($C1494,'Policy Characteristics'!$C:$C,0)))</f>
        <v>0</v>
      </c>
      <c r="M1494" s="261">
        <f>IF(ISBLANK(INDEX('Policy Characteristics'!G:G,MATCH($C1494,'Policy Characteristics'!$C:$C,0))),"",INDEX('Policy Characteristics'!G:G,MATCH($C1494,'Policy Characteristics'!$C:$C,0)))</f>
        <v>1</v>
      </c>
      <c r="N1494" s="261">
        <f>IF(ISBLANK(INDEX('Policy Characteristics'!H:H,MATCH($C1494,'Policy Characteristics'!$C:$C,0))),"",INDEX('Policy Characteristics'!H:H,MATCH($C1494,'Policy Characteristics'!$C:$C,0)))</f>
        <v>0.01</v>
      </c>
      <c r="O1494" s="254" t="str">
        <f>IF(ISBLANK(INDEX('Policy Characteristics'!I:I,MATCH($C1494,'Policy Characteristics'!$C:$C,0))),"",INDEX('Policy Characteristics'!I:I,MATCH($C1494,'Policy Characteristics'!$C:$C,0)))</f>
        <v>% of fuel shifted</v>
      </c>
      <c r="P1494" s="254" t="str">
        <f>IF(ISBLANK(INDEX('Policy Characteristics'!J:J,MATCH($C1494,'Policy Characteristics'!$C:$C,0))),"",INDEX('Policy Characteristics'!J:J,MATCH($C1494,'Policy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4" s="254" t="str">
        <f>IF(ISBLANK(INDEX('Policy Characteristics'!K:K,MATCH($C1494,'Policy Characteristics'!$C:$C,0))),"",INDEX('Policy Characteristics'!K:K,MATCH($C1494,'Policy Characteristics'!$C:$C,0)))</f>
        <v>industry-ag-main.html#fuel-switching</v>
      </c>
      <c r="R1494" s="254" t="str">
        <f>IF(ISBLANK(INDEX('Policy Characteristics'!L:L,MATCH($C1494,'Policy Characteristics'!$C:$C,0))),"",INDEX('Policy Characteristics'!L:L,MATCH($C1494,'Policy Characteristics'!$C:$C,0)))</f>
        <v>industry-elec-and-hydrogen.html</v>
      </c>
    </row>
    <row r="1495" spans="1:18" s="2" customFormat="1">
      <c r="A1495" s="254" t="str">
        <f>IF(ISBLANK(INDEX('Policy Characteristics'!A:A,MATCH($C1495,'Policy Characteristics'!$C:$C,0))),"",INDEX('Policy Characteristics'!A:A,MATCH($C1495,'Policy Characteristics'!$C:$C,0)))</f>
        <v>Industry</v>
      </c>
      <c r="B1495" s="262" t="str">
        <f>IF(ISBLANK(INDEX('Policy Characteristics'!B:B,MATCH($C1495,'Policy Characteristics'!$C:$C,0))),"",INDEX('Policy Characteristics'!B:B,MATCH($C1495,'Policy Characteristics'!$C:$C,0)))</f>
        <v>Hydrogen Combustion</v>
      </c>
      <c r="C1495" s="254" t="str">
        <f t="shared" si="52"/>
        <v>Fraction of Eligible Industrial Energy Use Shifted to Hydrogen</v>
      </c>
      <c r="D1495" s="6" t="s">
        <v>3060</v>
      </c>
      <c r="E1495" s="1" t="s">
        <v>3494</v>
      </c>
      <c r="F1495" t="s">
        <v>3022</v>
      </c>
      <c r="G1495" s="45" t="s">
        <v>3501</v>
      </c>
      <c r="H1495" s="43">
        <v>2214</v>
      </c>
      <c r="I1495" s="324" t="s">
        <v>41</v>
      </c>
      <c r="J1495" s="255" t="str">
        <f>IF(ISBLANK(INDEX('Policy Characteristics'!D:D,MATCH($C1495,'Policy Characteristics'!$C:$C,0))),"",INDEX('Policy Characteristics'!D:D,MATCH($C1495,'Policy Characteristics'!$C:$C,0)))</f>
        <v>Hydrogen Combustion</v>
      </c>
      <c r="K1495" s="254" t="str">
        <f>IF(ISBLANK(INDEX('Policy Characteristics'!E:E,MATCH($C1495,'Policy Characteristics'!$C:$C,0))),"",INDEX('Policy Characteristics'!E:E,MATCH($C1495,'Policy Characteristics'!$C:$C,0)))</f>
        <v>indst shift to hydrogen</v>
      </c>
      <c r="L1495" s="261">
        <f>IF(ISBLANK(INDEX('Policy Characteristics'!F:F,MATCH($C1495,'Policy Characteristics'!$C:$C,0))),"",INDEX('Policy Characteristics'!F:F,MATCH($C1495,'Policy Characteristics'!$C:$C,0)))</f>
        <v>0</v>
      </c>
      <c r="M1495" s="261">
        <f>IF(ISBLANK(INDEX('Policy Characteristics'!G:G,MATCH($C1495,'Policy Characteristics'!$C:$C,0))),"",INDEX('Policy Characteristics'!G:G,MATCH($C1495,'Policy Characteristics'!$C:$C,0)))</f>
        <v>1</v>
      </c>
      <c r="N1495" s="261">
        <f>IF(ISBLANK(INDEX('Policy Characteristics'!H:H,MATCH($C1495,'Policy Characteristics'!$C:$C,0))),"",INDEX('Policy Characteristics'!H:H,MATCH($C1495,'Policy Characteristics'!$C:$C,0)))</f>
        <v>0.01</v>
      </c>
      <c r="O1495" s="254" t="str">
        <f>IF(ISBLANK(INDEX('Policy Characteristics'!I:I,MATCH($C1495,'Policy Characteristics'!$C:$C,0))),"",INDEX('Policy Characteristics'!I:I,MATCH($C1495,'Policy Characteristics'!$C:$C,0)))</f>
        <v>% of fuel shifted</v>
      </c>
      <c r="P1495" s="254" t="str">
        <f>IF(ISBLANK(INDEX('Policy Characteristics'!J:J,MATCH($C1495,'Policy Characteristics'!$C:$C,0))),"",INDEX('Policy Characteristics'!J:J,MATCH($C1495,'Policy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5" s="254" t="str">
        <f>IF(ISBLANK(INDEX('Policy Characteristics'!K:K,MATCH($C1495,'Policy Characteristics'!$C:$C,0))),"",INDEX('Policy Characteristics'!K:K,MATCH($C1495,'Policy Characteristics'!$C:$C,0)))</f>
        <v>industry-ag-main.html#fuel-switching</v>
      </c>
      <c r="R1495" s="254" t="str">
        <f>IF(ISBLANK(INDEX('Policy Characteristics'!L:L,MATCH($C1495,'Policy Characteristics'!$C:$C,0))),"",INDEX('Policy Characteristics'!L:L,MATCH($C1495,'Policy Characteristics'!$C:$C,0)))</f>
        <v>industry-elec-and-hydrogen.html</v>
      </c>
    </row>
    <row r="1496" spans="1:18" s="2" customFormat="1">
      <c r="A1496" s="254" t="str">
        <f>IF(ISBLANK(INDEX('Policy Characteristics'!A:A,MATCH($C1496,'Policy Characteristics'!$C:$C,0))),"",INDEX('Policy Characteristics'!A:A,MATCH($C1496,'Policy Characteristics'!$C:$C,0)))</f>
        <v>Industry</v>
      </c>
      <c r="B1496" s="262" t="str">
        <f>IF(ISBLANK(INDEX('Policy Characteristics'!B:B,MATCH($C1496,'Policy Characteristics'!$C:$C,0))),"",INDEX('Policy Characteristics'!B:B,MATCH($C1496,'Policy Characteristics'!$C:$C,0)))</f>
        <v>Hydrogen Combustion</v>
      </c>
      <c r="C1496" s="254" t="str">
        <f t="shared" si="52"/>
        <v>Fraction of Eligible Industrial Energy Use Shifted to Hydrogen</v>
      </c>
      <c r="D1496" s="6" t="s">
        <v>3060</v>
      </c>
      <c r="E1496" s="1" t="s">
        <v>3495</v>
      </c>
      <c r="F1496" t="s">
        <v>3022</v>
      </c>
      <c r="G1496" s="45" t="s">
        <v>3502</v>
      </c>
      <c r="H1496" s="43">
        <v>2215</v>
      </c>
      <c r="I1496" s="324" t="s">
        <v>40</v>
      </c>
      <c r="J1496" s="255" t="str">
        <f>IF(ISBLANK(INDEX('Policy Characteristics'!D:D,MATCH($C1496,'Policy Characteristics'!$C:$C,0))),"",INDEX('Policy Characteristics'!D:D,MATCH($C1496,'Policy Characteristics'!$C:$C,0)))</f>
        <v>Hydrogen Combustion</v>
      </c>
      <c r="K1496" s="254" t="str">
        <f>IF(ISBLANK(INDEX('Policy Characteristics'!E:E,MATCH($C1496,'Policy Characteristics'!$C:$C,0))),"",INDEX('Policy Characteristics'!E:E,MATCH($C1496,'Policy Characteristics'!$C:$C,0)))</f>
        <v>indst shift to hydrogen</v>
      </c>
      <c r="L1496" s="261">
        <f>IF(ISBLANK(INDEX('Policy Characteristics'!F:F,MATCH($C1496,'Policy Characteristics'!$C:$C,0))),"",INDEX('Policy Characteristics'!F:F,MATCH($C1496,'Policy Characteristics'!$C:$C,0)))</f>
        <v>0</v>
      </c>
      <c r="M1496" s="261">
        <f>IF(ISBLANK(INDEX('Policy Characteristics'!G:G,MATCH($C1496,'Policy Characteristics'!$C:$C,0))),"",INDEX('Policy Characteristics'!G:G,MATCH($C1496,'Policy Characteristics'!$C:$C,0)))</f>
        <v>1</v>
      </c>
      <c r="N1496" s="261">
        <f>IF(ISBLANK(INDEX('Policy Characteristics'!H:H,MATCH($C1496,'Policy Characteristics'!$C:$C,0))),"",INDEX('Policy Characteristics'!H:H,MATCH($C1496,'Policy Characteristics'!$C:$C,0)))</f>
        <v>0.01</v>
      </c>
      <c r="O1496" s="254" t="str">
        <f>IF(ISBLANK(INDEX('Policy Characteristics'!I:I,MATCH($C1496,'Policy Characteristics'!$C:$C,0))),"",INDEX('Policy Characteristics'!I:I,MATCH($C1496,'Policy Characteristics'!$C:$C,0)))</f>
        <v>% of fuel shifted</v>
      </c>
      <c r="P1496" s="254" t="str">
        <f>IF(ISBLANK(INDEX('Policy Characteristics'!J:J,MATCH($C1496,'Policy Characteristics'!$C:$C,0))),"",INDEX('Policy Characteristics'!J:J,MATCH($C1496,'Policy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6" s="254" t="str">
        <f>IF(ISBLANK(INDEX('Policy Characteristics'!K:K,MATCH($C1496,'Policy Characteristics'!$C:$C,0))),"",INDEX('Policy Characteristics'!K:K,MATCH($C1496,'Policy Characteristics'!$C:$C,0)))</f>
        <v>industry-ag-main.html#fuel-switching</v>
      </c>
      <c r="R1496" s="254" t="str">
        <f>IF(ISBLANK(INDEX('Policy Characteristics'!L:L,MATCH($C1496,'Policy Characteristics'!$C:$C,0))),"",INDEX('Policy Characteristics'!L:L,MATCH($C1496,'Policy Characteristics'!$C:$C,0)))</f>
        <v>industry-elec-and-hydrogen.html</v>
      </c>
    </row>
    <row r="1497" spans="1:18" s="2" customFormat="1">
      <c r="A1497" s="254" t="str">
        <f>IF(ISBLANK(INDEX('Policy Characteristics'!A:A,MATCH($C1497,'Policy Characteristics'!$C:$C,0))),"",INDEX('Policy Characteristics'!A:A,MATCH($C1497,'Policy Characteristics'!$C:$C,0)))</f>
        <v>Industry</v>
      </c>
      <c r="B1497" s="262" t="str">
        <f>IF(ISBLANK(INDEX('Policy Characteristics'!B:B,MATCH($C1497,'Policy Characteristics'!$C:$C,0))),"",INDEX('Policy Characteristics'!B:B,MATCH($C1497,'Policy Characteristics'!$C:$C,0)))</f>
        <v>Hydrogen Combustion</v>
      </c>
      <c r="C1497" s="254" t="str">
        <f t="shared" si="52"/>
        <v>Fraction of Eligible Industrial Energy Use Shifted to Hydrogen</v>
      </c>
      <c r="D1497" s="6" t="s">
        <v>3060</v>
      </c>
      <c r="E1497" s="1" t="s">
        <v>3496</v>
      </c>
      <c r="F1497" t="s">
        <v>3022</v>
      </c>
      <c r="G1497" s="45" t="s">
        <v>3503</v>
      </c>
      <c r="H1497" s="43">
        <v>2216</v>
      </c>
      <c r="I1497" s="324" t="s">
        <v>41</v>
      </c>
      <c r="J1497" s="255" t="str">
        <f>IF(ISBLANK(INDEX('Policy Characteristics'!D:D,MATCH($C1497,'Policy Characteristics'!$C:$C,0))),"",INDEX('Policy Characteristics'!D:D,MATCH($C1497,'Policy Characteristics'!$C:$C,0)))</f>
        <v>Hydrogen Combustion</v>
      </c>
      <c r="K1497" s="254" t="str">
        <f>IF(ISBLANK(INDEX('Policy Characteristics'!E:E,MATCH($C1497,'Policy Characteristics'!$C:$C,0))),"",INDEX('Policy Characteristics'!E:E,MATCH($C1497,'Policy Characteristics'!$C:$C,0)))</f>
        <v>indst shift to hydrogen</v>
      </c>
      <c r="L1497" s="261">
        <f>IF(ISBLANK(INDEX('Policy Characteristics'!F:F,MATCH($C1497,'Policy Characteristics'!$C:$C,0))),"",INDEX('Policy Characteristics'!F:F,MATCH($C1497,'Policy Characteristics'!$C:$C,0)))</f>
        <v>0</v>
      </c>
      <c r="M1497" s="261">
        <f>IF(ISBLANK(INDEX('Policy Characteristics'!G:G,MATCH($C1497,'Policy Characteristics'!$C:$C,0))),"",INDEX('Policy Characteristics'!G:G,MATCH($C1497,'Policy Characteristics'!$C:$C,0)))</f>
        <v>1</v>
      </c>
      <c r="N1497" s="261">
        <f>IF(ISBLANK(INDEX('Policy Characteristics'!H:H,MATCH($C1497,'Policy Characteristics'!$C:$C,0))),"",INDEX('Policy Characteristics'!H:H,MATCH($C1497,'Policy Characteristics'!$C:$C,0)))</f>
        <v>0.01</v>
      </c>
      <c r="O1497" s="254" t="str">
        <f>IF(ISBLANK(INDEX('Policy Characteristics'!I:I,MATCH($C1497,'Policy Characteristics'!$C:$C,0))),"",INDEX('Policy Characteristics'!I:I,MATCH($C1497,'Policy Characteristics'!$C:$C,0)))</f>
        <v>% of fuel shifted</v>
      </c>
      <c r="P1497" s="254" t="str">
        <f>IF(ISBLANK(INDEX('Policy Characteristics'!J:J,MATCH($C1497,'Policy Characteristics'!$C:$C,0))),"",INDEX('Policy Characteristics'!J:J,MATCH($C1497,'Policy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7" s="254" t="str">
        <f>IF(ISBLANK(INDEX('Policy Characteristics'!K:K,MATCH($C1497,'Policy Characteristics'!$C:$C,0))),"",INDEX('Policy Characteristics'!K:K,MATCH($C1497,'Policy Characteristics'!$C:$C,0)))</f>
        <v>industry-ag-main.html#fuel-switching</v>
      </c>
      <c r="R1497" s="254" t="str">
        <f>IF(ISBLANK(INDEX('Policy Characteristics'!L:L,MATCH($C1497,'Policy Characteristics'!$C:$C,0))),"",INDEX('Policy Characteristics'!L:L,MATCH($C1497,'Policy Characteristics'!$C:$C,0)))</f>
        <v>industry-elec-and-hydrogen.html</v>
      </c>
    </row>
    <row r="1498" spans="1:18" s="2" customFormat="1">
      <c r="A1498" s="254" t="str">
        <f>IF(ISBLANK(INDEX('Policy Characteristics'!A:A,MATCH($C1498,'Policy Characteristics'!$C:$C,0))),"",INDEX('Policy Characteristics'!A:A,MATCH($C1498,'Policy Characteristics'!$C:$C,0)))</f>
        <v>Industry</v>
      </c>
      <c r="B1498" s="262" t="str">
        <f>IF(ISBLANK(INDEX('Policy Characteristics'!B:B,MATCH($C1498,'Policy Characteristics'!$C:$C,0))),"",INDEX('Policy Characteristics'!B:B,MATCH($C1498,'Policy Characteristics'!$C:$C,0)))</f>
        <v>Hydrogen Combustion</v>
      </c>
      <c r="C1498" s="254" t="str">
        <f t="shared" si="52"/>
        <v>Fraction of Eligible Industrial Energy Use Shifted to Hydrogen</v>
      </c>
      <c r="D1498" s="6" t="s">
        <v>3060</v>
      </c>
      <c r="E1498" s="1" t="s">
        <v>3643</v>
      </c>
      <c r="F1498" t="s">
        <v>3022</v>
      </c>
      <c r="G1498" s="45" t="s">
        <v>3643</v>
      </c>
      <c r="H1498" s="43">
        <v>2217</v>
      </c>
      <c r="I1498" s="324" t="s">
        <v>41</v>
      </c>
      <c r="J1498" s="255" t="str">
        <f>IF(ISBLANK(INDEX('Policy Characteristics'!D:D,MATCH($C1498,'Policy Characteristics'!$C:$C,0))),"",INDEX('Policy Characteristics'!D:D,MATCH($C1498,'Policy Characteristics'!$C:$C,0)))</f>
        <v>Hydrogen Combustion</v>
      </c>
      <c r="K1498" s="254" t="str">
        <f>IF(ISBLANK(INDEX('Policy Characteristics'!E:E,MATCH($C1498,'Policy Characteristics'!$C:$C,0))),"",INDEX('Policy Characteristics'!E:E,MATCH($C1498,'Policy Characteristics'!$C:$C,0)))</f>
        <v>indst shift to hydrogen</v>
      </c>
      <c r="L1498" s="261">
        <f>IF(ISBLANK(INDEX('Policy Characteristics'!F:F,MATCH($C1498,'Policy Characteristics'!$C:$C,0))),"",INDEX('Policy Characteristics'!F:F,MATCH($C1498,'Policy Characteristics'!$C:$C,0)))</f>
        <v>0</v>
      </c>
      <c r="M1498" s="261">
        <f>IF(ISBLANK(INDEX('Policy Characteristics'!G:G,MATCH($C1498,'Policy Characteristics'!$C:$C,0))),"",INDEX('Policy Characteristics'!G:G,MATCH($C1498,'Policy Characteristics'!$C:$C,0)))</f>
        <v>1</v>
      </c>
      <c r="N1498" s="261">
        <f>IF(ISBLANK(INDEX('Policy Characteristics'!H:H,MATCH($C1498,'Policy Characteristics'!$C:$C,0))),"",INDEX('Policy Characteristics'!H:H,MATCH($C1498,'Policy Characteristics'!$C:$C,0)))</f>
        <v>0.01</v>
      </c>
      <c r="O1498" s="254" t="str">
        <f>IF(ISBLANK(INDEX('Policy Characteristics'!I:I,MATCH($C1498,'Policy Characteristics'!$C:$C,0))),"",INDEX('Policy Characteristics'!I:I,MATCH($C1498,'Policy Characteristics'!$C:$C,0)))</f>
        <v>% of fuel shifted</v>
      </c>
      <c r="P1498" s="254" t="str">
        <f>IF(ISBLANK(INDEX('Policy Characteristics'!J:J,MATCH($C1498,'Policy Characteristics'!$C:$C,0))),"",INDEX('Policy Characteristics'!J:J,MATCH($C1498,'Policy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8" s="254" t="str">
        <f>IF(ISBLANK(INDEX('Policy Characteristics'!K:K,MATCH($C1498,'Policy Characteristics'!$C:$C,0))),"",INDEX('Policy Characteristics'!K:K,MATCH($C1498,'Policy Characteristics'!$C:$C,0)))</f>
        <v>industry-ag-main.html#fuel-switching</v>
      </c>
      <c r="R1498" s="254" t="str">
        <f>IF(ISBLANK(INDEX('Policy Characteristics'!L:L,MATCH($C1498,'Policy Characteristics'!$C:$C,0))),"",INDEX('Policy Characteristics'!L:L,MATCH($C1498,'Policy Characteristics'!$C:$C,0)))</f>
        <v>industry-elec-and-hydrogen.html</v>
      </c>
    </row>
    <row r="1499" spans="1:18" s="2" customFormat="1">
      <c r="A1499" s="254" t="str">
        <f>IF(ISBLANK(INDEX('Policy Characteristics'!A:A,MATCH($C1499,'Policy Characteristics'!$C:$C,0))),"",INDEX('Policy Characteristics'!A:A,MATCH($C1499,'Policy Characteristics'!$C:$C,0)))</f>
        <v>Industry</v>
      </c>
      <c r="B1499" s="262" t="str">
        <f>IF(ISBLANK(INDEX('Policy Characteristics'!B:B,MATCH($C1499,'Policy Characteristics'!$C:$C,0))),"",INDEX('Policy Characteristics'!B:B,MATCH($C1499,'Policy Characteristics'!$C:$C,0)))</f>
        <v>Hydrogen Combustion</v>
      </c>
      <c r="C1499" s="254" t="str">
        <f t="shared" si="52"/>
        <v>Fraction of Eligible Industrial Energy Use Shifted to Hydrogen</v>
      </c>
      <c r="D1499" s="6" t="s">
        <v>3061</v>
      </c>
      <c r="E1499" s="1" t="s">
        <v>3490</v>
      </c>
      <c r="F1499" t="s">
        <v>3064</v>
      </c>
      <c r="G1499" s="45" t="s">
        <v>3497</v>
      </c>
      <c r="H1499" s="43">
        <v>2218</v>
      </c>
      <c r="I1499" s="324" t="s">
        <v>40</v>
      </c>
      <c r="J1499" s="255" t="str">
        <f>IF(ISBLANK(INDEX('Policy Characteristics'!D:D,MATCH($C1499,'Policy Characteristics'!$C:$C,0))),"",INDEX('Policy Characteristics'!D:D,MATCH($C1499,'Policy Characteristics'!$C:$C,0)))</f>
        <v>Hydrogen Combustion</v>
      </c>
      <c r="K1499" s="254" t="str">
        <f>IF(ISBLANK(INDEX('Policy Characteristics'!E:E,MATCH($C1499,'Policy Characteristics'!$C:$C,0))),"",INDEX('Policy Characteristics'!E:E,MATCH($C1499,'Policy Characteristics'!$C:$C,0)))</f>
        <v>indst shift to hydrogen</v>
      </c>
      <c r="L1499" s="261">
        <f>IF(ISBLANK(INDEX('Policy Characteristics'!F:F,MATCH($C1499,'Policy Characteristics'!$C:$C,0))),"",INDEX('Policy Characteristics'!F:F,MATCH($C1499,'Policy Characteristics'!$C:$C,0)))</f>
        <v>0</v>
      </c>
      <c r="M1499" s="261">
        <f>IF(ISBLANK(INDEX('Policy Characteristics'!G:G,MATCH($C1499,'Policy Characteristics'!$C:$C,0))),"",INDEX('Policy Characteristics'!G:G,MATCH($C1499,'Policy Characteristics'!$C:$C,0)))</f>
        <v>1</v>
      </c>
      <c r="N1499" s="261">
        <f>IF(ISBLANK(INDEX('Policy Characteristics'!H:H,MATCH($C1499,'Policy Characteristics'!$C:$C,0))),"",INDEX('Policy Characteristics'!H:H,MATCH($C1499,'Policy Characteristics'!$C:$C,0)))</f>
        <v>0.01</v>
      </c>
      <c r="O1499" s="254" t="str">
        <f>IF(ISBLANK(INDEX('Policy Characteristics'!I:I,MATCH($C1499,'Policy Characteristics'!$C:$C,0))),"",INDEX('Policy Characteristics'!I:I,MATCH($C1499,'Policy Characteristics'!$C:$C,0)))</f>
        <v>% of fuel shifted</v>
      </c>
      <c r="P1499" s="254" t="str">
        <f>IF(ISBLANK(INDEX('Policy Characteristics'!J:J,MATCH($C1499,'Policy Characteristics'!$C:$C,0))),"",INDEX('Policy Characteristics'!J:J,MATCH($C1499,'Policy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9" s="254" t="str">
        <f>IF(ISBLANK(INDEX('Policy Characteristics'!K:K,MATCH($C1499,'Policy Characteristics'!$C:$C,0))),"",INDEX('Policy Characteristics'!K:K,MATCH($C1499,'Policy Characteristics'!$C:$C,0)))</f>
        <v>industry-ag-main.html#fuel-switching</v>
      </c>
      <c r="R1499" s="254" t="str">
        <f>IF(ISBLANK(INDEX('Policy Characteristics'!L:L,MATCH($C1499,'Policy Characteristics'!$C:$C,0))),"",INDEX('Policy Characteristics'!L:L,MATCH($C1499,'Policy Characteristics'!$C:$C,0)))</f>
        <v>industry-elec-and-hydrogen.html</v>
      </c>
    </row>
    <row r="1500" spans="1:18" s="2" customFormat="1">
      <c r="A1500" s="254" t="str">
        <f>IF(ISBLANK(INDEX('Policy Characteristics'!A:A,MATCH($C1500,'Policy Characteristics'!$C:$C,0))),"",INDEX('Policy Characteristics'!A:A,MATCH($C1500,'Policy Characteristics'!$C:$C,0)))</f>
        <v>Industry</v>
      </c>
      <c r="B1500" s="262" t="str">
        <f>IF(ISBLANK(INDEX('Policy Characteristics'!B:B,MATCH($C1500,'Policy Characteristics'!$C:$C,0))),"",INDEX('Policy Characteristics'!B:B,MATCH($C1500,'Policy Characteristics'!$C:$C,0)))</f>
        <v>Hydrogen Combustion</v>
      </c>
      <c r="C1500" s="254" t="str">
        <f t="shared" si="52"/>
        <v>Fraction of Eligible Industrial Energy Use Shifted to Hydrogen</v>
      </c>
      <c r="D1500" s="6" t="s">
        <v>3061</v>
      </c>
      <c r="E1500" s="1" t="s">
        <v>3491</v>
      </c>
      <c r="F1500" t="s">
        <v>3064</v>
      </c>
      <c r="G1500" s="45" t="s">
        <v>3498</v>
      </c>
      <c r="H1500" s="43">
        <v>2219</v>
      </c>
      <c r="I1500" s="324" t="s">
        <v>41</v>
      </c>
      <c r="J1500" s="255" t="str">
        <f>IF(ISBLANK(INDEX('Policy Characteristics'!D:D,MATCH($C1500,'Policy Characteristics'!$C:$C,0))),"",INDEX('Policy Characteristics'!D:D,MATCH($C1500,'Policy Characteristics'!$C:$C,0)))</f>
        <v>Hydrogen Combustion</v>
      </c>
      <c r="K1500" s="254" t="str">
        <f>IF(ISBLANK(INDEX('Policy Characteristics'!E:E,MATCH($C1500,'Policy Characteristics'!$C:$C,0))),"",INDEX('Policy Characteristics'!E:E,MATCH($C1500,'Policy Characteristics'!$C:$C,0)))</f>
        <v>indst shift to hydrogen</v>
      </c>
      <c r="L1500" s="261">
        <f>IF(ISBLANK(INDEX('Policy Characteristics'!F:F,MATCH($C1500,'Policy Characteristics'!$C:$C,0))),"",INDEX('Policy Characteristics'!F:F,MATCH($C1500,'Policy Characteristics'!$C:$C,0)))</f>
        <v>0</v>
      </c>
      <c r="M1500" s="261">
        <f>IF(ISBLANK(INDEX('Policy Characteristics'!G:G,MATCH($C1500,'Policy Characteristics'!$C:$C,0))),"",INDEX('Policy Characteristics'!G:G,MATCH($C1500,'Policy Characteristics'!$C:$C,0)))</f>
        <v>1</v>
      </c>
      <c r="N1500" s="261">
        <f>IF(ISBLANK(INDEX('Policy Characteristics'!H:H,MATCH($C1500,'Policy Characteristics'!$C:$C,0))),"",INDEX('Policy Characteristics'!H:H,MATCH($C1500,'Policy Characteristics'!$C:$C,0)))</f>
        <v>0.01</v>
      </c>
      <c r="O1500" s="254" t="str">
        <f>IF(ISBLANK(INDEX('Policy Characteristics'!I:I,MATCH($C1500,'Policy Characteristics'!$C:$C,0))),"",INDEX('Policy Characteristics'!I:I,MATCH($C1500,'Policy Characteristics'!$C:$C,0)))</f>
        <v>% of fuel shifted</v>
      </c>
      <c r="P1500" s="254" t="str">
        <f>IF(ISBLANK(INDEX('Policy Characteristics'!J:J,MATCH($C1500,'Policy Characteristics'!$C:$C,0))),"",INDEX('Policy Characteristics'!J:J,MATCH($C1500,'Policy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0" s="254" t="str">
        <f>IF(ISBLANK(INDEX('Policy Characteristics'!K:K,MATCH($C1500,'Policy Characteristics'!$C:$C,0))),"",INDEX('Policy Characteristics'!K:K,MATCH($C1500,'Policy Characteristics'!$C:$C,0)))</f>
        <v>industry-ag-main.html#fuel-switching</v>
      </c>
      <c r="R1500" s="254" t="str">
        <f>IF(ISBLANK(INDEX('Policy Characteristics'!L:L,MATCH($C1500,'Policy Characteristics'!$C:$C,0))),"",INDEX('Policy Characteristics'!L:L,MATCH($C1500,'Policy Characteristics'!$C:$C,0)))</f>
        <v>industry-elec-and-hydrogen.html</v>
      </c>
    </row>
    <row r="1501" spans="1:18" s="2" customFormat="1">
      <c r="A1501" s="254" t="str">
        <f>IF(ISBLANK(INDEX('Policy Characteristics'!A:A,MATCH($C1501,'Policy Characteristics'!$C:$C,0))),"",INDEX('Policy Characteristics'!A:A,MATCH($C1501,'Policy Characteristics'!$C:$C,0)))</f>
        <v>Industry</v>
      </c>
      <c r="B1501" s="262" t="str">
        <f>IF(ISBLANK(INDEX('Policy Characteristics'!B:B,MATCH($C1501,'Policy Characteristics'!$C:$C,0))),"",INDEX('Policy Characteristics'!B:B,MATCH($C1501,'Policy Characteristics'!$C:$C,0)))</f>
        <v>Hydrogen Combustion</v>
      </c>
      <c r="C1501" s="254" t="str">
        <f t="shared" si="52"/>
        <v>Fraction of Eligible Industrial Energy Use Shifted to Hydrogen</v>
      </c>
      <c r="D1501" s="6" t="s">
        <v>3061</v>
      </c>
      <c r="E1501" s="1" t="s">
        <v>3492</v>
      </c>
      <c r="F1501" t="s">
        <v>3064</v>
      </c>
      <c r="G1501" s="45" t="s">
        <v>3499</v>
      </c>
      <c r="H1501" s="43">
        <v>2220</v>
      </c>
      <c r="I1501" s="324" t="s">
        <v>41</v>
      </c>
      <c r="J1501" s="255" t="str">
        <f>IF(ISBLANK(INDEX('Policy Characteristics'!D:D,MATCH($C1501,'Policy Characteristics'!$C:$C,0))),"",INDEX('Policy Characteristics'!D:D,MATCH($C1501,'Policy Characteristics'!$C:$C,0)))</f>
        <v>Hydrogen Combustion</v>
      </c>
      <c r="K1501" s="254" t="str">
        <f>IF(ISBLANK(INDEX('Policy Characteristics'!E:E,MATCH($C1501,'Policy Characteristics'!$C:$C,0))),"",INDEX('Policy Characteristics'!E:E,MATCH($C1501,'Policy Characteristics'!$C:$C,0)))</f>
        <v>indst shift to hydrogen</v>
      </c>
      <c r="L1501" s="261">
        <f>IF(ISBLANK(INDEX('Policy Characteristics'!F:F,MATCH($C1501,'Policy Characteristics'!$C:$C,0))),"",INDEX('Policy Characteristics'!F:F,MATCH($C1501,'Policy Characteristics'!$C:$C,0)))</f>
        <v>0</v>
      </c>
      <c r="M1501" s="261">
        <f>IF(ISBLANK(INDEX('Policy Characteristics'!G:G,MATCH($C1501,'Policy Characteristics'!$C:$C,0))),"",INDEX('Policy Characteristics'!G:G,MATCH($C1501,'Policy Characteristics'!$C:$C,0)))</f>
        <v>1</v>
      </c>
      <c r="N1501" s="261">
        <f>IF(ISBLANK(INDEX('Policy Characteristics'!H:H,MATCH($C1501,'Policy Characteristics'!$C:$C,0))),"",INDEX('Policy Characteristics'!H:H,MATCH($C1501,'Policy Characteristics'!$C:$C,0)))</f>
        <v>0.01</v>
      </c>
      <c r="O1501" s="254" t="str">
        <f>IF(ISBLANK(INDEX('Policy Characteristics'!I:I,MATCH($C1501,'Policy Characteristics'!$C:$C,0))),"",INDEX('Policy Characteristics'!I:I,MATCH($C1501,'Policy Characteristics'!$C:$C,0)))</f>
        <v>% of fuel shifted</v>
      </c>
      <c r="P1501" s="254" t="str">
        <f>IF(ISBLANK(INDEX('Policy Characteristics'!J:J,MATCH($C1501,'Policy Characteristics'!$C:$C,0))),"",INDEX('Policy Characteristics'!J:J,MATCH($C1501,'Policy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1" s="254" t="str">
        <f>IF(ISBLANK(INDEX('Policy Characteristics'!K:K,MATCH($C1501,'Policy Characteristics'!$C:$C,0))),"",INDEX('Policy Characteristics'!K:K,MATCH($C1501,'Policy Characteristics'!$C:$C,0)))</f>
        <v>industry-ag-main.html#fuel-switching</v>
      </c>
      <c r="R1501" s="254" t="str">
        <f>IF(ISBLANK(INDEX('Policy Characteristics'!L:L,MATCH($C1501,'Policy Characteristics'!$C:$C,0))),"",INDEX('Policy Characteristics'!L:L,MATCH($C1501,'Policy Characteristics'!$C:$C,0)))</f>
        <v>industry-elec-and-hydrogen.html</v>
      </c>
    </row>
    <row r="1502" spans="1:18" s="2" customFormat="1">
      <c r="A1502" s="254" t="str">
        <f>IF(ISBLANK(INDEX('Policy Characteristics'!A:A,MATCH($C1502,'Policy Characteristics'!$C:$C,0))),"",INDEX('Policy Characteristics'!A:A,MATCH($C1502,'Policy Characteristics'!$C:$C,0)))</f>
        <v>Industry</v>
      </c>
      <c r="B1502" s="262" t="str">
        <f>IF(ISBLANK(INDEX('Policy Characteristics'!B:B,MATCH($C1502,'Policy Characteristics'!$C:$C,0))),"",INDEX('Policy Characteristics'!B:B,MATCH($C1502,'Policy Characteristics'!$C:$C,0)))</f>
        <v>Hydrogen Combustion</v>
      </c>
      <c r="C1502" s="254" t="str">
        <f t="shared" si="52"/>
        <v>Fraction of Eligible Industrial Energy Use Shifted to Hydrogen</v>
      </c>
      <c r="D1502" s="6" t="s">
        <v>3061</v>
      </c>
      <c r="E1502" s="1" t="s">
        <v>3493</v>
      </c>
      <c r="F1502" t="s">
        <v>3064</v>
      </c>
      <c r="G1502" s="45" t="s">
        <v>3500</v>
      </c>
      <c r="H1502" s="43">
        <v>2221</v>
      </c>
      <c r="I1502" s="324" t="s">
        <v>41</v>
      </c>
      <c r="J1502" s="255" t="str">
        <f>IF(ISBLANK(INDEX('Policy Characteristics'!D:D,MATCH($C1502,'Policy Characteristics'!$C:$C,0))),"",INDEX('Policy Characteristics'!D:D,MATCH($C1502,'Policy Characteristics'!$C:$C,0)))</f>
        <v>Hydrogen Combustion</v>
      </c>
      <c r="K1502" s="254" t="str">
        <f>IF(ISBLANK(INDEX('Policy Characteristics'!E:E,MATCH($C1502,'Policy Characteristics'!$C:$C,0))),"",INDEX('Policy Characteristics'!E:E,MATCH($C1502,'Policy Characteristics'!$C:$C,0)))</f>
        <v>indst shift to hydrogen</v>
      </c>
      <c r="L1502" s="261">
        <f>IF(ISBLANK(INDEX('Policy Characteristics'!F:F,MATCH($C1502,'Policy Characteristics'!$C:$C,0))),"",INDEX('Policy Characteristics'!F:F,MATCH($C1502,'Policy Characteristics'!$C:$C,0)))</f>
        <v>0</v>
      </c>
      <c r="M1502" s="261">
        <f>IF(ISBLANK(INDEX('Policy Characteristics'!G:G,MATCH($C1502,'Policy Characteristics'!$C:$C,0))),"",INDEX('Policy Characteristics'!G:G,MATCH($C1502,'Policy Characteristics'!$C:$C,0)))</f>
        <v>1</v>
      </c>
      <c r="N1502" s="261">
        <f>IF(ISBLANK(INDEX('Policy Characteristics'!H:H,MATCH($C1502,'Policy Characteristics'!$C:$C,0))),"",INDEX('Policy Characteristics'!H:H,MATCH($C1502,'Policy Characteristics'!$C:$C,0)))</f>
        <v>0.01</v>
      </c>
      <c r="O1502" s="254" t="str">
        <f>IF(ISBLANK(INDEX('Policy Characteristics'!I:I,MATCH($C1502,'Policy Characteristics'!$C:$C,0))),"",INDEX('Policy Characteristics'!I:I,MATCH($C1502,'Policy Characteristics'!$C:$C,0)))</f>
        <v>% of fuel shifted</v>
      </c>
      <c r="P1502" s="254" t="str">
        <f>IF(ISBLANK(INDEX('Policy Characteristics'!J:J,MATCH($C1502,'Policy Characteristics'!$C:$C,0))),"",INDEX('Policy Characteristics'!J:J,MATCH($C1502,'Policy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2" s="254" t="str">
        <f>IF(ISBLANK(INDEX('Policy Characteristics'!K:K,MATCH($C1502,'Policy Characteristics'!$C:$C,0))),"",INDEX('Policy Characteristics'!K:K,MATCH($C1502,'Policy Characteristics'!$C:$C,0)))</f>
        <v>industry-ag-main.html#fuel-switching</v>
      </c>
      <c r="R1502" s="254" t="str">
        <f>IF(ISBLANK(INDEX('Policy Characteristics'!L:L,MATCH($C1502,'Policy Characteristics'!$C:$C,0))),"",INDEX('Policy Characteristics'!L:L,MATCH($C1502,'Policy Characteristics'!$C:$C,0)))</f>
        <v>industry-elec-and-hydrogen.html</v>
      </c>
    </row>
    <row r="1503" spans="1:18" s="2" customFormat="1">
      <c r="A1503" s="254" t="str">
        <f>IF(ISBLANK(INDEX('Policy Characteristics'!A:A,MATCH($C1503,'Policy Characteristics'!$C:$C,0))),"",INDEX('Policy Characteristics'!A:A,MATCH($C1503,'Policy Characteristics'!$C:$C,0)))</f>
        <v>Industry</v>
      </c>
      <c r="B1503" s="262" t="str">
        <f>IF(ISBLANK(INDEX('Policy Characteristics'!B:B,MATCH($C1503,'Policy Characteristics'!$C:$C,0))),"",INDEX('Policy Characteristics'!B:B,MATCH($C1503,'Policy Characteristics'!$C:$C,0)))</f>
        <v>Hydrogen Combustion</v>
      </c>
      <c r="C1503" s="254" t="str">
        <f t="shared" si="52"/>
        <v>Fraction of Eligible Industrial Energy Use Shifted to Hydrogen</v>
      </c>
      <c r="D1503" s="6" t="s">
        <v>3061</v>
      </c>
      <c r="E1503" s="1" t="s">
        <v>3494</v>
      </c>
      <c r="F1503" t="s">
        <v>3064</v>
      </c>
      <c r="G1503" s="45" t="s">
        <v>3501</v>
      </c>
      <c r="H1503" s="43">
        <v>2222</v>
      </c>
      <c r="I1503" s="324" t="s">
        <v>41</v>
      </c>
      <c r="J1503" s="255" t="str">
        <f>IF(ISBLANK(INDEX('Policy Characteristics'!D:D,MATCH($C1503,'Policy Characteristics'!$C:$C,0))),"",INDEX('Policy Characteristics'!D:D,MATCH($C1503,'Policy Characteristics'!$C:$C,0)))</f>
        <v>Hydrogen Combustion</v>
      </c>
      <c r="K1503" s="254" t="str">
        <f>IF(ISBLANK(INDEX('Policy Characteristics'!E:E,MATCH($C1503,'Policy Characteristics'!$C:$C,0))),"",INDEX('Policy Characteristics'!E:E,MATCH($C1503,'Policy Characteristics'!$C:$C,0)))</f>
        <v>indst shift to hydrogen</v>
      </c>
      <c r="L1503" s="261">
        <f>IF(ISBLANK(INDEX('Policy Characteristics'!F:F,MATCH($C1503,'Policy Characteristics'!$C:$C,0))),"",INDEX('Policy Characteristics'!F:F,MATCH($C1503,'Policy Characteristics'!$C:$C,0)))</f>
        <v>0</v>
      </c>
      <c r="M1503" s="261">
        <f>IF(ISBLANK(INDEX('Policy Characteristics'!G:G,MATCH($C1503,'Policy Characteristics'!$C:$C,0))),"",INDEX('Policy Characteristics'!G:G,MATCH($C1503,'Policy Characteristics'!$C:$C,0)))</f>
        <v>1</v>
      </c>
      <c r="N1503" s="261">
        <f>IF(ISBLANK(INDEX('Policy Characteristics'!H:H,MATCH($C1503,'Policy Characteristics'!$C:$C,0))),"",INDEX('Policy Characteristics'!H:H,MATCH($C1503,'Policy Characteristics'!$C:$C,0)))</f>
        <v>0.01</v>
      </c>
      <c r="O1503" s="254" t="str">
        <f>IF(ISBLANK(INDEX('Policy Characteristics'!I:I,MATCH($C1503,'Policy Characteristics'!$C:$C,0))),"",INDEX('Policy Characteristics'!I:I,MATCH($C1503,'Policy Characteristics'!$C:$C,0)))</f>
        <v>% of fuel shifted</v>
      </c>
      <c r="P1503" s="254" t="str">
        <f>IF(ISBLANK(INDEX('Policy Characteristics'!J:J,MATCH($C1503,'Policy Characteristics'!$C:$C,0))),"",INDEX('Policy Characteristics'!J:J,MATCH($C1503,'Policy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3" s="254" t="str">
        <f>IF(ISBLANK(INDEX('Policy Characteristics'!K:K,MATCH($C1503,'Policy Characteristics'!$C:$C,0))),"",INDEX('Policy Characteristics'!K:K,MATCH($C1503,'Policy Characteristics'!$C:$C,0)))</f>
        <v>industry-ag-main.html#fuel-switching</v>
      </c>
      <c r="R1503" s="254" t="str">
        <f>IF(ISBLANK(INDEX('Policy Characteristics'!L:L,MATCH($C1503,'Policy Characteristics'!$C:$C,0))),"",INDEX('Policy Characteristics'!L:L,MATCH($C1503,'Policy Characteristics'!$C:$C,0)))</f>
        <v>industry-elec-and-hydrogen.html</v>
      </c>
    </row>
    <row r="1504" spans="1:18" s="2" customFormat="1">
      <c r="A1504" s="254" t="str">
        <f>IF(ISBLANK(INDEX('Policy Characteristics'!A:A,MATCH($C1504,'Policy Characteristics'!$C:$C,0))),"",INDEX('Policy Characteristics'!A:A,MATCH($C1504,'Policy Characteristics'!$C:$C,0)))</f>
        <v>Industry</v>
      </c>
      <c r="B1504" s="262" t="str">
        <f>IF(ISBLANK(INDEX('Policy Characteristics'!B:B,MATCH($C1504,'Policy Characteristics'!$C:$C,0))),"",INDEX('Policy Characteristics'!B:B,MATCH($C1504,'Policy Characteristics'!$C:$C,0)))</f>
        <v>Hydrogen Combustion</v>
      </c>
      <c r="C1504" s="254" t="str">
        <f t="shared" si="52"/>
        <v>Fraction of Eligible Industrial Energy Use Shifted to Hydrogen</v>
      </c>
      <c r="D1504" s="6" t="s">
        <v>3061</v>
      </c>
      <c r="E1504" s="1" t="s">
        <v>3495</v>
      </c>
      <c r="F1504" t="s">
        <v>3064</v>
      </c>
      <c r="G1504" s="45" t="s">
        <v>3502</v>
      </c>
      <c r="H1504" s="43">
        <v>2223</v>
      </c>
      <c r="I1504" s="324" t="s">
        <v>41</v>
      </c>
      <c r="J1504" s="255" t="str">
        <f>IF(ISBLANK(INDEX('Policy Characteristics'!D:D,MATCH($C1504,'Policy Characteristics'!$C:$C,0))),"",INDEX('Policy Characteristics'!D:D,MATCH($C1504,'Policy Characteristics'!$C:$C,0)))</f>
        <v>Hydrogen Combustion</v>
      </c>
      <c r="K1504" s="254" t="str">
        <f>IF(ISBLANK(INDEX('Policy Characteristics'!E:E,MATCH($C1504,'Policy Characteristics'!$C:$C,0))),"",INDEX('Policy Characteristics'!E:E,MATCH($C1504,'Policy Characteristics'!$C:$C,0)))</f>
        <v>indst shift to hydrogen</v>
      </c>
      <c r="L1504" s="261">
        <f>IF(ISBLANK(INDEX('Policy Characteristics'!F:F,MATCH($C1504,'Policy Characteristics'!$C:$C,0))),"",INDEX('Policy Characteristics'!F:F,MATCH($C1504,'Policy Characteristics'!$C:$C,0)))</f>
        <v>0</v>
      </c>
      <c r="M1504" s="261">
        <f>IF(ISBLANK(INDEX('Policy Characteristics'!G:G,MATCH($C1504,'Policy Characteristics'!$C:$C,0))),"",INDEX('Policy Characteristics'!G:G,MATCH($C1504,'Policy Characteristics'!$C:$C,0)))</f>
        <v>1</v>
      </c>
      <c r="N1504" s="261">
        <f>IF(ISBLANK(INDEX('Policy Characteristics'!H:H,MATCH($C1504,'Policy Characteristics'!$C:$C,0))),"",INDEX('Policy Characteristics'!H:H,MATCH($C1504,'Policy Characteristics'!$C:$C,0)))</f>
        <v>0.01</v>
      </c>
      <c r="O1504" s="254" t="str">
        <f>IF(ISBLANK(INDEX('Policy Characteristics'!I:I,MATCH($C1504,'Policy Characteristics'!$C:$C,0))),"",INDEX('Policy Characteristics'!I:I,MATCH($C1504,'Policy Characteristics'!$C:$C,0)))</f>
        <v>% of fuel shifted</v>
      </c>
      <c r="P1504" s="254" t="str">
        <f>IF(ISBLANK(INDEX('Policy Characteristics'!J:J,MATCH($C1504,'Policy Characteristics'!$C:$C,0))),"",INDEX('Policy Characteristics'!J:J,MATCH($C1504,'Policy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4" s="254" t="str">
        <f>IF(ISBLANK(INDEX('Policy Characteristics'!K:K,MATCH($C1504,'Policy Characteristics'!$C:$C,0))),"",INDEX('Policy Characteristics'!K:K,MATCH($C1504,'Policy Characteristics'!$C:$C,0)))</f>
        <v>industry-ag-main.html#fuel-switching</v>
      </c>
      <c r="R1504" s="254" t="str">
        <f>IF(ISBLANK(INDEX('Policy Characteristics'!L:L,MATCH($C1504,'Policy Characteristics'!$C:$C,0))),"",INDEX('Policy Characteristics'!L:L,MATCH($C1504,'Policy Characteristics'!$C:$C,0)))</f>
        <v>industry-elec-and-hydrogen.html</v>
      </c>
    </row>
    <row r="1505" spans="1:18" s="2" customFormat="1">
      <c r="A1505" s="254" t="str">
        <f>IF(ISBLANK(INDEX('Policy Characteristics'!A:A,MATCH($C1505,'Policy Characteristics'!$C:$C,0))),"",INDEX('Policy Characteristics'!A:A,MATCH($C1505,'Policy Characteristics'!$C:$C,0)))</f>
        <v>Industry</v>
      </c>
      <c r="B1505" s="262" t="str">
        <f>IF(ISBLANK(INDEX('Policy Characteristics'!B:B,MATCH($C1505,'Policy Characteristics'!$C:$C,0))),"",INDEX('Policy Characteristics'!B:B,MATCH($C1505,'Policy Characteristics'!$C:$C,0)))</f>
        <v>Hydrogen Combustion</v>
      </c>
      <c r="C1505" s="254" t="str">
        <f t="shared" si="52"/>
        <v>Fraction of Eligible Industrial Energy Use Shifted to Hydrogen</v>
      </c>
      <c r="D1505" s="6" t="s">
        <v>3061</v>
      </c>
      <c r="E1505" s="1" t="s">
        <v>3496</v>
      </c>
      <c r="F1505" t="s">
        <v>3064</v>
      </c>
      <c r="G1505" s="45" t="s">
        <v>3503</v>
      </c>
      <c r="H1505" s="43">
        <v>2224</v>
      </c>
      <c r="I1505" s="324" t="s">
        <v>41</v>
      </c>
      <c r="J1505" s="255" t="str">
        <f>IF(ISBLANK(INDEX('Policy Characteristics'!D:D,MATCH($C1505,'Policy Characteristics'!$C:$C,0))),"",INDEX('Policy Characteristics'!D:D,MATCH($C1505,'Policy Characteristics'!$C:$C,0)))</f>
        <v>Hydrogen Combustion</v>
      </c>
      <c r="K1505" s="254" t="str">
        <f>IF(ISBLANK(INDEX('Policy Characteristics'!E:E,MATCH($C1505,'Policy Characteristics'!$C:$C,0))),"",INDEX('Policy Characteristics'!E:E,MATCH($C1505,'Policy Characteristics'!$C:$C,0)))</f>
        <v>indst shift to hydrogen</v>
      </c>
      <c r="L1505" s="261">
        <f>IF(ISBLANK(INDEX('Policy Characteristics'!F:F,MATCH($C1505,'Policy Characteristics'!$C:$C,0))),"",INDEX('Policy Characteristics'!F:F,MATCH($C1505,'Policy Characteristics'!$C:$C,0)))</f>
        <v>0</v>
      </c>
      <c r="M1505" s="261">
        <f>IF(ISBLANK(INDEX('Policy Characteristics'!G:G,MATCH($C1505,'Policy Characteristics'!$C:$C,0))),"",INDEX('Policy Characteristics'!G:G,MATCH($C1505,'Policy Characteristics'!$C:$C,0)))</f>
        <v>1</v>
      </c>
      <c r="N1505" s="261">
        <f>IF(ISBLANK(INDEX('Policy Characteristics'!H:H,MATCH($C1505,'Policy Characteristics'!$C:$C,0))),"",INDEX('Policy Characteristics'!H:H,MATCH($C1505,'Policy Characteristics'!$C:$C,0)))</f>
        <v>0.01</v>
      </c>
      <c r="O1505" s="254" t="str">
        <f>IF(ISBLANK(INDEX('Policy Characteristics'!I:I,MATCH($C1505,'Policy Characteristics'!$C:$C,0))),"",INDEX('Policy Characteristics'!I:I,MATCH($C1505,'Policy Characteristics'!$C:$C,0)))</f>
        <v>% of fuel shifted</v>
      </c>
      <c r="P1505" s="254" t="str">
        <f>IF(ISBLANK(INDEX('Policy Characteristics'!J:J,MATCH($C1505,'Policy Characteristics'!$C:$C,0))),"",INDEX('Policy Characteristics'!J:J,MATCH($C1505,'Policy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5" s="254" t="str">
        <f>IF(ISBLANK(INDEX('Policy Characteristics'!K:K,MATCH($C1505,'Policy Characteristics'!$C:$C,0))),"",INDEX('Policy Characteristics'!K:K,MATCH($C1505,'Policy Characteristics'!$C:$C,0)))</f>
        <v>industry-ag-main.html#fuel-switching</v>
      </c>
      <c r="R1505" s="254" t="str">
        <f>IF(ISBLANK(INDEX('Policy Characteristics'!L:L,MATCH($C1505,'Policy Characteristics'!$C:$C,0))),"",INDEX('Policy Characteristics'!L:L,MATCH($C1505,'Policy Characteristics'!$C:$C,0)))</f>
        <v>industry-elec-and-hydrogen.html</v>
      </c>
    </row>
    <row r="1506" spans="1:18" s="2" customFormat="1">
      <c r="A1506" s="254" t="str">
        <f>IF(ISBLANK(INDEX('Policy Characteristics'!A:A,MATCH($C1506,'Policy Characteristics'!$C:$C,0))),"",INDEX('Policy Characteristics'!A:A,MATCH($C1506,'Policy Characteristics'!$C:$C,0)))</f>
        <v>Industry</v>
      </c>
      <c r="B1506" s="262" t="str">
        <f>IF(ISBLANK(INDEX('Policy Characteristics'!B:B,MATCH($C1506,'Policy Characteristics'!$C:$C,0))),"",INDEX('Policy Characteristics'!B:B,MATCH($C1506,'Policy Characteristics'!$C:$C,0)))</f>
        <v>Hydrogen Combustion</v>
      </c>
      <c r="C1506" s="254" t="str">
        <f t="shared" si="52"/>
        <v>Fraction of Eligible Industrial Energy Use Shifted to Hydrogen</v>
      </c>
      <c r="D1506" s="6" t="s">
        <v>3061</v>
      </c>
      <c r="E1506" s="1" t="s">
        <v>3643</v>
      </c>
      <c r="F1506" t="s">
        <v>3064</v>
      </c>
      <c r="G1506" s="45" t="s">
        <v>3643</v>
      </c>
      <c r="H1506" s="43">
        <v>2225</v>
      </c>
      <c r="I1506" s="324" t="s">
        <v>41</v>
      </c>
      <c r="J1506" s="255" t="str">
        <f>IF(ISBLANK(INDEX('Policy Characteristics'!D:D,MATCH($C1506,'Policy Characteristics'!$C:$C,0))),"",INDEX('Policy Characteristics'!D:D,MATCH($C1506,'Policy Characteristics'!$C:$C,0)))</f>
        <v>Hydrogen Combustion</v>
      </c>
      <c r="K1506" s="254" t="str">
        <f>IF(ISBLANK(INDEX('Policy Characteristics'!E:E,MATCH($C1506,'Policy Characteristics'!$C:$C,0))),"",INDEX('Policy Characteristics'!E:E,MATCH($C1506,'Policy Characteristics'!$C:$C,0)))</f>
        <v>indst shift to hydrogen</v>
      </c>
      <c r="L1506" s="261">
        <f>IF(ISBLANK(INDEX('Policy Characteristics'!F:F,MATCH($C1506,'Policy Characteristics'!$C:$C,0))),"",INDEX('Policy Characteristics'!F:F,MATCH($C1506,'Policy Characteristics'!$C:$C,0)))</f>
        <v>0</v>
      </c>
      <c r="M1506" s="261">
        <f>IF(ISBLANK(INDEX('Policy Characteristics'!G:G,MATCH($C1506,'Policy Characteristics'!$C:$C,0))),"",INDEX('Policy Characteristics'!G:G,MATCH($C1506,'Policy Characteristics'!$C:$C,0)))</f>
        <v>1</v>
      </c>
      <c r="N1506" s="261">
        <f>IF(ISBLANK(INDEX('Policy Characteristics'!H:H,MATCH($C1506,'Policy Characteristics'!$C:$C,0))),"",INDEX('Policy Characteristics'!H:H,MATCH($C1506,'Policy Characteristics'!$C:$C,0)))</f>
        <v>0.01</v>
      </c>
      <c r="O1506" s="254" t="str">
        <f>IF(ISBLANK(INDEX('Policy Characteristics'!I:I,MATCH($C1506,'Policy Characteristics'!$C:$C,0))),"",INDEX('Policy Characteristics'!I:I,MATCH($C1506,'Policy Characteristics'!$C:$C,0)))</f>
        <v>% of fuel shifted</v>
      </c>
      <c r="P1506" s="254" t="str">
        <f>IF(ISBLANK(INDEX('Policy Characteristics'!J:J,MATCH($C1506,'Policy Characteristics'!$C:$C,0))),"",INDEX('Policy Characteristics'!J:J,MATCH($C1506,'Policy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6" s="254" t="str">
        <f>IF(ISBLANK(INDEX('Policy Characteristics'!K:K,MATCH($C1506,'Policy Characteristics'!$C:$C,0))),"",INDEX('Policy Characteristics'!K:K,MATCH($C1506,'Policy Characteristics'!$C:$C,0)))</f>
        <v>industry-ag-main.html#fuel-switching</v>
      </c>
      <c r="R1506" s="254" t="str">
        <f>IF(ISBLANK(INDEX('Policy Characteristics'!L:L,MATCH($C1506,'Policy Characteristics'!$C:$C,0))),"",INDEX('Policy Characteristics'!L:L,MATCH($C1506,'Policy Characteristics'!$C:$C,0)))</f>
        <v>industry-elec-and-hydrogen.html</v>
      </c>
    </row>
    <row r="1507" spans="1:18" s="2" customFormat="1">
      <c r="A1507" s="254" t="str">
        <f>IF(ISBLANK(INDEX('Policy Characteristics'!A:A,MATCH($C1507,'Policy Characteristics'!$C:$C,0))),"",INDEX('Policy Characteristics'!A:A,MATCH($C1507,'Policy Characteristics'!$C:$C,0)))</f>
        <v>Industry</v>
      </c>
      <c r="B1507" s="262" t="str">
        <f>IF(ISBLANK(INDEX('Policy Characteristics'!B:B,MATCH($C1507,'Policy Characteristics'!$C:$C,0))),"",INDEX('Policy Characteristics'!B:B,MATCH($C1507,'Policy Characteristics'!$C:$C,0)))</f>
        <v>Hydrogen Combustion</v>
      </c>
      <c r="C1507" s="254" t="str">
        <f t="shared" si="52"/>
        <v>Fraction of Eligible Industrial Energy Use Shifted to Hydrogen</v>
      </c>
      <c r="D1507" s="6" t="s">
        <v>3062</v>
      </c>
      <c r="E1507" s="1" t="s">
        <v>3490</v>
      </c>
      <c r="F1507" t="s">
        <v>3023</v>
      </c>
      <c r="G1507" s="45" t="s">
        <v>3497</v>
      </c>
      <c r="H1507" s="43">
        <v>2226</v>
      </c>
      <c r="I1507" s="324" t="s">
        <v>41</v>
      </c>
      <c r="J1507" s="255" t="str">
        <f>IF(ISBLANK(INDEX('Policy Characteristics'!D:D,MATCH($C1507,'Policy Characteristics'!$C:$C,0))),"",INDEX('Policy Characteristics'!D:D,MATCH($C1507,'Policy Characteristics'!$C:$C,0)))</f>
        <v>Hydrogen Combustion</v>
      </c>
      <c r="K1507" s="254" t="str">
        <f>IF(ISBLANK(INDEX('Policy Characteristics'!E:E,MATCH($C1507,'Policy Characteristics'!$C:$C,0))),"",INDEX('Policy Characteristics'!E:E,MATCH($C1507,'Policy Characteristics'!$C:$C,0)))</f>
        <v>indst shift to hydrogen</v>
      </c>
      <c r="L1507" s="261">
        <f>IF(ISBLANK(INDEX('Policy Characteristics'!F:F,MATCH($C1507,'Policy Characteristics'!$C:$C,0))),"",INDEX('Policy Characteristics'!F:F,MATCH($C1507,'Policy Characteristics'!$C:$C,0)))</f>
        <v>0</v>
      </c>
      <c r="M1507" s="261">
        <f>IF(ISBLANK(INDEX('Policy Characteristics'!G:G,MATCH($C1507,'Policy Characteristics'!$C:$C,0))),"",INDEX('Policy Characteristics'!G:G,MATCH($C1507,'Policy Characteristics'!$C:$C,0)))</f>
        <v>1</v>
      </c>
      <c r="N1507" s="261">
        <f>IF(ISBLANK(INDEX('Policy Characteristics'!H:H,MATCH($C1507,'Policy Characteristics'!$C:$C,0))),"",INDEX('Policy Characteristics'!H:H,MATCH($C1507,'Policy Characteristics'!$C:$C,0)))</f>
        <v>0.01</v>
      </c>
      <c r="O1507" s="254" t="str">
        <f>IF(ISBLANK(INDEX('Policy Characteristics'!I:I,MATCH($C1507,'Policy Characteristics'!$C:$C,0))),"",INDEX('Policy Characteristics'!I:I,MATCH($C1507,'Policy Characteristics'!$C:$C,0)))</f>
        <v>% of fuel shifted</v>
      </c>
      <c r="P1507" s="254" t="str">
        <f>IF(ISBLANK(INDEX('Policy Characteristics'!J:J,MATCH($C1507,'Policy Characteristics'!$C:$C,0))),"",INDEX('Policy Characteristics'!J:J,MATCH($C1507,'Policy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7" s="254" t="str">
        <f>IF(ISBLANK(INDEX('Policy Characteristics'!K:K,MATCH($C1507,'Policy Characteristics'!$C:$C,0))),"",INDEX('Policy Characteristics'!K:K,MATCH($C1507,'Policy Characteristics'!$C:$C,0)))</f>
        <v>industry-ag-main.html#fuel-switching</v>
      </c>
      <c r="R1507" s="254" t="str">
        <f>IF(ISBLANK(INDEX('Policy Characteristics'!L:L,MATCH($C1507,'Policy Characteristics'!$C:$C,0))),"",INDEX('Policy Characteristics'!L:L,MATCH($C1507,'Policy Characteristics'!$C:$C,0)))</f>
        <v>industry-elec-and-hydrogen.html</v>
      </c>
    </row>
    <row r="1508" spans="1:18" s="2" customFormat="1">
      <c r="A1508" s="254" t="str">
        <f>IF(ISBLANK(INDEX('Policy Characteristics'!A:A,MATCH($C1508,'Policy Characteristics'!$C:$C,0))),"",INDEX('Policy Characteristics'!A:A,MATCH($C1508,'Policy Characteristics'!$C:$C,0)))</f>
        <v>Industry</v>
      </c>
      <c r="B1508" s="262" t="str">
        <f>IF(ISBLANK(INDEX('Policy Characteristics'!B:B,MATCH($C1508,'Policy Characteristics'!$C:$C,0))),"",INDEX('Policy Characteristics'!B:B,MATCH($C1508,'Policy Characteristics'!$C:$C,0)))</f>
        <v>Hydrogen Combustion</v>
      </c>
      <c r="C1508" s="254" t="str">
        <f t="shared" si="52"/>
        <v>Fraction of Eligible Industrial Energy Use Shifted to Hydrogen</v>
      </c>
      <c r="D1508" s="6" t="s">
        <v>3062</v>
      </c>
      <c r="E1508" s="1" t="s">
        <v>3491</v>
      </c>
      <c r="F1508" t="s">
        <v>3023</v>
      </c>
      <c r="G1508" s="45" t="s">
        <v>3498</v>
      </c>
      <c r="H1508" s="43">
        <v>2227</v>
      </c>
      <c r="I1508" s="324" t="s">
        <v>40</v>
      </c>
      <c r="J1508" s="255" t="str">
        <f>IF(ISBLANK(INDEX('Policy Characteristics'!D:D,MATCH($C1508,'Policy Characteristics'!$C:$C,0))),"",INDEX('Policy Characteristics'!D:D,MATCH($C1508,'Policy Characteristics'!$C:$C,0)))</f>
        <v>Hydrogen Combustion</v>
      </c>
      <c r="K1508" s="254" t="str">
        <f>IF(ISBLANK(INDEX('Policy Characteristics'!E:E,MATCH($C1508,'Policy Characteristics'!$C:$C,0))),"",INDEX('Policy Characteristics'!E:E,MATCH($C1508,'Policy Characteristics'!$C:$C,0)))</f>
        <v>indst shift to hydrogen</v>
      </c>
      <c r="L1508" s="261">
        <f>IF(ISBLANK(INDEX('Policy Characteristics'!F:F,MATCH($C1508,'Policy Characteristics'!$C:$C,0))),"",INDEX('Policy Characteristics'!F:F,MATCH($C1508,'Policy Characteristics'!$C:$C,0)))</f>
        <v>0</v>
      </c>
      <c r="M1508" s="261">
        <f>IF(ISBLANK(INDEX('Policy Characteristics'!G:G,MATCH($C1508,'Policy Characteristics'!$C:$C,0))),"",INDEX('Policy Characteristics'!G:G,MATCH($C1508,'Policy Characteristics'!$C:$C,0)))</f>
        <v>1</v>
      </c>
      <c r="N1508" s="261">
        <f>IF(ISBLANK(INDEX('Policy Characteristics'!H:H,MATCH($C1508,'Policy Characteristics'!$C:$C,0))),"",INDEX('Policy Characteristics'!H:H,MATCH($C1508,'Policy Characteristics'!$C:$C,0)))</f>
        <v>0.01</v>
      </c>
      <c r="O1508" s="254" t="str">
        <f>IF(ISBLANK(INDEX('Policy Characteristics'!I:I,MATCH($C1508,'Policy Characteristics'!$C:$C,0))),"",INDEX('Policy Characteristics'!I:I,MATCH($C1508,'Policy Characteristics'!$C:$C,0)))</f>
        <v>% of fuel shifted</v>
      </c>
      <c r="P1508" s="254" t="str">
        <f>IF(ISBLANK(INDEX('Policy Characteristics'!J:J,MATCH($C1508,'Policy Characteristics'!$C:$C,0))),"",INDEX('Policy Characteristics'!J:J,MATCH($C1508,'Policy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8" s="254" t="str">
        <f>IF(ISBLANK(INDEX('Policy Characteristics'!K:K,MATCH($C1508,'Policy Characteristics'!$C:$C,0))),"",INDEX('Policy Characteristics'!K:K,MATCH($C1508,'Policy Characteristics'!$C:$C,0)))</f>
        <v>industry-ag-main.html#fuel-switching</v>
      </c>
      <c r="R1508" s="254" t="str">
        <f>IF(ISBLANK(INDEX('Policy Characteristics'!L:L,MATCH($C1508,'Policy Characteristics'!$C:$C,0))),"",INDEX('Policy Characteristics'!L:L,MATCH($C1508,'Policy Characteristics'!$C:$C,0)))</f>
        <v>industry-elec-and-hydrogen.html</v>
      </c>
    </row>
    <row r="1509" spans="1:18" s="2" customFormat="1">
      <c r="A1509" s="254" t="str">
        <f>IF(ISBLANK(INDEX('Policy Characteristics'!A:A,MATCH($C1509,'Policy Characteristics'!$C:$C,0))),"",INDEX('Policy Characteristics'!A:A,MATCH($C1509,'Policy Characteristics'!$C:$C,0)))</f>
        <v>Industry</v>
      </c>
      <c r="B1509" s="262" t="str">
        <f>IF(ISBLANK(INDEX('Policy Characteristics'!B:B,MATCH($C1509,'Policy Characteristics'!$C:$C,0))),"",INDEX('Policy Characteristics'!B:B,MATCH($C1509,'Policy Characteristics'!$C:$C,0)))</f>
        <v>Hydrogen Combustion</v>
      </c>
      <c r="C1509" s="254" t="str">
        <f t="shared" ref="C1509:C1514" si="53">C$1315</f>
        <v>Fraction of Eligible Industrial Energy Use Shifted to Hydrogen</v>
      </c>
      <c r="D1509" s="6" t="s">
        <v>3062</v>
      </c>
      <c r="E1509" s="1" t="s">
        <v>3492</v>
      </c>
      <c r="F1509" t="s">
        <v>3023</v>
      </c>
      <c r="G1509" s="45" t="s">
        <v>3499</v>
      </c>
      <c r="H1509" s="43">
        <v>2228</v>
      </c>
      <c r="I1509" s="324" t="s">
        <v>41</v>
      </c>
      <c r="J1509" s="255" t="str">
        <f>IF(ISBLANK(INDEX('Policy Characteristics'!D:D,MATCH($C1509,'Policy Characteristics'!$C:$C,0))),"",INDEX('Policy Characteristics'!D:D,MATCH($C1509,'Policy Characteristics'!$C:$C,0)))</f>
        <v>Hydrogen Combustion</v>
      </c>
      <c r="K1509" s="254" t="str">
        <f>IF(ISBLANK(INDEX('Policy Characteristics'!E:E,MATCH($C1509,'Policy Characteristics'!$C:$C,0))),"",INDEX('Policy Characteristics'!E:E,MATCH($C1509,'Policy Characteristics'!$C:$C,0)))</f>
        <v>indst shift to hydrogen</v>
      </c>
      <c r="L1509" s="261">
        <f>IF(ISBLANK(INDEX('Policy Characteristics'!F:F,MATCH($C1509,'Policy Characteristics'!$C:$C,0))),"",INDEX('Policy Characteristics'!F:F,MATCH($C1509,'Policy Characteristics'!$C:$C,0)))</f>
        <v>0</v>
      </c>
      <c r="M1509" s="261">
        <f>IF(ISBLANK(INDEX('Policy Characteristics'!G:G,MATCH($C1509,'Policy Characteristics'!$C:$C,0))),"",INDEX('Policy Characteristics'!G:G,MATCH($C1509,'Policy Characteristics'!$C:$C,0)))</f>
        <v>1</v>
      </c>
      <c r="N1509" s="261">
        <f>IF(ISBLANK(INDEX('Policy Characteristics'!H:H,MATCH($C1509,'Policy Characteristics'!$C:$C,0))),"",INDEX('Policy Characteristics'!H:H,MATCH($C1509,'Policy Characteristics'!$C:$C,0)))</f>
        <v>0.01</v>
      </c>
      <c r="O1509" s="254" t="str">
        <f>IF(ISBLANK(INDEX('Policy Characteristics'!I:I,MATCH($C1509,'Policy Characteristics'!$C:$C,0))),"",INDEX('Policy Characteristics'!I:I,MATCH($C1509,'Policy Characteristics'!$C:$C,0)))</f>
        <v>% of fuel shifted</v>
      </c>
      <c r="P1509" s="254" t="str">
        <f>IF(ISBLANK(INDEX('Policy Characteristics'!J:J,MATCH($C1509,'Policy Characteristics'!$C:$C,0))),"",INDEX('Policy Characteristics'!J:J,MATCH($C1509,'Policy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9" s="254" t="str">
        <f>IF(ISBLANK(INDEX('Policy Characteristics'!K:K,MATCH($C1509,'Policy Characteristics'!$C:$C,0))),"",INDEX('Policy Characteristics'!K:K,MATCH($C1509,'Policy Characteristics'!$C:$C,0)))</f>
        <v>industry-ag-main.html#fuel-switching</v>
      </c>
      <c r="R1509" s="254" t="str">
        <f>IF(ISBLANK(INDEX('Policy Characteristics'!L:L,MATCH($C1509,'Policy Characteristics'!$C:$C,0))),"",INDEX('Policy Characteristics'!L:L,MATCH($C1509,'Policy Characteristics'!$C:$C,0)))</f>
        <v>industry-elec-and-hydrogen.html</v>
      </c>
    </row>
    <row r="1510" spans="1:18" s="2" customFormat="1">
      <c r="A1510" s="254" t="str">
        <f>IF(ISBLANK(INDEX('Policy Characteristics'!A:A,MATCH($C1510,'Policy Characteristics'!$C:$C,0))),"",INDEX('Policy Characteristics'!A:A,MATCH($C1510,'Policy Characteristics'!$C:$C,0)))</f>
        <v>Industry</v>
      </c>
      <c r="B1510" s="262" t="str">
        <f>IF(ISBLANK(INDEX('Policy Characteristics'!B:B,MATCH($C1510,'Policy Characteristics'!$C:$C,0))),"",INDEX('Policy Characteristics'!B:B,MATCH($C1510,'Policy Characteristics'!$C:$C,0)))</f>
        <v>Hydrogen Combustion</v>
      </c>
      <c r="C1510" s="254" t="str">
        <f t="shared" si="53"/>
        <v>Fraction of Eligible Industrial Energy Use Shifted to Hydrogen</v>
      </c>
      <c r="D1510" s="6" t="s">
        <v>3062</v>
      </c>
      <c r="E1510" s="1" t="s">
        <v>3493</v>
      </c>
      <c r="F1510" t="s">
        <v>3023</v>
      </c>
      <c r="G1510" s="45" t="s">
        <v>3500</v>
      </c>
      <c r="H1510" s="43">
        <v>2229</v>
      </c>
      <c r="I1510" s="324" t="s">
        <v>41</v>
      </c>
      <c r="J1510" s="255" t="str">
        <f>IF(ISBLANK(INDEX('Policy Characteristics'!D:D,MATCH($C1510,'Policy Characteristics'!$C:$C,0))),"",INDEX('Policy Characteristics'!D:D,MATCH($C1510,'Policy Characteristics'!$C:$C,0)))</f>
        <v>Hydrogen Combustion</v>
      </c>
      <c r="K1510" s="254" t="str">
        <f>IF(ISBLANK(INDEX('Policy Characteristics'!E:E,MATCH($C1510,'Policy Characteristics'!$C:$C,0))),"",INDEX('Policy Characteristics'!E:E,MATCH($C1510,'Policy Characteristics'!$C:$C,0)))</f>
        <v>indst shift to hydrogen</v>
      </c>
      <c r="L1510" s="261">
        <f>IF(ISBLANK(INDEX('Policy Characteristics'!F:F,MATCH($C1510,'Policy Characteristics'!$C:$C,0))),"",INDEX('Policy Characteristics'!F:F,MATCH($C1510,'Policy Characteristics'!$C:$C,0)))</f>
        <v>0</v>
      </c>
      <c r="M1510" s="261">
        <f>IF(ISBLANK(INDEX('Policy Characteristics'!G:G,MATCH($C1510,'Policy Characteristics'!$C:$C,0))),"",INDEX('Policy Characteristics'!G:G,MATCH($C1510,'Policy Characteristics'!$C:$C,0)))</f>
        <v>1</v>
      </c>
      <c r="N1510" s="261">
        <f>IF(ISBLANK(INDEX('Policy Characteristics'!H:H,MATCH($C1510,'Policy Characteristics'!$C:$C,0))),"",INDEX('Policy Characteristics'!H:H,MATCH($C1510,'Policy Characteristics'!$C:$C,0)))</f>
        <v>0.01</v>
      </c>
      <c r="O1510" s="254" t="str">
        <f>IF(ISBLANK(INDEX('Policy Characteristics'!I:I,MATCH($C1510,'Policy Characteristics'!$C:$C,0))),"",INDEX('Policy Characteristics'!I:I,MATCH($C1510,'Policy Characteristics'!$C:$C,0)))</f>
        <v>% of fuel shifted</v>
      </c>
      <c r="P1510" s="254" t="str">
        <f>IF(ISBLANK(INDEX('Policy Characteristics'!J:J,MATCH($C1510,'Policy Characteristics'!$C:$C,0))),"",INDEX('Policy Characteristics'!J:J,MATCH($C1510,'Policy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10" s="254" t="str">
        <f>IF(ISBLANK(INDEX('Policy Characteristics'!K:K,MATCH($C1510,'Policy Characteristics'!$C:$C,0))),"",INDEX('Policy Characteristics'!K:K,MATCH($C1510,'Policy Characteristics'!$C:$C,0)))</f>
        <v>industry-ag-main.html#fuel-switching</v>
      </c>
      <c r="R1510" s="254" t="str">
        <f>IF(ISBLANK(INDEX('Policy Characteristics'!L:L,MATCH($C1510,'Policy Characteristics'!$C:$C,0))),"",INDEX('Policy Characteristics'!L:L,MATCH($C1510,'Policy Characteristics'!$C:$C,0)))</f>
        <v>industry-elec-and-hydrogen.html</v>
      </c>
    </row>
    <row r="1511" spans="1:18" s="2" customFormat="1">
      <c r="A1511" s="254" t="str">
        <f>IF(ISBLANK(INDEX('Policy Characteristics'!A:A,MATCH($C1511,'Policy Characteristics'!$C:$C,0))),"",INDEX('Policy Characteristics'!A:A,MATCH($C1511,'Policy Characteristics'!$C:$C,0)))</f>
        <v>Industry</v>
      </c>
      <c r="B1511" s="262" t="str">
        <f>IF(ISBLANK(INDEX('Policy Characteristics'!B:B,MATCH($C1511,'Policy Characteristics'!$C:$C,0))),"",INDEX('Policy Characteristics'!B:B,MATCH($C1511,'Policy Characteristics'!$C:$C,0)))</f>
        <v>Hydrogen Combustion</v>
      </c>
      <c r="C1511" s="254" t="str">
        <f t="shared" si="53"/>
        <v>Fraction of Eligible Industrial Energy Use Shifted to Hydrogen</v>
      </c>
      <c r="D1511" s="6" t="s">
        <v>3062</v>
      </c>
      <c r="E1511" s="1" t="s">
        <v>3494</v>
      </c>
      <c r="F1511" t="s">
        <v>3023</v>
      </c>
      <c r="G1511" s="45" t="s">
        <v>3501</v>
      </c>
      <c r="H1511" s="43">
        <v>2230</v>
      </c>
      <c r="I1511" s="324" t="s">
        <v>41</v>
      </c>
      <c r="J1511" s="255" t="str">
        <f>IF(ISBLANK(INDEX('Policy Characteristics'!D:D,MATCH($C1511,'Policy Characteristics'!$C:$C,0))),"",INDEX('Policy Characteristics'!D:D,MATCH($C1511,'Policy Characteristics'!$C:$C,0)))</f>
        <v>Hydrogen Combustion</v>
      </c>
      <c r="K1511" s="254" t="str">
        <f>IF(ISBLANK(INDEX('Policy Characteristics'!E:E,MATCH($C1511,'Policy Characteristics'!$C:$C,0))),"",INDEX('Policy Characteristics'!E:E,MATCH($C1511,'Policy Characteristics'!$C:$C,0)))</f>
        <v>indst shift to hydrogen</v>
      </c>
      <c r="L1511" s="261">
        <f>IF(ISBLANK(INDEX('Policy Characteristics'!F:F,MATCH($C1511,'Policy Characteristics'!$C:$C,0))),"",INDEX('Policy Characteristics'!F:F,MATCH($C1511,'Policy Characteristics'!$C:$C,0)))</f>
        <v>0</v>
      </c>
      <c r="M1511" s="261">
        <f>IF(ISBLANK(INDEX('Policy Characteristics'!G:G,MATCH($C1511,'Policy Characteristics'!$C:$C,0))),"",INDEX('Policy Characteristics'!G:G,MATCH($C1511,'Policy Characteristics'!$C:$C,0)))</f>
        <v>1</v>
      </c>
      <c r="N1511" s="261">
        <f>IF(ISBLANK(INDEX('Policy Characteristics'!H:H,MATCH($C1511,'Policy Characteristics'!$C:$C,0))),"",INDEX('Policy Characteristics'!H:H,MATCH($C1511,'Policy Characteristics'!$C:$C,0)))</f>
        <v>0.01</v>
      </c>
      <c r="O1511" s="254" t="str">
        <f>IF(ISBLANK(INDEX('Policy Characteristics'!I:I,MATCH($C1511,'Policy Characteristics'!$C:$C,0))),"",INDEX('Policy Characteristics'!I:I,MATCH($C1511,'Policy Characteristics'!$C:$C,0)))</f>
        <v>% of fuel shifted</v>
      </c>
      <c r="P1511" s="254" t="str">
        <f>IF(ISBLANK(INDEX('Policy Characteristics'!J:J,MATCH($C1511,'Policy Characteristics'!$C:$C,0))),"",INDEX('Policy Characteristics'!J:J,MATCH($C1511,'Policy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11" s="254" t="str">
        <f>IF(ISBLANK(INDEX('Policy Characteristics'!K:K,MATCH($C1511,'Policy Characteristics'!$C:$C,0))),"",INDEX('Policy Characteristics'!K:K,MATCH($C1511,'Policy Characteristics'!$C:$C,0)))</f>
        <v>industry-ag-main.html#fuel-switching</v>
      </c>
      <c r="R1511" s="254" t="str">
        <f>IF(ISBLANK(INDEX('Policy Characteristics'!L:L,MATCH($C1511,'Policy Characteristics'!$C:$C,0))),"",INDEX('Policy Characteristics'!L:L,MATCH($C1511,'Policy Characteristics'!$C:$C,0)))</f>
        <v>industry-elec-and-hydrogen.html</v>
      </c>
    </row>
    <row r="1512" spans="1:18" s="2" customFormat="1">
      <c r="A1512" s="254" t="str">
        <f>IF(ISBLANK(INDEX('Policy Characteristics'!A:A,MATCH($C1512,'Policy Characteristics'!$C:$C,0))),"",INDEX('Policy Characteristics'!A:A,MATCH($C1512,'Policy Characteristics'!$C:$C,0)))</f>
        <v>Industry</v>
      </c>
      <c r="B1512" s="262" t="str">
        <f>IF(ISBLANK(INDEX('Policy Characteristics'!B:B,MATCH($C1512,'Policy Characteristics'!$C:$C,0))),"",INDEX('Policy Characteristics'!B:B,MATCH($C1512,'Policy Characteristics'!$C:$C,0)))</f>
        <v>Hydrogen Combustion</v>
      </c>
      <c r="C1512" s="254" t="str">
        <f t="shared" si="53"/>
        <v>Fraction of Eligible Industrial Energy Use Shifted to Hydrogen</v>
      </c>
      <c r="D1512" s="6" t="s">
        <v>3062</v>
      </c>
      <c r="E1512" s="1" t="s">
        <v>3495</v>
      </c>
      <c r="F1512" t="s">
        <v>3023</v>
      </c>
      <c r="G1512" s="45" t="s">
        <v>3502</v>
      </c>
      <c r="H1512" s="43">
        <v>2231</v>
      </c>
      <c r="I1512" s="324" t="s">
        <v>41</v>
      </c>
      <c r="J1512" s="255" t="str">
        <f>IF(ISBLANK(INDEX('Policy Characteristics'!D:D,MATCH($C1512,'Policy Characteristics'!$C:$C,0))),"",INDEX('Policy Characteristics'!D:D,MATCH($C1512,'Policy Characteristics'!$C:$C,0)))</f>
        <v>Hydrogen Combustion</v>
      </c>
      <c r="K1512" s="254" t="str">
        <f>IF(ISBLANK(INDEX('Policy Characteristics'!E:E,MATCH($C1512,'Policy Characteristics'!$C:$C,0))),"",INDEX('Policy Characteristics'!E:E,MATCH($C1512,'Policy Characteristics'!$C:$C,0)))</f>
        <v>indst shift to hydrogen</v>
      </c>
      <c r="L1512" s="261">
        <f>IF(ISBLANK(INDEX('Policy Characteristics'!F:F,MATCH($C1512,'Policy Characteristics'!$C:$C,0))),"",INDEX('Policy Characteristics'!F:F,MATCH($C1512,'Policy Characteristics'!$C:$C,0)))</f>
        <v>0</v>
      </c>
      <c r="M1512" s="261">
        <f>IF(ISBLANK(INDEX('Policy Characteristics'!G:G,MATCH($C1512,'Policy Characteristics'!$C:$C,0))),"",INDEX('Policy Characteristics'!G:G,MATCH($C1512,'Policy Characteristics'!$C:$C,0)))</f>
        <v>1</v>
      </c>
      <c r="N1512" s="261">
        <f>IF(ISBLANK(INDEX('Policy Characteristics'!H:H,MATCH($C1512,'Policy Characteristics'!$C:$C,0))),"",INDEX('Policy Characteristics'!H:H,MATCH($C1512,'Policy Characteristics'!$C:$C,0)))</f>
        <v>0.01</v>
      </c>
      <c r="O1512" s="254" t="str">
        <f>IF(ISBLANK(INDEX('Policy Characteristics'!I:I,MATCH($C1512,'Policy Characteristics'!$C:$C,0))),"",INDEX('Policy Characteristics'!I:I,MATCH($C1512,'Policy Characteristics'!$C:$C,0)))</f>
        <v>% of fuel shifted</v>
      </c>
      <c r="P1512" s="254" t="str">
        <f>IF(ISBLANK(INDEX('Policy Characteristics'!J:J,MATCH($C1512,'Policy Characteristics'!$C:$C,0))),"",INDEX('Policy Characteristics'!J:J,MATCH($C1512,'Policy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12" s="254" t="str">
        <f>IF(ISBLANK(INDEX('Policy Characteristics'!K:K,MATCH($C1512,'Policy Characteristics'!$C:$C,0))),"",INDEX('Policy Characteristics'!K:K,MATCH($C1512,'Policy Characteristics'!$C:$C,0)))</f>
        <v>industry-ag-main.html#fuel-switching</v>
      </c>
      <c r="R1512" s="254" t="str">
        <f>IF(ISBLANK(INDEX('Policy Characteristics'!L:L,MATCH($C1512,'Policy Characteristics'!$C:$C,0))),"",INDEX('Policy Characteristics'!L:L,MATCH($C1512,'Policy Characteristics'!$C:$C,0)))</f>
        <v>industry-elec-and-hydrogen.html</v>
      </c>
    </row>
    <row r="1513" spans="1:18" s="2" customFormat="1">
      <c r="A1513" s="254" t="str">
        <f>IF(ISBLANK(INDEX('Policy Characteristics'!A:A,MATCH($C1513,'Policy Characteristics'!$C:$C,0))),"",INDEX('Policy Characteristics'!A:A,MATCH($C1513,'Policy Characteristics'!$C:$C,0)))</f>
        <v>Industry</v>
      </c>
      <c r="B1513" s="262" t="str">
        <f>IF(ISBLANK(INDEX('Policy Characteristics'!B:B,MATCH($C1513,'Policy Characteristics'!$C:$C,0))),"",INDEX('Policy Characteristics'!B:B,MATCH($C1513,'Policy Characteristics'!$C:$C,0)))</f>
        <v>Hydrogen Combustion</v>
      </c>
      <c r="C1513" s="254" t="str">
        <f t="shared" si="53"/>
        <v>Fraction of Eligible Industrial Energy Use Shifted to Hydrogen</v>
      </c>
      <c r="D1513" s="6" t="s">
        <v>3062</v>
      </c>
      <c r="E1513" s="1" t="s">
        <v>3496</v>
      </c>
      <c r="F1513" t="s">
        <v>3023</v>
      </c>
      <c r="G1513" s="45" t="s">
        <v>3503</v>
      </c>
      <c r="H1513" s="43">
        <v>2232</v>
      </c>
      <c r="I1513" s="324" t="s">
        <v>41</v>
      </c>
      <c r="J1513" s="255" t="str">
        <f>IF(ISBLANK(INDEX('Policy Characteristics'!D:D,MATCH($C1513,'Policy Characteristics'!$C:$C,0))),"",INDEX('Policy Characteristics'!D:D,MATCH($C1513,'Policy Characteristics'!$C:$C,0)))</f>
        <v>Hydrogen Combustion</v>
      </c>
      <c r="K1513" s="254" t="str">
        <f>IF(ISBLANK(INDEX('Policy Characteristics'!E:E,MATCH($C1513,'Policy Characteristics'!$C:$C,0))),"",INDEX('Policy Characteristics'!E:E,MATCH($C1513,'Policy Characteristics'!$C:$C,0)))</f>
        <v>indst shift to hydrogen</v>
      </c>
      <c r="L1513" s="261">
        <f>IF(ISBLANK(INDEX('Policy Characteristics'!F:F,MATCH($C1513,'Policy Characteristics'!$C:$C,0))),"",INDEX('Policy Characteristics'!F:F,MATCH($C1513,'Policy Characteristics'!$C:$C,0)))</f>
        <v>0</v>
      </c>
      <c r="M1513" s="261">
        <f>IF(ISBLANK(INDEX('Policy Characteristics'!G:G,MATCH($C1513,'Policy Characteristics'!$C:$C,0))),"",INDEX('Policy Characteristics'!G:G,MATCH($C1513,'Policy Characteristics'!$C:$C,0)))</f>
        <v>1</v>
      </c>
      <c r="N1513" s="261">
        <f>IF(ISBLANK(INDEX('Policy Characteristics'!H:H,MATCH($C1513,'Policy Characteristics'!$C:$C,0))),"",INDEX('Policy Characteristics'!H:H,MATCH($C1513,'Policy Characteristics'!$C:$C,0)))</f>
        <v>0.01</v>
      </c>
      <c r="O1513" s="254" t="str">
        <f>IF(ISBLANK(INDEX('Policy Characteristics'!I:I,MATCH($C1513,'Policy Characteristics'!$C:$C,0))),"",INDEX('Policy Characteristics'!I:I,MATCH($C1513,'Policy Characteristics'!$C:$C,0)))</f>
        <v>% of fuel shifted</v>
      </c>
      <c r="P1513" s="254" t="str">
        <f>IF(ISBLANK(INDEX('Policy Characteristics'!J:J,MATCH($C1513,'Policy Characteristics'!$C:$C,0))),"",INDEX('Policy Characteristics'!J:J,MATCH($C1513,'Policy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13" s="254" t="str">
        <f>IF(ISBLANK(INDEX('Policy Characteristics'!K:K,MATCH($C1513,'Policy Characteristics'!$C:$C,0))),"",INDEX('Policy Characteristics'!K:K,MATCH($C1513,'Policy Characteristics'!$C:$C,0)))</f>
        <v>industry-ag-main.html#fuel-switching</v>
      </c>
      <c r="R1513" s="254" t="str">
        <f>IF(ISBLANK(INDEX('Policy Characteristics'!L:L,MATCH($C1513,'Policy Characteristics'!$C:$C,0))),"",INDEX('Policy Characteristics'!L:L,MATCH($C1513,'Policy Characteristics'!$C:$C,0)))</f>
        <v>industry-elec-and-hydrogen.html</v>
      </c>
    </row>
    <row r="1514" spans="1:18" s="2" customFormat="1">
      <c r="A1514" s="254" t="str">
        <f>IF(ISBLANK(INDEX('Policy Characteristics'!A:A,MATCH($C1514,'Policy Characteristics'!$C:$C,0))),"",INDEX('Policy Characteristics'!A:A,MATCH($C1514,'Policy Characteristics'!$C:$C,0)))</f>
        <v>Industry</v>
      </c>
      <c r="B1514" s="262" t="str">
        <f>IF(ISBLANK(INDEX('Policy Characteristics'!B:B,MATCH($C1514,'Policy Characteristics'!$C:$C,0))),"",INDEX('Policy Characteristics'!B:B,MATCH($C1514,'Policy Characteristics'!$C:$C,0)))</f>
        <v>Hydrogen Combustion</v>
      </c>
      <c r="C1514" s="254" t="str">
        <f t="shared" si="53"/>
        <v>Fraction of Eligible Industrial Energy Use Shifted to Hydrogen</v>
      </c>
      <c r="D1514" s="6" t="s">
        <v>3062</v>
      </c>
      <c r="E1514" s="1" t="s">
        <v>3643</v>
      </c>
      <c r="F1514" t="s">
        <v>3023</v>
      </c>
      <c r="G1514" s="45" t="s">
        <v>3643</v>
      </c>
      <c r="H1514" s="43">
        <v>2233</v>
      </c>
      <c r="I1514" s="324" t="s">
        <v>41</v>
      </c>
      <c r="J1514" s="255" t="str">
        <f>IF(ISBLANK(INDEX('Policy Characteristics'!D:D,MATCH($C1514,'Policy Characteristics'!$C:$C,0))),"",INDEX('Policy Characteristics'!D:D,MATCH($C1514,'Policy Characteristics'!$C:$C,0)))</f>
        <v>Hydrogen Combustion</v>
      </c>
      <c r="K1514" s="254" t="str">
        <f>IF(ISBLANK(INDEX('Policy Characteristics'!E:E,MATCH($C1514,'Policy Characteristics'!$C:$C,0))),"",INDEX('Policy Characteristics'!E:E,MATCH($C1514,'Policy Characteristics'!$C:$C,0)))</f>
        <v>indst shift to hydrogen</v>
      </c>
      <c r="L1514" s="261">
        <f>IF(ISBLANK(INDEX('Policy Characteristics'!F:F,MATCH($C1514,'Policy Characteristics'!$C:$C,0))),"",INDEX('Policy Characteristics'!F:F,MATCH($C1514,'Policy Characteristics'!$C:$C,0)))</f>
        <v>0</v>
      </c>
      <c r="M1514" s="261">
        <f>IF(ISBLANK(INDEX('Policy Characteristics'!G:G,MATCH($C1514,'Policy Characteristics'!$C:$C,0))),"",INDEX('Policy Characteristics'!G:G,MATCH($C1514,'Policy Characteristics'!$C:$C,0)))</f>
        <v>1</v>
      </c>
      <c r="N1514" s="261">
        <f>IF(ISBLANK(INDEX('Policy Characteristics'!H:H,MATCH($C1514,'Policy Characteristics'!$C:$C,0))),"",INDEX('Policy Characteristics'!H:H,MATCH($C1514,'Policy Characteristics'!$C:$C,0)))</f>
        <v>0.01</v>
      </c>
      <c r="O1514" s="254" t="str">
        <f>IF(ISBLANK(INDEX('Policy Characteristics'!I:I,MATCH($C1514,'Policy Characteristics'!$C:$C,0))),"",INDEX('Policy Characteristics'!I:I,MATCH($C1514,'Policy Characteristics'!$C:$C,0)))</f>
        <v>% of fuel shifted</v>
      </c>
      <c r="P1514" s="254" t="str">
        <f>IF(ISBLANK(INDEX('Policy Characteristics'!J:J,MATCH($C1514,'Policy Characteristics'!$C:$C,0))),"",INDEX('Policy Characteristics'!J:J,MATCH($C1514,'Policy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14" s="254" t="str">
        <f>IF(ISBLANK(INDEX('Policy Characteristics'!K:K,MATCH($C1514,'Policy Characteristics'!$C:$C,0))),"",INDEX('Policy Characteristics'!K:K,MATCH($C1514,'Policy Characteristics'!$C:$C,0)))</f>
        <v>industry-ag-main.html#fuel-switching</v>
      </c>
      <c r="R1514" s="254" t="str">
        <f>IF(ISBLANK(INDEX('Policy Characteristics'!L:L,MATCH($C1514,'Policy Characteristics'!$C:$C,0))),"",INDEX('Policy Characteristics'!L:L,MATCH($C1514,'Policy Characteristics'!$C:$C,0)))</f>
        <v>industry-elec-and-hydrogen.html</v>
      </c>
    </row>
    <row r="1515" spans="1:18" s="4" customFormat="1">
      <c r="A1515" s="254" t="str">
        <f>IF(ISBLANK(INDEX('Policy Characteristics'!A:A,MATCH($C1515,'Policy Characteristics'!$C:$C,0))),"",INDEX('Policy Characteristics'!A:A,MATCH($C1515,'Policy Characteristics'!$C:$C,0)))</f>
        <v>Industry</v>
      </c>
      <c r="B1515" s="262" t="str">
        <f>IF(ISBLANK(INDEX('Policy Characteristics'!B:B,MATCH($C1515,'Policy Characteristics'!$C:$C,0))),"",INDEX('Policy Characteristics'!B:B,MATCH($C1515,'Policy Characteristics'!$C:$C,0)))</f>
        <v>Industry Energy Efficiency Standards</v>
      </c>
      <c r="C1515" t="s">
        <v>271</v>
      </c>
      <c r="D1515" s="45" t="s">
        <v>3038</v>
      </c>
      <c r="E1515" s="45" t="s">
        <v>2380</v>
      </c>
      <c r="F1515" t="s">
        <v>3063</v>
      </c>
      <c r="G1515" s="45" t="s">
        <v>2386</v>
      </c>
      <c r="H1515" s="43">
        <v>958</v>
      </c>
      <c r="I1515" s="324" t="s">
        <v>40</v>
      </c>
      <c r="J1515" s="255" t="str">
        <f>IF(ISBLANK(INDEX('Policy Characteristics'!D:D,MATCH($C1515,'Policy Characteristics'!$C:$C,0))),"",INDEX('Policy Characteristics'!D:D,MATCH($C1515,'Policy Characteristics'!$C:$C,0)))</f>
        <v>Industry Energy Efficiency</v>
      </c>
      <c r="K1515" s="254" t="str">
        <f>IF(ISBLANK(INDEX('Policy Characteristics'!E:E,MATCH($C1515,'Policy Characteristics'!$C:$C,0))),"",INDEX('Policy Characteristics'!E:E,MATCH($C1515,'Policy Characteristics'!$C:$C,0)))</f>
        <v>indst efficiency standards</v>
      </c>
      <c r="L1515" s="261">
        <f>IF(ISBLANK(INDEX('Policy Characteristics'!F:F,MATCH($C1515,'Policy Characteristics'!$C:$C,0))),"",INDEX('Policy Characteristics'!F:F,MATCH($C1515,'Policy Characteristics'!$C:$C,0)))</f>
        <v>0</v>
      </c>
      <c r="M1515" s="261">
        <f>IF(ISBLANK(INDEX('Policy Characteristics'!G:G,MATCH($C1515,'Policy Characteristics'!$C:$C,0))),"",INDEX('Policy Characteristics'!G:G,MATCH($C1515,'Policy Characteristics'!$C:$C,0)))</f>
        <v>0.25</v>
      </c>
      <c r="N1515" s="261">
        <f>IF(ISBLANK(INDEX('Policy Characteristics'!H:H,MATCH($C1515,'Policy Characteristics'!$C:$C,0))),"",INDEX('Policy Characteristics'!H:H,MATCH($C1515,'Policy Characteristics'!$C:$C,0)))</f>
        <v>0.01</v>
      </c>
      <c r="O1515" s="254" t="str">
        <f>IF(ISBLANK(INDEX('Policy Characteristics'!I:I,MATCH($C1515,'Policy Characteristics'!$C:$C,0))),"",INDEX('Policy Characteristics'!I:I,MATCH($C1515,'Policy Characteristics'!$C:$C,0)))</f>
        <v>% reduction in energy use</v>
      </c>
      <c r="P1515" s="254" t="str">
        <f>IF(ISBLANK(INDEX('Policy Characteristics'!J:J,MATCH($C1515,'Policy Characteristics'!$C:$C,0))),"",INDEX('Policy Characteristics'!J:J,MATCH($C1515,'Policy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15" s="254" t="str">
        <f>IF(ISBLANK(INDEX('Policy Characteristics'!K:K,MATCH($C1515,'Policy Characteristics'!$C:$C,0))),"",INDEX('Policy Characteristics'!K:K,MATCH($C1515,'Policy Characteristics'!$C:$C,0)))</f>
        <v>industry-ag-main.html#eff-stds</v>
      </c>
      <c r="R1515" s="254" t="str">
        <f>IF(ISBLANK(INDEX('Policy Characteristics'!L:L,MATCH($C1515,'Policy Characteristics'!$C:$C,0))),"",INDEX('Policy Characteristics'!L:L,MATCH($C1515,'Policy Characteristics'!$C:$C,0)))</f>
        <v>industry-energy-efficiency-standards.html</v>
      </c>
    </row>
    <row r="1516" spans="1:18" s="4" customFormat="1">
      <c r="A1516" s="254" t="str">
        <f>IF(ISBLANK(INDEX('Policy Characteristics'!A:A,MATCH($C1516,'Policy Characteristics'!$C:$C,0))),"",INDEX('Policy Characteristics'!A:A,MATCH($C1516,'Policy Characteristics'!$C:$C,0)))</f>
        <v>Industry</v>
      </c>
      <c r="B1516" s="262" t="str">
        <f>IF(ISBLANK(INDEX('Policy Characteristics'!B:B,MATCH($C1516,'Policy Characteristics'!$C:$C,0))),"",INDEX('Policy Characteristics'!B:B,MATCH($C1516,'Policy Characteristics'!$C:$C,0)))</f>
        <v>Industry Energy Efficiency Standards</v>
      </c>
      <c r="C1516" s="254" t="str">
        <f t="shared" ref="C1516:C1579" si="54">C$1515</f>
        <v>Percentage Improvement in Eqpt Efficiency Standards above BAU</v>
      </c>
      <c r="D1516" s="45" t="s">
        <v>3038</v>
      </c>
      <c r="E1516" s="45" t="s">
        <v>2381</v>
      </c>
      <c r="F1516" t="s">
        <v>3063</v>
      </c>
      <c r="G1516" s="45" t="s">
        <v>2389</v>
      </c>
      <c r="H1516" s="43">
        <v>959</v>
      </c>
      <c r="I1516" s="324" t="s">
        <v>41</v>
      </c>
      <c r="J1516" s="255" t="str">
        <f>IF(ISBLANK(INDEX('Policy Characteristics'!D:D,MATCH($C1516,'Policy Characteristics'!$C:$C,0))),"",INDEX('Policy Characteristics'!D:D,MATCH($C1516,'Policy Characteristics'!$C:$C,0)))</f>
        <v>Industry Energy Efficiency</v>
      </c>
      <c r="K1516" s="254" t="str">
        <f>IF(ISBLANK(INDEX('Policy Characteristics'!E:E,MATCH($C1516,'Policy Characteristics'!$C:$C,0))),"",INDEX('Policy Characteristics'!E:E,MATCH($C1516,'Policy Characteristics'!$C:$C,0)))</f>
        <v>indst efficiency standards</v>
      </c>
      <c r="L1516" s="261">
        <f>IF(ISBLANK(INDEX('Policy Characteristics'!F:F,MATCH($C1516,'Policy Characteristics'!$C:$C,0))),"",INDEX('Policy Characteristics'!F:F,MATCH($C1516,'Policy Characteristics'!$C:$C,0)))</f>
        <v>0</v>
      </c>
      <c r="M1516" s="261">
        <f>IF(ISBLANK(INDEX('Policy Characteristics'!G:G,MATCH($C1516,'Policy Characteristics'!$C:$C,0))),"",INDEX('Policy Characteristics'!G:G,MATCH($C1516,'Policy Characteristics'!$C:$C,0)))</f>
        <v>0.25</v>
      </c>
      <c r="N1516" s="261">
        <f>IF(ISBLANK(INDEX('Policy Characteristics'!H:H,MATCH($C1516,'Policy Characteristics'!$C:$C,0))),"",INDEX('Policy Characteristics'!H:H,MATCH($C1516,'Policy Characteristics'!$C:$C,0)))</f>
        <v>0.01</v>
      </c>
      <c r="O1516" s="254" t="str">
        <f>IF(ISBLANK(INDEX('Policy Characteristics'!I:I,MATCH($C1516,'Policy Characteristics'!$C:$C,0))),"",INDEX('Policy Characteristics'!I:I,MATCH($C1516,'Policy Characteristics'!$C:$C,0)))</f>
        <v>% reduction in energy use</v>
      </c>
      <c r="P1516" s="254" t="str">
        <f>IF(ISBLANK(INDEX('Policy Characteristics'!J:J,MATCH($C1516,'Policy Characteristics'!$C:$C,0))),"",INDEX('Policy Characteristics'!J:J,MATCH($C1516,'Policy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16" s="254" t="str">
        <f>IF(ISBLANK(INDEX('Policy Characteristics'!K:K,MATCH($C1516,'Policy Characteristics'!$C:$C,0))),"",INDEX('Policy Characteristics'!K:K,MATCH($C1516,'Policy Characteristics'!$C:$C,0)))</f>
        <v>industry-ag-main.html#eff-stds</v>
      </c>
      <c r="R1516" s="254" t="str">
        <f>IF(ISBLANK(INDEX('Policy Characteristics'!L:L,MATCH($C1516,'Policy Characteristics'!$C:$C,0))),"",INDEX('Policy Characteristics'!L:L,MATCH($C1516,'Policy Characteristics'!$C:$C,0)))</f>
        <v>industry-energy-efficiency-standards.html</v>
      </c>
    </row>
    <row r="1517" spans="1:18" s="4" customFormat="1">
      <c r="A1517" s="254" t="str">
        <f>IF(ISBLANK(INDEX('Policy Characteristics'!A:A,MATCH($C1517,'Policy Characteristics'!$C:$C,0))),"",INDEX('Policy Characteristics'!A:A,MATCH($C1517,'Policy Characteristics'!$C:$C,0)))</f>
        <v>Industry</v>
      </c>
      <c r="B1517" s="262" t="str">
        <f>IF(ISBLANK(INDEX('Policy Characteristics'!B:B,MATCH($C1517,'Policy Characteristics'!$C:$C,0))),"",INDEX('Policy Characteristics'!B:B,MATCH($C1517,'Policy Characteristics'!$C:$C,0)))</f>
        <v>Industry Energy Efficiency Standards</v>
      </c>
      <c r="C1517" s="254" t="str">
        <f t="shared" si="54"/>
        <v>Percentage Improvement in Eqpt Efficiency Standards above BAU</v>
      </c>
      <c r="D1517" s="45" t="s">
        <v>3038</v>
      </c>
      <c r="E1517" s="45" t="s">
        <v>2382</v>
      </c>
      <c r="F1517" t="s">
        <v>3063</v>
      </c>
      <c r="G1517" s="45" t="s">
        <v>2390</v>
      </c>
      <c r="H1517" s="43">
        <v>960</v>
      </c>
      <c r="I1517" s="324" t="s">
        <v>40</v>
      </c>
      <c r="J1517" s="255" t="str">
        <f>IF(ISBLANK(INDEX('Policy Characteristics'!D:D,MATCH($C1517,'Policy Characteristics'!$C:$C,0))),"",INDEX('Policy Characteristics'!D:D,MATCH($C1517,'Policy Characteristics'!$C:$C,0)))</f>
        <v>Industry Energy Efficiency</v>
      </c>
      <c r="K1517" s="254" t="str">
        <f>IF(ISBLANK(INDEX('Policy Characteristics'!E:E,MATCH($C1517,'Policy Characteristics'!$C:$C,0))),"",INDEX('Policy Characteristics'!E:E,MATCH($C1517,'Policy Characteristics'!$C:$C,0)))</f>
        <v>indst efficiency standards</v>
      </c>
      <c r="L1517" s="261">
        <f>IF(ISBLANK(INDEX('Policy Characteristics'!F:F,MATCH($C1517,'Policy Characteristics'!$C:$C,0))),"",INDEX('Policy Characteristics'!F:F,MATCH($C1517,'Policy Characteristics'!$C:$C,0)))</f>
        <v>0</v>
      </c>
      <c r="M1517" s="261">
        <f>IF(ISBLANK(INDEX('Policy Characteristics'!G:G,MATCH($C1517,'Policy Characteristics'!$C:$C,0))),"",INDEX('Policy Characteristics'!G:G,MATCH($C1517,'Policy Characteristics'!$C:$C,0)))</f>
        <v>0.25</v>
      </c>
      <c r="N1517" s="261">
        <f>IF(ISBLANK(INDEX('Policy Characteristics'!H:H,MATCH($C1517,'Policy Characteristics'!$C:$C,0))),"",INDEX('Policy Characteristics'!H:H,MATCH($C1517,'Policy Characteristics'!$C:$C,0)))</f>
        <v>0.01</v>
      </c>
      <c r="O1517" s="254" t="str">
        <f>IF(ISBLANK(INDEX('Policy Characteristics'!I:I,MATCH($C1517,'Policy Characteristics'!$C:$C,0))),"",INDEX('Policy Characteristics'!I:I,MATCH($C1517,'Policy Characteristics'!$C:$C,0)))</f>
        <v>% reduction in energy use</v>
      </c>
      <c r="P1517" s="254" t="str">
        <f>IF(ISBLANK(INDEX('Policy Characteristics'!J:J,MATCH($C1517,'Policy Characteristics'!$C:$C,0))),"",INDEX('Policy Characteristics'!J:J,MATCH($C1517,'Policy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17" s="254" t="str">
        <f>IF(ISBLANK(INDEX('Policy Characteristics'!K:K,MATCH($C1517,'Policy Characteristics'!$C:$C,0))),"",INDEX('Policy Characteristics'!K:K,MATCH($C1517,'Policy Characteristics'!$C:$C,0)))</f>
        <v>industry-ag-main.html#eff-stds</v>
      </c>
      <c r="R1517" s="254" t="str">
        <f>IF(ISBLANK(INDEX('Policy Characteristics'!L:L,MATCH($C1517,'Policy Characteristics'!$C:$C,0))),"",INDEX('Policy Characteristics'!L:L,MATCH($C1517,'Policy Characteristics'!$C:$C,0)))</f>
        <v>industry-energy-efficiency-standards.html</v>
      </c>
    </row>
    <row r="1518" spans="1:18" s="4" customFormat="1">
      <c r="A1518" s="254" t="str">
        <f>IF(ISBLANK(INDEX('Policy Characteristics'!A:A,MATCH($C1518,'Policy Characteristics'!$C:$C,0))),"",INDEX('Policy Characteristics'!A:A,MATCH($C1518,'Policy Characteristics'!$C:$C,0)))</f>
        <v>Industry</v>
      </c>
      <c r="B1518" s="262" t="str">
        <f>IF(ISBLANK(INDEX('Policy Characteristics'!B:B,MATCH($C1518,'Policy Characteristics'!$C:$C,0))),"",INDEX('Policy Characteristics'!B:B,MATCH($C1518,'Policy Characteristics'!$C:$C,0)))</f>
        <v>Industry Energy Efficiency Standards</v>
      </c>
      <c r="C1518" s="254" t="str">
        <f t="shared" si="54"/>
        <v>Percentage Improvement in Eqpt Efficiency Standards above BAU</v>
      </c>
      <c r="D1518" s="45" t="s">
        <v>3038</v>
      </c>
      <c r="E1518" s="45" t="s">
        <v>2383</v>
      </c>
      <c r="F1518" t="s">
        <v>3063</v>
      </c>
      <c r="G1518" s="45" t="s">
        <v>2387</v>
      </c>
      <c r="H1518" s="43">
        <v>961</v>
      </c>
      <c r="I1518" s="324" t="s">
        <v>41</v>
      </c>
      <c r="J1518" s="255" t="str">
        <f>IF(ISBLANK(INDEX('Policy Characteristics'!D:D,MATCH($C1518,'Policy Characteristics'!$C:$C,0))),"",INDEX('Policy Characteristics'!D:D,MATCH($C1518,'Policy Characteristics'!$C:$C,0)))</f>
        <v>Industry Energy Efficiency</v>
      </c>
      <c r="K1518" s="254" t="str">
        <f>IF(ISBLANK(INDEX('Policy Characteristics'!E:E,MATCH($C1518,'Policy Characteristics'!$C:$C,0))),"",INDEX('Policy Characteristics'!E:E,MATCH($C1518,'Policy Characteristics'!$C:$C,0)))</f>
        <v>indst efficiency standards</v>
      </c>
      <c r="L1518" s="261">
        <f>IF(ISBLANK(INDEX('Policy Characteristics'!F:F,MATCH($C1518,'Policy Characteristics'!$C:$C,0))),"",INDEX('Policy Characteristics'!F:F,MATCH($C1518,'Policy Characteristics'!$C:$C,0)))</f>
        <v>0</v>
      </c>
      <c r="M1518" s="261">
        <f>IF(ISBLANK(INDEX('Policy Characteristics'!G:G,MATCH($C1518,'Policy Characteristics'!$C:$C,0))),"",INDEX('Policy Characteristics'!G:G,MATCH($C1518,'Policy Characteristics'!$C:$C,0)))</f>
        <v>0.25</v>
      </c>
      <c r="N1518" s="261">
        <f>IF(ISBLANK(INDEX('Policy Characteristics'!H:H,MATCH($C1518,'Policy Characteristics'!$C:$C,0))),"",INDEX('Policy Characteristics'!H:H,MATCH($C1518,'Policy Characteristics'!$C:$C,0)))</f>
        <v>0.01</v>
      </c>
      <c r="O1518" s="254" t="str">
        <f>IF(ISBLANK(INDEX('Policy Characteristics'!I:I,MATCH($C1518,'Policy Characteristics'!$C:$C,0))),"",INDEX('Policy Characteristics'!I:I,MATCH($C1518,'Policy Characteristics'!$C:$C,0)))</f>
        <v>% reduction in energy use</v>
      </c>
      <c r="P1518" s="254" t="str">
        <f>IF(ISBLANK(INDEX('Policy Characteristics'!J:J,MATCH($C1518,'Policy Characteristics'!$C:$C,0))),"",INDEX('Policy Characteristics'!J:J,MATCH($C1518,'Policy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18" s="254" t="str">
        <f>IF(ISBLANK(INDEX('Policy Characteristics'!K:K,MATCH($C1518,'Policy Characteristics'!$C:$C,0))),"",INDEX('Policy Characteristics'!K:K,MATCH($C1518,'Policy Characteristics'!$C:$C,0)))</f>
        <v>industry-ag-main.html#eff-stds</v>
      </c>
      <c r="R1518" s="254" t="str">
        <f>IF(ISBLANK(INDEX('Policy Characteristics'!L:L,MATCH($C1518,'Policy Characteristics'!$C:$C,0))),"",INDEX('Policy Characteristics'!L:L,MATCH($C1518,'Policy Characteristics'!$C:$C,0)))</f>
        <v>industry-energy-efficiency-standards.html</v>
      </c>
    </row>
    <row r="1519" spans="1:18" s="4" customFormat="1">
      <c r="A1519" s="254" t="str">
        <f>IF(ISBLANK(INDEX('Policy Characteristics'!A:A,MATCH($C1519,'Policy Characteristics'!$C:$C,0))),"",INDEX('Policy Characteristics'!A:A,MATCH($C1519,'Policy Characteristics'!$C:$C,0)))</f>
        <v>Industry</v>
      </c>
      <c r="B1519" s="262" t="str">
        <f>IF(ISBLANK(INDEX('Policy Characteristics'!B:B,MATCH($C1519,'Policy Characteristics'!$C:$C,0))),"",INDEX('Policy Characteristics'!B:B,MATCH($C1519,'Policy Characteristics'!$C:$C,0)))</f>
        <v>Industry Energy Efficiency Standards</v>
      </c>
      <c r="C1519" s="254" t="str">
        <f t="shared" si="54"/>
        <v>Percentage Improvement in Eqpt Efficiency Standards above BAU</v>
      </c>
      <c r="D1519" s="45" t="s">
        <v>3038</v>
      </c>
      <c r="E1519" s="45" t="s">
        <v>2384</v>
      </c>
      <c r="F1519" t="s">
        <v>3063</v>
      </c>
      <c r="G1519" s="45" t="s">
        <v>2388</v>
      </c>
      <c r="H1519" s="43">
        <v>962</v>
      </c>
      <c r="I1519" s="324" t="s">
        <v>40</v>
      </c>
      <c r="J1519" s="255" t="str">
        <f>IF(ISBLANK(INDEX('Policy Characteristics'!D:D,MATCH($C1519,'Policy Characteristics'!$C:$C,0))),"",INDEX('Policy Characteristics'!D:D,MATCH($C1519,'Policy Characteristics'!$C:$C,0)))</f>
        <v>Industry Energy Efficiency</v>
      </c>
      <c r="K1519" s="254" t="str">
        <f>IF(ISBLANK(INDEX('Policy Characteristics'!E:E,MATCH($C1519,'Policy Characteristics'!$C:$C,0))),"",INDEX('Policy Characteristics'!E:E,MATCH($C1519,'Policy Characteristics'!$C:$C,0)))</f>
        <v>indst efficiency standards</v>
      </c>
      <c r="L1519" s="261">
        <f>IF(ISBLANK(INDEX('Policy Characteristics'!F:F,MATCH($C1519,'Policy Characteristics'!$C:$C,0))),"",INDEX('Policy Characteristics'!F:F,MATCH($C1519,'Policy Characteristics'!$C:$C,0)))</f>
        <v>0</v>
      </c>
      <c r="M1519" s="261">
        <f>IF(ISBLANK(INDEX('Policy Characteristics'!G:G,MATCH($C1519,'Policy Characteristics'!$C:$C,0))),"",INDEX('Policy Characteristics'!G:G,MATCH($C1519,'Policy Characteristics'!$C:$C,0)))</f>
        <v>0.25</v>
      </c>
      <c r="N1519" s="261">
        <f>IF(ISBLANK(INDEX('Policy Characteristics'!H:H,MATCH($C1519,'Policy Characteristics'!$C:$C,0))),"",INDEX('Policy Characteristics'!H:H,MATCH($C1519,'Policy Characteristics'!$C:$C,0)))</f>
        <v>0.01</v>
      </c>
      <c r="O1519" s="254" t="str">
        <f>IF(ISBLANK(INDEX('Policy Characteristics'!I:I,MATCH($C1519,'Policy Characteristics'!$C:$C,0))),"",INDEX('Policy Characteristics'!I:I,MATCH($C1519,'Policy Characteristics'!$C:$C,0)))</f>
        <v>% reduction in energy use</v>
      </c>
      <c r="P1519" s="254" t="str">
        <f>IF(ISBLANK(INDEX('Policy Characteristics'!J:J,MATCH($C1519,'Policy Characteristics'!$C:$C,0))),"",INDEX('Policy Characteristics'!J:J,MATCH($C1519,'Policy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19" s="254" t="str">
        <f>IF(ISBLANK(INDEX('Policy Characteristics'!K:K,MATCH($C1519,'Policy Characteristics'!$C:$C,0))),"",INDEX('Policy Characteristics'!K:K,MATCH($C1519,'Policy Characteristics'!$C:$C,0)))</f>
        <v>industry-ag-main.html#eff-stds</v>
      </c>
      <c r="R1519" s="254" t="str">
        <f>IF(ISBLANK(INDEX('Policy Characteristics'!L:L,MATCH($C1519,'Policy Characteristics'!$C:$C,0))),"",INDEX('Policy Characteristics'!L:L,MATCH($C1519,'Policy Characteristics'!$C:$C,0)))</f>
        <v>industry-energy-efficiency-standards.html</v>
      </c>
    </row>
    <row r="1520" spans="1:18" s="4" customFormat="1">
      <c r="A1520" s="254" t="str">
        <f>IF(ISBLANK(INDEX('Policy Characteristics'!A:A,MATCH($C1520,'Policy Characteristics'!$C:$C,0))),"",INDEX('Policy Characteristics'!A:A,MATCH($C1520,'Policy Characteristics'!$C:$C,0)))</f>
        <v>Industry</v>
      </c>
      <c r="B1520" s="262" t="str">
        <f>IF(ISBLANK(INDEX('Policy Characteristics'!B:B,MATCH($C1520,'Policy Characteristics'!$C:$C,0))),"",INDEX('Policy Characteristics'!B:B,MATCH($C1520,'Policy Characteristics'!$C:$C,0)))</f>
        <v>Industry Energy Efficiency Standards</v>
      </c>
      <c r="C1520" s="254" t="str">
        <f t="shared" si="54"/>
        <v>Percentage Improvement in Eqpt Efficiency Standards above BAU</v>
      </c>
      <c r="D1520" s="45" t="s">
        <v>3038</v>
      </c>
      <c r="E1520" s="45" t="s">
        <v>2385</v>
      </c>
      <c r="F1520" t="s">
        <v>3063</v>
      </c>
      <c r="G1520" s="45" t="s">
        <v>2391</v>
      </c>
      <c r="H1520" s="43">
        <v>963</v>
      </c>
      <c r="I1520" s="324" t="s">
        <v>41</v>
      </c>
      <c r="J1520" s="255" t="str">
        <f>IF(ISBLANK(INDEX('Policy Characteristics'!D:D,MATCH($C1520,'Policy Characteristics'!$C:$C,0))),"",INDEX('Policy Characteristics'!D:D,MATCH($C1520,'Policy Characteristics'!$C:$C,0)))</f>
        <v>Industry Energy Efficiency</v>
      </c>
      <c r="K1520" s="254" t="str">
        <f>IF(ISBLANK(INDEX('Policy Characteristics'!E:E,MATCH($C1520,'Policy Characteristics'!$C:$C,0))),"",INDEX('Policy Characteristics'!E:E,MATCH($C1520,'Policy Characteristics'!$C:$C,0)))</f>
        <v>indst efficiency standards</v>
      </c>
      <c r="L1520" s="261">
        <f>IF(ISBLANK(INDEX('Policy Characteristics'!F:F,MATCH($C1520,'Policy Characteristics'!$C:$C,0))),"",INDEX('Policy Characteristics'!F:F,MATCH($C1520,'Policy Characteristics'!$C:$C,0)))</f>
        <v>0</v>
      </c>
      <c r="M1520" s="261">
        <f>IF(ISBLANK(INDEX('Policy Characteristics'!G:G,MATCH($C1520,'Policy Characteristics'!$C:$C,0))),"",INDEX('Policy Characteristics'!G:G,MATCH($C1520,'Policy Characteristics'!$C:$C,0)))</f>
        <v>0.25</v>
      </c>
      <c r="N1520" s="261">
        <f>IF(ISBLANK(INDEX('Policy Characteristics'!H:H,MATCH($C1520,'Policy Characteristics'!$C:$C,0))),"",INDEX('Policy Characteristics'!H:H,MATCH($C1520,'Policy Characteristics'!$C:$C,0)))</f>
        <v>0.01</v>
      </c>
      <c r="O1520" s="254" t="str">
        <f>IF(ISBLANK(INDEX('Policy Characteristics'!I:I,MATCH($C1520,'Policy Characteristics'!$C:$C,0))),"",INDEX('Policy Characteristics'!I:I,MATCH($C1520,'Policy Characteristics'!$C:$C,0)))</f>
        <v>% reduction in energy use</v>
      </c>
      <c r="P1520" s="254" t="str">
        <f>IF(ISBLANK(INDEX('Policy Characteristics'!J:J,MATCH($C1520,'Policy Characteristics'!$C:$C,0))),"",INDEX('Policy Characteristics'!J:J,MATCH($C1520,'Policy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0" s="254" t="str">
        <f>IF(ISBLANK(INDEX('Policy Characteristics'!K:K,MATCH($C1520,'Policy Characteristics'!$C:$C,0))),"",INDEX('Policy Characteristics'!K:K,MATCH($C1520,'Policy Characteristics'!$C:$C,0)))</f>
        <v>industry-ag-main.html#eff-stds</v>
      </c>
      <c r="R1520" s="254" t="str">
        <f>IF(ISBLANK(INDEX('Policy Characteristics'!L:L,MATCH($C1520,'Policy Characteristics'!$C:$C,0))),"",INDEX('Policy Characteristics'!L:L,MATCH($C1520,'Policy Characteristics'!$C:$C,0)))</f>
        <v>industry-energy-efficiency-standards.html</v>
      </c>
    </row>
    <row r="1521" spans="1:18">
      <c r="A1521" s="254" t="str">
        <f>IF(ISBLANK(INDEX('Policy Characteristics'!A:A,MATCH($C1521,'Policy Characteristics'!$C:$C,0))),"",INDEX('Policy Characteristics'!A:A,MATCH($C1521,'Policy Characteristics'!$C:$C,0)))</f>
        <v>Industry</v>
      </c>
      <c r="B1521" s="262" t="str">
        <f>IF(ISBLANK(INDEX('Policy Characteristics'!B:B,MATCH($C1521,'Policy Characteristics'!$C:$C,0))),"",INDEX('Policy Characteristics'!B:B,MATCH($C1521,'Policy Characteristics'!$C:$C,0)))</f>
        <v>Industry Energy Efficiency Standards</v>
      </c>
      <c r="C1521" s="254" t="str">
        <f t="shared" si="54"/>
        <v>Percentage Improvement in Eqpt Efficiency Standards above BAU</v>
      </c>
      <c r="D1521" s="45" t="s">
        <v>3038</v>
      </c>
      <c r="E1521" s="45" t="s">
        <v>2684</v>
      </c>
      <c r="F1521" t="s">
        <v>3063</v>
      </c>
      <c r="G1521" s="45" t="s">
        <v>2687</v>
      </c>
      <c r="H1521" s="43">
        <v>964</v>
      </c>
      <c r="I1521" s="324" t="s">
        <v>41</v>
      </c>
      <c r="J1521" s="255" t="str">
        <f>IF(ISBLANK(INDEX('Policy Characteristics'!D:D,MATCH($C1521,'Policy Characteristics'!$C:$C,0))),"",INDEX('Policy Characteristics'!D:D,MATCH($C1521,'Policy Characteristics'!$C:$C,0)))</f>
        <v>Industry Energy Efficiency</v>
      </c>
      <c r="K1521" s="254" t="str">
        <f>IF(ISBLANK(INDEX('Policy Characteristics'!E:E,MATCH($C1521,'Policy Characteristics'!$C:$C,0))),"",INDEX('Policy Characteristics'!E:E,MATCH($C1521,'Policy Characteristics'!$C:$C,0)))</f>
        <v>indst efficiency standards</v>
      </c>
      <c r="L1521" s="261">
        <f>IF(ISBLANK(INDEX('Policy Characteristics'!F:F,MATCH($C1521,'Policy Characteristics'!$C:$C,0))),"",INDEX('Policy Characteristics'!F:F,MATCH($C1521,'Policy Characteristics'!$C:$C,0)))</f>
        <v>0</v>
      </c>
      <c r="M1521" s="261">
        <f>IF(ISBLANK(INDEX('Policy Characteristics'!G:G,MATCH($C1521,'Policy Characteristics'!$C:$C,0))),"",INDEX('Policy Characteristics'!G:G,MATCH($C1521,'Policy Characteristics'!$C:$C,0)))</f>
        <v>0.25</v>
      </c>
      <c r="N1521" s="261">
        <f>IF(ISBLANK(INDEX('Policy Characteristics'!H:H,MATCH($C1521,'Policy Characteristics'!$C:$C,0))),"",INDEX('Policy Characteristics'!H:H,MATCH($C1521,'Policy Characteristics'!$C:$C,0)))</f>
        <v>0.01</v>
      </c>
      <c r="O1521" s="254" t="str">
        <f>IF(ISBLANK(INDEX('Policy Characteristics'!I:I,MATCH($C1521,'Policy Characteristics'!$C:$C,0))),"",INDEX('Policy Characteristics'!I:I,MATCH($C1521,'Policy Characteristics'!$C:$C,0)))</f>
        <v>% reduction in energy use</v>
      </c>
      <c r="P1521" s="254" t="str">
        <f>IF(ISBLANK(INDEX('Policy Characteristics'!J:J,MATCH($C1521,'Policy Characteristics'!$C:$C,0))),"",INDEX('Policy Characteristics'!J:J,MATCH($C1521,'Policy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1" s="254" t="str">
        <f>IF(ISBLANK(INDEX('Policy Characteristics'!K:K,MATCH($C1521,'Policy Characteristics'!$C:$C,0))),"",INDEX('Policy Characteristics'!K:K,MATCH($C1521,'Policy Characteristics'!$C:$C,0)))</f>
        <v>industry-ag-main.html#eff-stds</v>
      </c>
      <c r="R1521" s="254" t="str">
        <f>IF(ISBLANK(INDEX('Policy Characteristics'!L:L,MATCH($C1521,'Policy Characteristics'!$C:$C,0))),"",INDEX('Policy Characteristics'!L:L,MATCH($C1521,'Policy Characteristics'!$C:$C,0)))</f>
        <v>industry-energy-efficiency-standards.html</v>
      </c>
    </row>
    <row r="1522" spans="1:18" s="4" customFormat="1">
      <c r="A1522" s="254" t="str">
        <f>IF(ISBLANK(INDEX('Policy Characteristics'!A:A,MATCH($C1522,'Policy Characteristics'!$C:$C,0))),"",INDEX('Policy Characteristics'!A:A,MATCH($C1522,'Policy Characteristics'!$C:$C,0)))</f>
        <v>Industry</v>
      </c>
      <c r="B1522" s="262" t="str">
        <f>IF(ISBLANK(INDEX('Policy Characteristics'!B:B,MATCH($C1522,'Policy Characteristics'!$C:$C,0))),"",INDEX('Policy Characteristics'!B:B,MATCH($C1522,'Policy Characteristics'!$C:$C,0)))</f>
        <v>Industry Energy Efficiency Standards</v>
      </c>
      <c r="C1522" s="254" t="str">
        <f t="shared" si="54"/>
        <v>Percentage Improvement in Eqpt Efficiency Standards above BAU</v>
      </c>
      <c r="D1522" s="45" t="s">
        <v>3038</v>
      </c>
      <c r="E1522" s="45" t="s">
        <v>2685</v>
      </c>
      <c r="F1522" t="s">
        <v>3063</v>
      </c>
      <c r="G1522" s="45" t="s">
        <v>2689</v>
      </c>
      <c r="H1522" s="43">
        <v>965</v>
      </c>
      <c r="I1522" s="324" t="s">
        <v>40</v>
      </c>
      <c r="J1522" s="255" t="str">
        <f>IF(ISBLANK(INDEX('Policy Characteristics'!D:D,MATCH($C1522,'Policy Characteristics'!$C:$C,0))),"",INDEX('Policy Characteristics'!D:D,MATCH($C1522,'Policy Characteristics'!$C:$C,0)))</f>
        <v>Industry Energy Efficiency</v>
      </c>
      <c r="K1522" s="254" t="str">
        <f>IF(ISBLANK(INDEX('Policy Characteristics'!E:E,MATCH($C1522,'Policy Characteristics'!$C:$C,0))),"",INDEX('Policy Characteristics'!E:E,MATCH($C1522,'Policy Characteristics'!$C:$C,0)))</f>
        <v>indst efficiency standards</v>
      </c>
      <c r="L1522" s="261">
        <f>IF(ISBLANK(INDEX('Policy Characteristics'!F:F,MATCH($C1522,'Policy Characteristics'!$C:$C,0))),"",INDEX('Policy Characteristics'!F:F,MATCH($C1522,'Policy Characteristics'!$C:$C,0)))</f>
        <v>0</v>
      </c>
      <c r="M1522" s="261">
        <f>IF(ISBLANK(INDEX('Policy Characteristics'!G:G,MATCH($C1522,'Policy Characteristics'!$C:$C,0))),"",INDEX('Policy Characteristics'!G:G,MATCH($C1522,'Policy Characteristics'!$C:$C,0)))</f>
        <v>0.25</v>
      </c>
      <c r="N1522" s="261">
        <f>IF(ISBLANK(INDEX('Policy Characteristics'!H:H,MATCH($C1522,'Policy Characteristics'!$C:$C,0))),"",INDEX('Policy Characteristics'!H:H,MATCH($C1522,'Policy Characteristics'!$C:$C,0)))</f>
        <v>0.01</v>
      </c>
      <c r="O1522" s="254" t="str">
        <f>IF(ISBLANK(INDEX('Policy Characteristics'!I:I,MATCH($C1522,'Policy Characteristics'!$C:$C,0))),"",INDEX('Policy Characteristics'!I:I,MATCH($C1522,'Policy Characteristics'!$C:$C,0)))</f>
        <v>% reduction in energy use</v>
      </c>
      <c r="P1522" s="254" t="str">
        <f>IF(ISBLANK(INDEX('Policy Characteristics'!J:J,MATCH($C1522,'Policy Characteristics'!$C:$C,0))),"",INDEX('Policy Characteristics'!J:J,MATCH($C1522,'Policy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2" s="254" t="str">
        <f>IF(ISBLANK(INDEX('Policy Characteristics'!K:K,MATCH($C1522,'Policy Characteristics'!$C:$C,0))),"",INDEX('Policy Characteristics'!K:K,MATCH($C1522,'Policy Characteristics'!$C:$C,0)))</f>
        <v>industry-ag-main.html#eff-stds</v>
      </c>
      <c r="R1522" s="254" t="str">
        <f>IF(ISBLANK(INDEX('Policy Characteristics'!L:L,MATCH($C1522,'Policy Characteristics'!$C:$C,0))),"",INDEX('Policy Characteristics'!L:L,MATCH($C1522,'Policy Characteristics'!$C:$C,0)))</f>
        <v>industry-energy-efficiency-standards.html</v>
      </c>
    </row>
    <row r="1523" spans="1:18" s="4" customFormat="1">
      <c r="A1523" s="254" t="str">
        <f>IF(ISBLANK(INDEX('Policy Characteristics'!A:A,MATCH($C1523,'Policy Characteristics'!$C:$C,0))),"",INDEX('Policy Characteristics'!A:A,MATCH($C1523,'Policy Characteristics'!$C:$C,0)))</f>
        <v>Industry</v>
      </c>
      <c r="B1523" s="262" t="str">
        <f>IF(ISBLANK(INDEX('Policy Characteristics'!B:B,MATCH($C1523,'Policy Characteristics'!$C:$C,0))),"",INDEX('Policy Characteristics'!B:B,MATCH($C1523,'Policy Characteristics'!$C:$C,0)))</f>
        <v>Industry Energy Efficiency Standards</v>
      </c>
      <c r="C1523" s="254" t="str">
        <f t="shared" si="54"/>
        <v>Percentage Improvement in Eqpt Efficiency Standards above BAU</v>
      </c>
      <c r="D1523" s="45" t="s">
        <v>3038</v>
      </c>
      <c r="E1523" s="45" t="s">
        <v>2686</v>
      </c>
      <c r="F1523" t="s">
        <v>3063</v>
      </c>
      <c r="G1523" s="45" t="s">
        <v>2690</v>
      </c>
      <c r="H1523" s="43">
        <v>966</v>
      </c>
      <c r="I1523" s="324" t="s">
        <v>40</v>
      </c>
      <c r="J1523" s="255" t="str">
        <f>IF(ISBLANK(INDEX('Policy Characteristics'!D:D,MATCH($C1523,'Policy Characteristics'!$C:$C,0))),"",INDEX('Policy Characteristics'!D:D,MATCH($C1523,'Policy Characteristics'!$C:$C,0)))</f>
        <v>Industry Energy Efficiency</v>
      </c>
      <c r="K1523" s="254" t="str">
        <f>IF(ISBLANK(INDEX('Policy Characteristics'!E:E,MATCH($C1523,'Policy Characteristics'!$C:$C,0))),"",INDEX('Policy Characteristics'!E:E,MATCH($C1523,'Policy Characteristics'!$C:$C,0)))</f>
        <v>indst efficiency standards</v>
      </c>
      <c r="L1523" s="261">
        <f>IF(ISBLANK(INDEX('Policy Characteristics'!F:F,MATCH($C1523,'Policy Characteristics'!$C:$C,0))),"",INDEX('Policy Characteristics'!F:F,MATCH($C1523,'Policy Characteristics'!$C:$C,0)))</f>
        <v>0</v>
      </c>
      <c r="M1523" s="261">
        <f>IF(ISBLANK(INDEX('Policy Characteristics'!G:G,MATCH($C1523,'Policy Characteristics'!$C:$C,0))),"",INDEX('Policy Characteristics'!G:G,MATCH($C1523,'Policy Characteristics'!$C:$C,0)))</f>
        <v>0.25</v>
      </c>
      <c r="N1523" s="261">
        <f>IF(ISBLANK(INDEX('Policy Characteristics'!H:H,MATCH($C1523,'Policy Characteristics'!$C:$C,0))),"",INDEX('Policy Characteristics'!H:H,MATCH($C1523,'Policy Characteristics'!$C:$C,0)))</f>
        <v>0.01</v>
      </c>
      <c r="O1523" s="254" t="str">
        <f>IF(ISBLANK(INDEX('Policy Characteristics'!I:I,MATCH($C1523,'Policy Characteristics'!$C:$C,0))),"",INDEX('Policy Characteristics'!I:I,MATCH($C1523,'Policy Characteristics'!$C:$C,0)))</f>
        <v>% reduction in energy use</v>
      </c>
      <c r="P1523" s="254" t="str">
        <f>IF(ISBLANK(INDEX('Policy Characteristics'!J:J,MATCH($C1523,'Policy Characteristics'!$C:$C,0))),"",INDEX('Policy Characteristics'!J:J,MATCH($C1523,'Policy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3" s="254" t="str">
        <f>IF(ISBLANK(INDEX('Policy Characteristics'!K:K,MATCH($C1523,'Policy Characteristics'!$C:$C,0))),"",INDEX('Policy Characteristics'!K:K,MATCH($C1523,'Policy Characteristics'!$C:$C,0)))</f>
        <v>industry-ag-main.html#eff-stds</v>
      </c>
      <c r="R1523" s="254" t="str">
        <f>IF(ISBLANK(INDEX('Policy Characteristics'!L:L,MATCH($C1523,'Policy Characteristics'!$C:$C,0))),"",INDEX('Policy Characteristics'!L:L,MATCH($C1523,'Policy Characteristics'!$C:$C,0)))</f>
        <v>industry-energy-efficiency-standards.html</v>
      </c>
    </row>
    <row r="1524" spans="1:18" s="4" customFormat="1">
      <c r="A1524" s="254" t="str">
        <f>IF(ISBLANK(INDEX('Policy Characteristics'!A:A,MATCH($C1524,'Policy Characteristics'!$C:$C,0))),"",INDEX('Policy Characteristics'!A:A,MATCH($C1524,'Policy Characteristics'!$C:$C,0)))</f>
        <v>Industry</v>
      </c>
      <c r="B1524" s="262" t="str">
        <f>IF(ISBLANK(INDEX('Policy Characteristics'!B:B,MATCH($C1524,'Policy Characteristics'!$C:$C,0))),"",INDEX('Policy Characteristics'!B:B,MATCH($C1524,'Policy Characteristics'!$C:$C,0)))</f>
        <v>Industry Energy Efficiency Standards</v>
      </c>
      <c r="C1524" s="254" t="str">
        <f t="shared" si="54"/>
        <v>Percentage Improvement in Eqpt Efficiency Standards above BAU</v>
      </c>
      <c r="D1524" s="45" t="s">
        <v>3038</v>
      </c>
      <c r="E1524" s="45" t="s">
        <v>2683</v>
      </c>
      <c r="F1524" t="s">
        <v>3063</v>
      </c>
      <c r="G1524" s="45" t="s">
        <v>2688</v>
      </c>
      <c r="H1524" s="43">
        <v>967</v>
      </c>
      <c r="I1524" s="324" t="s">
        <v>41</v>
      </c>
      <c r="J1524" s="255" t="str">
        <f>IF(ISBLANK(INDEX('Policy Characteristics'!D:D,MATCH($C1524,'Policy Characteristics'!$C:$C,0))),"",INDEX('Policy Characteristics'!D:D,MATCH($C1524,'Policy Characteristics'!$C:$C,0)))</f>
        <v>Industry Energy Efficiency</v>
      </c>
      <c r="K1524" s="254" t="str">
        <f>IF(ISBLANK(INDEX('Policy Characteristics'!E:E,MATCH($C1524,'Policy Characteristics'!$C:$C,0))),"",INDEX('Policy Characteristics'!E:E,MATCH($C1524,'Policy Characteristics'!$C:$C,0)))</f>
        <v>indst efficiency standards</v>
      </c>
      <c r="L1524" s="261">
        <f>IF(ISBLANK(INDEX('Policy Characteristics'!F:F,MATCH($C1524,'Policy Characteristics'!$C:$C,0))),"",INDEX('Policy Characteristics'!F:F,MATCH($C1524,'Policy Characteristics'!$C:$C,0)))</f>
        <v>0</v>
      </c>
      <c r="M1524" s="261">
        <f>IF(ISBLANK(INDEX('Policy Characteristics'!G:G,MATCH($C1524,'Policy Characteristics'!$C:$C,0))),"",INDEX('Policy Characteristics'!G:G,MATCH($C1524,'Policy Characteristics'!$C:$C,0)))</f>
        <v>0.25</v>
      </c>
      <c r="N1524" s="261">
        <f>IF(ISBLANK(INDEX('Policy Characteristics'!H:H,MATCH($C1524,'Policy Characteristics'!$C:$C,0))),"",INDEX('Policy Characteristics'!H:H,MATCH($C1524,'Policy Characteristics'!$C:$C,0)))</f>
        <v>0.01</v>
      </c>
      <c r="O1524" s="254" t="str">
        <f>IF(ISBLANK(INDEX('Policy Characteristics'!I:I,MATCH($C1524,'Policy Characteristics'!$C:$C,0))),"",INDEX('Policy Characteristics'!I:I,MATCH($C1524,'Policy Characteristics'!$C:$C,0)))</f>
        <v>% reduction in energy use</v>
      </c>
      <c r="P1524" s="254" t="str">
        <f>IF(ISBLANK(INDEX('Policy Characteristics'!J:J,MATCH($C1524,'Policy Characteristics'!$C:$C,0))),"",INDEX('Policy Characteristics'!J:J,MATCH($C1524,'Policy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4" s="254" t="str">
        <f>IF(ISBLANK(INDEX('Policy Characteristics'!K:K,MATCH($C1524,'Policy Characteristics'!$C:$C,0))),"",INDEX('Policy Characteristics'!K:K,MATCH($C1524,'Policy Characteristics'!$C:$C,0)))</f>
        <v>industry-ag-main.html#eff-stds</v>
      </c>
      <c r="R1524" s="254" t="str">
        <f>IF(ISBLANK(INDEX('Policy Characteristics'!L:L,MATCH($C1524,'Policy Characteristics'!$C:$C,0))),"",INDEX('Policy Characteristics'!L:L,MATCH($C1524,'Policy Characteristics'!$C:$C,0)))</f>
        <v>industry-energy-efficiency-standards.html</v>
      </c>
    </row>
    <row r="1525" spans="1:18" s="4" customFormat="1">
      <c r="A1525" s="254" t="str">
        <f>IF(ISBLANK(INDEX('Policy Characteristics'!A:A,MATCH($C1525,'Policy Characteristics'!$C:$C,0))),"",INDEX('Policy Characteristics'!A:A,MATCH($C1525,'Policy Characteristics'!$C:$C,0)))</f>
        <v>Industry</v>
      </c>
      <c r="B1525" s="262" t="str">
        <f>IF(ISBLANK(INDEX('Policy Characteristics'!B:B,MATCH($C1525,'Policy Characteristics'!$C:$C,0))),"",INDEX('Policy Characteristics'!B:B,MATCH($C1525,'Policy Characteristics'!$C:$C,0)))</f>
        <v>Industry Energy Efficiency Standards</v>
      </c>
      <c r="C1525" s="254" t="str">
        <f t="shared" si="54"/>
        <v>Percentage Improvement in Eqpt Efficiency Standards above BAU</v>
      </c>
      <c r="D1525" s="6" t="s">
        <v>3039</v>
      </c>
      <c r="E1525" s="45" t="s">
        <v>2380</v>
      </c>
      <c r="F1525" t="s">
        <v>2737</v>
      </c>
      <c r="G1525" s="45" t="s">
        <v>2386</v>
      </c>
      <c r="H1525" s="43">
        <v>968</v>
      </c>
      <c r="I1525" s="324" t="s">
        <v>40</v>
      </c>
      <c r="J1525" s="255" t="str">
        <f>IF(ISBLANK(INDEX('Policy Characteristics'!D:D,MATCH($C1525,'Policy Characteristics'!$C:$C,0))),"",INDEX('Policy Characteristics'!D:D,MATCH($C1525,'Policy Characteristics'!$C:$C,0)))</f>
        <v>Industry Energy Efficiency</v>
      </c>
      <c r="K1525" s="254" t="str">
        <f>IF(ISBLANK(INDEX('Policy Characteristics'!E:E,MATCH($C1525,'Policy Characteristics'!$C:$C,0))),"",INDEX('Policy Characteristics'!E:E,MATCH($C1525,'Policy Characteristics'!$C:$C,0)))</f>
        <v>indst efficiency standards</v>
      </c>
      <c r="L1525" s="261">
        <f>IF(ISBLANK(INDEX('Policy Characteristics'!F:F,MATCH($C1525,'Policy Characteristics'!$C:$C,0))),"",INDEX('Policy Characteristics'!F:F,MATCH($C1525,'Policy Characteristics'!$C:$C,0)))</f>
        <v>0</v>
      </c>
      <c r="M1525" s="261">
        <f>IF(ISBLANK(INDEX('Policy Characteristics'!G:G,MATCH($C1525,'Policy Characteristics'!$C:$C,0))),"",INDEX('Policy Characteristics'!G:G,MATCH($C1525,'Policy Characteristics'!$C:$C,0)))</f>
        <v>0.25</v>
      </c>
      <c r="N1525" s="261">
        <f>IF(ISBLANK(INDEX('Policy Characteristics'!H:H,MATCH($C1525,'Policy Characteristics'!$C:$C,0))),"",INDEX('Policy Characteristics'!H:H,MATCH($C1525,'Policy Characteristics'!$C:$C,0)))</f>
        <v>0.01</v>
      </c>
      <c r="O1525" s="254" t="str">
        <f>IF(ISBLANK(INDEX('Policy Characteristics'!I:I,MATCH($C1525,'Policy Characteristics'!$C:$C,0))),"",INDEX('Policy Characteristics'!I:I,MATCH($C1525,'Policy Characteristics'!$C:$C,0)))</f>
        <v>% reduction in energy use</v>
      </c>
      <c r="P1525" s="254" t="str">
        <f>IF(ISBLANK(INDEX('Policy Characteristics'!J:J,MATCH($C1525,'Policy Characteristics'!$C:$C,0))),"",INDEX('Policy Characteristics'!J:J,MATCH($C1525,'Policy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5" s="254" t="str">
        <f>IF(ISBLANK(INDEX('Policy Characteristics'!K:K,MATCH($C1525,'Policy Characteristics'!$C:$C,0))),"",INDEX('Policy Characteristics'!K:K,MATCH($C1525,'Policy Characteristics'!$C:$C,0)))</f>
        <v>industry-ag-main.html#eff-stds</v>
      </c>
      <c r="R1525" s="254" t="str">
        <f>IF(ISBLANK(INDEX('Policy Characteristics'!L:L,MATCH($C1525,'Policy Characteristics'!$C:$C,0))),"",INDEX('Policy Characteristics'!L:L,MATCH($C1525,'Policy Characteristics'!$C:$C,0)))</f>
        <v>industry-energy-efficiency-standards.html</v>
      </c>
    </row>
    <row r="1526" spans="1:18" s="4" customFormat="1">
      <c r="A1526" s="254" t="str">
        <f>IF(ISBLANK(INDEX('Policy Characteristics'!A:A,MATCH($C1526,'Policy Characteristics'!$C:$C,0))),"",INDEX('Policy Characteristics'!A:A,MATCH($C1526,'Policy Characteristics'!$C:$C,0)))</f>
        <v>Industry</v>
      </c>
      <c r="B1526" s="262" t="str">
        <f>IF(ISBLANK(INDEX('Policy Characteristics'!B:B,MATCH($C1526,'Policy Characteristics'!$C:$C,0))),"",INDEX('Policy Characteristics'!B:B,MATCH($C1526,'Policy Characteristics'!$C:$C,0)))</f>
        <v>Industry Energy Efficiency Standards</v>
      </c>
      <c r="C1526" s="254" t="str">
        <f t="shared" si="54"/>
        <v>Percentage Improvement in Eqpt Efficiency Standards above BAU</v>
      </c>
      <c r="D1526" s="6" t="s">
        <v>3039</v>
      </c>
      <c r="E1526" s="45" t="s">
        <v>2381</v>
      </c>
      <c r="F1526" t="s">
        <v>2737</v>
      </c>
      <c r="G1526" s="45" t="s">
        <v>2389</v>
      </c>
      <c r="H1526" s="43">
        <v>969</v>
      </c>
      <c r="I1526" s="324" t="s">
        <v>40</v>
      </c>
      <c r="J1526" s="255" t="str">
        <f>IF(ISBLANK(INDEX('Policy Characteristics'!D:D,MATCH($C1526,'Policy Characteristics'!$C:$C,0))),"",INDEX('Policy Characteristics'!D:D,MATCH($C1526,'Policy Characteristics'!$C:$C,0)))</f>
        <v>Industry Energy Efficiency</v>
      </c>
      <c r="K1526" s="254" t="str">
        <f>IF(ISBLANK(INDEX('Policy Characteristics'!E:E,MATCH($C1526,'Policy Characteristics'!$C:$C,0))),"",INDEX('Policy Characteristics'!E:E,MATCH($C1526,'Policy Characteristics'!$C:$C,0)))</f>
        <v>indst efficiency standards</v>
      </c>
      <c r="L1526" s="261">
        <f>IF(ISBLANK(INDEX('Policy Characteristics'!F:F,MATCH($C1526,'Policy Characteristics'!$C:$C,0))),"",INDEX('Policy Characteristics'!F:F,MATCH($C1526,'Policy Characteristics'!$C:$C,0)))</f>
        <v>0</v>
      </c>
      <c r="M1526" s="261">
        <f>IF(ISBLANK(INDEX('Policy Characteristics'!G:G,MATCH($C1526,'Policy Characteristics'!$C:$C,0))),"",INDEX('Policy Characteristics'!G:G,MATCH($C1526,'Policy Characteristics'!$C:$C,0)))</f>
        <v>0.25</v>
      </c>
      <c r="N1526" s="261">
        <f>IF(ISBLANK(INDEX('Policy Characteristics'!H:H,MATCH($C1526,'Policy Characteristics'!$C:$C,0))),"",INDEX('Policy Characteristics'!H:H,MATCH($C1526,'Policy Characteristics'!$C:$C,0)))</f>
        <v>0.01</v>
      </c>
      <c r="O1526" s="254" t="str">
        <f>IF(ISBLANK(INDEX('Policy Characteristics'!I:I,MATCH($C1526,'Policy Characteristics'!$C:$C,0))),"",INDEX('Policy Characteristics'!I:I,MATCH($C1526,'Policy Characteristics'!$C:$C,0)))</f>
        <v>% reduction in energy use</v>
      </c>
      <c r="P1526" s="254" t="str">
        <f>IF(ISBLANK(INDEX('Policy Characteristics'!J:J,MATCH($C1526,'Policy Characteristics'!$C:$C,0))),"",INDEX('Policy Characteristics'!J:J,MATCH($C1526,'Policy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6" s="254" t="str">
        <f>IF(ISBLANK(INDEX('Policy Characteristics'!K:K,MATCH($C1526,'Policy Characteristics'!$C:$C,0))),"",INDEX('Policy Characteristics'!K:K,MATCH($C1526,'Policy Characteristics'!$C:$C,0)))</f>
        <v>industry-ag-main.html#eff-stds</v>
      </c>
      <c r="R1526" s="254" t="str">
        <f>IF(ISBLANK(INDEX('Policy Characteristics'!L:L,MATCH($C1526,'Policy Characteristics'!$C:$C,0))),"",INDEX('Policy Characteristics'!L:L,MATCH($C1526,'Policy Characteristics'!$C:$C,0)))</f>
        <v>industry-energy-efficiency-standards.html</v>
      </c>
    </row>
    <row r="1527" spans="1:18" s="4" customFormat="1">
      <c r="A1527" s="254" t="str">
        <f>IF(ISBLANK(INDEX('Policy Characteristics'!A:A,MATCH($C1527,'Policy Characteristics'!$C:$C,0))),"",INDEX('Policy Characteristics'!A:A,MATCH($C1527,'Policy Characteristics'!$C:$C,0)))</f>
        <v>Industry</v>
      </c>
      <c r="B1527" s="262" t="str">
        <f>IF(ISBLANK(INDEX('Policy Characteristics'!B:B,MATCH($C1527,'Policy Characteristics'!$C:$C,0))),"",INDEX('Policy Characteristics'!B:B,MATCH($C1527,'Policy Characteristics'!$C:$C,0)))</f>
        <v>Industry Energy Efficiency Standards</v>
      </c>
      <c r="C1527" s="254" t="str">
        <f t="shared" si="54"/>
        <v>Percentage Improvement in Eqpt Efficiency Standards above BAU</v>
      </c>
      <c r="D1527" s="6" t="s">
        <v>3039</v>
      </c>
      <c r="E1527" s="45" t="s">
        <v>2382</v>
      </c>
      <c r="F1527" t="s">
        <v>2737</v>
      </c>
      <c r="G1527" s="45" t="s">
        <v>2390</v>
      </c>
      <c r="H1527" s="43">
        <v>970</v>
      </c>
      <c r="I1527" s="324" t="s">
        <v>40</v>
      </c>
      <c r="J1527" s="255" t="str">
        <f>IF(ISBLANK(INDEX('Policy Characteristics'!D:D,MATCH($C1527,'Policy Characteristics'!$C:$C,0))),"",INDEX('Policy Characteristics'!D:D,MATCH($C1527,'Policy Characteristics'!$C:$C,0)))</f>
        <v>Industry Energy Efficiency</v>
      </c>
      <c r="K1527" s="254" t="str">
        <f>IF(ISBLANK(INDEX('Policy Characteristics'!E:E,MATCH($C1527,'Policy Characteristics'!$C:$C,0))),"",INDEX('Policy Characteristics'!E:E,MATCH($C1527,'Policy Characteristics'!$C:$C,0)))</f>
        <v>indst efficiency standards</v>
      </c>
      <c r="L1527" s="261">
        <f>IF(ISBLANK(INDEX('Policy Characteristics'!F:F,MATCH($C1527,'Policy Characteristics'!$C:$C,0))),"",INDEX('Policy Characteristics'!F:F,MATCH($C1527,'Policy Characteristics'!$C:$C,0)))</f>
        <v>0</v>
      </c>
      <c r="M1527" s="261">
        <f>IF(ISBLANK(INDEX('Policy Characteristics'!G:G,MATCH($C1527,'Policy Characteristics'!$C:$C,0))),"",INDEX('Policy Characteristics'!G:G,MATCH($C1527,'Policy Characteristics'!$C:$C,0)))</f>
        <v>0.25</v>
      </c>
      <c r="N1527" s="261">
        <f>IF(ISBLANK(INDEX('Policy Characteristics'!H:H,MATCH($C1527,'Policy Characteristics'!$C:$C,0))),"",INDEX('Policy Characteristics'!H:H,MATCH($C1527,'Policy Characteristics'!$C:$C,0)))</f>
        <v>0.01</v>
      </c>
      <c r="O1527" s="254" t="str">
        <f>IF(ISBLANK(INDEX('Policy Characteristics'!I:I,MATCH($C1527,'Policy Characteristics'!$C:$C,0))),"",INDEX('Policy Characteristics'!I:I,MATCH($C1527,'Policy Characteristics'!$C:$C,0)))</f>
        <v>% reduction in energy use</v>
      </c>
      <c r="P1527" s="254" t="str">
        <f>IF(ISBLANK(INDEX('Policy Characteristics'!J:J,MATCH($C1527,'Policy Characteristics'!$C:$C,0))),"",INDEX('Policy Characteristics'!J:J,MATCH($C1527,'Policy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7" s="254" t="str">
        <f>IF(ISBLANK(INDEX('Policy Characteristics'!K:K,MATCH($C1527,'Policy Characteristics'!$C:$C,0))),"",INDEX('Policy Characteristics'!K:K,MATCH($C1527,'Policy Characteristics'!$C:$C,0)))</f>
        <v>industry-ag-main.html#eff-stds</v>
      </c>
      <c r="R1527" s="254" t="str">
        <f>IF(ISBLANK(INDEX('Policy Characteristics'!L:L,MATCH($C1527,'Policy Characteristics'!$C:$C,0))),"",INDEX('Policy Characteristics'!L:L,MATCH($C1527,'Policy Characteristics'!$C:$C,0)))</f>
        <v>industry-energy-efficiency-standards.html</v>
      </c>
    </row>
    <row r="1528" spans="1:18" s="4" customFormat="1">
      <c r="A1528" s="254" t="str">
        <f>IF(ISBLANK(INDEX('Policy Characteristics'!A:A,MATCH($C1528,'Policy Characteristics'!$C:$C,0))),"",INDEX('Policy Characteristics'!A:A,MATCH($C1528,'Policy Characteristics'!$C:$C,0)))</f>
        <v>Industry</v>
      </c>
      <c r="B1528" s="262" t="str">
        <f>IF(ISBLANK(INDEX('Policy Characteristics'!B:B,MATCH($C1528,'Policy Characteristics'!$C:$C,0))),"",INDEX('Policy Characteristics'!B:B,MATCH($C1528,'Policy Characteristics'!$C:$C,0)))</f>
        <v>Industry Energy Efficiency Standards</v>
      </c>
      <c r="C1528" s="254" t="str">
        <f t="shared" si="54"/>
        <v>Percentage Improvement in Eqpt Efficiency Standards above BAU</v>
      </c>
      <c r="D1528" s="6" t="s">
        <v>3039</v>
      </c>
      <c r="E1528" s="45" t="s">
        <v>2383</v>
      </c>
      <c r="F1528" t="s">
        <v>2737</v>
      </c>
      <c r="G1528" s="45" t="s">
        <v>2387</v>
      </c>
      <c r="H1528" s="43">
        <v>971</v>
      </c>
      <c r="I1528" s="324" t="s">
        <v>41</v>
      </c>
      <c r="J1528" s="255" t="str">
        <f>IF(ISBLANK(INDEX('Policy Characteristics'!D:D,MATCH($C1528,'Policy Characteristics'!$C:$C,0))),"",INDEX('Policy Characteristics'!D:D,MATCH($C1528,'Policy Characteristics'!$C:$C,0)))</f>
        <v>Industry Energy Efficiency</v>
      </c>
      <c r="K1528" s="254" t="str">
        <f>IF(ISBLANK(INDEX('Policy Characteristics'!E:E,MATCH($C1528,'Policy Characteristics'!$C:$C,0))),"",INDEX('Policy Characteristics'!E:E,MATCH($C1528,'Policy Characteristics'!$C:$C,0)))</f>
        <v>indst efficiency standards</v>
      </c>
      <c r="L1528" s="261">
        <f>IF(ISBLANK(INDEX('Policy Characteristics'!F:F,MATCH($C1528,'Policy Characteristics'!$C:$C,0))),"",INDEX('Policy Characteristics'!F:F,MATCH($C1528,'Policy Characteristics'!$C:$C,0)))</f>
        <v>0</v>
      </c>
      <c r="M1528" s="261">
        <f>IF(ISBLANK(INDEX('Policy Characteristics'!G:G,MATCH($C1528,'Policy Characteristics'!$C:$C,0))),"",INDEX('Policy Characteristics'!G:G,MATCH($C1528,'Policy Characteristics'!$C:$C,0)))</f>
        <v>0.25</v>
      </c>
      <c r="N1528" s="261">
        <f>IF(ISBLANK(INDEX('Policy Characteristics'!H:H,MATCH($C1528,'Policy Characteristics'!$C:$C,0))),"",INDEX('Policy Characteristics'!H:H,MATCH($C1528,'Policy Characteristics'!$C:$C,0)))</f>
        <v>0.01</v>
      </c>
      <c r="O1528" s="254" t="str">
        <f>IF(ISBLANK(INDEX('Policy Characteristics'!I:I,MATCH($C1528,'Policy Characteristics'!$C:$C,0))),"",INDEX('Policy Characteristics'!I:I,MATCH($C1528,'Policy Characteristics'!$C:$C,0)))</f>
        <v>% reduction in energy use</v>
      </c>
      <c r="P1528" s="254" t="str">
        <f>IF(ISBLANK(INDEX('Policy Characteristics'!J:J,MATCH($C1528,'Policy Characteristics'!$C:$C,0))),"",INDEX('Policy Characteristics'!J:J,MATCH($C1528,'Policy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8" s="254" t="str">
        <f>IF(ISBLANK(INDEX('Policy Characteristics'!K:K,MATCH($C1528,'Policy Characteristics'!$C:$C,0))),"",INDEX('Policy Characteristics'!K:K,MATCH($C1528,'Policy Characteristics'!$C:$C,0)))</f>
        <v>industry-ag-main.html#eff-stds</v>
      </c>
      <c r="R1528" s="254" t="str">
        <f>IF(ISBLANK(INDEX('Policy Characteristics'!L:L,MATCH($C1528,'Policy Characteristics'!$C:$C,0))),"",INDEX('Policy Characteristics'!L:L,MATCH($C1528,'Policy Characteristics'!$C:$C,0)))</f>
        <v>industry-energy-efficiency-standards.html</v>
      </c>
    </row>
    <row r="1529" spans="1:18" s="4" customFormat="1">
      <c r="A1529" s="254" t="str">
        <f>IF(ISBLANK(INDEX('Policy Characteristics'!A:A,MATCH($C1529,'Policy Characteristics'!$C:$C,0))),"",INDEX('Policy Characteristics'!A:A,MATCH($C1529,'Policy Characteristics'!$C:$C,0)))</f>
        <v>Industry</v>
      </c>
      <c r="B1529" s="262" t="str">
        <f>IF(ISBLANK(INDEX('Policy Characteristics'!B:B,MATCH($C1529,'Policy Characteristics'!$C:$C,0))),"",INDEX('Policy Characteristics'!B:B,MATCH($C1529,'Policy Characteristics'!$C:$C,0)))</f>
        <v>Industry Energy Efficiency Standards</v>
      </c>
      <c r="C1529" s="254" t="str">
        <f t="shared" si="54"/>
        <v>Percentage Improvement in Eqpt Efficiency Standards above BAU</v>
      </c>
      <c r="D1529" s="6" t="s">
        <v>3039</v>
      </c>
      <c r="E1529" s="45" t="s">
        <v>2384</v>
      </c>
      <c r="F1529" t="s">
        <v>2737</v>
      </c>
      <c r="G1529" s="45" t="s">
        <v>2388</v>
      </c>
      <c r="H1529" s="43">
        <v>972</v>
      </c>
      <c r="I1529" s="324" t="s">
        <v>40</v>
      </c>
      <c r="J1529" s="255" t="str">
        <f>IF(ISBLANK(INDEX('Policy Characteristics'!D:D,MATCH($C1529,'Policy Characteristics'!$C:$C,0))),"",INDEX('Policy Characteristics'!D:D,MATCH($C1529,'Policy Characteristics'!$C:$C,0)))</f>
        <v>Industry Energy Efficiency</v>
      </c>
      <c r="K1529" s="254" t="str">
        <f>IF(ISBLANK(INDEX('Policy Characteristics'!E:E,MATCH($C1529,'Policy Characteristics'!$C:$C,0))),"",INDEX('Policy Characteristics'!E:E,MATCH($C1529,'Policy Characteristics'!$C:$C,0)))</f>
        <v>indst efficiency standards</v>
      </c>
      <c r="L1529" s="261">
        <f>IF(ISBLANK(INDEX('Policy Characteristics'!F:F,MATCH($C1529,'Policy Characteristics'!$C:$C,0))),"",INDEX('Policy Characteristics'!F:F,MATCH($C1529,'Policy Characteristics'!$C:$C,0)))</f>
        <v>0</v>
      </c>
      <c r="M1529" s="261">
        <f>IF(ISBLANK(INDEX('Policy Characteristics'!G:G,MATCH($C1529,'Policy Characteristics'!$C:$C,0))),"",INDEX('Policy Characteristics'!G:G,MATCH($C1529,'Policy Characteristics'!$C:$C,0)))</f>
        <v>0.25</v>
      </c>
      <c r="N1529" s="261">
        <f>IF(ISBLANK(INDEX('Policy Characteristics'!H:H,MATCH($C1529,'Policy Characteristics'!$C:$C,0))),"",INDEX('Policy Characteristics'!H:H,MATCH($C1529,'Policy Characteristics'!$C:$C,0)))</f>
        <v>0.01</v>
      </c>
      <c r="O1529" s="254" t="str">
        <f>IF(ISBLANK(INDEX('Policy Characteristics'!I:I,MATCH($C1529,'Policy Characteristics'!$C:$C,0))),"",INDEX('Policy Characteristics'!I:I,MATCH($C1529,'Policy Characteristics'!$C:$C,0)))</f>
        <v>% reduction in energy use</v>
      </c>
      <c r="P1529" s="254" t="str">
        <f>IF(ISBLANK(INDEX('Policy Characteristics'!J:J,MATCH($C1529,'Policy Characteristics'!$C:$C,0))),"",INDEX('Policy Characteristics'!J:J,MATCH($C1529,'Policy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9" s="254" t="str">
        <f>IF(ISBLANK(INDEX('Policy Characteristics'!K:K,MATCH($C1529,'Policy Characteristics'!$C:$C,0))),"",INDEX('Policy Characteristics'!K:K,MATCH($C1529,'Policy Characteristics'!$C:$C,0)))</f>
        <v>industry-ag-main.html#eff-stds</v>
      </c>
      <c r="R1529" s="254" t="str">
        <f>IF(ISBLANK(INDEX('Policy Characteristics'!L:L,MATCH($C1529,'Policy Characteristics'!$C:$C,0))),"",INDEX('Policy Characteristics'!L:L,MATCH($C1529,'Policy Characteristics'!$C:$C,0)))</f>
        <v>industry-energy-efficiency-standards.html</v>
      </c>
    </row>
    <row r="1530" spans="1:18" s="4" customFormat="1">
      <c r="A1530" s="254" t="str">
        <f>IF(ISBLANK(INDEX('Policy Characteristics'!A:A,MATCH($C1530,'Policy Characteristics'!$C:$C,0))),"",INDEX('Policy Characteristics'!A:A,MATCH($C1530,'Policy Characteristics'!$C:$C,0)))</f>
        <v>Industry</v>
      </c>
      <c r="B1530" s="262" t="str">
        <f>IF(ISBLANK(INDEX('Policy Characteristics'!B:B,MATCH($C1530,'Policy Characteristics'!$C:$C,0))),"",INDEX('Policy Characteristics'!B:B,MATCH($C1530,'Policy Characteristics'!$C:$C,0)))</f>
        <v>Industry Energy Efficiency Standards</v>
      </c>
      <c r="C1530" s="254" t="str">
        <f t="shared" si="54"/>
        <v>Percentage Improvement in Eqpt Efficiency Standards above BAU</v>
      </c>
      <c r="D1530" s="6" t="s">
        <v>3039</v>
      </c>
      <c r="E1530" s="45" t="s">
        <v>2385</v>
      </c>
      <c r="F1530" t="s">
        <v>2737</v>
      </c>
      <c r="G1530" s="45" t="s">
        <v>2391</v>
      </c>
      <c r="H1530" s="43">
        <v>973</v>
      </c>
      <c r="I1530" s="324" t="s">
        <v>41</v>
      </c>
      <c r="J1530" s="255" t="str">
        <f>IF(ISBLANK(INDEX('Policy Characteristics'!D:D,MATCH($C1530,'Policy Characteristics'!$C:$C,0))),"",INDEX('Policy Characteristics'!D:D,MATCH($C1530,'Policy Characteristics'!$C:$C,0)))</f>
        <v>Industry Energy Efficiency</v>
      </c>
      <c r="K1530" s="254" t="str">
        <f>IF(ISBLANK(INDEX('Policy Characteristics'!E:E,MATCH($C1530,'Policy Characteristics'!$C:$C,0))),"",INDEX('Policy Characteristics'!E:E,MATCH($C1530,'Policy Characteristics'!$C:$C,0)))</f>
        <v>indst efficiency standards</v>
      </c>
      <c r="L1530" s="261">
        <f>IF(ISBLANK(INDEX('Policy Characteristics'!F:F,MATCH($C1530,'Policy Characteristics'!$C:$C,0))),"",INDEX('Policy Characteristics'!F:F,MATCH($C1530,'Policy Characteristics'!$C:$C,0)))</f>
        <v>0</v>
      </c>
      <c r="M1530" s="261">
        <f>IF(ISBLANK(INDEX('Policy Characteristics'!G:G,MATCH($C1530,'Policy Characteristics'!$C:$C,0))),"",INDEX('Policy Characteristics'!G:G,MATCH($C1530,'Policy Characteristics'!$C:$C,0)))</f>
        <v>0.25</v>
      </c>
      <c r="N1530" s="261">
        <f>IF(ISBLANK(INDEX('Policy Characteristics'!H:H,MATCH($C1530,'Policy Characteristics'!$C:$C,0))),"",INDEX('Policy Characteristics'!H:H,MATCH($C1530,'Policy Characteristics'!$C:$C,0)))</f>
        <v>0.01</v>
      </c>
      <c r="O1530" s="254" t="str">
        <f>IF(ISBLANK(INDEX('Policy Characteristics'!I:I,MATCH($C1530,'Policy Characteristics'!$C:$C,0))),"",INDEX('Policy Characteristics'!I:I,MATCH($C1530,'Policy Characteristics'!$C:$C,0)))</f>
        <v>% reduction in energy use</v>
      </c>
      <c r="P1530" s="254" t="str">
        <f>IF(ISBLANK(INDEX('Policy Characteristics'!J:J,MATCH($C1530,'Policy Characteristics'!$C:$C,0))),"",INDEX('Policy Characteristics'!J:J,MATCH($C1530,'Policy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0" s="254" t="str">
        <f>IF(ISBLANK(INDEX('Policy Characteristics'!K:K,MATCH($C1530,'Policy Characteristics'!$C:$C,0))),"",INDEX('Policy Characteristics'!K:K,MATCH($C1530,'Policy Characteristics'!$C:$C,0)))</f>
        <v>industry-ag-main.html#eff-stds</v>
      </c>
      <c r="R1530" s="254" t="str">
        <f>IF(ISBLANK(INDEX('Policy Characteristics'!L:L,MATCH($C1530,'Policy Characteristics'!$C:$C,0))),"",INDEX('Policy Characteristics'!L:L,MATCH($C1530,'Policy Characteristics'!$C:$C,0)))</f>
        <v>industry-energy-efficiency-standards.html</v>
      </c>
    </row>
    <row r="1531" spans="1:18" s="4" customFormat="1">
      <c r="A1531" s="254" t="str">
        <f>IF(ISBLANK(INDEX('Policy Characteristics'!A:A,MATCH($C1531,'Policy Characteristics'!$C:$C,0))),"",INDEX('Policy Characteristics'!A:A,MATCH($C1531,'Policy Characteristics'!$C:$C,0)))</f>
        <v>Industry</v>
      </c>
      <c r="B1531" s="262" t="str">
        <f>IF(ISBLANK(INDEX('Policy Characteristics'!B:B,MATCH($C1531,'Policy Characteristics'!$C:$C,0))),"",INDEX('Policy Characteristics'!B:B,MATCH($C1531,'Policy Characteristics'!$C:$C,0)))</f>
        <v>Industry Energy Efficiency Standards</v>
      </c>
      <c r="C1531" s="254" t="str">
        <f t="shared" si="54"/>
        <v>Percentage Improvement in Eqpt Efficiency Standards above BAU</v>
      </c>
      <c r="D1531" s="6" t="s">
        <v>3039</v>
      </c>
      <c r="E1531" s="45" t="s">
        <v>2684</v>
      </c>
      <c r="F1531" t="s">
        <v>2737</v>
      </c>
      <c r="G1531" s="45" t="s">
        <v>2687</v>
      </c>
      <c r="H1531" s="43">
        <v>974</v>
      </c>
      <c r="I1531" s="324" t="s">
        <v>41</v>
      </c>
      <c r="J1531" s="255" t="str">
        <f>IF(ISBLANK(INDEX('Policy Characteristics'!D:D,MATCH($C1531,'Policy Characteristics'!$C:$C,0))),"",INDEX('Policy Characteristics'!D:D,MATCH($C1531,'Policy Characteristics'!$C:$C,0)))</f>
        <v>Industry Energy Efficiency</v>
      </c>
      <c r="K1531" s="254" t="str">
        <f>IF(ISBLANK(INDEX('Policy Characteristics'!E:E,MATCH($C1531,'Policy Characteristics'!$C:$C,0))),"",INDEX('Policy Characteristics'!E:E,MATCH($C1531,'Policy Characteristics'!$C:$C,0)))</f>
        <v>indst efficiency standards</v>
      </c>
      <c r="L1531" s="261">
        <f>IF(ISBLANK(INDEX('Policy Characteristics'!F:F,MATCH($C1531,'Policy Characteristics'!$C:$C,0))),"",INDEX('Policy Characteristics'!F:F,MATCH($C1531,'Policy Characteristics'!$C:$C,0)))</f>
        <v>0</v>
      </c>
      <c r="M1531" s="261">
        <f>IF(ISBLANK(INDEX('Policy Characteristics'!G:G,MATCH($C1531,'Policy Characteristics'!$C:$C,0))),"",INDEX('Policy Characteristics'!G:G,MATCH($C1531,'Policy Characteristics'!$C:$C,0)))</f>
        <v>0.25</v>
      </c>
      <c r="N1531" s="261">
        <f>IF(ISBLANK(INDEX('Policy Characteristics'!H:H,MATCH($C1531,'Policy Characteristics'!$C:$C,0))),"",INDEX('Policy Characteristics'!H:H,MATCH($C1531,'Policy Characteristics'!$C:$C,0)))</f>
        <v>0.01</v>
      </c>
      <c r="O1531" s="254" t="str">
        <f>IF(ISBLANK(INDEX('Policy Characteristics'!I:I,MATCH($C1531,'Policy Characteristics'!$C:$C,0))),"",INDEX('Policy Characteristics'!I:I,MATCH($C1531,'Policy Characteristics'!$C:$C,0)))</f>
        <v>% reduction in energy use</v>
      </c>
      <c r="P1531" s="254" t="str">
        <f>IF(ISBLANK(INDEX('Policy Characteristics'!J:J,MATCH($C1531,'Policy Characteristics'!$C:$C,0))),"",INDEX('Policy Characteristics'!J:J,MATCH($C1531,'Policy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1" s="254" t="str">
        <f>IF(ISBLANK(INDEX('Policy Characteristics'!K:K,MATCH($C1531,'Policy Characteristics'!$C:$C,0))),"",INDEX('Policy Characteristics'!K:K,MATCH($C1531,'Policy Characteristics'!$C:$C,0)))</f>
        <v>industry-ag-main.html#eff-stds</v>
      </c>
      <c r="R1531" s="254" t="str">
        <f>IF(ISBLANK(INDEX('Policy Characteristics'!L:L,MATCH($C1531,'Policy Characteristics'!$C:$C,0))),"",INDEX('Policy Characteristics'!L:L,MATCH($C1531,'Policy Characteristics'!$C:$C,0)))</f>
        <v>industry-energy-efficiency-standards.html</v>
      </c>
    </row>
    <row r="1532" spans="1:18" s="4" customFormat="1">
      <c r="A1532" s="254" t="str">
        <f>IF(ISBLANK(INDEX('Policy Characteristics'!A:A,MATCH($C1532,'Policy Characteristics'!$C:$C,0))),"",INDEX('Policy Characteristics'!A:A,MATCH($C1532,'Policy Characteristics'!$C:$C,0)))</f>
        <v>Industry</v>
      </c>
      <c r="B1532" s="262" t="str">
        <f>IF(ISBLANK(INDEX('Policy Characteristics'!B:B,MATCH($C1532,'Policy Characteristics'!$C:$C,0))),"",INDEX('Policy Characteristics'!B:B,MATCH($C1532,'Policy Characteristics'!$C:$C,0)))</f>
        <v>Industry Energy Efficiency Standards</v>
      </c>
      <c r="C1532" s="254" t="str">
        <f t="shared" si="54"/>
        <v>Percentage Improvement in Eqpt Efficiency Standards above BAU</v>
      </c>
      <c r="D1532" s="6" t="s">
        <v>3039</v>
      </c>
      <c r="E1532" s="45" t="s">
        <v>2685</v>
      </c>
      <c r="F1532" t="s">
        <v>2737</v>
      </c>
      <c r="G1532" s="45" t="s">
        <v>2689</v>
      </c>
      <c r="H1532" s="43">
        <v>975</v>
      </c>
      <c r="I1532" s="324" t="s">
        <v>40</v>
      </c>
      <c r="J1532" s="255" t="str">
        <f>IF(ISBLANK(INDEX('Policy Characteristics'!D:D,MATCH($C1532,'Policy Characteristics'!$C:$C,0))),"",INDEX('Policy Characteristics'!D:D,MATCH($C1532,'Policy Characteristics'!$C:$C,0)))</f>
        <v>Industry Energy Efficiency</v>
      </c>
      <c r="K1532" s="254" t="str">
        <f>IF(ISBLANK(INDEX('Policy Characteristics'!E:E,MATCH($C1532,'Policy Characteristics'!$C:$C,0))),"",INDEX('Policy Characteristics'!E:E,MATCH($C1532,'Policy Characteristics'!$C:$C,0)))</f>
        <v>indst efficiency standards</v>
      </c>
      <c r="L1532" s="261">
        <f>IF(ISBLANK(INDEX('Policy Characteristics'!F:F,MATCH($C1532,'Policy Characteristics'!$C:$C,0))),"",INDEX('Policy Characteristics'!F:F,MATCH($C1532,'Policy Characteristics'!$C:$C,0)))</f>
        <v>0</v>
      </c>
      <c r="M1532" s="261">
        <f>IF(ISBLANK(INDEX('Policy Characteristics'!G:G,MATCH($C1532,'Policy Characteristics'!$C:$C,0))),"",INDEX('Policy Characteristics'!G:G,MATCH($C1532,'Policy Characteristics'!$C:$C,0)))</f>
        <v>0.25</v>
      </c>
      <c r="N1532" s="261">
        <f>IF(ISBLANK(INDEX('Policy Characteristics'!H:H,MATCH($C1532,'Policy Characteristics'!$C:$C,0))),"",INDEX('Policy Characteristics'!H:H,MATCH($C1532,'Policy Characteristics'!$C:$C,0)))</f>
        <v>0.01</v>
      </c>
      <c r="O1532" s="254" t="str">
        <f>IF(ISBLANK(INDEX('Policy Characteristics'!I:I,MATCH($C1532,'Policy Characteristics'!$C:$C,0))),"",INDEX('Policy Characteristics'!I:I,MATCH($C1532,'Policy Characteristics'!$C:$C,0)))</f>
        <v>% reduction in energy use</v>
      </c>
      <c r="P1532" s="254" t="str">
        <f>IF(ISBLANK(INDEX('Policy Characteristics'!J:J,MATCH($C1532,'Policy Characteristics'!$C:$C,0))),"",INDEX('Policy Characteristics'!J:J,MATCH($C1532,'Policy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2" s="254" t="str">
        <f>IF(ISBLANK(INDEX('Policy Characteristics'!K:K,MATCH($C1532,'Policy Characteristics'!$C:$C,0))),"",INDEX('Policy Characteristics'!K:K,MATCH($C1532,'Policy Characteristics'!$C:$C,0)))</f>
        <v>industry-ag-main.html#eff-stds</v>
      </c>
      <c r="R1532" s="254" t="str">
        <f>IF(ISBLANK(INDEX('Policy Characteristics'!L:L,MATCH($C1532,'Policy Characteristics'!$C:$C,0))),"",INDEX('Policy Characteristics'!L:L,MATCH($C1532,'Policy Characteristics'!$C:$C,0)))</f>
        <v>industry-energy-efficiency-standards.html</v>
      </c>
    </row>
    <row r="1533" spans="1:18" s="4" customFormat="1">
      <c r="A1533" s="254" t="str">
        <f>IF(ISBLANK(INDEX('Policy Characteristics'!A:A,MATCH($C1533,'Policy Characteristics'!$C:$C,0))),"",INDEX('Policy Characteristics'!A:A,MATCH($C1533,'Policy Characteristics'!$C:$C,0)))</f>
        <v>Industry</v>
      </c>
      <c r="B1533" s="262" t="str">
        <f>IF(ISBLANK(INDEX('Policy Characteristics'!B:B,MATCH($C1533,'Policy Characteristics'!$C:$C,0))),"",INDEX('Policy Characteristics'!B:B,MATCH($C1533,'Policy Characteristics'!$C:$C,0)))</f>
        <v>Industry Energy Efficiency Standards</v>
      </c>
      <c r="C1533" s="254" t="str">
        <f t="shared" si="54"/>
        <v>Percentage Improvement in Eqpt Efficiency Standards above BAU</v>
      </c>
      <c r="D1533" s="6" t="s">
        <v>3039</v>
      </c>
      <c r="E1533" s="45" t="s">
        <v>2686</v>
      </c>
      <c r="F1533" t="s">
        <v>2737</v>
      </c>
      <c r="G1533" s="45" t="s">
        <v>2690</v>
      </c>
      <c r="H1533" s="43">
        <v>976</v>
      </c>
      <c r="I1533" s="324" t="s">
        <v>41</v>
      </c>
      <c r="J1533" s="255" t="str">
        <f>IF(ISBLANK(INDEX('Policy Characteristics'!D:D,MATCH($C1533,'Policy Characteristics'!$C:$C,0))),"",INDEX('Policy Characteristics'!D:D,MATCH($C1533,'Policy Characteristics'!$C:$C,0)))</f>
        <v>Industry Energy Efficiency</v>
      </c>
      <c r="K1533" s="254" t="str">
        <f>IF(ISBLANK(INDEX('Policy Characteristics'!E:E,MATCH($C1533,'Policy Characteristics'!$C:$C,0))),"",INDEX('Policy Characteristics'!E:E,MATCH($C1533,'Policy Characteristics'!$C:$C,0)))</f>
        <v>indst efficiency standards</v>
      </c>
      <c r="L1533" s="261">
        <f>IF(ISBLANK(INDEX('Policy Characteristics'!F:F,MATCH($C1533,'Policy Characteristics'!$C:$C,0))),"",INDEX('Policy Characteristics'!F:F,MATCH($C1533,'Policy Characteristics'!$C:$C,0)))</f>
        <v>0</v>
      </c>
      <c r="M1533" s="261">
        <f>IF(ISBLANK(INDEX('Policy Characteristics'!G:G,MATCH($C1533,'Policy Characteristics'!$C:$C,0))),"",INDEX('Policy Characteristics'!G:G,MATCH($C1533,'Policy Characteristics'!$C:$C,0)))</f>
        <v>0.25</v>
      </c>
      <c r="N1533" s="261">
        <f>IF(ISBLANK(INDEX('Policy Characteristics'!H:H,MATCH($C1533,'Policy Characteristics'!$C:$C,0))),"",INDEX('Policy Characteristics'!H:H,MATCH($C1533,'Policy Characteristics'!$C:$C,0)))</f>
        <v>0.01</v>
      </c>
      <c r="O1533" s="254" t="str">
        <f>IF(ISBLANK(INDEX('Policy Characteristics'!I:I,MATCH($C1533,'Policy Characteristics'!$C:$C,0))),"",INDEX('Policy Characteristics'!I:I,MATCH($C1533,'Policy Characteristics'!$C:$C,0)))</f>
        <v>% reduction in energy use</v>
      </c>
      <c r="P1533" s="254" t="str">
        <f>IF(ISBLANK(INDEX('Policy Characteristics'!J:J,MATCH($C1533,'Policy Characteristics'!$C:$C,0))),"",INDEX('Policy Characteristics'!J:J,MATCH($C1533,'Policy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3" s="254" t="str">
        <f>IF(ISBLANK(INDEX('Policy Characteristics'!K:K,MATCH($C1533,'Policy Characteristics'!$C:$C,0))),"",INDEX('Policy Characteristics'!K:K,MATCH($C1533,'Policy Characteristics'!$C:$C,0)))</f>
        <v>industry-ag-main.html#eff-stds</v>
      </c>
      <c r="R1533" s="254" t="str">
        <f>IF(ISBLANK(INDEX('Policy Characteristics'!L:L,MATCH($C1533,'Policy Characteristics'!$C:$C,0))),"",INDEX('Policy Characteristics'!L:L,MATCH($C1533,'Policy Characteristics'!$C:$C,0)))</f>
        <v>industry-energy-efficiency-standards.html</v>
      </c>
    </row>
    <row r="1534" spans="1:18" s="4" customFormat="1">
      <c r="A1534" s="254" t="str">
        <f>IF(ISBLANK(INDEX('Policy Characteristics'!A:A,MATCH($C1534,'Policy Characteristics'!$C:$C,0))),"",INDEX('Policy Characteristics'!A:A,MATCH($C1534,'Policy Characteristics'!$C:$C,0)))</f>
        <v>Industry</v>
      </c>
      <c r="B1534" s="262" t="str">
        <f>IF(ISBLANK(INDEX('Policy Characteristics'!B:B,MATCH($C1534,'Policy Characteristics'!$C:$C,0))),"",INDEX('Policy Characteristics'!B:B,MATCH($C1534,'Policy Characteristics'!$C:$C,0)))</f>
        <v>Industry Energy Efficiency Standards</v>
      </c>
      <c r="C1534" s="254" t="str">
        <f t="shared" si="54"/>
        <v>Percentage Improvement in Eqpt Efficiency Standards above BAU</v>
      </c>
      <c r="D1534" s="6" t="s">
        <v>3039</v>
      </c>
      <c r="E1534" s="45" t="s">
        <v>2683</v>
      </c>
      <c r="F1534" t="s">
        <v>2737</v>
      </c>
      <c r="G1534" s="45" t="s">
        <v>2688</v>
      </c>
      <c r="H1534" s="43">
        <v>977</v>
      </c>
      <c r="I1534" s="324" t="s">
        <v>41</v>
      </c>
      <c r="J1534" s="255" t="str">
        <f>IF(ISBLANK(INDEX('Policy Characteristics'!D:D,MATCH($C1534,'Policy Characteristics'!$C:$C,0))),"",INDEX('Policy Characteristics'!D:D,MATCH($C1534,'Policy Characteristics'!$C:$C,0)))</f>
        <v>Industry Energy Efficiency</v>
      </c>
      <c r="K1534" s="254" t="str">
        <f>IF(ISBLANK(INDEX('Policy Characteristics'!E:E,MATCH($C1534,'Policy Characteristics'!$C:$C,0))),"",INDEX('Policy Characteristics'!E:E,MATCH($C1534,'Policy Characteristics'!$C:$C,0)))</f>
        <v>indst efficiency standards</v>
      </c>
      <c r="L1534" s="261">
        <f>IF(ISBLANK(INDEX('Policy Characteristics'!F:F,MATCH($C1534,'Policy Characteristics'!$C:$C,0))),"",INDEX('Policy Characteristics'!F:F,MATCH($C1534,'Policy Characteristics'!$C:$C,0)))</f>
        <v>0</v>
      </c>
      <c r="M1534" s="261">
        <f>IF(ISBLANK(INDEX('Policy Characteristics'!G:G,MATCH($C1534,'Policy Characteristics'!$C:$C,0))),"",INDEX('Policy Characteristics'!G:G,MATCH($C1534,'Policy Characteristics'!$C:$C,0)))</f>
        <v>0.25</v>
      </c>
      <c r="N1534" s="261">
        <f>IF(ISBLANK(INDEX('Policy Characteristics'!H:H,MATCH($C1534,'Policy Characteristics'!$C:$C,0))),"",INDEX('Policy Characteristics'!H:H,MATCH($C1534,'Policy Characteristics'!$C:$C,0)))</f>
        <v>0.01</v>
      </c>
      <c r="O1534" s="254" t="str">
        <f>IF(ISBLANK(INDEX('Policy Characteristics'!I:I,MATCH($C1534,'Policy Characteristics'!$C:$C,0))),"",INDEX('Policy Characteristics'!I:I,MATCH($C1534,'Policy Characteristics'!$C:$C,0)))</f>
        <v>% reduction in energy use</v>
      </c>
      <c r="P1534" s="254" t="str">
        <f>IF(ISBLANK(INDEX('Policy Characteristics'!J:J,MATCH($C1534,'Policy Characteristics'!$C:$C,0))),"",INDEX('Policy Characteristics'!J:J,MATCH($C1534,'Policy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4" s="254" t="str">
        <f>IF(ISBLANK(INDEX('Policy Characteristics'!K:K,MATCH($C1534,'Policy Characteristics'!$C:$C,0))),"",INDEX('Policy Characteristics'!K:K,MATCH($C1534,'Policy Characteristics'!$C:$C,0)))</f>
        <v>industry-ag-main.html#eff-stds</v>
      </c>
      <c r="R1534" s="254" t="str">
        <f>IF(ISBLANK(INDEX('Policy Characteristics'!L:L,MATCH($C1534,'Policy Characteristics'!$C:$C,0))),"",INDEX('Policy Characteristics'!L:L,MATCH($C1534,'Policy Characteristics'!$C:$C,0)))</f>
        <v>industry-energy-efficiency-standards.html</v>
      </c>
    </row>
    <row r="1535" spans="1:18" s="4" customFormat="1">
      <c r="A1535" s="254" t="str">
        <f>IF(ISBLANK(INDEX('Policy Characteristics'!A:A,MATCH($C1535,'Policy Characteristics'!$C:$C,0))),"",INDEX('Policy Characteristics'!A:A,MATCH($C1535,'Policy Characteristics'!$C:$C,0)))</f>
        <v>Industry</v>
      </c>
      <c r="B1535" s="262" t="str">
        <f>IF(ISBLANK(INDEX('Policy Characteristics'!B:B,MATCH($C1535,'Policy Characteristics'!$C:$C,0))),"",INDEX('Policy Characteristics'!B:B,MATCH($C1535,'Policy Characteristics'!$C:$C,0)))</f>
        <v>Industry Energy Efficiency Standards</v>
      </c>
      <c r="C1535" s="254" t="str">
        <f t="shared" si="54"/>
        <v>Percentage Improvement in Eqpt Efficiency Standards above BAU</v>
      </c>
      <c r="D1535" s="6" t="s">
        <v>3040</v>
      </c>
      <c r="E1535" s="45" t="s">
        <v>2380</v>
      </c>
      <c r="F1535" t="s">
        <v>3004</v>
      </c>
      <c r="G1535" s="45" t="s">
        <v>2386</v>
      </c>
      <c r="H1535" s="43">
        <v>978</v>
      </c>
      <c r="I1535" s="324" t="s">
        <v>40</v>
      </c>
      <c r="J1535" s="255" t="str">
        <f>IF(ISBLANK(INDEX('Policy Characteristics'!D:D,MATCH($C1535,'Policy Characteristics'!$C:$C,0))),"",INDEX('Policy Characteristics'!D:D,MATCH($C1535,'Policy Characteristics'!$C:$C,0)))</f>
        <v>Industry Energy Efficiency</v>
      </c>
      <c r="K1535" s="254" t="str">
        <f>IF(ISBLANK(INDEX('Policy Characteristics'!E:E,MATCH($C1535,'Policy Characteristics'!$C:$C,0))),"",INDEX('Policy Characteristics'!E:E,MATCH($C1535,'Policy Characteristics'!$C:$C,0)))</f>
        <v>indst efficiency standards</v>
      </c>
      <c r="L1535" s="261">
        <f>IF(ISBLANK(INDEX('Policy Characteristics'!F:F,MATCH($C1535,'Policy Characteristics'!$C:$C,0))),"",INDEX('Policy Characteristics'!F:F,MATCH($C1535,'Policy Characteristics'!$C:$C,0)))</f>
        <v>0</v>
      </c>
      <c r="M1535" s="261">
        <f>IF(ISBLANK(INDEX('Policy Characteristics'!G:G,MATCH($C1535,'Policy Characteristics'!$C:$C,0))),"",INDEX('Policy Characteristics'!G:G,MATCH($C1535,'Policy Characteristics'!$C:$C,0)))</f>
        <v>0.25</v>
      </c>
      <c r="N1535" s="261">
        <f>IF(ISBLANK(INDEX('Policy Characteristics'!H:H,MATCH($C1535,'Policy Characteristics'!$C:$C,0))),"",INDEX('Policy Characteristics'!H:H,MATCH($C1535,'Policy Characteristics'!$C:$C,0)))</f>
        <v>0.01</v>
      </c>
      <c r="O1535" s="254" t="str">
        <f>IF(ISBLANK(INDEX('Policy Characteristics'!I:I,MATCH($C1535,'Policy Characteristics'!$C:$C,0))),"",INDEX('Policy Characteristics'!I:I,MATCH($C1535,'Policy Characteristics'!$C:$C,0)))</f>
        <v>% reduction in energy use</v>
      </c>
      <c r="P1535" s="254" t="str">
        <f>IF(ISBLANK(INDEX('Policy Characteristics'!J:J,MATCH($C1535,'Policy Characteristics'!$C:$C,0))),"",INDEX('Policy Characteristics'!J:J,MATCH($C1535,'Policy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5" s="254" t="str">
        <f>IF(ISBLANK(INDEX('Policy Characteristics'!K:K,MATCH($C1535,'Policy Characteristics'!$C:$C,0))),"",INDEX('Policy Characteristics'!K:K,MATCH($C1535,'Policy Characteristics'!$C:$C,0)))</f>
        <v>industry-ag-main.html#eff-stds</v>
      </c>
      <c r="R1535" s="254" t="str">
        <f>IF(ISBLANK(INDEX('Policy Characteristics'!L:L,MATCH($C1535,'Policy Characteristics'!$C:$C,0))),"",INDEX('Policy Characteristics'!L:L,MATCH($C1535,'Policy Characteristics'!$C:$C,0)))</f>
        <v>industry-energy-efficiency-standards.html</v>
      </c>
    </row>
    <row r="1536" spans="1:18" s="4" customFormat="1">
      <c r="A1536" s="254" t="str">
        <f>IF(ISBLANK(INDEX('Policy Characteristics'!A:A,MATCH($C1536,'Policy Characteristics'!$C:$C,0))),"",INDEX('Policy Characteristics'!A:A,MATCH($C1536,'Policy Characteristics'!$C:$C,0)))</f>
        <v>Industry</v>
      </c>
      <c r="B1536" s="262" t="str">
        <f>IF(ISBLANK(INDEX('Policy Characteristics'!B:B,MATCH($C1536,'Policy Characteristics'!$C:$C,0))),"",INDEX('Policy Characteristics'!B:B,MATCH($C1536,'Policy Characteristics'!$C:$C,0)))</f>
        <v>Industry Energy Efficiency Standards</v>
      </c>
      <c r="C1536" s="254" t="str">
        <f t="shared" si="54"/>
        <v>Percentage Improvement in Eqpt Efficiency Standards above BAU</v>
      </c>
      <c r="D1536" s="6" t="s">
        <v>3040</v>
      </c>
      <c r="E1536" s="45" t="s">
        <v>2381</v>
      </c>
      <c r="F1536" t="s">
        <v>3004</v>
      </c>
      <c r="G1536" s="45" t="s">
        <v>2389</v>
      </c>
      <c r="H1536" s="43">
        <v>979</v>
      </c>
      <c r="I1536" s="324" t="s">
        <v>41</v>
      </c>
      <c r="J1536" s="255" t="str">
        <f>IF(ISBLANK(INDEX('Policy Characteristics'!D:D,MATCH($C1536,'Policy Characteristics'!$C:$C,0))),"",INDEX('Policy Characteristics'!D:D,MATCH($C1536,'Policy Characteristics'!$C:$C,0)))</f>
        <v>Industry Energy Efficiency</v>
      </c>
      <c r="K1536" s="254" t="str">
        <f>IF(ISBLANK(INDEX('Policy Characteristics'!E:E,MATCH($C1536,'Policy Characteristics'!$C:$C,0))),"",INDEX('Policy Characteristics'!E:E,MATCH($C1536,'Policy Characteristics'!$C:$C,0)))</f>
        <v>indst efficiency standards</v>
      </c>
      <c r="L1536" s="261">
        <f>IF(ISBLANK(INDEX('Policy Characteristics'!F:F,MATCH($C1536,'Policy Characteristics'!$C:$C,0))),"",INDEX('Policy Characteristics'!F:F,MATCH($C1536,'Policy Characteristics'!$C:$C,0)))</f>
        <v>0</v>
      </c>
      <c r="M1536" s="261">
        <f>IF(ISBLANK(INDEX('Policy Characteristics'!G:G,MATCH($C1536,'Policy Characteristics'!$C:$C,0))),"",INDEX('Policy Characteristics'!G:G,MATCH($C1536,'Policy Characteristics'!$C:$C,0)))</f>
        <v>0.25</v>
      </c>
      <c r="N1536" s="261">
        <f>IF(ISBLANK(INDEX('Policy Characteristics'!H:H,MATCH($C1536,'Policy Characteristics'!$C:$C,0))),"",INDEX('Policy Characteristics'!H:H,MATCH($C1536,'Policy Characteristics'!$C:$C,0)))</f>
        <v>0.01</v>
      </c>
      <c r="O1536" s="254" t="str">
        <f>IF(ISBLANK(INDEX('Policy Characteristics'!I:I,MATCH($C1536,'Policy Characteristics'!$C:$C,0))),"",INDEX('Policy Characteristics'!I:I,MATCH($C1536,'Policy Characteristics'!$C:$C,0)))</f>
        <v>% reduction in energy use</v>
      </c>
      <c r="P1536" s="254" t="str">
        <f>IF(ISBLANK(INDEX('Policy Characteristics'!J:J,MATCH($C1536,'Policy Characteristics'!$C:$C,0))),"",INDEX('Policy Characteristics'!J:J,MATCH($C1536,'Policy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6" s="254" t="str">
        <f>IF(ISBLANK(INDEX('Policy Characteristics'!K:K,MATCH($C1536,'Policy Characteristics'!$C:$C,0))),"",INDEX('Policy Characteristics'!K:K,MATCH($C1536,'Policy Characteristics'!$C:$C,0)))</f>
        <v>industry-ag-main.html#eff-stds</v>
      </c>
      <c r="R1536" s="254" t="str">
        <f>IF(ISBLANK(INDEX('Policy Characteristics'!L:L,MATCH($C1536,'Policy Characteristics'!$C:$C,0))),"",INDEX('Policy Characteristics'!L:L,MATCH($C1536,'Policy Characteristics'!$C:$C,0)))</f>
        <v>industry-energy-efficiency-standards.html</v>
      </c>
    </row>
    <row r="1537" spans="1:18" s="4" customFormat="1">
      <c r="A1537" s="254" t="str">
        <f>IF(ISBLANK(INDEX('Policy Characteristics'!A:A,MATCH($C1537,'Policy Characteristics'!$C:$C,0))),"",INDEX('Policy Characteristics'!A:A,MATCH($C1537,'Policy Characteristics'!$C:$C,0)))</f>
        <v>Industry</v>
      </c>
      <c r="B1537" s="262" t="str">
        <f>IF(ISBLANK(INDEX('Policy Characteristics'!B:B,MATCH($C1537,'Policy Characteristics'!$C:$C,0))),"",INDEX('Policy Characteristics'!B:B,MATCH($C1537,'Policy Characteristics'!$C:$C,0)))</f>
        <v>Industry Energy Efficiency Standards</v>
      </c>
      <c r="C1537" s="254" t="str">
        <f t="shared" si="54"/>
        <v>Percentage Improvement in Eqpt Efficiency Standards above BAU</v>
      </c>
      <c r="D1537" s="6" t="s">
        <v>3040</v>
      </c>
      <c r="E1537" s="45" t="s">
        <v>2382</v>
      </c>
      <c r="F1537" t="s">
        <v>3004</v>
      </c>
      <c r="G1537" s="45" t="s">
        <v>2390</v>
      </c>
      <c r="H1537" s="43">
        <v>980</v>
      </c>
      <c r="I1537" s="324" t="s">
        <v>40</v>
      </c>
      <c r="J1537" s="255" t="str">
        <f>IF(ISBLANK(INDEX('Policy Characteristics'!D:D,MATCH($C1537,'Policy Characteristics'!$C:$C,0))),"",INDEX('Policy Characteristics'!D:D,MATCH($C1537,'Policy Characteristics'!$C:$C,0)))</f>
        <v>Industry Energy Efficiency</v>
      </c>
      <c r="K1537" s="254" t="str">
        <f>IF(ISBLANK(INDEX('Policy Characteristics'!E:E,MATCH($C1537,'Policy Characteristics'!$C:$C,0))),"",INDEX('Policy Characteristics'!E:E,MATCH($C1537,'Policy Characteristics'!$C:$C,0)))</f>
        <v>indst efficiency standards</v>
      </c>
      <c r="L1537" s="261">
        <f>IF(ISBLANK(INDEX('Policy Characteristics'!F:F,MATCH($C1537,'Policy Characteristics'!$C:$C,0))),"",INDEX('Policy Characteristics'!F:F,MATCH($C1537,'Policy Characteristics'!$C:$C,0)))</f>
        <v>0</v>
      </c>
      <c r="M1537" s="261">
        <f>IF(ISBLANK(INDEX('Policy Characteristics'!G:G,MATCH($C1537,'Policy Characteristics'!$C:$C,0))),"",INDEX('Policy Characteristics'!G:G,MATCH($C1537,'Policy Characteristics'!$C:$C,0)))</f>
        <v>0.25</v>
      </c>
      <c r="N1537" s="261">
        <f>IF(ISBLANK(INDEX('Policy Characteristics'!H:H,MATCH($C1537,'Policy Characteristics'!$C:$C,0))),"",INDEX('Policy Characteristics'!H:H,MATCH($C1537,'Policy Characteristics'!$C:$C,0)))</f>
        <v>0.01</v>
      </c>
      <c r="O1537" s="254" t="str">
        <f>IF(ISBLANK(INDEX('Policy Characteristics'!I:I,MATCH($C1537,'Policy Characteristics'!$C:$C,0))),"",INDEX('Policy Characteristics'!I:I,MATCH($C1537,'Policy Characteristics'!$C:$C,0)))</f>
        <v>% reduction in energy use</v>
      </c>
      <c r="P1537" s="254" t="str">
        <f>IF(ISBLANK(INDEX('Policy Characteristics'!J:J,MATCH($C1537,'Policy Characteristics'!$C:$C,0))),"",INDEX('Policy Characteristics'!J:J,MATCH($C1537,'Policy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7" s="254" t="str">
        <f>IF(ISBLANK(INDEX('Policy Characteristics'!K:K,MATCH($C1537,'Policy Characteristics'!$C:$C,0))),"",INDEX('Policy Characteristics'!K:K,MATCH($C1537,'Policy Characteristics'!$C:$C,0)))</f>
        <v>industry-ag-main.html#eff-stds</v>
      </c>
      <c r="R1537" s="254" t="str">
        <f>IF(ISBLANK(INDEX('Policy Characteristics'!L:L,MATCH($C1537,'Policy Characteristics'!$C:$C,0))),"",INDEX('Policy Characteristics'!L:L,MATCH($C1537,'Policy Characteristics'!$C:$C,0)))</f>
        <v>industry-energy-efficiency-standards.html</v>
      </c>
    </row>
    <row r="1538" spans="1:18" s="4" customFormat="1">
      <c r="A1538" s="254" t="str">
        <f>IF(ISBLANK(INDEX('Policy Characteristics'!A:A,MATCH($C1538,'Policy Characteristics'!$C:$C,0))),"",INDEX('Policy Characteristics'!A:A,MATCH($C1538,'Policy Characteristics'!$C:$C,0)))</f>
        <v>Industry</v>
      </c>
      <c r="B1538" s="262" t="str">
        <f>IF(ISBLANK(INDEX('Policy Characteristics'!B:B,MATCH($C1538,'Policy Characteristics'!$C:$C,0))),"",INDEX('Policy Characteristics'!B:B,MATCH($C1538,'Policy Characteristics'!$C:$C,0)))</f>
        <v>Industry Energy Efficiency Standards</v>
      </c>
      <c r="C1538" s="254" t="str">
        <f t="shared" si="54"/>
        <v>Percentage Improvement in Eqpt Efficiency Standards above BAU</v>
      </c>
      <c r="D1538" s="6" t="s">
        <v>3040</v>
      </c>
      <c r="E1538" s="45" t="s">
        <v>2383</v>
      </c>
      <c r="F1538" t="s">
        <v>3004</v>
      </c>
      <c r="G1538" s="45" t="s">
        <v>2387</v>
      </c>
      <c r="H1538" s="43">
        <v>981</v>
      </c>
      <c r="I1538" s="324" t="s">
        <v>41</v>
      </c>
      <c r="J1538" s="255" t="str">
        <f>IF(ISBLANK(INDEX('Policy Characteristics'!D:D,MATCH($C1538,'Policy Characteristics'!$C:$C,0))),"",INDEX('Policy Characteristics'!D:D,MATCH($C1538,'Policy Characteristics'!$C:$C,0)))</f>
        <v>Industry Energy Efficiency</v>
      </c>
      <c r="K1538" s="254" t="str">
        <f>IF(ISBLANK(INDEX('Policy Characteristics'!E:E,MATCH($C1538,'Policy Characteristics'!$C:$C,0))),"",INDEX('Policy Characteristics'!E:E,MATCH($C1538,'Policy Characteristics'!$C:$C,0)))</f>
        <v>indst efficiency standards</v>
      </c>
      <c r="L1538" s="261">
        <f>IF(ISBLANK(INDEX('Policy Characteristics'!F:F,MATCH($C1538,'Policy Characteristics'!$C:$C,0))),"",INDEX('Policy Characteristics'!F:F,MATCH($C1538,'Policy Characteristics'!$C:$C,0)))</f>
        <v>0</v>
      </c>
      <c r="M1538" s="261">
        <f>IF(ISBLANK(INDEX('Policy Characteristics'!G:G,MATCH($C1538,'Policy Characteristics'!$C:$C,0))),"",INDEX('Policy Characteristics'!G:G,MATCH($C1538,'Policy Characteristics'!$C:$C,0)))</f>
        <v>0.25</v>
      </c>
      <c r="N1538" s="261">
        <f>IF(ISBLANK(INDEX('Policy Characteristics'!H:H,MATCH($C1538,'Policy Characteristics'!$C:$C,0))),"",INDEX('Policy Characteristics'!H:H,MATCH($C1538,'Policy Characteristics'!$C:$C,0)))</f>
        <v>0.01</v>
      </c>
      <c r="O1538" s="254" t="str">
        <f>IF(ISBLANK(INDEX('Policy Characteristics'!I:I,MATCH($C1538,'Policy Characteristics'!$C:$C,0))),"",INDEX('Policy Characteristics'!I:I,MATCH($C1538,'Policy Characteristics'!$C:$C,0)))</f>
        <v>% reduction in energy use</v>
      </c>
      <c r="P1538" s="254" t="str">
        <f>IF(ISBLANK(INDEX('Policy Characteristics'!J:J,MATCH($C1538,'Policy Characteristics'!$C:$C,0))),"",INDEX('Policy Characteristics'!J:J,MATCH($C1538,'Policy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8" s="254" t="str">
        <f>IF(ISBLANK(INDEX('Policy Characteristics'!K:K,MATCH($C1538,'Policy Characteristics'!$C:$C,0))),"",INDEX('Policy Characteristics'!K:K,MATCH($C1538,'Policy Characteristics'!$C:$C,0)))</f>
        <v>industry-ag-main.html#eff-stds</v>
      </c>
      <c r="R1538" s="254" t="str">
        <f>IF(ISBLANK(INDEX('Policy Characteristics'!L:L,MATCH($C1538,'Policy Characteristics'!$C:$C,0))),"",INDEX('Policy Characteristics'!L:L,MATCH($C1538,'Policy Characteristics'!$C:$C,0)))</f>
        <v>industry-energy-efficiency-standards.html</v>
      </c>
    </row>
    <row r="1539" spans="1:18" s="4" customFormat="1">
      <c r="A1539" s="254" t="str">
        <f>IF(ISBLANK(INDEX('Policy Characteristics'!A:A,MATCH($C1539,'Policy Characteristics'!$C:$C,0))),"",INDEX('Policy Characteristics'!A:A,MATCH($C1539,'Policy Characteristics'!$C:$C,0)))</f>
        <v>Industry</v>
      </c>
      <c r="B1539" s="262" t="str">
        <f>IF(ISBLANK(INDEX('Policy Characteristics'!B:B,MATCH($C1539,'Policy Characteristics'!$C:$C,0))),"",INDEX('Policy Characteristics'!B:B,MATCH($C1539,'Policy Characteristics'!$C:$C,0)))</f>
        <v>Industry Energy Efficiency Standards</v>
      </c>
      <c r="C1539" s="254" t="str">
        <f t="shared" si="54"/>
        <v>Percentage Improvement in Eqpt Efficiency Standards above BAU</v>
      </c>
      <c r="D1539" s="6" t="s">
        <v>3040</v>
      </c>
      <c r="E1539" s="45" t="s">
        <v>2384</v>
      </c>
      <c r="F1539" t="s">
        <v>3004</v>
      </c>
      <c r="G1539" s="45" t="s">
        <v>2388</v>
      </c>
      <c r="H1539" s="43">
        <v>982</v>
      </c>
      <c r="I1539" s="324" t="s">
        <v>40</v>
      </c>
      <c r="J1539" s="255" t="str">
        <f>IF(ISBLANK(INDEX('Policy Characteristics'!D:D,MATCH($C1539,'Policy Characteristics'!$C:$C,0))),"",INDEX('Policy Characteristics'!D:D,MATCH($C1539,'Policy Characteristics'!$C:$C,0)))</f>
        <v>Industry Energy Efficiency</v>
      </c>
      <c r="K1539" s="254" t="str">
        <f>IF(ISBLANK(INDEX('Policy Characteristics'!E:E,MATCH($C1539,'Policy Characteristics'!$C:$C,0))),"",INDEX('Policy Characteristics'!E:E,MATCH($C1539,'Policy Characteristics'!$C:$C,0)))</f>
        <v>indst efficiency standards</v>
      </c>
      <c r="L1539" s="261">
        <f>IF(ISBLANK(INDEX('Policy Characteristics'!F:F,MATCH($C1539,'Policy Characteristics'!$C:$C,0))),"",INDEX('Policy Characteristics'!F:F,MATCH($C1539,'Policy Characteristics'!$C:$C,0)))</f>
        <v>0</v>
      </c>
      <c r="M1539" s="261">
        <f>IF(ISBLANK(INDEX('Policy Characteristics'!G:G,MATCH($C1539,'Policy Characteristics'!$C:$C,0))),"",INDEX('Policy Characteristics'!G:G,MATCH($C1539,'Policy Characteristics'!$C:$C,0)))</f>
        <v>0.25</v>
      </c>
      <c r="N1539" s="261">
        <f>IF(ISBLANK(INDEX('Policy Characteristics'!H:H,MATCH($C1539,'Policy Characteristics'!$C:$C,0))),"",INDEX('Policy Characteristics'!H:H,MATCH($C1539,'Policy Characteristics'!$C:$C,0)))</f>
        <v>0.01</v>
      </c>
      <c r="O1539" s="254" t="str">
        <f>IF(ISBLANK(INDEX('Policy Characteristics'!I:I,MATCH($C1539,'Policy Characteristics'!$C:$C,0))),"",INDEX('Policy Characteristics'!I:I,MATCH($C1539,'Policy Characteristics'!$C:$C,0)))</f>
        <v>% reduction in energy use</v>
      </c>
      <c r="P1539" s="254" t="str">
        <f>IF(ISBLANK(INDEX('Policy Characteristics'!J:J,MATCH($C1539,'Policy Characteristics'!$C:$C,0))),"",INDEX('Policy Characteristics'!J:J,MATCH($C1539,'Policy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9" s="254" t="str">
        <f>IF(ISBLANK(INDEX('Policy Characteristics'!K:K,MATCH($C1539,'Policy Characteristics'!$C:$C,0))),"",INDEX('Policy Characteristics'!K:K,MATCH($C1539,'Policy Characteristics'!$C:$C,0)))</f>
        <v>industry-ag-main.html#eff-stds</v>
      </c>
      <c r="R1539" s="254" t="str">
        <f>IF(ISBLANK(INDEX('Policy Characteristics'!L:L,MATCH($C1539,'Policy Characteristics'!$C:$C,0))),"",INDEX('Policy Characteristics'!L:L,MATCH($C1539,'Policy Characteristics'!$C:$C,0)))</f>
        <v>industry-energy-efficiency-standards.html</v>
      </c>
    </row>
    <row r="1540" spans="1:18" s="4" customFormat="1">
      <c r="A1540" s="254" t="str">
        <f>IF(ISBLANK(INDEX('Policy Characteristics'!A:A,MATCH($C1540,'Policy Characteristics'!$C:$C,0))),"",INDEX('Policy Characteristics'!A:A,MATCH($C1540,'Policy Characteristics'!$C:$C,0)))</f>
        <v>Industry</v>
      </c>
      <c r="B1540" s="262" t="str">
        <f>IF(ISBLANK(INDEX('Policy Characteristics'!B:B,MATCH($C1540,'Policy Characteristics'!$C:$C,0))),"",INDEX('Policy Characteristics'!B:B,MATCH($C1540,'Policy Characteristics'!$C:$C,0)))</f>
        <v>Industry Energy Efficiency Standards</v>
      </c>
      <c r="C1540" s="254" t="str">
        <f t="shared" si="54"/>
        <v>Percentage Improvement in Eqpt Efficiency Standards above BAU</v>
      </c>
      <c r="D1540" s="6" t="s">
        <v>3040</v>
      </c>
      <c r="E1540" s="45" t="s">
        <v>2385</v>
      </c>
      <c r="F1540" t="s">
        <v>3004</v>
      </c>
      <c r="G1540" s="45" t="s">
        <v>2391</v>
      </c>
      <c r="H1540" s="43">
        <v>983</v>
      </c>
      <c r="I1540" s="324" t="s">
        <v>41</v>
      </c>
      <c r="J1540" s="255" t="str">
        <f>IF(ISBLANK(INDEX('Policy Characteristics'!D:D,MATCH($C1540,'Policy Characteristics'!$C:$C,0))),"",INDEX('Policy Characteristics'!D:D,MATCH($C1540,'Policy Characteristics'!$C:$C,0)))</f>
        <v>Industry Energy Efficiency</v>
      </c>
      <c r="K1540" s="254" t="str">
        <f>IF(ISBLANK(INDEX('Policy Characteristics'!E:E,MATCH($C1540,'Policy Characteristics'!$C:$C,0))),"",INDEX('Policy Characteristics'!E:E,MATCH($C1540,'Policy Characteristics'!$C:$C,0)))</f>
        <v>indst efficiency standards</v>
      </c>
      <c r="L1540" s="261">
        <f>IF(ISBLANK(INDEX('Policy Characteristics'!F:F,MATCH($C1540,'Policy Characteristics'!$C:$C,0))),"",INDEX('Policy Characteristics'!F:F,MATCH($C1540,'Policy Characteristics'!$C:$C,0)))</f>
        <v>0</v>
      </c>
      <c r="M1540" s="261">
        <f>IF(ISBLANK(INDEX('Policy Characteristics'!G:G,MATCH($C1540,'Policy Characteristics'!$C:$C,0))),"",INDEX('Policy Characteristics'!G:G,MATCH($C1540,'Policy Characteristics'!$C:$C,0)))</f>
        <v>0.25</v>
      </c>
      <c r="N1540" s="261">
        <f>IF(ISBLANK(INDEX('Policy Characteristics'!H:H,MATCH($C1540,'Policy Characteristics'!$C:$C,0))),"",INDEX('Policy Characteristics'!H:H,MATCH($C1540,'Policy Characteristics'!$C:$C,0)))</f>
        <v>0.01</v>
      </c>
      <c r="O1540" s="254" t="str">
        <f>IF(ISBLANK(INDEX('Policy Characteristics'!I:I,MATCH($C1540,'Policy Characteristics'!$C:$C,0))),"",INDEX('Policy Characteristics'!I:I,MATCH($C1540,'Policy Characteristics'!$C:$C,0)))</f>
        <v>% reduction in energy use</v>
      </c>
      <c r="P1540" s="254" t="str">
        <f>IF(ISBLANK(INDEX('Policy Characteristics'!J:J,MATCH($C1540,'Policy Characteristics'!$C:$C,0))),"",INDEX('Policy Characteristics'!J:J,MATCH($C1540,'Policy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0" s="254" t="str">
        <f>IF(ISBLANK(INDEX('Policy Characteristics'!K:K,MATCH($C1540,'Policy Characteristics'!$C:$C,0))),"",INDEX('Policy Characteristics'!K:K,MATCH($C1540,'Policy Characteristics'!$C:$C,0)))</f>
        <v>industry-ag-main.html#eff-stds</v>
      </c>
      <c r="R1540" s="254" t="str">
        <f>IF(ISBLANK(INDEX('Policy Characteristics'!L:L,MATCH($C1540,'Policy Characteristics'!$C:$C,0))),"",INDEX('Policy Characteristics'!L:L,MATCH($C1540,'Policy Characteristics'!$C:$C,0)))</f>
        <v>industry-energy-efficiency-standards.html</v>
      </c>
    </row>
    <row r="1541" spans="1:18" s="4" customFormat="1">
      <c r="A1541" s="254" t="str">
        <f>IF(ISBLANK(INDEX('Policy Characteristics'!A:A,MATCH($C1541,'Policy Characteristics'!$C:$C,0))),"",INDEX('Policy Characteristics'!A:A,MATCH($C1541,'Policy Characteristics'!$C:$C,0)))</f>
        <v>Industry</v>
      </c>
      <c r="B1541" s="262" t="str">
        <f>IF(ISBLANK(INDEX('Policy Characteristics'!B:B,MATCH($C1541,'Policy Characteristics'!$C:$C,0))),"",INDEX('Policy Characteristics'!B:B,MATCH($C1541,'Policy Characteristics'!$C:$C,0)))</f>
        <v>Industry Energy Efficiency Standards</v>
      </c>
      <c r="C1541" s="254" t="str">
        <f t="shared" si="54"/>
        <v>Percentage Improvement in Eqpt Efficiency Standards above BAU</v>
      </c>
      <c r="D1541" s="6" t="s">
        <v>3040</v>
      </c>
      <c r="E1541" s="45" t="s">
        <v>2684</v>
      </c>
      <c r="F1541" t="s">
        <v>3004</v>
      </c>
      <c r="G1541" s="45" t="s">
        <v>2687</v>
      </c>
      <c r="H1541" s="43">
        <v>984</v>
      </c>
      <c r="I1541" s="324" t="s">
        <v>41</v>
      </c>
      <c r="J1541" s="255" t="str">
        <f>IF(ISBLANK(INDEX('Policy Characteristics'!D:D,MATCH($C1541,'Policy Characteristics'!$C:$C,0))),"",INDEX('Policy Characteristics'!D:D,MATCH($C1541,'Policy Characteristics'!$C:$C,0)))</f>
        <v>Industry Energy Efficiency</v>
      </c>
      <c r="K1541" s="254" t="str">
        <f>IF(ISBLANK(INDEX('Policy Characteristics'!E:E,MATCH($C1541,'Policy Characteristics'!$C:$C,0))),"",INDEX('Policy Characteristics'!E:E,MATCH($C1541,'Policy Characteristics'!$C:$C,0)))</f>
        <v>indst efficiency standards</v>
      </c>
      <c r="L1541" s="261">
        <f>IF(ISBLANK(INDEX('Policy Characteristics'!F:F,MATCH($C1541,'Policy Characteristics'!$C:$C,0))),"",INDEX('Policy Characteristics'!F:F,MATCH($C1541,'Policy Characteristics'!$C:$C,0)))</f>
        <v>0</v>
      </c>
      <c r="M1541" s="261">
        <f>IF(ISBLANK(INDEX('Policy Characteristics'!G:G,MATCH($C1541,'Policy Characteristics'!$C:$C,0))),"",INDEX('Policy Characteristics'!G:G,MATCH($C1541,'Policy Characteristics'!$C:$C,0)))</f>
        <v>0.25</v>
      </c>
      <c r="N1541" s="261">
        <f>IF(ISBLANK(INDEX('Policy Characteristics'!H:H,MATCH($C1541,'Policy Characteristics'!$C:$C,0))),"",INDEX('Policy Characteristics'!H:H,MATCH($C1541,'Policy Characteristics'!$C:$C,0)))</f>
        <v>0.01</v>
      </c>
      <c r="O1541" s="254" t="str">
        <f>IF(ISBLANK(INDEX('Policy Characteristics'!I:I,MATCH($C1541,'Policy Characteristics'!$C:$C,0))),"",INDEX('Policy Characteristics'!I:I,MATCH($C1541,'Policy Characteristics'!$C:$C,0)))</f>
        <v>% reduction in energy use</v>
      </c>
      <c r="P1541" s="254" t="str">
        <f>IF(ISBLANK(INDEX('Policy Characteristics'!J:J,MATCH($C1541,'Policy Characteristics'!$C:$C,0))),"",INDEX('Policy Characteristics'!J:J,MATCH($C1541,'Policy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1" s="254" t="str">
        <f>IF(ISBLANK(INDEX('Policy Characteristics'!K:K,MATCH($C1541,'Policy Characteristics'!$C:$C,0))),"",INDEX('Policy Characteristics'!K:K,MATCH($C1541,'Policy Characteristics'!$C:$C,0)))</f>
        <v>industry-ag-main.html#eff-stds</v>
      </c>
      <c r="R1541" s="254" t="str">
        <f>IF(ISBLANK(INDEX('Policy Characteristics'!L:L,MATCH($C1541,'Policy Characteristics'!$C:$C,0))),"",INDEX('Policy Characteristics'!L:L,MATCH($C1541,'Policy Characteristics'!$C:$C,0)))</f>
        <v>industry-energy-efficiency-standards.html</v>
      </c>
    </row>
    <row r="1542" spans="1:18" s="4" customFormat="1">
      <c r="A1542" s="254" t="str">
        <f>IF(ISBLANK(INDEX('Policy Characteristics'!A:A,MATCH($C1542,'Policy Characteristics'!$C:$C,0))),"",INDEX('Policy Characteristics'!A:A,MATCH($C1542,'Policy Characteristics'!$C:$C,0)))</f>
        <v>Industry</v>
      </c>
      <c r="B1542" s="262" t="str">
        <f>IF(ISBLANK(INDEX('Policy Characteristics'!B:B,MATCH($C1542,'Policy Characteristics'!$C:$C,0))),"",INDEX('Policy Characteristics'!B:B,MATCH($C1542,'Policy Characteristics'!$C:$C,0)))</f>
        <v>Industry Energy Efficiency Standards</v>
      </c>
      <c r="C1542" s="254" t="str">
        <f t="shared" si="54"/>
        <v>Percentage Improvement in Eqpt Efficiency Standards above BAU</v>
      </c>
      <c r="D1542" s="6" t="s">
        <v>3040</v>
      </c>
      <c r="E1542" s="45" t="s">
        <v>2685</v>
      </c>
      <c r="F1542" t="s">
        <v>3004</v>
      </c>
      <c r="G1542" s="45" t="s">
        <v>2689</v>
      </c>
      <c r="H1542" s="43">
        <v>985</v>
      </c>
      <c r="I1542" s="324" t="s">
        <v>40</v>
      </c>
      <c r="J1542" s="255" t="str">
        <f>IF(ISBLANK(INDEX('Policy Characteristics'!D:D,MATCH($C1542,'Policy Characteristics'!$C:$C,0))),"",INDEX('Policy Characteristics'!D:D,MATCH($C1542,'Policy Characteristics'!$C:$C,0)))</f>
        <v>Industry Energy Efficiency</v>
      </c>
      <c r="K1542" s="254" t="str">
        <f>IF(ISBLANK(INDEX('Policy Characteristics'!E:E,MATCH($C1542,'Policy Characteristics'!$C:$C,0))),"",INDEX('Policy Characteristics'!E:E,MATCH($C1542,'Policy Characteristics'!$C:$C,0)))</f>
        <v>indst efficiency standards</v>
      </c>
      <c r="L1542" s="261">
        <f>IF(ISBLANK(INDEX('Policy Characteristics'!F:F,MATCH($C1542,'Policy Characteristics'!$C:$C,0))),"",INDEX('Policy Characteristics'!F:F,MATCH($C1542,'Policy Characteristics'!$C:$C,0)))</f>
        <v>0</v>
      </c>
      <c r="M1542" s="261">
        <f>IF(ISBLANK(INDEX('Policy Characteristics'!G:G,MATCH($C1542,'Policy Characteristics'!$C:$C,0))),"",INDEX('Policy Characteristics'!G:G,MATCH($C1542,'Policy Characteristics'!$C:$C,0)))</f>
        <v>0.25</v>
      </c>
      <c r="N1542" s="261">
        <f>IF(ISBLANK(INDEX('Policy Characteristics'!H:H,MATCH($C1542,'Policy Characteristics'!$C:$C,0))),"",INDEX('Policy Characteristics'!H:H,MATCH($C1542,'Policy Characteristics'!$C:$C,0)))</f>
        <v>0.01</v>
      </c>
      <c r="O1542" s="254" t="str">
        <f>IF(ISBLANK(INDEX('Policy Characteristics'!I:I,MATCH($C1542,'Policy Characteristics'!$C:$C,0))),"",INDEX('Policy Characteristics'!I:I,MATCH($C1542,'Policy Characteristics'!$C:$C,0)))</f>
        <v>% reduction in energy use</v>
      </c>
      <c r="P1542" s="254" t="str">
        <f>IF(ISBLANK(INDEX('Policy Characteristics'!J:J,MATCH($C1542,'Policy Characteristics'!$C:$C,0))),"",INDEX('Policy Characteristics'!J:J,MATCH($C1542,'Policy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2" s="254" t="str">
        <f>IF(ISBLANK(INDEX('Policy Characteristics'!K:K,MATCH($C1542,'Policy Characteristics'!$C:$C,0))),"",INDEX('Policy Characteristics'!K:K,MATCH($C1542,'Policy Characteristics'!$C:$C,0)))</f>
        <v>industry-ag-main.html#eff-stds</v>
      </c>
      <c r="R1542" s="254" t="str">
        <f>IF(ISBLANK(INDEX('Policy Characteristics'!L:L,MATCH($C1542,'Policy Characteristics'!$C:$C,0))),"",INDEX('Policy Characteristics'!L:L,MATCH($C1542,'Policy Characteristics'!$C:$C,0)))</f>
        <v>industry-energy-efficiency-standards.html</v>
      </c>
    </row>
    <row r="1543" spans="1:18" s="4" customFormat="1">
      <c r="A1543" s="254" t="str">
        <f>IF(ISBLANK(INDEX('Policy Characteristics'!A:A,MATCH($C1543,'Policy Characteristics'!$C:$C,0))),"",INDEX('Policy Characteristics'!A:A,MATCH($C1543,'Policy Characteristics'!$C:$C,0)))</f>
        <v>Industry</v>
      </c>
      <c r="B1543" s="262" t="str">
        <f>IF(ISBLANK(INDEX('Policy Characteristics'!B:B,MATCH($C1543,'Policy Characteristics'!$C:$C,0))),"",INDEX('Policy Characteristics'!B:B,MATCH($C1543,'Policy Characteristics'!$C:$C,0)))</f>
        <v>Industry Energy Efficiency Standards</v>
      </c>
      <c r="C1543" s="254" t="str">
        <f t="shared" si="54"/>
        <v>Percentage Improvement in Eqpt Efficiency Standards above BAU</v>
      </c>
      <c r="D1543" s="6" t="s">
        <v>3040</v>
      </c>
      <c r="E1543" s="45" t="s">
        <v>2686</v>
      </c>
      <c r="F1543" t="s">
        <v>3004</v>
      </c>
      <c r="G1543" s="45" t="s">
        <v>2690</v>
      </c>
      <c r="H1543" s="43">
        <v>986</v>
      </c>
      <c r="I1543" s="324" t="s">
        <v>41</v>
      </c>
      <c r="J1543" s="255" t="str">
        <f>IF(ISBLANK(INDEX('Policy Characteristics'!D:D,MATCH($C1543,'Policy Characteristics'!$C:$C,0))),"",INDEX('Policy Characteristics'!D:D,MATCH($C1543,'Policy Characteristics'!$C:$C,0)))</f>
        <v>Industry Energy Efficiency</v>
      </c>
      <c r="K1543" s="254" t="str">
        <f>IF(ISBLANK(INDEX('Policy Characteristics'!E:E,MATCH($C1543,'Policy Characteristics'!$C:$C,0))),"",INDEX('Policy Characteristics'!E:E,MATCH($C1543,'Policy Characteristics'!$C:$C,0)))</f>
        <v>indst efficiency standards</v>
      </c>
      <c r="L1543" s="261">
        <f>IF(ISBLANK(INDEX('Policy Characteristics'!F:F,MATCH($C1543,'Policy Characteristics'!$C:$C,0))),"",INDEX('Policy Characteristics'!F:F,MATCH($C1543,'Policy Characteristics'!$C:$C,0)))</f>
        <v>0</v>
      </c>
      <c r="M1543" s="261">
        <f>IF(ISBLANK(INDEX('Policy Characteristics'!G:G,MATCH($C1543,'Policy Characteristics'!$C:$C,0))),"",INDEX('Policy Characteristics'!G:G,MATCH($C1543,'Policy Characteristics'!$C:$C,0)))</f>
        <v>0.25</v>
      </c>
      <c r="N1543" s="261">
        <f>IF(ISBLANK(INDEX('Policy Characteristics'!H:H,MATCH($C1543,'Policy Characteristics'!$C:$C,0))),"",INDEX('Policy Characteristics'!H:H,MATCH($C1543,'Policy Characteristics'!$C:$C,0)))</f>
        <v>0.01</v>
      </c>
      <c r="O1543" s="254" t="str">
        <f>IF(ISBLANK(INDEX('Policy Characteristics'!I:I,MATCH($C1543,'Policy Characteristics'!$C:$C,0))),"",INDEX('Policy Characteristics'!I:I,MATCH($C1543,'Policy Characteristics'!$C:$C,0)))</f>
        <v>% reduction in energy use</v>
      </c>
      <c r="P1543" s="254" t="str">
        <f>IF(ISBLANK(INDEX('Policy Characteristics'!J:J,MATCH($C1543,'Policy Characteristics'!$C:$C,0))),"",INDEX('Policy Characteristics'!J:J,MATCH($C1543,'Policy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3" s="254" t="str">
        <f>IF(ISBLANK(INDEX('Policy Characteristics'!K:K,MATCH($C1543,'Policy Characteristics'!$C:$C,0))),"",INDEX('Policy Characteristics'!K:K,MATCH($C1543,'Policy Characteristics'!$C:$C,0)))</f>
        <v>industry-ag-main.html#eff-stds</v>
      </c>
      <c r="R1543" s="254" t="str">
        <f>IF(ISBLANK(INDEX('Policy Characteristics'!L:L,MATCH($C1543,'Policy Characteristics'!$C:$C,0))),"",INDEX('Policy Characteristics'!L:L,MATCH($C1543,'Policy Characteristics'!$C:$C,0)))</f>
        <v>industry-energy-efficiency-standards.html</v>
      </c>
    </row>
    <row r="1544" spans="1:18" s="4" customFormat="1">
      <c r="A1544" s="254" t="str">
        <f>IF(ISBLANK(INDEX('Policy Characteristics'!A:A,MATCH($C1544,'Policy Characteristics'!$C:$C,0))),"",INDEX('Policy Characteristics'!A:A,MATCH($C1544,'Policy Characteristics'!$C:$C,0)))</f>
        <v>Industry</v>
      </c>
      <c r="B1544" s="262" t="str">
        <f>IF(ISBLANK(INDEX('Policy Characteristics'!B:B,MATCH($C1544,'Policy Characteristics'!$C:$C,0))),"",INDEX('Policy Characteristics'!B:B,MATCH($C1544,'Policy Characteristics'!$C:$C,0)))</f>
        <v>Industry Energy Efficiency Standards</v>
      </c>
      <c r="C1544" s="254" t="str">
        <f t="shared" si="54"/>
        <v>Percentage Improvement in Eqpt Efficiency Standards above BAU</v>
      </c>
      <c r="D1544" s="6" t="s">
        <v>3040</v>
      </c>
      <c r="E1544" s="45" t="s">
        <v>2683</v>
      </c>
      <c r="F1544" t="s">
        <v>3004</v>
      </c>
      <c r="G1544" s="45" t="s">
        <v>2688</v>
      </c>
      <c r="H1544" s="43">
        <v>987</v>
      </c>
      <c r="I1544" s="324" t="s">
        <v>41</v>
      </c>
      <c r="J1544" s="255" t="str">
        <f>IF(ISBLANK(INDEX('Policy Characteristics'!D:D,MATCH($C1544,'Policy Characteristics'!$C:$C,0))),"",INDEX('Policy Characteristics'!D:D,MATCH($C1544,'Policy Characteristics'!$C:$C,0)))</f>
        <v>Industry Energy Efficiency</v>
      </c>
      <c r="K1544" s="254" t="str">
        <f>IF(ISBLANK(INDEX('Policy Characteristics'!E:E,MATCH($C1544,'Policy Characteristics'!$C:$C,0))),"",INDEX('Policy Characteristics'!E:E,MATCH($C1544,'Policy Characteristics'!$C:$C,0)))</f>
        <v>indst efficiency standards</v>
      </c>
      <c r="L1544" s="261">
        <f>IF(ISBLANK(INDEX('Policy Characteristics'!F:F,MATCH($C1544,'Policy Characteristics'!$C:$C,0))),"",INDEX('Policy Characteristics'!F:F,MATCH($C1544,'Policy Characteristics'!$C:$C,0)))</f>
        <v>0</v>
      </c>
      <c r="M1544" s="261">
        <f>IF(ISBLANK(INDEX('Policy Characteristics'!G:G,MATCH($C1544,'Policy Characteristics'!$C:$C,0))),"",INDEX('Policy Characteristics'!G:G,MATCH($C1544,'Policy Characteristics'!$C:$C,0)))</f>
        <v>0.25</v>
      </c>
      <c r="N1544" s="261">
        <f>IF(ISBLANK(INDEX('Policy Characteristics'!H:H,MATCH($C1544,'Policy Characteristics'!$C:$C,0))),"",INDEX('Policy Characteristics'!H:H,MATCH($C1544,'Policy Characteristics'!$C:$C,0)))</f>
        <v>0.01</v>
      </c>
      <c r="O1544" s="254" t="str">
        <f>IF(ISBLANK(INDEX('Policy Characteristics'!I:I,MATCH($C1544,'Policy Characteristics'!$C:$C,0))),"",INDEX('Policy Characteristics'!I:I,MATCH($C1544,'Policy Characteristics'!$C:$C,0)))</f>
        <v>% reduction in energy use</v>
      </c>
      <c r="P1544" s="254" t="str">
        <f>IF(ISBLANK(INDEX('Policy Characteristics'!J:J,MATCH($C1544,'Policy Characteristics'!$C:$C,0))),"",INDEX('Policy Characteristics'!J:J,MATCH($C1544,'Policy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4" s="254" t="str">
        <f>IF(ISBLANK(INDEX('Policy Characteristics'!K:K,MATCH($C1544,'Policy Characteristics'!$C:$C,0))),"",INDEX('Policy Characteristics'!K:K,MATCH($C1544,'Policy Characteristics'!$C:$C,0)))</f>
        <v>industry-ag-main.html#eff-stds</v>
      </c>
      <c r="R1544" s="254" t="str">
        <f>IF(ISBLANK(INDEX('Policy Characteristics'!L:L,MATCH($C1544,'Policy Characteristics'!$C:$C,0))),"",INDEX('Policy Characteristics'!L:L,MATCH($C1544,'Policy Characteristics'!$C:$C,0)))</f>
        <v>industry-energy-efficiency-standards.html</v>
      </c>
    </row>
    <row r="1545" spans="1:18" s="4" customFormat="1">
      <c r="A1545" s="254" t="str">
        <f>IF(ISBLANK(INDEX('Policy Characteristics'!A:A,MATCH($C1545,'Policy Characteristics'!$C:$C,0))),"",INDEX('Policy Characteristics'!A:A,MATCH($C1545,'Policy Characteristics'!$C:$C,0)))</f>
        <v>Industry</v>
      </c>
      <c r="B1545" s="262" t="str">
        <f>IF(ISBLANK(INDEX('Policy Characteristics'!B:B,MATCH($C1545,'Policy Characteristics'!$C:$C,0))),"",INDEX('Policy Characteristics'!B:B,MATCH($C1545,'Policy Characteristics'!$C:$C,0)))</f>
        <v>Industry Energy Efficiency Standards</v>
      </c>
      <c r="C1545" s="254" t="str">
        <f t="shared" si="54"/>
        <v>Percentage Improvement in Eqpt Efficiency Standards above BAU</v>
      </c>
      <c r="D1545" s="6" t="s">
        <v>3041</v>
      </c>
      <c r="E1545" s="45" t="s">
        <v>2380</v>
      </c>
      <c r="F1545" t="s">
        <v>3005</v>
      </c>
      <c r="G1545" s="45" t="s">
        <v>2386</v>
      </c>
      <c r="H1545" s="43">
        <v>988</v>
      </c>
      <c r="I1545" s="324" t="s">
        <v>40</v>
      </c>
      <c r="J1545" s="255" t="str">
        <f>IF(ISBLANK(INDEX('Policy Characteristics'!D:D,MATCH($C1545,'Policy Characteristics'!$C:$C,0))),"",INDEX('Policy Characteristics'!D:D,MATCH($C1545,'Policy Characteristics'!$C:$C,0)))</f>
        <v>Industry Energy Efficiency</v>
      </c>
      <c r="K1545" s="254" t="str">
        <f>IF(ISBLANK(INDEX('Policy Characteristics'!E:E,MATCH($C1545,'Policy Characteristics'!$C:$C,0))),"",INDEX('Policy Characteristics'!E:E,MATCH($C1545,'Policy Characteristics'!$C:$C,0)))</f>
        <v>indst efficiency standards</v>
      </c>
      <c r="L1545" s="261">
        <f>IF(ISBLANK(INDEX('Policy Characteristics'!F:F,MATCH($C1545,'Policy Characteristics'!$C:$C,0))),"",INDEX('Policy Characteristics'!F:F,MATCH($C1545,'Policy Characteristics'!$C:$C,0)))</f>
        <v>0</v>
      </c>
      <c r="M1545" s="261">
        <f>IF(ISBLANK(INDEX('Policy Characteristics'!G:G,MATCH($C1545,'Policy Characteristics'!$C:$C,0))),"",INDEX('Policy Characteristics'!G:G,MATCH($C1545,'Policy Characteristics'!$C:$C,0)))</f>
        <v>0.25</v>
      </c>
      <c r="N1545" s="261">
        <f>IF(ISBLANK(INDEX('Policy Characteristics'!H:H,MATCH($C1545,'Policy Characteristics'!$C:$C,0))),"",INDEX('Policy Characteristics'!H:H,MATCH($C1545,'Policy Characteristics'!$C:$C,0)))</f>
        <v>0.01</v>
      </c>
      <c r="O1545" s="254" t="str">
        <f>IF(ISBLANK(INDEX('Policy Characteristics'!I:I,MATCH($C1545,'Policy Characteristics'!$C:$C,0))),"",INDEX('Policy Characteristics'!I:I,MATCH($C1545,'Policy Characteristics'!$C:$C,0)))</f>
        <v>% reduction in energy use</v>
      </c>
      <c r="P1545" s="254" t="str">
        <f>IF(ISBLANK(INDEX('Policy Characteristics'!J:J,MATCH($C1545,'Policy Characteristics'!$C:$C,0))),"",INDEX('Policy Characteristics'!J:J,MATCH($C1545,'Policy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5" s="254" t="str">
        <f>IF(ISBLANK(INDEX('Policy Characteristics'!K:K,MATCH($C1545,'Policy Characteristics'!$C:$C,0))),"",INDEX('Policy Characteristics'!K:K,MATCH($C1545,'Policy Characteristics'!$C:$C,0)))</f>
        <v>industry-ag-main.html#eff-stds</v>
      </c>
      <c r="R1545" s="254" t="str">
        <f>IF(ISBLANK(INDEX('Policy Characteristics'!L:L,MATCH($C1545,'Policy Characteristics'!$C:$C,0))),"",INDEX('Policy Characteristics'!L:L,MATCH($C1545,'Policy Characteristics'!$C:$C,0)))</f>
        <v>industry-energy-efficiency-standards.html</v>
      </c>
    </row>
    <row r="1546" spans="1:18" s="4" customFormat="1">
      <c r="A1546" s="254" t="str">
        <f>IF(ISBLANK(INDEX('Policy Characteristics'!A:A,MATCH($C1546,'Policy Characteristics'!$C:$C,0))),"",INDEX('Policy Characteristics'!A:A,MATCH($C1546,'Policy Characteristics'!$C:$C,0)))</f>
        <v>Industry</v>
      </c>
      <c r="B1546" s="262" t="str">
        <f>IF(ISBLANK(INDEX('Policy Characteristics'!B:B,MATCH($C1546,'Policy Characteristics'!$C:$C,0))),"",INDEX('Policy Characteristics'!B:B,MATCH($C1546,'Policy Characteristics'!$C:$C,0)))</f>
        <v>Industry Energy Efficiency Standards</v>
      </c>
      <c r="C1546" s="254" t="str">
        <f t="shared" si="54"/>
        <v>Percentage Improvement in Eqpt Efficiency Standards above BAU</v>
      </c>
      <c r="D1546" s="6" t="s">
        <v>3041</v>
      </c>
      <c r="E1546" s="45" t="s">
        <v>2381</v>
      </c>
      <c r="F1546" t="s">
        <v>3005</v>
      </c>
      <c r="G1546" s="45" t="s">
        <v>2389</v>
      </c>
      <c r="H1546" s="43">
        <v>989</v>
      </c>
      <c r="I1546" s="324" t="s">
        <v>41</v>
      </c>
      <c r="J1546" s="255" t="str">
        <f>IF(ISBLANK(INDEX('Policy Characteristics'!D:D,MATCH($C1546,'Policy Characteristics'!$C:$C,0))),"",INDEX('Policy Characteristics'!D:D,MATCH($C1546,'Policy Characteristics'!$C:$C,0)))</f>
        <v>Industry Energy Efficiency</v>
      </c>
      <c r="K1546" s="254" t="str">
        <f>IF(ISBLANK(INDEX('Policy Characteristics'!E:E,MATCH($C1546,'Policy Characteristics'!$C:$C,0))),"",INDEX('Policy Characteristics'!E:E,MATCH($C1546,'Policy Characteristics'!$C:$C,0)))</f>
        <v>indst efficiency standards</v>
      </c>
      <c r="L1546" s="261">
        <f>IF(ISBLANK(INDEX('Policy Characteristics'!F:F,MATCH($C1546,'Policy Characteristics'!$C:$C,0))),"",INDEX('Policy Characteristics'!F:F,MATCH($C1546,'Policy Characteristics'!$C:$C,0)))</f>
        <v>0</v>
      </c>
      <c r="M1546" s="261">
        <f>IF(ISBLANK(INDEX('Policy Characteristics'!G:G,MATCH($C1546,'Policy Characteristics'!$C:$C,0))),"",INDEX('Policy Characteristics'!G:G,MATCH($C1546,'Policy Characteristics'!$C:$C,0)))</f>
        <v>0.25</v>
      </c>
      <c r="N1546" s="261">
        <f>IF(ISBLANK(INDEX('Policy Characteristics'!H:H,MATCH($C1546,'Policy Characteristics'!$C:$C,0))),"",INDEX('Policy Characteristics'!H:H,MATCH($C1546,'Policy Characteristics'!$C:$C,0)))</f>
        <v>0.01</v>
      </c>
      <c r="O1546" s="254" t="str">
        <f>IF(ISBLANK(INDEX('Policy Characteristics'!I:I,MATCH($C1546,'Policy Characteristics'!$C:$C,0))),"",INDEX('Policy Characteristics'!I:I,MATCH($C1546,'Policy Characteristics'!$C:$C,0)))</f>
        <v>% reduction in energy use</v>
      </c>
      <c r="P1546" s="254" t="str">
        <f>IF(ISBLANK(INDEX('Policy Characteristics'!J:J,MATCH($C1546,'Policy Characteristics'!$C:$C,0))),"",INDEX('Policy Characteristics'!J:J,MATCH($C1546,'Policy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6" s="254" t="str">
        <f>IF(ISBLANK(INDEX('Policy Characteristics'!K:K,MATCH($C1546,'Policy Characteristics'!$C:$C,0))),"",INDEX('Policy Characteristics'!K:K,MATCH($C1546,'Policy Characteristics'!$C:$C,0)))</f>
        <v>industry-ag-main.html#eff-stds</v>
      </c>
      <c r="R1546" s="254" t="str">
        <f>IF(ISBLANK(INDEX('Policy Characteristics'!L:L,MATCH($C1546,'Policy Characteristics'!$C:$C,0))),"",INDEX('Policy Characteristics'!L:L,MATCH($C1546,'Policy Characteristics'!$C:$C,0)))</f>
        <v>industry-energy-efficiency-standards.html</v>
      </c>
    </row>
    <row r="1547" spans="1:18" s="4" customFormat="1">
      <c r="A1547" s="254" t="str">
        <f>IF(ISBLANK(INDEX('Policy Characteristics'!A:A,MATCH($C1547,'Policy Characteristics'!$C:$C,0))),"",INDEX('Policy Characteristics'!A:A,MATCH($C1547,'Policy Characteristics'!$C:$C,0)))</f>
        <v>Industry</v>
      </c>
      <c r="B1547" s="262" t="str">
        <f>IF(ISBLANK(INDEX('Policy Characteristics'!B:B,MATCH($C1547,'Policy Characteristics'!$C:$C,0))),"",INDEX('Policy Characteristics'!B:B,MATCH($C1547,'Policy Characteristics'!$C:$C,0)))</f>
        <v>Industry Energy Efficiency Standards</v>
      </c>
      <c r="C1547" s="254" t="str">
        <f t="shared" si="54"/>
        <v>Percentage Improvement in Eqpt Efficiency Standards above BAU</v>
      </c>
      <c r="D1547" s="6" t="s">
        <v>3041</v>
      </c>
      <c r="E1547" s="45" t="s">
        <v>2382</v>
      </c>
      <c r="F1547" t="s">
        <v>3005</v>
      </c>
      <c r="G1547" s="45" t="s">
        <v>2390</v>
      </c>
      <c r="H1547" s="43">
        <v>990</v>
      </c>
      <c r="I1547" s="324" t="s">
        <v>40</v>
      </c>
      <c r="J1547" s="255" t="str">
        <f>IF(ISBLANK(INDEX('Policy Characteristics'!D:D,MATCH($C1547,'Policy Characteristics'!$C:$C,0))),"",INDEX('Policy Characteristics'!D:D,MATCH($C1547,'Policy Characteristics'!$C:$C,0)))</f>
        <v>Industry Energy Efficiency</v>
      </c>
      <c r="K1547" s="254" t="str">
        <f>IF(ISBLANK(INDEX('Policy Characteristics'!E:E,MATCH($C1547,'Policy Characteristics'!$C:$C,0))),"",INDEX('Policy Characteristics'!E:E,MATCH($C1547,'Policy Characteristics'!$C:$C,0)))</f>
        <v>indst efficiency standards</v>
      </c>
      <c r="L1547" s="261">
        <f>IF(ISBLANK(INDEX('Policy Characteristics'!F:F,MATCH($C1547,'Policy Characteristics'!$C:$C,0))),"",INDEX('Policy Characteristics'!F:F,MATCH($C1547,'Policy Characteristics'!$C:$C,0)))</f>
        <v>0</v>
      </c>
      <c r="M1547" s="261">
        <f>IF(ISBLANK(INDEX('Policy Characteristics'!G:G,MATCH($C1547,'Policy Characteristics'!$C:$C,0))),"",INDEX('Policy Characteristics'!G:G,MATCH($C1547,'Policy Characteristics'!$C:$C,0)))</f>
        <v>0.25</v>
      </c>
      <c r="N1547" s="261">
        <f>IF(ISBLANK(INDEX('Policy Characteristics'!H:H,MATCH($C1547,'Policy Characteristics'!$C:$C,0))),"",INDEX('Policy Characteristics'!H:H,MATCH($C1547,'Policy Characteristics'!$C:$C,0)))</f>
        <v>0.01</v>
      </c>
      <c r="O1547" s="254" t="str">
        <f>IF(ISBLANK(INDEX('Policy Characteristics'!I:I,MATCH($C1547,'Policy Characteristics'!$C:$C,0))),"",INDEX('Policy Characteristics'!I:I,MATCH($C1547,'Policy Characteristics'!$C:$C,0)))</f>
        <v>% reduction in energy use</v>
      </c>
      <c r="P1547" s="254" t="str">
        <f>IF(ISBLANK(INDEX('Policy Characteristics'!J:J,MATCH($C1547,'Policy Characteristics'!$C:$C,0))),"",INDEX('Policy Characteristics'!J:J,MATCH($C1547,'Policy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7" s="254" t="str">
        <f>IF(ISBLANK(INDEX('Policy Characteristics'!K:K,MATCH($C1547,'Policy Characteristics'!$C:$C,0))),"",INDEX('Policy Characteristics'!K:K,MATCH($C1547,'Policy Characteristics'!$C:$C,0)))</f>
        <v>industry-ag-main.html#eff-stds</v>
      </c>
      <c r="R1547" s="254" t="str">
        <f>IF(ISBLANK(INDEX('Policy Characteristics'!L:L,MATCH($C1547,'Policy Characteristics'!$C:$C,0))),"",INDEX('Policy Characteristics'!L:L,MATCH($C1547,'Policy Characteristics'!$C:$C,0)))</f>
        <v>industry-energy-efficiency-standards.html</v>
      </c>
    </row>
    <row r="1548" spans="1:18" s="4" customFormat="1">
      <c r="A1548" s="254" t="str">
        <f>IF(ISBLANK(INDEX('Policy Characteristics'!A:A,MATCH($C1548,'Policy Characteristics'!$C:$C,0))),"",INDEX('Policy Characteristics'!A:A,MATCH($C1548,'Policy Characteristics'!$C:$C,0)))</f>
        <v>Industry</v>
      </c>
      <c r="B1548" s="262" t="str">
        <f>IF(ISBLANK(INDEX('Policy Characteristics'!B:B,MATCH($C1548,'Policy Characteristics'!$C:$C,0))),"",INDEX('Policy Characteristics'!B:B,MATCH($C1548,'Policy Characteristics'!$C:$C,0)))</f>
        <v>Industry Energy Efficiency Standards</v>
      </c>
      <c r="C1548" s="254" t="str">
        <f t="shared" si="54"/>
        <v>Percentage Improvement in Eqpt Efficiency Standards above BAU</v>
      </c>
      <c r="D1548" s="6" t="s">
        <v>3041</v>
      </c>
      <c r="E1548" s="45" t="s">
        <v>2383</v>
      </c>
      <c r="F1548" t="s">
        <v>3005</v>
      </c>
      <c r="G1548" s="45" t="s">
        <v>2387</v>
      </c>
      <c r="H1548" s="43">
        <v>991</v>
      </c>
      <c r="I1548" s="324" t="s">
        <v>41</v>
      </c>
      <c r="J1548" s="255" t="str">
        <f>IF(ISBLANK(INDEX('Policy Characteristics'!D:D,MATCH($C1548,'Policy Characteristics'!$C:$C,0))),"",INDEX('Policy Characteristics'!D:D,MATCH($C1548,'Policy Characteristics'!$C:$C,0)))</f>
        <v>Industry Energy Efficiency</v>
      </c>
      <c r="K1548" s="254" t="str">
        <f>IF(ISBLANK(INDEX('Policy Characteristics'!E:E,MATCH($C1548,'Policy Characteristics'!$C:$C,0))),"",INDEX('Policy Characteristics'!E:E,MATCH($C1548,'Policy Characteristics'!$C:$C,0)))</f>
        <v>indst efficiency standards</v>
      </c>
      <c r="L1548" s="261">
        <f>IF(ISBLANK(INDEX('Policy Characteristics'!F:F,MATCH($C1548,'Policy Characteristics'!$C:$C,0))),"",INDEX('Policy Characteristics'!F:F,MATCH($C1548,'Policy Characteristics'!$C:$C,0)))</f>
        <v>0</v>
      </c>
      <c r="M1548" s="261">
        <f>IF(ISBLANK(INDEX('Policy Characteristics'!G:G,MATCH($C1548,'Policy Characteristics'!$C:$C,0))),"",INDEX('Policy Characteristics'!G:G,MATCH($C1548,'Policy Characteristics'!$C:$C,0)))</f>
        <v>0.25</v>
      </c>
      <c r="N1548" s="261">
        <f>IF(ISBLANK(INDEX('Policy Characteristics'!H:H,MATCH($C1548,'Policy Characteristics'!$C:$C,0))),"",INDEX('Policy Characteristics'!H:H,MATCH($C1548,'Policy Characteristics'!$C:$C,0)))</f>
        <v>0.01</v>
      </c>
      <c r="O1548" s="254" t="str">
        <f>IF(ISBLANK(INDEX('Policy Characteristics'!I:I,MATCH($C1548,'Policy Characteristics'!$C:$C,0))),"",INDEX('Policy Characteristics'!I:I,MATCH($C1548,'Policy Characteristics'!$C:$C,0)))</f>
        <v>% reduction in energy use</v>
      </c>
      <c r="P1548" s="254" t="str">
        <f>IF(ISBLANK(INDEX('Policy Characteristics'!J:J,MATCH($C1548,'Policy Characteristics'!$C:$C,0))),"",INDEX('Policy Characteristics'!J:J,MATCH($C1548,'Policy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8" s="254" t="str">
        <f>IF(ISBLANK(INDEX('Policy Characteristics'!K:K,MATCH($C1548,'Policy Characteristics'!$C:$C,0))),"",INDEX('Policy Characteristics'!K:K,MATCH($C1548,'Policy Characteristics'!$C:$C,0)))</f>
        <v>industry-ag-main.html#eff-stds</v>
      </c>
      <c r="R1548" s="254" t="str">
        <f>IF(ISBLANK(INDEX('Policy Characteristics'!L:L,MATCH($C1548,'Policy Characteristics'!$C:$C,0))),"",INDEX('Policy Characteristics'!L:L,MATCH($C1548,'Policy Characteristics'!$C:$C,0)))</f>
        <v>industry-energy-efficiency-standards.html</v>
      </c>
    </row>
    <row r="1549" spans="1:18" s="4" customFormat="1">
      <c r="A1549" s="254" t="str">
        <f>IF(ISBLANK(INDEX('Policy Characteristics'!A:A,MATCH($C1549,'Policy Characteristics'!$C:$C,0))),"",INDEX('Policy Characteristics'!A:A,MATCH($C1549,'Policy Characteristics'!$C:$C,0)))</f>
        <v>Industry</v>
      </c>
      <c r="B1549" s="262" t="str">
        <f>IF(ISBLANK(INDEX('Policy Characteristics'!B:B,MATCH($C1549,'Policy Characteristics'!$C:$C,0))),"",INDEX('Policy Characteristics'!B:B,MATCH($C1549,'Policy Characteristics'!$C:$C,0)))</f>
        <v>Industry Energy Efficiency Standards</v>
      </c>
      <c r="C1549" s="254" t="str">
        <f t="shared" si="54"/>
        <v>Percentage Improvement in Eqpt Efficiency Standards above BAU</v>
      </c>
      <c r="D1549" s="6" t="s">
        <v>3041</v>
      </c>
      <c r="E1549" s="45" t="s">
        <v>2384</v>
      </c>
      <c r="F1549" t="s">
        <v>3005</v>
      </c>
      <c r="G1549" s="45" t="s">
        <v>2388</v>
      </c>
      <c r="H1549" s="43">
        <v>992</v>
      </c>
      <c r="I1549" s="324" t="s">
        <v>40</v>
      </c>
      <c r="J1549" s="255" t="str">
        <f>IF(ISBLANK(INDEX('Policy Characteristics'!D:D,MATCH($C1549,'Policy Characteristics'!$C:$C,0))),"",INDEX('Policy Characteristics'!D:D,MATCH($C1549,'Policy Characteristics'!$C:$C,0)))</f>
        <v>Industry Energy Efficiency</v>
      </c>
      <c r="K1549" s="254" t="str">
        <f>IF(ISBLANK(INDEX('Policy Characteristics'!E:E,MATCH($C1549,'Policy Characteristics'!$C:$C,0))),"",INDEX('Policy Characteristics'!E:E,MATCH($C1549,'Policy Characteristics'!$C:$C,0)))</f>
        <v>indst efficiency standards</v>
      </c>
      <c r="L1549" s="261">
        <f>IF(ISBLANK(INDEX('Policy Characteristics'!F:F,MATCH($C1549,'Policy Characteristics'!$C:$C,0))),"",INDEX('Policy Characteristics'!F:F,MATCH($C1549,'Policy Characteristics'!$C:$C,0)))</f>
        <v>0</v>
      </c>
      <c r="M1549" s="261">
        <f>IF(ISBLANK(INDEX('Policy Characteristics'!G:G,MATCH($C1549,'Policy Characteristics'!$C:$C,0))),"",INDEX('Policy Characteristics'!G:G,MATCH($C1549,'Policy Characteristics'!$C:$C,0)))</f>
        <v>0.25</v>
      </c>
      <c r="N1549" s="261">
        <f>IF(ISBLANK(INDEX('Policy Characteristics'!H:H,MATCH($C1549,'Policy Characteristics'!$C:$C,0))),"",INDEX('Policy Characteristics'!H:H,MATCH($C1549,'Policy Characteristics'!$C:$C,0)))</f>
        <v>0.01</v>
      </c>
      <c r="O1549" s="254" t="str">
        <f>IF(ISBLANK(INDEX('Policy Characteristics'!I:I,MATCH($C1549,'Policy Characteristics'!$C:$C,0))),"",INDEX('Policy Characteristics'!I:I,MATCH($C1549,'Policy Characteristics'!$C:$C,0)))</f>
        <v>% reduction in energy use</v>
      </c>
      <c r="P1549" s="254" t="str">
        <f>IF(ISBLANK(INDEX('Policy Characteristics'!J:J,MATCH($C1549,'Policy Characteristics'!$C:$C,0))),"",INDEX('Policy Characteristics'!J:J,MATCH($C1549,'Policy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9" s="254" t="str">
        <f>IF(ISBLANK(INDEX('Policy Characteristics'!K:K,MATCH($C1549,'Policy Characteristics'!$C:$C,0))),"",INDEX('Policy Characteristics'!K:K,MATCH($C1549,'Policy Characteristics'!$C:$C,0)))</f>
        <v>industry-ag-main.html#eff-stds</v>
      </c>
      <c r="R1549" s="254" t="str">
        <f>IF(ISBLANK(INDEX('Policy Characteristics'!L:L,MATCH($C1549,'Policy Characteristics'!$C:$C,0))),"",INDEX('Policy Characteristics'!L:L,MATCH($C1549,'Policy Characteristics'!$C:$C,0)))</f>
        <v>industry-energy-efficiency-standards.html</v>
      </c>
    </row>
    <row r="1550" spans="1:18" s="4" customFormat="1">
      <c r="A1550" s="254" t="str">
        <f>IF(ISBLANK(INDEX('Policy Characteristics'!A:A,MATCH($C1550,'Policy Characteristics'!$C:$C,0))),"",INDEX('Policy Characteristics'!A:A,MATCH($C1550,'Policy Characteristics'!$C:$C,0)))</f>
        <v>Industry</v>
      </c>
      <c r="B1550" s="262" t="str">
        <f>IF(ISBLANK(INDEX('Policy Characteristics'!B:B,MATCH($C1550,'Policy Characteristics'!$C:$C,0))),"",INDEX('Policy Characteristics'!B:B,MATCH($C1550,'Policy Characteristics'!$C:$C,0)))</f>
        <v>Industry Energy Efficiency Standards</v>
      </c>
      <c r="C1550" s="254" t="str">
        <f t="shared" si="54"/>
        <v>Percentage Improvement in Eqpt Efficiency Standards above BAU</v>
      </c>
      <c r="D1550" s="6" t="s">
        <v>3041</v>
      </c>
      <c r="E1550" s="45" t="s">
        <v>2385</v>
      </c>
      <c r="F1550" t="s">
        <v>3005</v>
      </c>
      <c r="G1550" s="45" t="s">
        <v>2391</v>
      </c>
      <c r="H1550" s="43">
        <v>993</v>
      </c>
      <c r="I1550" s="324" t="s">
        <v>41</v>
      </c>
      <c r="J1550" s="255" t="str">
        <f>IF(ISBLANK(INDEX('Policy Characteristics'!D:D,MATCH($C1550,'Policy Characteristics'!$C:$C,0))),"",INDEX('Policy Characteristics'!D:D,MATCH($C1550,'Policy Characteristics'!$C:$C,0)))</f>
        <v>Industry Energy Efficiency</v>
      </c>
      <c r="K1550" s="254" t="str">
        <f>IF(ISBLANK(INDEX('Policy Characteristics'!E:E,MATCH($C1550,'Policy Characteristics'!$C:$C,0))),"",INDEX('Policy Characteristics'!E:E,MATCH($C1550,'Policy Characteristics'!$C:$C,0)))</f>
        <v>indst efficiency standards</v>
      </c>
      <c r="L1550" s="261">
        <f>IF(ISBLANK(INDEX('Policy Characteristics'!F:F,MATCH($C1550,'Policy Characteristics'!$C:$C,0))),"",INDEX('Policy Characteristics'!F:F,MATCH($C1550,'Policy Characteristics'!$C:$C,0)))</f>
        <v>0</v>
      </c>
      <c r="M1550" s="261">
        <f>IF(ISBLANK(INDEX('Policy Characteristics'!G:G,MATCH($C1550,'Policy Characteristics'!$C:$C,0))),"",INDEX('Policy Characteristics'!G:G,MATCH($C1550,'Policy Characteristics'!$C:$C,0)))</f>
        <v>0.25</v>
      </c>
      <c r="N1550" s="261">
        <f>IF(ISBLANK(INDEX('Policy Characteristics'!H:H,MATCH($C1550,'Policy Characteristics'!$C:$C,0))),"",INDEX('Policy Characteristics'!H:H,MATCH($C1550,'Policy Characteristics'!$C:$C,0)))</f>
        <v>0.01</v>
      </c>
      <c r="O1550" s="254" t="str">
        <f>IF(ISBLANK(INDEX('Policy Characteristics'!I:I,MATCH($C1550,'Policy Characteristics'!$C:$C,0))),"",INDEX('Policy Characteristics'!I:I,MATCH($C1550,'Policy Characteristics'!$C:$C,0)))</f>
        <v>% reduction in energy use</v>
      </c>
      <c r="P1550" s="254" t="str">
        <f>IF(ISBLANK(INDEX('Policy Characteristics'!J:J,MATCH($C1550,'Policy Characteristics'!$C:$C,0))),"",INDEX('Policy Characteristics'!J:J,MATCH($C1550,'Policy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0" s="254" t="str">
        <f>IF(ISBLANK(INDEX('Policy Characteristics'!K:K,MATCH($C1550,'Policy Characteristics'!$C:$C,0))),"",INDEX('Policy Characteristics'!K:K,MATCH($C1550,'Policy Characteristics'!$C:$C,0)))</f>
        <v>industry-ag-main.html#eff-stds</v>
      </c>
      <c r="R1550" s="254" t="str">
        <f>IF(ISBLANK(INDEX('Policy Characteristics'!L:L,MATCH($C1550,'Policy Characteristics'!$C:$C,0))),"",INDEX('Policy Characteristics'!L:L,MATCH($C1550,'Policy Characteristics'!$C:$C,0)))</f>
        <v>industry-energy-efficiency-standards.html</v>
      </c>
    </row>
    <row r="1551" spans="1:18" s="4" customFormat="1">
      <c r="A1551" s="254" t="str">
        <f>IF(ISBLANK(INDEX('Policy Characteristics'!A:A,MATCH($C1551,'Policy Characteristics'!$C:$C,0))),"",INDEX('Policy Characteristics'!A:A,MATCH($C1551,'Policy Characteristics'!$C:$C,0)))</f>
        <v>Industry</v>
      </c>
      <c r="B1551" s="262" t="str">
        <f>IF(ISBLANK(INDEX('Policy Characteristics'!B:B,MATCH($C1551,'Policy Characteristics'!$C:$C,0))),"",INDEX('Policy Characteristics'!B:B,MATCH($C1551,'Policy Characteristics'!$C:$C,0)))</f>
        <v>Industry Energy Efficiency Standards</v>
      </c>
      <c r="C1551" s="254" t="str">
        <f t="shared" si="54"/>
        <v>Percentage Improvement in Eqpt Efficiency Standards above BAU</v>
      </c>
      <c r="D1551" s="6" t="s">
        <v>3041</v>
      </c>
      <c r="E1551" s="45" t="s">
        <v>2684</v>
      </c>
      <c r="F1551" t="s">
        <v>3005</v>
      </c>
      <c r="G1551" s="45" t="s">
        <v>2687</v>
      </c>
      <c r="H1551" s="43">
        <v>994</v>
      </c>
      <c r="I1551" s="324" t="s">
        <v>41</v>
      </c>
      <c r="J1551" s="255" t="str">
        <f>IF(ISBLANK(INDEX('Policy Characteristics'!D:D,MATCH($C1551,'Policy Characteristics'!$C:$C,0))),"",INDEX('Policy Characteristics'!D:D,MATCH($C1551,'Policy Characteristics'!$C:$C,0)))</f>
        <v>Industry Energy Efficiency</v>
      </c>
      <c r="K1551" s="254" t="str">
        <f>IF(ISBLANK(INDEX('Policy Characteristics'!E:E,MATCH($C1551,'Policy Characteristics'!$C:$C,0))),"",INDEX('Policy Characteristics'!E:E,MATCH($C1551,'Policy Characteristics'!$C:$C,0)))</f>
        <v>indst efficiency standards</v>
      </c>
      <c r="L1551" s="261">
        <f>IF(ISBLANK(INDEX('Policy Characteristics'!F:F,MATCH($C1551,'Policy Characteristics'!$C:$C,0))),"",INDEX('Policy Characteristics'!F:F,MATCH($C1551,'Policy Characteristics'!$C:$C,0)))</f>
        <v>0</v>
      </c>
      <c r="M1551" s="261">
        <f>IF(ISBLANK(INDEX('Policy Characteristics'!G:G,MATCH($C1551,'Policy Characteristics'!$C:$C,0))),"",INDEX('Policy Characteristics'!G:G,MATCH($C1551,'Policy Characteristics'!$C:$C,0)))</f>
        <v>0.25</v>
      </c>
      <c r="N1551" s="261">
        <f>IF(ISBLANK(INDEX('Policy Characteristics'!H:H,MATCH($C1551,'Policy Characteristics'!$C:$C,0))),"",INDEX('Policy Characteristics'!H:H,MATCH($C1551,'Policy Characteristics'!$C:$C,0)))</f>
        <v>0.01</v>
      </c>
      <c r="O1551" s="254" t="str">
        <f>IF(ISBLANK(INDEX('Policy Characteristics'!I:I,MATCH($C1551,'Policy Characteristics'!$C:$C,0))),"",INDEX('Policy Characteristics'!I:I,MATCH($C1551,'Policy Characteristics'!$C:$C,0)))</f>
        <v>% reduction in energy use</v>
      </c>
      <c r="P1551" s="254" t="str">
        <f>IF(ISBLANK(INDEX('Policy Characteristics'!J:J,MATCH($C1551,'Policy Characteristics'!$C:$C,0))),"",INDEX('Policy Characteristics'!J:J,MATCH($C1551,'Policy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1" s="254" t="str">
        <f>IF(ISBLANK(INDEX('Policy Characteristics'!K:K,MATCH($C1551,'Policy Characteristics'!$C:$C,0))),"",INDEX('Policy Characteristics'!K:K,MATCH($C1551,'Policy Characteristics'!$C:$C,0)))</f>
        <v>industry-ag-main.html#eff-stds</v>
      </c>
      <c r="R1551" s="254" t="str">
        <f>IF(ISBLANK(INDEX('Policy Characteristics'!L:L,MATCH($C1551,'Policy Characteristics'!$C:$C,0))),"",INDEX('Policy Characteristics'!L:L,MATCH($C1551,'Policy Characteristics'!$C:$C,0)))</f>
        <v>industry-energy-efficiency-standards.html</v>
      </c>
    </row>
    <row r="1552" spans="1:18" s="4" customFormat="1">
      <c r="A1552" s="254" t="str">
        <f>IF(ISBLANK(INDEX('Policy Characteristics'!A:A,MATCH($C1552,'Policy Characteristics'!$C:$C,0))),"",INDEX('Policy Characteristics'!A:A,MATCH($C1552,'Policy Characteristics'!$C:$C,0)))</f>
        <v>Industry</v>
      </c>
      <c r="B1552" s="262" t="str">
        <f>IF(ISBLANK(INDEX('Policy Characteristics'!B:B,MATCH($C1552,'Policy Characteristics'!$C:$C,0))),"",INDEX('Policy Characteristics'!B:B,MATCH($C1552,'Policy Characteristics'!$C:$C,0)))</f>
        <v>Industry Energy Efficiency Standards</v>
      </c>
      <c r="C1552" s="254" t="str">
        <f t="shared" si="54"/>
        <v>Percentage Improvement in Eqpt Efficiency Standards above BAU</v>
      </c>
      <c r="D1552" s="6" t="s">
        <v>3041</v>
      </c>
      <c r="E1552" s="45" t="s">
        <v>2685</v>
      </c>
      <c r="F1552" t="s">
        <v>3005</v>
      </c>
      <c r="G1552" s="45" t="s">
        <v>2689</v>
      </c>
      <c r="H1552" s="43">
        <v>995</v>
      </c>
      <c r="I1552" s="324" t="s">
        <v>40</v>
      </c>
      <c r="J1552" s="255" t="str">
        <f>IF(ISBLANK(INDEX('Policy Characteristics'!D:D,MATCH($C1552,'Policy Characteristics'!$C:$C,0))),"",INDEX('Policy Characteristics'!D:D,MATCH($C1552,'Policy Characteristics'!$C:$C,0)))</f>
        <v>Industry Energy Efficiency</v>
      </c>
      <c r="K1552" s="254" t="str">
        <f>IF(ISBLANK(INDEX('Policy Characteristics'!E:E,MATCH($C1552,'Policy Characteristics'!$C:$C,0))),"",INDEX('Policy Characteristics'!E:E,MATCH($C1552,'Policy Characteristics'!$C:$C,0)))</f>
        <v>indst efficiency standards</v>
      </c>
      <c r="L1552" s="261">
        <f>IF(ISBLANK(INDEX('Policy Characteristics'!F:F,MATCH($C1552,'Policy Characteristics'!$C:$C,0))),"",INDEX('Policy Characteristics'!F:F,MATCH($C1552,'Policy Characteristics'!$C:$C,0)))</f>
        <v>0</v>
      </c>
      <c r="M1552" s="261">
        <f>IF(ISBLANK(INDEX('Policy Characteristics'!G:G,MATCH($C1552,'Policy Characteristics'!$C:$C,0))),"",INDEX('Policy Characteristics'!G:G,MATCH($C1552,'Policy Characteristics'!$C:$C,0)))</f>
        <v>0.25</v>
      </c>
      <c r="N1552" s="261">
        <f>IF(ISBLANK(INDEX('Policy Characteristics'!H:H,MATCH($C1552,'Policy Characteristics'!$C:$C,0))),"",INDEX('Policy Characteristics'!H:H,MATCH($C1552,'Policy Characteristics'!$C:$C,0)))</f>
        <v>0.01</v>
      </c>
      <c r="O1552" s="254" t="str">
        <f>IF(ISBLANK(INDEX('Policy Characteristics'!I:I,MATCH($C1552,'Policy Characteristics'!$C:$C,0))),"",INDEX('Policy Characteristics'!I:I,MATCH($C1552,'Policy Characteristics'!$C:$C,0)))</f>
        <v>% reduction in energy use</v>
      </c>
      <c r="P1552" s="254" t="str">
        <f>IF(ISBLANK(INDEX('Policy Characteristics'!J:J,MATCH($C1552,'Policy Characteristics'!$C:$C,0))),"",INDEX('Policy Characteristics'!J:J,MATCH($C1552,'Policy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2" s="254" t="str">
        <f>IF(ISBLANK(INDEX('Policy Characteristics'!K:K,MATCH($C1552,'Policy Characteristics'!$C:$C,0))),"",INDEX('Policy Characteristics'!K:K,MATCH($C1552,'Policy Characteristics'!$C:$C,0)))</f>
        <v>industry-ag-main.html#eff-stds</v>
      </c>
      <c r="R1552" s="254" t="str">
        <f>IF(ISBLANK(INDEX('Policy Characteristics'!L:L,MATCH($C1552,'Policy Characteristics'!$C:$C,0))),"",INDEX('Policy Characteristics'!L:L,MATCH($C1552,'Policy Characteristics'!$C:$C,0)))</f>
        <v>industry-energy-efficiency-standards.html</v>
      </c>
    </row>
    <row r="1553" spans="1:18" s="4" customFormat="1">
      <c r="A1553" s="254" t="str">
        <f>IF(ISBLANK(INDEX('Policy Characteristics'!A:A,MATCH($C1553,'Policy Characteristics'!$C:$C,0))),"",INDEX('Policy Characteristics'!A:A,MATCH($C1553,'Policy Characteristics'!$C:$C,0)))</f>
        <v>Industry</v>
      </c>
      <c r="B1553" s="262" t="str">
        <f>IF(ISBLANK(INDEX('Policy Characteristics'!B:B,MATCH($C1553,'Policy Characteristics'!$C:$C,0))),"",INDEX('Policy Characteristics'!B:B,MATCH($C1553,'Policy Characteristics'!$C:$C,0)))</f>
        <v>Industry Energy Efficiency Standards</v>
      </c>
      <c r="C1553" s="254" t="str">
        <f t="shared" si="54"/>
        <v>Percentage Improvement in Eqpt Efficiency Standards above BAU</v>
      </c>
      <c r="D1553" s="6" t="s">
        <v>3041</v>
      </c>
      <c r="E1553" s="45" t="s">
        <v>2686</v>
      </c>
      <c r="F1553" t="s">
        <v>3005</v>
      </c>
      <c r="G1553" s="45" t="s">
        <v>2690</v>
      </c>
      <c r="H1553" s="43">
        <v>996</v>
      </c>
      <c r="I1553" s="324" t="s">
        <v>41</v>
      </c>
      <c r="J1553" s="255" t="str">
        <f>IF(ISBLANK(INDEX('Policy Characteristics'!D:D,MATCH($C1553,'Policy Characteristics'!$C:$C,0))),"",INDEX('Policy Characteristics'!D:D,MATCH($C1553,'Policy Characteristics'!$C:$C,0)))</f>
        <v>Industry Energy Efficiency</v>
      </c>
      <c r="K1553" s="254" t="str">
        <f>IF(ISBLANK(INDEX('Policy Characteristics'!E:E,MATCH($C1553,'Policy Characteristics'!$C:$C,0))),"",INDEX('Policy Characteristics'!E:E,MATCH($C1553,'Policy Characteristics'!$C:$C,0)))</f>
        <v>indst efficiency standards</v>
      </c>
      <c r="L1553" s="261">
        <f>IF(ISBLANK(INDEX('Policy Characteristics'!F:F,MATCH($C1553,'Policy Characteristics'!$C:$C,0))),"",INDEX('Policy Characteristics'!F:F,MATCH($C1553,'Policy Characteristics'!$C:$C,0)))</f>
        <v>0</v>
      </c>
      <c r="M1553" s="261">
        <f>IF(ISBLANK(INDEX('Policy Characteristics'!G:G,MATCH($C1553,'Policy Characteristics'!$C:$C,0))),"",INDEX('Policy Characteristics'!G:G,MATCH($C1553,'Policy Characteristics'!$C:$C,0)))</f>
        <v>0.25</v>
      </c>
      <c r="N1553" s="261">
        <f>IF(ISBLANK(INDEX('Policy Characteristics'!H:H,MATCH($C1553,'Policy Characteristics'!$C:$C,0))),"",INDEX('Policy Characteristics'!H:H,MATCH($C1553,'Policy Characteristics'!$C:$C,0)))</f>
        <v>0.01</v>
      </c>
      <c r="O1553" s="254" t="str">
        <f>IF(ISBLANK(INDEX('Policy Characteristics'!I:I,MATCH($C1553,'Policy Characteristics'!$C:$C,0))),"",INDEX('Policy Characteristics'!I:I,MATCH($C1553,'Policy Characteristics'!$C:$C,0)))</f>
        <v>% reduction in energy use</v>
      </c>
      <c r="P1553" s="254" t="str">
        <f>IF(ISBLANK(INDEX('Policy Characteristics'!J:J,MATCH($C1553,'Policy Characteristics'!$C:$C,0))),"",INDEX('Policy Characteristics'!J:J,MATCH($C1553,'Policy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3" s="254" t="str">
        <f>IF(ISBLANK(INDEX('Policy Characteristics'!K:K,MATCH($C1553,'Policy Characteristics'!$C:$C,0))),"",INDEX('Policy Characteristics'!K:K,MATCH($C1553,'Policy Characteristics'!$C:$C,0)))</f>
        <v>industry-ag-main.html#eff-stds</v>
      </c>
      <c r="R1553" s="254" t="str">
        <f>IF(ISBLANK(INDEX('Policy Characteristics'!L:L,MATCH($C1553,'Policy Characteristics'!$C:$C,0))),"",INDEX('Policy Characteristics'!L:L,MATCH($C1553,'Policy Characteristics'!$C:$C,0)))</f>
        <v>industry-energy-efficiency-standards.html</v>
      </c>
    </row>
    <row r="1554" spans="1:18" s="4" customFormat="1">
      <c r="A1554" s="254" t="str">
        <f>IF(ISBLANK(INDEX('Policy Characteristics'!A:A,MATCH($C1554,'Policy Characteristics'!$C:$C,0))),"",INDEX('Policy Characteristics'!A:A,MATCH($C1554,'Policy Characteristics'!$C:$C,0)))</f>
        <v>Industry</v>
      </c>
      <c r="B1554" s="262" t="str">
        <f>IF(ISBLANK(INDEX('Policy Characteristics'!B:B,MATCH($C1554,'Policy Characteristics'!$C:$C,0))),"",INDEX('Policy Characteristics'!B:B,MATCH($C1554,'Policy Characteristics'!$C:$C,0)))</f>
        <v>Industry Energy Efficiency Standards</v>
      </c>
      <c r="C1554" s="254" t="str">
        <f t="shared" si="54"/>
        <v>Percentage Improvement in Eqpt Efficiency Standards above BAU</v>
      </c>
      <c r="D1554" s="6" t="s">
        <v>3041</v>
      </c>
      <c r="E1554" s="45" t="s">
        <v>2683</v>
      </c>
      <c r="F1554" t="s">
        <v>3005</v>
      </c>
      <c r="G1554" s="45" t="s">
        <v>2688</v>
      </c>
      <c r="H1554" s="43">
        <v>997</v>
      </c>
      <c r="I1554" s="324" t="s">
        <v>41</v>
      </c>
      <c r="J1554" s="255" t="str">
        <f>IF(ISBLANK(INDEX('Policy Characteristics'!D:D,MATCH($C1554,'Policy Characteristics'!$C:$C,0))),"",INDEX('Policy Characteristics'!D:D,MATCH($C1554,'Policy Characteristics'!$C:$C,0)))</f>
        <v>Industry Energy Efficiency</v>
      </c>
      <c r="K1554" s="254" t="str">
        <f>IF(ISBLANK(INDEX('Policy Characteristics'!E:E,MATCH($C1554,'Policy Characteristics'!$C:$C,0))),"",INDEX('Policy Characteristics'!E:E,MATCH($C1554,'Policy Characteristics'!$C:$C,0)))</f>
        <v>indst efficiency standards</v>
      </c>
      <c r="L1554" s="261">
        <f>IF(ISBLANK(INDEX('Policy Characteristics'!F:F,MATCH($C1554,'Policy Characteristics'!$C:$C,0))),"",INDEX('Policy Characteristics'!F:F,MATCH($C1554,'Policy Characteristics'!$C:$C,0)))</f>
        <v>0</v>
      </c>
      <c r="M1554" s="261">
        <f>IF(ISBLANK(INDEX('Policy Characteristics'!G:G,MATCH($C1554,'Policy Characteristics'!$C:$C,0))),"",INDEX('Policy Characteristics'!G:G,MATCH($C1554,'Policy Characteristics'!$C:$C,0)))</f>
        <v>0.25</v>
      </c>
      <c r="N1554" s="261">
        <f>IF(ISBLANK(INDEX('Policy Characteristics'!H:H,MATCH($C1554,'Policy Characteristics'!$C:$C,0))),"",INDEX('Policy Characteristics'!H:H,MATCH($C1554,'Policy Characteristics'!$C:$C,0)))</f>
        <v>0.01</v>
      </c>
      <c r="O1554" s="254" t="str">
        <f>IF(ISBLANK(INDEX('Policy Characteristics'!I:I,MATCH($C1554,'Policy Characteristics'!$C:$C,0))),"",INDEX('Policy Characteristics'!I:I,MATCH($C1554,'Policy Characteristics'!$C:$C,0)))</f>
        <v>% reduction in energy use</v>
      </c>
      <c r="P1554" s="254" t="str">
        <f>IF(ISBLANK(INDEX('Policy Characteristics'!J:J,MATCH($C1554,'Policy Characteristics'!$C:$C,0))),"",INDEX('Policy Characteristics'!J:J,MATCH($C1554,'Policy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4" s="254" t="str">
        <f>IF(ISBLANK(INDEX('Policy Characteristics'!K:K,MATCH($C1554,'Policy Characteristics'!$C:$C,0))),"",INDEX('Policy Characteristics'!K:K,MATCH($C1554,'Policy Characteristics'!$C:$C,0)))</f>
        <v>industry-ag-main.html#eff-stds</v>
      </c>
      <c r="R1554" s="254" t="str">
        <f>IF(ISBLANK(INDEX('Policy Characteristics'!L:L,MATCH($C1554,'Policy Characteristics'!$C:$C,0))),"",INDEX('Policy Characteristics'!L:L,MATCH($C1554,'Policy Characteristics'!$C:$C,0)))</f>
        <v>industry-energy-efficiency-standards.html</v>
      </c>
    </row>
    <row r="1555" spans="1:18" s="4" customFormat="1">
      <c r="A1555" s="254" t="str">
        <f>IF(ISBLANK(INDEX('Policy Characteristics'!A:A,MATCH($C1555,'Policy Characteristics'!$C:$C,0))),"",INDEX('Policy Characteristics'!A:A,MATCH($C1555,'Policy Characteristics'!$C:$C,0)))</f>
        <v>Industry</v>
      </c>
      <c r="B1555" s="262" t="str">
        <f>IF(ISBLANK(INDEX('Policy Characteristics'!B:B,MATCH($C1555,'Policy Characteristics'!$C:$C,0))),"",INDEX('Policy Characteristics'!B:B,MATCH($C1555,'Policy Characteristics'!$C:$C,0)))</f>
        <v>Industry Energy Efficiency Standards</v>
      </c>
      <c r="C1555" s="254" t="str">
        <f t="shared" si="54"/>
        <v>Percentage Improvement in Eqpt Efficiency Standards above BAU</v>
      </c>
      <c r="D1555" s="6" t="s">
        <v>3042</v>
      </c>
      <c r="E1555" s="45" t="s">
        <v>2380</v>
      </c>
      <c r="F1555" t="s">
        <v>3006</v>
      </c>
      <c r="G1555" s="45" t="s">
        <v>2386</v>
      </c>
      <c r="H1555" s="43">
        <v>998</v>
      </c>
      <c r="I1555" s="324" t="s">
        <v>40</v>
      </c>
      <c r="J1555" s="255" t="str">
        <f>IF(ISBLANK(INDEX('Policy Characteristics'!D:D,MATCH($C1555,'Policy Characteristics'!$C:$C,0))),"",INDEX('Policy Characteristics'!D:D,MATCH($C1555,'Policy Characteristics'!$C:$C,0)))</f>
        <v>Industry Energy Efficiency</v>
      </c>
      <c r="K1555" s="254" t="str">
        <f>IF(ISBLANK(INDEX('Policy Characteristics'!E:E,MATCH($C1555,'Policy Characteristics'!$C:$C,0))),"",INDEX('Policy Characteristics'!E:E,MATCH($C1555,'Policy Characteristics'!$C:$C,0)))</f>
        <v>indst efficiency standards</v>
      </c>
      <c r="L1555" s="261">
        <f>IF(ISBLANK(INDEX('Policy Characteristics'!F:F,MATCH($C1555,'Policy Characteristics'!$C:$C,0))),"",INDEX('Policy Characteristics'!F:F,MATCH($C1555,'Policy Characteristics'!$C:$C,0)))</f>
        <v>0</v>
      </c>
      <c r="M1555" s="261">
        <f>IF(ISBLANK(INDEX('Policy Characteristics'!G:G,MATCH($C1555,'Policy Characteristics'!$C:$C,0))),"",INDEX('Policy Characteristics'!G:G,MATCH($C1555,'Policy Characteristics'!$C:$C,0)))</f>
        <v>0.25</v>
      </c>
      <c r="N1555" s="261">
        <f>IF(ISBLANK(INDEX('Policy Characteristics'!H:H,MATCH($C1555,'Policy Characteristics'!$C:$C,0))),"",INDEX('Policy Characteristics'!H:H,MATCH($C1555,'Policy Characteristics'!$C:$C,0)))</f>
        <v>0.01</v>
      </c>
      <c r="O1555" s="254" t="str">
        <f>IF(ISBLANK(INDEX('Policy Characteristics'!I:I,MATCH($C1555,'Policy Characteristics'!$C:$C,0))),"",INDEX('Policy Characteristics'!I:I,MATCH($C1555,'Policy Characteristics'!$C:$C,0)))</f>
        <v>% reduction in energy use</v>
      </c>
      <c r="P1555" s="254" t="str">
        <f>IF(ISBLANK(INDEX('Policy Characteristics'!J:J,MATCH($C1555,'Policy Characteristics'!$C:$C,0))),"",INDEX('Policy Characteristics'!J:J,MATCH($C1555,'Policy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5" s="254" t="str">
        <f>IF(ISBLANK(INDEX('Policy Characteristics'!K:K,MATCH($C1555,'Policy Characteristics'!$C:$C,0))),"",INDEX('Policy Characteristics'!K:K,MATCH($C1555,'Policy Characteristics'!$C:$C,0)))</f>
        <v>industry-ag-main.html#eff-stds</v>
      </c>
      <c r="R1555" s="254" t="str">
        <f>IF(ISBLANK(INDEX('Policy Characteristics'!L:L,MATCH($C1555,'Policy Characteristics'!$C:$C,0))),"",INDEX('Policy Characteristics'!L:L,MATCH($C1555,'Policy Characteristics'!$C:$C,0)))</f>
        <v>industry-energy-efficiency-standards.html</v>
      </c>
    </row>
    <row r="1556" spans="1:18" s="4" customFormat="1">
      <c r="A1556" s="254" t="str">
        <f>IF(ISBLANK(INDEX('Policy Characteristics'!A:A,MATCH($C1556,'Policy Characteristics'!$C:$C,0))),"",INDEX('Policy Characteristics'!A:A,MATCH($C1556,'Policy Characteristics'!$C:$C,0)))</f>
        <v>Industry</v>
      </c>
      <c r="B1556" s="262" t="str">
        <f>IF(ISBLANK(INDEX('Policy Characteristics'!B:B,MATCH($C1556,'Policy Characteristics'!$C:$C,0))),"",INDEX('Policy Characteristics'!B:B,MATCH($C1556,'Policy Characteristics'!$C:$C,0)))</f>
        <v>Industry Energy Efficiency Standards</v>
      </c>
      <c r="C1556" s="254" t="str">
        <f t="shared" si="54"/>
        <v>Percentage Improvement in Eqpt Efficiency Standards above BAU</v>
      </c>
      <c r="D1556" s="6" t="s">
        <v>3042</v>
      </c>
      <c r="E1556" s="45" t="s">
        <v>2381</v>
      </c>
      <c r="F1556" t="s">
        <v>3006</v>
      </c>
      <c r="G1556" s="45" t="s">
        <v>2389</v>
      </c>
      <c r="H1556" s="43">
        <v>999</v>
      </c>
      <c r="I1556" s="324" t="s">
        <v>40</v>
      </c>
      <c r="J1556" s="255" t="str">
        <f>IF(ISBLANK(INDEX('Policy Characteristics'!D:D,MATCH($C1556,'Policy Characteristics'!$C:$C,0))),"",INDEX('Policy Characteristics'!D:D,MATCH($C1556,'Policy Characteristics'!$C:$C,0)))</f>
        <v>Industry Energy Efficiency</v>
      </c>
      <c r="K1556" s="254" t="str">
        <f>IF(ISBLANK(INDEX('Policy Characteristics'!E:E,MATCH($C1556,'Policy Characteristics'!$C:$C,0))),"",INDEX('Policy Characteristics'!E:E,MATCH($C1556,'Policy Characteristics'!$C:$C,0)))</f>
        <v>indst efficiency standards</v>
      </c>
      <c r="L1556" s="261">
        <f>IF(ISBLANK(INDEX('Policy Characteristics'!F:F,MATCH($C1556,'Policy Characteristics'!$C:$C,0))),"",INDEX('Policy Characteristics'!F:F,MATCH($C1556,'Policy Characteristics'!$C:$C,0)))</f>
        <v>0</v>
      </c>
      <c r="M1556" s="261">
        <f>IF(ISBLANK(INDEX('Policy Characteristics'!G:G,MATCH($C1556,'Policy Characteristics'!$C:$C,0))),"",INDEX('Policy Characteristics'!G:G,MATCH($C1556,'Policy Characteristics'!$C:$C,0)))</f>
        <v>0.25</v>
      </c>
      <c r="N1556" s="261">
        <f>IF(ISBLANK(INDEX('Policy Characteristics'!H:H,MATCH($C1556,'Policy Characteristics'!$C:$C,0))),"",INDEX('Policy Characteristics'!H:H,MATCH($C1556,'Policy Characteristics'!$C:$C,0)))</f>
        <v>0.01</v>
      </c>
      <c r="O1556" s="254" t="str">
        <f>IF(ISBLANK(INDEX('Policy Characteristics'!I:I,MATCH($C1556,'Policy Characteristics'!$C:$C,0))),"",INDEX('Policy Characteristics'!I:I,MATCH($C1556,'Policy Characteristics'!$C:$C,0)))</f>
        <v>% reduction in energy use</v>
      </c>
      <c r="P1556" s="254" t="str">
        <f>IF(ISBLANK(INDEX('Policy Characteristics'!J:J,MATCH($C1556,'Policy Characteristics'!$C:$C,0))),"",INDEX('Policy Characteristics'!J:J,MATCH($C1556,'Policy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6" s="254" t="str">
        <f>IF(ISBLANK(INDEX('Policy Characteristics'!K:K,MATCH($C1556,'Policy Characteristics'!$C:$C,0))),"",INDEX('Policy Characteristics'!K:K,MATCH($C1556,'Policy Characteristics'!$C:$C,0)))</f>
        <v>industry-ag-main.html#eff-stds</v>
      </c>
      <c r="R1556" s="254" t="str">
        <f>IF(ISBLANK(INDEX('Policy Characteristics'!L:L,MATCH($C1556,'Policy Characteristics'!$C:$C,0))),"",INDEX('Policy Characteristics'!L:L,MATCH($C1556,'Policy Characteristics'!$C:$C,0)))</f>
        <v>industry-energy-efficiency-standards.html</v>
      </c>
    </row>
    <row r="1557" spans="1:18" s="4" customFormat="1">
      <c r="A1557" s="254" t="str">
        <f>IF(ISBLANK(INDEX('Policy Characteristics'!A:A,MATCH($C1557,'Policy Characteristics'!$C:$C,0))),"",INDEX('Policy Characteristics'!A:A,MATCH($C1557,'Policy Characteristics'!$C:$C,0)))</f>
        <v>Industry</v>
      </c>
      <c r="B1557" s="262" t="str">
        <f>IF(ISBLANK(INDEX('Policy Characteristics'!B:B,MATCH($C1557,'Policy Characteristics'!$C:$C,0))),"",INDEX('Policy Characteristics'!B:B,MATCH($C1557,'Policy Characteristics'!$C:$C,0)))</f>
        <v>Industry Energy Efficiency Standards</v>
      </c>
      <c r="C1557" s="254" t="str">
        <f t="shared" si="54"/>
        <v>Percentage Improvement in Eqpt Efficiency Standards above BAU</v>
      </c>
      <c r="D1557" s="6" t="s">
        <v>3042</v>
      </c>
      <c r="E1557" s="45" t="s">
        <v>2382</v>
      </c>
      <c r="F1557" t="s">
        <v>3006</v>
      </c>
      <c r="G1557" s="45" t="s">
        <v>2390</v>
      </c>
      <c r="H1557" s="43">
        <v>1000</v>
      </c>
      <c r="I1557" s="324" t="s">
        <v>40</v>
      </c>
      <c r="J1557" s="255" t="str">
        <f>IF(ISBLANK(INDEX('Policy Characteristics'!D:D,MATCH($C1557,'Policy Characteristics'!$C:$C,0))),"",INDEX('Policy Characteristics'!D:D,MATCH($C1557,'Policy Characteristics'!$C:$C,0)))</f>
        <v>Industry Energy Efficiency</v>
      </c>
      <c r="K1557" s="254" t="str">
        <f>IF(ISBLANK(INDEX('Policy Characteristics'!E:E,MATCH($C1557,'Policy Characteristics'!$C:$C,0))),"",INDEX('Policy Characteristics'!E:E,MATCH($C1557,'Policy Characteristics'!$C:$C,0)))</f>
        <v>indst efficiency standards</v>
      </c>
      <c r="L1557" s="261">
        <f>IF(ISBLANK(INDEX('Policy Characteristics'!F:F,MATCH($C1557,'Policy Characteristics'!$C:$C,0))),"",INDEX('Policy Characteristics'!F:F,MATCH($C1557,'Policy Characteristics'!$C:$C,0)))</f>
        <v>0</v>
      </c>
      <c r="M1557" s="261">
        <f>IF(ISBLANK(INDEX('Policy Characteristics'!G:G,MATCH($C1557,'Policy Characteristics'!$C:$C,0))),"",INDEX('Policy Characteristics'!G:G,MATCH($C1557,'Policy Characteristics'!$C:$C,0)))</f>
        <v>0.25</v>
      </c>
      <c r="N1557" s="261">
        <f>IF(ISBLANK(INDEX('Policy Characteristics'!H:H,MATCH($C1557,'Policy Characteristics'!$C:$C,0))),"",INDEX('Policy Characteristics'!H:H,MATCH($C1557,'Policy Characteristics'!$C:$C,0)))</f>
        <v>0.01</v>
      </c>
      <c r="O1557" s="254" t="str">
        <f>IF(ISBLANK(INDEX('Policy Characteristics'!I:I,MATCH($C1557,'Policy Characteristics'!$C:$C,0))),"",INDEX('Policy Characteristics'!I:I,MATCH($C1557,'Policy Characteristics'!$C:$C,0)))</f>
        <v>% reduction in energy use</v>
      </c>
      <c r="P1557" s="254" t="str">
        <f>IF(ISBLANK(INDEX('Policy Characteristics'!J:J,MATCH($C1557,'Policy Characteristics'!$C:$C,0))),"",INDEX('Policy Characteristics'!J:J,MATCH($C1557,'Policy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7" s="254" t="str">
        <f>IF(ISBLANK(INDEX('Policy Characteristics'!K:K,MATCH($C1557,'Policy Characteristics'!$C:$C,0))),"",INDEX('Policy Characteristics'!K:K,MATCH($C1557,'Policy Characteristics'!$C:$C,0)))</f>
        <v>industry-ag-main.html#eff-stds</v>
      </c>
      <c r="R1557" s="254" t="str">
        <f>IF(ISBLANK(INDEX('Policy Characteristics'!L:L,MATCH($C1557,'Policy Characteristics'!$C:$C,0))),"",INDEX('Policy Characteristics'!L:L,MATCH($C1557,'Policy Characteristics'!$C:$C,0)))</f>
        <v>industry-energy-efficiency-standards.html</v>
      </c>
    </row>
    <row r="1558" spans="1:18" s="4" customFormat="1">
      <c r="A1558" s="254" t="str">
        <f>IF(ISBLANK(INDEX('Policy Characteristics'!A:A,MATCH($C1558,'Policy Characteristics'!$C:$C,0))),"",INDEX('Policy Characteristics'!A:A,MATCH($C1558,'Policy Characteristics'!$C:$C,0)))</f>
        <v>Industry</v>
      </c>
      <c r="B1558" s="262" t="str">
        <f>IF(ISBLANK(INDEX('Policy Characteristics'!B:B,MATCH($C1558,'Policy Characteristics'!$C:$C,0))),"",INDEX('Policy Characteristics'!B:B,MATCH($C1558,'Policy Characteristics'!$C:$C,0)))</f>
        <v>Industry Energy Efficiency Standards</v>
      </c>
      <c r="C1558" s="254" t="str">
        <f t="shared" si="54"/>
        <v>Percentage Improvement in Eqpt Efficiency Standards above BAU</v>
      </c>
      <c r="D1558" s="6" t="s">
        <v>3042</v>
      </c>
      <c r="E1558" s="45" t="s">
        <v>2383</v>
      </c>
      <c r="F1558" t="s">
        <v>3006</v>
      </c>
      <c r="G1558" s="45" t="s">
        <v>2387</v>
      </c>
      <c r="H1558" s="43">
        <v>1001</v>
      </c>
      <c r="I1558" s="324" t="s">
        <v>41</v>
      </c>
      <c r="J1558" s="255" t="str">
        <f>IF(ISBLANK(INDEX('Policy Characteristics'!D:D,MATCH($C1558,'Policy Characteristics'!$C:$C,0))),"",INDEX('Policy Characteristics'!D:D,MATCH($C1558,'Policy Characteristics'!$C:$C,0)))</f>
        <v>Industry Energy Efficiency</v>
      </c>
      <c r="K1558" s="254" t="str">
        <f>IF(ISBLANK(INDEX('Policy Characteristics'!E:E,MATCH($C1558,'Policy Characteristics'!$C:$C,0))),"",INDEX('Policy Characteristics'!E:E,MATCH($C1558,'Policy Characteristics'!$C:$C,0)))</f>
        <v>indst efficiency standards</v>
      </c>
      <c r="L1558" s="261">
        <f>IF(ISBLANK(INDEX('Policy Characteristics'!F:F,MATCH($C1558,'Policy Characteristics'!$C:$C,0))),"",INDEX('Policy Characteristics'!F:F,MATCH($C1558,'Policy Characteristics'!$C:$C,0)))</f>
        <v>0</v>
      </c>
      <c r="M1558" s="261">
        <f>IF(ISBLANK(INDEX('Policy Characteristics'!G:G,MATCH($C1558,'Policy Characteristics'!$C:$C,0))),"",INDEX('Policy Characteristics'!G:G,MATCH($C1558,'Policy Characteristics'!$C:$C,0)))</f>
        <v>0.25</v>
      </c>
      <c r="N1558" s="261">
        <f>IF(ISBLANK(INDEX('Policy Characteristics'!H:H,MATCH($C1558,'Policy Characteristics'!$C:$C,0))),"",INDEX('Policy Characteristics'!H:H,MATCH($C1558,'Policy Characteristics'!$C:$C,0)))</f>
        <v>0.01</v>
      </c>
      <c r="O1558" s="254" t="str">
        <f>IF(ISBLANK(INDEX('Policy Characteristics'!I:I,MATCH($C1558,'Policy Characteristics'!$C:$C,0))),"",INDEX('Policy Characteristics'!I:I,MATCH($C1558,'Policy Characteristics'!$C:$C,0)))</f>
        <v>% reduction in energy use</v>
      </c>
      <c r="P1558" s="254" t="str">
        <f>IF(ISBLANK(INDEX('Policy Characteristics'!J:J,MATCH($C1558,'Policy Characteristics'!$C:$C,0))),"",INDEX('Policy Characteristics'!J:J,MATCH($C1558,'Policy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8" s="254" t="str">
        <f>IF(ISBLANK(INDEX('Policy Characteristics'!K:K,MATCH($C1558,'Policy Characteristics'!$C:$C,0))),"",INDEX('Policy Characteristics'!K:K,MATCH($C1558,'Policy Characteristics'!$C:$C,0)))</f>
        <v>industry-ag-main.html#eff-stds</v>
      </c>
      <c r="R1558" s="254" t="str">
        <f>IF(ISBLANK(INDEX('Policy Characteristics'!L:L,MATCH($C1558,'Policy Characteristics'!$C:$C,0))),"",INDEX('Policy Characteristics'!L:L,MATCH($C1558,'Policy Characteristics'!$C:$C,0)))</f>
        <v>industry-energy-efficiency-standards.html</v>
      </c>
    </row>
    <row r="1559" spans="1:18" s="4" customFormat="1">
      <c r="A1559" s="254" t="str">
        <f>IF(ISBLANK(INDEX('Policy Characteristics'!A:A,MATCH($C1559,'Policy Characteristics'!$C:$C,0))),"",INDEX('Policy Characteristics'!A:A,MATCH($C1559,'Policy Characteristics'!$C:$C,0)))</f>
        <v>Industry</v>
      </c>
      <c r="B1559" s="262" t="str">
        <f>IF(ISBLANK(INDEX('Policy Characteristics'!B:B,MATCH($C1559,'Policy Characteristics'!$C:$C,0))),"",INDEX('Policy Characteristics'!B:B,MATCH($C1559,'Policy Characteristics'!$C:$C,0)))</f>
        <v>Industry Energy Efficiency Standards</v>
      </c>
      <c r="C1559" s="254" t="str">
        <f t="shared" si="54"/>
        <v>Percentage Improvement in Eqpt Efficiency Standards above BAU</v>
      </c>
      <c r="D1559" s="6" t="s">
        <v>3042</v>
      </c>
      <c r="E1559" s="45" t="s">
        <v>2384</v>
      </c>
      <c r="F1559" t="s">
        <v>3006</v>
      </c>
      <c r="G1559" s="45" t="s">
        <v>2388</v>
      </c>
      <c r="H1559" s="43">
        <v>1002</v>
      </c>
      <c r="I1559" s="324" t="s">
        <v>40</v>
      </c>
      <c r="J1559" s="255" t="str">
        <f>IF(ISBLANK(INDEX('Policy Characteristics'!D:D,MATCH($C1559,'Policy Characteristics'!$C:$C,0))),"",INDEX('Policy Characteristics'!D:D,MATCH($C1559,'Policy Characteristics'!$C:$C,0)))</f>
        <v>Industry Energy Efficiency</v>
      </c>
      <c r="K1559" s="254" t="str">
        <f>IF(ISBLANK(INDEX('Policy Characteristics'!E:E,MATCH($C1559,'Policy Characteristics'!$C:$C,0))),"",INDEX('Policy Characteristics'!E:E,MATCH($C1559,'Policy Characteristics'!$C:$C,0)))</f>
        <v>indst efficiency standards</v>
      </c>
      <c r="L1559" s="261">
        <f>IF(ISBLANK(INDEX('Policy Characteristics'!F:F,MATCH($C1559,'Policy Characteristics'!$C:$C,0))),"",INDEX('Policy Characteristics'!F:F,MATCH($C1559,'Policy Characteristics'!$C:$C,0)))</f>
        <v>0</v>
      </c>
      <c r="M1559" s="261">
        <f>IF(ISBLANK(INDEX('Policy Characteristics'!G:G,MATCH($C1559,'Policy Characteristics'!$C:$C,0))),"",INDEX('Policy Characteristics'!G:G,MATCH($C1559,'Policy Characteristics'!$C:$C,0)))</f>
        <v>0.25</v>
      </c>
      <c r="N1559" s="261">
        <f>IF(ISBLANK(INDEX('Policy Characteristics'!H:H,MATCH($C1559,'Policy Characteristics'!$C:$C,0))),"",INDEX('Policy Characteristics'!H:H,MATCH($C1559,'Policy Characteristics'!$C:$C,0)))</f>
        <v>0.01</v>
      </c>
      <c r="O1559" s="254" t="str">
        <f>IF(ISBLANK(INDEX('Policy Characteristics'!I:I,MATCH($C1559,'Policy Characteristics'!$C:$C,0))),"",INDEX('Policy Characteristics'!I:I,MATCH($C1559,'Policy Characteristics'!$C:$C,0)))</f>
        <v>% reduction in energy use</v>
      </c>
      <c r="P1559" s="254" t="str">
        <f>IF(ISBLANK(INDEX('Policy Characteristics'!J:J,MATCH($C1559,'Policy Characteristics'!$C:$C,0))),"",INDEX('Policy Characteristics'!J:J,MATCH($C1559,'Policy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9" s="254" t="str">
        <f>IF(ISBLANK(INDEX('Policy Characteristics'!K:K,MATCH($C1559,'Policy Characteristics'!$C:$C,0))),"",INDEX('Policy Characteristics'!K:K,MATCH($C1559,'Policy Characteristics'!$C:$C,0)))</f>
        <v>industry-ag-main.html#eff-stds</v>
      </c>
      <c r="R1559" s="254" t="str">
        <f>IF(ISBLANK(INDEX('Policy Characteristics'!L:L,MATCH($C1559,'Policy Characteristics'!$C:$C,0))),"",INDEX('Policy Characteristics'!L:L,MATCH($C1559,'Policy Characteristics'!$C:$C,0)))</f>
        <v>industry-energy-efficiency-standards.html</v>
      </c>
    </row>
    <row r="1560" spans="1:18" s="4" customFormat="1">
      <c r="A1560" s="254" t="str">
        <f>IF(ISBLANK(INDEX('Policy Characteristics'!A:A,MATCH($C1560,'Policy Characteristics'!$C:$C,0))),"",INDEX('Policy Characteristics'!A:A,MATCH($C1560,'Policy Characteristics'!$C:$C,0)))</f>
        <v>Industry</v>
      </c>
      <c r="B1560" s="262" t="str">
        <f>IF(ISBLANK(INDEX('Policy Characteristics'!B:B,MATCH($C1560,'Policy Characteristics'!$C:$C,0))),"",INDEX('Policy Characteristics'!B:B,MATCH($C1560,'Policy Characteristics'!$C:$C,0)))</f>
        <v>Industry Energy Efficiency Standards</v>
      </c>
      <c r="C1560" s="254" t="str">
        <f t="shared" si="54"/>
        <v>Percentage Improvement in Eqpt Efficiency Standards above BAU</v>
      </c>
      <c r="D1560" s="6" t="s">
        <v>3042</v>
      </c>
      <c r="E1560" s="45" t="s">
        <v>2385</v>
      </c>
      <c r="F1560" t="s">
        <v>3006</v>
      </c>
      <c r="G1560" s="45" t="s">
        <v>2391</v>
      </c>
      <c r="H1560" s="43">
        <v>1003</v>
      </c>
      <c r="I1560" s="324" t="s">
        <v>41</v>
      </c>
      <c r="J1560" s="255" t="str">
        <f>IF(ISBLANK(INDEX('Policy Characteristics'!D:D,MATCH($C1560,'Policy Characteristics'!$C:$C,0))),"",INDEX('Policy Characteristics'!D:D,MATCH($C1560,'Policy Characteristics'!$C:$C,0)))</f>
        <v>Industry Energy Efficiency</v>
      </c>
      <c r="K1560" s="254" t="str">
        <f>IF(ISBLANK(INDEX('Policy Characteristics'!E:E,MATCH($C1560,'Policy Characteristics'!$C:$C,0))),"",INDEX('Policy Characteristics'!E:E,MATCH($C1560,'Policy Characteristics'!$C:$C,0)))</f>
        <v>indst efficiency standards</v>
      </c>
      <c r="L1560" s="261">
        <f>IF(ISBLANK(INDEX('Policy Characteristics'!F:F,MATCH($C1560,'Policy Characteristics'!$C:$C,0))),"",INDEX('Policy Characteristics'!F:F,MATCH($C1560,'Policy Characteristics'!$C:$C,0)))</f>
        <v>0</v>
      </c>
      <c r="M1560" s="261">
        <f>IF(ISBLANK(INDEX('Policy Characteristics'!G:G,MATCH($C1560,'Policy Characteristics'!$C:$C,0))),"",INDEX('Policy Characteristics'!G:G,MATCH($C1560,'Policy Characteristics'!$C:$C,0)))</f>
        <v>0.25</v>
      </c>
      <c r="N1560" s="261">
        <f>IF(ISBLANK(INDEX('Policy Characteristics'!H:H,MATCH($C1560,'Policy Characteristics'!$C:$C,0))),"",INDEX('Policy Characteristics'!H:H,MATCH($C1560,'Policy Characteristics'!$C:$C,0)))</f>
        <v>0.01</v>
      </c>
      <c r="O1560" s="254" t="str">
        <f>IF(ISBLANK(INDEX('Policy Characteristics'!I:I,MATCH($C1560,'Policy Characteristics'!$C:$C,0))),"",INDEX('Policy Characteristics'!I:I,MATCH($C1560,'Policy Characteristics'!$C:$C,0)))</f>
        <v>% reduction in energy use</v>
      </c>
      <c r="P1560" s="254" t="str">
        <f>IF(ISBLANK(INDEX('Policy Characteristics'!J:J,MATCH($C1560,'Policy Characteristics'!$C:$C,0))),"",INDEX('Policy Characteristics'!J:J,MATCH($C1560,'Policy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0" s="254" t="str">
        <f>IF(ISBLANK(INDEX('Policy Characteristics'!K:K,MATCH($C1560,'Policy Characteristics'!$C:$C,0))),"",INDEX('Policy Characteristics'!K:K,MATCH($C1560,'Policy Characteristics'!$C:$C,0)))</f>
        <v>industry-ag-main.html#eff-stds</v>
      </c>
      <c r="R1560" s="254" t="str">
        <f>IF(ISBLANK(INDEX('Policy Characteristics'!L:L,MATCH($C1560,'Policy Characteristics'!$C:$C,0))),"",INDEX('Policy Characteristics'!L:L,MATCH($C1560,'Policy Characteristics'!$C:$C,0)))</f>
        <v>industry-energy-efficiency-standards.html</v>
      </c>
    </row>
    <row r="1561" spans="1:18" s="4" customFormat="1">
      <c r="A1561" s="254" t="str">
        <f>IF(ISBLANK(INDEX('Policy Characteristics'!A:A,MATCH($C1561,'Policy Characteristics'!$C:$C,0))),"",INDEX('Policy Characteristics'!A:A,MATCH($C1561,'Policy Characteristics'!$C:$C,0)))</f>
        <v>Industry</v>
      </c>
      <c r="B1561" s="262" t="str">
        <f>IF(ISBLANK(INDEX('Policy Characteristics'!B:B,MATCH($C1561,'Policy Characteristics'!$C:$C,0))),"",INDEX('Policy Characteristics'!B:B,MATCH($C1561,'Policy Characteristics'!$C:$C,0)))</f>
        <v>Industry Energy Efficiency Standards</v>
      </c>
      <c r="C1561" s="254" t="str">
        <f t="shared" si="54"/>
        <v>Percentage Improvement in Eqpt Efficiency Standards above BAU</v>
      </c>
      <c r="D1561" s="6" t="s">
        <v>3042</v>
      </c>
      <c r="E1561" s="45" t="s">
        <v>2684</v>
      </c>
      <c r="F1561" t="s">
        <v>3006</v>
      </c>
      <c r="G1561" s="45" t="s">
        <v>2687</v>
      </c>
      <c r="H1561" s="43">
        <v>1004</v>
      </c>
      <c r="I1561" s="324" t="s">
        <v>41</v>
      </c>
      <c r="J1561" s="255" t="str">
        <f>IF(ISBLANK(INDEX('Policy Characteristics'!D:D,MATCH($C1561,'Policy Characteristics'!$C:$C,0))),"",INDEX('Policy Characteristics'!D:D,MATCH($C1561,'Policy Characteristics'!$C:$C,0)))</f>
        <v>Industry Energy Efficiency</v>
      </c>
      <c r="K1561" s="254" t="str">
        <f>IF(ISBLANK(INDEX('Policy Characteristics'!E:E,MATCH($C1561,'Policy Characteristics'!$C:$C,0))),"",INDEX('Policy Characteristics'!E:E,MATCH($C1561,'Policy Characteristics'!$C:$C,0)))</f>
        <v>indst efficiency standards</v>
      </c>
      <c r="L1561" s="261">
        <f>IF(ISBLANK(INDEX('Policy Characteristics'!F:F,MATCH($C1561,'Policy Characteristics'!$C:$C,0))),"",INDEX('Policy Characteristics'!F:F,MATCH($C1561,'Policy Characteristics'!$C:$C,0)))</f>
        <v>0</v>
      </c>
      <c r="M1561" s="261">
        <f>IF(ISBLANK(INDEX('Policy Characteristics'!G:G,MATCH($C1561,'Policy Characteristics'!$C:$C,0))),"",INDEX('Policy Characteristics'!G:G,MATCH($C1561,'Policy Characteristics'!$C:$C,0)))</f>
        <v>0.25</v>
      </c>
      <c r="N1561" s="261">
        <f>IF(ISBLANK(INDEX('Policy Characteristics'!H:H,MATCH($C1561,'Policy Characteristics'!$C:$C,0))),"",INDEX('Policy Characteristics'!H:H,MATCH($C1561,'Policy Characteristics'!$C:$C,0)))</f>
        <v>0.01</v>
      </c>
      <c r="O1561" s="254" t="str">
        <f>IF(ISBLANK(INDEX('Policy Characteristics'!I:I,MATCH($C1561,'Policy Characteristics'!$C:$C,0))),"",INDEX('Policy Characteristics'!I:I,MATCH($C1561,'Policy Characteristics'!$C:$C,0)))</f>
        <v>% reduction in energy use</v>
      </c>
      <c r="P1561" s="254" t="str">
        <f>IF(ISBLANK(INDEX('Policy Characteristics'!J:J,MATCH($C1561,'Policy Characteristics'!$C:$C,0))),"",INDEX('Policy Characteristics'!J:J,MATCH($C1561,'Policy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1" s="254" t="str">
        <f>IF(ISBLANK(INDEX('Policy Characteristics'!K:K,MATCH($C1561,'Policy Characteristics'!$C:$C,0))),"",INDEX('Policy Characteristics'!K:K,MATCH($C1561,'Policy Characteristics'!$C:$C,0)))</f>
        <v>industry-ag-main.html#eff-stds</v>
      </c>
      <c r="R1561" s="254" t="str">
        <f>IF(ISBLANK(INDEX('Policy Characteristics'!L:L,MATCH($C1561,'Policy Characteristics'!$C:$C,0))),"",INDEX('Policy Characteristics'!L:L,MATCH($C1561,'Policy Characteristics'!$C:$C,0)))</f>
        <v>industry-energy-efficiency-standards.html</v>
      </c>
    </row>
    <row r="1562" spans="1:18" s="4" customFormat="1">
      <c r="A1562" s="254" t="str">
        <f>IF(ISBLANK(INDEX('Policy Characteristics'!A:A,MATCH($C1562,'Policy Characteristics'!$C:$C,0))),"",INDEX('Policy Characteristics'!A:A,MATCH($C1562,'Policy Characteristics'!$C:$C,0)))</f>
        <v>Industry</v>
      </c>
      <c r="B1562" s="262" t="str">
        <f>IF(ISBLANK(INDEX('Policy Characteristics'!B:B,MATCH($C1562,'Policy Characteristics'!$C:$C,0))),"",INDEX('Policy Characteristics'!B:B,MATCH($C1562,'Policy Characteristics'!$C:$C,0)))</f>
        <v>Industry Energy Efficiency Standards</v>
      </c>
      <c r="C1562" s="254" t="str">
        <f t="shared" si="54"/>
        <v>Percentage Improvement in Eqpt Efficiency Standards above BAU</v>
      </c>
      <c r="D1562" s="6" t="s">
        <v>3042</v>
      </c>
      <c r="E1562" s="45" t="s">
        <v>2685</v>
      </c>
      <c r="F1562" t="s">
        <v>3006</v>
      </c>
      <c r="G1562" s="45" t="s">
        <v>2689</v>
      </c>
      <c r="H1562" s="43">
        <v>1005</v>
      </c>
      <c r="I1562" s="324" t="s">
        <v>40</v>
      </c>
      <c r="J1562" s="255" t="str">
        <f>IF(ISBLANK(INDEX('Policy Characteristics'!D:D,MATCH($C1562,'Policy Characteristics'!$C:$C,0))),"",INDEX('Policy Characteristics'!D:D,MATCH($C1562,'Policy Characteristics'!$C:$C,0)))</f>
        <v>Industry Energy Efficiency</v>
      </c>
      <c r="K1562" s="254" t="str">
        <f>IF(ISBLANK(INDEX('Policy Characteristics'!E:E,MATCH($C1562,'Policy Characteristics'!$C:$C,0))),"",INDEX('Policy Characteristics'!E:E,MATCH($C1562,'Policy Characteristics'!$C:$C,0)))</f>
        <v>indst efficiency standards</v>
      </c>
      <c r="L1562" s="261">
        <f>IF(ISBLANK(INDEX('Policy Characteristics'!F:F,MATCH($C1562,'Policy Characteristics'!$C:$C,0))),"",INDEX('Policy Characteristics'!F:F,MATCH($C1562,'Policy Characteristics'!$C:$C,0)))</f>
        <v>0</v>
      </c>
      <c r="M1562" s="261">
        <f>IF(ISBLANK(INDEX('Policy Characteristics'!G:G,MATCH($C1562,'Policy Characteristics'!$C:$C,0))),"",INDEX('Policy Characteristics'!G:G,MATCH($C1562,'Policy Characteristics'!$C:$C,0)))</f>
        <v>0.25</v>
      </c>
      <c r="N1562" s="261">
        <f>IF(ISBLANK(INDEX('Policy Characteristics'!H:H,MATCH($C1562,'Policy Characteristics'!$C:$C,0))),"",INDEX('Policy Characteristics'!H:H,MATCH($C1562,'Policy Characteristics'!$C:$C,0)))</f>
        <v>0.01</v>
      </c>
      <c r="O1562" s="254" t="str">
        <f>IF(ISBLANK(INDEX('Policy Characteristics'!I:I,MATCH($C1562,'Policy Characteristics'!$C:$C,0))),"",INDEX('Policy Characteristics'!I:I,MATCH($C1562,'Policy Characteristics'!$C:$C,0)))</f>
        <v>% reduction in energy use</v>
      </c>
      <c r="P1562" s="254" t="str">
        <f>IF(ISBLANK(INDEX('Policy Characteristics'!J:J,MATCH($C1562,'Policy Characteristics'!$C:$C,0))),"",INDEX('Policy Characteristics'!J:J,MATCH($C1562,'Policy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2" s="254" t="str">
        <f>IF(ISBLANK(INDEX('Policy Characteristics'!K:K,MATCH($C1562,'Policy Characteristics'!$C:$C,0))),"",INDEX('Policy Characteristics'!K:K,MATCH($C1562,'Policy Characteristics'!$C:$C,0)))</f>
        <v>industry-ag-main.html#eff-stds</v>
      </c>
      <c r="R1562" s="254" t="str">
        <f>IF(ISBLANK(INDEX('Policy Characteristics'!L:L,MATCH($C1562,'Policy Characteristics'!$C:$C,0))),"",INDEX('Policy Characteristics'!L:L,MATCH($C1562,'Policy Characteristics'!$C:$C,0)))</f>
        <v>industry-energy-efficiency-standards.html</v>
      </c>
    </row>
    <row r="1563" spans="1:18" s="4" customFormat="1">
      <c r="A1563" s="254" t="str">
        <f>IF(ISBLANK(INDEX('Policy Characteristics'!A:A,MATCH($C1563,'Policy Characteristics'!$C:$C,0))),"",INDEX('Policy Characteristics'!A:A,MATCH($C1563,'Policy Characteristics'!$C:$C,0)))</f>
        <v>Industry</v>
      </c>
      <c r="B1563" s="262" t="str">
        <f>IF(ISBLANK(INDEX('Policy Characteristics'!B:B,MATCH($C1563,'Policy Characteristics'!$C:$C,0))),"",INDEX('Policy Characteristics'!B:B,MATCH($C1563,'Policy Characteristics'!$C:$C,0)))</f>
        <v>Industry Energy Efficiency Standards</v>
      </c>
      <c r="C1563" s="254" t="str">
        <f t="shared" si="54"/>
        <v>Percentage Improvement in Eqpt Efficiency Standards above BAU</v>
      </c>
      <c r="D1563" s="6" t="s">
        <v>3042</v>
      </c>
      <c r="E1563" s="45" t="s">
        <v>2686</v>
      </c>
      <c r="F1563" t="s">
        <v>3006</v>
      </c>
      <c r="G1563" s="45" t="s">
        <v>2690</v>
      </c>
      <c r="H1563" s="43">
        <v>1006</v>
      </c>
      <c r="I1563" s="324" t="s">
        <v>40</v>
      </c>
      <c r="J1563" s="255" t="str">
        <f>IF(ISBLANK(INDEX('Policy Characteristics'!D:D,MATCH($C1563,'Policy Characteristics'!$C:$C,0))),"",INDEX('Policy Characteristics'!D:D,MATCH($C1563,'Policy Characteristics'!$C:$C,0)))</f>
        <v>Industry Energy Efficiency</v>
      </c>
      <c r="K1563" s="254" t="str">
        <f>IF(ISBLANK(INDEX('Policy Characteristics'!E:E,MATCH($C1563,'Policy Characteristics'!$C:$C,0))),"",INDEX('Policy Characteristics'!E:E,MATCH($C1563,'Policy Characteristics'!$C:$C,0)))</f>
        <v>indst efficiency standards</v>
      </c>
      <c r="L1563" s="261">
        <f>IF(ISBLANK(INDEX('Policy Characteristics'!F:F,MATCH($C1563,'Policy Characteristics'!$C:$C,0))),"",INDEX('Policy Characteristics'!F:F,MATCH($C1563,'Policy Characteristics'!$C:$C,0)))</f>
        <v>0</v>
      </c>
      <c r="M1563" s="261">
        <f>IF(ISBLANK(INDEX('Policy Characteristics'!G:G,MATCH($C1563,'Policy Characteristics'!$C:$C,0))),"",INDEX('Policy Characteristics'!G:G,MATCH($C1563,'Policy Characteristics'!$C:$C,0)))</f>
        <v>0.25</v>
      </c>
      <c r="N1563" s="261">
        <f>IF(ISBLANK(INDEX('Policy Characteristics'!H:H,MATCH($C1563,'Policy Characteristics'!$C:$C,0))),"",INDEX('Policy Characteristics'!H:H,MATCH($C1563,'Policy Characteristics'!$C:$C,0)))</f>
        <v>0.01</v>
      </c>
      <c r="O1563" s="254" t="str">
        <f>IF(ISBLANK(INDEX('Policy Characteristics'!I:I,MATCH($C1563,'Policy Characteristics'!$C:$C,0))),"",INDEX('Policy Characteristics'!I:I,MATCH($C1563,'Policy Characteristics'!$C:$C,0)))</f>
        <v>% reduction in energy use</v>
      </c>
      <c r="P1563" s="254" t="str">
        <f>IF(ISBLANK(INDEX('Policy Characteristics'!J:J,MATCH($C1563,'Policy Characteristics'!$C:$C,0))),"",INDEX('Policy Characteristics'!J:J,MATCH($C1563,'Policy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3" s="254" t="str">
        <f>IF(ISBLANK(INDEX('Policy Characteristics'!K:K,MATCH($C1563,'Policy Characteristics'!$C:$C,0))),"",INDEX('Policy Characteristics'!K:K,MATCH($C1563,'Policy Characteristics'!$C:$C,0)))</f>
        <v>industry-ag-main.html#eff-stds</v>
      </c>
      <c r="R1563" s="254" t="str">
        <f>IF(ISBLANK(INDEX('Policy Characteristics'!L:L,MATCH($C1563,'Policy Characteristics'!$C:$C,0))),"",INDEX('Policy Characteristics'!L:L,MATCH($C1563,'Policy Characteristics'!$C:$C,0)))</f>
        <v>industry-energy-efficiency-standards.html</v>
      </c>
    </row>
    <row r="1564" spans="1:18" s="4" customFormat="1">
      <c r="A1564" s="254" t="str">
        <f>IF(ISBLANK(INDEX('Policy Characteristics'!A:A,MATCH($C1564,'Policy Characteristics'!$C:$C,0))),"",INDEX('Policy Characteristics'!A:A,MATCH($C1564,'Policy Characteristics'!$C:$C,0)))</f>
        <v>Industry</v>
      </c>
      <c r="B1564" s="262" t="str">
        <f>IF(ISBLANK(INDEX('Policy Characteristics'!B:B,MATCH($C1564,'Policy Characteristics'!$C:$C,0))),"",INDEX('Policy Characteristics'!B:B,MATCH($C1564,'Policy Characteristics'!$C:$C,0)))</f>
        <v>Industry Energy Efficiency Standards</v>
      </c>
      <c r="C1564" s="254" t="str">
        <f t="shared" si="54"/>
        <v>Percentage Improvement in Eqpt Efficiency Standards above BAU</v>
      </c>
      <c r="D1564" s="6" t="s">
        <v>3042</v>
      </c>
      <c r="E1564" s="45" t="s">
        <v>2683</v>
      </c>
      <c r="F1564" t="s">
        <v>3006</v>
      </c>
      <c r="G1564" s="45" t="s">
        <v>2688</v>
      </c>
      <c r="H1564" s="43">
        <v>1007</v>
      </c>
      <c r="I1564" s="324" t="s">
        <v>41</v>
      </c>
      <c r="J1564" s="255" t="str">
        <f>IF(ISBLANK(INDEX('Policy Characteristics'!D:D,MATCH($C1564,'Policy Characteristics'!$C:$C,0))),"",INDEX('Policy Characteristics'!D:D,MATCH($C1564,'Policy Characteristics'!$C:$C,0)))</f>
        <v>Industry Energy Efficiency</v>
      </c>
      <c r="K1564" s="254" t="str">
        <f>IF(ISBLANK(INDEX('Policy Characteristics'!E:E,MATCH($C1564,'Policy Characteristics'!$C:$C,0))),"",INDEX('Policy Characteristics'!E:E,MATCH($C1564,'Policy Characteristics'!$C:$C,0)))</f>
        <v>indst efficiency standards</v>
      </c>
      <c r="L1564" s="261">
        <f>IF(ISBLANK(INDEX('Policy Characteristics'!F:F,MATCH($C1564,'Policy Characteristics'!$C:$C,0))),"",INDEX('Policy Characteristics'!F:F,MATCH($C1564,'Policy Characteristics'!$C:$C,0)))</f>
        <v>0</v>
      </c>
      <c r="M1564" s="261">
        <f>IF(ISBLANK(INDEX('Policy Characteristics'!G:G,MATCH($C1564,'Policy Characteristics'!$C:$C,0))),"",INDEX('Policy Characteristics'!G:G,MATCH($C1564,'Policy Characteristics'!$C:$C,0)))</f>
        <v>0.25</v>
      </c>
      <c r="N1564" s="261">
        <f>IF(ISBLANK(INDEX('Policy Characteristics'!H:H,MATCH($C1564,'Policy Characteristics'!$C:$C,0))),"",INDEX('Policy Characteristics'!H:H,MATCH($C1564,'Policy Characteristics'!$C:$C,0)))</f>
        <v>0.01</v>
      </c>
      <c r="O1564" s="254" t="str">
        <f>IF(ISBLANK(INDEX('Policy Characteristics'!I:I,MATCH($C1564,'Policy Characteristics'!$C:$C,0))),"",INDEX('Policy Characteristics'!I:I,MATCH($C1564,'Policy Characteristics'!$C:$C,0)))</f>
        <v>% reduction in energy use</v>
      </c>
      <c r="P1564" s="254" t="str">
        <f>IF(ISBLANK(INDEX('Policy Characteristics'!J:J,MATCH($C1564,'Policy Characteristics'!$C:$C,0))),"",INDEX('Policy Characteristics'!J:J,MATCH($C1564,'Policy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4" s="254" t="str">
        <f>IF(ISBLANK(INDEX('Policy Characteristics'!K:K,MATCH($C1564,'Policy Characteristics'!$C:$C,0))),"",INDEX('Policy Characteristics'!K:K,MATCH($C1564,'Policy Characteristics'!$C:$C,0)))</f>
        <v>industry-ag-main.html#eff-stds</v>
      </c>
      <c r="R1564" s="254" t="str">
        <f>IF(ISBLANK(INDEX('Policy Characteristics'!L:L,MATCH($C1564,'Policy Characteristics'!$C:$C,0))),"",INDEX('Policy Characteristics'!L:L,MATCH($C1564,'Policy Characteristics'!$C:$C,0)))</f>
        <v>industry-energy-efficiency-standards.html</v>
      </c>
    </row>
    <row r="1565" spans="1:18" s="4" customFormat="1">
      <c r="A1565" s="254" t="str">
        <f>IF(ISBLANK(INDEX('Policy Characteristics'!A:A,MATCH($C1565,'Policy Characteristics'!$C:$C,0))),"",INDEX('Policy Characteristics'!A:A,MATCH($C1565,'Policy Characteristics'!$C:$C,0)))</f>
        <v>Industry</v>
      </c>
      <c r="B1565" s="262" t="str">
        <f>IF(ISBLANK(INDEX('Policy Characteristics'!B:B,MATCH($C1565,'Policy Characteristics'!$C:$C,0))),"",INDEX('Policy Characteristics'!B:B,MATCH($C1565,'Policy Characteristics'!$C:$C,0)))</f>
        <v>Industry Energy Efficiency Standards</v>
      </c>
      <c r="C1565" s="254" t="str">
        <f t="shared" si="54"/>
        <v>Percentage Improvement in Eqpt Efficiency Standards above BAU</v>
      </c>
      <c r="D1565" s="6" t="s">
        <v>3043</v>
      </c>
      <c r="E1565" s="45" t="s">
        <v>2380</v>
      </c>
      <c r="F1565" t="s">
        <v>3007</v>
      </c>
      <c r="G1565" s="45" t="s">
        <v>2386</v>
      </c>
      <c r="H1565" s="43">
        <v>1008</v>
      </c>
      <c r="I1565" s="324" t="s">
        <v>40</v>
      </c>
      <c r="J1565" s="255" t="str">
        <f>IF(ISBLANK(INDEX('Policy Characteristics'!D:D,MATCH($C1565,'Policy Characteristics'!$C:$C,0))),"",INDEX('Policy Characteristics'!D:D,MATCH($C1565,'Policy Characteristics'!$C:$C,0)))</f>
        <v>Industry Energy Efficiency</v>
      </c>
      <c r="K1565" s="254" t="str">
        <f>IF(ISBLANK(INDEX('Policy Characteristics'!E:E,MATCH($C1565,'Policy Characteristics'!$C:$C,0))),"",INDEX('Policy Characteristics'!E:E,MATCH($C1565,'Policy Characteristics'!$C:$C,0)))</f>
        <v>indst efficiency standards</v>
      </c>
      <c r="L1565" s="261">
        <f>IF(ISBLANK(INDEX('Policy Characteristics'!F:F,MATCH($C1565,'Policy Characteristics'!$C:$C,0))),"",INDEX('Policy Characteristics'!F:F,MATCH($C1565,'Policy Characteristics'!$C:$C,0)))</f>
        <v>0</v>
      </c>
      <c r="M1565" s="261">
        <f>IF(ISBLANK(INDEX('Policy Characteristics'!G:G,MATCH($C1565,'Policy Characteristics'!$C:$C,0))),"",INDEX('Policy Characteristics'!G:G,MATCH($C1565,'Policy Characteristics'!$C:$C,0)))</f>
        <v>0.25</v>
      </c>
      <c r="N1565" s="261">
        <f>IF(ISBLANK(INDEX('Policy Characteristics'!H:H,MATCH($C1565,'Policy Characteristics'!$C:$C,0))),"",INDEX('Policy Characteristics'!H:H,MATCH($C1565,'Policy Characteristics'!$C:$C,0)))</f>
        <v>0.01</v>
      </c>
      <c r="O1565" s="254" t="str">
        <f>IF(ISBLANK(INDEX('Policy Characteristics'!I:I,MATCH($C1565,'Policy Characteristics'!$C:$C,0))),"",INDEX('Policy Characteristics'!I:I,MATCH($C1565,'Policy Characteristics'!$C:$C,0)))</f>
        <v>% reduction in energy use</v>
      </c>
      <c r="P1565" s="254" t="str">
        <f>IF(ISBLANK(INDEX('Policy Characteristics'!J:J,MATCH($C1565,'Policy Characteristics'!$C:$C,0))),"",INDEX('Policy Characteristics'!J:J,MATCH($C1565,'Policy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5" s="254" t="str">
        <f>IF(ISBLANK(INDEX('Policy Characteristics'!K:K,MATCH($C1565,'Policy Characteristics'!$C:$C,0))),"",INDEX('Policy Characteristics'!K:K,MATCH($C1565,'Policy Characteristics'!$C:$C,0)))</f>
        <v>industry-ag-main.html#eff-stds</v>
      </c>
      <c r="R1565" s="254" t="str">
        <f>IF(ISBLANK(INDEX('Policy Characteristics'!L:L,MATCH($C1565,'Policy Characteristics'!$C:$C,0))),"",INDEX('Policy Characteristics'!L:L,MATCH($C1565,'Policy Characteristics'!$C:$C,0)))</f>
        <v>industry-energy-efficiency-standards.html</v>
      </c>
    </row>
    <row r="1566" spans="1:18" s="4" customFormat="1">
      <c r="A1566" s="254" t="str">
        <f>IF(ISBLANK(INDEX('Policy Characteristics'!A:A,MATCH($C1566,'Policy Characteristics'!$C:$C,0))),"",INDEX('Policy Characteristics'!A:A,MATCH($C1566,'Policy Characteristics'!$C:$C,0)))</f>
        <v>Industry</v>
      </c>
      <c r="B1566" s="262" t="str">
        <f>IF(ISBLANK(INDEX('Policy Characteristics'!B:B,MATCH($C1566,'Policy Characteristics'!$C:$C,0))),"",INDEX('Policy Characteristics'!B:B,MATCH($C1566,'Policy Characteristics'!$C:$C,0)))</f>
        <v>Industry Energy Efficiency Standards</v>
      </c>
      <c r="C1566" s="254" t="str">
        <f t="shared" si="54"/>
        <v>Percentage Improvement in Eqpt Efficiency Standards above BAU</v>
      </c>
      <c r="D1566" s="6" t="s">
        <v>3043</v>
      </c>
      <c r="E1566" s="45" t="s">
        <v>2381</v>
      </c>
      <c r="F1566" t="s">
        <v>3007</v>
      </c>
      <c r="G1566" s="45" t="s">
        <v>2389</v>
      </c>
      <c r="H1566" s="43">
        <v>1009</v>
      </c>
      <c r="I1566" s="324" t="s">
        <v>40</v>
      </c>
      <c r="J1566" s="255" t="str">
        <f>IF(ISBLANK(INDEX('Policy Characteristics'!D:D,MATCH($C1566,'Policy Characteristics'!$C:$C,0))),"",INDEX('Policy Characteristics'!D:D,MATCH($C1566,'Policy Characteristics'!$C:$C,0)))</f>
        <v>Industry Energy Efficiency</v>
      </c>
      <c r="K1566" s="254" t="str">
        <f>IF(ISBLANK(INDEX('Policy Characteristics'!E:E,MATCH($C1566,'Policy Characteristics'!$C:$C,0))),"",INDEX('Policy Characteristics'!E:E,MATCH($C1566,'Policy Characteristics'!$C:$C,0)))</f>
        <v>indst efficiency standards</v>
      </c>
      <c r="L1566" s="261">
        <f>IF(ISBLANK(INDEX('Policy Characteristics'!F:F,MATCH($C1566,'Policy Characteristics'!$C:$C,0))),"",INDEX('Policy Characteristics'!F:F,MATCH($C1566,'Policy Characteristics'!$C:$C,0)))</f>
        <v>0</v>
      </c>
      <c r="M1566" s="261">
        <f>IF(ISBLANK(INDEX('Policy Characteristics'!G:G,MATCH($C1566,'Policy Characteristics'!$C:$C,0))),"",INDEX('Policy Characteristics'!G:G,MATCH($C1566,'Policy Characteristics'!$C:$C,0)))</f>
        <v>0.25</v>
      </c>
      <c r="N1566" s="261">
        <f>IF(ISBLANK(INDEX('Policy Characteristics'!H:H,MATCH($C1566,'Policy Characteristics'!$C:$C,0))),"",INDEX('Policy Characteristics'!H:H,MATCH($C1566,'Policy Characteristics'!$C:$C,0)))</f>
        <v>0.01</v>
      </c>
      <c r="O1566" s="254" t="str">
        <f>IF(ISBLANK(INDEX('Policy Characteristics'!I:I,MATCH($C1566,'Policy Characteristics'!$C:$C,0))),"",INDEX('Policy Characteristics'!I:I,MATCH($C1566,'Policy Characteristics'!$C:$C,0)))</f>
        <v>% reduction in energy use</v>
      </c>
      <c r="P1566" s="254" t="str">
        <f>IF(ISBLANK(INDEX('Policy Characteristics'!J:J,MATCH($C1566,'Policy Characteristics'!$C:$C,0))),"",INDEX('Policy Characteristics'!J:J,MATCH($C1566,'Policy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6" s="254" t="str">
        <f>IF(ISBLANK(INDEX('Policy Characteristics'!K:K,MATCH($C1566,'Policy Characteristics'!$C:$C,0))),"",INDEX('Policy Characteristics'!K:K,MATCH($C1566,'Policy Characteristics'!$C:$C,0)))</f>
        <v>industry-ag-main.html#eff-stds</v>
      </c>
      <c r="R1566" s="254" t="str">
        <f>IF(ISBLANK(INDEX('Policy Characteristics'!L:L,MATCH($C1566,'Policy Characteristics'!$C:$C,0))),"",INDEX('Policy Characteristics'!L:L,MATCH($C1566,'Policy Characteristics'!$C:$C,0)))</f>
        <v>industry-energy-efficiency-standards.html</v>
      </c>
    </row>
    <row r="1567" spans="1:18" s="4" customFormat="1">
      <c r="A1567" s="254" t="str">
        <f>IF(ISBLANK(INDEX('Policy Characteristics'!A:A,MATCH($C1567,'Policy Characteristics'!$C:$C,0))),"",INDEX('Policy Characteristics'!A:A,MATCH($C1567,'Policy Characteristics'!$C:$C,0)))</f>
        <v>Industry</v>
      </c>
      <c r="B1567" s="262" t="str">
        <f>IF(ISBLANK(INDEX('Policy Characteristics'!B:B,MATCH($C1567,'Policy Characteristics'!$C:$C,0))),"",INDEX('Policy Characteristics'!B:B,MATCH($C1567,'Policy Characteristics'!$C:$C,0)))</f>
        <v>Industry Energy Efficiency Standards</v>
      </c>
      <c r="C1567" s="254" t="str">
        <f t="shared" si="54"/>
        <v>Percentage Improvement in Eqpt Efficiency Standards above BAU</v>
      </c>
      <c r="D1567" s="6" t="s">
        <v>3043</v>
      </c>
      <c r="E1567" s="45" t="s">
        <v>2382</v>
      </c>
      <c r="F1567" t="s">
        <v>3007</v>
      </c>
      <c r="G1567" s="45" t="s">
        <v>2390</v>
      </c>
      <c r="H1567" s="43">
        <v>1010</v>
      </c>
      <c r="I1567" s="324" t="s">
        <v>40</v>
      </c>
      <c r="J1567" s="255" t="str">
        <f>IF(ISBLANK(INDEX('Policy Characteristics'!D:D,MATCH($C1567,'Policy Characteristics'!$C:$C,0))),"",INDEX('Policy Characteristics'!D:D,MATCH($C1567,'Policy Characteristics'!$C:$C,0)))</f>
        <v>Industry Energy Efficiency</v>
      </c>
      <c r="K1567" s="254" t="str">
        <f>IF(ISBLANK(INDEX('Policy Characteristics'!E:E,MATCH($C1567,'Policy Characteristics'!$C:$C,0))),"",INDEX('Policy Characteristics'!E:E,MATCH($C1567,'Policy Characteristics'!$C:$C,0)))</f>
        <v>indst efficiency standards</v>
      </c>
      <c r="L1567" s="261">
        <f>IF(ISBLANK(INDEX('Policy Characteristics'!F:F,MATCH($C1567,'Policy Characteristics'!$C:$C,0))),"",INDEX('Policy Characteristics'!F:F,MATCH($C1567,'Policy Characteristics'!$C:$C,0)))</f>
        <v>0</v>
      </c>
      <c r="M1567" s="261">
        <f>IF(ISBLANK(INDEX('Policy Characteristics'!G:G,MATCH($C1567,'Policy Characteristics'!$C:$C,0))),"",INDEX('Policy Characteristics'!G:G,MATCH($C1567,'Policy Characteristics'!$C:$C,0)))</f>
        <v>0.25</v>
      </c>
      <c r="N1567" s="261">
        <f>IF(ISBLANK(INDEX('Policy Characteristics'!H:H,MATCH($C1567,'Policy Characteristics'!$C:$C,0))),"",INDEX('Policy Characteristics'!H:H,MATCH($C1567,'Policy Characteristics'!$C:$C,0)))</f>
        <v>0.01</v>
      </c>
      <c r="O1567" s="254" t="str">
        <f>IF(ISBLANK(INDEX('Policy Characteristics'!I:I,MATCH($C1567,'Policy Characteristics'!$C:$C,0))),"",INDEX('Policy Characteristics'!I:I,MATCH($C1567,'Policy Characteristics'!$C:$C,0)))</f>
        <v>% reduction in energy use</v>
      </c>
      <c r="P1567" s="254" t="str">
        <f>IF(ISBLANK(INDEX('Policy Characteristics'!J:J,MATCH($C1567,'Policy Characteristics'!$C:$C,0))),"",INDEX('Policy Characteristics'!J:J,MATCH($C1567,'Policy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7" s="254" t="str">
        <f>IF(ISBLANK(INDEX('Policy Characteristics'!K:K,MATCH($C1567,'Policy Characteristics'!$C:$C,0))),"",INDEX('Policy Characteristics'!K:K,MATCH($C1567,'Policy Characteristics'!$C:$C,0)))</f>
        <v>industry-ag-main.html#eff-stds</v>
      </c>
      <c r="R1567" s="254" t="str">
        <f>IF(ISBLANK(INDEX('Policy Characteristics'!L:L,MATCH($C1567,'Policy Characteristics'!$C:$C,0))),"",INDEX('Policy Characteristics'!L:L,MATCH($C1567,'Policy Characteristics'!$C:$C,0)))</f>
        <v>industry-energy-efficiency-standards.html</v>
      </c>
    </row>
    <row r="1568" spans="1:18" s="4" customFormat="1">
      <c r="A1568" s="254" t="str">
        <f>IF(ISBLANK(INDEX('Policy Characteristics'!A:A,MATCH($C1568,'Policy Characteristics'!$C:$C,0))),"",INDEX('Policy Characteristics'!A:A,MATCH($C1568,'Policy Characteristics'!$C:$C,0)))</f>
        <v>Industry</v>
      </c>
      <c r="B1568" s="262" t="str">
        <f>IF(ISBLANK(INDEX('Policy Characteristics'!B:B,MATCH($C1568,'Policy Characteristics'!$C:$C,0))),"",INDEX('Policy Characteristics'!B:B,MATCH($C1568,'Policy Characteristics'!$C:$C,0)))</f>
        <v>Industry Energy Efficiency Standards</v>
      </c>
      <c r="C1568" s="254" t="str">
        <f t="shared" si="54"/>
        <v>Percentage Improvement in Eqpt Efficiency Standards above BAU</v>
      </c>
      <c r="D1568" s="6" t="s">
        <v>3043</v>
      </c>
      <c r="E1568" s="45" t="s">
        <v>2383</v>
      </c>
      <c r="F1568" t="s">
        <v>3007</v>
      </c>
      <c r="G1568" s="45" t="s">
        <v>2387</v>
      </c>
      <c r="H1568" s="43">
        <v>1011</v>
      </c>
      <c r="I1568" s="324" t="s">
        <v>41</v>
      </c>
      <c r="J1568" s="255" t="str">
        <f>IF(ISBLANK(INDEX('Policy Characteristics'!D:D,MATCH($C1568,'Policy Characteristics'!$C:$C,0))),"",INDEX('Policy Characteristics'!D:D,MATCH($C1568,'Policy Characteristics'!$C:$C,0)))</f>
        <v>Industry Energy Efficiency</v>
      </c>
      <c r="K1568" s="254" t="str">
        <f>IF(ISBLANK(INDEX('Policy Characteristics'!E:E,MATCH($C1568,'Policy Characteristics'!$C:$C,0))),"",INDEX('Policy Characteristics'!E:E,MATCH($C1568,'Policy Characteristics'!$C:$C,0)))</f>
        <v>indst efficiency standards</v>
      </c>
      <c r="L1568" s="261">
        <f>IF(ISBLANK(INDEX('Policy Characteristics'!F:F,MATCH($C1568,'Policy Characteristics'!$C:$C,0))),"",INDEX('Policy Characteristics'!F:F,MATCH($C1568,'Policy Characteristics'!$C:$C,0)))</f>
        <v>0</v>
      </c>
      <c r="M1568" s="261">
        <f>IF(ISBLANK(INDEX('Policy Characteristics'!G:G,MATCH($C1568,'Policy Characteristics'!$C:$C,0))),"",INDEX('Policy Characteristics'!G:G,MATCH($C1568,'Policy Characteristics'!$C:$C,0)))</f>
        <v>0.25</v>
      </c>
      <c r="N1568" s="261">
        <f>IF(ISBLANK(INDEX('Policy Characteristics'!H:H,MATCH($C1568,'Policy Characteristics'!$C:$C,0))),"",INDEX('Policy Characteristics'!H:H,MATCH($C1568,'Policy Characteristics'!$C:$C,0)))</f>
        <v>0.01</v>
      </c>
      <c r="O1568" s="254" t="str">
        <f>IF(ISBLANK(INDEX('Policy Characteristics'!I:I,MATCH($C1568,'Policy Characteristics'!$C:$C,0))),"",INDEX('Policy Characteristics'!I:I,MATCH($C1568,'Policy Characteristics'!$C:$C,0)))</f>
        <v>% reduction in energy use</v>
      </c>
      <c r="P1568" s="254" t="str">
        <f>IF(ISBLANK(INDEX('Policy Characteristics'!J:J,MATCH($C1568,'Policy Characteristics'!$C:$C,0))),"",INDEX('Policy Characteristics'!J:J,MATCH($C1568,'Policy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8" s="254" t="str">
        <f>IF(ISBLANK(INDEX('Policy Characteristics'!K:K,MATCH($C1568,'Policy Characteristics'!$C:$C,0))),"",INDEX('Policy Characteristics'!K:K,MATCH($C1568,'Policy Characteristics'!$C:$C,0)))</f>
        <v>industry-ag-main.html#eff-stds</v>
      </c>
      <c r="R1568" s="254" t="str">
        <f>IF(ISBLANK(INDEX('Policy Characteristics'!L:L,MATCH($C1568,'Policy Characteristics'!$C:$C,0))),"",INDEX('Policy Characteristics'!L:L,MATCH($C1568,'Policy Characteristics'!$C:$C,0)))</f>
        <v>industry-energy-efficiency-standards.html</v>
      </c>
    </row>
    <row r="1569" spans="1:18" s="4" customFormat="1">
      <c r="A1569" s="254" t="str">
        <f>IF(ISBLANK(INDEX('Policy Characteristics'!A:A,MATCH($C1569,'Policy Characteristics'!$C:$C,0))),"",INDEX('Policy Characteristics'!A:A,MATCH($C1569,'Policy Characteristics'!$C:$C,0)))</f>
        <v>Industry</v>
      </c>
      <c r="B1569" s="262" t="str">
        <f>IF(ISBLANK(INDEX('Policy Characteristics'!B:B,MATCH($C1569,'Policy Characteristics'!$C:$C,0))),"",INDEX('Policy Characteristics'!B:B,MATCH($C1569,'Policy Characteristics'!$C:$C,0)))</f>
        <v>Industry Energy Efficiency Standards</v>
      </c>
      <c r="C1569" s="254" t="str">
        <f t="shared" si="54"/>
        <v>Percentage Improvement in Eqpt Efficiency Standards above BAU</v>
      </c>
      <c r="D1569" s="6" t="s">
        <v>3043</v>
      </c>
      <c r="E1569" s="45" t="s">
        <v>2384</v>
      </c>
      <c r="F1569" t="s">
        <v>3007</v>
      </c>
      <c r="G1569" s="45" t="s">
        <v>2388</v>
      </c>
      <c r="H1569" s="43">
        <v>1012</v>
      </c>
      <c r="I1569" s="324" t="s">
        <v>40</v>
      </c>
      <c r="J1569" s="255" t="str">
        <f>IF(ISBLANK(INDEX('Policy Characteristics'!D:D,MATCH($C1569,'Policy Characteristics'!$C:$C,0))),"",INDEX('Policy Characteristics'!D:D,MATCH($C1569,'Policy Characteristics'!$C:$C,0)))</f>
        <v>Industry Energy Efficiency</v>
      </c>
      <c r="K1569" s="254" t="str">
        <f>IF(ISBLANK(INDEX('Policy Characteristics'!E:E,MATCH($C1569,'Policy Characteristics'!$C:$C,0))),"",INDEX('Policy Characteristics'!E:E,MATCH($C1569,'Policy Characteristics'!$C:$C,0)))</f>
        <v>indst efficiency standards</v>
      </c>
      <c r="L1569" s="261">
        <f>IF(ISBLANK(INDEX('Policy Characteristics'!F:F,MATCH($C1569,'Policy Characteristics'!$C:$C,0))),"",INDEX('Policy Characteristics'!F:F,MATCH($C1569,'Policy Characteristics'!$C:$C,0)))</f>
        <v>0</v>
      </c>
      <c r="M1569" s="261">
        <f>IF(ISBLANK(INDEX('Policy Characteristics'!G:G,MATCH($C1569,'Policy Characteristics'!$C:$C,0))),"",INDEX('Policy Characteristics'!G:G,MATCH($C1569,'Policy Characteristics'!$C:$C,0)))</f>
        <v>0.25</v>
      </c>
      <c r="N1569" s="261">
        <f>IF(ISBLANK(INDEX('Policy Characteristics'!H:H,MATCH($C1569,'Policy Characteristics'!$C:$C,0))),"",INDEX('Policy Characteristics'!H:H,MATCH($C1569,'Policy Characteristics'!$C:$C,0)))</f>
        <v>0.01</v>
      </c>
      <c r="O1569" s="254" t="str">
        <f>IF(ISBLANK(INDEX('Policy Characteristics'!I:I,MATCH($C1569,'Policy Characteristics'!$C:$C,0))),"",INDEX('Policy Characteristics'!I:I,MATCH($C1569,'Policy Characteristics'!$C:$C,0)))</f>
        <v>% reduction in energy use</v>
      </c>
      <c r="P1569" s="254" t="str">
        <f>IF(ISBLANK(INDEX('Policy Characteristics'!J:J,MATCH($C1569,'Policy Characteristics'!$C:$C,0))),"",INDEX('Policy Characteristics'!J:J,MATCH($C1569,'Policy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9" s="254" t="str">
        <f>IF(ISBLANK(INDEX('Policy Characteristics'!K:K,MATCH($C1569,'Policy Characteristics'!$C:$C,0))),"",INDEX('Policy Characteristics'!K:K,MATCH($C1569,'Policy Characteristics'!$C:$C,0)))</f>
        <v>industry-ag-main.html#eff-stds</v>
      </c>
      <c r="R1569" s="254" t="str">
        <f>IF(ISBLANK(INDEX('Policy Characteristics'!L:L,MATCH($C1569,'Policy Characteristics'!$C:$C,0))),"",INDEX('Policy Characteristics'!L:L,MATCH($C1569,'Policy Characteristics'!$C:$C,0)))</f>
        <v>industry-energy-efficiency-standards.html</v>
      </c>
    </row>
    <row r="1570" spans="1:18" s="4" customFormat="1">
      <c r="A1570" s="254" t="str">
        <f>IF(ISBLANK(INDEX('Policy Characteristics'!A:A,MATCH($C1570,'Policy Characteristics'!$C:$C,0))),"",INDEX('Policy Characteristics'!A:A,MATCH($C1570,'Policy Characteristics'!$C:$C,0)))</f>
        <v>Industry</v>
      </c>
      <c r="B1570" s="262" t="str">
        <f>IF(ISBLANK(INDEX('Policy Characteristics'!B:B,MATCH($C1570,'Policy Characteristics'!$C:$C,0))),"",INDEX('Policy Characteristics'!B:B,MATCH($C1570,'Policy Characteristics'!$C:$C,0)))</f>
        <v>Industry Energy Efficiency Standards</v>
      </c>
      <c r="C1570" s="254" t="str">
        <f t="shared" si="54"/>
        <v>Percentage Improvement in Eqpt Efficiency Standards above BAU</v>
      </c>
      <c r="D1570" s="6" t="s">
        <v>3043</v>
      </c>
      <c r="E1570" s="45" t="s">
        <v>2385</v>
      </c>
      <c r="F1570" t="s">
        <v>3007</v>
      </c>
      <c r="G1570" s="45" t="s">
        <v>2391</v>
      </c>
      <c r="H1570" s="43">
        <v>1013</v>
      </c>
      <c r="I1570" s="324" t="s">
        <v>41</v>
      </c>
      <c r="J1570" s="255" t="str">
        <f>IF(ISBLANK(INDEX('Policy Characteristics'!D:D,MATCH($C1570,'Policy Characteristics'!$C:$C,0))),"",INDEX('Policy Characteristics'!D:D,MATCH($C1570,'Policy Characteristics'!$C:$C,0)))</f>
        <v>Industry Energy Efficiency</v>
      </c>
      <c r="K1570" s="254" t="str">
        <f>IF(ISBLANK(INDEX('Policy Characteristics'!E:E,MATCH($C1570,'Policy Characteristics'!$C:$C,0))),"",INDEX('Policy Characteristics'!E:E,MATCH($C1570,'Policy Characteristics'!$C:$C,0)))</f>
        <v>indst efficiency standards</v>
      </c>
      <c r="L1570" s="261">
        <f>IF(ISBLANK(INDEX('Policy Characteristics'!F:F,MATCH($C1570,'Policy Characteristics'!$C:$C,0))),"",INDEX('Policy Characteristics'!F:F,MATCH($C1570,'Policy Characteristics'!$C:$C,0)))</f>
        <v>0</v>
      </c>
      <c r="M1570" s="261">
        <f>IF(ISBLANK(INDEX('Policy Characteristics'!G:G,MATCH($C1570,'Policy Characteristics'!$C:$C,0))),"",INDEX('Policy Characteristics'!G:G,MATCH($C1570,'Policy Characteristics'!$C:$C,0)))</f>
        <v>0.25</v>
      </c>
      <c r="N1570" s="261">
        <f>IF(ISBLANK(INDEX('Policy Characteristics'!H:H,MATCH($C1570,'Policy Characteristics'!$C:$C,0))),"",INDEX('Policy Characteristics'!H:H,MATCH($C1570,'Policy Characteristics'!$C:$C,0)))</f>
        <v>0.01</v>
      </c>
      <c r="O1570" s="254" t="str">
        <f>IF(ISBLANK(INDEX('Policy Characteristics'!I:I,MATCH($C1570,'Policy Characteristics'!$C:$C,0))),"",INDEX('Policy Characteristics'!I:I,MATCH($C1570,'Policy Characteristics'!$C:$C,0)))</f>
        <v>% reduction in energy use</v>
      </c>
      <c r="P1570" s="254" t="str">
        <f>IF(ISBLANK(INDEX('Policy Characteristics'!J:J,MATCH($C1570,'Policy Characteristics'!$C:$C,0))),"",INDEX('Policy Characteristics'!J:J,MATCH($C1570,'Policy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0" s="254" t="str">
        <f>IF(ISBLANK(INDEX('Policy Characteristics'!K:K,MATCH($C1570,'Policy Characteristics'!$C:$C,0))),"",INDEX('Policy Characteristics'!K:K,MATCH($C1570,'Policy Characteristics'!$C:$C,0)))</f>
        <v>industry-ag-main.html#eff-stds</v>
      </c>
      <c r="R1570" s="254" t="str">
        <f>IF(ISBLANK(INDEX('Policy Characteristics'!L:L,MATCH($C1570,'Policy Characteristics'!$C:$C,0))),"",INDEX('Policy Characteristics'!L:L,MATCH($C1570,'Policy Characteristics'!$C:$C,0)))</f>
        <v>industry-energy-efficiency-standards.html</v>
      </c>
    </row>
    <row r="1571" spans="1:18" s="4" customFormat="1">
      <c r="A1571" s="254" t="str">
        <f>IF(ISBLANK(INDEX('Policy Characteristics'!A:A,MATCH($C1571,'Policy Characteristics'!$C:$C,0))),"",INDEX('Policy Characteristics'!A:A,MATCH($C1571,'Policy Characteristics'!$C:$C,0)))</f>
        <v>Industry</v>
      </c>
      <c r="B1571" s="262" t="str">
        <f>IF(ISBLANK(INDEX('Policy Characteristics'!B:B,MATCH($C1571,'Policy Characteristics'!$C:$C,0))),"",INDEX('Policy Characteristics'!B:B,MATCH($C1571,'Policy Characteristics'!$C:$C,0)))</f>
        <v>Industry Energy Efficiency Standards</v>
      </c>
      <c r="C1571" s="254" t="str">
        <f t="shared" si="54"/>
        <v>Percentage Improvement in Eqpt Efficiency Standards above BAU</v>
      </c>
      <c r="D1571" s="6" t="s">
        <v>3043</v>
      </c>
      <c r="E1571" s="45" t="s">
        <v>2684</v>
      </c>
      <c r="F1571" t="s">
        <v>3007</v>
      </c>
      <c r="G1571" s="45" t="s">
        <v>2687</v>
      </c>
      <c r="H1571" s="43">
        <v>1014</v>
      </c>
      <c r="I1571" s="324" t="s">
        <v>41</v>
      </c>
      <c r="J1571" s="255" t="str">
        <f>IF(ISBLANK(INDEX('Policy Characteristics'!D:D,MATCH($C1571,'Policy Characteristics'!$C:$C,0))),"",INDEX('Policy Characteristics'!D:D,MATCH($C1571,'Policy Characteristics'!$C:$C,0)))</f>
        <v>Industry Energy Efficiency</v>
      </c>
      <c r="K1571" s="254" t="str">
        <f>IF(ISBLANK(INDEX('Policy Characteristics'!E:E,MATCH($C1571,'Policy Characteristics'!$C:$C,0))),"",INDEX('Policy Characteristics'!E:E,MATCH($C1571,'Policy Characteristics'!$C:$C,0)))</f>
        <v>indst efficiency standards</v>
      </c>
      <c r="L1571" s="261">
        <f>IF(ISBLANK(INDEX('Policy Characteristics'!F:F,MATCH($C1571,'Policy Characteristics'!$C:$C,0))),"",INDEX('Policy Characteristics'!F:F,MATCH($C1571,'Policy Characteristics'!$C:$C,0)))</f>
        <v>0</v>
      </c>
      <c r="M1571" s="261">
        <f>IF(ISBLANK(INDEX('Policy Characteristics'!G:G,MATCH($C1571,'Policy Characteristics'!$C:$C,0))),"",INDEX('Policy Characteristics'!G:G,MATCH($C1571,'Policy Characteristics'!$C:$C,0)))</f>
        <v>0.25</v>
      </c>
      <c r="N1571" s="261">
        <f>IF(ISBLANK(INDEX('Policy Characteristics'!H:H,MATCH($C1571,'Policy Characteristics'!$C:$C,0))),"",INDEX('Policy Characteristics'!H:H,MATCH($C1571,'Policy Characteristics'!$C:$C,0)))</f>
        <v>0.01</v>
      </c>
      <c r="O1571" s="254" t="str">
        <f>IF(ISBLANK(INDEX('Policy Characteristics'!I:I,MATCH($C1571,'Policy Characteristics'!$C:$C,0))),"",INDEX('Policy Characteristics'!I:I,MATCH($C1571,'Policy Characteristics'!$C:$C,0)))</f>
        <v>% reduction in energy use</v>
      </c>
      <c r="P1571" s="254" t="str">
        <f>IF(ISBLANK(INDEX('Policy Characteristics'!J:J,MATCH($C1571,'Policy Characteristics'!$C:$C,0))),"",INDEX('Policy Characteristics'!J:J,MATCH($C1571,'Policy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1" s="254" t="str">
        <f>IF(ISBLANK(INDEX('Policy Characteristics'!K:K,MATCH($C1571,'Policy Characteristics'!$C:$C,0))),"",INDEX('Policy Characteristics'!K:K,MATCH($C1571,'Policy Characteristics'!$C:$C,0)))</f>
        <v>industry-ag-main.html#eff-stds</v>
      </c>
      <c r="R1571" s="254" t="str">
        <f>IF(ISBLANK(INDEX('Policy Characteristics'!L:L,MATCH($C1571,'Policy Characteristics'!$C:$C,0))),"",INDEX('Policy Characteristics'!L:L,MATCH($C1571,'Policy Characteristics'!$C:$C,0)))</f>
        <v>industry-energy-efficiency-standards.html</v>
      </c>
    </row>
    <row r="1572" spans="1:18" s="4" customFormat="1">
      <c r="A1572" s="254" t="str">
        <f>IF(ISBLANK(INDEX('Policy Characteristics'!A:A,MATCH($C1572,'Policy Characteristics'!$C:$C,0))),"",INDEX('Policy Characteristics'!A:A,MATCH($C1572,'Policy Characteristics'!$C:$C,0)))</f>
        <v>Industry</v>
      </c>
      <c r="B1572" s="262" t="str">
        <f>IF(ISBLANK(INDEX('Policy Characteristics'!B:B,MATCH($C1572,'Policy Characteristics'!$C:$C,0))),"",INDEX('Policy Characteristics'!B:B,MATCH($C1572,'Policy Characteristics'!$C:$C,0)))</f>
        <v>Industry Energy Efficiency Standards</v>
      </c>
      <c r="C1572" s="254" t="str">
        <f t="shared" si="54"/>
        <v>Percentage Improvement in Eqpt Efficiency Standards above BAU</v>
      </c>
      <c r="D1572" s="6" t="s">
        <v>3043</v>
      </c>
      <c r="E1572" s="45" t="s">
        <v>2685</v>
      </c>
      <c r="F1572" t="s">
        <v>3007</v>
      </c>
      <c r="G1572" s="45" t="s">
        <v>2689</v>
      </c>
      <c r="H1572" s="43">
        <v>1015</v>
      </c>
      <c r="I1572" s="324" t="s">
        <v>40</v>
      </c>
      <c r="J1572" s="255" t="str">
        <f>IF(ISBLANK(INDEX('Policy Characteristics'!D:D,MATCH($C1572,'Policy Characteristics'!$C:$C,0))),"",INDEX('Policy Characteristics'!D:D,MATCH($C1572,'Policy Characteristics'!$C:$C,0)))</f>
        <v>Industry Energy Efficiency</v>
      </c>
      <c r="K1572" s="254" t="str">
        <f>IF(ISBLANK(INDEX('Policy Characteristics'!E:E,MATCH($C1572,'Policy Characteristics'!$C:$C,0))),"",INDEX('Policy Characteristics'!E:E,MATCH($C1572,'Policy Characteristics'!$C:$C,0)))</f>
        <v>indst efficiency standards</v>
      </c>
      <c r="L1572" s="261">
        <f>IF(ISBLANK(INDEX('Policy Characteristics'!F:F,MATCH($C1572,'Policy Characteristics'!$C:$C,0))),"",INDEX('Policy Characteristics'!F:F,MATCH($C1572,'Policy Characteristics'!$C:$C,0)))</f>
        <v>0</v>
      </c>
      <c r="M1572" s="261">
        <f>IF(ISBLANK(INDEX('Policy Characteristics'!G:G,MATCH($C1572,'Policy Characteristics'!$C:$C,0))),"",INDEX('Policy Characteristics'!G:G,MATCH($C1572,'Policy Characteristics'!$C:$C,0)))</f>
        <v>0.25</v>
      </c>
      <c r="N1572" s="261">
        <f>IF(ISBLANK(INDEX('Policy Characteristics'!H:H,MATCH($C1572,'Policy Characteristics'!$C:$C,0))),"",INDEX('Policy Characteristics'!H:H,MATCH($C1572,'Policy Characteristics'!$C:$C,0)))</f>
        <v>0.01</v>
      </c>
      <c r="O1572" s="254" t="str">
        <f>IF(ISBLANK(INDEX('Policy Characteristics'!I:I,MATCH($C1572,'Policy Characteristics'!$C:$C,0))),"",INDEX('Policy Characteristics'!I:I,MATCH($C1572,'Policy Characteristics'!$C:$C,0)))</f>
        <v>% reduction in energy use</v>
      </c>
      <c r="P1572" s="254" t="str">
        <f>IF(ISBLANK(INDEX('Policy Characteristics'!J:J,MATCH($C1572,'Policy Characteristics'!$C:$C,0))),"",INDEX('Policy Characteristics'!J:J,MATCH($C1572,'Policy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2" s="254" t="str">
        <f>IF(ISBLANK(INDEX('Policy Characteristics'!K:K,MATCH($C1572,'Policy Characteristics'!$C:$C,0))),"",INDEX('Policy Characteristics'!K:K,MATCH($C1572,'Policy Characteristics'!$C:$C,0)))</f>
        <v>industry-ag-main.html#eff-stds</v>
      </c>
      <c r="R1572" s="254" t="str">
        <f>IF(ISBLANK(INDEX('Policy Characteristics'!L:L,MATCH($C1572,'Policy Characteristics'!$C:$C,0))),"",INDEX('Policy Characteristics'!L:L,MATCH($C1572,'Policy Characteristics'!$C:$C,0)))</f>
        <v>industry-energy-efficiency-standards.html</v>
      </c>
    </row>
    <row r="1573" spans="1:18" s="4" customFormat="1">
      <c r="A1573" s="254" t="str">
        <f>IF(ISBLANK(INDEX('Policy Characteristics'!A:A,MATCH($C1573,'Policy Characteristics'!$C:$C,0))),"",INDEX('Policy Characteristics'!A:A,MATCH($C1573,'Policy Characteristics'!$C:$C,0)))</f>
        <v>Industry</v>
      </c>
      <c r="B1573" s="262" t="str">
        <f>IF(ISBLANK(INDEX('Policy Characteristics'!B:B,MATCH($C1573,'Policy Characteristics'!$C:$C,0))),"",INDEX('Policy Characteristics'!B:B,MATCH($C1573,'Policy Characteristics'!$C:$C,0)))</f>
        <v>Industry Energy Efficiency Standards</v>
      </c>
      <c r="C1573" s="254" t="str">
        <f t="shared" si="54"/>
        <v>Percentage Improvement in Eqpt Efficiency Standards above BAU</v>
      </c>
      <c r="D1573" s="6" t="s">
        <v>3043</v>
      </c>
      <c r="E1573" s="45" t="s">
        <v>2686</v>
      </c>
      <c r="F1573" t="s">
        <v>3007</v>
      </c>
      <c r="G1573" s="45" t="s">
        <v>2690</v>
      </c>
      <c r="H1573" s="43">
        <v>1016</v>
      </c>
      <c r="I1573" s="324" t="s">
        <v>40</v>
      </c>
      <c r="J1573" s="255" t="str">
        <f>IF(ISBLANK(INDEX('Policy Characteristics'!D:D,MATCH($C1573,'Policy Characteristics'!$C:$C,0))),"",INDEX('Policy Characteristics'!D:D,MATCH($C1573,'Policy Characteristics'!$C:$C,0)))</f>
        <v>Industry Energy Efficiency</v>
      </c>
      <c r="K1573" s="254" t="str">
        <f>IF(ISBLANK(INDEX('Policy Characteristics'!E:E,MATCH($C1573,'Policy Characteristics'!$C:$C,0))),"",INDEX('Policy Characteristics'!E:E,MATCH($C1573,'Policy Characteristics'!$C:$C,0)))</f>
        <v>indst efficiency standards</v>
      </c>
      <c r="L1573" s="261">
        <f>IF(ISBLANK(INDEX('Policy Characteristics'!F:F,MATCH($C1573,'Policy Characteristics'!$C:$C,0))),"",INDEX('Policy Characteristics'!F:F,MATCH($C1573,'Policy Characteristics'!$C:$C,0)))</f>
        <v>0</v>
      </c>
      <c r="M1573" s="261">
        <f>IF(ISBLANK(INDEX('Policy Characteristics'!G:G,MATCH($C1573,'Policy Characteristics'!$C:$C,0))),"",INDEX('Policy Characteristics'!G:G,MATCH($C1573,'Policy Characteristics'!$C:$C,0)))</f>
        <v>0.25</v>
      </c>
      <c r="N1573" s="261">
        <f>IF(ISBLANK(INDEX('Policy Characteristics'!H:H,MATCH($C1573,'Policy Characteristics'!$C:$C,0))),"",INDEX('Policy Characteristics'!H:H,MATCH($C1573,'Policy Characteristics'!$C:$C,0)))</f>
        <v>0.01</v>
      </c>
      <c r="O1573" s="254" t="str">
        <f>IF(ISBLANK(INDEX('Policy Characteristics'!I:I,MATCH($C1573,'Policy Characteristics'!$C:$C,0))),"",INDEX('Policy Characteristics'!I:I,MATCH($C1573,'Policy Characteristics'!$C:$C,0)))</f>
        <v>% reduction in energy use</v>
      </c>
      <c r="P1573" s="254" t="str">
        <f>IF(ISBLANK(INDEX('Policy Characteristics'!J:J,MATCH($C1573,'Policy Characteristics'!$C:$C,0))),"",INDEX('Policy Characteristics'!J:J,MATCH($C1573,'Policy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3" s="254" t="str">
        <f>IF(ISBLANK(INDEX('Policy Characteristics'!K:K,MATCH($C1573,'Policy Characteristics'!$C:$C,0))),"",INDEX('Policy Characteristics'!K:K,MATCH($C1573,'Policy Characteristics'!$C:$C,0)))</f>
        <v>industry-ag-main.html#eff-stds</v>
      </c>
      <c r="R1573" s="254" t="str">
        <f>IF(ISBLANK(INDEX('Policy Characteristics'!L:L,MATCH($C1573,'Policy Characteristics'!$C:$C,0))),"",INDEX('Policy Characteristics'!L:L,MATCH($C1573,'Policy Characteristics'!$C:$C,0)))</f>
        <v>industry-energy-efficiency-standards.html</v>
      </c>
    </row>
    <row r="1574" spans="1:18" s="4" customFormat="1">
      <c r="A1574" s="254" t="str">
        <f>IF(ISBLANK(INDEX('Policy Characteristics'!A:A,MATCH($C1574,'Policy Characteristics'!$C:$C,0))),"",INDEX('Policy Characteristics'!A:A,MATCH($C1574,'Policy Characteristics'!$C:$C,0)))</f>
        <v>Industry</v>
      </c>
      <c r="B1574" s="262" t="str">
        <f>IF(ISBLANK(INDEX('Policy Characteristics'!B:B,MATCH($C1574,'Policy Characteristics'!$C:$C,0))),"",INDEX('Policy Characteristics'!B:B,MATCH($C1574,'Policy Characteristics'!$C:$C,0)))</f>
        <v>Industry Energy Efficiency Standards</v>
      </c>
      <c r="C1574" s="254" t="str">
        <f t="shared" si="54"/>
        <v>Percentage Improvement in Eqpt Efficiency Standards above BAU</v>
      </c>
      <c r="D1574" s="6" t="s">
        <v>3043</v>
      </c>
      <c r="E1574" s="45" t="s">
        <v>2683</v>
      </c>
      <c r="F1574" t="s">
        <v>3007</v>
      </c>
      <c r="G1574" s="45" t="s">
        <v>2688</v>
      </c>
      <c r="H1574" s="43">
        <v>1017</v>
      </c>
      <c r="I1574" s="324" t="s">
        <v>41</v>
      </c>
      <c r="J1574" s="255" t="str">
        <f>IF(ISBLANK(INDEX('Policy Characteristics'!D:D,MATCH($C1574,'Policy Characteristics'!$C:$C,0))),"",INDEX('Policy Characteristics'!D:D,MATCH($C1574,'Policy Characteristics'!$C:$C,0)))</f>
        <v>Industry Energy Efficiency</v>
      </c>
      <c r="K1574" s="254" t="str">
        <f>IF(ISBLANK(INDEX('Policy Characteristics'!E:E,MATCH($C1574,'Policy Characteristics'!$C:$C,0))),"",INDEX('Policy Characteristics'!E:E,MATCH($C1574,'Policy Characteristics'!$C:$C,0)))</f>
        <v>indst efficiency standards</v>
      </c>
      <c r="L1574" s="261">
        <f>IF(ISBLANK(INDEX('Policy Characteristics'!F:F,MATCH($C1574,'Policy Characteristics'!$C:$C,0))),"",INDEX('Policy Characteristics'!F:F,MATCH($C1574,'Policy Characteristics'!$C:$C,0)))</f>
        <v>0</v>
      </c>
      <c r="M1574" s="261">
        <f>IF(ISBLANK(INDEX('Policy Characteristics'!G:G,MATCH($C1574,'Policy Characteristics'!$C:$C,0))),"",INDEX('Policy Characteristics'!G:G,MATCH($C1574,'Policy Characteristics'!$C:$C,0)))</f>
        <v>0.25</v>
      </c>
      <c r="N1574" s="261">
        <f>IF(ISBLANK(INDEX('Policy Characteristics'!H:H,MATCH($C1574,'Policy Characteristics'!$C:$C,0))),"",INDEX('Policy Characteristics'!H:H,MATCH($C1574,'Policy Characteristics'!$C:$C,0)))</f>
        <v>0.01</v>
      </c>
      <c r="O1574" s="254" t="str">
        <f>IF(ISBLANK(INDEX('Policy Characteristics'!I:I,MATCH($C1574,'Policy Characteristics'!$C:$C,0))),"",INDEX('Policy Characteristics'!I:I,MATCH($C1574,'Policy Characteristics'!$C:$C,0)))</f>
        <v>% reduction in energy use</v>
      </c>
      <c r="P1574" s="254" t="str">
        <f>IF(ISBLANK(INDEX('Policy Characteristics'!J:J,MATCH($C1574,'Policy Characteristics'!$C:$C,0))),"",INDEX('Policy Characteristics'!J:J,MATCH($C1574,'Policy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4" s="254" t="str">
        <f>IF(ISBLANK(INDEX('Policy Characteristics'!K:K,MATCH($C1574,'Policy Characteristics'!$C:$C,0))),"",INDEX('Policy Characteristics'!K:K,MATCH($C1574,'Policy Characteristics'!$C:$C,0)))</f>
        <v>industry-ag-main.html#eff-stds</v>
      </c>
      <c r="R1574" s="254" t="str">
        <f>IF(ISBLANK(INDEX('Policy Characteristics'!L:L,MATCH($C1574,'Policy Characteristics'!$C:$C,0))),"",INDEX('Policy Characteristics'!L:L,MATCH($C1574,'Policy Characteristics'!$C:$C,0)))</f>
        <v>industry-energy-efficiency-standards.html</v>
      </c>
    </row>
    <row r="1575" spans="1:18" s="4" customFormat="1">
      <c r="A1575" s="254" t="str">
        <f>IF(ISBLANK(INDEX('Policy Characteristics'!A:A,MATCH($C1575,'Policy Characteristics'!$C:$C,0))),"",INDEX('Policy Characteristics'!A:A,MATCH($C1575,'Policy Characteristics'!$C:$C,0)))</f>
        <v>Industry</v>
      </c>
      <c r="B1575" s="262" t="str">
        <f>IF(ISBLANK(INDEX('Policy Characteristics'!B:B,MATCH($C1575,'Policy Characteristics'!$C:$C,0))),"",INDEX('Policy Characteristics'!B:B,MATCH($C1575,'Policy Characteristics'!$C:$C,0)))</f>
        <v>Industry Energy Efficiency Standards</v>
      </c>
      <c r="C1575" s="254" t="str">
        <f t="shared" si="54"/>
        <v>Percentage Improvement in Eqpt Efficiency Standards above BAU</v>
      </c>
      <c r="D1575" s="6" t="s">
        <v>3044</v>
      </c>
      <c r="E1575" s="45" t="s">
        <v>2380</v>
      </c>
      <c r="F1575" t="s">
        <v>3008</v>
      </c>
      <c r="G1575" s="45" t="s">
        <v>2386</v>
      </c>
      <c r="H1575" s="43">
        <v>1018</v>
      </c>
      <c r="I1575" s="324" t="s">
        <v>40</v>
      </c>
      <c r="J1575" s="255" t="str">
        <f>IF(ISBLANK(INDEX('Policy Characteristics'!D:D,MATCH($C1575,'Policy Characteristics'!$C:$C,0))),"",INDEX('Policy Characteristics'!D:D,MATCH($C1575,'Policy Characteristics'!$C:$C,0)))</f>
        <v>Industry Energy Efficiency</v>
      </c>
      <c r="K1575" s="254" t="str">
        <f>IF(ISBLANK(INDEX('Policy Characteristics'!E:E,MATCH($C1575,'Policy Characteristics'!$C:$C,0))),"",INDEX('Policy Characteristics'!E:E,MATCH($C1575,'Policy Characteristics'!$C:$C,0)))</f>
        <v>indst efficiency standards</v>
      </c>
      <c r="L1575" s="261">
        <f>IF(ISBLANK(INDEX('Policy Characteristics'!F:F,MATCH($C1575,'Policy Characteristics'!$C:$C,0))),"",INDEX('Policy Characteristics'!F:F,MATCH($C1575,'Policy Characteristics'!$C:$C,0)))</f>
        <v>0</v>
      </c>
      <c r="M1575" s="261">
        <f>IF(ISBLANK(INDEX('Policy Characteristics'!G:G,MATCH($C1575,'Policy Characteristics'!$C:$C,0))),"",INDEX('Policy Characteristics'!G:G,MATCH($C1575,'Policy Characteristics'!$C:$C,0)))</f>
        <v>0.25</v>
      </c>
      <c r="N1575" s="261">
        <f>IF(ISBLANK(INDEX('Policy Characteristics'!H:H,MATCH($C1575,'Policy Characteristics'!$C:$C,0))),"",INDEX('Policy Characteristics'!H:H,MATCH($C1575,'Policy Characteristics'!$C:$C,0)))</f>
        <v>0.01</v>
      </c>
      <c r="O1575" s="254" t="str">
        <f>IF(ISBLANK(INDEX('Policy Characteristics'!I:I,MATCH($C1575,'Policy Characteristics'!$C:$C,0))),"",INDEX('Policy Characteristics'!I:I,MATCH($C1575,'Policy Characteristics'!$C:$C,0)))</f>
        <v>% reduction in energy use</v>
      </c>
      <c r="P1575" s="254" t="str">
        <f>IF(ISBLANK(INDEX('Policy Characteristics'!J:J,MATCH($C1575,'Policy Characteristics'!$C:$C,0))),"",INDEX('Policy Characteristics'!J:J,MATCH($C1575,'Policy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5" s="254" t="str">
        <f>IF(ISBLANK(INDEX('Policy Characteristics'!K:K,MATCH($C1575,'Policy Characteristics'!$C:$C,0))),"",INDEX('Policy Characteristics'!K:K,MATCH($C1575,'Policy Characteristics'!$C:$C,0)))</f>
        <v>industry-ag-main.html#eff-stds</v>
      </c>
      <c r="R1575" s="254" t="str">
        <f>IF(ISBLANK(INDEX('Policy Characteristics'!L:L,MATCH($C1575,'Policy Characteristics'!$C:$C,0))),"",INDEX('Policy Characteristics'!L:L,MATCH($C1575,'Policy Characteristics'!$C:$C,0)))</f>
        <v>industry-energy-efficiency-standards.html</v>
      </c>
    </row>
    <row r="1576" spans="1:18" s="4" customFormat="1">
      <c r="A1576" s="254" t="str">
        <f>IF(ISBLANK(INDEX('Policy Characteristics'!A:A,MATCH($C1576,'Policy Characteristics'!$C:$C,0))),"",INDEX('Policy Characteristics'!A:A,MATCH($C1576,'Policy Characteristics'!$C:$C,0)))</f>
        <v>Industry</v>
      </c>
      <c r="B1576" s="262" t="str">
        <f>IF(ISBLANK(INDEX('Policy Characteristics'!B:B,MATCH($C1576,'Policy Characteristics'!$C:$C,0))),"",INDEX('Policy Characteristics'!B:B,MATCH($C1576,'Policy Characteristics'!$C:$C,0)))</f>
        <v>Industry Energy Efficiency Standards</v>
      </c>
      <c r="C1576" s="254" t="str">
        <f t="shared" si="54"/>
        <v>Percentage Improvement in Eqpt Efficiency Standards above BAU</v>
      </c>
      <c r="D1576" s="6" t="s">
        <v>3044</v>
      </c>
      <c r="E1576" s="45" t="s">
        <v>2381</v>
      </c>
      <c r="F1576" t="s">
        <v>3008</v>
      </c>
      <c r="G1576" s="45" t="s">
        <v>2389</v>
      </c>
      <c r="H1576" s="43">
        <v>1019</v>
      </c>
      <c r="I1576" s="324" t="s">
        <v>40</v>
      </c>
      <c r="J1576" s="255" t="str">
        <f>IF(ISBLANK(INDEX('Policy Characteristics'!D:D,MATCH($C1576,'Policy Characteristics'!$C:$C,0))),"",INDEX('Policy Characteristics'!D:D,MATCH($C1576,'Policy Characteristics'!$C:$C,0)))</f>
        <v>Industry Energy Efficiency</v>
      </c>
      <c r="K1576" s="254" t="str">
        <f>IF(ISBLANK(INDEX('Policy Characteristics'!E:E,MATCH($C1576,'Policy Characteristics'!$C:$C,0))),"",INDEX('Policy Characteristics'!E:E,MATCH($C1576,'Policy Characteristics'!$C:$C,0)))</f>
        <v>indst efficiency standards</v>
      </c>
      <c r="L1576" s="261">
        <f>IF(ISBLANK(INDEX('Policy Characteristics'!F:F,MATCH($C1576,'Policy Characteristics'!$C:$C,0))),"",INDEX('Policy Characteristics'!F:F,MATCH($C1576,'Policy Characteristics'!$C:$C,0)))</f>
        <v>0</v>
      </c>
      <c r="M1576" s="261">
        <f>IF(ISBLANK(INDEX('Policy Characteristics'!G:G,MATCH($C1576,'Policy Characteristics'!$C:$C,0))),"",INDEX('Policy Characteristics'!G:G,MATCH($C1576,'Policy Characteristics'!$C:$C,0)))</f>
        <v>0.25</v>
      </c>
      <c r="N1576" s="261">
        <f>IF(ISBLANK(INDEX('Policy Characteristics'!H:H,MATCH($C1576,'Policy Characteristics'!$C:$C,0))),"",INDEX('Policy Characteristics'!H:H,MATCH($C1576,'Policy Characteristics'!$C:$C,0)))</f>
        <v>0.01</v>
      </c>
      <c r="O1576" s="254" t="str">
        <f>IF(ISBLANK(INDEX('Policy Characteristics'!I:I,MATCH($C1576,'Policy Characteristics'!$C:$C,0))),"",INDEX('Policy Characteristics'!I:I,MATCH($C1576,'Policy Characteristics'!$C:$C,0)))</f>
        <v>% reduction in energy use</v>
      </c>
      <c r="P1576" s="254" t="str">
        <f>IF(ISBLANK(INDEX('Policy Characteristics'!J:J,MATCH($C1576,'Policy Characteristics'!$C:$C,0))),"",INDEX('Policy Characteristics'!J:J,MATCH($C1576,'Policy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6" s="254" t="str">
        <f>IF(ISBLANK(INDEX('Policy Characteristics'!K:K,MATCH($C1576,'Policy Characteristics'!$C:$C,0))),"",INDEX('Policy Characteristics'!K:K,MATCH($C1576,'Policy Characteristics'!$C:$C,0)))</f>
        <v>industry-ag-main.html#eff-stds</v>
      </c>
      <c r="R1576" s="254" t="str">
        <f>IF(ISBLANK(INDEX('Policy Characteristics'!L:L,MATCH($C1576,'Policy Characteristics'!$C:$C,0))),"",INDEX('Policy Characteristics'!L:L,MATCH($C1576,'Policy Characteristics'!$C:$C,0)))</f>
        <v>industry-energy-efficiency-standards.html</v>
      </c>
    </row>
    <row r="1577" spans="1:18" s="4" customFormat="1">
      <c r="A1577" s="254" t="str">
        <f>IF(ISBLANK(INDEX('Policy Characteristics'!A:A,MATCH($C1577,'Policy Characteristics'!$C:$C,0))),"",INDEX('Policy Characteristics'!A:A,MATCH($C1577,'Policy Characteristics'!$C:$C,0)))</f>
        <v>Industry</v>
      </c>
      <c r="B1577" s="262" t="str">
        <f>IF(ISBLANK(INDEX('Policy Characteristics'!B:B,MATCH($C1577,'Policy Characteristics'!$C:$C,0))),"",INDEX('Policy Characteristics'!B:B,MATCH($C1577,'Policy Characteristics'!$C:$C,0)))</f>
        <v>Industry Energy Efficiency Standards</v>
      </c>
      <c r="C1577" s="254" t="str">
        <f t="shared" si="54"/>
        <v>Percentage Improvement in Eqpt Efficiency Standards above BAU</v>
      </c>
      <c r="D1577" s="6" t="s">
        <v>3044</v>
      </c>
      <c r="E1577" s="45" t="s">
        <v>2382</v>
      </c>
      <c r="F1577" t="s">
        <v>3008</v>
      </c>
      <c r="G1577" s="45" t="s">
        <v>2390</v>
      </c>
      <c r="H1577" s="43">
        <v>1020</v>
      </c>
      <c r="I1577" s="324" t="s">
        <v>40</v>
      </c>
      <c r="J1577" s="255" t="str">
        <f>IF(ISBLANK(INDEX('Policy Characteristics'!D:D,MATCH($C1577,'Policy Characteristics'!$C:$C,0))),"",INDEX('Policy Characteristics'!D:D,MATCH($C1577,'Policy Characteristics'!$C:$C,0)))</f>
        <v>Industry Energy Efficiency</v>
      </c>
      <c r="K1577" s="254" t="str">
        <f>IF(ISBLANK(INDEX('Policy Characteristics'!E:E,MATCH($C1577,'Policy Characteristics'!$C:$C,0))),"",INDEX('Policy Characteristics'!E:E,MATCH($C1577,'Policy Characteristics'!$C:$C,0)))</f>
        <v>indst efficiency standards</v>
      </c>
      <c r="L1577" s="261">
        <f>IF(ISBLANK(INDEX('Policy Characteristics'!F:F,MATCH($C1577,'Policy Characteristics'!$C:$C,0))),"",INDEX('Policy Characteristics'!F:F,MATCH($C1577,'Policy Characteristics'!$C:$C,0)))</f>
        <v>0</v>
      </c>
      <c r="M1577" s="261">
        <f>IF(ISBLANK(INDEX('Policy Characteristics'!G:G,MATCH($C1577,'Policy Characteristics'!$C:$C,0))),"",INDEX('Policy Characteristics'!G:G,MATCH($C1577,'Policy Characteristics'!$C:$C,0)))</f>
        <v>0.25</v>
      </c>
      <c r="N1577" s="261">
        <f>IF(ISBLANK(INDEX('Policy Characteristics'!H:H,MATCH($C1577,'Policy Characteristics'!$C:$C,0))),"",INDEX('Policy Characteristics'!H:H,MATCH($C1577,'Policy Characteristics'!$C:$C,0)))</f>
        <v>0.01</v>
      </c>
      <c r="O1577" s="254" t="str">
        <f>IF(ISBLANK(INDEX('Policy Characteristics'!I:I,MATCH($C1577,'Policy Characteristics'!$C:$C,0))),"",INDEX('Policy Characteristics'!I:I,MATCH($C1577,'Policy Characteristics'!$C:$C,0)))</f>
        <v>% reduction in energy use</v>
      </c>
      <c r="P1577" s="254" t="str">
        <f>IF(ISBLANK(INDEX('Policy Characteristics'!J:J,MATCH($C1577,'Policy Characteristics'!$C:$C,0))),"",INDEX('Policy Characteristics'!J:J,MATCH($C1577,'Policy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7" s="254" t="str">
        <f>IF(ISBLANK(INDEX('Policy Characteristics'!K:K,MATCH($C1577,'Policy Characteristics'!$C:$C,0))),"",INDEX('Policy Characteristics'!K:K,MATCH($C1577,'Policy Characteristics'!$C:$C,0)))</f>
        <v>industry-ag-main.html#eff-stds</v>
      </c>
      <c r="R1577" s="254" t="str">
        <f>IF(ISBLANK(INDEX('Policy Characteristics'!L:L,MATCH($C1577,'Policy Characteristics'!$C:$C,0))),"",INDEX('Policy Characteristics'!L:L,MATCH($C1577,'Policy Characteristics'!$C:$C,0)))</f>
        <v>industry-energy-efficiency-standards.html</v>
      </c>
    </row>
    <row r="1578" spans="1:18" s="4" customFormat="1">
      <c r="A1578" s="254" t="str">
        <f>IF(ISBLANK(INDEX('Policy Characteristics'!A:A,MATCH($C1578,'Policy Characteristics'!$C:$C,0))),"",INDEX('Policy Characteristics'!A:A,MATCH($C1578,'Policy Characteristics'!$C:$C,0)))</f>
        <v>Industry</v>
      </c>
      <c r="B1578" s="262" t="str">
        <f>IF(ISBLANK(INDEX('Policy Characteristics'!B:B,MATCH($C1578,'Policy Characteristics'!$C:$C,0))),"",INDEX('Policy Characteristics'!B:B,MATCH($C1578,'Policy Characteristics'!$C:$C,0)))</f>
        <v>Industry Energy Efficiency Standards</v>
      </c>
      <c r="C1578" s="254" t="str">
        <f t="shared" si="54"/>
        <v>Percentage Improvement in Eqpt Efficiency Standards above BAU</v>
      </c>
      <c r="D1578" s="6" t="s">
        <v>3044</v>
      </c>
      <c r="E1578" s="45" t="s">
        <v>2383</v>
      </c>
      <c r="F1578" t="s">
        <v>3008</v>
      </c>
      <c r="G1578" s="45" t="s">
        <v>2387</v>
      </c>
      <c r="H1578" s="43">
        <v>1021</v>
      </c>
      <c r="I1578" s="324" t="s">
        <v>41</v>
      </c>
      <c r="J1578" s="255" t="str">
        <f>IF(ISBLANK(INDEX('Policy Characteristics'!D:D,MATCH($C1578,'Policy Characteristics'!$C:$C,0))),"",INDEX('Policy Characteristics'!D:D,MATCH($C1578,'Policy Characteristics'!$C:$C,0)))</f>
        <v>Industry Energy Efficiency</v>
      </c>
      <c r="K1578" s="254" t="str">
        <f>IF(ISBLANK(INDEX('Policy Characteristics'!E:E,MATCH($C1578,'Policy Characteristics'!$C:$C,0))),"",INDEX('Policy Characteristics'!E:E,MATCH($C1578,'Policy Characteristics'!$C:$C,0)))</f>
        <v>indst efficiency standards</v>
      </c>
      <c r="L1578" s="261">
        <f>IF(ISBLANK(INDEX('Policy Characteristics'!F:F,MATCH($C1578,'Policy Characteristics'!$C:$C,0))),"",INDEX('Policy Characteristics'!F:F,MATCH($C1578,'Policy Characteristics'!$C:$C,0)))</f>
        <v>0</v>
      </c>
      <c r="M1578" s="261">
        <f>IF(ISBLANK(INDEX('Policy Characteristics'!G:G,MATCH($C1578,'Policy Characteristics'!$C:$C,0))),"",INDEX('Policy Characteristics'!G:G,MATCH($C1578,'Policy Characteristics'!$C:$C,0)))</f>
        <v>0.25</v>
      </c>
      <c r="N1578" s="261">
        <f>IF(ISBLANK(INDEX('Policy Characteristics'!H:H,MATCH($C1578,'Policy Characteristics'!$C:$C,0))),"",INDEX('Policy Characteristics'!H:H,MATCH($C1578,'Policy Characteristics'!$C:$C,0)))</f>
        <v>0.01</v>
      </c>
      <c r="O1578" s="254" t="str">
        <f>IF(ISBLANK(INDEX('Policy Characteristics'!I:I,MATCH($C1578,'Policy Characteristics'!$C:$C,0))),"",INDEX('Policy Characteristics'!I:I,MATCH($C1578,'Policy Characteristics'!$C:$C,0)))</f>
        <v>% reduction in energy use</v>
      </c>
      <c r="P1578" s="254" t="str">
        <f>IF(ISBLANK(INDEX('Policy Characteristics'!J:J,MATCH($C1578,'Policy Characteristics'!$C:$C,0))),"",INDEX('Policy Characteristics'!J:J,MATCH($C1578,'Policy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8" s="254" t="str">
        <f>IF(ISBLANK(INDEX('Policy Characteristics'!K:K,MATCH($C1578,'Policy Characteristics'!$C:$C,0))),"",INDEX('Policy Characteristics'!K:K,MATCH($C1578,'Policy Characteristics'!$C:$C,0)))</f>
        <v>industry-ag-main.html#eff-stds</v>
      </c>
      <c r="R1578" s="254" t="str">
        <f>IF(ISBLANK(INDEX('Policy Characteristics'!L:L,MATCH($C1578,'Policy Characteristics'!$C:$C,0))),"",INDEX('Policy Characteristics'!L:L,MATCH($C1578,'Policy Characteristics'!$C:$C,0)))</f>
        <v>industry-energy-efficiency-standards.html</v>
      </c>
    </row>
    <row r="1579" spans="1:18" s="4" customFormat="1">
      <c r="A1579" s="254" t="str">
        <f>IF(ISBLANK(INDEX('Policy Characteristics'!A:A,MATCH($C1579,'Policy Characteristics'!$C:$C,0))),"",INDEX('Policy Characteristics'!A:A,MATCH($C1579,'Policy Characteristics'!$C:$C,0)))</f>
        <v>Industry</v>
      </c>
      <c r="B1579" s="262" t="str">
        <f>IF(ISBLANK(INDEX('Policy Characteristics'!B:B,MATCH($C1579,'Policy Characteristics'!$C:$C,0))),"",INDEX('Policy Characteristics'!B:B,MATCH($C1579,'Policy Characteristics'!$C:$C,0)))</f>
        <v>Industry Energy Efficiency Standards</v>
      </c>
      <c r="C1579" s="254" t="str">
        <f t="shared" si="54"/>
        <v>Percentage Improvement in Eqpt Efficiency Standards above BAU</v>
      </c>
      <c r="D1579" s="6" t="s">
        <v>3044</v>
      </c>
      <c r="E1579" s="45" t="s">
        <v>2384</v>
      </c>
      <c r="F1579" t="s">
        <v>3008</v>
      </c>
      <c r="G1579" s="45" t="s">
        <v>2388</v>
      </c>
      <c r="H1579" s="43">
        <v>1022</v>
      </c>
      <c r="I1579" s="324" t="s">
        <v>40</v>
      </c>
      <c r="J1579" s="255" t="str">
        <f>IF(ISBLANK(INDEX('Policy Characteristics'!D:D,MATCH($C1579,'Policy Characteristics'!$C:$C,0))),"",INDEX('Policy Characteristics'!D:D,MATCH($C1579,'Policy Characteristics'!$C:$C,0)))</f>
        <v>Industry Energy Efficiency</v>
      </c>
      <c r="K1579" s="254" t="str">
        <f>IF(ISBLANK(INDEX('Policy Characteristics'!E:E,MATCH($C1579,'Policy Characteristics'!$C:$C,0))),"",INDEX('Policy Characteristics'!E:E,MATCH($C1579,'Policy Characteristics'!$C:$C,0)))</f>
        <v>indst efficiency standards</v>
      </c>
      <c r="L1579" s="261">
        <f>IF(ISBLANK(INDEX('Policy Characteristics'!F:F,MATCH($C1579,'Policy Characteristics'!$C:$C,0))),"",INDEX('Policy Characteristics'!F:F,MATCH($C1579,'Policy Characteristics'!$C:$C,0)))</f>
        <v>0</v>
      </c>
      <c r="M1579" s="261">
        <f>IF(ISBLANK(INDEX('Policy Characteristics'!G:G,MATCH($C1579,'Policy Characteristics'!$C:$C,0))),"",INDEX('Policy Characteristics'!G:G,MATCH($C1579,'Policy Characteristics'!$C:$C,0)))</f>
        <v>0.25</v>
      </c>
      <c r="N1579" s="261">
        <f>IF(ISBLANK(INDEX('Policy Characteristics'!H:H,MATCH($C1579,'Policy Characteristics'!$C:$C,0))),"",INDEX('Policy Characteristics'!H:H,MATCH($C1579,'Policy Characteristics'!$C:$C,0)))</f>
        <v>0.01</v>
      </c>
      <c r="O1579" s="254" t="str">
        <f>IF(ISBLANK(INDEX('Policy Characteristics'!I:I,MATCH($C1579,'Policy Characteristics'!$C:$C,0))),"",INDEX('Policy Characteristics'!I:I,MATCH($C1579,'Policy Characteristics'!$C:$C,0)))</f>
        <v>% reduction in energy use</v>
      </c>
      <c r="P1579" s="254" t="str">
        <f>IF(ISBLANK(INDEX('Policy Characteristics'!J:J,MATCH($C1579,'Policy Characteristics'!$C:$C,0))),"",INDEX('Policy Characteristics'!J:J,MATCH($C1579,'Policy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9" s="254" t="str">
        <f>IF(ISBLANK(INDEX('Policy Characteristics'!K:K,MATCH($C1579,'Policy Characteristics'!$C:$C,0))),"",INDEX('Policy Characteristics'!K:K,MATCH($C1579,'Policy Characteristics'!$C:$C,0)))</f>
        <v>industry-ag-main.html#eff-stds</v>
      </c>
      <c r="R1579" s="254" t="str">
        <f>IF(ISBLANK(INDEX('Policy Characteristics'!L:L,MATCH($C1579,'Policy Characteristics'!$C:$C,0))),"",INDEX('Policy Characteristics'!L:L,MATCH($C1579,'Policy Characteristics'!$C:$C,0)))</f>
        <v>industry-energy-efficiency-standards.html</v>
      </c>
    </row>
    <row r="1580" spans="1:18" s="4" customFormat="1">
      <c r="A1580" s="254" t="str">
        <f>IF(ISBLANK(INDEX('Policy Characteristics'!A:A,MATCH($C1580,'Policy Characteristics'!$C:$C,0))),"",INDEX('Policy Characteristics'!A:A,MATCH($C1580,'Policy Characteristics'!$C:$C,0)))</f>
        <v>Industry</v>
      </c>
      <c r="B1580" s="262" t="str">
        <f>IF(ISBLANK(INDEX('Policy Characteristics'!B:B,MATCH($C1580,'Policy Characteristics'!$C:$C,0))),"",INDEX('Policy Characteristics'!B:B,MATCH($C1580,'Policy Characteristics'!$C:$C,0)))</f>
        <v>Industry Energy Efficiency Standards</v>
      </c>
      <c r="C1580" s="254" t="str">
        <f t="shared" ref="C1580:C1643" si="55">C$1515</f>
        <v>Percentage Improvement in Eqpt Efficiency Standards above BAU</v>
      </c>
      <c r="D1580" s="6" t="s">
        <v>3044</v>
      </c>
      <c r="E1580" s="45" t="s">
        <v>2385</v>
      </c>
      <c r="F1580" t="s">
        <v>3008</v>
      </c>
      <c r="G1580" s="45" t="s">
        <v>2391</v>
      </c>
      <c r="H1580" s="43">
        <v>1023</v>
      </c>
      <c r="I1580" s="324" t="s">
        <v>41</v>
      </c>
      <c r="J1580" s="255" t="str">
        <f>IF(ISBLANK(INDEX('Policy Characteristics'!D:D,MATCH($C1580,'Policy Characteristics'!$C:$C,0))),"",INDEX('Policy Characteristics'!D:D,MATCH($C1580,'Policy Characteristics'!$C:$C,0)))</f>
        <v>Industry Energy Efficiency</v>
      </c>
      <c r="K1580" s="254" t="str">
        <f>IF(ISBLANK(INDEX('Policy Characteristics'!E:E,MATCH($C1580,'Policy Characteristics'!$C:$C,0))),"",INDEX('Policy Characteristics'!E:E,MATCH($C1580,'Policy Characteristics'!$C:$C,0)))</f>
        <v>indst efficiency standards</v>
      </c>
      <c r="L1580" s="261">
        <f>IF(ISBLANK(INDEX('Policy Characteristics'!F:F,MATCH($C1580,'Policy Characteristics'!$C:$C,0))),"",INDEX('Policy Characteristics'!F:F,MATCH($C1580,'Policy Characteristics'!$C:$C,0)))</f>
        <v>0</v>
      </c>
      <c r="M1580" s="261">
        <f>IF(ISBLANK(INDEX('Policy Characteristics'!G:G,MATCH($C1580,'Policy Characteristics'!$C:$C,0))),"",INDEX('Policy Characteristics'!G:G,MATCH($C1580,'Policy Characteristics'!$C:$C,0)))</f>
        <v>0.25</v>
      </c>
      <c r="N1580" s="261">
        <f>IF(ISBLANK(INDEX('Policy Characteristics'!H:H,MATCH($C1580,'Policy Characteristics'!$C:$C,0))),"",INDEX('Policy Characteristics'!H:H,MATCH($C1580,'Policy Characteristics'!$C:$C,0)))</f>
        <v>0.01</v>
      </c>
      <c r="O1580" s="254" t="str">
        <f>IF(ISBLANK(INDEX('Policy Characteristics'!I:I,MATCH($C1580,'Policy Characteristics'!$C:$C,0))),"",INDEX('Policy Characteristics'!I:I,MATCH($C1580,'Policy Characteristics'!$C:$C,0)))</f>
        <v>% reduction in energy use</v>
      </c>
      <c r="P1580" s="254" t="str">
        <f>IF(ISBLANK(INDEX('Policy Characteristics'!J:J,MATCH($C1580,'Policy Characteristics'!$C:$C,0))),"",INDEX('Policy Characteristics'!J:J,MATCH($C1580,'Policy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0" s="254" t="str">
        <f>IF(ISBLANK(INDEX('Policy Characteristics'!K:K,MATCH($C1580,'Policy Characteristics'!$C:$C,0))),"",INDEX('Policy Characteristics'!K:K,MATCH($C1580,'Policy Characteristics'!$C:$C,0)))</f>
        <v>industry-ag-main.html#eff-stds</v>
      </c>
      <c r="R1580" s="254" t="str">
        <f>IF(ISBLANK(INDEX('Policy Characteristics'!L:L,MATCH($C1580,'Policy Characteristics'!$C:$C,0))),"",INDEX('Policy Characteristics'!L:L,MATCH($C1580,'Policy Characteristics'!$C:$C,0)))</f>
        <v>industry-energy-efficiency-standards.html</v>
      </c>
    </row>
    <row r="1581" spans="1:18" s="4" customFormat="1">
      <c r="A1581" s="254" t="str">
        <f>IF(ISBLANK(INDEX('Policy Characteristics'!A:A,MATCH($C1581,'Policy Characteristics'!$C:$C,0))),"",INDEX('Policy Characteristics'!A:A,MATCH($C1581,'Policy Characteristics'!$C:$C,0)))</f>
        <v>Industry</v>
      </c>
      <c r="B1581" s="262" t="str">
        <f>IF(ISBLANK(INDEX('Policy Characteristics'!B:B,MATCH($C1581,'Policy Characteristics'!$C:$C,0))),"",INDEX('Policy Characteristics'!B:B,MATCH($C1581,'Policy Characteristics'!$C:$C,0)))</f>
        <v>Industry Energy Efficiency Standards</v>
      </c>
      <c r="C1581" s="254" t="str">
        <f t="shared" si="55"/>
        <v>Percentage Improvement in Eqpt Efficiency Standards above BAU</v>
      </c>
      <c r="D1581" s="6" t="s">
        <v>3044</v>
      </c>
      <c r="E1581" s="45" t="s">
        <v>2684</v>
      </c>
      <c r="F1581" t="s">
        <v>3008</v>
      </c>
      <c r="G1581" s="45" t="s">
        <v>2687</v>
      </c>
      <c r="H1581" s="43">
        <v>1024</v>
      </c>
      <c r="I1581" s="324" t="s">
        <v>41</v>
      </c>
      <c r="J1581" s="255" t="str">
        <f>IF(ISBLANK(INDEX('Policy Characteristics'!D:D,MATCH($C1581,'Policy Characteristics'!$C:$C,0))),"",INDEX('Policy Characteristics'!D:D,MATCH($C1581,'Policy Characteristics'!$C:$C,0)))</f>
        <v>Industry Energy Efficiency</v>
      </c>
      <c r="K1581" s="254" t="str">
        <f>IF(ISBLANK(INDEX('Policy Characteristics'!E:E,MATCH($C1581,'Policy Characteristics'!$C:$C,0))),"",INDEX('Policy Characteristics'!E:E,MATCH($C1581,'Policy Characteristics'!$C:$C,0)))</f>
        <v>indst efficiency standards</v>
      </c>
      <c r="L1581" s="261">
        <f>IF(ISBLANK(INDEX('Policy Characteristics'!F:F,MATCH($C1581,'Policy Characteristics'!$C:$C,0))),"",INDEX('Policy Characteristics'!F:F,MATCH($C1581,'Policy Characteristics'!$C:$C,0)))</f>
        <v>0</v>
      </c>
      <c r="M1581" s="261">
        <f>IF(ISBLANK(INDEX('Policy Characteristics'!G:G,MATCH($C1581,'Policy Characteristics'!$C:$C,0))),"",INDEX('Policy Characteristics'!G:G,MATCH($C1581,'Policy Characteristics'!$C:$C,0)))</f>
        <v>0.25</v>
      </c>
      <c r="N1581" s="261">
        <f>IF(ISBLANK(INDEX('Policy Characteristics'!H:H,MATCH($C1581,'Policy Characteristics'!$C:$C,0))),"",INDEX('Policy Characteristics'!H:H,MATCH($C1581,'Policy Characteristics'!$C:$C,0)))</f>
        <v>0.01</v>
      </c>
      <c r="O1581" s="254" t="str">
        <f>IF(ISBLANK(INDEX('Policy Characteristics'!I:I,MATCH($C1581,'Policy Characteristics'!$C:$C,0))),"",INDEX('Policy Characteristics'!I:I,MATCH($C1581,'Policy Characteristics'!$C:$C,0)))</f>
        <v>% reduction in energy use</v>
      </c>
      <c r="P1581" s="254" t="str">
        <f>IF(ISBLANK(INDEX('Policy Characteristics'!J:J,MATCH($C1581,'Policy Characteristics'!$C:$C,0))),"",INDEX('Policy Characteristics'!J:J,MATCH($C1581,'Policy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1" s="254" t="str">
        <f>IF(ISBLANK(INDEX('Policy Characteristics'!K:K,MATCH($C1581,'Policy Characteristics'!$C:$C,0))),"",INDEX('Policy Characteristics'!K:K,MATCH($C1581,'Policy Characteristics'!$C:$C,0)))</f>
        <v>industry-ag-main.html#eff-stds</v>
      </c>
      <c r="R1581" s="254" t="str">
        <f>IF(ISBLANK(INDEX('Policy Characteristics'!L:L,MATCH($C1581,'Policy Characteristics'!$C:$C,0))),"",INDEX('Policy Characteristics'!L:L,MATCH($C1581,'Policy Characteristics'!$C:$C,0)))</f>
        <v>industry-energy-efficiency-standards.html</v>
      </c>
    </row>
    <row r="1582" spans="1:18" s="4" customFormat="1">
      <c r="A1582" s="254" t="str">
        <f>IF(ISBLANK(INDEX('Policy Characteristics'!A:A,MATCH($C1582,'Policy Characteristics'!$C:$C,0))),"",INDEX('Policy Characteristics'!A:A,MATCH($C1582,'Policy Characteristics'!$C:$C,0)))</f>
        <v>Industry</v>
      </c>
      <c r="B1582" s="262" t="str">
        <f>IF(ISBLANK(INDEX('Policy Characteristics'!B:B,MATCH($C1582,'Policy Characteristics'!$C:$C,0))),"",INDEX('Policy Characteristics'!B:B,MATCH($C1582,'Policy Characteristics'!$C:$C,0)))</f>
        <v>Industry Energy Efficiency Standards</v>
      </c>
      <c r="C1582" s="254" t="str">
        <f t="shared" si="55"/>
        <v>Percentage Improvement in Eqpt Efficiency Standards above BAU</v>
      </c>
      <c r="D1582" s="6" t="s">
        <v>3044</v>
      </c>
      <c r="E1582" s="45" t="s">
        <v>2685</v>
      </c>
      <c r="F1582" t="s">
        <v>3008</v>
      </c>
      <c r="G1582" s="45" t="s">
        <v>2689</v>
      </c>
      <c r="H1582" s="43">
        <v>1025</v>
      </c>
      <c r="I1582" s="324" t="s">
        <v>40</v>
      </c>
      <c r="J1582" s="255" t="str">
        <f>IF(ISBLANK(INDEX('Policy Characteristics'!D:D,MATCH($C1582,'Policy Characteristics'!$C:$C,0))),"",INDEX('Policy Characteristics'!D:D,MATCH($C1582,'Policy Characteristics'!$C:$C,0)))</f>
        <v>Industry Energy Efficiency</v>
      </c>
      <c r="K1582" s="254" t="str">
        <f>IF(ISBLANK(INDEX('Policy Characteristics'!E:E,MATCH($C1582,'Policy Characteristics'!$C:$C,0))),"",INDEX('Policy Characteristics'!E:E,MATCH($C1582,'Policy Characteristics'!$C:$C,0)))</f>
        <v>indst efficiency standards</v>
      </c>
      <c r="L1582" s="261">
        <f>IF(ISBLANK(INDEX('Policy Characteristics'!F:F,MATCH($C1582,'Policy Characteristics'!$C:$C,0))),"",INDEX('Policy Characteristics'!F:F,MATCH($C1582,'Policy Characteristics'!$C:$C,0)))</f>
        <v>0</v>
      </c>
      <c r="M1582" s="261">
        <f>IF(ISBLANK(INDEX('Policy Characteristics'!G:G,MATCH($C1582,'Policy Characteristics'!$C:$C,0))),"",INDEX('Policy Characteristics'!G:G,MATCH($C1582,'Policy Characteristics'!$C:$C,0)))</f>
        <v>0.25</v>
      </c>
      <c r="N1582" s="261">
        <f>IF(ISBLANK(INDEX('Policy Characteristics'!H:H,MATCH($C1582,'Policy Characteristics'!$C:$C,0))),"",INDEX('Policy Characteristics'!H:H,MATCH($C1582,'Policy Characteristics'!$C:$C,0)))</f>
        <v>0.01</v>
      </c>
      <c r="O1582" s="254" t="str">
        <f>IF(ISBLANK(INDEX('Policy Characteristics'!I:I,MATCH($C1582,'Policy Characteristics'!$C:$C,0))),"",INDEX('Policy Characteristics'!I:I,MATCH($C1582,'Policy Characteristics'!$C:$C,0)))</f>
        <v>% reduction in energy use</v>
      </c>
      <c r="P1582" s="254" t="str">
        <f>IF(ISBLANK(INDEX('Policy Characteristics'!J:J,MATCH($C1582,'Policy Characteristics'!$C:$C,0))),"",INDEX('Policy Characteristics'!J:J,MATCH($C1582,'Policy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2" s="254" t="str">
        <f>IF(ISBLANK(INDEX('Policy Characteristics'!K:K,MATCH($C1582,'Policy Characteristics'!$C:$C,0))),"",INDEX('Policy Characteristics'!K:K,MATCH($C1582,'Policy Characteristics'!$C:$C,0)))</f>
        <v>industry-ag-main.html#eff-stds</v>
      </c>
      <c r="R1582" s="254" t="str">
        <f>IF(ISBLANK(INDEX('Policy Characteristics'!L:L,MATCH($C1582,'Policy Characteristics'!$C:$C,0))),"",INDEX('Policy Characteristics'!L:L,MATCH($C1582,'Policy Characteristics'!$C:$C,0)))</f>
        <v>industry-energy-efficiency-standards.html</v>
      </c>
    </row>
    <row r="1583" spans="1:18" s="4" customFormat="1">
      <c r="A1583" s="254" t="str">
        <f>IF(ISBLANK(INDEX('Policy Characteristics'!A:A,MATCH($C1583,'Policy Characteristics'!$C:$C,0))),"",INDEX('Policy Characteristics'!A:A,MATCH($C1583,'Policy Characteristics'!$C:$C,0)))</f>
        <v>Industry</v>
      </c>
      <c r="B1583" s="262" t="str">
        <f>IF(ISBLANK(INDEX('Policy Characteristics'!B:B,MATCH($C1583,'Policy Characteristics'!$C:$C,0))),"",INDEX('Policy Characteristics'!B:B,MATCH($C1583,'Policy Characteristics'!$C:$C,0)))</f>
        <v>Industry Energy Efficiency Standards</v>
      </c>
      <c r="C1583" s="254" t="str">
        <f t="shared" si="55"/>
        <v>Percentage Improvement in Eqpt Efficiency Standards above BAU</v>
      </c>
      <c r="D1583" s="6" t="s">
        <v>3044</v>
      </c>
      <c r="E1583" s="45" t="s">
        <v>2686</v>
      </c>
      <c r="F1583" t="s">
        <v>3008</v>
      </c>
      <c r="G1583" s="45" t="s">
        <v>2690</v>
      </c>
      <c r="H1583" s="43">
        <v>1026</v>
      </c>
      <c r="I1583" s="324" t="s">
        <v>40</v>
      </c>
      <c r="J1583" s="255" t="str">
        <f>IF(ISBLANK(INDEX('Policy Characteristics'!D:D,MATCH($C1583,'Policy Characteristics'!$C:$C,0))),"",INDEX('Policy Characteristics'!D:D,MATCH($C1583,'Policy Characteristics'!$C:$C,0)))</f>
        <v>Industry Energy Efficiency</v>
      </c>
      <c r="K1583" s="254" t="str">
        <f>IF(ISBLANK(INDEX('Policy Characteristics'!E:E,MATCH($C1583,'Policy Characteristics'!$C:$C,0))),"",INDEX('Policy Characteristics'!E:E,MATCH($C1583,'Policy Characteristics'!$C:$C,0)))</f>
        <v>indst efficiency standards</v>
      </c>
      <c r="L1583" s="261">
        <f>IF(ISBLANK(INDEX('Policy Characteristics'!F:F,MATCH($C1583,'Policy Characteristics'!$C:$C,0))),"",INDEX('Policy Characteristics'!F:F,MATCH($C1583,'Policy Characteristics'!$C:$C,0)))</f>
        <v>0</v>
      </c>
      <c r="M1583" s="261">
        <f>IF(ISBLANK(INDEX('Policy Characteristics'!G:G,MATCH($C1583,'Policy Characteristics'!$C:$C,0))),"",INDEX('Policy Characteristics'!G:G,MATCH($C1583,'Policy Characteristics'!$C:$C,0)))</f>
        <v>0.25</v>
      </c>
      <c r="N1583" s="261">
        <f>IF(ISBLANK(INDEX('Policy Characteristics'!H:H,MATCH($C1583,'Policy Characteristics'!$C:$C,0))),"",INDEX('Policy Characteristics'!H:H,MATCH($C1583,'Policy Characteristics'!$C:$C,0)))</f>
        <v>0.01</v>
      </c>
      <c r="O1583" s="254" t="str">
        <f>IF(ISBLANK(INDEX('Policy Characteristics'!I:I,MATCH($C1583,'Policy Characteristics'!$C:$C,0))),"",INDEX('Policy Characteristics'!I:I,MATCH($C1583,'Policy Characteristics'!$C:$C,0)))</f>
        <v>% reduction in energy use</v>
      </c>
      <c r="P1583" s="254" t="str">
        <f>IF(ISBLANK(INDEX('Policy Characteristics'!J:J,MATCH($C1583,'Policy Characteristics'!$C:$C,0))),"",INDEX('Policy Characteristics'!J:J,MATCH($C1583,'Policy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3" s="254" t="str">
        <f>IF(ISBLANK(INDEX('Policy Characteristics'!K:K,MATCH($C1583,'Policy Characteristics'!$C:$C,0))),"",INDEX('Policy Characteristics'!K:K,MATCH($C1583,'Policy Characteristics'!$C:$C,0)))</f>
        <v>industry-ag-main.html#eff-stds</v>
      </c>
      <c r="R1583" s="254" t="str">
        <f>IF(ISBLANK(INDEX('Policy Characteristics'!L:L,MATCH($C1583,'Policy Characteristics'!$C:$C,0))),"",INDEX('Policy Characteristics'!L:L,MATCH($C1583,'Policy Characteristics'!$C:$C,0)))</f>
        <v>industry-energy-efficiency-standards.html</v>
      </c>
    </row>
    <row r="1584" spans="1:18" s="4" customFormat="1">
      <c r="A1584" s="254" t="str">
        <f>IF(ISBLANK(INDEX('Policy Characteristics'!A:A,MATCH($C1584,'Policy Characteristics'!$C:$C,0))),"",INDEX('Policy Characteristics'!A:A,MATCH($C1584,'Policy Characteristics'!$C:$C,0)))</f>
        <v>Industry</v>
      </c>
      <c r="B1584" s="262" t="str">
        <f>IF(ISBLANK(INDEX('Policy Characteristics'!B:B,MATCH($C1584,'Policy Characteristics'!$C:$C,0))),"",INDEX('Policy Characteristics'!B:B,MATCH($C1584,'Policy Characteristics'!$C:$C,0)))</f>
        <v>Industry Energy Efficiency Standards</v>
      </c>
      <c r="C1584" s="254" t="str">
        <f t="shared" si="55"/>
        <v>Percentage Improvement in Eqpt Efficiency Standards above BAU</v>
      </c>
      <c r="D1584" s="6" t="s">
        <v>3044</v>
      </c>
      <c r="E1584" s="45" t="s">
        <v>2683</v>
      </c>
      <c r="F1584" t="s">
        <v>3008</v>
      </c>
      <c r="G1584" s="45" t="s">
        <v>2688</v>
      </c>
      <c r="H1584" s="43">
        <v>1027</v>
      </c>
      <c r="I1584" s="324" t="s">
        <v>41</v>
      </c>
      <c r="J1584" s="255" t="str">
        <f>IF(ISBLANK(INDEX('Policy Characteristics'!D:D,MATCH($C1584,'Policy Characteristics'!$C:$C,0))),"",INDEX('Policy Characteristics'!D:D,MATCH($C1584,'Policy Characteristics'!$C:$C,0)))</f>
        <v>Industry Energy Efficiency</v>
      </c>
      <c r="K1584" s="254" t="str">
        <f>IF(ISBLANK(INDEX('Policy Characteristics'!E:E,MATCH($C1584,'Policy Characteristics'!$C:$C,0))),"",INDEX('Policy Characteristics'!E:E,MATCH($C1584,'Policy Characteristics'!$C:$C,0)))</f>
        <v>indst efficiency standards</v>
      </c>
      <c r="L1584" s="261">
        <f>IF(ISBLANK(INDEX('Policy Characteristics'!F:F,MATCH($C1584,'Policy Characteristics'!$C:$C,0))),"",INDEX('Policy Characteristics'!F:F,MATCH($C1584,'Policy Characteristics'!$C:$C,0)))</f>
        <v>0</v>
      </c>
      <c r="M1584" s="261">
        <f>IF(ISBLANK(INDEX('Policy Characteristics'!G:G,MATCH($C1584,'Policy Characteristics'!$C:$C,0))),"",INDEX('Policy Characteristics'!G:G,MATCH($C1584,'Policy Characteristics'!$C:$C,0)))</f>
        <v>0.25</v>
      </c>
      <c r="N1584" s="261">
        <f>IF(ISBLANK(INDEX('Policy Characteristics'!H:H,MATCH($C1584,'Policy Characteristics'!$C:$C,0))),"",INDEX('Policy Characteristics'!H:H,MATCH($C1584,'Policy Characteristics'!$C:$C,0)))</f>
        <v>0.01</v>
      </c>
      <c r="O1584" s="254" t="str">
        <f>IF(ISBLANK(INDEX('Policy Characteristics'!I:I,MATCH($C1584,'Policy Characteristics'!$C:$C,0))),"",INDEX('Policy Characteristics'!I:I,MATCH($C1584,'Policy Characteristics'!$C:$C,0)))</f>
        <v>% reduction in energy use</v>
      </c>
      <c r="P1584" s="254" t="str">
        <f>IF(ISBLANK(INDEX('Policy Characteristics'!J:J,MATCH($C1584,'Policy Characteristics'!$C:$C,0))),"",INDEX('Policy Characteristics'!J:J,MATCH($C1584,'Policy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4" s="254" t="str">
        <f>IF(ISBLANK(INDEX('Policy Characteristics'!K:K,MATCH($C1584,'Policy Characteristics'!$C:$C,0))),"",INDEX('Policy Characteristics'!K:K,MATCH($C1584,'Policy Characteristics'!$C:$C,0)))</f>
        <v>industry-ag-main.html#eff-stds</v>
      </c>
      <c r="R1584" s="254" t="str">
        <f>IF(ISBLANK(INDEX('Policy Characteristics'!L:L,MATCH($C1584,'Policy Characteristics'!$C:$C,0))),"",INDEX('Policy Characteristics'!L:L,MATCH($C1584,'Policy Characteristics'!$C:$C,0)))</f>
        <v>industry-energy-efficiency-standards.html</v>
      </c>
    </row>
    <row r="1585" spans="1:18" s="4" customFormat="1">
      <c r="A1585" s="254" t="str">
        <f>IF(ISBLANK(INDEX('Policy Characteristics'!A:A,MATCH($C1585,'Policy Characteristics'!$C:$C,0))),"",INDEX('Policy Characteristics'!A:A,MATCH($C1585,'Policy Characteristics'!$C:$C,0)))</f>
        <v>Industry</v>
      </c>
      <c r="B1585" s="262" t="str">
        <f>IF(ISBLANK(INDEX('Policy Characteristics'!B:B,MATCH($C1585,'Policy Characteristics'!$C:$C,0))),"",INDEX('Policy Characteristics'!B:B,MATCH($C1585,'Policy Characteristics'!$C:$C,0)))</f>
        <v>Industry Energy Efficiency Standards</v>
      </c>
      <c r="C1585" s="254" t="str">
        <f t="shared" si="55"/>
        <v>Percentage Improvement in Eqpt Efficiency Standards above BAU</v>
      </c>
      <c r="D1585" s="6" t="s">
        <v>3045</v>
      </c>
      <c r="E1585" s="45" t="s">
        <v>2380</v>
      </c>
      <c r="F1585" t="s">
        <v>3009</v>
      </c>
      <c r="G1585" s="45" t="s">
        <v>2386</v>
      </c>
      <c r="H1585" s="43">
        <v>1028</v>
      </c>
      <c r="I1585" s="324" t="s">
        <v>40</v>
      </c>
      <c r="J1585" s="255" t="str">
        <f>IF(ISBLANK(INDEX('Policy Characteristics'!D:D,MATCH($C1585,'Policy Characteristics'!$C:$C,0))),"",INDEX('Policy Characteristics'!D:D,MATCH($C1585,'Policy Characteristics'!$C:$C,0)))</f>
        <v>Industry Energy Efficiency</v>
      </c>
      <c r="K1585" s="254" t="str">
        <f>IF(ISBLANK(INDEX('Policy Characteristics'!E:E,MATCH($C1585,'Policy Characteristics'!$C:$C,0))),"",INDEX('Policy Characteristics'!E:E,MATCH($C1585,'Policy Characteristics'!$C:$C,0)))</f>
        <v>indst efficiency standards</v>
      </c>
      <c r="L1585" s="261">
        <f>IF(ISBLANK(INDEX('Policy Characteristics'!F:F,MATCH($C1585,'Policy Characteristics'!$C:$C,0))),"",INDEX('Policy Characteristics'!F:F,MATCH($C1585,'Policy Characteristics'!$C:$C,0)))</f>
        <v>0</v>
      </c>
      <c r="M1585" s="261">
        <f>IF(ISBLANK(INDEX('Policy Characteristics'!G:G,MATCH($C1585,'Policy Characteristics'!$C:$C,0))),"",INDEX('Policy Characteristics'!G:G,MATCH($C1585,'Policy Characteristics'!$C:$C,0)))</f>
        <v>0.25</v>
      </c>
      <c r="N1585" s="261">
        <f>IF(ISBLANK(INDEX('Policy Characteristics'!H:H,MATCH($C1585,'Policy Characteristics'!$C:$C,0))),"",INDEX('Policy Characteristics'!H:H,MATCH($C1585,'Policy Characteristics'!$C:$C,0)))</f>
        <v>0.01</v>
      </c>
      <c r="O1585" s="254" t="str">
        <f>IF(ISBLANK(INDEX('Policy Characteristics'!I:I,MATCH($C1585,'Policy Characteristics'!$C:$C,0))),"",INDEX('Policy Characteristics'!I:I,MATCH($C1585,'Policy Characteristics'!$C:$C,0)))</f>
        <v>% reduction in energy use</v>
      </c>
      <c r="P1585" s="254" t="str">
        <f>IF(ISBLANK(INDEX('Policy Characteristics'!J:J,MATCH($C1585,'Policy Characteristics'!$C:$C,0))),"",INDEX('Policy Characteristics'!J:J,MATCH($C1585,'Policy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5" s="254" t="str">
        <f>IF(ISBLANK(INDEX('Policy Characteristics'!K:K,MATCH($C1585,'Policy Characteristics'!$C:$C,0))),"",INDEX('Policy Characteristics'!K:K,MATCH($C1585,'Policy Characteristics'!$C:$C,0)))</f>
        <v>industry-ag-main.html#eff-stds</v>
      </c>
      <c r="R1585" s="254" t="str">
        <f>IF(ISBLANK(INDEX('Policy Characteristics'!L:L,MATCH($C1585,'Policy Characteristics'!$C:$C,0))),"",INDEX('Policy Characteristics'!L:L,MATCH($C1585,'Policy Characteristics'!$C:$C,0)))</f>
        <v>industry-energy-efficiency-standards.html</v>
      </c>
    </row>
    <row r="1586" spans="1:18" s="4" customFormat="1">
      <c r="A1586" s="254" t="str">
        <f>IF(ISBLANK(INDEX('Policy Characteristics'!A:A,MATCH($C1586,'Policy Characteristics'!$C:$C,0))),"",INDEX('Policy Characteristics'!A:A,MATCH($C1586,'Policy Characteristics'!$C:$C,0)))</f>
        <v>Industry</v>
      </c>
      <c r="B1586" s="262" t="str">
        <f>IF(ISBLANK(INDEX('Policy Characteristics'!B:B,MATCH($C1586,'Policy Characteristics'!$C:$C,0))),"",INDEX('Policy Characteristics'!B:B,MATCH($C1586,'Policy Characteristics'!$C:$C,0)))</f>
        <v>Industry Energy Efficiency Standards</v>
      </c>
      <c r="C1586" s="254" t="str">
        <f t="shared" si="55"/>
        <v>Percentage Improvement in Eqpt Efficiency Standards above BAU</v>
      </c>
      <c r="D1586" s="6" t="s">
        <v>3045</v>
      </c>
      <c r="E1586" s="45" t="s">
        <v>2381</v>
      </c>
      <c r="F1586" t="s">
        <v>3009</v>
      </c>
      <c r="G1586" s="45" t="s">
        <v>2389</v>
      </c>
      <c r="H1586" s="43">
        <v>1029</v>
      </c>
      <c r="I1586" s="324" t="s">
        <v>40</v>
      </c>
      <c r="J1586" s="255" t="str">
        <f>IF(ISBLANK(INDEX('Policy Characteristics'!D:D,MATCH($C1586,'Policy Characteristics'!$C:$C,0))),"",INDEX('Policy Characteristics'!D:D,MATCH($C1586,'Policy Characteristics'!$C:$C,0)))</f>
        <v>Industry Energy Efficiency</v>
      </c>
      <c r="K1586" s="254" t="str">
        <f>IF(ISBLANK(INDEX('Policy Characteristics'!E:E,MATCH($C1586,'Policy Characteristics'!$C:$C,0))),"",INDEX('Policy Characteristics'!E:E,MATCH($C1586,'Policy Characteristics'!$C:$C,0)))</f>
        <v>indst efficiency standards</v>
      </c>
      <c r="L1586" s="261">
        <f>IF(ISBLANK(INDEX('Policy Characteristics'!F:F,MATCH($C1586,'Policy Characteristics'!$C:$C,0))),"",INDEX('Policy Characteristics'!F:F,MATCH($C1586,'Policy Characteristics'!$C:$C,0)))</f>
        <v>0</v>
      </c>
      <c r="M1586" s="261">
        <f>IF(ISBLANK(INDEX('Policy Characteristics'!G:G,MATCH($C1586,'Policy Characteristics'!$C:$C,0))),"",INDEX('Policy Characteristics'!G:G,MATCH($C1586,'Policy Characteristics'!$C:$C,0)))</f>
        <v>0.25</v>
      </c>
      <c r="N1586" s="261">
        <f>IF(ISBLANK(INDEX('Policy Characteristics'!H:H,MATCH($C1586,'Policy Characteristics'!$C:$C,0))),"",INDEX('Policy Characteristics'!H:H,MATCH($C1586,'Policy Characteristics'!$C:$C,0)))</f>
        <v>0.01</v>
      </c>
      <c r="O1586" s="254" t="str">
        <f>IF(ISBLANK(INDEX('Policy Characteristics'!I:I,MATCH($C1586,'Policy Characteristics'!$C:$C,0))),"",INDEX('Policy Characteristics'!I:I,MATCH($C1586,'Policy Characteristics'!$C:$C,0)))</f>
        <v>% reduction in energy use</v>
      </c>
      <c r="P1586" s="254" t="str">
        <f>IF(ISBLANK(INDEX('Policy Characteristics'!J:J,MATCH($C1586,'Policy Characteristics'!$C:$C,0))),"",INDEX('Policy Characteristics'!J:J,MATCH($C1586,'Policy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6" s="254" t="str">
        <f>IF(ISBLANK(INDEX('Policy Characteristics'!K:K,MATCH($C1586,'Policy Characteristics'!$C:$C,0))),"",INDEX('Policy Characteristics'!K:K,MATCH($C1586,'Policy Characteristics'!$C:$C,0)))</f>
        <v>industry-ag-main.html#eff-stds</v>
      </c>
      <c r="R1586" s="254" t="str">
        <f>IF(ISBLANK(INDEX('Policy Characteristics'!L:L,MATCH($C1586,'Policy Characteristics'!$C:$C,0))),"",INDEX('Policy Characteristics'!L:L,MATCH($C1586,'Policy Characteristics'!$C:$C,0)))</f>
        <v>industry-energy-efficiency-standards.html</v>
      </c>
    </row>
    <row r="1587" spans="1:18" s="4" customFormat="1">
      <c r="A1587" s="254" t="str">
        <f>IF(ISBLANK(INDEX('Policy Characteristics'!A:A,MATCH($C1587,'Policy Characteristics'!$C:$C,0))),"",INDEX('Policy Characteristics'!A:A,MATCH($C1587,'Policy Characteristics'!$C:$C,0)))</f>
        <v>Industry</v>
      </c>
      <c r="B1587" s="262" t="str">
        <f>IF(ISBLANK(INDEX('Policy Characteristics'!B:B,MATCH($C1587,'Policy Characteristics'!$C:$C,0))),"",INDEX('Policy Characteristics'!B:B,MATCH($C1587,'Policy Characteristics'!$C:$C,0)))</f>
        <v>Industry Energy Efficiency Standards</v>
      </c>
      <c r="C1587" s="254" t="str">
        <f t="shared" si="55"/>
        <v>Percentage Improvement in Eqpt Efficiency Standards above BAU</v>
      </c>
      <c r="D1587" s="6" t="s">
        <v>3045</v>
      </c>
      <c r="E1587" s="45" t="s">
        <v>2382</v>
      </c>
      <c r="F1587" t="s">
        <v>3009</v>
      </c>
      <c r="G1587" s="45" t="s">
        <v>2390</v>
      </c>
      <c r="H1587" s="43">
        <v>1030</v>
      </c>
      <c r="I1587" s="324" t="s">
        <v>40</v>
      </c>
      <c r="J1587" s="255" t="str">
        <f>IF(ISBLANK(INDEX('Policy Characteristics'!D:D,MATCH($C1587,'Policy Characteristics'!$C:$C,0))),"",INDEX('Policy Characteristics'!D:D,MATCH($C1587,'Policy Characteristics'!$C:$C,0)))</f>
        <v>Industry Energy Efficiency</v>
      </c>
      <c r="K1587" s="254" t="str">
        <f>IF(ISBLANK(INDEX('Policy Characteristics'!E:E,MATCH($C1587,'Policy Characteristics'!$C:$C,0))),"",INDEX('Policy Characteristics'!E:E,MATCH($C1587,'Policy Characteristics'!$C:$C,0)))</f>
        <v>indst efficiency standards</v>
      </c>
      <c r="L1587" s="261">
        <f>IF(ISBLANK(INDEX('Policy Characteristics'!F:F,MATCH($C1587,'Policy Characteristics'!$C:$C,0))),"",INDEX('Policy Characteristics'!F:F,MATCH($C1587,'Policy Characteristics'!$C:$C,0)))</f>
        <v>0</v>
      </c>
      <c r="M1587" s="261">
        <f>IF(ISBLANK(INDEX('Policy Characteristics'!G:G,MATCH($C1587,'Policy Characteristics'!$C:$C,0))),"",INDEX('Policy Characteristics'!G:G,MATCH($C1587,'Policy Characteristics'!$C:$C,0)))</f>
        <v>0.25</v>
      </c>
      <c r="N1587" s="261">
        <f>IF(ISBLANK(INDEX('Policy Characteristics'!H:H,MATCH($C1587,'Policy Characteristics'!$C:$C,0))),"",INDEX('Policy Characteristics'!H:H,MATCH($C1587,'Policy Characteristics'!$C:$C,0)))</f>
        <v>0.01</v>
      </c>
      <c r="O1587" s="254" t="str">
        <f>IF(ISBLANK(INDEX('Policy Characteristics'!I:I,MATCH($C1587,'Policy Characteristics'!$C:$C,0))),"",INDEX('Policy Characteristics'!I:I,MATCH($C1587,'Policy Characteristics'!$C:$C,0)))</f>
        <v>% reduction in energy use</v>
      </c>
      <c r="P1587" s="254" t="str">
        <f>IF(ISBLANK(INDEX('Policy Characteristics'!J:J,MATCH($C1587,'Policy Characteristics'!$C:$C,0))),"",INDEX('Policy Characteristics'!J:J,MATCH($C1587,'Policy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7" s="254" t="str">
        <f>IF(ISBLANK(INDEX('Policy Characteristics'!K:K,MATCH($C1587,'Policy Characteristics'!$C:$C,0))),"",INDEX('Policy Characteristics'!K:K,MATCH($C1587,'Policy Characteristics'!$C:$C,0)))</f>
        <v>industry-ag-main.html#eff-stds</v>
      </c>
      <c r="R1587" s="254" t="str">
        <f>IF(ISBLANK(INDEX('Policy Characteristics'!L:L,MATCH($C1587,'Policy Characteristics'!$C:$C,0))),"",INDEX('Policy Characteristics'!L:L,MATCH($C1587,'Policy Characteristics'!$C:$C,0)))</f>
        <v>industry-energy-efficiency-standards.html</v>
      </c>
    </row>
    <row r="1588" spans="1:18" s="4" customFormat="1">
      <c r="A1588" s="254" t="str">
        <f>IF(ISBLANK(INDEX('Policy Characteristics'!A:A,MATCH($C1588,'Policy Characteristics'!$C:$C,0))),"",INDEX('Policy Characteristics'!A:A,MATCH($C1588,'Policy Characteristics'!$C:$C,0)))</f>
        <v>Industry</v>
      </c>
      <c r="B1588" s="262" t="str">
        <f>IF(ISBLANK(INDEX('Policy Characteristics'!B:B,MATCH($C1588,'Policy Characteristics'!$C:$C,0))),"",INDEX('Policy Characteristics'!B:B,MATCH($C1588,'Policy Characteristics'!$C:$C,0)))</f>
        <v>Industry Energy Efficiency Standards</v>
      </c>
      <c r="C1588" s="254" t="str">
        <f t="shared" si="55"/>
        <v>Percentage Improvement in Eqpt Efficiency Standards above BAU</v>
      </c>
      <c r="D1588" s="6" t="s">
        <v>3045</v>
      </c>
      <c r="E1588" s="45" t="s">
        <v>2383</v>
      </c>
      <c r="F1588" t="s">
        <v>3009</v>
      </c>
      <c r="G1588" s="45" t="s">
        <v>2387</v>
      </c>
      <c r="H1588" s="43">
        <v>1031</v>
      </c>
      <c r="I1588" s="324" t="s">
        <v>41</v>
      </c>
      <c r="J1588" s="255" t="str">
        <f>IF(ISBLANK(INDEX('Policy Characteristics'!D:D,MATCH($C1588,'Policy Characteristics'!$C:$C,0))),"",INDEX('Policy Characteristics'!D:D,MATCH($C1588,'Policy Characteristics'!$C:$C,0)))</f>
        <v>Industry Energy Efficiency</v>
      </c>
      <c r="K1588" s="254" t="str">
        <f>IF(ISBLANK(INDEX('Policy Characteristics'!E:E,MATCH($C1588,'Policy Characteristics'!$C:$C,0))),"",INDEX('Policy Characteristics'!E:E,MATCH($C1588,'Policy Characteristics'!$C:$C,0)))</f>
        <v>indst efficiency standards</v>
      </c>
      <c r="L1588" s="261">
        <f>IF(ISBLANK(INDEX('Policy Characteristics'!F:F,MATCH($C1588,'Policy Characteristics'!$C:$C,0))),"",INDEX('Policy Characteristics'!F:F,MATCH($C1588,'Policy Characteristics'!$C:$C,0)))</f>
        <v>0</v>
      </c>
      <c r="M1588" s="261">
        <f>IF(ISBLANK(INDEX('Policy Characteristics'!G:G,MATCH($C1588,'Policy Characteristics'!$C:$C,0))),"",INDEX('Policy Characteristics'!G:G,MATCH($C1588,'Policy Characteristics'!$C:$C,0)))</f>
        <v>0.25</v>
      </c>
      <c r="N1588" s="261">
        <f>IF(ISBLANK(INDEX('Policy Characteristics'!H:H,MATCH($C1588,'Policy Characteristics'!$C:$C,0))),"",INDEX('Policy Characteristics'!H:H,MATCH($C1588,'Policy Characteristics'!$C:$C,0)))</f>
        <v>0.01</v>
      </c>
      <c r="O1588" s="254" t="str">
        <f>IF(ISBLANK(INDEX('Policy Characteristics'!I:I,MATCH($C1588,'Policy Characteristics'!$C:$C,0))),"",INDEX('Policy Characteristics'!I:I,MATCH($C1588,'Policy Characteristics'!$C:$C,0)))</f>
        <v>% reduction in energy use</v>
      </c>
      <c r="P1588" s="254" t="str">
        <f>IF(ISBLANK(INDEX('Policy Characteristics'!J:J,MATCH($C1588,'Policy Characteristics'!$C:$C,0))),"",INDEX('Policy Characteristics'!J:J,MATCH($C1588,'Policy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8" s="254" t="str">
        <f>IF(ISBLANK(INDEX('Policy Characteristics'!K:K,MATCH($C1588,'Policy Characteristics'!$C:$C,0))),"",INDEX('Policy Characteristics'!K:K,MATCH($C1588,'Policy Characteristics'!$C:$C,0)))</f>
        <v>industry-ag-main.html#eff-stds</v>
      </c>
      <c r="R1588" s="254" t="str">
        <f>IF(ISBLANK(INDEX('Policy Characteristics'!L:L,MATCH($C1588,'Policy Characteristics'!$C:$C,0))),"",INDEX('Policy Characteristics'!L:L,MATCH($C1588,'Policy Characteristics'!$C:$C,0)))</f>
        <v>industry-energy-efficiency-standards.html</v>
      </c>
    </row>
    <row r="1589" spans="1:18" s="4" customFormat="1">
      <c r="A1589" s="254" t="str">
        <f>IF(ISBLANK(INDEX('Policy Characteristics'!A:A,MATCH($C1589,'Policy Characteristics'!$C:$C,0))),"",INDEX('Policy Characteristics'!A:A,MATCH($C1589,'Policy Characteristics'!$C:$C,0)))</f>
        <v>Industry</v>
      </c>
      <c r="B1589" s="262" t="str">
        <f>IF(ISBLANK(INDEX('Policy Characteristics'!B:B,MATCH($C1589,'Policy Characteristics'!$C:$C,0))),"",INDEX('Policy Characteristics'!B:B,MATCH($C1589,'Policy Characteristics'!$C:$C,0)))</f>
        <v>Industry Energy Efficiency Standards</v>
      </c>
      <c r="C1589" s="254" t="str">
        <f t="shared" si="55"/>
        <v>Percentage Improvement in Eqpt Efficiency Standards above BAU</v>
      </c>
      <c r="D1589" s="6" t="s">
        <v>3045</v>
      </c>
      <c r="E1589" s="45" t="s">
        <v>2384</v>
      </c>
      <c r="F1589" t="s">
        <v>3009</v>
      </c>
      <c r="G1589" s="45" t="s">
        <v>2388</v>
      </c>
      <c r="H1589" s="43">
        <v>1032</v>
      </c>
      <c r="I1589" s="324" t="s">
        <v>40</v>
      </c>
      <c r="J1589" s="255" t="str">
        <f>IF(ISBLANK(INDEX('Policy Characteristics'!D:D,MATCH($C1589,'Policy Characteristics'!$C:$C,0))),"",INDEX('Policy Characteristics'!D:D,MATCH($C1589,'Policy Characteristics'!$C:$C,0)))</f>
        <v>Industry Energy Efficiency</v>
      </c>
      <c r="K1589" s="254" t="str">
        <f>IF(ISBLANK(INDEX('Policy Characteristics'!E:E,MATCH($C1589,'Policy Characteristics'!$C:$C,0))),"",INDEX('Policy Characteristics'!E:E,MATCH($C1589,'Policy Characteristics'!$C:$C,0)))</f>
        <v>indst efficiency standards</v>
      </c>
      <c r="L1589" s="261">
        <f>IF(ISBLANK(INDEX('Policy Characteristics'!F:F,MATCH($C1589,'Policy Characteristics'!$C:$C,0))),"",INDEX('Policy Characteristics'!F:F,MATCH($C1589,'Policy Characteristics'!$C:$C,0)))</f>
        <v>0</v>
      </c>
      <c r="M1589" s="261">
        <f>IF(ISBLANK(INDEX('Policy Characteristics'!G:G,MATCH($C1589,'Policy Characteristics'!$C:$C,0))),"",INDEX('Policy Characteristics'!G:G,MATCH($C1589,'Policy Characteristics'!$C:$C,0)))</f>
        <v>0.25</v>
      </c>
      <c r="N1589" s="261">
        <f>IF(ISBLANK(INDEX('Policy Characteristics'!H:H,MATCH($C1589,'Policy Characteristics'!$C:$C,0))),"",INDEX('Policy Characteristics'!H:H,MATCH($C1589,'Policy Characteristics'!$C:$C,0)))</f>
        <v>0.01</v>
      </c>
      <c r="O1589" s="254" t="str">
        <f>IF(ISBLANK(INDEX('Policy Characteristics'!I:I,MATCH($C1589,'Policy Characteristics'!$C:$C,0))),"",INDEX('Policy Characteristics'!I:I,MATCH($C1589,'Policy Characteristics'!$C:$C,0)))</f>
        <v>% reduction in energy use</v>
      </c>
      <c r="P1589" s="254" t="str">
        <f>IF(ISBLANK(INDEX('Policy Characteristics'!J:J,MATCH($C1589,'Policy Characteristics'!$C:$C,0))),"",INDEX('Policy Characteristics'!J:J,MATCH($C1589,'Policy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9" s="254" t="str">
        <f>IF(ISBLANK(INDEX('Policy Characteristics'!K:K,MATCH($C1589,'Policy Characteristics'!$C:$C,0))),"",INDEX('Policy Characteristics'!K:K,MATCH($C1589,'Policy Characteristics'!$C:$C,0)))</f>
        <v>industry-ag-main.html#eff-stds</v>
      </c>
      <c r="R1589" s="254" t="str">
        <f>IF(ISBLANK(INDEX('Policy Characteristics'!L:L,MATCH($C1589,'Policy Characteristics'!$C:$C,0))),"",INDEX('Policy Characteristics'!L:L,MATCH($C1589,'Policy Characteristics'!$C:$C,0)))</f>
        <v>industry-energy-efficiency-standards.html</v>
      </c>
    </row>
    <row r="1590" spans="1:18" s="4" customFormat="1">
      <c r="A1590" s="254" t="str">
        <f>IF(ISBLANK(INDEX('Policy Characteristics'!A:A,MATCH($C1590,'Policy Characteristics'!$C:$C,0))),"",INDEX('Policy Characteristics'!A:A,MATCH($C1590,'Policy Characteristics'!$C:$C,0)))</f>
        <v>Industry</v>
      </c>
      <c r="B1590" s="262" t="str">
        <f>IF(ISBLANK(INDEX('Policy Characteristics'!B:B,MATCH($C1590,'Policy Characteristics'!$C:$C,0))),"",INDEX('Policy Characteristics'!B:B,MATCH($C1590,'Policy Characteristics'!$C:$C,0)))</f>
        <v>Industry Energy Efficiency Standards</v>
      </c>
      <c r="C1590" s="254" t="str">
        <f t="shared" si="55"/>
        <v>Percentage Improvement in Eqpt Efficiency Standards above BAU</v>
      </c>
      <c r="D1590" s="6" t="s">
        <v>3045</v>
      </c>
      <c r="E1590" s="45" t="s">
        <v>2385</v>
      </c>
      <c r="F1590" t="s">
        <v>3009</v>
      </c>
      <c r="G1590" s="45" t="s">
        <v>2391</v>
      </c>
      <c r="H1590" s="43">
        <v>1033</v>
      </c>
      <c r="I1590" s="324" t="s">
        <v>41</v>
      </c>
      <c r="J1590" s="255" t="str">
        <f>IF(ISBLANK(INDEX('Policy Characteristics'!D:D,MATCH($C1590,'Policy Characteristics'!$C:$C,0))),"",INDEX('Policy Characteristics'!D:D,MATCH($C1590,'Policy Characteristics'!$C:$C,0)))</f>
        <v>Industry Energy Efficiency</v>
      </c>
      <c r="K1590" s="254" t="str">
        <f>IF(ISBLANK(INDEX('Policy Characteristics'!E:E,MATCH($C1590,'Policy Characteristics'!$C:$C,0))),"",INDEX('Policy Characteristics'!E:E,MATCH($C1590,'Policy Characteristics'!$C:$C,0)))</f>
        <v>indst efficiency standards</v>
      </c>
      <c r="L1590" s="261">
        <f>IF(ISBLANK(INDEX('Policy Characteristics'!F:F,MATCH($C1590,'Policy Characteristics'!$C:$C,0))),"",INDEX('Policy Characteristics'!F:F,MATCH($C1590,'Policy Characteristics'!$C:$C,0)))</f>
        <v>0</v>
      </c>
      <c r="M1590" s="261">
        <f>IF(ISBLANK(INDEX('Policy Characteristics'!G:G,MATCH($C1590,'Policy Characteristics'!$C:$C,0))),"",INDEX('Policy Characteristics'!G:G,MATCH($C1590,'Policy Characteristics'!$C:$C,0)))</f>
        <v>0.25</v>
      </c>
      <c r="N1590" s="261">
        <f>IF(ISBLANK(INDEX('Policy Characteristics'!H:H,MATCH($C1590,'Policy Characteristics'!$C:$C,0))),"",INDEX('Policy Characteristics'!H:H,MATCH($C1590,'Policy Characteristics'!$C:$C,0)))</f>
        <v>0.01</v>
      </c>
      <c r="O1590" s="254" t="str">
        <f>IF(ISBLANK(INDEX('Policy Characteristics'!I:I,MATCH($C1590,'Policy Characteristics'!$C:$C,0))),"",INDEX('Policy Characteristics'!I:I,MATCH($C1590,'Policy Characteristics'!$C:$C,0)))</f>
        <v>% reduction in energy use</v>
      </c>
      <c r="P1590" s="254" t="str">
        <f>IF(ISBLANK(INDEX('Policy Characteristics'!J:J,MATCH($C1590,'Policy Characteristics'!$C:$C,0))),"",INDEX('Policy Characteristics'!J:J,MATCH($C1590,'Policy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0" s="254" t="str">
        <f>IF(ISBLANK(INDEX('Policy Characteristics'!K:K,MATCH($C1590,'Policy Characteristics'!$C:$C,0))),"",INDEX('Policy Characteristics'!K:K,MATCH($C1590,'Policy Characteristics'!$C:$C,0)))</f>
        <v>industry-ag-main.html#eff-stds</v>
      </c>
      <c r="R1590" s="254" t="str">
        <f>IF(ISBLANK(INDEX('Policy Characteristics'!L:L,MATCH($C1590,'Policy Characteristics'!$C:$C,0))),"",INDEX('Policy Characteristics'!L:L,MATCH($C1590,'Policy Characteristics'!$C:$C,0)))</f>
        <v>industry-energy-efficiency-standards.html</v>
      </c>
    </row>
    <row r="1591" spans="1:18" s="4" customFormat="1">
      <c r="A1591" s="254" t="str">
        <f>IF(ISBLANK(INDEX('Policy Characteristics'!A:A,MATCH($C1591,'Policy Characteristics'!$C:$C,0))),"",INDEX('Policy Characteristics'!A:A,MATCH($C1591,'Policy Characteristics'!$C:$C,0)))</f>
        <v>Industry</v>
      </c>
      <c r="B1591" s="262" t="str">
        <f>IF(ISBLANK(INDEX('Policy Characteristics'!B:B,MATCH($C1591,'Policy Characteristics'!$C:$C,0))),"",INDEX('Policy Characteristics'!B:B,MATCH($C1591,'Policy Characteristics'!$C:$C,0)))</f>
        <v>Industry Energy Efficiency Standards</v>
      </c>
      <c r="C1591" s="254" t="str">
        <f t="shared" si="55"/>
        <v>Percentage Improvement in Eqpt Efficiency Standards above BAU</v>
      </c>
      <c r="D1591" s="6" t="s">
        <v>3045</v>
      </c>
      <c r="E1591" s="45" t="s">
        <v>2684</v>
      </c>
      <c r="F1591" t="s">
        <v>3009</v>
      </c>
      <c r="G1591" s="45" t="s">
        <v>2687</v>
      </c>
      <c r="H1591" s="43">
        <v>1034</v>
      </c>
      <c r="I1591" s="324" t="s">
        <v>41</v>
      </c>
      <c r="J1591" s="255" t="str">
        <f>IF(ISBLANK(INDEX('Policy Characteristics'!D:D,MATCH($C1591,'Policy Characteristics'!$C:$C,0))),"",INDEX('Policy Characteristics'!D:D,MATCH($C1591,'Policy Characteristics'!$C:$C,0)))</f>
        <v>Industry Energy Efficiency</v>
      </c>
      <c r="K1591" s="254" t="str">
        <f>IF(ISBLANK(INDEX('Policy Characteristics'!E:E,MATCH($C1591,'Policy Characteristics'!$C:$C,0))),"",INDEX('Policy Characteristics'!E:E,MATCH($C1591,'Policy Characteristics'!$C:$C,0)))</f>
        <v>indst efficiency standards</v>
      </c>
      <c r="L1591" s="261">
        <f>IF(ISBLANK(INDEX('Policy Characteristics'!F:F,MATCH($C1591,'Policy Characteristics'!$C:$C,0))),"",INDEX('Policy Characteristics'!F:F,MATCH($C1591,'Policy Characteristics'!$C:$C,0)))</f>
        <v>0</v>
      </c>
      <c r="M1591" s="261">
        <f>IF(ISBLANK(INDEX('Policy Characteristics'!G:G,MATCH($C1591,'Policy Characteristics'!$C:$C,0))),"",INDEX('Policy Characteristics'!G:G,MATCH($C1591,'Policy Characteristics'!$C:$C,0)))</f>
        <v>0.25</v>
      </c>
      <c r="N1591" s="261">
        <f>IF(ISBLANK(INDEX('Policy Characteristics'!H:H,MATCH($C1591,'Policy Characteristics'!$C:$C,0))),"",INDEX('Policy Characteristics'!H:H,MATCH($C1591,'Policy Characteristics'!$C:$C,0)))</f>
        <v>0.01</v>
      </c>
      <c r="O1591" s="254" t="str">
        <f>IF(ISBLANK(INDEX('Policy Characteristics'!I:I,MATCH($C1591,'Policy Characteristics'!$C:$C,0))),"",INDEX('Policy Characteristics'!I:I,MATCH($C1591,'Policy Characteristics'!$C:$C,0)))</f>
        <v>% reduction in energy use</v>
      </c>
      <c r="P1591" s="254" t="str">
        <f>IF(ISBLANK(INDEX('Policy Characteristics'!J:J,MATCH($C1591,'Policy Characteristics'!$C:$C,0))),"",INDEX('Policy Characteristics'!J:J,MATCH($C1591,'Policy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1" s="254" t="str">
        <f>IF(ISBLANK(INDEX('Policy Characteristics'!K:K,MATCH($C1591,'Policy Characteristics'!$C:$C,0))),"",INDEX('Policy Characteristics'!K:K,MATCH($C1591,'Policy Characteristics'!$C:$C,0)))</f>
        <v>industry-ag-main.html#eff-stds</v>
      </c>
      <c r="R1591" s="254" t="str">
        <f>IF(ISBLANK(INDEX('Policy Characteristics'!L:L,MATCH($C1591,'Policy Characteristics'!$C:$C,0))),"",INDEX('Policy Characteristics'!L:L,MATCH($C1591,'Policy Characteristics'!$C:$C,0)))</f>
        <v>industry-energy-efficiency-standards.html</v>
      </c>
    </row>
    <row r="1592" spans="1:18" s="4" customFormat="1">
      <c r="A1592" s="254" t="str">
        <f>IF(ISBLANK(INDEX('Policy Characteristics'!A:A,MATCH($C1592,'Policy Characteristics'!$C:$C,0))),"",INDEX('Policy Characteristics'!A:A,MATCH($C1592,'Policy Characteristics'!$C:$C,0)))</f>
        <v>Industry</v>
      </c>
      <c r="B1592" s="262" t="str">
        <f>IF(ISBLANK(INDEX('Policy Characteristics'!B:B,MATCH($C1592,'Policy Characteristics'!$C:$C,0))),"",INDEX('Policy Characteristics'!B:B,MATCH($C1592,'Policy Characteristics'!$C:$C,0)))</f>
        <v>Industry Energy Efficiency Standards</v>
      </c>
      <c r="C1592" s="254" t="str">
        <f t="shared" si="55"/>
        <v>Percentage Improvement in Eqpt Efficiency Standards above BAU</v>
      </c>
      <c r="D1592" s="6" t="s">
        <v>3045</v>
      </c>
      <c r="E1592" s="45" t="s">
        <v>2685</v>
      </c>
      <c r="F1592" t="s">
        <v>3009</v>
      </c>
      <c r="G1592" s="45" t="s">
        <v>2689</v>
      </c>
      <c r="H1592" s="43">
        <v>1035</v>
      </c>
      <c r="I1592" s="324" t="s">
        <v>40</v>
      </c>
      <c r="J1592" s="255" t="str">
        <f>IF(ISBLANK(INDEX('Policy Characteristics'!D:D,MATCH($C1592,'Policy Characteristics'!$C:$C,0))),"",INDEX('Policy Characteristics'!D:D,MATCH($C1592,'Policy Characteristics'!$C:$C,0)))</f>
        <v>Industry Energy Efficiency</v>
      </c>
      <c r="K1592" s="254" t="str">
        <f>IF(ISBLANK(INDEX('Policy Characteristics'!E:E,MATCH($C1592,'Policy Characteristics'!$C:$C,0))),"",INDEX('Policy Characteristics'!E:E,MATCH($C1592,'Policy Characteristics'!$C:$C,0)))</f>
        <v>indst efficiency standards</v>
      </c>
      <c r="L1592" s="261">
        <f>IF(ISBLANK(INDEX('Policy Characteristics'!F:F,MATCH($C1592,'Policy Characteristics'!$C:$C,0))),"",INDEX('Policy Characteristics'!F:F,MATCH($C1592,'Policy Characteristics'!$C:$C,0)))</f>
        <v>0</v>
      </c>
      <c r="M1592" s="261">
        <f>IF(ISBLANK(INDEX('Policy Characteristics'!G:G,MATCH($C1592,'Policy Characteristics'!$C:$C,0))),"",INDEX('Policy Characteristics'!G:G,MATCH($C1592,'Policy Characteristics'!$C:$C,0)))</f>
        <v>0.25</v>
      </c>
      <c r="N1592" s="261">
        <f>IF(ISBLANK(INDEX('Policy Characteristics'!H:H,MATCH($C1592,'Policy Characteristics'!$C:$C,0))),"",INDEX('Policy Characteristics'!H:H,MATCH($C1592,'Policy Characteristics'!$C:$C,0)))</f>
        <v>0.01</v>
      </c>
      <c r="O1592" s="254" t="str">
        <f>IF(ISBLANK(INDEX('Policy Characteristics'!I:I,MATCH($C1592,'Policy Characteristics'!$C:$C,0))),"",INDEX('Policy Characteristics'!I:I,MATCH($C1592,'Policy Characteristics'!$C:$C,0)))</f>
        <v>% reduction in energy use</v>
      </c>
      <c r="P1592" s="254" t="str">
        <f>IF(ISBLANK(INDEX('Policy Characteristics'!J:J,MATCH($C1592,'Policy Characteristics'!$C:$C,0))),"",INDEX('Policy Characteristics'!J:J,MATCH($C1592,'Policy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2" s="254" t="str">
        <f>IF(ISBLANK(INDEX('Policy Characteristics'!K:K,MATCH($C1592,'Policy Characteristics'!$C:$C,0))),"",INDEX('Policy Characteristics'!K:K,MATCH($C1592,'Policy Characteristics'!$C:$C,0)))</f>
        <v>industry-ag-main.html#eff-stds</v>
      </c>
      <c r="R1592" s="254" t="str">
        <f>IF(ISBLANK(INDEX('Policy Characteristics'!L:L,MATCH($C1592,'Policy Characteristics'!$C:$C,0))),"",INDEX('Policy Characteristics'!L:L,MATCH($C1592,'Policy Characteristics'!$C:$C,0)))</f>
        <v>industry-energy-efficiency-standards.html</v>
      </c>
    </row>
    <row r="1593" spans="1:18" s="4" customFormat="1">
      <c r="A1593" s="254" t="str">
        <f>IF(ISBLANK(INDEX('Policy Characteristics'!A:A,MATCH($C1593,'Policy Characteristics'!$C:$C,0))),"",INDEX('Policy Characteristics'!A:A,MATCH($C1593,'Policy Characteristics'!$C:$C,0)))</f>
        <v>Industry</v>
      </c>
      <c r="B1593" s="262" t="str">
        <f>IF(ISBLANK(INDEX('Policy Characteristics'!B:B,MATCH($C1593,'Policy Characteristics'!$C:$C,0))),"",INDEX('Policy Characteristics'!B:B,MATCH($C1593,'Policy Characteristics'!$C:$C,0)))</f>
        <v>Industry Energy Efficiency Standards</v>
      </c>
      <c r="C1593" s="254" t="str">
        <f t="shared" si="55"/>
        <v>Percentage Improvement in Eqpt Efficiency Standards above BAU</v>
      </c>
      <c r="D1593" s="6" t="s">
        <v>3045</v>
      </c>
      <c r="E1593" s="45" t="s">
        <v>2686</v>
      </c>
      <c r="F1593" t="s">
        <v>3009</v>
      </c>
      <c r="G1593" s="45" t="s">
        <v>2690</v>
      </c>
      <c r="H1593" s="43">
        <v>1036</v>
      </c>
      <c r="I1593" s="324" t="s">
        <v>40</v>
      </c>
      <c r="J1593" s="255" t="str">
        <f>IF(ISBLANK(INDEX('Policy Characteristics'!D:D,MATCH($C1593,'Policy Characteristics'!$C:$C,0))),"",INDEX('Policy Characteristics'!D:D,MATCH($C1593,'Policy Characteristics'!$C:$C,0)))</f>
        <v>Industry Energy Efficiency</v>
      </c>
      <c r="K1593" s="254" t="str">
        <f>IF(ISBLANK(INDEX('Policy Characteristics'!E:E,MATCH($C1593,'Policy Characteristics'!$C:$C,0))),"",INDEX('Policy Characteristics'!E:E,MATCH($C1593,'Policy Characteristics'!$C:$C,0)))</f>
        <v>indst efficiency standards</v>
      </c>
      <c r="L1593" s="261">
        <f>IF(ISBLANK(INDEX('Policy Characteristics'!F:F,MATCH($C1593,'Policy Characteristics'!$C:$C,0))),"",INDEX('Policy Characteristics'!F:F,MATCH($C1593,'Policy Characteristics'!$C:$C,0)))</f>
        <v>0</v>
      </c>
      <c r="M1593" s="261">
        <f>IF(ISBLANK(INDEX('Policy Characteristics'!G:G,MATCH($C1593,'Policy Characteristics'!$C:$C,0))),"",INDEX('Policy Characteristics'!G:G,MATCH($C1593,'Policy Characteristics'!$C:$C,0)))</f>
        <v>0.25</v>
      </c>
      <c r="N1593" s="261">
        <f>IF(ISBLANK(INDEX('Policy Characteristics'!H:H,MATCH($C1593,'Policy Characteristics'!$C:$C,0))),"",INDEX('Policy Characteristics'!H:H,MATCH($C1593,'Policy Characteristics'!$C:$C,0)))</f>
        <v>0.01</v>
      </c>
      <c r="O1593" s="254" t="str">
        <f>IF(ISBLANK(INDEX('Policy Characteristics'!I:I,MATCH($C1593,'Policy Characteristics'!$C:$C,0))),"",INDEX('Policy Characteristics'!I:I,MATCH($C1593,'Policy Characteristics'!$C:$C,0)))</f>
        <v>% reduction in energy use</v>
      </c>
      <c r="P1593" s="254" t="str">
        <f>IF(ISBLANK(INDEX('Policy Characteristics'!J:J,MATCH($C1593,'Policy Characteristics'!$C:$C,0))),"",INDEX('Policy Characteristics'!J:J,MATCH($C1593,'Policy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3" s="254" t="str">
        <f>IF(ISBLANK(INDEX('Policy Characteristics'!K:K,MATCH($C1593,'Policy Characteristics'!$C:$C,0))),"",INDEX('Policy Characteristics'!K:K,MATCH($C1593,'Policy Characteristics'!$C:$C,0)))</f>
        <v>industry-ag-main.html#eff-stds</v>
      </c>
      <c r="R1593" s="254" t="str">
        <f>IF(ISBLANK(INDEX('Policy Characteristics'!L:L,MATCH($C1593,'Policy Characteristics'!$C:$C,0))),"",INDEX('Policy Characteristics'!L:L,MATCH($C1593,'Policy Characteristics'!$C:$C,0)))</f>
        <v>industry-energy-efficiency-standards.html</v>
      </c>
    </row>
    <row r="1594" spans="1:18" s="4" customFormat="1">
      <c r="A1594" s="254" t="str">
        <f>IF(ISBLANK(INDEX('Policy Characteristics'!A:A,MATCH($C1594,'Policy Characteristics'!$C:$C,0))),"",INDEX('Policy Characteristics'!A:A,MATCH($C1594,'Policy Characteristics'!$C:$C,0)))</f>
        <v>Industry</v>
      </c>
      <c r="B1594" s="262" t="str">
        <f>IF(ISBLANK(INDEX('Policy Characteristics'!B:B,MATCH($C1594,'Policy Characteristics'!$C:$C,0))),"",INDEX('Policy Characteristics'!B:B,MATCH($C1594,'Policy Characteristics'!$C:$C,0)))</f>
        <v>Industry Energy Efficiency Standards</v>
      </c>
      <c r="C1594" s="254" t="str">
        <f t="shared" si="55"/>
        <v>Percentage Improvement in Eqpt Efficiency Standards above BAU</v>
      </c>
      <c r="D1594" s="6" t="s">
        <v>3045</v>
      </c>
      <c r="E1594" s="45" t="s">
        <v>2683</v>
      </c>
      <c r="F1594" t="s">
        <v>3009</v>
      </c>
      <c r="G1594" s="45" t="s">
        <v>2688</v>
      </c>
      <c r="H1594" s="43">
        <v>1037</v>
      </c>
      <c r="I1594" s="324" t="s">
        <v>41</v>
      </c>
      <c r="J1594" s="255" t="str">
        <f>IF(ISBLANK(INDEX('Policy Characteristics'!D:D,MATCH($C1594,'Policy Characteristics'!$C:$C,0))),"",INDEX('Policy Characteristics'!D:D,MATCH($C1594,'Policy Characteristics'!$C:$C,0)))</f>
        <v>Industry Energy Efficiency</v>
      </c>
      <c r="K1594" s="254" t="str">
        <f>IF(ISBLANK(INDEX('Policy Characteristics'!E:E,MATCH($C1594,'Policy Characteristics'!$C:$C,0))),"",INDEX('Policy Characteristics'!E:E,MATCH($C1594,'Policy Characteristics'!$C:$C,0)))</f>
        <v>indst efficiency standards</v>
      </c>
      <c r="L1594" s="261">
        <f>IF(ISBLANK(INDEX('Policy Characteristics'!F:F,MATCH($C1594,'Policy Characteristics'!$C:$C,0))),"",INDEX('Policy Characteristics'!F:F,MATCH($C1594,'Policy Characteristics'!$C:$C,0)))</f>
        <v>0</v>
      </c>
      <c r="M1594" s="261">
        <f>IF(ISBLANK(INDEX('Policy Characteristics'!G:G,MATCH($C1594,'Policy Characteristics'!$C:$C,0))),"",INDEX('Policy Characteristics'!G:G,MATCH($C1594,'Policy Characteristics'!$C:$C,0)))</f>
        <v>0.25</v>
      </c>
      <c r="N1594" s="261">
        <f>IF(ISBLANK(INDEX('Policy Characteristics'!H:H,MATCH($C1594,'Policy Characteristics'!$C:$C,0))),"",INDEX('Policy Characteristics'!H:H,MATCH($C1594,'Policy Characteristics'!$C:$C,0)))</f>
        <v>0.01</v>
      </c>
      <c r="O1594" s="254" t="str">
        <f>IF(ISBLANK(INDEX('Policy Characteristics'!I:I,MATCH($C1594,'Policy Characteristics'!$C:$C,0))),"",INDEX('Policy Characteristics'!I:I,MATCH($C1594,'Policy Characteristics'!$C:$C,0)))</f>
        <v>% reduction in energy use</v>
      </c>
      <c r="P1594" s="254" t="str">
        <f>IF(ISBLANK(INDEX('Policy Characteristics'!J:J,MATCH($C1594,'Policy Characteristics'!$C:$C,0))),"",INDEX('Policy Characteristics'!J:J,MATCH($C1594,'Policy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4" s="254" t="str">
        <f>IF(ISBLANK(INDEX('Policy Characteristics'!K:K,MATCH($C1594,'Policy Characteristics'!$C:$C,0))),"",INDEX('Policy Characteristics'!K:K,MATCH($C1594,'Policy Characteristics'!$C:$C,0)))</f>
        <v>industry-ag-main.html#eff-stds</v>
      </c>
      <c r="R1594" s="254" t="str">
        <f>IF(ISBLANK(INDEX('Policy Characteristics'!L:L,MATCH($C1594,'Policy Characteristics'!$C:$C,0))),"",INDEX('Policy Characteristics'!L:L,MATCH($C1594,'Policy Characteristics'!$C:$C,0)))</f>
        <v>industry-energy-efficiency-standards.html</v>
      </c>
    </row>
    <row r="1595" spans="1:18" s="4" customFormat="1">
      <c r="A1595" s="254" t="str">
        <f>IF(ISBLANK(INDEX('Policy Characteristics'!A:A,MATCH($C1595,'Policy Characteristics'!$C:$C,0))),"",INDEX('Policy Characteristics'!A:A,MATCH($C1595,'Policy Characteristics'!$C:$C,0)))</f>
        <v>Industry</v>
      </c>
      <c r="B1595" s="262" t="str">
        <f>IF(ISBLANK(INDEX('Policy Characteristics'!B:B,MATCH($C1595,'Policy Characteristics'!$C:$C,0))),"",INDEX('Policy Characteristics'!B:B,MATCH($C1595,'Policy Characteristics'!$C:$C,0)))</f>
        <v>Industry Energy Efficiency Standards</v>
      </c>
      <c r="C1595" s="254" t="str">
        <f t="shared" si="55"/>
        <v>Percentage Improvement in Eqpt Efficiency Standards above BAU</v>
      </c>
      <c r="D1595" s="6" t="s">
        <v>3046</v>
      </c>
      <c r="E1595" s="45" t="s">
        <v>2380</v>
      </c>
      <c r="F1595" t="s">
        <v>3010</v>
      </c>
      <c r="G1595" s="45" t="s">
        <v>2386</v>
      </c>
      <c r="H1595" s="43">
        <v>1038</v>
      </c>
      <c r="I1595" s="324" t="s">
        <v>40</v>
      </c>
      <c r="J1595" s="255" t="str">
        <f>IF(ISBLANK(INDEX('Policy Characteristics'!D:D,MATCH($C1595,'Policy Characteristics'!$C:$C,0))),"",INDEX('Policy Characteristics'!D:D,MATCH($C1595,'Policy Characteristics'!$C:$C,0)))</f>
        <v>Industry Energy Efficiency</v>
      </c>
      <c r="K1595" s="254" t="str">
        <f>IF(ISBLANK(INDEX('Policy Characteristics'!E:E,MATCH($C1595,'Policy Characteristics'!$C:$C,0))),"",INDEX('Policy Characteristics'!E:E,MATCH($C1595,'Policy Characteristics'!$C:$C,0)))</f>
        <v>indst efficiency standards</v>
      </c>
      <c r="L1595" s="261">
        <f>IF(ISBLANK(INDEX('Policy Characteristics'!F:F,MATCH($C1595,'Policy Characteristics'!$C:$C,0))),"",INDEX('Policy Characteristics'!F:F,MATCH($C1595,'Policy Characteristics'!$C:$C,0)))</f>
        <v>0</v>
      </c>
      <c r="M1595" s="261">
        <f>IF(ISBLANK(INDEX('Policy Characteristics'!G:G,MATCH($C1595,'Policy Characteristics'!$C:$C,0))),"",INDEX('Policy Characteristics'!G:G,MATCH($C1595,'Policy Characteristics'!$C:$C,0)))</f>
        <v>0.25</v>
      </c>
      <c r="N1595" s="261">
        <f>IF(ISBLANK(INDEX('Policy Characteristics'!H:H,MATCH($C1595,'Policy Characteristics'!$C:$C,0))),"",INDEX('Policy Characteristics'!H:H,MATCH($C1595,'Policy Characteristics'!$C:$C,0)))</f>
        <v>0.01</v>
      </c>
      <c r="O1595" s="254" t="str">
        <f>IF(ISBLANK(INDEX('Policy Characteristics'!I:I,MATCH($C1595,'Policy Characteristics'!$C:$C,0))),"",INDEX('Policy Characteristics'!I:I,MATCH($C1595,'Policy Characteristics'!$C:$C,0)))</f>
        <v>% reduction in energy use</v>
      </c>
      <c r="P1595" s="254" t="str">
        <f>IF(ISBLANK(INDEX('Policy Characteristics'!J:J,MATCH($C1595,'Policy Characteristics'!$C:$C,0))),"",INDEX('Policy Characteristics'!J:J,MATCH($C1595,'Policy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5" s="254" t="str">
        <f>IF(ISBLANK(INDEX('Policy Characteristics'!K:K,MATCH($C1595,'Policy Characteristics'!$C:$C,0))),"",INDEX('Policy Characteristics'!K:K,MATCH($C1595,'Policy Characteristics'!$C:$C,0)))</f>
        <v>industry-ag-main.html#eff-stds</v>
      </c>
      <c r="R1595" s="254" t="str">
        <f>IF(ISBLANK(INDEX('Policy Characteristics'!L:L,MATCH($C1595,'Policy Characteristics'!$C:$C,0))),"",INDEX('Policy Characteristics'!L:L,MATCH($C1595,'Policy Characteristics'!$C:$C,0)))</f>
        <v>industry-energy-efficiency-standards.html</v>
      </c>
    </row>
    <row r="1596" spans="1:18" s="4" customFormat="1">
      <c r="A1596" s="254" t="str">
        <f>IF(ISBLANK(INDEX('Policy Characteristics'!A:A,MATCH($C1596,'Policy Characteristics'!$C:$C,0))),"",INDEX('Policy Characteristics'!A:A,MATCH($C1596,'Policy Characteristics'!$C:$C,0)))</f>
        <v>Industry</v>
      </c>
      <c r="B1596" s="262" t="str">
        <f>IF(ISBLANK(INDEX('Policy Characteristics'!B:B,MATCH($C1596,'Policy Characteristics'!$C:$C,0))),"",INDEX('Policy Characteristics'!B:B,MATCH($C1596,'Policy Characteristics'!$C:$C,0)))</f>
        <v>Industry Energy Efficiency Standards</v>
      </c>
      <c r="C1596" s="254" t="str">
        <f t="shared" si="55"/>
        <v>Percentage Improvement in Eqpt Efficiency Standards above BAU</v>
      </c>
      <c r="D1596" s="6" t="s">
        <v>3046</v>
      </c>
      <c r="E1596" s="45" t="s">
        <v>2381</v>
      </c>
      <c r="F1596" t="s">
        <v>3010</v>
      </c>
      <c r="G1596" s="45" t="s">
        <v>2389</v>
      </c>
      <c r="H1596" s="43">
        <v>1039</v>
      </c>
      <c r="I1596" s="324" t="s">
        <v>40</v>
      </c>
      <c r="J1596" s="255" t="str">
        <f>IF(ISBLANK(INDEX('Policy Characteristics'!D:D,MATCH($C1596,'Policy Characteristics'!$C:$C,0))),"",INDEX('Policy Characteristics'!D:D,MATCH($C1596,'Policy Characteristics'!$C:$C,0)))</f>
        <v>Industry Energy Efficiency</v>
      </c>
      <c r="K1596" s="254" t="str">
        <f>IF(ISBLANK(INDEX('Policy Characteristics'!E:E,MATCH($C1596,'Policy Characteristics'!$C:$C,0))),"",INDEX('Policy Characteristics'!E:E,MATCH($C1596,'Policy Characteristics'!$C:$C,0)))</f>
        <v>indst efficiency standards</v>
      </c>
      <c r="L1596" s="261">
        <f>IF(ISBLANK(INDEX('Policy Characteristics'!F:F,MATCH($C1596,'Policy Characteristics'!$C:$C,0))),"",INDEX('Policy Characteristics'!F:F,MATCH($C1596,'Policy Characteristics'!$C:$C,0)))</f>
        <v>0</v>
      </c>
      <c r="M1596" s="261">
        <f>IF(ISBLANK(INDEX('Policy Characteristics'!G:G,MATCH($C1596,'Policy Characteristics'!$C:$C,0))),"",INDEX('Policy Characteristics'!G:G,MATCH($C1596,'Policy Characteristics'!$C:$C,0)))</f>
        <v>0.25</v>
      </c>
      <c r="N1596" s="261">
        <f>IF(ISBLANK(INDEX('Policy Characteristics'!H:H,MATCH($C1596,'Policy Characteristics'!$C:$C,0))),"",INDEX('Policy Characteristics'!H:H,MATCH($C1596,'Policy Characteristics'!$C:$C,0)))</f>
        <v>0.01</v>
      </c>
      <c r="O1596" s="254" t="str">
        <f>IF(ISBLANK(INDEX('Policy Characteristics'!I:I,MATCH($C1596,'Policy Characteristics'!$C:$C,0))),"",INDEX('Policy Characteristics'!I:I,MATCH($C1596,'Policy Characteristics'!$C:$C,0)))</f>
        <v>% reduction in energy use</v>
      </c>
      <c r="P1596" s="254" t="str">
        <f>IF(ISBLANK(INDEX('Policy Characteristics'!J:J,MATCH($C1596,'Policy Characteristics'!$C:$C,0))),"",INDEX('Policy Characteristics'!J:J,MATCH($C1596,'Policy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6" s="254" t="str">
        <f>IF(ISBLANK(INDEX('Policy Characteristics'!K:K,MATCH($C1596,'Policy Characteristics'!$C:$C,0))),"",INDEX('Policy Characteristics'!K:K,MATCH($C1596,'Policy Characteristics'!$C:$C,0)))</f>
        <v>industry-ag-main.html#eff-stds</v>
      </c>
      <c r="R1596" s="254" t="str">
        <f>IF(ISBLANK(INDEX('Policy Characteristics'!L:L,MATCH($C1596,'Policy Characteristics'!$C:$C,0))),"",INDEX('Policy Characteristics'!L:L,MATCH($C1596,'Policy Characteristics'!$C:$C,0)))</f>
        <v>industry-energy-efficiency-standards.html</v>
      </c>
    </row>
    <row r="1597" spans="1:18" s="4" customFormat="1">
      <c r="A1597" s="254" t="str">
        <f>IF(ISBLANK(INDEX('Policy Characteristics'!A:A,MATCH($C1597,'Policy Characteristics'!$C:$C,0))),"",INDEX('Policy Characteristics'!A:A,MATCH($C1597,'Policy Characteristics'!$C:$C,0)))</f>
        <v>Industry</v>
      </c>
      <c r="B1597" s="262" t="str">
        <f>IF(ISBLANK(INDEX('Policy Characteristics'!B:B,MATCH($C1597,'Policy Characteristics'!$C:$C,0))),"",INDEX('Policy Characteristics'!B:B,MATCH($C1597,'Policy Characteristics'!$C:$C,0)))</f>
        <v>Industry Energy Efficiency Standards</v>
      </c>
      <c r="C1597" s="254" t="str">
        <f t="shared" si="55"/>
        <v>Percentage Improvement in Eqpt Efficiency Standards above BAU</v>
      </c>
      <c r="D1597" s="6" t="s">
        <v>3046</v>
      </c>
      <c r="E1597" s="45" t="s">
        <v>2382</v>
      </c>
      <c r="F1597" t="s">
        <v>3010</v>
      </c>
      <c r="G1597" s="45" t="s">
        <v>2390</v>
      </c>
      <c r="H1597" s="43">
        <v>1040</v>
      </c>
      <c r="I1597" s="324" t="s">
        <v>40</v>
      </c>
      <c r="J1597" s="255" t="str">
        <f>IF(ISBLANK(INDEX('Policy Characteristics'!D:D,MATCH($C1597,'Policy Characteristics'!$C:$C,0))),"",INDEX('Policy Characteristics'!D:D,MATCH($C1597,'Policy Characteristics'!$C:$C,0)))</f>
        <v>Industry Energy Efficiency</v>
      </c>
      <c r="K1597" s="254" t="str">
        <f>IF(ISBLANK(INDEX('Policy Characteristics'!E:E,MATCH($C1597,'Policy Characteristics'!$C:$C,0))),"",INDEX('Policy Characteristics'!E:E,MATCH($C1597,'Policy Characteristics'!$C:$C,0)))</f>
        <v>indst efficiency standards</v>
      </c>
      <c r="L1597" s="261">
        <f>IF(ISBLANK(INDEX('Policy Characteristics'!F:F,MATCH($C1597,'Policy Characteristics'!$C:$C,0))),"",INDEX('Policy Characteristics'!F:F,MATCH($C1597,'Policy Characteristics'!$C:$C,0)))</f>
        <v>0</v>
      </c>
      <c r="M1597" s="261">
        <f>IF(ISBLANK(INDEX('Policy Characteristics'!G:G,MATCH($C1597,'Policy Characteristics'!$C:$C,0))),"",INDEX('Policy Characteristics'!G:G,MATCH($C1597,'Policy Characteristics'!$C:$C,0)))</f>
        <v>0.25</v>
      </c>
      <c r="N1597" s="261">
        <f>IF(ISBLANK(INDEX('Policy Characteristics'!H:H,MATCH($C1597,'Policy Characteristics'!$C:$C,0))),"",INDEX('Policy Characteristics'!H:H,MATCH($C1597,'Policy Characteristics'!$C:$C,0)))</f>
        <v>0.01</v>
      </c>
      <c r="O1597" s="254" t="str">
        <f>IF(ISBLANK(INDEX('Policy Characteristics'!I:I,MATCH($C1597,'Policy Characteristics'!$C:$C,0))),"",INDEX('Policy Characteristics'!I:I,MATCH($C1597,'Policy Characteristics'!$C:$C,0)))</f>
        <v>% reduction in energy use</v>
      </c>
      <c r="P1597" s="254" t="str">
        <f>IF(ISBLANK(INDEX('Policy Characteristics'!J:J,MATCH($C1597,'Policy Characteristics'!$C:$C,0))),"",INDEX('Policy Characteristics'!J:J,MATCH($C1597,'Policy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7" s="254" t="str">
        <f>IF(ISBLANK(INDEX('Policy Characteristics'!K:K,MATCH($C1597,'Policy Characteristics'!$C:$C,0))),"",INDEX('Policy Characteristics'!K:K,MATCH($C1597,'Policy Characteristics'!$C:$C,0)))</f>
        <v>industry-ag-main.html#eff-stds</v>
      </c>
      <c r="R1597" s="254" t="str">
        <f>IF(ISBLANK(INDEX('Policy Characteristics'!L:L,MATCH($C1597,'Policy Characteristics'!$C:$C,0))),"",INDEX('Policy Characteristics'!L:L,MATCH($C1597,'Policy Characteristics'!$C:$C,0)))</f>
        <v>industry-energy-efficiency-standards.html</v>
      </c>
    </row>
    <row r="1598" spans="1:18" s="4" customFormat="1">
      <c r="A1598" s="254" t="str">
        <f>IF(ISBLANK(INDEX('Policy Characteristics'!A:A,MATCH($C1598,'Policy Characteristics'!$C:$C,0))),"",INDEX('Policy Characteristics'!A:A,MATCH($C1598,'Policy Characteristics'!$C:$C,0)))</f>
        <v>Industry</v>
      </c>
      <c r="B1598" s="262" t="str">
        <f>IF(ISBLANK(INDEX('Policy Characteristics'!B:B,MATCH($C1598,'Policy Characteristics'!$C:$C,0))),"",INDEX('Policy Characteristics'!B:B,MATCH($C1598,'Policy Characteristics'!$C:$C,0)))</f>
        <v>Industry Energy Efficiency Standards</v>
      </c>
      <c r="C1598" s="254" t="str">
        <f t="shared" si="55"/>
        <v>Percentage Improvement in Eqpt Efficiency Standards above BAU</v>
      </c>
      <c r="D1598" s="6" t="s">
        <v>3046</v>
      </c>
      <c r="E1598" s="45" t="s">
        <v>2383</v>
      </c>
      <c r="F1598" t="s">
        <v>3010</v>
      </c>
      <c r="G1598" s="45" t="s">
        <v>2387</v>
      </c>
      <c r="H1598" s="43">
        <v>1041</v>
      </c>
      <c r="I1598" s="324" t="s">
        <v>40</v>
      </c>
      <c r="J1598" s="255" t="str">
        <f>IF(ISBLANK(INDEX('Policy Characteristics'!D:D,MATCH($C1598,'Policy Characteristics'!$C:$C,0))),"",INDEX('Policy Characteristics'!D:D,MATCH($C1598,'Policy Characteristics'!$C:$C,0)))</f>
        <v>Industry Energy Efficiency</v>
      </c>
      <c r="K1598" s="254" t="str">
        <f>IF(ISBLANK(INDEX('Policy Characteristics'!E:E,MATCH($C1598,'Policy Characteristics'!$C:$C,0))),"",INDEX('Policy Characteristics'!E:E,MATCH($C1598,'Policy Characteristics'!$C:$C,0)))</f>
        <v>indst efficiency standards</v>
      </c>
      <c r="L1598" s="261">
        <f>IF(ISBLANK(INDEX('Policy Characteristics'!F:F,MATCH($C1598,'Policy Characteristics'!$C:$C,0))),"",INDEX('Policy Characteristics'!F:F,MATCH($C1598,'Policy Characteristics'!$C:$C,0)))</f>
        <v>0</v>
      </c>
      <c r="M1598" s="261">
        <f>IF(ISBLANK(INDEX('Policy Characteristics'!G:G,MATCH($C1598,'Policy Characteristics'!$C:$C,0))),"",INDEX('Policy Characteristics'!G:G,MATCH($C1598,'Policy Characteristics'!$C:$C,0)))</f>
        <v>0.25</v>
      </c>
      <c r="N1598" s="261">
        <f>IF(ISBLANK(INDEX('Policy Characteristics'!H:H,MATCH($C1598,'Policy Characteristics'!$C:$C,0))),"",INDEX('Policy Characteristics'!H:H,MATCH($C1598,'Policy Characteristics'!$C:$C,0)))</f>
        <v>0.01</v>
      </c>
      <c r="O1598" s="254" t="str">
        <f>IF(ISBLANK(INDEX('Policy Characteristics'!I:I,MATCH($C1598,'Policy Characteristics'!$C:$C,0))),"",INDEX('Policy Characteristics'!I:I,MATCH($C1598,'Policy Characteristics'!$C:$C,0)))</f>
        <v>% reduction in energy use</v>
      </c>
      <c r="P1598" s="254" t="str">
        <f>IF(ISBLANK(INDEX('Policy Characteristics'!J:J,MATCH($C1598,'Policy Characteristics'!$C:$C,0))),"",INDEX('Policy Characteristics'!J:J,MATCH($C1598,'Policy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8" s="254" t="str">
        <f>IF(ISBLANK(INDEX('Policy Characteristics'!K:K,MATCH($C1598,'Policy Characteristics'!$C:$C,0))),"",INDEX('Policy Characteristics'!K:K,MATCH($C1598,'Policy Characteristics'!$C:$C,0)))</f>
        <v>industry-ag-main.html#eff-stds</v>
      </c>
      <c r="R1598" s="254" t="str">
        <f>IF(ISBLANK(INDEX('Policy Characteristics'!L:L,MATCH($C1598,'Policy Characteristics'!$C:$C,0))),"",INDEX('Policy Characteristics'!L:L,MATCH($C1598,'Policy Characteristics'!$C:$C,0)))</f>
        <v>industry-energy-efficiency-standards.html</v>
      </c>
    </row>
    <row r="1599" spans="1:18" s="4" customFormat="1">
      <c r="A1599" s="254" t="str">
        <f>IF(ISBLANK(INDEX('Policy Characteristics'!A:A,MATCH($C1599,'Policy Characteristics'!$C:$C,0))),"",INDEX('Policy Characteristics'!A:A,MATCH($C1599,'Policy Characteristics'!$C:$C,0)))</f>
        <v>Industry</v>
      </c>
      <c r="B1599" s="262" t="str">
        <f>IF(ISBLANK(INDEX('Policy Characteristics'!B:B,MATCH($C1599,'Policy Characteristics'!$C:$C,0))),"",INDEX('Policy Characteristics'!B:B,MATCH($C1599,'Policy Characteristics'!$C:$C,0)))</f>
        <v>Industry Energy Efficiency Standards</v>
      </c>
      <c r="C1599" s="254" t="str">
        <f t="shared" si="55"/>
        <v>Percentage Improvement in Eqpt Efficiency Standards above BAU</v>
      </c>
      <c r="D1599" s="6" t="s">
        <v>3046</v>
      </c>
      <c r="E1599" s="45" t="s">
        <v>2384</v>
      </c>
      <c r="F1599" t="s">
        <v>3010</v>
      </c>
      <c r="G1599" s="45" t="s">
        <v>2388</v>
      </c>
      <c r="H1599" s="43">
        <v>1042</v>
      </c>
      <c r="I1599" s="324" t="s">
        <v>41</v>
      </c>
      <c r="J1599" s="255" t="str">
        <f>IF(ISBLANK(INDEX('Policy Characteristics'!D:D,MATCH($C1599,'Policy Characteristics'!$C:$C,0))),"",INDEX('Policy Characteristics'!D:D,MATCH($C1599,'Policy Characteristics'!$C:$C,0)))</f>
        <v>Industry Energy Efficiency</v>
      </c>
      <c r="K1599" s="254" t="str">
        <f>IF(ISBLANK(INDEX('Policy Characteristics'!E:E,MATCH($C1599,'Policy Characteristics'!$C:$C,0))),"",INDEX('Policy Characteristics'!E:E,MATCH($C1599,'Policy Characteristics'!$C:$C,0)))</f>
        <v>indst efficiency standards</v>
      </c>
      <c r="L1599" s="261">
        <f>IF(ISBLANK(INDEX('Policy Characteristics'!F:F,MATCH($C1599,'Policy Characteristics'!$C:$C,0))),"",INDEX('Policy Characteristics'!F:F,MATCH($C1599,'Policy Characteristics'!$C:$C,0)))</f>
        <v>0</v>
      </c>
      <c r="M1599" s="261">
        <f>IF(ISBLANK(INDEX('Policy Characteristics'!G:G,MATCH($C1599,'Policy Characteristics'!$C:$C,0))),"",INDEX('Policy Characteristics'!G:G,MATCH($C1599,'Policy Characteristics'!$C:$C,0)))</f>
        <v>0.25</v>
      </c>
      <c r="N1599" s="261">
        <f>IF(ISBLANK(INDEX('Policy Characteristics'!H:H,MATCH($C1599,'Policy Characteristics'!$C:$C,0))),"",INDEX('Policy Characteristics'!H:H,MATCH($C1599,'Policy Characteristics'!$C:$C,0)))</f>
        <v>0.01</v>
      </c>
      <c r="O1599" s="254" t="str">
        <f>IF(ISBLANK(INDEX('Policy Characteristics'!I:I,MATCH($C1599,'Policy Characteristics'!$C:$C,0))),"",INDEX('Policy Characteristics'!I:I,MATCH($C1599,'Policy Characteristics'!$C:$C,0)))</f>
        <v>% reduction in energy use</v>
      </c>
      <c r="P1599" s="254" t="str">
        <f>IF(ISBLANK(INDEX('Policy Characteristics'!J:J,MATCH($C1599,'Policy Characteristics'!$C:$C,0))),"",INDEX('Policy Characteristics'!J:J,MATCH($C1599,'Policy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9" s="254" t="str">
        <f>IF(ISBLANK(INDEX('Policy Characteristics'!K:K,MATCH($C1599,'Policy Characteristics'!$C:$C,0))),"",INDEX('Policy Characteristics'!K:K,MATCH($C1599,'Policy Characteristics'!$C:$C,0)))</f>
        <v>industry-ag-main.html#eff-stds</v>
      </c>
      <c r="R1599" s="254" t="str">
        <f>IF(ISBLANK(INDEX('Policy Characteristics'!L:L,MATCH($C1599,'Policy Characteristics'!$C:$C,0))),"",INDEX('Policy Characteristics'!L:L,MATCH($C1599,'Policy Characteristics'!$C:$C,0)))</f>
        <v>industry-energy-efficiency-standards.html</v>
      </c>
    </row>
    <row r="1600" spans="1:18" s="4" customFormat="1">
      <c r="A1600" s="254" t="str">
        <f>IF(ISBLANK(INDEX('Policy Characteristics'!A:A,MATCH($C1600,'Policy Characteristics'!$C:$C,0))),"",INDEX('Policy Characteristics'!A:A,MATCH($C1600,'Policy Characteristics'!$C:$C,0)))</f>
        <v>Industry</v>
      </c>
      <c r="B1600" s="262" t="str">
        <f>IF(ISBLANK(INDEX('Policy Characteristics'!B:B,MATCH($C1600,'Policy Characteristics'!$C:$C,0))),"",INDEX('Policy Characteristics'!B:B,MATCH($C1600,'Policy Characteristics'!$C:$C,0)))</f>
        <v>Industry Energy Efficiency Standards</v>
      </c>
      <c r="C1600" s="254" t="str">
        <f t="shared" si="55"/>
        <v>Percentage Improvement in Eqpt Efficiency Standards above BAU</v>
      </c>
      <c r="D1600" s="6" t="s">
        <v>3046</v>
      </c>
      <c r="E1600" s="45" t="s">
        <v>2385</v>
      </c>
      <c r="F1600" t="s">
        <v>3010</v>
      </c>
      <c r="G1600" s="45" t="s">
        <v>2391</v>
      </c>
      <c r="H1600" s="43">
        <v>1043</v>
      </c>
      <c r="I1600" s="324" t="s">
        <v>41</v>
      </c>
      <c r="J1600" s="255" t="str">
        <f>IF(ISBLANK(INDEX('Policy Characteristics'!D:D,MATCH($C1600,'Policy Characteristics'!$C:$C,0))),"",INDEX('Policy Characteristics'!D:D,MATCH($C1600,'Policy Characteristics'!$C:$C,0)))</f>
        <v>Industry Energy Efficiency</v>
      </c>
      <c r="K1600" s="254" t="str">
        <f>IF(ISBLANK(INDEX('Policy Characteristics'!E:E,MATCH($C1600,'Policy Characteristics'!$C:$C,0))),"",INDEX('Policy Characteristics'!E:E,MATCH($C1600,'Policy Characteristics'!$C:$C,0)))</f>
        <v>indst efficiency standards</v>
      </c>
      <c r="L1600" s="261">
        <f>IF(ISBLANK(INDEX('Policy Characteristics'!F:F,MATCH($C1600,'Policy Characteristics'!$C:$C,0))),"",INDEX('Policy Characteristics'!F:F,MATCH($C1600,'Policy Characteristics'!$C:$C,0)))</f>
        <v>0</v>
      </c>
      <c r="M1600" s="261">
        <f>IF(ISBLANK(INDEX('Policy Characteristics'!G:G,MATCH($C1600,'Policy Characteristics'!$C:$C,0))),"",INDEX('Policy Characteristics'!G:G,MATCH($C1600,'Policy Characteristics'!$C:$C,0)))</f>
        <v>0.25</v>
      </c>
      <c r="N1600" s="261">
        <f>IF(ISBLANK(INDEX('Policy Characteristics'!H:H,MATCH($C1600,'Policy Characteristics'!$C:$C,0))),"",INDEX('Policy Characteristics'!H:H,MATCH($C1600,'Policy Characteristics'!$C:$C,0)))</f>
        <v>0.01</v>
      </c>
      <c r="O1600" s="254" t="str">
        <f>IF(ISBLANK(INDEX('Policy Characteristics'!I:I,MATCH($C1600,'Policy Characteristics'!$C:$C,0))),"",INDEX('Policy Characteristics'!I:I,MATCH($C1600,'Policy Characteristics'!$C:$C,0)))</f>
        <v>% reduction in energy use</v>
      </c>
      <c r="P1600" s="254" t="str">
        <f>IF(ISBLANK(INDEX('Policy Characteristics'!J:J,MATCH($C1600,'Policy Characteristics'!$C:$C,0))),"",INDEX('Policy Characteristics'!J:J,MATCH($C1600,'Policy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0" s="254" t="str">
        <f>IF(ISBLANK(INDEX('Policy Characteristics'!K:K,MATCH($C1600,'Policy Characteristics'!$C:$C,0))),"",INDEX('Policy Characteristics'!K:K,MATCH($C1600,'Policy Characteristics'!$C:$C,0)))</f>
        <v>industry-ag-main.html#eff-stds</v>
      </c>
      <c r="R1600" s="254" t="str">
        <f>IF(ISBLANK(INDEX('Policy Characteristics'!L:L,MATCH($C1600,'Policy Characteristics'!$C:$C,0))),"",INDEX('Policy Characteristics'!L:L,MATCH($C1600,'Policy Characteristics'!$C:$C,0)))</f>
        <v>industry-energy-efficiency-standards.html</v>
      </c>
    </row>
    <row r="1601" spans="1:18" s="4" customFormat="1">
      <c r="A1601" s="254" t="str">
        <f>IF(ISBLANK(INDEX('Policy Characteristics'!A:A,MATCH($C1601,'Policy Characteristics'!$C:$C,0))),"",INDEX('Policy Characteristics'!A:A,MATCH($C1601,'Policy Characteristics'!$C:$C,0)))</f>
        <v>Industry</v>
      </c>
      <c r="B1601" s="262" t="str">
        <f>IF(ISBLANK(INDEX('Policy Characteristics'!B:B,MATCH($C1601,'Policy Characteristics'!$C:$C,0))),"",INDEX('Policy Characteristics'!B:B,MATCH($C1601,'Policy Characteristics'!$C:$C,0)))</f>
        <v>Industry Energy Efficiency Standards</v>
      </c>
      <c r="C1601" s="254" t="str">
        <f t="shared" si="55"/>
        <v>Percentage Improvement in Eqpt Efficiency Standards above BAU</v>
      </c>
      <c r="D1601" s="6" t="s">
        <v>3046</v>
      </c>
      <c r="E1601" s="45" t="s">
        <v>2684</v>
      </c>
      <c r="F1601" t="s">
        <v>3010</v>
      </c>
      <c r="G1601" s="45" t="s">
        <v>2687</v>
      </c>
      <c r="H1601" s="43">
        <v>1044</v>
      </c>
      <c r="I1601" s="324" t="s">
        <v>40</v>
      </c>
      <c r="J1601" s="255" t="str">
        <f>IF(ISBLANK(INDEX('Policy Characteristics'!D:D,MATCH($C1601,'Policy Characteristics'!$C:$C,0))),"",INDEX('Policy Characteristics'!D:D,MATCH($C1601,'Policy Characteristics'!$C:$C,0)))</f>
        <v>Industry Energy Efficiency</v>
      </c>
      <c r="K1601" s="254" t="str">
        <f>IF(ISBLANK(INDEX('Policy Characteristics'!E:E,MATCH($C1601,'Policy Characteristics'!$C:$C,0))),"",INDEX('Policy Characteristics'!E:E,MATCH($C1601,'Policy Characteristics'!$C:$C,0)))</f>
        <v>indst efficiency standards</v>
      </c>
      <c r="L1601" s="261">
        <f>IF(ISBLANK(INDEX('Policy Characteristics'!F:F,MATCH($C1601,'Policy Characteristics'!$C:$C,0))),"",INDEX('Policy Characteristics'!F:F,MATCH($C1601,'Policy Characteristics'!$C:$C,0)))</f>
        <v>0</v>
      </c>
      <c r="M1601" s="261">
        <f>IF(ISBLANK(INDEX('Policy Characteristics'!G:G,MATCH($C1601,'Policy Characteristics'!$C:$C,0))),"",INDEX('Policy Characteristics'!G:G,MATCH($C1601,'Policy Characteristics'!$C:$C,0)))</f>
        <v>0.25</v>
      </c>
      <c r="N1601" s="261">
        <f>IF(ISBLANK(INDEX('Policy Characteristics'!H:H,MATCH($C1601,'Policy Characteristics'!$C:$C,0))),"",INDEX('Policy Characteristics'!H:H,MATCH($C1601,'Policy Characteristics'!$C:$C,0)))</f>
        <v>0.01</v>
      </c>
      <c r="O1601" s="254" t="str">
        <f>IF(ISBLANK(INDEX('Policy Characteristics'!I:I,MATCH($C1601,'Policy Characteristics'!$C:$C,0))),"",INDEX('Policy Characteristics'!I:I,MATCH($C1601,'Policy Characteristics'!$C:$C,0)))</f>
        <v>% reduction in energy use</v>
      </c>
      <c r="P1601" s="254" t="str">
        <f>IF(ISBLANK(INDEX('Policy Characteristics'!J:J,MATCH($C1601,'Policy Characteristics'!$C:$C,0))),"",INDEX('Policy Characteristics'!J:J,MATCH($C1601,'Policy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1" s="254" t="str">
        <f>IF(ISBLANK(INDEX('Policy Characteristics'!K:K,MATCH($C1601,'Policy Characteristics'!$C:$C,0))),"",INDEX('Policy Characteristics'!K:K,MATCH($C1601,'Policy Characteristics'!$C:$C,0)))</f>
        <v>industry-ag-main.html#eff-stds</v>
      </c>
      <c r="R1601" s="254" t="str">
        <f>IF(ISBLANK(INDEX('Policy Characteristics'!L:L,MATCH($C1601,'Policy Characteristics'!$C:$C,0))),"",INDEX('Policy Characteristics'!L:L,MATCH($C1601,'Policy Characteristics'!$C:$C,0)))</f>
        <v>industry-energy-efficiency-standards.html</v>
      </c>
    </row>
    <row r="1602" spans="1:18" s="4" customFormat="1">
      <c r="A1602" s="254" t="str">
        <f>IF(ISBLANK(INDEX('Policy Characteristics'!A:A,MATCH($C1602,'Policy Characteristics'!$C:$C,0))),"",INDEX('Policy Characteristics'!A:A,MATCH($C1602,'Policy Characteristics'!$C:$C,0)))</f>
        <v>Industry</v>
      </c>
      <c r="B1602" s="262" t="str">
        <f>IF(ISBLANK(INDEX('Policy Characteristics'!B:B,MATCH($C1602,'Policy Characteristics'!$C:$C,0))),"",INDEX('Policy Characteristics'!B:B,MATCH($C1602,'Policy Characteristics'!$C:$C,0)))</f>
        <v>Industry Energy Efficiency Standards</v>
      </c>
      <c r="C1602" s="254" t="str">
        <f t="shared" si="55"/>
        <v>Percentage Improvement in Eqpt Efficiency Standards above BAU</v>
      </c>
      <c r="D1602" s="6" t="s">
        <v>3046</v>
      </c>
      <c r="E1602" s="45" t="s">
        <v>2685</v>
      </c>
      <c r="F1602" t="s">
        <v>3010</v>
      </c>
      <c r="G1602" s="45" t="s">
        <v>2689</v>
      </c>
      <c r="H1602" s="43">
        <v>1045</v>
      </c>
      <c r="I1602" s="324" t="s">
        <v>41</v>
      </c>
      <c r="J1602" s="255" t="str">
        <f>IF(ISBLANK(INDEX('Policy Characteristics'!D:D,MATCH($C1602,'Policy Characteristics'!$C:$C,0))),"",INDEX('Policy Characteristics'!D:D,MATCH($C1602,'Policy Characteristics'!$C:$C,0)))</f>
        <v>Industry Energy Efficiency</v>
      </c>
      <c r="K1602" s="254" t="str">
        <f>IF(ISBLANK(INDEX('Policy Characteristics'!E:E,MATCH($C1602,'Policy Characteristics'!$C:$C,0))),"",INDEX('Policy Characteristics'!E:E,MATCH($C1602,'Policy Characteristics'!$C:$C,0)))</f>
        <v>indst efficiency standards</v>
      </c>
      <c r="L1602" s="261">
        <f>IF(ISBLANK(INDEX('Policy Characteristics'!F:F,MATCH($C1602,'Policy Characteristics'!$C:$C,0))),"",INDEX('Policy Characteristics'!F:F,MATCH($C1602,'Policy Characteristics'!$C:$C,0)))</f>
        <v>0</v>
      </c>
      <c r="M1602" s="261">
        <f>IF(ISBLANK(INDEX('Policy Characteristics'!G:G,MATCH($C1602,'Policy Characteristics'!$C:$C,0))),"",INDEX('Policy Characteristics'!G:G,MATCH($C1602,'Policy Characteristics'!$C:$C,0)))</f>
        <v>0.25</v>
      </c>
      <c r="N1602" s="261">
        <f>IF(ISBLANK(INDEX('Policy Characteristics'!H:H,MATCH($C1602,'Policy Characteristics'!$C:$C,0))),"",INDEX('Policy Characteristics'!H:H,MATCH($C1602,'Policy Characteristics'!$C:$C,0)))</f>
        <v>0.01</v>
      </c>
      <c r="O1602" s="254" t="str">
        <f>IF(ISBLANK(INDEX('Policy Characteristics'!I:I,MATCH($C1602,'Policy Characteristics'!$C:$C,0))),"",INDEX('Policy Characteristics'!I:I,MATCH($C1602,'Policy Characteristics'!$C:$C,0)))</f>
        <v>% reduction in energy use</v>
      </c>
      <c r="P1602" s="254" t="str">
        <f>IF(ISBLANK(INDEX('Policy Characteristics'!J:J,MATCH($C1602,'Policy Characteristics'!$C:$C,0))),"",INDEX('Policy Characteristics'!J:J,MATCH($C1602,'Policy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2" s="254" t="str">
        <f>IF(ISBLANK(INDEX('Policy Characteristics'!K:K,MATCH($C1602,'Policy Characteristics'!$C:$C,0))),"",INDEX('Policy Characteristics'!K:K,MATCH($C1602,'Policy Characteristics'!$C:$C,0)))</f>
        <v>industry-ag-main.html#eff-stds</v>
      </c>
      <c r="R1602" s="254" t="str">
        <f>IF(ISBLANK(INDEX('Policy Characteristics'!L:L,MATCH($C1602,'Policy Characteristics'!$C:$C,0))),"",INDEX('Policy Characteristics'!L:L,MATCH($C1602,'Policy Characteristics'!$C:$C,0)))</f>
        <v>industry-energy-efficiency-standards.html</v>
      </c>
    </row>
    <row r="1603" spans="1:18" s="4" customFormat="1">
      <c r="A1603" s="254" t="str">
        <f>IF(ISBLANK(INDEX('Policy Characteristics'!A:A,MATCH($C1603,'Policy Characteristics'!$C:$C,0))),"",INDEX('Policy Characteristics'!A:A,MATCH($C1603,'Policy Characteristics'!$C:$C,0)))</f>
        <v>Industry</v>
      </c>
      <c r="B1603" s="262" t="str">
        <f>IF(ISBLANK(INDEX('Policy Characteristics'!B:B,MATCH($C1603,'Policy Characteristics'!$C:$C,0))),"",INDEX('Policy Characteristics'!B:B,MATCH($C1603,'Policy Characteristics'!$C:$C,0)))</f>
        <v>Industry Energy Efficiency Standards</v>
      </c>
      <c r="C1603" s="254" t="str">
        <f t="shared" si="55"/>
        <v>Percentage Improvement in Eqpt Efficiency Standards above BAU</v>
      </c>
      <c r="D1603" s="6" t="s">
        <v>3046</v>
      </c>
      <c r="E1603" s="45" t="s">
        <v>2686</v>
      </c>
      <c r="F1603" t="s">
        <v>3010</v>
      </c>
      <c r="G1603" s="45" t="s">
        <v>2690</v>
      </c>
      <c r="H1603" s="43">
        <v>1046</v>
      </c>
      <c r="I1603" s="324" t="s">
        <v>41</v>
      </c>
      <c r="J1603" s="255" t="str">
        <f>IF(ISBLANK(INDEX('Policy Characteristics'!D:D,MATCH($C1603,'Policy Characteristics'!$C:$C,0))),"",INDEX('Policy Characteristics'!D:D,MATCH($C1603,'Policy Characteristics'!$C:$C,0)))</f>
        <v>Industry Energy Efficiency</v>
      </c>
      <c r="K1603" s="254" t="str">
        <f>IF(ISBLANK(INDEX('Policy Characteristics'!E:E,MATCH($C1603,'Policy Characteristics'!$C:$C,0))),"",INDEX('Policy Characteristics'!E:E,MATCH($C1603,'Policy Characteristics'!$C:$C,0)))</f>
        <v>indst efficiency standards</v>
      </c>
      <c r="L1603" s="261">
        <f>IF(ISBLANK(INDEX('Policy Characteristics'!F:F,MATCH($C1603,'Policy Characteristics'!$C:$C,0))),"",INDEX('Policy Characteristics'!F:F,MATCH($C1603,'Policy Characteristics'!$C:$C,0)))</f>
        <v>0</v>
      </c>
      <c r="M1603" s="261">
        <f>IF(ISBLANK(INDEX('Policy Characteristics'!G:G,MATCH($C1603,'Policy Characteristics'!$C:$C,0))),"",INDEX('Policy Characteristics'!G:G,MATCH($C1603,'Policy Characteristics'!$C:$C,0)))</f>
        <v>0.25</v>
      </c>
      <c r="N1603" s="261">
        <f>IF(ISBLANK(INDEX('Policy Characteristics'!H:H,MATCH($C1603,'Policy Characteristics'!$C:$C,0))),"",INDEX('Policy Characteristics'!H:H,MATCH($C1603,'Policy Characteristics'!$C:$C,0)))</f>
        <v>0.01</v>
      </c>
      <c r="O1603" s="254" t="str">
        <f>IF(ISBLANK(INDEX('Policy Characteristics'!I:I,MATCH($C1603,'Policy Characteristics'!$C:$C,0))),"",INDEX('Policy Characteristics'!I:I,MATCH($C1603,'Policy Characteristics'!$C:$C,0)))</f>
        <v>% reduction in energy use</v>
      </c>
      <c r="P1603" s="254" t="str">
        <f>IF(ISBLANK(INDEX('Policy Characteristics'!J:J,MATCH($C1603,'Policy Characteristics'!$C:$C,0))),"",INDEX('Policy Characteristics'!J:J,MATCH($C1603,'Policy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3" s="254" t="str">
        <f>IF(ISBLANK(INDEX('Policy Characteristics'!K:K,MATCH($C1603,'Policy Characteristics'!$C:$C,0))),"",INDEX('Policy Characteristics'!K:K,MATCH($C1603,'Policy Characteristics'!$C:$C,0)))</f>
        <v>industry-ag-main.html#eff-stds</v>
      </c>
      <c r="R1603" s="254" t="str">
        <f>IF(ISBLANK(INDEX('Policy Characteristics'!L:L,MATCH($C1603,'Policy Characteristics'!$C:$C,0))),"",INDEX('Policy Characteristics'!L:L,MATCH($C1603,'Policy Characteristics'!$C:$C,0)))</f>
        <v>industry-energy-efficiency-standards.html</v>
      </c>
    </row>
    <row r="1604" spans="1:18" s="4" customFormat="1">
      <c r="A1604" s="254" t="str">
        <f>IF(ISBLANK(INDEX('Policy Characteristics'!A:A,MATCH($C1604,'Policy Characteristics'!$C:$C,0))),"",INDEX('Policy Characteristics'!A:A,MATCH($C1604,'Policy Characteristics'!$C:$C,0)))</f>
        <v>Industry</v>
      </c>
      <c r="B1604" s="262" t="str">
        <f>IF(ISBLANK(INDEX('Policy Characteristics'!B:B,MATCH($C1604,'Policy Characteristics'!$C:$C,0))),"",INDEX('Policy Characteristics'!B:B,MATCH($C1604,'Policy Characteristics'!$C:$C,0)))</f>
        <v>Industry Energy Efficiency Standards</v>
      </c>
      <c r="C1604" s="254" t="str">
        <f t="shared" si="55"/>
        <v>Percentage Improvement in Eqpt Efficiency Standards above BAU</v>
      </c>
      <c r="D1604" s="6" t="s">
        <v>3046</v>
      </c>
      <c r="E1604" s="45" t="s">
        <v>2683</v>
      </c>
      <c r="F1604" t="s">
        <v>3010</v>
      </c>
      <c r="G1604" s="45" t="s">
        <v>2688</v>
      </c>
      <c r="H1604" s="43">
        <v>1047</v>
      </c>
      <c r="I1604" s="324" t="s">
        <v>41</v>
      </c>
      <c r="J1604" s="255" t="str">
        <f>IF(ISBLANK(INDEX('Policy Characteristics'!D:D,MATCH($C1604,'Policy Characteristics'!$C:$C,0))),"",INDEX('Policy Characteristics'!D:D,MATCH($C1604,'Policy Characteristics'!$C:$C,0)))</f>
        <v>Industry Energy Efficiency</v>
      </c>
      <c r="K1604" s="254" t="str">
        <f>IF(ISBLANK(INDEX('Policy Characteristics'!E:E,MATCH($C1604,'Policy Characteristics'!$C:$C,0))),"",INDEX('Policy Characteristics'!E:E,MATCH($C1604,'Policy Characteristics'!$C:$C,0)))</f>
        <v>indst efficiency standards</v>
      </c>
      <c r="L1604" s="261">
        <f>IF(ISBLANK(INDEX('Policy Characteristics'!F:F,MATCH($C1604,'Policy Characteristics'!$C:$C,0))),"",INDEX('Policy Characteristics'!F:F,MATCH($C1604,'Policy Characteristics'!$C:$C,0)))</f>
        <v>0</v>
      </c>
      <c r="M1604" s="261">
        <f>IF(ISBLANK(INDEX('Policy Characteristics'!G:G,MATCH($C1604,'Policy Characteristics'!$C:$C,0))),"",INDEX('Policy Characteristics'!G:G,MATCH($C1604,'Policy Characteristics'!$C:$C,0)))</f>
        <v>0.25</v>
      </c>
      <c r="N1604" s="261">
        <f>IF(ISBLANK(INDEX('Policy Characteristics'!H:H,MATCH($C1604,'Policy Characteristics'!$C:$C,0))),"",INDEX('Policy Characteristics'!H:H,MATCH($C1604,'Policy Characteristics'!$C:$C,0)))</f>
        <v>0.01</v>
      </c>
      <c r="O1604" s="254" t="str">
        <f>IF(ISBLANK(INDEX('Policy Characteristics'!I:I,MATCH($C1604,'Policy Characteristics'!$C:$C,0))),"",INDEX('Policy Characteristics'!I:I,MATCH($C1604,'Policy Characteristics'!$C:$C,0)))</f>
        <v>% reduction in energy use</v>
      </c>
      <c r="P1604" s="254" t="str">
        <f>IF(ISBLANK(INDEX('Policy Characteristics'!J:J,MATCH($C1604,'Policy Characteristics'!$C:$C,0))),"",INDEX('Policy Characteristics'!J:J,MATCH($C1604,'Policy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4" s="254" t="str">
        <f>IF(ISBLANK(INDEX('Policy Characteristics'!K:K,MATCH($C1604,'Policy Characteristics'!$C:$C,0))),"",INDEX('Policy Characteristics'!K:K,MATCH($C1604,'Policy Characteristics'!$C:$C,0)))</f>
        <v>industry-ag-main.html#eff-stds</v>
      </c>
      <c r="R1604" s="254" t="str">
        <f>IF(ISBLANK(INDEX('Policy Characteristics'!L:L,MATCH($C1604,'Policy Characteristics'!$C:$C,0))),"",INDEX('Policy Characteristics'!L:L,MATCH($C1604,'Policy Characteristics'!$C:$C,0)))</f>
        <v>industry-energy-efficiency-standards.html</v>
      </c>
    </row>
    <row r="1605" spans="1:18" s="4" customFormat="1">
      <c r="A1605" s="254" t="str">
        <f>IF(ISBLANK(INDEX('Policy Characteristics'!A:A,MATCH($C1605,'Policy Characteristics'!$C:$C,0))),"",INDEX('Policy Characteristics'!A:A,MATCH($C1605,'Policy Characteristics'!$C:$C,0)))</f>
        <v>Industry</v>
      </c>
      <c r="B1605" s="262" t="str">
        <f>IF(ISBLANK(INDEX('Policy Characteristics'!B:B,MATCH($C1605,'Policy Characteristics'!$C:$C,0))),"",INDEX('Policy Characteristics'!B:B,MATCH($C1605,'Policy Characteristics'!$C:$C,0)))</f>
        <v>Industry Energy Efficiency Standards</v>
      </c>
      <c r="C1605" s="254" t="str">
        <f t="shared" si="55"/>
        <v>Percentage Improvement in Eqpt Efficiency Standards above BAU</v>
      </c>
      <c r="D1605" s="6" t="s">
        <v>3047</v>
      </c>
      <c r="E1605" s="45" t="s">
        <v>2380</v>
      </c>
      <c r="F1605" t="s">
        <v>2557</v>
      </c>
      <c r="G1605" s="45" t="s">
        <v>2386</v>
      </c>
      <c r="H1605" s="43">
        <v>1048</v>
      </c>
      <c r="I1605" s="324" t="s">
        <v>40</v>
      </c>
      <c r="J1605" s="255" t="str">
        <f>IF(ISBLANK(INDEX('Policy Characteristics'!D:D,MATCH($C1605,'Policy Characteristics'!$C:$C,0))),"",INDEX('Policy Characteristics'!D:D,MATCH($C1605,'Policy Characteristics'!$C:$C,0)))</f>
        <v>Industry Energy Efficiency</v>
      </c>
      <c r="K1605" s="254" t="str">
        <f>IF(ISBLANK(INDEX('Policy Characteristics'!E:E,MATCH($C1605,'Policy Characteristics'!$C:$C,0))),"",INDEX('Policy Characteristics'!E:E,MATCH($C1605,'Policy Characteristics'!$C:$C,0)))</f>
        <v>indst efficiency standards</v>
      </c>
      <c r="L1605" s="261">
        <f>IF(ISBLANK(INDEX('Policy Characteristics'!F:F,MATCH($C1605,'Policy Characteristics'!$C:$C,0))),"",INDEX('Policy Characteristics'!F:F,MATCH($C1605,'Policy Characteristics'!$C:$C,0)))</f>
        <v>0</v>
      </c>
      <c r="M1605" s="261">
        <f>IF(ISBLANK(INDEX('Policy Characteristics'!G:G,MATCH($C1605,'Policy Characteristics'!$C:$C,0))),"",INDEX('Policy Characteristics'!G:G,MATCH($C1605,'Policy Characteristics'!$C:$C,0)))</f>
        <v>0.25</v>
      </c>
      <c r="N1605" s="261">
        <f>IF(ISBLANK(INDEX('Policy Characteristics'!H:H,MATCH($C1605,'Policy Characteristics'!$C:$C,0))),"",INDEX('Policy Characteristics'!H:H,MATCH($C1605,'Policy Characteristics'!$C:$C,0)))</f>
        <v>0.01</v>
      </c>
      <c r="O1605" s="254" t="str">
        <f>IF(ISBLANK(INDEX('Policy Characteristics'!I:I,MATCH($C1605,'Policy Characteristics'!$C:$C,0))),"",INDEX('Policy Characteristics'!I:I,MATCH($C1605,'Policy Characteristics'!$C:$C,0)))</f>
        <v>% reduction in energy use</v>
      </c>
      <c r="P1605" s="254" t="str">
        <f>IF(ISBLANK(INDEX('Policy Characteristics'!J:J,MATCH($C1605,'Policy Characteristics'!$C:$C,0))),"",INDEX('Policy Characteristics'!J:J,MATCH($C1605,'Policy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5" s="254" t="str">
        <f>IF(ISBLANK(INDEX('Policy Characteristics'!K:K,MATCH($C1605,'Policy Characteristics'!$C:$C,0))),"",INDEX('Policy Characteristics'!K:K,MATCH($C1605,'Policy Characteristics'!$C:$C,0)))</f>
        <v>industry-ag-main.html#eff-stds</v>
      </c>
      <c r="R1605" s="254" t="str">
        <f>IF(ISBLANK(INDEX('Policy Characteristics'!L:L,MATCH($C1605,'Policy Characteristics'!$C:$C,0))),"",INDEX('Policy Characteristics'!L:L,MATCH($C1605,'Policy Characteristics'!$C:$C,0)))</f>
        <v>industry-energy-efficiency-standards.html</v>
      </c>
    </row>
    <row r="1606" spans="1:18" s="4" customFormat="1">
      <c r="A1606" s="254" t="str">
        <f>IF(ISBLANK(INDEX('Policy Characteristics'!A:A,MATCH($C1606,'Policy Characteristics'!$C:$C,0))),"",INDEX('Policy Characteristics'!A:A,MATCH($C1606,'Policy Characteristics'!$C:$C,0)))</f>
        <v>Industry</v>
      </c>
      <c r="B1606" s="262" t="str">
        <f>IF(ISBLANK(INDEX('Policy Characteristics'!B:B,MATCH($C1606,'Policy Characteristics'!$C:$C,0))),"",INDEX('Policy Characteristics'!B:B,MATCH($C1606,'Policy Characteristics'!$C:$C,0)))</f>
        <v>Industry Energy Efficiency Standards</v>
      </c>
      <c r="C1606" s="254" t="str">
        <f t="shared" si="55"/>
        <v>Percentage Improvement in Eqpt Efficiency Standards above BAU</v>
      </c>
      <c r="D1606" s="6" t="s">
        <v>3047</v>
      </c>
      <c r="E1606" s="45" t="s">
        <v>2381</v>
      </c>
      <c r="F1606" t="s">
        <v>2557</v>
      </c>
      <c r="G1606" s="45" t="s">
        <v>2389</v>
      </c>
      <c r="H1606" s="43">
        <v>1049</v>
      </c>
      <c r="I1606" s="324" t="s">
        <v>40</v>
      </c>
      <c r="J1606" s="255" t="str">
        <f>IF(ISBLANK(INDEX('Policy Characteristics'!D:D,MATCH($C1606,'Policy Characteristics'!$C:$C,0))),"",INDEX('Policy Characteristics'!D:D,MATCH($C1606,'Policy Characteristics'!$C:$C,0)))</f>
        <v>Industry Energy Efficiency</v>
      </c>
      <c r="K1606" s="254" t="str">
        <f>IF(ISBLANK(INDEX('Policy Characteristics'!E:E,MATCH($C1606,'Policy Characteristics'!$C:$C,0))),"",INDEX('Policy Characteristics'!E:E,MATCH($C1606,'Policy Characteristics'!$C:$C,0)))</f>
        <v>indst efficiency standards</v>
      </c>
      <c r="L1606" s="261">
        <f>IF(ISBLANK(INDEX('Policy Characteristics'!F:F,MATCH($C1606,'Policy Characteristics'!$C:$C,0))),"",INDEX('Policy Characteristics'!F:F,MATCH($C1606,'Policy Characteristics'!$C:$C,0)))</f>
        <v>0</v>
      </c>
      <c r="M1606" s="261">
        <f>IF(ISBLANK(INDEX('Policy Characteristics'!G:G,MATCH($C1606,'Policy Characteristics'!$C:$C,0))),"",INDEX('Policy Characteristics'!G:G,MATCH($C1606,'Policy Characteristics'!$C:$C,0)))</f>
        <v>0.25</v>
      </c>
      <c r="N1606" s="261">
        <f>IF(ISBLANK(INDEX('Policy Characteristics'!H:H,MATCH($C1606,'Policy Characteristics'!$C:$C,0))),"",INDEX('Policy Characteristics'!H:H,MATCH($C1606,'Policy Characteristics'!$C:$C,0)))</f>
        <v>0.01</v>
      </c>
      <c r="O1606" s="254" t="str">
        <f>IF(ISBLANK(INDEX('Policy Characteristics'!I:I,MATCH($C1606,'Policy Characteristics'!$C:$C,0))),"",INDEX('Policy Characteristics'!I:I,MATCH($C1606,'Policy Characteristics'!$C:$C,0)))</f>
        <v>% reduction in energy use</v>
      </c>
      <c r="P1606" s="254" t="str">
        <f>IF(ISBLANK(INDEX('Policy Characteristics'!J:J,MATCH($C1606,'Policy Characteristics'!$C:$C,0))),"",INDEX('Policy Characteristics'!J:J,MATCH($C1606,'Policy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6" s="254" t="str">
        <f>IF(ISBLANK(INDEX('Policy Characteristics'!K:K,MATCH($C1606,'Policy Characteristics'!$C:$C,0))),"",INDEX('Policy Characteristics'!K:K,MATCH($C1606,'Policy Characteristics'!$C:$C,0)))</f>
        <v>industry-ag-main.html#eff-stds</v>
      </c>
      <c r="R1606" s="254" t="str">
        <f>IF(ISBLANK(INDEX('Policy Characteristics'!L:L,MATCH($C1606,'Policy Characteristics'!$C:$C,0))),"",INDEX('Policy Characteristics'!L:L,MATCH($C1606,'Policy Characteristics'!$C:$C,0)))</f>
        <v>industry-energy-efficiency-standards.html</v>
      </c>
    </row>
    <row r="1607" spans="1:18" s="4" customFormat="1">
      <c r="A1607" s="254" t="str">
        <f>IF(ISBLANK(INDEX('Policy Characteristics'!A:A,MATCH($C1607,'Policy Characteristics'!$C:$C,0))),"",INDEX('Policy Characteristics'!A:A,MATCH($C1607,'Policy Characteristics'!$C:$C,0)))</f>
        <v>Industry</v>
      </c>
      <c r="B1607" s="262" t="str">
        <f>IF(ISBLANK(INDEX('Policy Characteristics'!B:B,MATCH($C1607,'Policy Characteristics'!$C:$C,0))),"",INDEX('Policy Characteristics'!B:B,MATCH($C1607,'Policy Characteristics'!$C:$C,0)))</f>
        <v>Industry Energy Efficiency Standards</v>
      </c>
      <c r="C1607" s="254" t="str">
        <f t="shared" si="55"/>
        <v>Percentage Improvement in Eqpt Efficiency Standards above BAU</v>
      </c>
      <c r="D1607" s="6" t="s">
        <v>3047</v>
      </c>
      <c r="E1607" s="45" t="s">
        <v>2382</v>
      </c>
      <c r="F1607" t="s">
        <v>2557</v>
      </c>
      <c r="G1607" s="45" t="s">
        <v>2390</v>
      </c>
      <c r="H1607" s="43">
        <v>1050</v>
      </c>
      <c r="I1607" s="324" t="s">
        <v>40</v>
      </c>
      <c r="J1607" s="255" t="str">
        <f>IF(ISBLANK(INDEX('Policy Characteristics'!D:D,MATCH($C1607,'Policy Characteristics'!$C:$C,0))),"",INDEX('Policy Characteristics'!D:D,MATCH($C1607,'Policy Characteristics'!$C:$C,0)))</f>
        <v>Industry Energy Efficiency</v>
      </c>
      <c r="K1607" s="254" t="str">
        <f>IF(ISBLANK(INDEX('Policy Characteristics'!E:E,MATCH($C1607,'Policy Characteristics'!$C:$C,0))),"",INDEX('Policy Characteristics'!E:E,MATCH($C1607,'Policy Characteristics'!$C:$C,0)))</f>
        <v>indst efficiency standards</v>
      </c>
      <c r="L1607" s="261">
        <f>IF(ISBLANK(INDEX('Policy Characteristics'!F:F,MATCH($C1607,'Policy Characteristics'!$C:$C,0))),"",INDEX('Policy Characteristics'!F:F,MATCH($C1607,'Policy Characteristics'!$C:$C,0)))</f>
        <v>0</v>
      </c>
      <c r="M1607" s="261">
        <f>IF(ISBLANK(INDEX('Policy Characteristics'!G:G,MATCH($C1607,'Policy Characteristics'!$C:$C,0))),"",INDEX('Policy Characteristics'!G:G,MATCH($C1607,'Policy Characteristics'!$C:$C,0)))</f>
        <v>0.25</v>
      </c>
      <c r="N1607" s="261">
        <f>IF(ISBLANK(INDEX('Policy Characteristics'!H:H,MATCH($C1607,'Policy Characteristics'!$C:$C,0))),"",INDEX('Policy Characteristics'!H:H,MATCH($C1607,'Policy Characteristics'!$C:$C,0)))</f>
        <v>0.01</v>
      </c>
      <c r="O1607" s="254" t="str">
        <f>IF(ISBLANK(INDEX('Policy Characteristics'!I:I,MATCH($C1607,'Policy Characteristics'!$C:$C,0))),"",INDEX('Policy Characteristics'!I:I,MATCH($C1607,'Policy Characteristics'!$C:$C,0)))</f>
        <v>% reduction in energy use</v>
      </c>
      <c r="P1607" s="254" t="str">
        <f>IF(ISBLANK(INDEX('Policy Characteristics'!J:J,MATCH($C1607,'Policy Characteristics'!$C:$C,0))),"",INDEX('Policy Characteristics'!J:J,MATCH($C1607,'Policy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7" s="254" t="str">
        <f>IF(ISBLANK(INDEX('Policy Characteristics'!K:K,MATCH($C1607,'Policy Characteristics'!$C:$C,0))),"",INDEX('Policy Characteristics'!K:K,MATCH($C1607,'Policy Characteristics'!$C:$C,0)))</f>
        <v>industry-ag-main.html#eff-stds</v>
      </c>
      <c r="R1607" s="254" t="str">
        <f>IF(ISBLANK(INDEX('Policy Characteristics'!L:L,MATCH($C1607,'Policy Characteristics'!$C:$C,0))),"",INDEX('Policy Characteristics'!L:L,MATCH($C1607,'Policy Characteristics'!$C:$C,0)))</f>
        <v>industry-energy-efficiency-standards.html</v>
      </c>
    </row>
    <row r="1608" spans="1:18" s="4" customFormat="1">
      <c r="A1608" s="254" t="str">
        <f>IF(ISBLANK(INDEX('Policy Characteristics'!A:A,MATCH($C1608,'Policy Characteristics'!$C:$C,0))),"",INDEX('Policy Characteristics'!A:A,MATCH($C1608,'Policy Characteristics'!$C:$C,0)))</f>
        <v>Industry</v>
      </c>
      <c r="B1608" s="262" t="str">
        <f>IF(ISBLANK(INDEX('Policy Characteristics'!B:B,MATCH($C1608,'Policy Characteristics'!$C:$C,0))),"",INDEX('Policy Characteristics'!B:B,MATCH($C1608,'Policy Characteristics'!$C:$C,0)))</f>
        <v>Industry Energy Efficiency Standards</v>
      </c>
      <c r="C1608" s="254" t="str">
        <f t="shared" si="55"/>
        <v>Percentage Improvement in Eqpt Efficiency Standards above BAU</v>
      </c>
      <c r="D1608" s="6" t="s">
        <v>3047</v>
      </c>
      <c r="E1608" s="45" t="s">
        <v>2383</v>
      </c>
      <c r="F1608" t="s">
        <v>2557</v>
      </c>
      <c r="G1608" s="45" t="s">
        <v>2387</v>
      </c>
      <c r="H1608" s="43">
        <v>1051</v>
      </c>
      <c r="I1608" s="324" t="s">
        <v>41</v>
      </c>
      <c r="J1608" s="255" t="str">
        <f>IF(ISBLANK(INDEX('Policy Characteristics'!D:D,MATCH($C1608,'Policy Characteristics'!$C:$C,0))),"",INDEX('Policy Characteristics'!D:D,MATCH($C1608,'Policy Characteristics'!$C:$C,0)))</f>
        <v>Industry Energy Efficiency</v>
      </c>
      <c r="K1608" s="254" t="str">
        <f>IF(ISBLANK(INDEX('Policy Characteristics'!E:E,MATCH($C1608,'Policy Characteristics'!$C:$C,0))),"",INDEX('Policy Characteristics'!E:E,MATCH($C1608,'Policy Characteristics'!$C:$C,0)))</f>
        <v>indst efficiency standards</v>
      </c>
      <c r="L1608" s="261">
        <f>IF(ISBLANK(INDEX('Policy Characteristics'!F:F,MATCH($C1608,'Policy Characteristics'!$C:$C,0))),"",INDEX('Policy Characteristics'!F:F,MATCH($C1608,'Policy Characteristics'!$C:$C,0)))</f>
        <v>0</v>
      </c>
      <c r="M1608" s="261">
        <f>IF(ISBLANK(INDEX('Policy Characteristics'!G:G,MATCH($C1608,'Policy Characteristics'!$C:$C,0))),"",INDEX('Policy Characteristics'!G:G,MATCH($C1608,'Policy Characteristics'!$C:$C,0)))</f>
        <v>0.25</v>
      </c>
      <c r="N1608" s="261">
        <f>IF(ISBLANK(INDEX('Policy Characteristics'!H:H,MATCH($C1608,'Policy Characteristics'!$C:$C,0))),"",INDEX('Policy Characteristics'!H:H,MATCH($C1608,'Policy Characteristics'!$C:$C,0)))</f>
        <v>0.01</v>
      </c>
      <c r="O1608" s="254" t="str">
        <f>IF(ISBLANK(INDEX('Policy Characteristics'!I:I,MATCH($C1608,'Policy Characteristics'!$C:$C,0))),"",INDEX('Policy Characteristics'!I:I,MATCH($C1608,'Policy Characteristics'!$C:$C,0)))</f>
        <v>% reduction in energy use</v>
      </c>
      <c r="P1608" s="254" t="str">
        <f>IF(ISBLANK(INDEX('Policy Characteristics'!J:J,MATCH($C1608,'Policy Characteristics'!$C:$C,0))),"",INDEX('Policy Characteristics'!J:J,MATCH($C1608,'Policy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8" s="254" t="str">
        <f>IF(ISBLANK(INDEX('Policy Characteristics'!K:K,MATCH($C1608,'Policy Characteristics'!$C:$C,0))),"",INDEX('Policy Characteristics'!K:K,MATCH($C1608,'Policy Characteristics'!$C:$C,0)))</f>
        <v>industry-ag-main.html#eff-stds</v>
      </c>
      <c r="R1608" s="254" t="str">
        <f>IF(ISBLANK(INDEX('Policy Characteristics'!L:L,MATCH($C1608,'Policy Characteristics'!$C:$C,0))),"",INDEX('Policy Characteristics'!L:L,MATCH($C1608,'Policy Characteristics'!$C:$C,0)))</f>
        <v>industry-energy-efficiency-standards.html</v>
      </c>
    </row>
    <row r="1609" spans="1:18" s="4" customFormat="1">
      <c r="A1609" s="254" t="str">
        <f>IF(ISBLANK(INDEX('Policy Characteristics'!A:A,MATCH($C1609,'Policy Characteristics'!$C:$C,0))),"",INDEX('Policy Characteristics'!A:A,MATCH($C1609,'Policy Characteristics'!$C:$C,0)))</f>
        <v>Industry</v>
      </c>
      <c r="B1609" s="262" t="str">
        <f>IF(ISBLANK(INDEX('Policy Characteristics'!B:B,MATCH($C1609,'Policy Characteristics'!$C:$C,0))),"",INDEX('Policy Characteristics'!B:B,MATCH($C1609,'Policy Characteristics'!$C:$C,0)))</f>
        <v>Industry Energy Efficiency Standards</v>
      </c>
      <c r="C1609" s="254" t="str">
        <f t="shared" si="55"/>
        <v>Percentage Improvement in Eqpt Efficiency Standards above BAU</v>
      </c>
      <c r="D1609" s="6" t="s">
        <v>3047</v>
      </c>
      <c r="E1609" s="45" t="s">
        <v>2384</v>
      </c>
      <c r="F1609" t="s">
        <v>2557</v>
      </c>
      <c r="G1609" s="45" t="s">
        <v>2388</v>
      </c>
      <c r="H1609" s="43">
        <v>1052</v>
      </c>
      <c r="I1609" s="324" t="s">
        <v>40</v>
      </c>
      <c r="J1609" s="255" t="str">
        <f>IF(ISBLANK(INDEX('Policy Characteristics'!D:D,MATCH($C1609,'Policy Characteristics'!$C:$C,0))),"",INDEX('Policy Characteristics'!D:D,MATCH($C1609,'Policy Characteristics'!$C:$C,0)))</f>
        <v>Industry Energy Efficiency</v>
      </c>
      <c r="K1609" s="254" t="str">
        <f>IF(ISBLANK(INDEX('Policy Characteristics'!E:E,MATCH($C1609,'Policy Characteristics'!$C:$C,0))),"",INDEX('Policy Characteristics'!E:E,MATCH($C1609,'Policy Characteristics'!$C:$C,0)))</f>
        <v>indst efficiency standards</v>
      </c>
      <c r="L1609" s="261">
        <f>IF(ISBLANK(INDEX('Policy Characteristics'!F:F,MATCH($C1609,'Policy Characteristics'!$C:$C,0))),"",INDEX('Policy Characteristics'!F:F,MATCH($C1609,'Policy Characteristics'!$C:$C,0)))</f>
        <v>0</v>
      </c>
      <c r="M1609" s="261">
        <f>IF(ISBLANK(INDEX('Policy Characteristics'!G:G,MATCH($C1609,'Policy Characteristics'!$C:$C,0))),"",INDEX('Policy Characteristics'!G:G,MATCH($C1609,'Policy Characteristics'!$C:$C,0)))</f>
        <v>0.25</v>
      </c>
      <c r="N1609" s="261">
        <f>IF(ISBLANK(INDEX('Policy Characteristics'!H:H,MATCH($C1609,'Policy Characteristics'!$C:$C,0))),"",INDEX('Policy Characteristics'!H:H,MATCH($C1609,'Policy Characteristics'!$C:$C,0)))</f>
        <v>0.01</v>
      </c>
      <c r="O1609" s="254" t="str">
        <f>IF(ISBLANK(INDEX('Policy Characteristics'!I:I,MATCH($C1609,'Policy Characteristics'!$C:$C,0))),"",INDEX('Policy Characteristics'!I:I,MATCH($C1609,'Policy Characteristics'!$C:$C,0)))</f>
        <v>% reduction in energy use</v>
      </c>
      <c r="P1609" s="254" t="str">
        <f>IF(ISBLANK(INDEX('Policy Characteristics'!J:J,MATCH($C1609,'Policy Characteristics'!$C:$C,0))),"",INDEX('Policy Characteristics'!J:J,MATCH($C1609,'Policy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9" s="254" t="str">
        <f>IF(ISBLANK(INDEX('Policy Characteristics'!K:K,MATCH($C1609,'Policy Characteristics'!$C:$C,0))),"",INDEX('Policy Characteristics'!K:K,MATCH($C1609,'Policy Characteristics'!$C:$C,0)))</f>
        <v>industry-ag-main.html#eff-stds</v>
      </c>
      <c r="R1609" s="254" t="str">
        <f>IF(ISBLANK(INDEX('Policy Characteristics'!L:L,MATCH($C1609,'Policy Characteristics'!$C:$C,0))),"",INDEX('Policy Characteristics'!L:L,MATCH($C1609,'Policy Characteristics'!$C:$C,0)))</f>
        <v>industry-energy-efficiency-standards.html</v>
      </c>
    </row>
    <row r="1610" spans="1:18" s="4" customFormat="1">
      <c r="A1610" s="254" t="str">
        <f>IF(ISBLANK(INDEX('Policy Characteristics'!A:A,MATCH($C1610,'Policy Characteristics'!$C:$C,0))),"",INDEX('Policy Characteristics'!A:A,MATCH($C1610,'Policy Characteristics'!$C:$C,0)))</f>
        <v>Industry</v>
      </c>
      <c r="B1610" s="262" t="str">
        <f>IF(ISBLANK(INDEX('Policy Characteristics'!B:B,MATCH($C1610,'Policy Characteristics'!$C:$C,0))),"",INDEX('Policy Characteristics'!B:B,MATCH($C1610,'Policy Characteristics'!$C:$C,0)))</f>
        <v>Industry Energy Efficiency Standards</v>
      </c>
      <c r="C1610" s="254" t="str">
        <f t="shared" si="55"/>
        <v>Percentage Improvement in Eqpt Efficiency Standards above BAU</v>
      </c>
      <c r="D1610" s="6" t="s">
        <v>3047</v>
      </c>
      <c r="E1610" s="45" t="s">
        <v>2385</v>
      </c>
      <c r="F1610" t="s">
        <v>2557</v>
      </c>
      <c r="G1610" s="45" t="s">
        <v>2391</v>
      </c>
      <c r="H1610" s="43">
        <v>1053</v>
      </c>
      <c r="I1610" s="324" t="s">
        <v>41</v>
      </c>
      <c r="J1610" s="255" t="str">
        <f>IF(ISBLANK(INDEX('Policy Characteristics'!D:D,MATCH($C1610,'Policy Characteristics'!$C:$C,0))),"",INDEX('Policy Characteristics'!D:D,MATCH($C1610,'Policy Characteristics'!$C:$C,0)))</f>
        <v>Industry Energy Efficiency</v>
      </c>
      <c r="K1610" s="254" t="str">
        <f>IF(ISBLANK(INDEX('Policy Characteristics'!E:E,MATCH($C1610,'Policy Characteristics'!$C:$C,0))),"",INDEX('Policy Characteristics'!E:E,MATCH($C1610,'Policy Characteristics'!$C:$C,0)))</f>
        <v>indst efficiency standards</v>
      </c>
      <c r="L1610" s="261">
        <f>IF(ISBLANK(INDEX('Policy Characteristics'!F:F,MATCH($C1610,'Policy Characteristics'!$C:$C,0))),"",INDEX('Policy Characteristics'!F:F,MATCH($C1610,'Policy Characteristics'!$C:$C,0)))</f>
        <v>0</v>
      </c>
      <c r="M1610" s="261">
        <f>IF(ISBLANK(INDEX('Policy Characteristics'!G:G,MATCH($C1610,'Policy Characteristics'!$C:$C,0))),"",INDEX('Policy Characteristics'!G:G,MATCH($C1610,'Policy Characteristics'!$C:$C,0)))</f>
        <v>0.25</v>
      </c>
      <c r="N1610" s="261">
        <f>IF(ISBLANK(INDEX('Policy Characteristics'!H:H,MATCH($C1610,'Policy Characteristics'!$C:$C,0))),"",INDEX('Policy Characteristics'!H:H,MATCH($C1610,'Policy Characteristics'!$C:$C,0)))</f>
        <v>0.01</v>
      </c>
      <c r="O1610" s="254" t="str">
        <f>IF(ISBLANK(INDEX('Policy Characteristics'!I:I,MATCH($C1610,'Policy Characteristics'!$C:$C,0))),"",INDEX('Policy Characteristics'!I:I,MATCH($C1610,'Policy Characteristics'!$C:$C,0)))</f>
        <v>% reduction in energy use</v>
      </c>
      <c r="P1610" s="254" t="str">
        <f>IF(ISBLANK(INDEX('Policy Characteristics'!J:J,MATCH($C1610,'Policy Characteristics'!$C:$C,0))),"",INDEX('Policy Characteristics'!J:J,MATCH($C1610,'Policy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0" s="254" t="str">
        <f>IF(ISBLANK(INDEX('Policy Characteristics'!K:K,MATCH($C1610,'Policy Characteristics'!$C:$C,0))),"",INDEX('Policy Characteristics'!K:K,MATCH($C1610,'Policy Characteristics'!$C:$C,0)))</f>
        <v>industry-ag-main.html#eff-stds</v>
      </c>
      <c r="R1610" s="254" t="str">
        <f>IF(ISBLANK(INDEX('Policy Characteristics'!L:L,MATCH($C1610,'Policy Characteristics'!$C:$C,0))),"",INDEX('Policy Characteristics'!L:L,MATCH($C1610,'Policy Characteristics'!$C:$C,0)))</f>
        <v>industry-energy-efficiency-standards.html</v>
      </c>
    </row>
    <row r="1611" spans="1:18" s="4" customFormat="1">
      <c r="A1611" s="254" t="str">
        <f>IF(ISBLANK(INDEX('Policy Characteristics'!A:A,MATCH($C1611,'Policy Characteristics'!$C:$C,0))),"",INDEX('Policy Characteristics'!A:A,MATCH($C1611,'Policy Characteristics'!$C:$C,0)))</f>
        <v>Industry</v>
      </c>
      <c r="B1611" s="262" t="str">
        <f>IF(ISBLANK(INDEX('Policy Characteristics'!B:B,MATCH($C1611,'Policy Characteristics'!$C:$C,0))),"",INDEX('Policy Characteristics'!B:B,MATCH($C1611,'Policy Characteristics'!$C:$C,0)))</f>
        <v>Industry Energy Efficiency Standards</v>
      </c>
      <c r="C1611" s="254" t="str">
        <f t="shared" si="55"/>
        <v>Percentage Improvement in Eqpt Efficiency Standards above BAU</v>
      </c>
      <c r="D1611" s="6" t="s">
        <v>3047</v>
      </c>
      <c r="E1611" s="45" t="s">
        <v>2684</v>
      </c>
      <c r="F1611" t="s">
        <v>2557</v>
      </c>
      <c r="G1611" s="45" t="s">
        <v>2687</v>
      </c>
      <c r="H1611" s="43">
        <v>1054</v>
      </c>
      <c r="I1611" s="324" t="s">
        <v>41</v>
      </c>
      <c r="J1611" s="255" t="str">
        <f>IF(ISBLANK(INDEX('Policy Characteristics'!D:D,MATCH($C1611,'Policy Characteristics'!$C:$C,0))),"",INDEX('Policy Characteristics'!D:D,MATCH($C1611,'Policy Characteristics'!$C:$C,0)))</f>
        <v>Industry Energy Efficiency</v>
      </c>
      <c r="K1611" s="254" t="str">
        <f>IF(ISBLANK(INDEX('Policy Characteristics'!E:E,MATCH($C1611,'Policy Characteristics'!$C:$C,0))),"",INDEX('Policy Characteristics'!E:E,MATCH($C1611,'Policy Characteristics'!$C:$C,0)))</f>
        <v>indst efficiency standards</v>
      </c>
      <c r="L1611" s="261">
        <f>IF(ISBLANK(INDEX('Policy Characteristics'!F:F,MATCH($C1611,'Policy Characteristics'!$C:$C,0))),"",INDEX('Policy Characteristics'!F:F,MATCH($C1611,'Policy Characteristics'!$C:$C,0)))</f>
        <v>0</v>
      </c>
      <c r="M1611" s="261">
        <f>IF(ISBLANK(INDEX('Policy Characteristics'!G:G,MATCH($C1611,'Policy Characteristics'!$C:$C,0))),"",INDEX('Policy Characteristics'!G:G,MATCH($C1611,'Policy Characteristics'!$C:$C,0)))</f>
        <v>0.25</v>
      </c>
      <c r="N1611" s="261">
        <f>IF(ISBLANK(INDEX('Policy Characteristics'!H:H,MATCH($C1611,'Policy Characteristics'!$C:$C,0))),"",INDEX('Policy Characteristics'!H:H,MATCH($C1611,'Policy Characteristics'!$C:$C,0)))</f>
        <v>0.01</v>
      </c>
      <c r="O1611" s="254" t="str">
        <f>IF(ISBLANK(INDEX('Policy Characteristics'!I:I,MATCH($C1611,'Policy Characteristics'!$C:$C,0))),"",INDEX('Policy Characteristics'!I:I,MATCH($C1611,'Policy Characteristics'!$C:$C,0)))</f>
        <v>% reduction in energy use</v>
      </c>
      <c r="P1611" s="254" t="str">
        <f>IF(ISBLANK(INDEX('Policy Characteristics'!J:J,MATCH($C1611,'Policy Characteristics'!$C:$C,0))),"",INDEX('Policy Characteristics'!J:J,MATCH($C1611,'Policy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1" s="254" t="str">
        <f>IF(ISBLANK(INDEX('Policy Characteristics'!K:K,MATCH($C1611,'Policy Characteristics'!$C:$C,0))),"",INDEX('Policy Characteristics'!K:K,MATCH($C1611,'Policy Characteristics'!$C:$C,0)))</f>
        <v>industry-ag-main.html#eff-stds</v>
      </c>
      <c r="R1611" s="254" t="str">
        <f>IF(ISBLANK(INDEX('Policy Characteristics'!L:L,MATCH($C1611,'Policy Characteristics'!$C:$C,0))),"",INDEX('Policy Characteristics'!L:L,MATCH($C1611,'Policy Characteristics'!$C:$C,0)))</f>
        <v>industry-energy-efficiency-standards.html</v>
      </c>
    </row>
    <row r="1612" spans="1:18" s="4" customFormat="1">
      <c r="A1612" s="254" t="str">
        <f>IF(ISBLANK(INDEX('Policy Characteristics'!A:A,MATCH($C1612,'Policy Characteristics'!$C:$C,0))),"",INDEX('Policy Characteristics'!A:A,MATCH($C1612,'Policy Characteristics'!$C:$C,0)))</f>
        <v>Industry</v>
      </c>
      <c r="B1612" s="262" t="str">
        <f>IF(ISBLANK(INDEX('Policy Characteristics'!B:B,MATCH($C1612,'Policy Characteristics'!$C:$C,0))),"",INDEX('Policy Characteristics'!B:B,MATCH($C1612,'Policy Characteristics'!$C:$C,0)))</f>
        <v>Industry Energy Efficiency Standards</v>
      </c>
      <c r="C1612" s="254" t="str">
        <f t="shared" si="55"/>
        <v>Percentage Improvement in Eqpt Efficiency Standards above BAU</v>
      </c>
      <c r="D1612" s="6" t="s">
        <v>3047</v>
      </c>
      <c r="E1612" s="45" t="s">
        <v>2685</v>
      </c>
      <c r="F1612" t="s">
        <v>2557</v>
      </c>
      <c r="G1612" s="45" t="s">
        <v>2689</v>
      </c>
      <c r="H1612" s="43">
        <v>1055</v>
      </c>
      <c r="I1612" s="324" t="s">
        <v>40</v>
      </c>
      <c r="J1612" s="255" t="str">
        <f>IF(ISBLANK(INDEX('Policy Characteristics'!D:D,MATCH($C1612,'Policy Characteristics'!$C:$C,0))),"",INDEX('Policy Characteristics'!D:D,MATCH($C1612,'Policy Characteristics'!$C:$C,0)))</f>
        <v>Industry Energy Efficiency</v>
      </c>
      <c r="K1612" s="254" t="str">
        <f>IF(ISBLANK(INDEX('Policy Characteristics'!E:E,MATCH($C1612,'Policy Characteristics'!$C:$C,0))),"",INDEX('Policy Characteristics'!E:E,MATCH($C1612,'Policy Characteristics'!$C:$C,0)))</f>
        <v>indst efficiency standards</v>
      </c>
      <c r="L1612" s="261">
        <f>IF(ISBLANK(INDEX('Policy Characteristics'!F:F,MATCH($C1612,'Policy Characteristics'!$C:$C,0))),"",INDEX('Policy Characteristics'!F:F,MATCH($C1612,'Policy Characteristics'!$C:$C,0)))</f>
        <v>0</v>
      </c>
      <c r="M1612" s="261">
        <f>IF(ISBLANK(INDEX('Policy Characteristics'!G:G,MATCH($C1612,'Policy Characteristics'!$C:$C,0))),"",INDEX('Policy Characteristics'!G:G,MATCH($C1612,'Policy Characteristics'!$C:$C,0)))</f>
        <v>0.25</v>
      </c>
      <c r="N1612" s="261">
        <f>IF(ISBLANK(INDEX('Policy Characteristics'!H:H,MATCH($C1612,'Policy Characteristics'!$C:$C,0))),"",INDEX('Policy Characteristics'!H:H,MATCH($C1612,'Policy Characteristics'!$C:$C,0)))</f>
        <v>0.01</v>
      </c>
      <c r="O1612" s="254" t="str">
        <f>IF(ISBLANK(INDEX('Policy Characteristics'!I:I,MATCH($C1612,'Policy Characteristics'!$C:$C,0))),"",INDEX('Policy Characteristics'!I:I,MATCH($C1612,'Policy Characteristics'!$C:$C,0)))</f>
        <v>% reduction in energy use</v>
      </c>
      <c r="P1612" s="254" t="str">
        <f>IF(ISBLANK(INDEX('Policy Characteristics'!J:J,MATCH($C1612,'Policy Characteristics'!$C:$C,0))),"",INDEX('Policy Characteristics'!J:J,MATCH($C1612,'Policy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2" s="254" t="str">
        <f>IF(ISBLANK(INDEX('Policy Characteristics'!K:K,MATCH($C1612,'Policy Characteristics'!$C:$C,0))),"",INDEX('Policy Characteristics'!K:K,MATCH($C1612,'Policy Characteristics'!$C:$C,0)))</f>
        <v>industry-ag-main.html#eff-stds</v>
      </c>
      <c r="R1612" s="254" t="str">
        <f>IF(ISBLANK(INDEX('Policy Characteristics'!L:L,MATCH($C1612,'Policy Characteristics'!$C:$C,0))),"",INDEX('Policy Characteristics'!L:L,MATCH($C1612,'Policy Characteristics'!$C:$C,0)))</f>
        <v>industry-energy-efficiency-standards.html</v>
      </c>
    </row>
    <row r="1613" spans="1:18" s="4" customFormat="1">
      <c r="A1613" s="254" t="str">
        <f>IF(ISBLANK(INDEX('Policy Characteristics'!A:A,MATCH($C1613,'Policy Characteristics'!$C:$C,0))),"",INDEX('Policy Characteristics'!A:A,MATCH($C1613,'Policy Characteristics'!$C:$C,0)))</f>
        <v>Industry</v>
      </c>
      <c r="B1613" s="262" t="str">
        <f>IF(ISBLANK(INDEX('Policy Characteristics'!B:B,MATCH($C1613,'Policy Characteristics'!$C:$C,0))),"",INDEX('Policy Characteristics'!B:B,MATCH($C1613,'Policy Characteristics'!$C:$C,0)))</f>
        <v>Industry Energy Efficiency Standards</v>
      </c>
      <c r="C1613" s="254" t="str">
        <f t="shared" si="55"/>
        <v>Percentage Improvement in Eqpt Efficiency Standards above BAU</v>
      </c>
      <c r="D1613" s="6" t="s">
        <v>3047</v>
      </c>
      <c r="E1613" s="45" t="s">
        <v>2686</v>
      </c>
      <c r="F1613" t="s">
        <v>2557</v>
      </c>
      <c r="G1613" s="45" t="s">
        <v>2690</v>
      </c>
      <c r="H1613" s="43">
        <v>1056</v>
      </c>
      <c r="I1613" s="324" t="s">
        <v>40</v>
      </c>
      <c r="J1613" s="255" t="str">
        <f>IF(ISBLANK(INDEX('Policy Characteristics'!D:D,MATCH($C1613,'Policy Characteristics'!$C:$C,0))),"",INDEX('Policy Characteristics'!D:D,MATCH($C1613,'Policy Characteristics'!$C:$C,0)))</f>
        <v>Industry Energy Efficiency</v>
      </c>
      <c r="K1613" s="254" t="str">
        <f>IF(ISBLANK(INDEX('Policy Characteristics'!E:E,MATCH($C1613,'Policy Characteristics'!$C:$C,0))),"",INDEX('Policy Characteristics'!E:E,MATCH($C1613,'Policy Characteristics'!$C:$C,0)))</f>
        <v>indst efficiency standards</v>
      </c>
      <c r="L1613" s="261">
        <f>IF(ISBLANK(INDEX('Policy Characteristics'!F:F,MATCH($C1613,'Policy Characteristics'!$C:$C,0))),"",INDEX('Policy Characteristics'!F:F,MATCH($C1613,'Policy Characteristics'!$C:$C,0)))</f>
        <v>0</v>
      </c>
      <c r="M1613" s="261">
        <f>IF(ISBLANK(INDEX('Policy Characteristics'!G:G,MATCH($C1613,'Policy Characteristics'!$C:$C,0))),"",INDEX('Policy Characteristics'!G:G,MATCH($C1613,'Policy Characteristics'!$C:$C,0)))</f>
        <v>0.25</v>
      </c>
      <c r="N1613" s="261">
        <f>IF(ISBLANK(INDEX('Policy Characteristics'!H:H,MATCH($C1613,'Policy Characteristics'!$C:$C,0))),"",INDEX('Policy Characteristics'!H:H,MATCH($C1613,'Policy Characteristics'!$C:$C,0)))</f>
        <v>0.01</v>
      </c>
      <c r="O1613" s="254" t="str">
        <f>IF(ISBLANK(INDEX('Policy Characteristics'!I:I,MATCH($C1613,'Policy Characteristics'!$C:$C,0))),"",INDEX('Policy Characteristics'!I:I,MATCH($C1613,'Policy Characteristics'!$C:$C,0)))</f>
        <v>% reduction in energy use</v>
      </c>
      <c r="P1613" s="254" t="str">
        <f>IF(ISBLANK(INDEX('Policy Characteristics'!J:J,MATCH($C1613,'Policy Characteristics'!$C:$C,0))),"",INDEX('Policy Characteristics'!J:J,MATCH($C1613,'Policy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3" s="254" t="str">
        <f>IF(ISBLANK(INDEX('Policy Characteristics'!K:K,MATCH($C1613,'Policy Characteristics'!$C:$C,0))),"",INDEX('Policy Characteristics'!K:K,MATCH($C1613,'Policy Characteristics'!$C:$C,0)))</f>
        <v>industry-ag-main.html#eff-stds</v>
      </c>
      <c r="R1613" s="254" t="str">
        <f>IF(ISBLANK(INDEX('Policy Characteristics'!L:L,MATCH($C1613,'Policy Characteristics'!$C:$C,0))),"",INDEX('Policy Characteristics'!L:L,MATCH($C1613,'Policy Characteristics'!$C:$C,0)))</f>
        <v>industry-energy-efficiency-standards.html</v>
      </c>
    </row>
    <row r="1614" spans="1:18" s="4" customFormat="1">
      <c r="A1614" s="254" t="str">
        <f>IF(ISBLANK(INDEX('Policy Characteristics'!A:A,MATCH($C1614,'Policy Characteristics'!$C:$C,0))),"",INDEX('Policy Characteristics'!A:A,MATCH($C1614,'Policy Characteristics'!$C:$C,0)))</f>
        <v>Industry</v>
      </c>
      <c r="B1614" s="262" t="str">
        <f>IF(ISBLANK(INDEX('Policy Characteristics'!B:B,MATCH($C1614,'Policy Characteristics'!$C:$C,0))),"",INDEX('Policy Characteristics'!B:B,MATCH($C1614,'Policy Characteristics'!$C:$C,0)))</f>
        <v>Industry Energy Efficiency Standards</v>
      </c>
      <c r="C1614" s="254" t="str">
        <f t="shared" si="55"/>
        <v>Percentage Improvement in Eqpt Efficiency Standards above BAU</v>
      </c>
      <c r="D1614" s="6" t="s">
        <v>3047</v>
      </c>
      <c r="E1614" s="45" t="s">
        <v>2683</v>
      </c>
      <c r="F1614" t="s">
        <v>2557</v>
      </c>
      <c r="G1614" s="45" t="s">
        <v>2688</v>
      </c>
      <c r="H1614" s="43">
        <v>1057</v>
      </c>
      <c r="I1614" s="324" t="s">
        <v>41</v>
      </c>
      <c r="J1614" s="255" t="str">
        <f>IF(ISBLANK(INDEX('Policy Characteristics'!D:D,MATCH($C1614,'Policy Characteristics'!$C:$C,0))),"",INDEX('Policy Characteristics'!D:D,MATCH($C1614,'Policy Characteristics'!$C:$C,0)))</f>
        <v>Industry Energy Efficiency</v>
      </c>
      <c r="K1614" s="254" t="str">
        <f>IF(ISBLANK(INDEX('Policy Characteristics'!E:E,MATCH($C1614,'Policy Characteristics'!$C:$C,0))),"",INDEX('Policy Characteristics'!E:E,MATCH($C1614,'Policy Characteristics'!$C:$C,0)))</f>
        <v>indst efficiency standards</v>
      </c>
      <c r="L1614" s="261">
        <f>IF(ISBLANK(INDEX('Policy Characteristics'!F:F,MATCH($C1614,'Policy Characteristics'!$C:$C,0))),"",INDEX('Policy Characteristics'!F:F,MATCH($C1614,'Policy Characteristics'!$C:$C,0)))</f>
        <v>0</v>
      </c>
      <c r="M1614" s="261">
        <f>IF(ISBLANK(INDEX('Policy Characteristics'!G:G,MATCH($C1614,'Policy Characteristics'!$C:$C,0))),"",INDEX('Policy Characteristics'!G:G,MATCH($C1614,'Policy Characteristics'!$C:$C,0)))</f>
        <v>0.25</v>
      </c>
      <c r="N1614" s="261">
        <f>IF(ISBLANK(INDEX('Policy Characteristics'!H:H,MATCH($C1614,'Policy Characteristics'!$C:$C,0))),"",INDEX('Policy Characteristics'!H:H,MATCH($C1614,'Policy Characteristics'!$C:$C,0)))</f>
        <v>0.01</v>
      </c>
      <c r="O1614" s="254" t="str">
        <f>IF(ISBLANK(INDEX('Policy Characteristics'!I:I,MATCH($C1614,'Policy Characteristics'!$C:$C,0))),"",INDEX('Policy Characteristics'!I:I,MATCH($C1614,'Policy Characteristics'!$C:$C,0)))</f>
        <v>% reduction in energy use</v>
      </c>
      <c r="P1614" s="254" t="str">
        <f>IF(ISBLANK(INDEX('Policy Characteristics'!J:J,MATCH($C1614,'Policy Characteristics'!$C:$C,0))),"",INDEX('Policy Characteristics'!J:J,MATCH($C1614,'Policy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4" s="254" t="str">
        <f>IF(ISBLANK(INDEX('Policy Characteristics'!K:K,MATCH($C1614,'Policy Characteristics'!$C:$C,0))),"",INDEX('Policy Characteristics'!K:K,MATCH($C1614,'Policy Characteristics'!$C:$C,0)))</f>
        <v>industry-ag-main.html#eff-stds</v>
      </c>
      <c r="R1614" s="254" t="str">
        <f>IF(ISBLANK(INDEX('Policy Characteristics'!L:L,MATCH($C1614,'Policy Characteristics'!$C:$C,0))),"",INDEX('Policy Characteristics'!L:L,MATCH($C1614,'Policy Characteristics'!$C:$C,0)))</f>
        <v>industry-energy-efficiency-standards.html</v>
      </c>
    </row>
    <row r="1615" spans="1:18" s="4" customFormat="1">
      <c r="A1615" s="254" t="str">
        <f>IF(ISBLANK(INDEX('Policy Characteristics'!A:A,MATCH($C1615,'Policy Characteristics'!$C:$C,0))),"",INDEX('Policy Characteristics'!A:A,MATCH($C1615,'Policy Characteristics'!$C:$C,0)))</f>
        <v>Industry</v>
      </c>
      <c r="B1615" s="262" t="str">
        <f>IF(ISBLANK(INDEX('Policy Characteristics'!B:B,MATCH($C1615,'Policy Characteristics'!$C:$C,0))),"",INDEX('Policy Characteristics'!B:B,MATCH($C1615,'Policy Characteristics'!$C:$C,0)))</f>
        <v>Industry Energy Efficiency Standards</v>
      </c>
      <c r="C1615" s="254" t="str">
        <f t="shared" si="55"/>
        <v>Percentage Improvement in Eqpt Efficiency Standards above BAU</v>
      </c>
      <c r="D1615" s="6" t="s">
        <v>3048</v>
      </c>
      <c r="E1615" s="45" t="s">
        <v>2380</v>
      </c>
      <c r="F1615" t="s">
        <v>3011</v>
      </c>
      <c r="G1615" s="45" t="s">
        <v>2386</v>
      </c>
      <c r="H1615" s="43">
        <v>1058</v>
      </c>
      <c r="I1615" s="324" t="s">
        <v>40</v>
      </c>
      <c r="J1615" s="255" t="str">
        <f>IF(ISBLANK(INDEX('Policy Characteristics'!D:D,MATCH($C1615,'Policy Characteristics'!$C:$C,0))),"",INDEX('Policy Characteristics'!D:D,MATCH($C1615,'Policy Characteristics'!$C:$C,0)))</f>
        <v>Industry Energy Efficiency</v>
      </c>
      <c r="K1615" s="254" t="str">
        <f>IF(ISBLANK(INDEX('Policy Characteristics'!E:E,MATCH($C1615,'Policy Characteristics'!$C:$C,0))),"",INDEX('Policy Characteristics'!E:E,MATCH($C1615,'Policy Characteristics'!$C:$C,0)))</f>
        <v>indst efficiency standards</v>
      </c>
      <c r="L1615" s="261">
        <f>IF(ISBLANK(INDEX('Policy Characteristics'!F:F,MATCH($C1615,'Policy Characteristics'!$C:$C,0))),"",INDEX('Policy Characteristics'!F:F,MATCH($C1615,'Policy Characteristics'!$C:$C,0)))</f>
        <v>0</v>
      </c>
      <c r="M1615" s="261">
        <f>IF(ISBLANK(INDEX('Policy Characteristics'!G:G,MATCH($C1615,'Policy Characteristics'!$C:$C,0))),"",INDEX('Policy Characteristics'!G:G,MATCH($C1615,'Policy Characteristics'!$C:$C,0)))</f>
        <v>0.25</v>
      </c>
      <c r="N1615" s="261">
        <f>IF(ISBLANK(INDEX('Policy Characteristics'!H:H,MATCH($C1615,'Policy Characteristics'!$C:$C,0))),"",INDEX('Policy Characteristics'!H:H,MATCH($C1615,'Policy Characteristics'!$C:$C,0)))</f>
        <v>0.01</v>
      </c>
      <c r="O1615" s="254" t="str">
        <f>IF(ISBLANK(INDEX('Policy Characteristics'!I:I,MATCH($C1615,'Policy Characteristics'!$C:$C,0))),"",INDEX('Policy Characteristics'!I:I,MATCH($C1615,'Policy Characteristics'!$C:$C,0)))</f>
        <v>% reduction in energy use</v>
      </c>
      <c r="P1615" s="254" t="str">
        <f>IF(ISBLANK(INDEX('Policy Characteristics'!J:J,MATCH($C1615,'Policy Characteristics'!$C:$C,0))),"",INDEX('Policy Characteristics'!J:J,MATCH($C1615,'Policy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5" s="254" t="str">
        <f>IF(ISBLANK(INDEX('Policy Characteristics'!K:K,MATCH($C1615,'Policy Characteristics'!$C:$C,0))),"",INDEX('Policy Characteristics'!K:K,MATCH($C1615,'Policy Characteristics'!$C:$C,0)))</f>
        <v>industry-ag-main.html#eff-stds</v>
      </c>
      <c r="R1615" s="254" t="str">
        <f>IF(ISBLANK(INDEX('Policy Characteristics'!L:L,MATCH($C1615,'Policy Characteristics'!$C:$C,0))),"",INDEX('Policy Characteristics'!L:L,MATCH($C1615,'Policy Characteristics'!$C:$C,0)))</f>
        <v>industry-energy-efficiency-standards.html</v>
      </c>
    </row>
    <row r="1616" spans="1:18" s="4" customFormat="1">
      <c r="A1616" s="254" t="str">
        <f>IF(ISBLANK(INDEX('Policy Characteristics'!A:A,MATCH($C1616,'Policy Characteristics'!$C:$C,0))),"",INDEX('Policy Characteristics'!A:A,MATCH($C1616,'Policy Characteristics'!$C:$C,0)))</f>
        <v>Industry</v>
      </c>
      <c r="B1616" s="262" t="str">
        <f>IF(ISBLANK(INDEX('Policy Characteristics'!B:B,MATCH($C1616,'Policy Characteristics'!$C:$C,0))),"",INDEX('Policy Characteristics'!B:B,MATCH($C1616,'Policy Characteristics'!$C:$C,0)))</f>
        <v>Industry Energy Efficiency Standards</v>
      </c>
      <c r="C1616" s="254" t="str">
        <f t="shared" si="55"/>
        <v>Percentage Improvement in Eqpt Efficiency Standards above BAU</v>
      </c>
      <c r="D1616" s="6" t="s">
        <v>3048</v>
      </c>
      <c r="E1616" s="45" t="s">
        <v>2381</v>
      </c>
      <c r="F1616" t="s">
        <v>3011</v>
      </c>
      <c r="G1616" s="45" t="s">
        <v>2389</v>
      </c>
      <c r="H1616" s="43">
        <v>1059</v>
      </c>
      <c r="I1616" s="324" t="s">
        <v>40</v>
      </c>
      <c r="J1616" s="255" t="str">
        <f>IF(ISBLANK(INDEX('Policy Characteristics'!D:D,MATCH($C1616,'Policy Characteristics'!$C:$C,0))),"",INDEX('Policy Characteristics'!D:D,MATCH($C1616,'Policy Characteristics'!$C:$C,0)))</f>
        <v>Industry Energy Efficiency</v>
      </c>
      <c r="K1616" s="254" t="str">
        <f>IF(ISBLANK(INDEX('Policy Characteristics'!E:E,MATCH($C1616,'Policy Characteristics'!$C:$C,0))),"",INDEX('Policy Characteristics'!E:E,MATCH($C1616,'Policy Characteristics'!$C:$C,0)))</f>
        <v>indst efficiency standards</v>
      </c>
      <c r="L1616" s="261">
        <f>IF(ISBLANK(INDEX('Policy Characteristics'!F:F,MATCH($C1616,'Policy Characteristics'!$C:$C,0))),"",INDEX('Policy Characteristics'!F:F,MATCH($C1616,'Policy Characteristics'!$C:$C,0)))</f>
        <v>0</v>
      </c>
      <c r="M1616" s="261">
        <f>IF(ISBLANK(INDEX('Policy Characteristics'!G:G,MATCH($C1616,'Policy Characteristics'!$C:$C,0))),"",INDEX('Policy Characteristics'!G:G,MATCH($C1616,'Policy Characteristics'!$C:$C,0)))</f>
        <v>0.25</v>
      </c>
      <c r="N1616" s="261">
        <f>IF(ISBLANK(INDEX('Policy Characteristics'!H:H,MATCH($C1616,'Policy Characteristics'!$C:$C,0))),"",INDEX('Policy Characteristics'!H:H,MATCH($C1616,'Policy Characteristics'!$C:$C,0)))</f>
        <v>0.01</v>
      </c>
      <c r="O1616" s="254" t="str">
        <f>IF(ISBLANK(INDEX('Policy Characteristics'!I:I,MATCH($C1616,'Policy Characteristics'!$C:$C,0))),"",INDEX('Policy Characteristics'!I:I,MATCH($C1616,'Policy Characteristics'!$C:$C,0)))</f>
        <v>% reduction in energy use</v>
      </c>
      <c r="P1616" s="254" t="str">
        <f>IF(ISBLANK(INDEX('Policy Characteristics'!J:J,MATCH($C1616,'Policy Characteristics'!$C:$C,0))),"",INDEX('Policy Characteristics'!J:J,MATCH($C1616,'Policy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6" s="254" t="str">
        <f>IF(ISBLANK(INDEX('Policy Characteristics'!K:K,MATCH($C1616,'Policy Characteristics'!$C:$C,0))),"",INDEX('Policy Characteristics'!K:K,MATCH($C1616,'Policy Characteristics'!$C:$C,0)))</f>
        <v>industry-ag-main.html#eff-stds</v>
      </c>
      <c r="R1616" s="254" t="str">
        <f>IF(ISBLANK(INDEX('Policy Characteristics'!L:L,MATCH($C1616,'Policy Characteristics'!$C:$C,0))),"",INDEX('Policy Characteristics'!L:L,MATCH($C1616,'Policy Characteristics'!$C:$C,0)))</f>
        <v>industry-energy-efficiency-standards.html</v>
      </c>
    </row>
    <row r="1617" spans="1:18" s="4" customFormat="1">
      <c r="A1617" s="254" t="str">
        <f>IF(ISBLANK(INDEX('Policy Characteristics'!A:A,MATCH($C1617,'Policy Characteristics'!$C:$C,0))),"",INDEX('Policy Characteristics'!A:A,MATCH($C1617,'Policy Characteristics'!$C:$C,0)))</f>
        <v>Industry</v>
      </c>
      <c r="B1617" s="262" t="str">
        <f>IF(ISBLANK(INDEX('Policy Characteristics'!B:B,MATCH($C1617,'Policy Characteristics'!$C:$C,0))),"",INDEX('Policy Characteristics'!B:B,MATCH($C1617,'Policy Characteristics'!$C:$C,0)))</f>
        <v>Industry Energy Efficiency Standards</v>
      </c>
      <c r="C1617" s="254" t="str">
        <f t="shared" si="55"/>
        <v>Percentage Improvement in Eqpt Efficiency Standards above BAU</v>
      </c>
      <c r="D1617" s="6" t="s">
        <v>3048</v>
      </c>
      <c r="E1617" s="45" t="s">
        <v>2382</v>
      </c>
      <c r="F1617" t="s">
        <v>3011</v>
      </c>
      <c r="G1617" s="45" t="s">
        <v>2390</v>
      </c>
      <c r="H1617" s="43">
        <v>1060</v>
      </c>
      <c r="I1617" s="324" t="s">
        <v>40</v>
      </c>
      <c r="J1617" s="255" t="str">
        <f>IF(ISBLANK(INDEX('Policy Characteristics'!D:D,MATCH($C1617,'Policy Characteristics'!$C:$C,0))),"",INDEX('Policy Characteristics'!D:D,MATCH($C1617,'Policy Characteristics'!$C:$C,0)))</f>
        <v>Industry Energy Efficiency</v>
      </c>
      <c r="K1617" s="254" t="str">
        <f>IF(ISBLANK(INDEX('Policy Characteristics'!E:E,MATCH($C1617,'Policy Characteristics'!$C:$C,0))),"",INDEX('Policy Characteristics'!E:E,MATCH($C1617,'Policy Characteristics'!$C:$C,0)))</f>
        <v>indst efficiency standards</v>
      </c>
      <c r="L1617" s="261">
        <f>IF(ISBLANK(INDEX('Policy Characteristics'!F:F,MATCH($C1617,'Policy Characteristics'!$C:$C,0))),"",INDEX('Policy Characteristics'!F:F,MATCH($C1617,'Policy Characteristics'!$C:$C,0)))</f>
        <v>0</v>
      </c>
      <c r="M1617" s="261">
        <f>IF(ISBLANK(INDEX('Policy Characteristics'!G:G,MATCH($C1617,'Policy Characteristics'!$C:$C,0))),"",INDEX('Policy Characteristics'!G:G,MATCH($C1617,'Policy Characteristics'!$C:$C,0)))</f>
        <v>0.25</v>
      </c>
      <c r="N1617" s="261">
        <f>IF(ISBLANK(INDEX('Policy Characteristics'!H:H,MATCH($C1617,'Policy Characteristics'!$C:$C,0))),"",INDEX('Policy Characteristics'!H:H,MATCH($C1617,'Policy Characteristics'!$C:$C,0)))</f>
        <v>0.01</v>
      </c>
      <c r="O1617" s="254" t="str">
        <f>IF(ISBLANK(INDEX('Policy Characteristics'!I:I,MATCH($C1617,'Policy Characteristics'!$C:$C,0))),"",INDEX('Policy Characteristics'!I:I,MATCH($C1617,'Policy Characteristics'!$C:$C,0)))</f>
        <v>% reduction in energy use</v>
      </c>
      <c r="P1617" s="254" t="str">
        <f>IF(ISBLANK(INDEX('Policy Characteristics'!J:J,MATCH($C1617,'Policy Characteristics'!$C:$C,0))),"",INDEX('Policy Characteristics'!J:J,MATCH($C1617,'Policy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7" s="254" t="str">
        <f>IF(ISBLANK(INDEX('Policy Characteristics'!K:K,MATCH($C1617,'Policy Characteristics'!$C:$C,0))),"",INDEX('Policy Characteristics'!K:K,MATCH($C1617,'Policy Characteristics'!$C:$C,0)))</f>
        <v>industry-ag-main.html#eff-stds</v>
      </c>
      <c r="R1617" s="254" t="str">
        <f>IF(ISBLANK(INDEX('Policy Characteristics'!L:L,MATCH($C1617,'Policy Characteristics'!$C:$C,0))),"",INDEX('Policy Characteristics'!L:L,MATCH($C1617,'Policy Characteristics'!$C:$C,0)))</f>
        <v>industry-energy-efficiency-standards.html</v>
      </c>
    </row>
    <row r="1618" spans="1:18" s="4" customFormat="1">
      <c r="A1618" s="254" t="str">
        <f>IF(ISBLANK(INDEX('Policy Characteristics'!A:A,MATCH($C1618,'Policy Characteristics'!$C:$C,0))),"",INDEX('Policy Characteristics'!A:A,MATCH($C1618,'Policy Characteristics'!$C:$C,0)))</f>
        <v>Industry</v>
      </c>
      <c r="B1618" s="262" t="str">
        <f>IF(ISBLANK(INDEX('Policy Characteristics'!B:B,MATCH($C1618,'Policy Characteristics'!$C:$C,0))),"",INDEX('Policy Characteristics'!B:B,MATCH($C1618,'Policy Characteristics'!$C:$C,0)))</f>
        <v>Industry Energy Efficiency Standards</v>
      </c>
      <c r="C1618" s="254" t="str">
        <f t="shared" si="55"/>
        <v>Percentage Improvement in Eqpt Efficiency Standards above BAU</v>
      </c>
      <c r="D1618" s="6" t="s">
        <v>3048</v>
      </c>
      <c r="E1618" s="45" t="s">
        <v>2383</v>
      </c>
      <c r="F1618" t="s">
        <v>3011</v>
      </c>
      <c r="G1618" s="45" t="s">
        <v>2387</v>
      </c>
      <c r="H1618" s="43">
        <v>1061</v>
      </c>
      <c r="I1618" s="324" t="s">
        <v>41</v>
      </c>
      <c r="J1618" s="255" t="str">
        <f>IF(ISBLANK(INDEX('Policy Characteristics'!D:D,MATCH($C1618,'Policy Characteristics'!$C:$C,0))),"",INDEX('Policy Characteristics'!D:D,MATCH($C1618,'Policy Characteristics'!$C:$C,0)))</f>
        <v>Industry Energy Efficiency</v>
      </c>
      <c r="K1618" s="254" t="str">
        <f>IF(ISBLANK(INDEX('Policy Characteristics'!E:E,MATCH($C1618,'Policy Characteristics'!$C:$C,0))),"",INDEX('Policy Characteristics'!E:E,MATCH($C1618,'Policy Characteristics'!$C:$C,0)))</f>
        <v>indst efficiency standards</v>
      </c>
      <c r="L1618" s="261">
        <f>IF(ISBLANK(INDEX('Policy Characteristics'!F:F,MATCH($C1618,'Policy Characteristics'!$C:$C,0))),"",INDEX('Policy Characteristics'!F:F,MATCH($C1618,'Policy Characteristics'!$C:$C,0)))</f>
        <v>0</v>
      </c>
      <c r="M1618" s="261">
        <f>IF(ISBLANK(INDEX('Policy Characteristics'!G:G,MATCH($C1618,'Policy Characteristics'!$C:$C,0))),"",INDEX('Policy Characteristics'!G:G,MATCH($C1618,'Policy Characteristics'!$C:$C,0)))</f>
        <v>0.25</v>
      </c>
      <c r="N1618" s="261">
        <f>IF(ISBLANK(INDEX('Policy Characteristics'!H:H,MATCH($C1618,'Policy Characteristics'!$C:$C,0))),"",INDEX('Policy Characteristics'!H:H,MATCH($C1618,'Policy Characteristics'!$C:$C,0)))</f>
        <v>0.01</v>
      </c>
      <c r="O1618" s="254" t="str">
        <f>IF(ISBLANK(INDEX('Policy Characteristics'!I:I,MATCH($C1618,'Policy Characteristics'!$C:$C,0))),"",INDEX('Policy Characteristics'!I:I,MATCH($C1618,'Policy Characteristics'!$C:$C,0)))</f>
        <v>% reduction in energy use</v>
      </c>
      <c r="P1618" s="254" t="str">
        <f>IF(ISBLANK(INDEX('Policy Characteristics'!J:J,MATCH($C1618,'Policy Characteristics'!$C:$C,0))),"",INDEX('Policy Characteristics'!J:J,MATCH($C1618,'Policy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8" s="254" t="str">
        <f>IF(ISBLANK(INDEX('Policy Characteristics'!K:K,MATCH($C1618,'Policy Characteristics'!$C:$C,0))),"",INDEX('Policy Characteristics'!K:K,MATCH($C1618,'Policy Characteristics'!$C:$C,0)))</f>
        <v>industry-ag-main.html#eff-stds</v>
      </c>
      <c r="R1618" s="254" t="str">
        <f>IF(ISBLANK(INDEX('Policy Characteristics'!L:L,MATCH($C1618,'Policy Characteristics'!$C:$C,0))),"",INDEX('Policy Characteristics'!L:L,MATCH($C1618,'Policy Characteristics'!$C:$C,0)))</f>
        <v>industry-energy-efficiency-standards.html</v>
      </c>
    </row>
    <row r="1619" spans="1:18" s="4" customFormat="1">
      <c r="A1619" s="254" t="str">
        <f>IF(ISBLANK(INDEX('Policy Characteristics'!A:A,MATCH($C1619,'Policy Characteristics'!$C:$C,0))),"",INDEX('Policy Characteristics'!A:A,MATCH($C1619,'Policy Characteristics'!$C:$C,0)))</f>
        <v>Industry</v>
      </c>
      <c r="B1619" s="262" t="str">
        <f>IF(ISBLANK(INDEX('Policy Characteristics'!B:B,MATCH($C1619,'Policy Characteristics'!$C:$C,0))),"",INDEX('Policy Characteristics'!B:B,MATCH($C1619,'Policy Characteristics'!$C:$C,0)))</f>
        <v>Industry Energy Efficiency Standards</v>
      </c>
      <c r="C1619" s="254" t="str">
        <f t="shared" si="55"/>
        <v>Percentage Improvement in Eqpt Efficiency Standards above BAU</v>
      </c>
      <c r="D1619" s="6" t="s">
        <v>3048</v>
      </c>
      <c r="E1619" s="45" t="s">
        <v>2384</v>
      </c>
      <c r="F1619" t="s">
        <v>3011</v>
      </c>
      <c r="G1619" s="45" t="s">
        <v>2388</v>
      </c>
      <c r="H1619" s="43">
        <v>1062</v>
      </c>
      <c r="I1619" s="324" t="s">
        <v>40</v>
      </c>
      <c r="J1619" s="255" t="str">
        <f>IF(ISBLANK(INDEX('Policy Characteristics'!D:D,MATCH($C1619,'Policy Characteristics'!$C:$C,0))),"",INDEX('Policy Characteristics'!D:D,MATCH($C1619,'Policy Characteristics'!$C:$C,0)))</f>
        <v>Industry Energy Efficiency</v>
      </c>
      <c r="K1619" s="254" t="str">
        <f>IF(ISBLANK(INDEX('Policy Characteristics'!E:E,MATCH($C1619,'Policy Characteristics'!$C:$C,0))),"",INDEX('Policy Characteristics'!E:E,MATCH($C1619,'Policy Characteristics'!$C:$C,0)))</f>
        <v>indst efficiency standards</v>
      </c>
      <c r="L1619" s="261">
        <f>IF(ISBLANK(INDEX('Policy Characteristics'!F:F,MATCH($C1619,'Policy Characteristics'!$C:$C,0))),"",INDEX('Policy Characteristics'!F:F,MATCH($C1619,'Policy Characteristics'!$C:$C,0)))</f>
        <v>0</v>
      </c>
      <c r="M1619" s="261">
        <f>IF(ISBLANK(INDEX('Policy Characteristics'!G:G,MATCH($C1619,'Policy Characteristics'!$C:$C,0))),"",INDEX('Policy Characteristics'!G:G,MATCH($C1619,'Policy Characteristics'!$C:$C,0)))</f>
        <v>0.25</v>
      </c>
      <c r="N1619" s="261">
        <f>IF(ISBLANK(INDEX('Policy Characteristics'!H:H,MATCH($C1619,'Policy Characteristics'!$C:$C,0))),"",INDEX('Policy Characteristics'!H:H,MATCH($C1619,'Policy Characteristics'!$C:$C,0)))</f>
        <v>0.01</v>
      </c>
      <c r="O1619" s="254" t="str">
        <f>IF(ISBLANK(INDEX('Policy Characteristics'!I:I,MATCH($C1619,'Policy Characteristics'!$C:$C,0))),"",INDEX('Policy Characteristics'!I:I,MATCH($C1619,'Policy Characteristics'!$C:$C,0)))</f>
        <v>% reduction in energy use</v>
      </c>
      <c r="P1619" s="254" t="str">
        <f>IF(ISBLANK(INDEX('Policy Characteristics'!J:J,MATCH($C1619,'Policy Characteristics'!$C:$C,0))),"",INDEX('Policy Characteristics'!J:J,MATCH($C1619,'Policy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9" s="254" t="str">
        <f>IF(ISBLANK(INDEX('Policy Characteristics'!K:K,MATCH($C1619,'Policy Characteristics'!$C:$C,0))),"",INDEX('Policy Characteristics'!K:K,MATCH($C1619,'Policy Characteristics'!$C:$C,0)))</f>
        <v>industry-ag-main.html#eff-stds</v>
      </c>
      <c r="R1619" s="254" t="str">
        <f>IF(ISBLANK(INDEX('Policy Characteristics'!L:L,MATCH($C1619,'Policy Characteristics'!$C:$C,0))),"",INDEX('Policy Characteristics'!L:L,MATCH($C1619,'Policy Characteristics'!$C:$C,0)))</f>
        <v>industry-energy-efficiency-standards.html</v>
      </c>
    </row>
    <row r="1620" spans="1:18" s="4" customFormat="1">
      <c r="A1620" s="254" t="str">
        <f>IF(ISBLANK(INDEX('Policy Characteristics'!A:A,MATCH($C1620,'Policy Characteristics'!$C:$C,0))),"",INDEX('Policy Characteristics'!A:A,MATCH($C1620,'Policy Characteristics'!$C:$C,0)))</f>
        <v>Industry</v>
      </c>
      <c r="B1620" s="262" t="str">
        <f>IF(ISBLANK(INDEX('Policy Characteristics'!B:B,MATCH($C1620,'Policy Characteristics'!$C:$C,0))),"",INDEX('Policy Characteristics'!B:B,MATCH($C1620,'Policy Characteristics'!$C:$C,0)))</f>
        <v>Industry Energy Efficiency Standards</v>
      </c>
      <c r="C1620" s="254" t="str">
        <f t="shared" si="55"/>
        <v>Percentage Improvement in Eqpt Efficiency Standards above BAU</v>
      </c>
      <c r="D1620" s="6" t="s">
        <v>3048</v>
      </c>
      <c r="E1620" s="45" t="s">
        <v>2385</v>
      </c>
      <c r="F1620" t="s">
        <v>3011</v>
      </c>
      <c r="G1620" s="45" t="s">
        <v>2391</v>
      </c>
      <c r="H1620" s="43">
        <v>1063</v>
      </c>
      <c r="I1620" s="324" t="s">
        <v>41</v>
      </c>
      <c r="J1620" s="255" t="str">
        <f>IF(ISBLANK(INDEX('Policy Characteristics'!D:D,MATCH($C1620,'Policy Characteristics'!$C:$C,0))),"",INDEX('Policy Characteristics'!D:D,MATCH($C1620,'Policy Characteristics'!$C:$C,0)))</f>
        <v>Industry Energy Efficiency</v>
      </c>
      <c r="K1620" s="254" t="str">
        <f>IF(ISBLANK(INDEX('Policy Characteristics'!E:E,MATCH($C1620,'Policy Characteristics'!$C:$C,0))),"",INDEX('Policy Characteristics'!E:E,MATCH($C1620,'Policy Characteristics'!$C:$C,0)))</f>
        <v>indst efficiency standards</v>
      </c>
      <c r="L1620" s="261">
        <f>IF(ISBLANK(INDEX('Policy Characteristics'!F:F,MATCH($C1620,'Policy Characteristics'!$C:$C,0))),"",INDEX('Policy Characteristics'!F:F,MATCH($C1620,'Policy Characteristics'!$C:$C,0)))</f>
        <v>0</v>
      </c>
      <c r="M1620" s="261">
        <f>IF(ISBLANK(INDEX('Policy Characteristics'!G:G,MATCH($C1620,'Policy Characteristics'!$C:$C,0))),"",INDEX('Policy Characteristics'!G:G,MATCH($C1620,'Policy Characteristics'!$C:$C,0)))</f>
        <v>0.25</v>
      </c>
      <c r="N1620" s="261">
        <f>IF(ISBLANK(INDEX('Policy Characteristics'!H:H,MATCH($C1620,'Policy Characteristics'!$C:$C,0))),"",INDEX('Policy Characteristics'!H:H,MATCH($C1620,'Policy Characteristics'!$C:$C,0)))</f>
        <v>0.01</v>
      </c>
      <c r="O1620" s="254" t="str">
        <f>IF(ISBLANK(INDEX('Policy Characteristics'!I:I,MATCH($C1620,'Policy Characteristics'!$C:$C,0))),"",INDEX('Policy Characteristics'!I:I,MATCH($C1620,'Policy Characteristics'!$C:$C,0)))</f>
        <v>% reduction in energy use</v>
      </c>
      <c r="P1620" s="254" t="str">
        <f>IF(ISBLANK(INDEX('Policy Characteristics'!J:J,MATCH($C1620,'Policy Characteristics'!$C:$C,0))),"",INDEX('Policy Characteristics'!J:J,MATCH($C1620,'Policy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0" s="254" t="str">
        <f>IF(ISBLANK(INDEX('Policy Characteristics'!K:K,MATCH($C1620,'Policy Characteristics'!$C:$C,0))),"",INDEX('Policy Characteristics'!K:K,MATCH($C1620,'Policy Characteristics'!$C:$C,0)))</f>
        <v>industry-ag-main.html#eff-stds</v>
      </c>
      <c r="R1620" s="254" t="str">
        <f>IF(ISBLANK(INDEX('Policy Characteristics'!L:L,MATCH($C1620,'Policy Characteristics'!$C:$C,0))),"",INDEX('Policy Characteristics'!L:L,MATCH($C1620,'Policy Characteristics'!$C:$C,0)))</f>
        <v>industry-energy-efficiency-standards.html</v>
      </c>
    </row>
    <row r="1621" spans="1:18" s="4" customFormat="1">
      <c r="A1621" s="254" t="str">
        <f>IF(ISBLANK(INDEX('Policy Characteristics'!A:A,MATCH($C1621,'Policy Characteristics'!$C:$C,0))),"",INDEX('Policy Characteristics'!A:A,MATCH($C1621,'Policy Characteristics'!$C:$C,0)))</f>
        <v>Industry</v>
      </c>
      <c r="B1621" s="262" t="str">
        <f>IF(ISBLANK(INDEX('Policy Characteristics'!B:B,MATCH($C1621,'Policy Characteristics'!$C:$C,0))),"",INDEX('Policy Characteristics'!B:B,MATCH($C1621,'Policy Characteristics'!$C:$C,0)))</f>
        <v>Industry Energy Efficiency Standards</v>
      </c>
      <c r="C1621" s="254" t="str">
        <f t="shared" si="55"/>
        <v>Percentage Improvement in Eqpt Efficiency Standards above BAU</v>
      </c>
      <c r="D1621" s="6" t="s">
        <v>3048</v>
      </c>
      <c r="E1621" s="45" t="s">
        <v>2684</v>
      </c>
      <c r="F1621" t="s">
        <v>3011</v>
      </c>
      <c r="G1621" s="45" t="s">
        <v>2687</v>
      </c>
      <c r="H1621" s="43">
        <v>1064</v>
      </c>
      <c r="I1621" s="324" t="s">
        <v>41</v>
      </c>
      <c r="J1621" s="255" t="str">
        <f>IF(ISBLANK(INDEX('Policy Characteristics'!D:D,MATCH($C1621,'Policy Characteristics'!$C:$C,0))),"",INDEX('Policy Characteristics'!D:D,MATCH($C1621,'Policy Characteristics'!$C:$C,0)))</f>
        <v>Industry Energy Efficiency</v>
      </c>
      <c r="K1621" s="254" t="str">
        <f>IF(ISBLANK(INDEX('Policy Characteristics'!E:E,MATCH($C1621,'Policy Characteristics'!$C:$C,0))),"",INDEX('Policy Characteristics'!E:E,MATCH($C1621,'Policy Characteristics'!$C:$C,0)))</f>
        <v>indst efficiency standards</v>
      </c>
      <c r="L1621" s="261">
        <f>IF(ISBLANK(INDEX('Policy Characteristics'!F:F,MATCH($C1621,'Policy Characteristics'!$C:$C,0))),"",INDEX('Policy Characteristics'!F:F,MATCH($C1621,'Policy Characteristics'!$C:$C,0)))</f>
        <v>0</v>
      </c>
      <c r="M1621" s="261">
        <f>IF(ISBLANK(INDEX('Policy Characteristics'!G:G,MATCH($C1621,'Policy Characteristics'!$C:$C,0))),"",INDEX('Policy Characteristics'!G:G,MATCH($C1621,'Policy Characteristics'!$C:$C,0)))</f>
        <v>0.25</v>
      </c>
      <c r="N1621" s="261">
        <f>IF(ISBLANK(INDEX('Policy Characteristics'!H:H,MATCH($C1621,'Policy Characteristics'!$C:$C,0))),"",INDEX('Policy Characteristics'!H:H,MATCH($C1621,'Policy Characteristics'!$C:$C,0)))</f>
        <v>0.01</v>
      </c>
      <c r="O1621" s="254" t="str">
        <f>IF(ISBLANK(INDEX('Policy Characteristics'!I:I,MATCH($C1621,'Policy Characteristics'!$C:$C,0))),"",INDEX('Policy Characteristics'!I:I,MATCH($C1621,'Policy Characteristics'!$C:$C,0)))</f>
        <v>% reduction in energy use</v>
      </c>
      <c r="P1621" s="254" t="str">
        <f>IF(ISBLANK(INDEX('Policy Characteristics'!J:J,MATCH($C1621,'Policy Characteristics'!$C:$C,0))),"",INDEX('Policy Characteristics'!J:J,MATCH($C1621,'Policy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1" s="254" t="str">
        <f>IF(ISBLANK(INDEX('Policy Characteristics'!K:K,MATCH($C1621,'Policy Characteristics'!$C:$C,0))),"",INDEX('Policy Characteristics'!K:K,MATCH($C1621,'Policy Characteristics'!$C:$C,0)))</f>
        <v>industry-ag-main.html#eff-stds</v>
      </c>
      <c r="R1621" s="254" t="str">
        <f>IF(ISBLANK(INDEX('Policy Characteristics'!L:L,MATCH($C1621,'Policy Characteristics'!$C:$C,0))),"",INDEX('Policy Characteristics'!L:L,MATCH($C1621,'Policy Characteristics'!$C:$C,0)))</f>
        <v>industry-energy-efficiency-standards.html</v>
      </c>
    </row>
    <row r="1622" spans="1:18" s="4" customFormat="1">
      <c r="A1622" s="254" t="str">
        <f>IF(ISBLANK(INDEX('Policy Characteristics'!A:A,MATCH($C1622,'Policy Characteristics'!$C:$C,0))),"",INDEX('Policy Characteristics'!A:A,MATCH($C1622,'Policy Characteristics'!$C:$C,0)))</f>
        <v>Industry</v>
      </c>
      <c r="B1622" s="262" t="str">
        <f>IF(ISBLANK(INDEX('Policy Characteristics'!B:B,MATCH($C1622,'Policy Characteristics'!$C:$C,0))),"",INDEX('Policy Characteristics'!B:B,MATCH($C1622,'Policy Characteristics'!$C:$C,0)))</f>
        <v>Industry Energy Efficiency Standards</v>
      </c>
      <c r="C1622" s="254" t="str">
        <f t="shared" si="55"/>
        <v>Percentage Improvement in Eqpt Efficiency Standards above BAU</v>
      </c>
      <c r="D1622" s="6" t="s">
        <v>3048</v>
      </c>
      <c r="E1622" s="45" t="s">
        <v>2685</v>
      </c>
      <c r="F1622" t="s">
        <v>3011</v>
      </c>
      <c r="G1622" s="45" t="s">
        <v>2689</v>
      </c>
      <c r="H1622" s="43">
        <v>1065</v>
      </c>
      <c r="I1622" s="324" t="s">
        <v>41</v>
      </c>
      <c r="J1622" s="255" t="str">
        <f>IF(ISBLANK(INDEX('Policy Characteristics'!D:D,MATCH($C1622,'Policy Characteristics'!$C:$C,0))),"",INDEX('Policy Characteristics'!D:D,MATCH($C1622,'Policy Characteristics'!$C:$C,0)))</f>
        <v>Industry Energy Efficiency</v>
      </c>
      <c r="K1622" s="254" t="str">
        <f>IF(ISBLANK(INDEX('Policy Characteristics'!E:E,MATCH($C1622,'Policy Characteristics'!$C:$C,0))),"",INDEX('Policy Characteristics'!E:E,MATCH($C1622,'Policy Characteristics'!$C:$C,0)))</f>
        <v>indst efficiency standards</v>
      </c>
      <c r="L1622" s="261">
        <f>IF(ISBLANK(INDEX('Policy Characteristics'!F:F,MATCH($C1622,'Policy Characteristics'!$C:$C,0))),"",INDEX('Policy Characteristics'!F:F,MATCH($C1622,'Policy Characteristics'!$C:$C,0)))</f>
        <v>0</v>
      </c>
      <c r="M1622" s="261">
        <f>IF(ISBLANK(INDEX('Policy Characteristics'!G:G,MATCH($C1622,'Policy Characteristics'!$C:$C,0))),"",INDEX('Policy Characteristics'!G:G,MATCH($C1622,'Policy Characteristics'!$C:$C,0)))</f>
        <v>0.25</v>
      </c>
      <c r="N1622" s="261">
        <f>IF(ISBLANK(INDEX('Policy Characteristics'!H:H,MATCH($C1622,'Policy Characteristics'!$C:$C,0))),"",INDEX('Policy Characteristics'!H:H,MATCH($C1622,'Policy Characteristics'!$C:$C,0)))</f>
        <v>0.01</v>
      </c>
      <c r="O1622" s="254" t="str">
        <f>IF(ISBLANK(INDEX('Policy Characteristics'!I:I,MATCH($C1622,'Policy Characteristics'!$C:$C,0))),"",INDEX('Policy Characteristics'!I:I,MATCH($C1622,'Policy Characteristics'!$C:$C,0)))</f>
        <v>% reduction in energy use</v>
      </c>
      <c r="P1622" s="254" t="str">
        <f>IF(ISBLANK(INDEX('Policy Characteristics'!J:J,MATCH($C1622,'Policy Characteristics'!$C:$C,0))),"",INDEX('Policy Characteristics'!J:J,MATCH($C1622,'Policy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2" s="254" t="str">
        <f>IF(ISBLANK(INDEX('Policy Characteristics'!K:K,MATCH($C1622,'Policy Characteristics'!$C:$C,0))),"",INDEX('Policy Characteristics'!K:K,MATCH($C1622,'Policy Characteristics'!$C:$C,0)))</f>
        <v>industry-ag-main.html#eff-stds</v>
      </c>
      <c r="R1622" s="254" t="str">
        <f>IF(ISBLANK(INDEX('Policy Characteristics'!L:L,MATCH($C1622,'Policy Characteristics'!$C:$C,0))),"",INDEX('Policy Characteristics'!L:L,MATCH($C1622,'Policy Characteristics'!$C:$C,0)))</f>
        <v>industry-energy-efficiency-standards.html</v>
      </c>
    </row>
    <row r="1623" spans="1:18" s="4" customFormat="1">
      <c r="A1623" s="254" t="str">
        <f>IF(ISBLANK(INDEX('Policy Characteristics'!A:A,MATCH($C1623,'Policy Characteristics'!$C:$C,0))),"",INDEX('Policy Characteristics'!A:A,MATCH($C1623,'Policy Characteristics'!$C:$C,0)))</f>
        <v>Industry</v>
      </c>
      <c r="B1623" s="262" t="str">
        <f>IF(ISBLANK(INDEX('Policy Characteristics'!B:B,MATCH($C1623,'Policy Characteristics'!$C:$C,0))),"",INDEX('Policy Characteristics'!B:B,MATCH($C1623,'Policy Characteristics'!$C:$C,0)))</f>
        <v>Industry Energy Efficiency Standards</v>
      </c>
      <c r="C1623" s="254" t="str">
        <f t="shared" si="55"/>
        <v>Percentage Improvement in Eqpt Efficiency Standards above BAU</v>
      </c>
      <c r="D1623" s="6" t="s">
        <v>3048</v>
      </c>
      <c r="E1623" s="45" t="s">
        <v>2686</v>
      </c>
      <c r="F1623" t="s">
        <v>3011</v>
      </c>
      <c r="G1623" s="45" t="s">
        <v>2690</v>
      </c>
      <c r="H1623" s="43">
        <v>1066</v>
      </c>
      <c r="I1623" s="324" t="s">
        <v>40</v>
      </c>
      <c r="J1623" s="255" t="str">
        <f>IF(ISBLANK(INDEX('Policy Characteristics'!D:D,MATCH($C1623,'Policy Characteristics'!$C:$C,0))),"",INDEX('Policy Characteristics'!D:D,MATCH($C1623,'Policy Characteristics'!$C:$C,0)))</f>
        <v>Industry Energy Efficiency</v>
      </c>
      <c r="K1623" s="254" t="str">
        <f>IF(ISBLANK(INDEX('Policy Characteristics'!E:E,MATCH($C1623,'Policy Characteristics'!$C:$C,0))),"",INDEX('Policy Characteristics'!E:E,MATCH($C1623,'Policy Characteristics'!$C:$C,0)))</f>
        <v>indst efficiency standards</v>
      </c>
      <c r="L1623" s="261">
        <f>IF(ISBLANK(INDEX('Policy Characteristics'!F:F,MATCH($C1623,'Policy Characteristics'!$C:$C,0))),"",INDEX('Policy Characteristics'!F:F,MATCH($C1623,'Policy Characteristics'!$C:$C,0)))</f>
        <v>0</v>
      </c>
      <c r="M1623" s="261">
        <f>IF(ISBLANK(INDEX('Policy Characteristics'!G:G,MATCH($C1623,'Policy Characteristics'!$C:$C,0))),"",INDEX('Policy Characteristics'!G:G,MATCH($C1623,'Policy Characteristics'!$C:$C,0)))</f>
        <v>0.25</v>
      </c>
      <c r="N1623" s="261">
        <f>IF(ISBLANK(INDEX('Policy Characteristics'!H:H,MATCH($C1623,'Policy Characteristics'!$C:$C,0))),"",INDEX('Policy Characteristics'!H:H,MATCH($C1623,'Policy Characteristics'!$C:$C,0)))</f>
        <v>0.01</v>
      </c>
      <c r="O1623" s="254" t="str">
        <f>IF(ISBLANK(INDEX('Policy Characteristics'!I:I,MATCH($C1623,'Policy Characteristics'!$C:$C,0))),"",INDEX('Policy Characteristics'!I:I,MATCH($C1623,'Policy Characteristics'!$C:$C,0)))</f>
        <v>% reduction in energy use</v>
      </c>
      <c r="P1623" s="254" t="str">
        <f>IF(ISBLANK(INDEX('Policy Characteristics'!J:J,MATCH($C1623,'Policy Characteristics'!$C:$C,0))),"",INDEX('Policy Characteristics'!J:J,MATCH($C1623,'Policy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3" s="254" t="str">
        <f>IF(ISBLANK(INDEX('Policy Characteristics'!K:K,MATCH($C1623,'Policy Characteristics'!$C:$C,0))),"",INDEX('Policy Characteristics'!K:K,MATCH($C1623,'Policy Characteristics'!$C:$C,0)))</f>
        <v>industry-ag-main.html#eff-stds</v>
      </c>
      <c r="R1623" s="254" t="str">
        <f>IF(ISBLANK(INDEX('Policy Characteristics'!L:L,MATCH($C1623,'Policy Characteristics'!$C:$C,0))),"",INDEX('Policy Characteristics'!L:L,MATCH($C1623,'Policy Characteristics'!$C:$C,0)))</f>
        <v>industry-energy-efficiency-standards.html</v>
      </c>
    </row>
    <row r="1624" spans="1:18" s="4" customFormat="1">
      <c r="A1624" s="254" t="str">
        <f>IF(ISBLANK(INDEX('Policy Characteristics'!A:A,MATCH($C1624,'Policy Characteristics'!$C:$C,0))),"",INDEX('Policy Characteristics'!A:A,MATCH($C1624,'Policy Characteristics'!$C:$C,0)))</f>
        <v>Industry</v>
      </c>
      <c r="B1624" s="262" t="str">
        <f>IF(ISBLANK(INDEX('Policy Characteristics'!B:B,MATCH($C1624,'Policy Characteristics'!$C:$C,0))),"",INDEX('Policy Characteristics'!B:B,MATCH($C1624,'Policy Characteristics'!$C:$C,0)))</f>
        <v>Industry Energy Efficiency Standards</v>
      </c>
      <c r="C1624" s="254" t="str">
        <f t="shared" si="55"/>
        <v>Percentage Improvement in Eqpt Efficiency Standards above BAU</v>
      </c>
      <c r="D1624" s="6" t="s">
        <v>3048</v>
      </c>
      <c r="E1624" s="45" t="s">
        <v>2683</v>
      </c>
      <c r="F1624" t="s">
        <v>3011</v>
      </c>
      <c r="G1624" s="45" t="s">
        <v>2688</v>
      </c>
      <c r="H1624" s="43">
        <v>1067</v>
      </c>
      <c r="I1624" s="324" t="s">
        <v>41</v>
      </c>
      <c r="J1624" s="255" t="str">
        <f>IF(ISBLANK(INDEX('Policy Characteristics'!D:D,MATCH($C1624,'Policy Characteristics'!$C:$C,0))),"",INDEX('Policy Characteristics'!D:D,MATCH($C1624,'Policy Characteristics'!$C:$C,0)))</f>
        <v>Industry Energy Efficiency</v>
      </c>
      <c r="K1624" s="254" t="str">
        <f>IF(ISBLANK(INDEX('Policy Characteristics'!E:E,MATCH($C1624,'Policy Characteristics'!$C:$C,0))),"",INDEX('Policy Characteristics'!E:E,MATCH($C1624,'Policy Characteristics'!$C:$C,0)))</f>
        <v>indst efficiency standards</v>
      </c>
      <c r="L1624" s="261">
        <f>IF(ISBLANK(INDEX('Policy Characteristics'!F:F,MATCH($C1624,'Policy Characteristics'!$C:$C,0))),"",INDEX('Policy Characteristics'!F:F,MATCH($C1624,'Policy Characteristics'!$C:$C,0)))</f>
        <v>0</v>
      </c>
      <c r="M1624" s="261">
        <f>IF(ISBLANK(INDEX('Policy Characteristics'!G:G,MATCH($C1624,'Policy Characteristics'!$C:$C,0))),"",INDEX('Policy Characteristics'!G:G,MATCH($C1624,'Policy Characteristics'!$C:$C,0)))</f>
        <v>0.25</v>
      </c>
      <c r="N1624" s="261">
        <f>IF(ISBLANK(INDEX('Policy Characteristics'!H:H,MATCH($C1624,'Policy Characteristics'!$C:$C,0))),"",INDEX('Policy Characteristics'!H:H,MATCH($C1624,'Policy Characteristics'!$C:$C,0)))</f>
        <v>0.01</v>
      </c>
      <c r="O1624" s="254" t="str">
        <f>IF(ISBLANK(INDEX('Policy Characteristics'!I:I,MATCH($C1624,'Policy Characteristics'!$C:$C,0))),"",INDEX('Policy Characteristics'!I:I,MATCH($C1624,'Policy Characteristics'!$C:$C,0)))</f>
        <v>% reduction in energy use</v>
      </c>
      <c r="P1624" s="254" t="str">
        <f>IF(ISBLANK(INDEX('Policy Characteristics'!J:J,MATCH($C1624,'Policy Characteristics'!$C:$C,0))),"",INDEX('Policy Characteristics'!J:J,MATCH($C1624,'Policy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4" s="254" t="str">
        <f>IF(ISBLANK(INDEX('Policy Characteristics'!K:K,MATCH($C1624,'Policy Characteristics'!$C:$C,0))),"",INDEX('Policy Characteristics'!K:K,MATCH($C1624,'Policy Characteristics'!$C:$C,0)))</f>
        <v>industry-ag-main.html#eff-stds</v>
      </c>
      <c r="R1624" s="254" t="str">
        <f>IF(ISBLANK(INDEX('Policy Characteristics'!L:L,MATCH($C1624,'Policy Characteristics'!$C:$C,0))),"",INDEX('Policy Characteristics'!L:L,MATCH($C1624,'Policy Characteristics'!$C:$C,0)))</f>
        <v>industry-energy-efficiency-standards.html</v>
      </c>
    </row>
    <row r="1625" spans="1:18" s="4" customFormat="1">
      <c r="A1625" s="254" t="str">
        <f>IF(ISBLANK(INDEX('Policy Characteristics'!A:A,MATCH($C1625,'Policy Characteristics'!$C:$C,0))),"",INDEX('Policy Characteristics'!A:A,MATCH($C1625,'Policy Characteristics'!$C:$C,0)))</f>
        <v>Industry</v>
      </c>
      <c r="B1625" s="262" t="str">
        <f>IF(ISBLANK(INDEX('Policy Characteristics'!B:B,MATCH($C1625,'Policy Characteristics'!$C:$C,0))),"",INDEX('Policy Characteristics'!B:B,MATCH($C1625,'Policy Characteristics'!$C:$C,0)))</f>
        <v>Industry Energy Efficiency Standards</v>
      </c>
      <c r="C1625" s="254" t="str">
        <f t="shared" si="55"/>
        <v>Percentage Improvement in Eqpt Efficiency Standards above BAU</v>
      </c>
      <c r="D1625" s="6" t="s">
        <v>3049</v>
      </c>
      <c r="E1625" s="45" t="s">
        <v>2380</v>
      </c>
      <c r="F1625" t="s">
        <v>3012</v>
      </c>
      <c r="G1625" s="45" t="s">
        <v>2386</v>
      </c>
      <c r="H1625" s="43">
        <v>1068</v>
      </c>
      <c r="I1625" s="324" t="s">
        <v>40</v>
      </c>
      <c r="J1625" s="255" t="str">
        <f>IF(ISBLANK(INDEX('Policy Characteristics'!D:D,MATCH($C1625,'Policy Characteristics'!$C:$C,0))),"",INDEX('Policy Characteristics'!D:D,MATCH($C1625,'Policy Characteristics'!$C:$C,0)))</f>
        <v>Industry Energy Efficiency</v>
      </c>
      <c r="K1625" s="254" t="str">
        <f>IF(ISBLANK(INDEX('Policy Characteristics'!E:E,MATCH($C1625,'Policy Characteristics'!$C:$C,0))),"",INDEX('Policy Characteristics'!E:E,MATCH($C1625,'Policy Characteristics'!$C:$C,0)))</f>
        <v>indst efficiency standards</v>
      </c>
      <c r="L1625" s="261">
        <f>IF(ISBLANK(INDEX('Policy Characteristics'!F:F,MATCH($C1625,'Policy Characteristics'!$C:$C,0))),"",INDEX('Policy Characteristics'!F:F,MATCH($C1625,'Policy Characteristics'!$C:$C,0)))</f>
        <v>0</v>
      </c>
      <c r="M1625" s="261">
        <f>IF(ISBLANK(INDEX('Policy Characteristics'!G:G,MATCH($C1625,'Policy Characteristics'!$C:$C,0))),"",INDEX('Policy Characteristics'!G:G,MATCH($C1625,'Policy Characteristics'!$C:$C,0)))</f>
        <v>0.25</v>
      </c>
      <c r="N1625" s="261">
        <f>IF(ISBLANK(INDEX('Policy Characteristics'!H:H,MATCH($C1625,'Policy Characteristics'!$C:$C,0))),"",INDEX('Policy Characteristics'!H:H,MATCH($C1625,'Policy Characteristics'!$C:$C,0)))</f>
        <v>0.01</v>
      </c>
      <c r="O1625" s="254" t="str">
        <f>IF(ISBLANK(INDEX('Policy Characteristics'!I:I,MATCH($C1625,'Policy Characteristics'!$C:$C,0))),"",INDEX('Policy Characteristics'!I:I,MATCH($C1625,'Policy Characteristics'!$C:$C,0)))</f>
        <v>% reduction in energy use</v>
      </c>
      <c r="P1625" s="254" t="str">
        <f>IF(ISBLANK(INDEX('Policy Characteristics'!J:J,MATCH($C1625,'Policy Characteristics'!$C:$C,0))),"",INDEX('Policy Characteristics'!J:J,MATCH($C1625,'Policy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5" s="254" t="str">
        <f>IF(ISBLANK(INDEX('Policy Characteristics'!K:K,MATCH($C1625,'Policy Characteristics'!$C:$C,0))),"",INDEX('Policy Characteristics'!K:K,MATCH($C1625,'Policy Characteristics'!$C:$C,0)))</f>
        <v>industry-ag-main.html#eff-stds</v>
      </c>
      <c r="R1625" s="254" t="str">
        <f>IF(ISBLANK(INDEX('Policy Characteristics'!L:L,MATCH($C1625,'Policy Characteristics'!$C:$C,0))),"",INDEX('Policy Characteristics'!L:L,MATCH($C1625,'Policy Characteristics'!$C:$C,0)))</f>
        <v>industry-energy-efficiency-standards.html</v>
      </c>
    </row>
    <row r="1626" spans="1:18" s="4" customFormat="1">
      <c r="A1626" s="254" t="str">
        <f>IF(ISBLANK(INDEX('Policy Characteristics'!A:A,MATCH($C1626,'Policy Characteristics'!$C:$C,0))),"",INDEX('Policy Characteristics'!A:A,MATCH($C1626,'Policy Characteristics'!$C:$C,0)))</f>
        <v>Industry</v>
      </c>
      <c r="B1626" s="262" t="str">
        <f>IF(ISBLANK(INDEX('Policy Characteristics'!B:B,MATCH($C1626,'Policy Characteristics'!$C:$C,0))),"",INDEX('Policy Characteristics'!B:B,MATCH($C1626,'Policy Characteristics'!$C:$C,0)))</f>
        <v>Industry Energy Efficiency Standards</v>
      </c>
      <c r="C1626" s="254" t="str">
        <f t="shared" si="55"/>
        <v>Percentage Improvement in Eqpt Efficiency Standards above BAU</v>
      </c>
      <c r="D1626" s="6" t="s">
        <v>3049</v>
      </c>
      <c r="E1626" s="45" t="s">
        <v>2381</v>
      </c>
      <c r="F1626" t="s">
        <v>3012</v>
      </c>
      <c r="G1626" s="45" t="s">
        <v>2389</v>
      </c>
      <c r="H1626" s="43">
        <v>1069</v>
      </c>
      <c r="I1626" s="324" t="s">
        <v>41</v>
      </c>
      <c r="J1626" s="255" t="str">
        <f>IF(ISBLANK(INDEX('Policy Characteristics'!D:D,MATCH($C1626,'Policy Characteristics'!$C:$C,0))),"",INDEX('Policy Characteristics'!D:D,MATCH($C1626,'Policy Characteristics'!$C:$C,0)))</f>
        <v>Industry Energy Efficiency</v>
      </c>
      <c r="K1626" s="254" t="str">
        <f>IF(ISBLANK(INDEX('Policy Characteristics'!E:E,MATCH($C1626,'Policy Characteristics'!$C:$C,0))),"",INDEX('Policy Characteristics'!E:E,MATCH($C1626,'Policy Characteristics'!$C:$C,0)))</f>
        <v>indst efficiency standards</v>
      </c>
      <c r="L1626" s="261">
        <f>IF(ISBLANK(INDEX('Policy Characteristics'!F:F,MATCH($C1626,'Policy Characteristics'!$C:$C,0))),"",INDEX('Policy Characteristics'!F:F,MATCH($C1626,'Policy Characteristics'!$C:$C,0)))</f>
        <v>0</v>
      </c>
      <c r="M1626" s="261">
        <f>IF(ISBLANK(INDEX('Policy Characteristics'!G:G,MATCH($C1626,'Policy Characteristics'!$C:$C,0))),"",INDEX('Policy Characteristics'!G:G,MATCH($C1626,'Policy Characteristics'!$C:$C,0)))</f>
        <v>0.25</v>
      </c>
      <c r="N1626" s="261">
        <f>IF(ISBLANK(INDEX('Policy Characteristics'!H:H,MATCH($C1626,'Policy Characteristics'!$C:$C,0))),"",INDEX('Policy Characteristics'!H:H,MATCH($C1626,'Policy Characteristics'!$C:$C,0)))</f>
        <v>0.01</v>
      </c>
      <c r="O1626" s="254" t="str">
        <f>IF(ISBLANK(INDEX('Policy Characteristics'!I:I,MATCH($C1626,'Policy Characteristics'!$C:$C,0))),"",INDEX('Policy Characteristics'!I:I,MATCH($C1626,'Policy Characteristics'!$C:$C,0)))</f>
        <v>% reduction in energy use</v>
      </c>
      <c r="P1626" s="254" t="str">
        <f>IF(ISBLANK(INDEX('Policy Characteristics'!J:J,MATCH($C1626,'Policy Characteristics'!$C:$C,0))),"",INDEX('Policy Characteristics'!J:J,MATCH($C1626,'Policy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6" s="254" t="str">
        <f>IF(ISBLANK(INDEX('Policy Characteristics'!K:K,MATCH($C1626,'Policy Characteristics'!$C:$C,0))),"",INDEX('Policy Characteristics'!K:K,MATCH($C1626,'Policy Characteristics'!$C:$C,0)))</f>
        <v>industry-ag-main.html#eff-stds</v>
      </c>
      <c r="R1626" s="254" t="str">
        <f>IF(ISBLANK(INDEX('Policy Characteristics'!L:L,MATCH($C1626,'Policy Characteristics'!$C:$C,0))),"",INDEX('Policy Characteristics'!L:L,MATCH($C1626,'Policy Characteristics'!$C:$C,0)))</f>
        <v>industry-energy-efficiency-standards.html</v>
      </c>
    </row>
    <row r="1627" spans="1:18" s="4" customFormat="1">
      <c r="A1627" s="254" t="str">
        <f>IF(ISBLANK(INDEX('Policy Characteristics'!A:A,MATCH($C1627,'Policy Characteristics'!$C:$C,0))),"",INDEX('Policy Characteristics'!A:A,MATCH($C1627,'Policy Characteristics'!$C:$C,0)))</f>
        <v>Industry</v>
      </c>
      <c r="B1627" s="262" t="str">
        <f>IF(ISBLANK(INDEX('Policy Characteristics'!B:B,MATCH($C1627,'Policy Characteristics'!$C:$C,0))),"",INDEX('Policy Characteristics'!B:B,MATCH($C1627,'Policy Characteristics'!$C:$C,0)))</f>
        <v>Industry Energy Efficiency Standards</v>
      </c>
      <c r="C1627" s="254" t="str">
        <f t="shared" si="55"/>
        <v>Percentage Improvement in Eqpt Efficiency Standards above BAU</v>
      </c>
      <c r="D1627" s="6" t="s">
        <v>3049</v>
      </c>
      <c r="E1627" s="45" t="s">
        <v>2382</v>
      </c>
      <c r="F1627" t="s">
        <v>3012</v>
      </c>
      <c r="G1627" s="45" t="s">
        <v>2390</v>
      </c>
      <c r="H1627" s="43">
        <v>1070</v>
      </c>
      <c r="I1627" s="324" t="s">
        <v>40</v>
      </c>
      <c r="J1627" s="255" t="str">
        <f>IF(ISBLANK(INDEX('Policy Characteristics'!D:D,MATCH($C1627,'Policy Characteristics'!$C:$C,0))),"",INDEX('Policy Characteristics'!D:D,MATCH($C1627,'Policy Characteristics'!$C:$C,0)))</f>
        <v>Industry Energy Efficiency</v>
      </c>
      <c r="K1627" s="254" t="str">
        <f>IF(ISBLANK(INDEX('Policy Characteristics'!E:E,MATCH($C1627,'Policy Characteristics'!$C:$C,0))),"",INDEX('Policy Characteristics'!E:E,MATCH($C1627,'Policy Characteristics'!$C:$C,0)))</f>
        <v>indst efficiency standards</v>
      </c>
      <c r="L1627" s="261">
        <f>IF(ISBLANK(INDEX('Policy Characteristics'!F:F,MATCH($C1627,'Policy Characteristics'!$C:$C,0))),"",INDEX('Policy Characteristics'!F:F,MATCH($C1627,'Policy Characteristics'!$C:$C,0)))</f>
        <v>0</v>
      </c>
      <c r="M1627" s="261">
        <f>IF(ISBLANK(INDEX('Policy Characteristics'!G:G,MATCH($C1627,'Policy Characteristics'!$C:$C,0))),"",INDEX('Policy Characteristics'!G:G,MATCH($C1627,'Policy Characteristics'!$C:$C,0)))</f>
        <v>0.25</v>
      </c>
      <c r="N1627" s="261">
        <f>IF(ISBLANK(INDEX('Policy Characteristics'!H:H,MATCH($C1627,'Policy Characteristics'!$C:$C,0))),"",INDEX('Policy Characteristics'!H:H,MATCH($C1627,'Policy Characteristics'!$C:$C,0)))</f>
        <v>0.01</v>
      </c>
      <c r="O1627" s="254" t="str">
        <f>IF(ISBLANK(INDEX('Policy Characteristics'!I:I,MATCH($C1627,'Policy Characteristics'!$C:$C,0))),"",INDEX('Policy Characteristics'!I:I,MATCH($C1627,'Policy Characteristics'!$C:$C,0)))</f>
        <v>% reduction in energy use</v>
      </c>
      <c r="P1627" s="254" t="str">
        <f>IF(ISBLANK(INDEX('Policy Characteristics'!J:J,MATCH($C1627,'Policy Characteristics'!$C:$C,0))),"",INDEX('Policy Characteristics'!J:J,MATCH($C1627,'Policy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7" s="254" t="str">
        <f>IF(ISBLANK(INDEX('Policy Characteristics'!K:K,MATCH($C1627,'Policy Characteristics'!$C:$C,0))),"",INDEX('Policy Characteristics'!K:K,MATCH($C1627,'Policy Characteristics'!$C:$C,0)))</f>
        <v>industry-ag-main.html#eff-stds</v>
      </c>
      <c r="R1627" s="254" t="str">
        <f>IF(ISBLANK(INDEX('Policy Characteristics'!L:L,MATCH($C1627,'Policy Characteristics'!$C:$C,0))),"",INDEX('Policy Characteristics'!L:L,MATCH($C1627,'Policy Characteristics'!$C:$C,0)))</f>
        <v>industry-energy-efficiency-standards.html</v>
      </c>
    </row>
    <row r="1628" spans="1:18" s="4" customFormat="1">
      <c r="A1628" s="254" t="str">
        <f>IF(ISBLANK(INDEX('Policy Characteristics'!A:A,MATCH($C1628,'Policy Characteristics'!$C:$C,0))),"",INDEX('Policy Characteristics'!A:A,MATCH($C1628,'Policy Characteristics'!$C:$C,0)))</f>
        <v>Industry</v>
      </c>
      <c r="B1628" s="262" t="str">
        <f>IF(ISBLANK(INDEX('Policy Characteristics'!B:B,MATCH($C1628,'Policy Characteristics'!$C:$C,0))),"",INDEX('Policy Characteristics'!B:B,MATCH($C1628,'Policy Characteristics'!$C:$C,0)))</f>
        <v>Industry Energy Efficiency Standards</v>
      </c>
      <c r="C1628" s="254" t="str">
        <f t="shared" si="55"/>
        <v>Percentage Improvement in Eqpt Efficiency Standards above BAU</v>
      </c>
      <c r="D1628" s="6" t="s">
        <v>3049</v>
      </c>
      <c r="E1628" s="45" t="s">
        <v>2383</v>
      </c>
      <c r="F1628" t="s">
        <v>3012</v>
      </c>
      <c r="G1628" s="45" t="s">
        <v>2387</v>
      </c>
      <c r="H1628" s="43">
        <v>1071</v>
      </c>
      <c r="I1628" s="324" t="s">
        <v>41</v>
      </c>
      <c r="J1628" s="255" t="str">
        <f>IF(ISBLANK(INDEX('Policy Characteristics'!D:D,MATCH($C1628,'Policy Characteristics'!$C:$C,0))),"",INDEX('Policy Characteristics'!D:D,MATCH($C1628,'Policy Characteristics'!$C:$C,0)))</f>
        <v>Industry Energy Efficiency</v>
      </c>
      <c r="K1628" s="254" t="str">
        <f>IF(ISBLANK(INDEX('Policy Characteristics'!E:E,MATCH($C1628,'Policy Characteristics'!$C:$C,0))),"",INDEX('Policy Characteristics'!E:E,MATCH($C1628,'Policy Characteristics'!$C:$C,0)))</f>
        <v>indst efficiency standards</v>
      </c>
      <c r="L1628" s="261">
        <f>IF(ISBLANK(INDEX('Policy Characteristics'!F:F,MATCH($C1628,'Policy Characteristics'!$C:$C,0))),"",INDEX('Policy Characteristics'!F:F,MATCH($C1628,'Policy Characteristics'!$C:$C,0)))</f>
        <v>0</v>
      </c>
      <c r="M1628" s="261">
        <f>IF(ISBLANK(INDEX('Policy Characteristics'!G:G,MATCH($C1628,'Policy Characteristics'!$C:$C,0))),"",INDEX('Policy Characteristics'!G:G,MATCH($C1628,'Policy Characteristics'!$C:$C,0)))</f>
        <v>0.25</v>
      </c>
      <c r="N1628" s="261">
        <f>IF(ISBLANK(INDEX('Policy Characteristics'!H:H,MATCH($C1628,'Policy Characteristics'!$C:$C,0))),"",INDEX('Policy Characteristics'!H:H,MATCH($C1628,'Policy Characteristics'!$C:$C,0)))</f>
        <v>0.01</v>
      </c>
      <c r="O1628" s="254" t="str">
        <f>IF(ISBLANK(INDEX('Policy Characteristics'!I:I,MATCH($C1628,'Policy Characteristics'!$C:$C,0))),"",INDEX('Policy Characteristics'!I:I,MATCH($C1628,'Policy Characteristics'!$C:$C,0)))</f>
        <v>% reduction in energy use</v>
      </c>
      <c r="P1628" s="254" t="str">
        <f>IF(ISBLANK(INDEX('Policy Characteristics'!J:J,MATCH($C1628,'Policy Characteristics'!$C:$C,0))),"",INDEX('Policy Characteristics'!J:J,MATCH($C1628,'Policy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8" s="254" t="str">
        <f>IF(ISBLANK(INDEX('Policy Characteristics'!K:K,MATCH($C1628,'Policy Characteristics'!$C:$C,0))),"",INDEX('Policy Characteristics'!K:K,MATCH($C1628,'Policy Characteristics'!$C:$C,0)))</f>
        <v>industry-ag-main.html#eff-stds</v>
      </c>
      <c r="R1628" s="254" t="str">
        <f>IF(ISBLANK(INDEX('Policy Characteristics'!L:L,MATCH($C1628,'Policy Characteristics'!$C:$C,0))),"",INDEX('Policy Characteristics'!L:L,MATCH($C1628,'Policy Characteristics'!$C:$C,0)))</f>
        <v>industry-energy-efficiency-standards.html</v>
      </c>
    </row>
    <row r="1629" spans="1:18" s="4" customFormat="1">
      <c r="A1629" s="254" t="str">
        <f>IF(ISBLANK(INDEX('Policy Characteristics'!A:A,MATCH($C1629,'Policy Characteristics'!$C:$C,0))),"",INDEX('Policy Characteristics'!A:A,MATCH($C1629,'Policy Characteristics'!$C:$C,0)))</f>
        <v>Industry</v>
      </c>
      <c r="B1629" s="262" t="str">
        <f>IF(ISBLANK(INDEX('Policy Characteristics'!B:B,MATCH($C1629,'Policy Characteristics'!$C:$C,0))),"",INDEX('Policy Characteristics'!B:B,MATCH($C1629,'Policy Characteristics'!$C:$C,0)))</f>
        <v>Industry Energy Efficiency Standards</v>
      </c>
      <c r="C1629" s="254" t="str">
        <f t="shared" si="55"/>
        <v>Percentage Improvement in Eqpt Efficiency Standards above BAU</v>
      </c>
      <c r="D1629" s="6" t="s">
        <v>3049</v>
      </c>
      <c r="E1629" s="45" t="s">
        <v>2384</v>
      </c>
      <c r="F1629" t="s">
        <v>3012</v>
      </c>
      <c r="G1629" s="45" t="s">
        <v>2388</v>
      </c>
      <c r="H1629" s="43">
        <v>1072</v>
      </c>
      <c r="I1629" s="324" t="s">
        <v>40</v>
      </c>
      <c r="J1629" s="255" t="str">
        <f>IF(ISBLANK(INDEX('Policy Characteristics'!D:D,MATCH($C1629,'Policy Characteristics'!$C:$C,0))),"",INDEX('Policy Characteristics'!D:D,MATCH($C1629,'Policy Characteristics'!$C:$C,0)))</f>
        <v>Industry Energy Efficiency</v>
      </c>
      <c r="K1629" s="254" t="str">
        <f>IF(ISBLANK(INDEX('Policy Characteristics'!E:E,MATCH($C1629,'Policy Characteristics'!$C:$C,0))),"",INDEX('Policy Characteristics'!E:E,MATCH($C1629,'Policy Characteristics'!$C:$C,0)))</f>
        <v>indst efficiency standards</v>
      </c>
      <c r="L1629" s="261">
        <f>IF(ISBLANK(INDEX('Policy Characteristics'!F:F,MATCH($C1629,'Policy Characteristics'!$C:$C,0))),"",INDEX('Policy Characteristics'!F:F,MATCH($C1629,'Policy Characteristics'!$C:$C,0)))</f>
        <v>0</v>
      </c>
      <c r="M1629" s="261">
        <f>IF(ISBLANK(INDEX('Policy Characteristics'!G:G,MATCH($C1629,'Policy Characteristics'!$C:$C,0))),"",INDEX('Policy Characteristics'!G:G,MATCH($C1629,'Policy Characteristics'!$C:$C,0)))</f>
        <v>0.25</v>
      </c>
      <c r="N1629" s="261">
        <f>IF(ISBLANK(INDEX('Policy Characteristics'!H:H,MATCH($C1629,'Policy Characteristics'!$C:$C,0))),"",INDEX('Policy Characteristics'!H:H,MATCH($C1629,'Policy Characteristics'!$C:$C,0)))</f>
        <v>0.01</v>
      </c>
      <c r="O1629" s="254" t="str">
        <f>IF(ISBLANK(INDEX('Policy Characteristics'!I:I,MATCH($C1629,'Policy Characteristics'!$C:$C,0))),"",INDEX('Policy Characteristics'!I:I,MATCH($C1629,'Policy Characteristics'!$C:$C,0)))</f>
        <v>% reduction in energy use</v>
      </c>
      <c r="P1629" s="254" t="str">
        <f>IF(ISBLANK(INDEX('Policy Characteristics'!J:J,MATCH($C1629,'Policy Characteristics'!$C:$C,0))),"",INDEX('Policy Characteristics'!J:J,MATCH($C1629,'Policy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9" s="254" t="str">
        <f>IF(ISBLANK(INDEX('Policy Characteristics'!K:K,MATCH($C1629,'Policy Characteristics'!$C:$C,0))),"",INDEX('Policy Characteristics'!K:K,MATCH($C1629,'Policy Characteristics'!$C:$C,0)))</f>
        <v>industry-ag-main.html#eff-stds</v>
      </c>
      <c r="R1629" s="254" t="str">
        <f>IF(ISBLANK(INDEX('Policy Characteristics'!L:L,MATCH($C1629,'Policy Characteristics'!$C:$C,0))),"",INDEX('Policy Characteristics'!L:L,MATCH($C1629,'Policy Characteristics'!$C:$C,0)))</f>
        <v>industry-energy-efficiency-standards.html</v>
      </c>
    </row>
    <row r="1630" spans="1:18" s="4" customFormat="1">
      <c r="A1630" s="254" t="str">
        <f>IF(ISBLANK(INDEX('Policy Characteristics'!A:A,MATCH($C1630,'Policy Characteristics'!$C:$C,0))),"",INDEX('Policy Characteristics'!A:A,MATCH($C1630,'Policy Characteristics'!$C:$C,0)))</f>
        <v>Industry</v>
      </c>
      <c r="B1630" s="262" t="str">
        <f>IF(ISBLANK(INDEX('Policy Characteristics'!B:B,MATCH($C1630,'Policy Characteristics'!$C:$C,0))),"",INDEX('Policy Characteristics'!B:B,MATCH($C1630,'Policy Characteristics'!$C:$C,0)))</f>
        <v>Industry Energy Efficiency Standards</v>
      </c>
      <c r="C1630" s="254" t="str">
        <f t="shared" si="55"/>
        <v>Percentage Improvement in Eqpt Efficiency Standards above BAU</v>
      </c>
      <c r="D1630" s="6" t="s">
        <v>3049</v>
      </c>
      <c r="E1630" s="45" t="s">
        <v>2385</v>
      </c>
      <c r="F1630" t="s">
        <v>3012</v>
      </c>
      <c r="G1630" s="45" t="s">
        <v>2391</v>
      </c>
      <c r="H1630" s="43">
        <v>1073</v>
      </c>
      <c r="I1630" s="324" t="s">
        <v>41</v>
      </c>
      <c r="J1630" s="255" t="str">
        <f>IF(ISBLANK(INDEX('Policy Characteristics'!D:D,MATCH($C1630,'Policy Characteristics'!$C:$C,0))),"",INDEX('Policy Characteristics'!D:D,MATCH($C1630,'Policy Characteristics'!$C:$C,0)))</f>
        <v>Industry Energy Efficiency</v>
      </c>
      <c r="K1630" s="254" t="str">
        <f>IF(ISBLANK(INDEX('Policy Characteristics'!E:E,MATCH($C1630,'Policy Characteristics'!$C:$C,0))),"",INDEX('Policy Characteristics'!E:E,MATCH($C1630,'Policy Characteristics'!$C:$C,0)))</f>
        <v>indst efficiency standards</v>
      </c>
      <c r="L1630" s="261">
        <f>IF(ISBLANK(INDEX('Policy Characteristics'!F:F,MATCH($C1630,'Policy Characteristics'!$C:$C,0))),"",INDEX('Policy Characteristics'!F:F,MATCH($C1630,'Policy Characteristics'!$C:$C,0)))</f>
        <v>0</v>
      </c>
      <c r="M1630" s="261">
        <f>IF(ISBLANK(INDEX('Policy Characteristics'!G:G,MATCH($C1630,'Policy Characteristics'!$C:$C,0))),"",INDEX('Policy Characteristics'!G:G,MATCH($C1630,'Policy Characteristics'!$C:$C,0)))</f>
        <v>0.25</v>
      </c>
      <c r="N1630" s="261">
        <f>IF(ISBLANK(INDEX('Policy Characteristics'!H:H,MATCH($C1630,'Policy Characteristics'!$C:$C,0))),"",INDEX('Policy Characteristics'!H:H,MATCH($C1630,'Policy Characteristics'!$C:$C,0)))</f>
        <v>0.01</v>
      </c>
      <c r="O1630" s="254" t="str">
        <f>IF(ISBLANK(INDEX('Policy Characteristics'!I:I,MATCH($C1630,'Policy Characteristics'!$C:$C,0))),"",INDEX('Policy Characteristics'!I:I,MATCH($C1630,'Policy Characteristics'!$C:$C,0)))</f>
        <v>% reduction in energy use</v>
      </c>
      <c r="P1630" s="254" t="str">
        <f>IF(ISBLANK(INDEX('Policy Characteristics'!J:J,MATCH($C1630,'Policy Characteristics'!$C:$C,0))),"",INDEX('Policy Characteristics'!J:J,MATCH($C1630,'Policy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0" s="254" t="str">
        <f>IF(ISBLANK(INDEX('Policy Characteristics'!K:K,MATCH($C1630,'Policy Characteristics'!$C:$C,0))),"",INDEX('Policy Characteristics'!K:K,MATCH($C1630,'Policy Characteristics'!$C:$C,0)))</f>
        <v>industry-ag-main.html#eff-stds</v>
      </c>
      <c r="R1630" s="254" t="str">
        <f>IF(ISBLANK(INDEX('Policy Characteristics'!L:L,MATCH($C1630,'Policy Characteristics'!$C:$C,0))),"",INDEX('Policy Characteristics'!L:L,MATCH($C1630,'Policy Characteristics'!$C:$C,0)))</f>
        <v>industry-energy-efficiency-standards.html</v>
      </c>
    </row>
    <row r="1631" spans="1:18" s="4" customFormat="1">
      <c r="A1631" s="254" t="str">
        <f>IF(ISBLANK(INDEX('Policy Characteristics'!A:A,MATCH($C1631,'Policy Characteristics'!$C:$C,0))),"",INDEX('Policy Characteristics'!A:A,MATCH($C1631,'Policy Characteristics'!$C:$C,0)))</f>
        <v>Industry</v>
      </c>
      <c r="B1631" s="262" t="str">
        <f>IF(ISBLANK(INDEX('Policy Characteristics'!B:B,MATCH($C1631,'Policy Characteristics'!$C:$C,0))),"",INDEX('Policy Characteristics'!B:B,MATCH($C1631,'Policy Characteristics'!$C:$C,0)))</f>
        <v>Industry Energy Efficiency Standards</v>
      </c>
      <c r="C1631" s="254" t="str">
        <f t="shared" si="55"/>
        <v>Percentage Improvement in Eqpt Efficiency Standards above BAU</v>
      </c>
      <c r="D1631" s="6" t="s">
        <v>3049</v>
      </c>
      <c r="E1631" s="45" t="s">
        <v>2684</v>
      </c>
      <c r="F1631" t="s">
        <v>3012</v>
      </c>
      <c r="G1631" s="45" t="s">
        <v>2687</v>
      </c>
      <c r="H1631" s="43">
        <v>1074</v>
      </c>
      <c r="I1631" s="324" t="s">
        <v>41</v>
      </c>
      <c r="J1631" s="255" t="str">
        <f>IF(ISBLANK(INDEX('Policy Characteristics'!D:D,MATCH($C1631,'Policy Characteristics'!$C:$C,0))),"",INDEX('Policy Characteristics'!D:D,MATCH($C1631,'Policy Characteristics'!$C:$C,0)))</f>
        <v>Industry Energy Efficiency</v>
      </c>
      <c r="K1631" s="254" t="str">
        <f>IF(ISBLANK(INDEX('Policy Characteristics'!E:E,MATCH($C1631,'Policy Characteristics'!$C:$C,0))),"",INDEX('Policy Characteristics'!E:E,MATCH($C1631,'Policy Characteristics'!$C:$C,0)))</f>
        <v>indst efficiency standards</v>
      </c>
      <c r="L1631" s="261">
        <f>IF(ISBLANK(INDEX('Policy Characteristics'!F:F,MATCH($C1631,'Policy Characteristics'!$C:$C,0))),"",INDEX('Policy Characteristics'!F:F,MATCH($C1631,'Policy Characteristics'!$C:$C,0)))</f>
        <v>0</v>
      </c>
      <c r="M1631" s="261">
        <f>IF(ISBLANK(INDEX('Policy Characteristics'!G:G,MATCH($C1631,'Policy Characteristics'!$C:$C,0))),"",INDEX('Policy Characteristics'!G:G,MATCH($C1631,'Policy Characteristics'!$C:$C,0)))</f>
        <v>0.25</v>
      </c>
      <c r="N1631" s="261">
        <f>IF(ISBLANK(INDEX('Policy Characteristics'!H:H,MATCH($C1631,'Policy Characteristics'!$C:$C,0))),"",INDEX('Policy Characteristics'!H:H,MATCH($C1631,'Policy Characteristics'!$C:$C,0)))</f>
        <v>0.01</v>
      </c>
      <c r="O1631" s="254" t="str">
        <f>IF(ISBLANK(INDEX('Policy Characteristics'!I:I,MATCH($C1631,'Policy Characteristics'!$C:$C,0))),"",INDEX('Policy Characteristics'!I:I,MATCH($C1631,'Policy Characteristics'!$C:$C,0)))</f>
        <v>% reduction in energy use</v>
      </c>
      <c r="P1631" s="254" t="str">
        <f>IF(ISBLANK(INDEX('Policy Characteristics'!J:J,MATCH($C1631,'Policy Characteristics'!$C:$C,0))),"",INDEX('Policy Characteristics'!J:J,MATCH($C1631,'Policy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1" s="254" t="str">
        <f>IF(ISBLANK(INDEX('Policy Characteristics'!K:K,MATCH($C1631,'Policy Characteristics'!$C:$C,0))),"",INDEX('Policy Characteristics'!K:K,MATCH($C1631,'Policy Characteristics'!$C:$C,0)))</f>
        <v>industry-ag-main.html#eff-stds</v>
      </c>
      <c r="R1631" s="254" t="str">
        <f>IF(ISBLANK(INDEX('Policy Characteristics'!L:L,MATCH($C1631,'Policy Characteristics'!$C:$C,0))),"",INDEX('Policy Characteristics'!L:L,MATCH($C1631,'Policy Characteristics'!$C:$C,0)))</f>
        <v>industry-energy-efficiency-standards.html</v>
      </c>
    </row>
    <row r="1632" spans="1:18" s="4" customFormat="1">
      <c r="A1632" s="254" t="str">
        <f>IF(ISBLANK(INDEX('Policy Characteristics'!A:A,MATCH($C1632,'Policy Characteristics'!$C:$C,0))),"",INDEX('Policy Characteristics'!A:A,MATCH($C1632,'Policy Characteristics'!$C:$C,0)))</f>
        <v>Industry</v>
      </c>
      <c r="B1632" s="262" t="str">
        <f>IF(ISBLANK(INDEX('Policy Characteristics'!B:B,MATCH($C1632,'Policy Characteristics'!$C:$C,0))),"",INDEX('Policy Characteristics'!B:B,MATCH($C1632,'Policy Characteristics'!$C:$C,0)))</f>
        <v>Industry Energy Efficiency Standards</v>
      </c>
      <c r="C1632" s="254" t="str">
        <f t="shared" si="55"/>
        <v>Percentage Improvement in Eqpt Efficiency Standards above BAU</v>
      </c>
      <c r="D1632" s="6" t="s">
        <v>3049</v>
      </c>
      <c r="E1632" s="45" t="s">
        <v>2685</v>
      </c>
      <c r="F1632" t="s">
        <v>3012</v>
      </c>
      <c r="G1632" s="45" t="s">
        <v>2689</v>
      </c>
      <c r="H1632" s="43">
        <v>1075</v>
      </c>
      <c r="I1632" s="324" t="s">
        <v>41</v>
      </c>
      <c r="J1632" s="255" t="str">
        <f>IF(ISBLANK(INDEX('Policy Characteristics'!D:D,MATCH($C1632,'Policy Characteristics'!$C:$C,0))),"",INDEX('Policy Characteristics'!D:D,MATCH($C1632,'Policy Characteristics'!$C:$C,0)))</f>
        <v>Industry Energy Efficiency</v>
      </c>
      <c r="K1632" s="254" t="str">
        <f>IF(ISBLANK(INDEX('Policy Characteristics'!E:E,MATCH($C1632,'Policy Characteristics'!$C:$C,0))),"",INDEX('Policy Characteristics'!E:E,MATCH($C1632,'Policy Characteristics'!$C:$C,0)))</f>
        <v>indst efficiency standards</v>
      </c>
      <c r="L1632" s="261">
        <f>IF(ISBLANK(INDEX('Policy Characteristics'!F:F,MATCH($C1632,'Policy Characteristics'!$C:$C,0))),"",INDEX('Policy Characteristics'!F:F,MATCH($C1632,'Policy Characteristics'!$C:$C,0)))</f>
        <v>0</v>
      </c>
      <c r="M1632" s="261">
        <f>IF(ISBLANK(INDEX('Policy Characteristics'!G:G,MATCH($C1632,'Policy Characteristics'!$C:$C,0))),"",INDEX('Policy Characteristics'!G:G,MATCH($C1632,'Policy Characteristics'!$C:$C,0)))</f>
        <v>0.25</v>
      </c>
      <c r="N1632" s="261">
        <f>IF(ISBLANK(INDEX('Policy Characteristics'!H:H,MATCH($C1632,'Policy Characteristics'!$C:$C,0))),"",INDEX('Policy Characteristics'!H:H,MATCH($C1632,'Policy Characteristics'!$C:$C,0)))</f>
        <v>0.01</v>
      </c>
      <c r="O1632" s="254" t="str">
        <f>IF(ISBLANK(INDEX('Policy Characteristics'!I:I,MATCH($C1632,'Policy Characteristics'!$C:$C,0))),"",INDEX('Policy Characteristics'!I:I,MATCH($C1632,'Policy Characteristics'!$C:$C,0)))</f>
        <v>% reduction in energy use</v>
      </c>
      <c r="P1632" s="254" t="str">
        <f>IF(ISBLANK(INDEX('Policy Characteristics'!J:J,MATCH($C1632,'Policy Characteristics'!$C:$C,0))),"",INDEX('Policy Characteristics'!J:J,MATCH($C1632,'Policy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2" s="254" t="str">
        <f>IF(ISBLANK(INDEX('Policy Characteristics'!K:K,MATCH($C1632,'Policy Characteristics'!$C:$C,0))),"",INDEX('Policy Characteristics'!K:K,MATCH($C1632,'Policy Characteristics'!$C:$C,0)))</f>
        <v>industry-ag-main.html#eff-stds</v>
      </c>
      <c r="R1632" s="254" t="str">
        <f>IF(ISBLANK(INDEX('Policy Characteristics'!L:L,MATCH($C1632,'Policy Characteristics'!$C:$C,0))),"",INDEX('Policy Characteristics'!L:L,MATCH($C1632,'Policy Characteristics'!$C:$C,0)))</f>
        <v>industry-energy-efficiency-standards.html</v>
      </c>
    </row>
    <row r="1633" spans="1:18" s="4" customFormat="1">
      <c r="A1633" s="254" t="str">
        <f>IF(ISBLANK(INDEX('Policy Characteristics'!A:A,MATCH($C1633,'Policy Characteristics'!$C:$C,0))),"",INDEX('Policy Characteristics'!A:A,MATCH($C1633,'Policy Characteristics'!$C:$C,0)))</f>
        <v>Industry</v>
      </c>
      <c r="B1633" s="262" t="str">
        <f>IF(ISBLANK(INDEX('Policy Characteristics'!B:B,MATCH($C1633,'Policy Characteristics'!$C:$C,0))),"",INDEX('Policy Characteristics'!B:B,MATCH($C1633,'Policy Characteristics'!$C:$C,0)))</f>
        <v>Industry Energy Efficiency Standards</v>
      </c>
      <c r="C1633" s="254" t="str">
        <f t="shared" si="55"/>
        <v>Percentage Improvement in Eqpt Efficiency Standards above BAU</v>
      </c>
      <c r="D1633" s="6" t="s">
        <v>3049</v>
      </c>
      <c r="E1633" s="45" t="s">
        <v>2686</v>
      </c>
      <c r="F1633" t="s">
        <v>3012</v>
      </c>
      <c r="G1633" s="45" t="s">
        <v>2690</v>
      </c>
      <c r="H1633" s="43">
        <v>1076</v>
      </c>
      <c r="I1633" s="324" t="s">
        <v>40</v>
      </c>
      <c r="J1633" s="255" t="str">
        <f>IF(ISBLANK(INDEX('Policy Characteristics'!D:D,MATCH($C1633,'Policy Characteristics'!$C:$C,0))),"",INDEX('Policy Characteristics'!D:D,MATCH($C1633,'Policy Characteristics'!$C:$C,0)))</f>
        <v>Industry Energy Efficiency</v>
      </c>
      <c r="K1633" s="254" t="str">
        <f>IF(ISBLANK(INDEX('Policy Characteristics'!E:E,MATCH($C1633,'Policy Characteristics'!$C:$C,0))),"",INDEX('Policy Characteristics'!E:E,MATCH($C1633,'Policy Characteristics'!$C:$C,0)))</f>
        <v>indst efficiency standards</v>
      </c>
      <c r="L1633" s="261">
        <f>IF(ISBLANK(INDEX('Policy Characteristics'!F:F,MATCH($C1633,'Policy Characteristics'!$C:$C,0))),"",INDEX('Policy Characteristics'!F:F,MATCH($C1633,'Policy Characteristics'!$C:$C,0)))</f>
        <v>0</v>
      </c>
      <c r="M1633" s="261">
        <f>IF(ISBLANK(INDEX('Policy Characteristics'!G:G,MATCH($C1633,'Policy Characteristics'!$C:$C,0))),"",INDEX('Policy Characteristics'!G:G,MATCH($C1633,'Policy Characteristics'!$C:$C,0)))</f>
        <v>0.25</v>
      </c>
      <c r="N1633" s="261">
        <f>IF(ISBLANK(INDEX('Policy Characteristics'!H:H,MATCH($C1633,'Policy Characteristics'!$C:$C,0))),"",INDEX('Policy Characteristics'!H:H,MATCH($C1633,'Policy Characteristics'!$C:$C,0)))</f>
        <v>0.01</v>
      </c>
      <c r="O1633" s="254" t="str">
        <f>IF(ISBLANK(INDEX('Policy Characteristics'!I:I,MATCH($C1633,'Policy Characteristics'!$C:$C,0))),"",INDEX('Policy Characteristics'!I:I,MATCH($C1633,'Policy Characteristics'!$C:$C,0)))</f>
        <v>% reduction in energy use</v>
      </c>
      <c r="P1633" s="254" t="str">
        <f>IF(ISBLANK(INDEX('Policy Characteristics'!J:J,MATCH($C1633,'Policy Characteristics'!$C:$C,0))),"",INDEX('Policy Characteristics'!J:J,MATCH($C1633,'Policy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3" s="254" t="str">
        <f>IF(ISBLANK(INDEX('Policy Characteristics'!K:K,MATCH($C1633,'Policy Characteristics'!$C:$C,0))),"",INDEX('Policy Characteristics'!K:K,MATCH($C1633,'Policy Characteristics'!$C:$C,0)))</f>
        <v>industry-ag-main.html#eff-stds</v>
      </c>
      <c r="R1633" s="254" t="str">
        <f>IF(ISBLANK(INDEX('Policy Characteristics'!L:L,MATCH($C1633,'Policy Characteristics'!$C:$C,0))),"",INDEX('Policy Characteristics'!L:L,MATCH($C1633,'Policy Characteristics'!$C:$C,0)))</f>
        <v>industry-energy-efficiency-standards.html</v>
      </c>
    </row>
    <row r="1634" spans="1:18" s="4" customFormat="1">
      <c r="A1634" s="254" t="str">
        <f>IF(ISBLANK(INDEX('Policy Characteristics'!A:A,MATCH($C1634,'Policy Characteristics'!$C:$C,0))),"",INDEX('Policy Characteristics'!A:A,MATCH($C1634,'Policy Characteristics'!$C:$C,0)))</f>
        <v>Industry</v>
      </c>
      <c r="B1634" s="262" t="str">
        <f>IF(ISBLANK(INDEX('Policy Characteristics'!B:B,MATCH($C1634,'Policy Characteristics'!$C:$C,0))),"",INDEX('Policy Characteristics'!B:B,MATCH($C1634,'Policy Characteristics'!$C:$C,0)))</f>
        <v>Industry Energy Efficiency Standards</v>
      </c>
      <c r="C1634" s="254" t="str">
        <f t="shared" si="55"/>
        <v>Percentage Improvement in Eqpt Efficiency Standards above BAU</v>
      </c>
      <c r="D1634" s="6" t="s">
        <v>3049</v>
      </c>
      <c r="E1634" s="45" t="s">
        <v>2683</v>
      </c>
      <c r="F1634" t="s">
        <v>3012</v>
      </c>
      <c r="G1634" s="45" t="s">
        <v>2688</v>
      </c>
      <c r="H1634" s="43">
        <v>1077</v>
      </c>
      <c r="I1634" s="324" t="s">
        <v>41</v>
      </c>
      <c r="J1634" s="255" t="str">
        <f>IF(ISBLANK(INDEX('Policy Characteristics'!D:D,MATCH($C1634,'Policy Characteristics'!$C:$C,0))),"",INDEX('Policy Characteristics'!D:D,MATCH($C1634,'Policy Characteristics'!$C:$C,0)))</f>
        <v>Industry Energy Efficiency</v>
      </c>
      <c r="K1634" s="254" t="str">
        <f>IF(ISBLANK(INDEX('Policy Characteristics'!E:E,MATCH($C1634,'Policy Characteristics'!$C:$C,0))),"",INDEX('Policy Characteristics'!E:E,MATCH($C1634,'Policy Characteristics'!$C:$C,0)))</f>
        <v>indst efficiency standards</v>
      </c>
      <c r="L1634" s="261">
        <f>IF(ISBLANK(INDEX('Policy Characteristics'!F:F,MATCH($C1634,'Policy Characteristics'!$C:$C,0))),"",INDEX('Policy Characteristics'!F:F,MATCH($C1634,'Policy Characteristics'!$C:$C,0)))</f>
        <v>0</v>
      </c>
      <c r="M1634" s="261">
        <f>IF(ISBLANK(INDEX('Policy Characteristics'!G:G,MATCH($C1634,'Policy Characteristics'!$C:$C,0))),"",INDEX('Policy Characteristics'!G:G,MATCH($C1634,'Policy Characteristics'!$C:$C,0)))</f>
        <v>0.25</v>
      </c>
      <c r="N1634" s="261">
        <f>IF(ISBLANK(INDEX('Policy Characteristics'!H:H,MATCH($C1634,'Policy Characteristics'!$C:$C,0))),"",INDEX('Policy Characteristics'!H:H,MATCH($C1634,'Policy Characteristics'!$C:$C,0)))</f>
        <v>0.01</v>
      </c>
      <c r="O1634" s="254" t="str">
        <f>IF(ISBLANK(INDEX('Policy Characteristics'!I:I,MATCH($C1634,'Policy Characteristics'!$C:$C,0))),"",INDEX('Policy Characteristics'!I:I,MATCH($C1634,'Policy Characteristics'!$C:$C,0)))</f>
        <v>% reduction in energy use</v>
      </c>
      <c r="P1634" s="254" t="str">
        <f>IF(ISBLANK(INDEX('Policy Characteristics'!J:J,MATCH($C1634,'Policy Characteristics'!$C:$C,0))),"",INDEX('Policy Characteristics'!J:J,MATCH($C1634,'Policy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4" s="254" t="str">
        <f>IF(ISBLANK(INDEX('Policy Characteristics'!K:K,MATCH($C1634,'Policy Characteristics'!$C:$C,0))),"",INDEX('Policy Characteristics'!K:K,MATCH($C1634,'Policy Characteristics'!$C:$C,0)))</f>
        <v>industry-ag-main.html#eff-stds</v>
      </c>
      <c r="R1634" s="254" t="str">
        <f>IF(ISBLANK(INDEX('Policy Characteristics'!L:L,MATCH($C1634,'Policy Characteristics'!$C:$C,0))),"",INDEX('Policy Characteristics'!L:L,MATCH($C1634,'Policy Characteristics'!$C:$C,0)))</f>
        <v>industry-energy-efficiency-standards.html</v>
      </c>
    </row>
    <row r="1635" spans="1:18" s="4" customFormat="1">
      <c r="A1635" s="254" t="str">
        <f>IF(ISBLANK(INDEX('Policy Characteristics'!A:A,MATCH($C1635,'Policy Characteristics'!$C:$C,0))),"",INDEX('Policy Characteristics'!A:A,MATCH($C1635,'Policy Characteristics'!$C:$C,0)))</f>
        <v>Industry</v>
      </c>
      <c r="B1635" s="262" t="str">
        <f>IF(ISBLANK(INDEX('Policy Characteristics'!B:B,MATCH($C1635,'Policy Characteristics'!$C:$C,0))),"",INDEX('Policy Characteristics'!B:B,MATCH($C1635,'Policy Characteristics'!$C:$C,0)))</f>
        <v>Industry Energy Efficiency Standards</v>
      </c>
      <c r="C1635" s="254" t="str">
        <f t="shared" si="55"/>
        <v>Percentage Improvement in Eqpt Efficiency Standards above BAU</v>
      </c>
      <c r="D1635" s="6" t="s">
        <v>3050</v>
      </c>
      <c r="E1635" s="45" t="s">
        <v>2380</v>
      </c>
      <c r="F1635" t="s">
        <v>3013</v>
      </c>
      <c r="G1635" s="45" t="s">
        <v>2386</v>
      </c>
      <c r="H1635" s="43">
        <v>1078</v>
      </c>
      <c r="I1635" s="324" t="s">
        <v>40</v>
      </c>
      <c r="J1635" s="255" t="str">
        <f>IF(ISBLANK(INDEX('Policy Characteristics'!D:D,MATCH($C1635,'Policy Characteristics'!$C:$C,0))),"",INDEX('Policy Characteristics'!D:D,MATCH($C1635,'Policy Characteristics'!$C:$C,0)))</f>
        <v>Industry Energy Efficiency</v>
      </c>
      <c r="K1635" s="254" t="str">
        <f>IF(ISBLANK(INDEX('Policy Characteristics'!E:E,MATCH($C1635,'Policy Characteristics'!$C:$C,0))),"",INDEX('Policy Characteristics'!E:E,MATCH($C1635,'Policy Characteristics'!$C:$C,0)))</f>
        <v>indst efficiency standards</v>
      </c>
      <c r="L1635" s="261">
        <f>IF(ISBLANK(INDEX('Policy Characteristics'!F:F,MATCH($C1635,'Policy Characteristics'!$C:$C,0))),"",INDEX('Policy Characteristics'!F:F,MATCH($C1635,'Policy Characteristics'!$C:$C,0)))</f>
        <v>0</v>
      </c>
      <c r="M1635" s="261">
        <f>IF(ISBLANK(INDEX('Policy Characteristics'!G:G,MATCH($C1635,'Policy Characteristics'!$C:$C,0))),"",INDEX('Policy Characteristics'!G:G,MATCH($C1635,'Policy Characteristics'!$C:$C,0)))</f>
        <v>0.25</v>
      </c>
      <c r="N1635" s="261">
        <f>IF(ISBLANK(INDEX('Policy Characteristics'!H:H,MATCH($C1635,'Policy Characteristics'!$C:$C,0))),"",INDEX('Policy Characteristics'!H:H,MATCH($C1635,'Policy Characteristics'!$C:$C,0)))</f>
        <v>0.01</v>
      </c>
      <c r="O1635" s="254" t="str">
        <f>IF(ISBLANK(INDEX('Policy Characteristics'!I:I,MATCH($C1635,'Policy Characteristics'!$C:$C,0))),"",INDEX('Policy Characteristics'!I:I,MATCH($C1635,'Policy Characteristics'!$C:$C,0)))</f>
        <v>% reduction in energy use</v>
      </c>
      <c r="P1635" s="254" t="str">
        <f>IF(ISBLANK(INDEX('Policy Characteristics'!J:J,MATCH($C1635,'Policy Characteristics'!$C:$C,0))),"",INDEX('Policy Characteristics'!J:J,MATCH($C1635,'Policy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5" s="254" t="str">
        <f>IF(ISBLANK(INDEX('Policy Characteristics'!K:K,MATCH($C1635,'Policy Characteristics'!$C:$C,0))),"",INDEX('Policy Characteristics'!K:K,MATCH($C1635,'Policy Characteristics'!$C:$C,0)))</f>
        <v>industry-ag-main.html#eff-stds</v>
      </c>
      <c r="R1635" s="254" t="str">
        <f>IF(ISBLANK(INDEX('Policy Characteristics'!L:L,MATCH($C1635,'Policy Characteristics'!$C:$C,0))),"",INDEX('Policy Characteristics'!L:L,MATCH($C1635,'Policy Characteristics'!$C:$C,0)))</f>
        <v>industry-energy-efficiency-standards.html</v>
      </c>
    </row>
    <row r="1636" spans="1:18" s="4" customFormat="1">
      <c r="A1636" s="254" t="str">
        <f>IF(ISBLANK(INDEX('Policy Characteristics'!A:A,MATCH($C1636,'Policy Characteristics'!$C:$C,0))),"",INDEX('Policy Characteristics'!A:A,MATCH($C1636,'Policy Characteristics'!$C:$C,0)))</f>
        <v>Industry</v>
      </c>
      <c r="B1636" s="262" t="str">
        <f>IF(ISBLANK(INDEX('Policy Characteristics'!B:B,MATCH($C1636,'Policy Characteristics'!$C:$C,0))),"",INDEX('Policy Characteristics'!B:B,MATCH($C1636,'Policy Characteristics'!$C:$C,0)))</f>
        <v>Industry Energy Efficiency Standards</v>
      </c>
      <c r="C1636" s="254" t="str">
        <f t="shared" si="55"/>
        <v>Percentage Improvement in Eqpt Efficiency Standards above BAU</v>
      </c>
      <c r="D1636" s="6" t="s">
        <v>3050</v>
      </c>
      <c r="E1636" s="45" t="s">
        <v>2381</v>
      </c>
      <c r="F1636" t="s">
        <v>3013</v>
      </c>
      <c r="G1636" s="45" t="s">
        <v>2389</v>
      </c>
      <c r="H1636" s="43">
        <v>1079</v>
      </c>
      <c r="I1636" s="324" t="s">
        <v>40</v>
      </c>
      <c r="J1636" s="255" t="str">
        <f>IF(ISBLANK(INDEX('Policy Characteristics'!D:D,MATCH($C1636,'Policy Characteristics'!$C:$C,0))),"",INDEX('Policy Characteristics'!D:D,MATCH($C1636,'Policy Characteristics'!$C:$C,0)))</f>
        <v>Industry Energy Efficiency</v>
      </c>
      <c r="K1636" s="254" t="str">
        <f>IF(ISBLANK(INDEX('Policy Characteristics'!E:E,MATCH($C1636,'Policy Characteristics'!$C:$C,0))),"",INDEX('Policy Characteristics'!E:E,MATCH($C1636,'Policy Characteristics'!$C:$C,0)))</f>
        <v>indst efficiency standards</v>
      </c>
      <c r="L1636" s="261">
        <f>IF(ISBLANK(INDEX('Policy Characteristics'!F:F,MATCH($C1636,'Policy Characteristics'!$C:$C,0))),"",INDEX('Policy Characteristics'!F:F,MATCH($C1636,'Policy Characteristics'!$C:$C,0)))</f>
        <v>0</v>
      </c>
      <c r="M1636" s="261">
        <f>IF(ISBLANK(INDEX('Policy Characteristics'!G:G,MATCH($C1636,'Policy Characteristics'!$C:$C,0))),"",INDEX('Policy Characteristics'!G:G,MATCH($C1636,'Policy Characteristics'!$C:$C,0)))</f>
        <v>0.25</v>
      </c>
      <c r="N1636" s="261">
        <f>IF(ISBLANK(INDEX('Policy Characteristics'!H:H,MATCH($C1636,'Policy Characteristics'!$C:$C,0))),"",INDEX('Policy Characteristics'!H:H,MATCH($C1636,'Policy Characteristics'!$C:$C,0)))</f>
        <v>0.01</v>
      </c>
      <c r="O1636" s="254" t="str">
        <f>IF(ISBLANK(INDEX('Policy Characteristics'!I:I,MATCH($C1636,'Policy Characteristics'!$C:$C,0))),"",INDEX('Policy Characteristics'!I:I,MATCH($C1636,'Policy Characteristics'!$C:$C,0)))</f>
        <v>% reduction in energy use</v>
      </c>
      <c r="P1636" s="254" t="str">
        <f>IF(ISBLANK(INDEX('Policy Characteristics'!J:J,MATCH($C1636,'Policy Characteristics'!$C:$C,0))),"",INDEX('Policy Characteristics'!J:J,MATCH($C1636,'Policy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6" s="254" t="str">
        <f>IF(ISBLANK(INDEX('Policy Characteristics'!K:K,MATCH($C1636,'Policy Characteristics'!$C:$C,0))),"",INDEX('Policy Characteristics'!K:K,MATCH($C1636,'Policy Characteristics'!$C:$C,0)))</f>
        <v>industry-ag-main.html#eff-stds</v>
      </c>
      <c r="R1636" s="254" t="str">
        <f>IF(ISBLANK(INDEX('Policy Characteristics'!L:L,MATCH($C1636,'Policy Characteristics'!$C:$C,0))),"",INDEX('Policy Characteristics'!L:L,MATCH($C1636,'Policy Characteristics'!$C:$C,0)))</f>
        <v>industry-energy-efficiency-standards.html</v>
      </c>
    </row>
    <row r="1637" spans="1:18" s="4" customFormat="1">
      <c r="A1637" s="254" t="str">
        <f>IF(ISBLANK(INDEX('Policy Characteristics'!A:A,MATCH($C1637,'Policy Characteristics'!$C:$C,0))),"",INDEX('Policy Characteristics'!A:A,MATCH($C1637,'Policy Characteristics'!$C:$C,0)))</f>
        <v>Industry</v>
      </c>
      <c r="B1637" s="262" t="str">
        <f>IF(ISBLANK(INDEX('Policy Characteristics'!B:B,MATCH($C1637,'Policy Characteristics'!$C:$C,0))),"",INDEX('Policy Characteristics'!B:B,MATCH($C1637,'Policy Characteristics'!$C:$C,0)))</f>
        <v>Industry Energy Efficiency Standards</v>
      </c>
      <c r="C1637" s="254" t="str">
        <f t="shared" si="55"/>
        <v>Percentage Improvement in Eqpt Efficiency Standards above BAU</v>
      </c>
      <c r="D1637" s="6" t="s">
        <v>3050</v>
      </c>
      <c r="E1637" s="45" t="s">
        <v>2382</v>
      </c>
      <c r="F1637" t="s">
        <v>3013</v>
      </c>
      <c r="G1637" s="45" t="s">
        <v>2390</v>
      </c>
      <c r="H1637" s="43">
        <v>1080</v>
      </c>
      <c r="I1637" s="324" t="s">
        <v>40</v>
      </c>
      <c r="J1637" s="255" t="str">
        <f>IF(ISBLANK(INDEX('Policy Characteristics'!D:D,MATCH($C1637,'Policy Characteristics'!$C:$C,0))),"",INDEX('Policy Characteristics'!D:D,MATCH($C1637,'Policy Characteristics'!$C:$C,0)))</f>
        <v>Industry Energy Efficiency</v>
      </c>
      <c r="K1637" s="254" t="str">
        <f>IF(ISBLANK(INDEX('Policy Characteristics'!E:E,MATCH($C1637,'Policy Characteristics'!$C:$C,0))),"",INDEX('Policy Characteristics'!E:E,MATCH($C1637,'Policy Characteristics'!$C:$C,0)))</f>
        <v>indst efficiency standards</v>
      </c>
      <c r="L1637" s="261">
        <f>IF(ISBLANK(INDEX('Policy Characteristics'!F:F,MATCH($C1637,'Policy Characteristics'!$C:$C,0))),"",INDEX('Policy Characteristics'!F:F,MATCH($C1637,'Policy Characteristics'!$C:$C,0)))</f>
        <v>0</v>
      </c>
      <c r="M1637" s="261">
        <f>IF(ISBLANK(INDEX('Policy Characteristics'!G:G,MATCH($C1637,'Policy Characteristics'!$C:$C,0))),"",INDEX('Policy Characteristics'!G:G,MATCH($C1637,'Policy Characteristics'!$C:$C,0)))</f>
        <v>0.25</v>
      </c>
      <c r="N1637" s="261">
        <f>IF(ISBLANK(INDEX('Policy Characteristics'!H:H,MATCH($C1637,'Policy Characteristics'!$C:$C,0))),"",INDEX('Policy Characteristics'!H:H,MATCH($C1637,'Policy Characteristics'!$C:$C,0)))</f>
        <v>0.01</v>
      </c>
      <c r="O1637" s="254" t="str">
        <f>IF(ISBLANK(INDEX('Policy Characteristics'!I:I,MATCH($C1637,'Policy Characteristics'!$C:$C,0))),"",INDEX('Policy Characteristics'!I:I,MATCH($C1637,'Policy Characteristics'!$C:$C,0)))</f>
        <v>% reduction in energy use</v>
      </c>
      <c r="P1637" s="254" t="str">
        <f>IF(ISBLANK(INDEX('Policy Characteristics'!J:J,MATCH($C1637,'Policy Characteristics'!$C:$C,0))),"",INDEX('Policy Characteristics'!J:J,MATCH($C1637,'Policy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7" s="254" t="str">
        <f>IF(ISBLANK(INDEX('Policy Characteristics'!K:K,MATCH($C1637,'Policy Characteristics'!$C:$C,0))),"",INDEX('Policy Characteristics'!K:K,MATCH($C1637,'Policy Characteristics'!$C:$C,0)))</f>
        <v>industry-ag-main.html#eff-stds</v>
      </c>
      <c r="R1637" s="254" t="str">
        <f>IF(ISBLANK(INDEX('Policy Characteristics'!L:L,MATCH($C1637,'Policy Characteristics'!$C:$C,0))),"",INDEX('Policy Characteristics'!L:L,MATCH($C1637,'Policy Characteristics'!$C:$C,0)))</f>
        <v>industry-energy-efficiency-standards.html</v>
      </c>
    </row>
    <row r="1638" spans="1:18" s="4" customFormat="1">
      <c r="A1638" s="254" t="str">
        <f>IF(ISBLANK(INDEX('Policy Characteristics'!A:A,MATCH($C1638,'Policy Characteristics'!$C:$C,0))),"",INDEX('Policy Characteristics'!A:A,MATCH($C1638,'Policy Characteristics'!$C:$C,0)))</f>
        <v>Industry</v>
      </c>
      <c r="B1638" s="262" t="str">
        <f>IF(ISBLANK(INDEX('Policy Characteristics'!B:B,MATCH($C1638,'Policy Characteristics'!$C:$C,0))),"",INDEX('Policy Characteristics'!B:B,MATCH($C1638,'Policy Characteristics'!$C:$C,0)))</f>
        <v>Industry Energy Efficiency Standards</v>
      </c>
      <c r="C1638" s="254" t="str">
        <f t="shared" si="55"/>
        <v>Percentage Improvement in Eqpt Efficiency Standards above BAU</v>
      </c>
      <c r="D1638" s="6" t="s">
        <v>3050</v>
      </c>
      <c r="E1638" s="45" t="s">
        <v>2383</v>
      </c>
      <c r="F1638" t="s">
        <v>3013</v>
      </c>
      <c r="G1638" s="45" t="s">
        <v>2387</v>
      </c>
      <c r="H1638" s="43">
        <v>1081</v>
      </c>
      <c r="I1638" s="324" t="s">
        <v>41</v>
      </c>
      <c r="J1638" s="255" t="str">
        <f>IF(ISBLANK(INDEX('Policy Characteristics'!D:D,MATCH($C1638,'Policy Characteristics'!$C:$C,0))),"",INDEX('Policy Characteristics'!D:D,MATCH($C1638,'Policy Characteristics'!$C:$C,0)))</f>
        <v>Industry Energy Efficiency</v>
      </c>
      <c r="K1638" s="254" t="str">
        <f>IF(ISBLANK(INDEX('Policy Characteristics'!E:E,MATCH($C1638,'Policy Characteristics'!$C:$C,0))),"",INDEX('Policy Characteristics'!E:E,MATCH($C1638,'Policy Characteristics'!$C:$C,0)))</f>
        <v>indst efficiency standards</v>
      </c>
      <c r="L1638" s="261">
        <f>IF(ISBLANK(INDEX('Policy Characteristics'!F:F,MATCH($C1638,'Policy Characteristics'!$C:$C,0))),"",INDEX('Policy Characteristics'!F:F,MATCH($C1638,'Policy Characteristics'!$C:$C,0)))</f>
        <v>0</v>
      </c>
      <c r="M1638" s="261">
        <f>IF(ISBLANK(INDEX('Policy Characteristics'!G:G,MATCH($C1638,'Policy Characteristics'!$C:$C,0))),"",INDEX('Policy Characteristics'!G:G,MATCH($C1638,'Policy Characteristics'!$C:$C,0)))</f>
        <v>0.25</v>
      </c>
      <c r="N1638" s="261">
        <f>IF(ISBLANK(INDEX('Policy Characteristics'!H:H,MATCH($C1638,'Policy Characteristics'!$C:$C,0))),"",INDEX('Policy Characteristics'!H:H,MATCH($C1638,'Policy Characteristics'!$C:$C,0)))</f>
        <v>0.01</v>
      </c>
      <c r="O1638" s="254" t="str">
        <f>IF(ISBLANK(INDEX('Policy Characteristics'!I:I,MATCH($C1638,'Policy Characteristics'!$C:$C,0))),"",INDEX('Policy Characteristics'!I:I,MATCH($C1638,'Policy Characteristics'!$C:$C,0)))</f>
        <v>% reduction in energy use</v>
      </c>
      <c r="P1638" s="254" t="str">
        <f>IF(ISBLANK(INDEX('Policy Characteristics'!J:J,MATCH($C1638,'Policy Characteristics'!$C:$C,0))),"",INDEX('Policy Characteristics'!J:J,MATCH($C1638,'Policy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8" s="254" t="str">
        <f>IF(ISBLANK(INDEX('Policy Characteristics'!K:K,MATCH($C1638,'Policy Characteristics'!$C:$C,0))),"",INDEX('Policy Characteristics'!K:K,MATCH($C1638,'Policy Characteristics'!$C:$C,0)))</f>
        <v>industry-ag-main.html#eff-stds</v>
      </c>
      <c r="R1638" s="254" t="str">
        <f>IF(ISBLANK(INDEX('Policy Characteristics'!L:L,MATCH($C1638,'Policy Characteristics'!$C:$C,0))),"",INDEX('Policy Characteristics'!L:L,MATCH($C1638,'Policy Characteristics'!$C:$C,0)))</f>
        <v>industry-energy-efficiency-standards.html</v>
      </c>
    </row>
    <row r="1639" spans="1:18" s="4" customFormat="1">
      <c r="A1639" s="254" t="str">
        <f>IF(ISBLANK(INDEX('Policy Characteristics'!A:A,MATCH($C1639,'Policy Characteristics'!$C:$C,0))),"",INDEX('Policy Characteristics'!A:A,MATCH($C1639,'Policy Characteristics'!$C:$C,0)))</f>
        <v>Industry</v>
      </c>
      <c r="B1639" s="262" t="str">
        <f>IF(ISBLANK(INDEX('Policy Characteristics'!B:B,MATCH($C1639,'Policy Characteristics'!$C:$C,0))),"",INDEX('Policy Characteristics'!B:B,MATCH($C1639,'Policy Characteristics'!$C:$C,0)))</f>
        <v>Industry Energy Efficiency Standards</v>
      </c>
      <c r="C1639" s="254" t="str">
        <f t="shared" si="55"/>
        <v>Percentage Improvement in Eqpt Efficiency Standards above BAU</v>
      </c>
      <c r="D1639" s="6" t="s">
        <v>3050</v>
      </c>
      <c r="E1639" s="45" t="s">
        <v>2384</v>
      </c>
      <c r="F1639" t="s">
        <v>3013</v>
      </c>
      <c r="G1639" s="45" t="s">
        <v>2388</v>
      </c>
      <c r="H1639" s="43">
        <v>1082</v>
      </c>
      <c r="I1639" s="324" t="s">
        <v>40</v>
      </c>
      <c r="J1639" s="255" t="str">
        <f>IF(ISBLANK(INDEX('Policy Characteristics'!D:D,MATCH($C1639,'Policy Characteristics'!$C:$C,0))),"",INDEX('Policy Characteristics'!D:D,MATCH($C1639,'Policy Characteristics'!$C:$C,0)))</f>
        <v>Industry Energy Efficiency</v>
      </c>
      <c r="K1639" s="254" t="str">
        <f>IF(ISBLANK(INDEX('Policy Characteristics'!E:E,MATCH($C1639,'Policy Characteristics'!$C:$C,0))),"",INDEX('Policy Characteristics'!E:E,MATCH($C1639,'Policy Characteristics'!$C:$C,0)))</f>
        <v>indst efficiency standards</v>
      </c>
      <c r="L1639" s="261">
        <f>IF(ISBLANK(INDEX('Policy Characteristics'!F:F,MATCH($C1639,'Policy Characteristics'!$C:$C,0))),"",INDEX('Policy Characteristics'!F:F,MATCH($C1639,'Policy Characteristics'!$C:$C,0)))</f>
        <v>0</v>
      </c>
      <c r="M1639" s="261">
        <f>IF(ISBLANK(INDEX('Policy Characteristics'!G:G,MATCH($C1639,'Policy Characteristics'!$C:$C,0))),"",INDEX('Policy Characteristics'!G:G,MATCH($C1639,'Policy Characteristics'!$C:$C,0)))</f>
        <v>0.25</v>
      </c>
      <c r="N1639" s="261">
        <f>IF(ISBLANK(INDEX('Policy Characteristics'!H:H,MATCH($C1639,'Policy Characteristics'!$C:$C,0))),"",INDEX('Policy Characteristics'!H:H,MATCH($C1639,'Policy Characteristics'!$C:$C,0)))</f>
        <v>0.01</v>
      </c>
      <c r="O1639" s="254" t="str">
        <f>IF(ISBLANK(INDEX('Policy Characteristics'!I:I,MATCH($C1639,'Policy Characteristics'!$C:$C,0))),"",INDEX('Policy Characteristics'!I:I,MATCH($C1639,'Policy Characteristics'!$C:$C,0)))</f>
        <v>% reduction in energy use</v>
      </c>
      <c r="P1639" s="254" t="str">
        <f>IF(ISBLANK(INDEX('Policy Characteristics'!J:J,MATCH($C1639,'Policy Characteristics'!$C:$C,0))),"",INDEX('Policy Characteristics'!J:J,MATCH($C1639,'Policy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9" s="254" t="str">
        <f>IF(ISBLANK(INDEX('Policy Characteristics'!K:K,MATCH($C1639,'Policy Characteristics'!$C:$C,0))),"",INDEX('Policy Characteristics'!K:K,MATCH($C1639,'Policy Characteristics'!$C:$C,0)))</f>
        <v>industry-ag-main.html#eff-stds</v>
      </c>
      <c r="R1639" s="254" t="str">
        <f>IF(ISBLANK(INDEX('Policy Characteristics'!L:L,MATCH($C1639,'Policy Characteristics'!$C:$C,0))),"",INDEX('Policy Characteristics'!L:L,MATCH($C1639,'Policy Characteristics'!$C:$C,0)))</f>
        <v>industry-energy-efficiency-standards.html</v>
      </c>
    </row>
    <row r="1640" spans="1:18" s="4" customFormat="1">
      <c r="A1640" s="254" t="str">
        <f>IF(ISBLANK(INDEX('Policy Characteristics'!A:A,MATCH($C1640,'Policy Characteristics'!$C:$C,0))),"",INDEX('Policy Characteristics'!A:A,MATCH($C1640,'Policy Characteristics'!$C:$C,0)))</f>
        <v>Industry</v>
      </c>
      <c r="B1640" s="262" t="str">
        <f>IF(ISBLANK(INDEX('Policy Characteristics'!B:B,MATCH($C1640,'Policy Characteristics'!$C:$C,0))),"",INDEX('Policy Characteristics'!B:B,MATCH($C1640,'Policy Characteristics'!$C:$C,0)))</f>
        <v>Industry Energy Efficiency Standards</v>
      </c>
      <c r="C1640" s="254" t="str">
        <f t="shared" si="55"/>
        <v>Percentage Improvement in Eqpt Efficiency Standards above BAU</v>
      </c>
      <c r="D1640" s="6" t="s">
        <v>3050</v>
      </c>
      <c r="E1640" s="45" t="s">
        <v>2385</v>
      </c>
      <c r="F1640" t="s">
        <v>3013</v>
      </c>
      <c r="G1640" s="45" t="s">
        <v>2391</v>
      </c>
      <c r="H1640" s="43">
        <v>1083</v>
      </c>
      <c r="I1640" s="324" t="s">
        <v>41</v>
      </c>
      <c r="J1640" s="255" t="str">
        <f>IF(ISBLANK(INDEX('Policy Characteristics'!D:D,MATCH($C1640,'Policy Characteristics'!$C:$C,0))),"",INDEX('Policy Characteristics'!D:D,MATCH($C1640,'Policy Characteristics'!$C:$C,0)))</f>
        <v>Industry Energy Efficiency</v>
      </c>
      <c r="K1640" s="254" t="str">
        <f>IF(ISBLANK(INDEX('Policy Characteristics'!E:E,MATCH($C1640,'Policy Characteristics'!$C:$C,0))),"",INDEX('Policy Characteristics'!E:E,MATCH($C1640,'Policy Characteristics'!$C:$C,0)))</f>
        <v>indst efficiency standards</v>
      </c>
      <c r="L1640" s="261">
        <f>IF(ISBLANK(INDEX('Policy Characteristics'!F:F,MATCH($C1640,'Policy Characteristics'!$C:$C,0))),"",INDEX('Policy Characteristics'!F:F,MATCH($C1640,'Policy Characteristics'!$C:$C,0)))</f>
        <v>0</v>
      </c>
      <c r="M1640" s="261">
        <f>IF(ISBLANK(INDEX('Policy Characteristics'!G:G,MATCH($C1640,'Policy Characteristics'!$C:$C,0))),"",INDEX('Policy Characteristics'!G:G,MATCH($C1640,'Policy Characteristics'!$C:$C,0)))</f>
        <v>0.25</v>
      </c>
      <c r="N1640" s="261">
        <f>IF(ISBLANK(INDEX('Policy Characteristics'!H:H,MATCH($C1640,'Policy Characteristics'!$C:$C,0))),"",INDEX('Policy Characteristics'!H:H,MATCH($C1640,'Policy Characteristics'!$C:$C,0)))</f>
        <v>0.01</v>
      </c>
      <c r="O1640" s="254" t="str">
        <f>IF(ISBLANK(INDEX('Policy Characteristics'!I:I,MATCH($C1640,'Policy Characteristics'!$C:$C,0))),"",INDEX('Policy Characteristics'!I:I,MATCH($C1640,'Policy Characteristics'!$C:$C,0)))</f>
        <v>% reduction in energy use</v>
      </c>
      <c r="P1640" s="254" t="str">
        <f>IF(ISBLANK(INDEX('Policy Characteristics'!J:J,MATCH($C1640,'Policy Characteristics'!$C:$C,0))),"",INDEX('Policy Characteristics'!J:J,MATCH($C1640,'Policy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0" s="254" t="str">
        <f>IF(ISBLANK(INDEX('Policy Characteristics'!K:K,MATCH($C1640,'Policy Characteristics'!$C:$C,0))),"",INDEX('Policy Characteristics'!K:K,MATCH($C1640,'Policy Characteristics'!$C:$C,0)))</f>
        <v>industry-ag-main.html#eff-stds</v>
      </c>
      <c r="R1640" s="254" t="str">
        <f>IF(ISBLANK(INDEX('Policy Characteristics'!L:L,MATCH($C1640,'Policy Characteristics'!$C:$C,0))),"",INDEX('Policy Characteristics'!L:L,MATCH($C1640,'Policy Characteristics'!$C:$C,0)))</f>
        <v>industry-energy-efficiency-standards.html</v>
      </c>
    </row>
    <row r="1641" spans="1:18" s="4" customFormat="1">
      <c r="A1641" s="254" t="str">
        <f>IF(ISBLANK(INDEX('Policy Characteristics'!A:A,MATCH($C1641,'Policy Characteristics'!$C:$C,0))),"",INDEX('Policy Characteristics'!A:A,MATCH($C1641,'Policy Characteristics'!$C:$C,0)))</f>
        <v>Industry</v>
      </c>
      <c r="B1641" s="262" t="str">
        <f>IF(ISBLANK(INDEX('Policy Characteristics'!B:B,MATCH($C1641,'Policy Characteristics'!$C:$C,0))),"",INDEX('Policy Characteristics'!B:B,MATCH($C1641,'Policy Characteristics'!$C:$C,0)))</f>
        <v>Industry Energy Efficiency Standards</v>
      </c>
      <c r="C1641" s="254" t="str">
        <f t="shared" si="55"/>
        <v>Percentage Improvement in Eqpt Efficiency Standards above BAU</v>
      </c>
      <c r="D1641" s="6" t="s">
        <v>3050</v>
      </c>
      <c r="E1641" s="45" t="s">
        <v>2684</v>
      </c>
      <c r="F1641" t="s">
        <v>3013</v>
      </c>
      <c r="G1641" s="45" t="s">
        <v>2687</v>
      </c>
      <c r="H1641" s="43">
        <v>1084</v>
      </c>
      <c r="I1641" s="324" t="s">
        <v>41</v>
      </c>
      <c r="J1641" s="255" t="str">
        <f>IF(ISBLANK(INDEX('Policy Characteristics'!D:D,MATCH($C1641,'Policy Characteristics'!$C:$C,0))),"",INDEX('Policy Characteristics'!D:D,MATCH($C1641,'Policy Characteristics'!$C:$C,0)))</f>
        <v>Industry Energy Efficiency</v>
      </c>
      <c r="K1641" s="254" t="str">
        <f>IF(ISBLANK(INDEX('Policy Characteristics'!E:E,MATCH($C1641,'Policy Characteristics'!$C:$C,0))),"",INDEX('Policy Characteristics'!E:E,MATCH($C1641,'Policy Characteristics'!$C:$C,0)))</f>
        <v>indst efficiency standards</v>
      </c>
      <c r="L1641" s="261">
        <f>IF(ISBLANK(INDEX('Policy Characteristics'!F:F,MATCH($C1641,'Policy Characteristics'!$C:$C,0))),"",INDEX('Policy Characteristics'!F:F,MATCH($C1641,'Policy Characteristics'!$C:$C,0)))</f>
        <v>0</v>
      </c>
      <c r="M1641" s="261">
        <f>IF(ISBLANK(INDEX('Policy Characteristics'!G:G,MATCH($C1641,'Policy Characteristics'!$C:$C,0))),"",INDEX('Policy Characteristics'!G:G,MATCH($C1641,'Policy Characteristics'!$C:$C,0)))</f>
        <v>0.25</v>
      </c>
      <c r="N1641" s="261">
        <f>IF(ISBLANK(INDEX('Policy Characteristics'!H:H,MATCH($C1641,'Policy Characteristics'!$C:$C,0))),"",INDEX('Policy Characteristics'!H:H,MATCH($C1641,'Policy Characteristics'!$C:$C,0)))</f>
        <v>0.01</v>
      </c>
      <c r="O1641" s="254" t="str">
        <f>IF(ISBLANK(INDEX('Policy Characteristics'!I:I,MATCH($C1641,'Policy Characteristics'!$C:$C,0))),"",INDEX('Policy Characteristics'!I:I,MATCH($C1641,'Policy Characteristics'!$C:$C,0)))</f>
        <v>% reduction in energy use</v>
      </c>
      <c r="P1641" s="254" t="str">
        <f>IF(ISBLANK(INDEX('Policy Characteristics'!J:J,MATCH($C1641,'Policy Characteristics'!$C:$C,0))),"",INDEX('Policy Characteristics'!J:J,MATCH($C1641,'Policy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1" s="254" t="str">
        <f>IF(ISBLANK(INDEX('Policy Characteristics'!K:K,MATCH($C1641,'Policy Characteristics'!$C:$C,0))),"",INDEX('Policy Characteristics'!K:K,MATCH($C1641,'Policy Characteristics'!$C:$C,0)))</f>
        <v>industry-ag-main.html#eff-stds</v>
      </c>
      <c r="R1641" s="254" t="str">
        <f>IF(ISBLANK(INDEX('Policy Characteristics'!L:L,MATCH($C1641,'Policy Characteristics'!$C:$C,0))),"",INDEX('Policy Characteristics'!L:L,MATCH($C1641,'Policy Characteristics'!$C:$C,0)))</f>
        <v>industry-energy-efficiency-standards.html</v>
      </c>
    </row>
    <row r="1642" spans="1:18" s="4" customFormat="1">
      <c r="A1642" s="254" t="str">
        <f>IF(ISBLANK(INDEX('Policy Characteristics'!A:A,MATCH($C1642,'Policy Characteristics'!$C:$C,0))),"",INDEX('Policy Characteristics'!A:A,MATCH($C1642,'Policy Characteristics'!$C:$C,0)))</f>
        <v>Industry</v>
      </c>
      <c r="B1642" s="262" t="str">
        <f>IF(ISBLANK(INDEX('Policy Characteristics'!B:B,MATCH($C1642,'Policy Characteristics'!$C:$C,0))),"",INDEX('Policy Characteristics'!B:B,MATCH($C1642,'Policy Characteristics'!$C:$C,0)))</f>
        <v>Industry Energy Efficiency Standards</v>
      </c>
      <c r="C1642" s="254" t="str">
        <f t="shared" si="55"/>
        <v>Percentage Improvement in Eqpt Efficiency Standards above BAU</v>
      </c>
      <c r="D1642" s="6" t="s">
        <v>3050</v>
      </c>
      <c r="E1642" s="45" t="s">
        <v>2685</v>
      </c>
      <c r="F1642" t="s">
        <v>3013</v>
      </c>
      <c r="G1642" s="45" t="s">
        <v>2689</v>
      </c>
      <c r="H1642" s="43">
        <v>1085</v>
      </c>
      <c r="I1642" s="324" t="s">
        <v>40</v>
      </c>
      <c r="J1642" s="255" t="str">
        <f>IF(ISBLANK(INDEX('Policy Characteristics'!D:D,MATCH($C1642,'Policy Characteristics'!$C:$C,0))),"",INDEX('Policy Characteristics'!D:D,MATCH($C1642,'Policy Characteristics'!$C:$C,0)))</f>
        <v>Industry Energy Efficiency</v>
      </c>
      <c r="K1642" s="254" t="str">
        <f>IF(ISBLANK(INDEX('Policy Characteristics'!E:E,MATCH($C1642,'Policy Characteristics'!$C:$C,0))),"",INDEX('Policy Characteristics'!E:E,MATCH($C1642,'Policy Characteristics'!$C:$C,0)))</f>
        <v>indst efficiency standards</v>
      </c>
      <c r="L1642" s="261">
        <f>IF(ISBLANK(INDEX('Policy Characteristics'!F:F,MATCH($C1642,'Policy Characteristics'!$C:$C,0))),"",INDEX('Policy Characteristics'!F:F,MATCH($C1642,'Policy Characteristics'!$C:$C,0)))</f>
        <v>0</v>
      </c>
      <c r="M1642" s="261">
        <f>IF(ISBLANK(INDEX('Policy Characteristics'!G:G,MATCH($C1642,'Policy Characteristics'!$C:$C,0))),"",INDEX('Policy Characteristics'!G:G,MATCH($C1642,'Policy Characteristics'!$C:$C,0)))</f>
        <v>0.25</v>
      </c>
      <c r="N1642" s="261">
        <f>IF(ISBLANK(INDEX('Policy Characteristics'!H:H,MATCH($C1642,'Policy Characteristics'!$C:$C,0))),"",INDEX('Policy Characteristics'!H:H,MATCH($C1642,'Policy Characteristics'!$C:$C,0)))</f>
        <v>0.01</v>
      </c>
      <c r="O1642" s="254" t="str">
        <f>IF(ISBLANK(INDEX('Policy Characteristics'!I:I,MATCH($C1642,'Policy Characteristics'!$C:$C,0))),"",INDEX('Policy Characteristics'!I:I,MATCH($C1642,'Policy Characteristics'!$C:$C,0)))</f>
        <v>% reduction in energy use</v>
      </c>
      <c r="P1642" s="254" t="str">
        <f>IF(ISBLANK(INDEX('Policy Characteristics'!J:J,MATCH($C1642,'Policy Characteristics'!$C:$C,0))),"",INDEX('Policy Characteristics'!J:J,MATCH($C1642,'Policy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2" s="254" t="str">
        <f>IF(ISBLANK(INDEX('Policy Characteristics'!K:K,MATCH($C1642,'Policy Characteristics'!$C:$C,0))),"",INDEX('Policy Characteristics'!K:K,MATCH($C1642,'Policy Characteristics'!$C:$C,0)))</f>
        <v>industry-ag-main.html#eff-stds</v>
      </c>
      <c r="R1642" s="254" t="str">
        <f>IF(ISBLANK(INDEX('Policy Characteristics'!L:L,MATCH($C1642,'Policy Characteristics'!$C:$C,0))),"",INDEX('Policy Characteristics'!L:L,MATCH($C1642,'Policy Characteristics'!$C:$C,0)))</f>
        <v>industry-energy-efficiency-standards.html</v>
      </c>
    </row>
    <row r="1643" spans="1:18" s="4" customFormat="1">
      <c r="A1643" s="254" t="str">
        <f>IF(ISBLANK(INDEX('Policy Characteristics'!A:A,MATCH($C1643,'Policy Characteristics'!$C:$C,0))),"",INDEX('Policy Characteristics'!A:A,MATCH($C1643,'Policy Characteristics'!$C:$C,0)))</f>
        <v>Industry</v>
      </c>
      <c r="B1643" s="262" t="str">
        <f>IF(ISBLANK(INDEX('Policy Characteristics'!B:B,MATCH($C1643,'Policy Characteristics'!$C:$C,0))),"",INDEX('Policy Characteristics'!B:B,MATCH($C1643,'Policy Characteristics'!$C:$C,0)))</f>
        <v>Industry Energy Efficiency Standards</v>
      </c>
      <c r="C1643" s="254" t="str">
        <f t="shared" si="55"/>
        <v>Percentage Improvement in Eqpt Efficiency Standards above BAU</v>
      </c>
      <c r="D1643" s="6" t="s">
        <v>3050</v>
      </c>
      <c r="E1643" s="45" t="s">
        <v>2686</v>
      </c>
      <c r="F1643" t="s">
        <v>3013</v>
      </c>
      <c r="G1643" s="45" t="s">
        <v>2690</v>
      </c>
      <c r="H1643" s="43">
        <v>1086</v>
      </c>
      <c r="I1643" s="324" t="s">
        <v>40</v>
      </c>
      <c r="J1643" s="255" t="str">
        <f>IF(ISBLANK(INDEX('Policy Characteristics'!D:D,MATCH($C1643,'Policy Characteristics'!$C:$C,0))),"",INDEX('Policy Characteristics'!D:D,MATCH($C1643,'Policy Characteristics'!$C:$C,0)))</f>
        <v>Industry Energy Efficiency</v>
      </c>
      <c r="K1643" s="254" t="str">
        <f>IF(ISBLANK(INDEX('Policy Characteristics'!E:E,MATCH($C1643,'Policy Characteristics'!$C:$C,0))),"",INDEX('Policy Characteristics'!E:E,MATCH($C1643,'Policy Characteristics'!$C:$C,0)))</f>
        <v>indst efficiency standards</v>
      </c>
      <c r="L1643" s="261">
        <f>IF(ISBLANK(INDEX('Policy Characteristics'!F:F,MATCH($C1643,'Policy Characteristics'!$C:$C,0))),"",INDEX('Policy Characteristics'!F:F,MATCH($C1643,'Policy Characteristics'!$C:$C,0)))</f>
        <v>0</v>
      </c>
      <c r="M1643" s="261">
        <f>IF(ISBLANK(INDEX('Policy Characteristics'!G:G,MATCH($C1643,'Policy Characteristics'!$C:$C,0))),"",INDEX('Policy Characteristics'!G:G,MATCH($C1643,'Policy Characteristics'!$C:$C,0)))</f>
        <v>0.25</v>
      </c>
      <c r="N1643" s="261">
        <f>IF(ISBLANK(INDEX('Policy Characteristics'!H:H,MATCH($C1643,'Policy Characteristics'!$C:$C,0))),"",INDEX('Policy Characteristics'!H:H,MATCH($C1643,'Policy Characteristics'!$C:$C,0)))</f>
        <v>0.01</v>
      </c>
      <c r="O1643" s="254" t="str">
        <f>IF(ISBLANK(INDEX('Policy Characteristics'!I:I,MATCH($C1643,'Policy Characteristics'!$C:$C,0))),"",INDEX('Policy Characteristics'!I:I,MATCH($C1643,'Policy Characteristics'!$C:$C,0)))</f>
        <v>% reduction in energy use</v>
      </c>
      <c r="P1643" s="254" t="str">
        <f>IF(ISBLANK(INDEX('Policy Characteristics'!J:J,MATCH($C1643,'Policy Characteristics'!$C:$C,0))),"",INDEX('Policy Characteristics'!J:J,MATCH($C1643,'Policy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3" s="254" t="str">
        <f>IF(ISBLANK(INDEX('Policy Characteristics'!K:K,MATCH($C1643,'Policy Characteristics'!$C:$C,0))),"",INDEX('Policy Characteristics'!K:K,MATCH($C1643,'Policy Characteristics'!$C:$C,0)))</f>
        <v>industry-ag-main.html#eff-stds</v>
      </c>
      <c r="R1643" s="254" t="str">
        <f>IF(ISBLANK(INDEX('Policy Characteristics'!L:L,MATCH($C1643,'Policy Characteristics'!$C:$C,0))),"",INDEX('Policy Characteristics'!L:L,MATCH($C1643,'Policy Characteristics'!$C:$C,0)))</f>
        <v>industry-energy-efficiency-standards.html</v>
      </c>
    </row>
    <row r="1644" spans="1:18" s="4" customFormat="1">
      <c r="A1644" s="254" t="str">
        <f>IF(ISBLANK(INDEX('Policy Characteristics'!A:A,MATCH($C1644,'Policy Characteristics'!$C:$C,0))),"",INDEX('Policy Characteristics'!A:A,MATCH($C1644,'Policy Characteristics'!$C:$C,0)))</f>
        <v>Industry</v>
      </c>
      <c r="B1644" s="262" t="str">
        <f>IF(ISBLANK(INDEX('Policy Characteristics'!B:B,MATCH($C1644,'Policy Characteristics'!$C:$C,0))),"",INDEX('Policy Characteristics'!B:B,MATCH($C1644,'Policy Characteristics'!$C:$C,0)))</f>
        <v>Industry Energy Efficiency Standards</v>
      </c>
      <c r="C1644" s="254" t="str">
        <f t="shared" ref="C1644:C1707" si="56">C$1515</f>
        <v>Percentage Improvement in Eqpt Efficiency Standards above BAU</v>
      </c>
      <c r="D1644" s="6" t="s">
        <v>3050</v>
      </c>
      <c r="E1644" s="45" t="s">
        <v>2683</v>
      </c>
      <c r="F1644" t="s">
        <v>3013</v>
      </c>
      <c r="G1644" s="45" t="s">
        <v>2688</v>
      </c>
      <c r="H1644" s="43">
        <v>1087</v>
      </c>
      <c r="I1644" s="324" t="s">
        <v>41</v>
      </c>
      <c r="J1644" s="255" t="str">
        <f>IF(ISBLANK(INDEX('Policy Characteristics'!D:D,MATCH($C1644,'Policy Characteristics'!$C:$C,0))),"",INDEX('Policy Characteristics'!D:D,MATCH($C1644,'Policy Characteristics'!$C:$C,0)))</f>
        <v>Industry Energy Efficiency</v>
      </c>
      <c r="K1644" s="254" t="str">
        <f>IF(ISBLANK(INDEX('Policy Characteristics'!E:E,MATCH($C1644,'Policy Characteristics'!$C:$C,0))),"",INDEX('Policy Characteristics'!E:E,MATCH($C1644,'Policy Characteristics'!$C:$C,0)))</f>
        <v>indst efficiency standards</v>
      </c>
      <c r="L1644" s="261">
        <f>IF(ISBLANK(INDEX('Policy Characteristics'!F:F,MATCH($C1644,'Policy Characteristics'!$C:$C,0))),"",INDEX('Policy Characteristics'!F:F,MATCH($C1644,'Policy Characteristics'!$C:$C,0)))</f>
        <v>0</v>
      </c>
      <c r="M1644" s="261">
        <f>IF(ISBLANK(INDEX('Policy Characteristics'!G:G,MATCH($C1644,'Policy Characteristics'!$C:$C,0))),"",INDEX('Policy Characteristics'!G:G,MATCH($C1644,'Policy Characteristics'!$C:$C,0)))</f>
        <v>0.25</v>
      </c>
      <c r="N1644" s="261">
        <f>IF(ISBLANK(INDEX('Policy Characteristics'!H:H,MATCH($C1644,'Policy Characteristics'!$C:$C,0))),"",INDEX('Policy Characteristics'!H:H,MATCH($C1644,'Policy Characteristics'!$C:$C,0)))</f>
        <v>0.01</v>
      </c>
      <c r="O1644" s="254" t="str">
        <f>IF(ISBLANK(INDEX('Policy Characteristics'!I:I,MATCH($C1644,'Policy Characteristics'!$C:$C,0))),"",INDEX('Policy Characteristics'!I:I,MATCH($C1644,'Policy Characteristics'!$C:$C,0)))</f>
        <v>% reduction in energy use</v>
      </c>
      <c r="P1644" s="254" t="str">
        <f>IF(ISBLANK(INDEX('Policy Characteristics'!J:J,MATCH($C1644,'Policy Characteristics'!$C:$C,0))),"",INDEX('Policy Characteristics'!J:J,MATCH($C1644,'Policy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4" s="254" t="str">
        <f>IF(ISBLANK(INDEX('Policy Characteristics'!K:K,MATCH($C1644,'Policy Characteristics'!$C:$C,0))),"",INDEX('Policy Characteristics'!K:K,MATCH($C1644,'Policy Characteristics'!$C:$C,0)))</f>
        <v>industry-ag-main.html#eff-stds</v>
      </c>
      <c r="R1644" s="254" t="str">
        <f>IF(ISBLANK(INDEX('Policy Characteristics'!L:L,MATCH($C1644,'Policy Characteristics'!$C:$C,0))),"",INDEX('Policy Characteristics'!L:L,MATCH($C1644,'Policy Characteristics'!$C:$C,0)))</f>
        <v>industry-energy-efficiency-standards.html</v>
      </c>
    </row>
    <row r="1645" spans="1:18" s="4" customFormat="1">
      <c r="A1645" s="254" t="str">
        <f>IF(ISBLANK(INDEX('Policy Characteristics'!A:A,MATCH($C1645,'Policy Characteristics'!$C:$C,0))),"",INDEX('Policy Characteristics'!A:A,MATCH($C1645,'Policy Characteristics'!$C:$C,0)))</f>
        <v>Industry</v>
      </c>
      <c r="B1645" s="262" t="str">
        <f>IF(ISBLANK(INDEX('Policy Characteristics'!B:B,MATCH($C1645,'Policy Characteristics'!$C:$C,0))),"",INDEX('Policy Characteristics'!B:B,MATCH($C1645,'Policy Characteristics'!$C:$C,0)))</f>
        <v>Industry Energy Efficiency Standards</v>
      </c>
      <c r="C1645" s="254" t="str">
        <f t="shared" si="56"/>
        <v>Percentage Improvement in Eqpt Efficiency Standards above BAU</v>
      </c>
      <c r="D1645" s="6" t="s">
        <v>3051</v>
      </c>
      <c r="E1645" s="45" t="s">
        <v>2380</v>
      </c>
      <c r="F1645" t="s">
        <v>2558</v>
      </c>
      <c r="G1645" s="45" t="s">
        <v>2386</v>
      </c>
      <c r="H1645" s="43">
        <v>1088</v>
      </c>
      <c r="I1645" s="324" t="s">
        <v>40</v>
      </c>
      <c r="J1645" s="255" t="str">
        <f>IF(ISBLANK(INDEX('Policy Characteristics'!D:D,MATCH($C1645,'Policy Characteristics'!$C:$C,0))),"",INDEX('Policy Characteristics'!D:D,MATCH($C1645,'Policy Characteristics'!$C:$C,0)))</f>
        <v>Industry Energy Efficiency</v>
      </c>
      <c r="K1645" s="254" t="str">
        <f>IF(ISBLANK(INDEX('Policy Characteristics'!E:E,MATCH($C1645,'Policy Characteristics'!$C:$C,0))),"",INDEX('Policy Characteristics'!E:E,MATCH($C1645,'Policy Characteristics'!$C:$C,0)))</f>
        <v>indst efficiency standards</v>
      </c>
      <c r="L1645" s="261">
        <f>IF(ISBLANK(INDEX('Policy Characteristics'!F:F,MATCH($C1645,'Policy Characteristics'!$C:$C,0))),"",INDEX('Policy Characteristics'!F:F,MATCH($C1645,'Policy Characteristics'!$C:$C,0)))</f>
        <v>0</v>
      </c>
      <c r="M1645" s="261">
        <f>IF(ISBLANK(INDEX('Policy Characteristics'!G:G,MATCH($C1645,'Policy Characteristics'!$C:$C,0))),"",INDEX('Policy Characteristics'!G:G,MATCH($C1645,'Policy Characteristics'!$C:$C,0)))</f>
        <v>0.25</v>
      </c>
      <c r="N1645" s="261">
        <f>IF(ISBLANK(INDEX('Policy Characteristics'!H:H,MATCH($C1645,'Policy Characteristics'!$C:$C,0))),"",INDEX('Policy Characteristics'!H:H,MATCH($C1645,'Policy Characteristics'!$C:$C,0)))</f>
        <v>0.01</v>
      </c>
      <c r="O1645" s="254" t="str">
        <f>IF(ISBLANK(INDEX('Policy Characteristics'!I:I,MATCH($C1645,'Policy Characteristics'!$C:$C,0))),"",INDEX('Policy Characteristics'!I:I,MATCH($C1645,'Policy Characteristics'!$C:$C,0)))</f>
        <v>% reduction in energy use</v>
      </c>
      <c r="P1645" s="254" t="str">
        <f>IF(ISBLANK(INDEX('Policy Characteristics'!J:J,MATCH($C1645,'Policy Characteristics'!$C:$C,0))),"",INDEX('Policy Characteristics'!J:J,MATCH($C1645,'Policy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5" s="254" t="str">
        <f>IF(ISBLANK(INDEX('Policy Characteristics'!K:K,MATCH($C1645,'Policy Characteristics'!$C:$C,0))),"",INDEX('Policy Characteristics'!K:K,MATCH($C1645,'Policy Characteristics'!$C:$C,0)))</f>
        <v>industry-ag-main.html#eff-stds</v>
      </c>
      <c r="R1645" s="254" t="str">
        <f>IF(ISBLANK(INDEX('Policy Characteristics'!L:L,MATCH($C1645,'Policy Characteristics'!$C:$C,0))),"",INDEX('Policy Characteristics'!L:L,MATCH($C1645,'Policy Characteristics'!$C:$C,0)))</f>
        <v>industry-energy-efficiency-standards.html</v>
      </c>
    </row>
    <row r="1646" spans="1:18" s="4" customFormat="1">
      <c r="A1646" s="254" t="str">
        <f>IF(ISBLANK(INDEX('Policy Characteristics'!A:A,MATCH($C1646,'Policy Characteristics'!$C:$C,0))),"",INDEX('Policy Characteristics'!A:A,MATCH($C1646,'Policy Characteristics'!$C:$C,0)))</f>
        <v>Industry</v>
      </c>
      <c r="B1646" s="262" t="str">
        <f>IF(ISBLANK(INDEX('Policy Characteristics'!B:B,MATCH($C1646,'Policy Characteristics'!$C:$C,0))),"",INDEX('Policy Characteristics'!B:B,MATCH($C1646,'Policy Characteristics'!$C:$C,0)))</f>
        <v>Industry Energy Efficiency Standards</v>
      </c>
      <c r="C1646" s="254" t="str">
        <f t="shared" si="56"/>
        <v>Percentage Improvement in Eqpt Efficiency Standards above BAU</v>
      </c>
      <c r="D1646" s="6" t="s">
        <v>3051</v>
      </c>
      <c r="E1646" s="45" t="s">
        <v>2381</v>
      </c>
      <c r="F1646" t="s">
        <v>2558</v>
      </c>
      <c r="G1646" s="45" t="s">
        <v>2389</v>
      </c>
      <c r="H1646" s="43">
        <v>1089</v>
      </c>
      <c r="I1646" s="324" t="s">
        <v>40</v>
      </c>
      <c r="J1646" s="255" t="str">
        <f>IF(ISBLANK(INDEX('Policy Characteristics'!D:D,MATCH($C1646,'Policy Characteristics'!$C:$C,0))),"",INDEX('Policy Characteristics'!D:D,MATCH($C1646,'Policy Characteristics'!$C:$C,0)))</f>
        <v>Industry Energy Efficiency</v>
      </c>
      <c r="K1646" s="254" t="str">
        <f>IF(ISBLANK(INDEX('Policy Characteristics'!E:E,MATCH($C1646,'Policy Characteristics'!$C:$C,0))),"",INDEX('Policy Characteristics'!E:E,MATCH($C1646,'Policy Characteristics'!$C:$C,0)))</f>
        <v>indst efficiency standards</v>
      </c>
      <c r="L1646" s="261">
        <f>IF(ISBLANK(INDEX('Policy Characteristics'!F:F,MATCH($C1646,'Policy Characteristics'!$C:$C,0))),"",INDEX('Policy Characteristics'!F:F,MATCH($C1646,'Policy Characteristics'!$C:$C,0)))</f>
        <v>0</v>
      </c>
      <c r="M1646" s="261">
        <f>IF(ISBLANK(INDEX('Policy Characteristics'!G:G,MATCH($C1646,'Policy Characteristics'!$C:$C,0))),"",INDEX('Policy Characteristics'!G:G,MATCH($C1646,'Policy Characteristics'!$C:$C,0)))</f>
        <v>0.25</v>
      </c>
      <c r="N1646" s="261">
        <f>IF(ISBLANK(INDEX('Policy Characteristics'!H:H,MATCH($C1646,'Policy Characteristics'!$C:$C,0))),"",INDEX('Policy Characteristics'!H:H,MATCH($C1646,'Policy Characteristics'!$C:$C,0)))</f>
        <v>0.01</v>
      </c>
      <c r="O1646" s="254" t="str">
        <f>IF(ISBLANK(INDEX('Policy Characteristics'!I:I,MATCH($C1646,'Policy Characteristics'!$C:$C,0))),"",INDEX('Policy Characteristics'!I:I,MATCH($C1646,'Policy Characteristics'!$C:$C,0)))</f>
        <v>% reduction in energy use</v>
      </c>
      <c r="P1646" s="254" t="str">
        <f>IF(ISBLANK(INDEX('Policy Characteristics'!J:J,MATCH($C1646,'Policy Characteristics'!$C:$C,0))),"",INDEX('Policy Characteristics'!J:J,MATCH($C1646,'Policy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6" s="254" t="str">
        <f>IF(ISBLANK(INDEX('Policy Characteristics'!K:K,MATCH($C1646,'Policy Characteristics'!$C:$C,0))),"",INDEX('Policy Characteristics'!K:K,MATCH($C1646,'Policy Characteristics'!$C:$C,0)))</f>
        <v>industry-ag-main.html#eff-stds</v>
      </c>
      <c r="R1646" s="254" t="str">
        <f>IF(ISBLANK(INDEX('Policy Characteristics'!L:L,MATCH($C1646,'Policy Characteristics'!$C:$C,0))),"",INDEX('Policy Characteristics'!L:L,MATCH($C1646,'Policy Characteristics'!$C:$C,0)))</f>
        <v>industry-energy-efficiency-standards.html</v>
      </c>
    </row>
    <row r="1647" spans="1:18" s="4" customFormat="1">
      <c r="A1647" s="254" t="str">
        <f>IF(ISBLANK(INDEX('Policy Characteristics'!A:A,MATCH($C1647,'Policy Characteristics'!$C:$C,0))),"",INDEX('Policy Characteristics'!A:A,MATCH($C1647,'Policy Characteristics'!$C:$C,0)))</f>
        <v>Industry</v>
      </c>
      <c r="B1647" s="262" t="str">
        <f>IF(ISBLANK(INDEX('Policy Characteristics'!B:B,MATCH($C1647,'Policy Characteristics'!$C:$C,0))),"",INDEX('Policy Characteristics'!B:B,MATCH($C1647,'Policy Characteristics'!$C:$C,0)))</f>
        <v>Industry Energy Efficiency Standards</v>
      </c>
      <c r="C1647" s="254" t="str">
        <f t="shared" si="56"/>
        <v>Percentage Improvement in Eqpt Efficiency Standards above BAU</v>
      </c>
      <c r="D1647" s="6" t="s">
        <v>3051</v>
      </c>
      <c r="E1647" s="45" t="s">
        <v>2382</v>
      </c>
      <c r="F1647" t="s">
        <v>2558</v>
      </c>
      <c r="G1647" s="45" t="s">
        <v>2390</v>
      </c>
      <c r="H1647" s="43">
        <v>1090</v>
      </c>
      <c r="I1647" s="324" t="s">
        <v>40</v>
      </c>
      <c r="J1647" s="255" t="str">
        <f>IF(ISBLANK(INDEX('Policy Characteristics'!D:D,MATCH($C1647,'Policy Characteristics'!$C:$C,0))),"",INDEX('Policy Characteristics'!D:D,MATCH($C1647,'Policy Characteristics'!$C:$C,0)))</f>
        <v>Industry Energy Efficiency</v>
      </c>
      <c r="K1647" s="254" t="str">
        <f>IF(ISBLANK(INDEX('Policy Characteristics'!E:E,MATCH($C1647,'Policy Characteristics'!$C:$C,0))),"",INDEX('Policy Characteristics'!E:E,MATCH($C1647,'Policy Characteristics'!$C:$C,0)))</f>
        <v>indst efficiency standards</v>
      </c>
      <c r="L1647" s="261">
        <f>IF(ISBLANK(INDEX('Policy Characteristics'!F:F,MATCH($C1647,'Policy Characteristics'!$C:$C,0))),"",INDEX('Policy Characteristics'!F:F,MATCH($C1647,'Policy Characteristics'!$C:$C,0)))</f>
        <v>0</v>
      </c>
      <c r="M1647" s="261">
        <f>IF(ISBLANK(INDEX('Policy Characteristics'!G:G,MATCH($C1647,'Policy Characteristics'!$C:$C,0))),"",INDEX('Policy Characteristics'!G:G,MATCH($C1647,'Policy Characteristics'!$C:$C,0)))</f>
        <v>0.25</v>
      </c>
      <c r="N1647" s="261">
        <f>IF(ISBLANK(INDEX('Policy Characteristics'!H:H,MATCH($C1647,'Policy Characteristics'!$C:$C,0))),"",INDEX('Policy Characteristics'!H:H,MATCH($C1647,'Policy Characteristics'!$C:$C,0)))</f>
        <v>0.01</v>
      </c>
      <c r="O1647" s="254" t="str">
        <f>IF(ISBLANK(INDEX('Policy Characteristics'!I:I,MATCH($C1647,'Policy Characteristics'!$C:$C,0))),"",INDEX('Policy Characteristics'!I:I,MATCH($C1647,'Policy Characteristics'!$C:$C,0)))</f>
        <v>% reduction in energy use</v>
      </c>
      <c r="P1647" s="254" t="str">
        <f>IF(ISBLANK(INDEX('Policy Characteristics'!J:J,MATCH($C1647,'Policy Characteristics'!$C:$C,0))),"",INDEX('Policy Characteristics'!J:J,MATCH($C1647,'Policy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7" s="254" t="str">
        <f>IF(ISBLANK(INDEX('Policy Characteristics'!K:K,MATCH($C1647,'Policy Characteristics'!$C:$C,0))),"",INDEX('Policy Characteristics'!K:K,MATCH($C1647,'Policy Characteristics'!$C:$C,0)))</f>
        <v>industry-ag-main.html#eff-stds</v>
      </c>
      <c r="R1647" s="254" t="str">
        <f>IF(ISBLANK(INDEX('Policy Characteristics'!L:L,MATCH($C1647,'Policy Characteristics'!$C:$C,0))),"",INDEX('Policy Characteristics'!L:L,MATCH($C1647,'Policy Characteristics'!$C:$C,0)))</f>
        <v>industry-energy-efficiency-standards.html</v>
      </c>
    </row>
    <row r="1648" spans="1:18" s="4" customFormat="1">
      <c r="A1648" s="254" t="str">
        <f>IF(ISBLANK(INDEX('Policy Characteristics'!A:A,MATCH($C1648,'Policy Characteristics'!$C:$C,0))),"",INDEX('Policy Characteristics'!A:A,MATCH($C1648,'Policy Characteristics'!$C:$C,0)))</f>
        <v>Industry</v>
      </c>
      <c r="B1648" s="262" t="str">
        <f>IF(ISBLANK(INDEX('Policy Characteristics'!B:B,MATCH($C1648,'Policy Characteristics'!$C:$C,0))),"",INDEX('Policy Characteristics'!B:B,MATCH($C1648,'Policy Characteristics'!$C:$C,0)))</f>
        <v>Industry Energy Efficiency Standards</v>
      </c>
      <c r="C1648" s="254" t="str">
        <f t="shared" si="56"/>
        <v>Percentage Improvement in Eqpt Efficiency Standards above BAU</v>
      </c>
      <c r="D1648" s="6" t="s">
        <v>3051</v>
      </c>
      <c r="E1648" s="45" t="s">
        <v>2383</v>
      </c>
      <c r="F1648" t="s">
        <v>2558</v>
      </c>
      <c r="G1648" s="45" t="s">
        <v>2387</v>
      </c>
      <c r="H1648" s="43">
        <v>1091</v>
      </c>
      <c r="I1648" s="324" t="s">
        <v>41</v>
      </c>
      <c r="J1648" s="255" t="str">
        <f>IF(ISBLANK(INDEX('Policy Characteristics'!D:D,MATCH($C1648,'Policy Characteristics'!$C:$C,0))),"",INDEX('Policy Characteristics'!D:D,MATCH($C1648,'Policy Characteristics'!$C:$C,0)))</f>
        <v>Industry Energy Efficiency</v>
      </c>
      <c r="K1648" s="254" t="str">
        <f>IF(ISBLANK(INDEX('Policy Characteristics'!E:E,MATCH($C1648,'Policy Characteristics'!$C:$C,0))),"",INDEX('Policy Characteristics'!E:E,MATCH($C1648,'Policy Characteristics'!$C:$C,0)))</f>
        <v>indst efficiency standards</v>
      </c>
      <c r="L1648" s="261">
        <f>IF(ISBLANK(INDEX('Policy Characteristics'!F:F,MATCH($C1648,'Policy Characteristics'!$C:$C,0))),"",INDEX('Policy Characteristics'!F:F,MATCH($C1648,'Policy Characteristics'!$C:$C,0)))</f>
        <v>0</v>
      </c>
      <c r="M1648" s="261">
        <f>IF(ISBLANK(INDEX('Policy Characteristics'!G:G,MATCH($C1648,'Policy Characteristics'!$C:$C,0))),"",INDEX('Policy Characteristics'!G:G,MATCH($C1648,'Policy Characteristics'!$C:$C,0)))</f>
        <v>0.25</v>
      </c>
      <c r="N1648" s="261">
        <f>IF(ISBLANK(INDEX('Policy Characteristics'!H:H,MATCH($C1648,'Policy Characteristics'!$C:$C,0))),"",INDEX('Policy Characteristics'!H:H,MATCH($C1648,'Policy Characteristics'!$C:$C,0)))</f>
        <v>0.01</v>
      </c>
      <c r="O1648" s="254" t="str">
        <f>IF(ISBLANK(INDEX('Policy Characteristics'!I:I,MATCH($C1648,'Policy Characteristics'!$C:$C,0))),"",INDEX('Policy Characteristics'!I:I,MATCH($C1648,'Policy Characteristics'!$C:$C,0)))</f>
        <v>% reduction in energy use</v>
      </c>
      <c r="P1648" s="254" t="str">
        <f>IF(ISBLANK(INDEX('Policy Characteristics'!J:J,MATCH($C1648,'Policy Characteristics'!$C:$C,0))),"",INDEX('Policy Characteristics'!J:J,MATCH($C1648,'Policy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8" s="254" t="str">
        <f>IF(ISBLANK(INDEX('Policy Characteristics'!K:K,MATCH($C1648,'Policy Characteristics'!$C:$C,0))),"",INDEX('Policy Characteristics'!K:K,MATCH($C1648,'Policy Characteristics'!$C:$C,0)))</f>
        <v>industry-ag-main.html#eff-stds</v>
      </c>
      <c r="R1648" s="254" t="str">
        <f>IF(ISBLANK(INDEX('Policy Characteristics'!L:L,MATCH($C1648,'Policy Characteristics'!$C:$C,0))),"",INDEX('Policy Characteristics'!L:L,MATCH($C1648,'Policy Characteristics'!$C:$C,0)))</f>
        <v>industry-energy-efficiency-standards.html</v>
      </c>
    </row>
    <row r="1649" spans="1:18" s="4" customFormat="1">
      <c r="A1649" s="254" t="str">
        <f>IF(ISBLANK(INDEX('Policy Characteristics'!A:A,MATCH($C1649,'Policy Characteristics'!$C:$C,0))),"",INDEX('Policy Characteristics'!A:A,MATCH($C1649,'Policy Characteristics'!$C:$C,0)))</f>
        <v>Industry</v>
      </c>
      <c r="B1649" s="262" t="str">
        <f>IF(ISBLANK(INDEX('Policy Characteristics'!B:B,MATCH($C1649,'Policy Characteristics'!$C:$C,0))),"",INDEX('Policy Characteristics'!B:B,MATCH($C1649,'Policy Characteristics'!$C:$C,0)))</f>
        <v>Industry Energy Efficiency Standards</v>
      </c>
      <c r="C1649" s="254" t="str">
        <f t="shared" si="56"/>
        <v>Percentage Improvement in Eqpt Efficiency Standards above BAU</v>
      </c>
      <c r="D1649" s="6" t="s">
        <v>3051</v>
      </c>
      <c r="E1649" s="45" t="s">
        <v>2384</v>
      </c>
      <c r="F1649" t="s">
        <v>2558</v>
      </c>
      <c r="G1649" s="45" t="s">
        <v>2388</v>
      </c>
      <c r="H1649" s="43">
        <v>1092</v>
      </c>
      <c r="I1649" s="324" t="s">
        <v>40</v>
      </c>
      <c r="J1649" s="255" t="str">
        <f>IF(ISBLANK(INDEX('Policy Characteristics'!D:D,MATCH($C1649,'Policy Characteristics'!$C:$C,0))),"",INDEX('Policy Characteristics'!D:D,MATCH($C1649,'Policy Characteristics'!$C:$C,0)))</f>
        <v>Industry Energy Efficiency</v>
      </c>
      <c r="K1649" s="254" t="str">
        <f>IF(ISBLANK(INDEX('Policy Characteristics'!E:E,MATCH($C1649,'Policy Characteristics'!$C:$C,0))),"",INDEX('Policy Characteristics'!E:E,MATCH($C1649,'Policy Characteristics'!$C:$C,0)))</f>
        <v>indst efficiency standards</v>
      </c>
      <c r="L1649" s="261">
        <f>IF(ISBLANK(INDEX('Policy Characteristics'!F:F,MATCH($C1649,'Policy Characteristics'!$C:$C,0))),"",INDEX('Policy Characteristics'!F:F,MATCH($C1649,'Policy Characteristics'!$C:$C,0)))</f>
        <v>0</v>
      </c>
      <c r="M1649" s="261">
        <f>IF(ISBLANK(INDEX('Policy Characteristics'!G:G,MATCH($C1649,'Policy Characteristics'!$C:$C,0))),"",INDEX('Policy Characteristics'!G:G,MATCH($C1649,'Policy Characteristics'!$C:$C,0)))</f>
        <v>0.25</v>
      </c>
      <c r="N1649" s="261">
        <f>IF(ISBLANK(INDEX('Policy Characteristics'!H:H,MATCH($C1649,'Policy Characteristics'!$C:$C,0))),"",INDEX('Policy Characteristics'!H:H,MATCH($C1649,'Policy Characteristics'!$C:$C,0)))</f>
        <v>0.01</v>
      </c>
      <c r="O1649" s="254" t="str">
        <f>IF(ISBLANK(INDEX('Policy Characteristics'!I:I,MATCH($C1649,'Policy Characteristics'!$C:$C,0))),"",INDEX('Policy Characteristics'!I:I,MATCH($C1649,'Policy Characteristics'!$C:$C,0)))</f>
        <v>% reduction in energy use</v>
      </c>
      <c r="P1649" s="254" t="str">
        <f>IF(ISBLANK(INDEX('Policy Characteristics'!J:J,MATCH($C1649,'Policy Characteristics'!$C:$C,0))),"",INDEX('Policy Characteristics'!J:J,MATCH($C1649,'Policy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9" s="254" t="str">
        <f>IF(ISBLANK(INDEX('Policy Characteristics'!K:K,MATCH($C1649,'Policy Characteristics'!$C:$C,0))),"",INDEX('Policy Characteristics'!K:K,MATCH($C1649,'Policy Characteristics'!$C:$C,0)))</f>
        <v>industry-ag-main.html#eff-stds</v>
      </c>
      <c r="R1649" s="254" t="str">
        <f>IF(ISBLANK(INDEX('Policy Characteristics'!L:L,MATCH($C1649,'Policy Characteristics'!$C:$C,0))),"",INDEX('Policy Characteristics'!L:L,MATCH($C1649,'Policy Characteristics'!$C:$C,0)))</f>
        <v>industry-energy-efficiency-standards.html</v>
      </c>
    </row>
    <row r="1650" spans="1:18" s="4" customFormat="1">
      <c r="A1650" s="254" t="str">
        <f>IF(ISBLANK(INDEX('Policy Characteristics'!A:A,MATCH($C1650,'Policy Characteristics'!$C:$C,0))),"",INDEX('Policy Characteristics'!A:A,MATCH($C1650,'Policy Characteristics'!$C:$C,0)))</f>
        <v>Industry</v>
      </c>
      <c r="B1650" s="262" t="str">
        <f>IF(ISBLANK(INDEX('Policy Characteristics'!B:B,MATCH($C1650,'Policy Characteristics'!$C:$C,0))),"",INDEX('Policy Characteristics'!B:B,MATCH($C1650,'Policy Characteristics'!$C:$C,0)))</f>
        <v>Industry Energy Efficiency Standards</v>
      </c>
      <c r="C1650" s="254" t="str">
        <f t="shared" si="56"/>
        <v>Percentage Improvement in Eqpt Efficiency Standards above BAU</v>
      </c>
      <c r="D1650" s="6" t="s">
        <v>3051</v>
      </c>
      <c r="E1650" s="45" t="s">
        <v>2385</v>
      </c>
      <c r="F1650" t="s">
        <v>2558</v>
      </c>
      <c r="G1650" s="45" t="s">
        <v>2391</v>
      </c>
      <c r="H1650" s="43">
        <v>1093</v>
      </c>
      <c r="I1650" s="324" t="s">
        <v>41</v>
      </c>
      <c r="J1650" s="255" t="str">
        <f>IF(ISBLANK(INDEX('Policy Characteristics'!D:D,MATCH($C1650,'Policy Characteristics'!$C:$C,0))),"",INDEX('Policy Characteristics'!D:D,MATCH($C1650,'Policy Characteristics'!$C:$C,0)))</f>
        <v>Industry Energy Efficiency</v>
      </c>
      <c r="K1650" s="254" t="str">
        <f>IF(ISBLANK(INDEX('Policy Characteristics'!E:E,MATCH($C1650,'Policy Characteristics'!$C:$C,0))),"",INDEX('Policy Characteristics'!E:E,MATCH($C1650,'Policy Characteristics'!$C:$C,0)))</f>
        <v>indst efficiency standards</v>
      </c>
      <c r="L1650" s="261">
        <f>IF(ISBLANK(INDEX('Policy Characteristics'!F:F,MATCH($C1650,'Policy Characteristics'!$C:$C,0))),"",INDEX('Policy Characteristics'!F:F,MATCH($C1650,'Policy Characteristics'!$C:$C,0)))</f>
        <v>0</v>
      </c>
      <c r="M1650" s="261">
        <f>IF(ISBLANK(INDEX('Policy Characteristics'!G:G,MATCH($C1650,'Policy Characteristics'!$C:$C,0))),"",INDEX('Policy Characteristics'!G:G,MATCH($C1650,'Policy Characteristics'!$C:$C,0)))</f>
        <v>0.25</v>
      </c>
      <c r="N1650" s="261">
        <f>IF(ISBLANK(INDEX('Policy Characteristics'!H:H,MATCH($C1650,'Policy Characteristics'!$C:$C,0))),"",INDEX('Policy Characteristics'!H:H,MATCH($C1650,'Policy Characteristics'!$C:$C,0)))</f>
        <v>0.01</v>
      </c>
      <c r="O1650" s="254" t="str">
        <f>IF(ISBLANK(INDEX('Policy Characteristics'!I:I,MATCH($C1650,'Policy Characteristics'!$C:$C,0))),"",INDEX('Policy Characteristics'!I:I,MATCH($C1650,'Policy Characteristics'!$C:$C,0)))</f>
        <v>% reduction in energy use</v>
      </c>
      <c r="P1650" s="254" t="str">
        <f>IF(ISBLANK(INDEX('Policy Characteristics'!J:J,MATCH($C1650,'Policy Characteristics'!$C:$C,0))),"",INDEX('Policy Characteristics'!J:J,MATCH($C1650,'Policy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0" s="254" t="str">
        <f>IF(ISBLANK(INDEX('Policy Characteristics'!K:K,MATCH($C1650,'Policy Characteristics'!$C:$C,0))),"",INDEX('Policy Characteristics'!K:K,MATCH($C1650,'Policy Characteristics'!$C:$C,0)))</f>
        <v>industry-ag-main.html#eff-stds</v>
      </c>
      <c r="R1650" s="254" t="str">
        <f>IF(ISBLANK(INDEX('Policy Characteristics'!L:L,MATCH($C1650,'Policy Characteristics'!$C:$C,0))),"",INDEX('Policy Characteristics'!L:L,MATCH($C1650,'Policy Characteristics'!$C:$C,0)))</f>
        <v>industry-energy-efficiency-standards.html</v>
      </c>
    </row>
    <row r="1651" spans="1:18" s="4" customFormat="1">
      <c r="A1651" s="254" t="str">
        <f>IF(ISBLANK(INDEX('Policy Characteristics'!A:A,MATCH($C1651,'Policy Characteristics'!$C:$C,0))),"",INDEX('Policy Characteristics'!A:A,MATCH($C1651,'Policy Characteristics'!$C:$C,0)))</f>
        <v>Industry</v>
      </c>
      <c r="B1651" s="262" t="str">
        <f>IF(ISBLANK(INDEX('Policy Characteristics'!B:B,MATCH($C1651,'Policy Characteristics'!$C:$C,0))),"",INDEX('Policy Characteristics'!B:B,MATCH($C1651,'Policy Characteristics'!$C:$C,0)))</f>
        <v>Industry Energy Efficiency Standards</v>
      </c>
      <c r="C1651" s="254" t="str">
        <f t="shared" si="56"/>
        <v>Percentage Improvement in Eqpt Efficiency Standards above BAU</v>
      </c>
      <c r="D1651" s="6" t="s">
        <v>3051</v>
      </c>
      <c r="E1651" s="45" t="s">
        <v>2684</v>
      </c>
      <c r="F1651" t="s">
        <v>2558</v>
      </c>
      <c r="G1651" s="45" t="s">
        <v>2687</v>
      </c>
      <c r="H1651" s="43">
        <v>1094</v>
      </c>
      <c r="I1651" s="324" t="s">
        <v>41</v>
      </c>
      <c r="J1651" s="255" t="str">
        <f>IF(ISBLANK(INDEX('Policy Characteristics'!D:D,MATCH($C1651,'Policy Characteristics'!$C:$C,0))),"",INDEX('Policy Characteristics'!D:D,MATCH($C1651,'Policy Characteristics'!$C:$C,0)))</f>
        <v>Industry Energy Efficiency</v>
      </c>
      <c r="K1651" s="254" t="str">
        <f>IF(ISBLANK(INDEX('Policy Characteristics'!E:E,MATCH($C1651,'Policy Characteristics'!$C:$C,0))),"",INDEX('Policy Characteristics'!E:E,MATCH($C1651,'Policy Characteristics'!$C:$C,0)))</f>
        <v>indst efficiency standards</v>
      </c>
      <c r="L1651" s="261">
        <f>IF(ISBLANK(INDEX('Policy Characteristics'!F:F,MATCH($C1651,'Policy Characteristics'!$C:$C,0))),"",INDEX('Policy Characteristics'!F:F,MATCH($C1651,'Policy Characteristics'!$C:$C,0)))</f>
        <v>0</v>
      </c>
      <c r="M1651" s="261">
        <f>IF(ISBLANK(INDEX('Policy Characteristics'!G:G,MATCH($C1651,'Policy Characteristics'!$C:$C,0))),"",INDEX('Policy Characteristics'!G:G,MATCH($C1651,'Policy Characteristics'!$C:$C,0)))</f>
        <v>0.25</v>
      </c>
      <c r="N1651" s="261">
        <f>IF(ISBLANK(INDEX('Policy Characteristics'!H:H,MATCH($C1651,'Policy Characteristics'!$C:$C,0))),"",INDEX('Policy Characteristics'!H:H,MATCH($C1651,'Policy Characteristics'!$C:$C,0)))</f>
        <v>0.01</v>
      </c>
      <c r="O1651" s="254" t="str">
        <f>IF(ISBLANK(INDEX('Policy Characteristics'!I:I,MATCH($C1651,'Policy Characteristics'!$C:$C,0))),"",INDEX('Policy Characteristics'!I:I,MATCH($C1651,'Policy Characteristics'!$C:$C,0)))</f>
        <v>% reduction in energy use</v>
      </c>
      <c r="P1651" s="254" t="str">
        <f>IF(ISBLANK(INDEX('Policy Characteristics'!J:J,MATCH($C1651,'Policy Characteristics'!$C:$C,0))),"",INDEX('Policy Characteristics'!J:J,MATCH($C1651,'Policy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1" s="254" t="str">
        <f>IF(ISBLANK(INDEX('Policy Characteristics'!K:K,MATCH($C1651,'Policy Characteristics'!$C:$C,0))),"",INDEX('Policy Characteristics'!K:K,MATCH($C1651,'Policy Characteristics'!$C:$C,0)))</f>
        <v>industry-ag-main.html#eff-stds</v>
      </c>
      <c r="R1651" s="254" t="str">
        <f>IF(ISBLANK(INDEX('Policy Characteristics'!L:L,MATCH($C1651,'Policy Characteristics'!$C:$C,0))),"",INDEX('Policy Characteristics'!L:L,MATCH($C1651,'Policy Characteristics'!$C:$C,0)))</f>
        <v>industry-energy-efficiency-standards.html</v>
      </c>
    </row>
    <row r="1652" spans="1:18" s="4" customFormat="1">
      <c r="A1652" s="254" t="str">
        <f>IF(ISBLANK(INDEX('Policy Characteristics'!A:A,MATCH($C1652,'Policy Characteristics'!$C:$C,0))),"",INDEX('Policy Characteristics'!A:A,MATCH($C1652,'Policy Characteristics'!$C:$C,0)))</f>
        <v>Industry</v>
      </c>
      <c r="B1652" s="262" t="str">
        <f>IF(ISBLANK(INDEX('Policy Characteristics'!B:B,MATCH($C1652,'Policy Characteristics'!$C:$C,0))),"",INDEX('Policy Characteristics'!B:B,MATCH($C1652,'Policy Characteristics'!$C:$C,0)))</f>
        <v>Industry Energy Efficiency Standards</v>
      </c>
      <c r="C1652" s="254" t="str">
        <f t="shared" si="56"/>
        <v>Percentage Improvement in Eqpt Efficiency Standards above BAU</v>
      </c>
      <c r="D1652" s="6" t="s">
        <v>3051</v>
      </c>
      <c r="E1652" s="45" t="s">
        <v>2685</v>
      </c>
      <c r="F1652" t="s">
        <v>2558</v>
      </c>
      <c r="G1652" s="45" t="s">
        <v>2689</v>
      </c>
      <c r="H1652" s="43">
        <v>1095</v>
      </c>
      <c r="I1652" s="324" t="s">
        <v>40</v>
      </c>
      <c r="J1652" s="255" t="str">
        <f>IF(ISBLANK(INDEX('Policy Characteristics'!D:D,MATCH($C1652,'Policy Characteristics'!$C:$C,0))),"",INDEX('Policy Characteristics'!D:D,MATCH($C1652,'Policy Characteristics'!$C:$C,0)))</f>
        <v>Industry Energy Efficiency</v>
      </c>
      <c r="K1652" s="254" t="str">
        <f>IF(ISBLANK(INDEX('Policy Characteristics'!E:E,MATCH($C1652,'Policy Characteristics'!$C:$C,0))),"",INDEX('Policy Characteristics'!E:E,MATCH($C1652,'Policy Characteristics'!$C:$C,0)))</f>
        <v>indst efficiency standards</v>
      </c>
      <c r="L1652" s="261">
        <f>IF(ISBLANK(INDEX('Policy Characteristics'!F:F,MATCH($C1652,'Policy Characteristics'!$C:$C,0))),"",INDEX('Policy Characteristics'!F:F,MATCH($C1652,'Policy Characteristics'!$C:$C,0)))</f>
        <v>0</v>
      </c>
      <c r="M1652" s="261">
        <f>IF(ISBLANK(INDEX('Policy Characteristics'!G:G,MATCH($C1652,'Policy Characteristics'!$C:$C,0))),"",INDEX('Policy Characteristics'!G:G,MATCH($C1652,'Policy Characteristics'!$C:$C,0)))</f>
        <v>0.25</v>
      </c>
      <c r="N1652" s="261">
        <f>IF(ISBLANK(INDEX('Policy Characteristics'!H:H,MATCH($C1652,'Policy Characteristics'!$C:$C,0))),"",INDEX('Policy Characteristics'!H:H,MATCH($C1652,'Policy Characteristics'!$C:$C,0)))</f>
        <v>0.01</v>
      </c>
      <c r="O1652" s="254" t="str">
        <f>IF(ISBLANK(INDEX('Policy Characteristics'!I:I,MATCH($C1652,'Policy Characteristics'!$C:$C,0))),"",INDEX('Policy Characteristics'!I:I,MATCH($C1652,'Policy Characteristics'!$C:$C,0)))</f>
        <v>% reduction in energy use</v>
      </c>
      <c r="P1652" s="254" t="str">
        <f>IF(ISBLANK(INDEX('Policy Characteristics'!J:J,MATCH($C1652,'Policy Characteristics'!$C:$C,0))),"",INDEX('Policy Characteristics'!J:J,MATCH($C1652,'Policy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2" s="254" t="str">
        <f>IF(ISBLANK(INDEX('Policy Characteristics'!K:K,MATCH($C1652,'Policy Characteristics'!$C:$C,0))),"",INDEX('Policy Characteristics'!K:K,MATCH($C1652,'Policy Characteristics'!$C:$C,0)))</f>
        <v>industry-ag-main.html#eff-stds</v>
      </c>
      <c r="R1652" s="254" t="str">
        <f>IF(ISBLANK(INDEX('Policy Characteristics'!L:L,MATCH($C1652,'Policy Characteristics'!$C:$C,0))),"",INDEX('Policy Characteristics'!L:L,MATCH($C1652,'Policy Characteristics'!$C:$C,0)))</f>
        <v>industry-energy-efficiency-standards.html</v>
      </c>
    </row>
    <row r="1653" spans="1:18" s="4" customFormat="1">
      <c r="A1653" s="254" t="str">
        <f>IF(ISBLANK(INDEX('Policy Characteristics'!A:A,MATCH($C1653,'Policy Characteristics'!$C:$C,0))),"",INDEX('Policy Characteristics'!A:A,MATCH($C1653,'Policy Characteristics'!$C:$C,0)))</f>
        <v>Industry</v>
      </c>
      <c r="B1653" s="262" t="str">
        <f>IF(ISBLANK(INDEX('Policy Characteristics'!B:B,MATCH($C1653,'Policy Characteristics'!$C:$C,0))),"",INDEX('Policy Characteristics'!B:B,MATCH($C1653,'Policy Characteristics'!$C:$C,0)))</f>
        <v>Industry Energy Efficiency Standards</v>
      </c>
      <c r="C1653" s="254" t="str">
        <f t="shared" si="56"/>
        <v>Percentage Improvement in Eqpt Efficiency Standards above BAU</v>
      </c>
      <c r="D1653" s="6" t="s">
        <v>3051</v>
      </c>
      <c r="E1653" s="45" t="s">
        <v>2686</v>
      </c>
      <c r="F1653" t="s">
        <v>2558</v>
      </c>
      <c r="G1653" s="45" t="s">
        <v>2690</v>
      </c>
      <c r="H1653" s="43">
        <v>1096</v>
      </c>
      <c r="I1653" s="324" t="s">
        <v>40</v>
      </c>
      <c r="J1653" s="255" t="str">
        <f>IF(ISBLANK(INDEX('Policy Characteristics'!D:D,MATCH($C1653,'Policy Characteristics'!$C:$C,0))),"",INDEX('Policy Characteristics'!D:D,MATCH($C1653,'Policy Characteristics'!$C:$C,0)))</f>
        <v>Industry Energy Efficiency</v>
      </c>
      <c r="K1653" s="254" t="str">
        <f>IF(ISBLANK(INDEX('Policy Characteristics'!E:E,MATCH($C1653,'Policy Characteristics'!$C:$C,0))),"",INDEX('Policy Characteristics'!E:E,MATCH($C1653,'Policy Characteristics'!$C:$C,0)))</f>
        <v>indst efficiency standards</v>
      </c>
      <c r="L1653" s="261">
        <f>IF(ISBLANK(INDEX('Policy Characteristics'!F:F,MATCH($C1653,'Policy Characteristics'!$C:$C,0))),"",INDEX('Policy Characteristics'!F:F,MATCH($C1653,'Policy Characteristics'!$C:$C,0)))</f>
        <v>0</v>
      </c>
      <c r="M1653" s="261">
        <f>IF(ISBLANK(INDEX('Policy Characteristics'!G:G,MATCH($C1653,'Policy Characteristics'!$C:$C,0))),"",INDEX('Policy Characteristics'!G:G,MATCH($C1653,'Policy Characteristics'!$C:$C,0)))</f>
        <v>0.25</v>
      </c>
      <c r="N1653" s="261">
        <f>IF(ISBLANK(INDEX('Policy Characteristics'!H:H,MATCH($C1653,'Policy Characteristics'!$C:$C,0))),"",INDEX('Policy Characteristics'!H:H,MATCH($C1653,'Policy Characteristics'!$C:$C,0)))</f>
        <v>0.01</v>
      </c>
      <c r="O1653" s="254" t="str">
        <f>IF(ISBLANK(INDEX('Policy Characteristics'!I:I,MATCH($C1653,'Policy Characteristics'!$C:$C,0))),"",INDEX('Policy Characteristics'!I:I,MATCH($C1653,'Policy Characteristics'!$C:$C,0)))</f>
        <v>% reduction in energy use</v>
      </c>
      <c r="P1653" s="254" t="str">
        <f>IF(ISBLANK(INDEX('Policy Characteristics'!J:J,MATCH($C1653,'Policy Characteristics'!$C:$C,0))),"",INDEX('Policy Characteristics'!J:J,MATCH($C1653,'Policy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3" s="254" t="str">
        <f>IF(ISBLANK(INDEX('Policy Characteristics'!K:K,MATCH($C1653,'Policy Characteristics'!$C:$C,0))),"",INDEX('Policy Characteristics'!K:K,MATCH($C1653,'Policy Characteristics'!$C:$C,0)))</f>
        <v>industry-ag-main.html#eff-stds</v>
      </c>
      <c r="R1653" s="254" t="str">
        <f>IF(ISBLANK(INDEX('Policy Characteristics'!L:L,MATCH($C1653,'Policy Characteristics'!$C:$C,0))),"",INDEX('Policy Characteristics'!L:L,MATCH($C1653,'Policy Characteristics'!$C:$C,0)))</f>
        <v>industry-energy-efficiency-standards.html</v>
      </c>
    </row>
    <row r="1654" spans="1:18" s="4" customFormat="1">
      <c r="A1654" s="254" t="str">
        <f>IF(ISBLANK(INDEX('Policy Characteristics'!A:A,MATCH($C1654,'Policy Characteristics'!$C:$C,0))),"",INDEX('Policy Characteristics'!A:A,MATCH($C1654,'Policy Characteristics'!$C:$C,0)))</f>
        <v>Industry</v>
      </c>
      <c r="B1654" s="262" t="str">
        <f>IF(ISBLANK(INDEX('Policy Characteristics'!B:B,MATCH($C1654,'Policy Characteristics'!$C:$C,0))),"",INDEX('Policy Characteristics'!B:B,MATCH($C1654,'Policy Characteristics'!$C:$C,0)))</f>
        <v>Industry Energy Efficiency Standards</v>
      </c>
      <c r="C1654" s="254" t="str">
        <f t="shared" si="56"/>
        <v>Percentage Improvement in Eqpt Efficiency Standards above BAU</v>
      </c>
      <c r="D1654" s="6" t="s">
        <v>3051</v>
      </c>
      <c r="E1654" s="45" t="s">
        <v>2683</v>
      </c>
      <c r="F1654" t="s">
        <v>2558</v>
      </c>
      <c r="G1654" s="45" t="s">
        <v>2688</v>
      </c>
      <c r="H1654" s="43">
        <v>1097</v>
      </c>
      <c r="I1654" s="324" t="s">
        <v>41</v>
      </c>
      <c r="J1654" s="255" t="str">
        <f>IF(ISBLANK(INDEX('Policy Characteristics'!D:D,MATCH($C1654,'Policy Characteristics'!$C:$C,0))),"",INDEX('Policy Characteristics'!D:D,MATCH($C1654,'Policy Characteristics'!$C:$C,0)))</f>
        <v>Industry Energy Efficiency</v>
      </c>
      <c r="K1654" s="254" t="str">
        <f>IF(ISBLANK(INDEX('Policy Characteristics'!E:E,MATCH($C1654,'Policy Characteristics'!$C:$C,0))),"",INDEX('Policy Characteristics'!E:E,MATCH($C1654,'Policy Characteristics'!$C:$C,0)))</f>
        <v>indst efficiency standards</v>
      </c>
      <c r="L1654" s="261">
        <f>IF(ISBLANK(INDEX('Policy Characteristics'!F:F,MATCH($C1654,'Policy Characteristics'!$C:$C,0))),"",INDEX('Policy Characteristics'!F:F,MATCH($C1654,'Policy Characteristics'!$C:$C,0)))</f>
        <v>0</v>
      </c>
      <c r="M1654" s="261">
        <f>IF(ISBLANK(INDEX('Policy Characteristics'!G:G,MATCH($C1654,'Policy Characteristics'!$C:$C,0))),"",INDEX('Policy Characteristics'!G:G,MATCH($C1654,'Policy Characteristics'!$C:$C,0)))</f>
        <v>0.25</v>
      </c>
      <c r="N1654" s="261">
        <f>IF(ISBLANK(INDEX('Policy Characteristics'!H:H,MATCH($C1654,'Policy Characteristics'!$C:$C,0))),"",INDEX('Policy Characteristics'!H:H,MATCH($C1654,'Policy Characteristics'!$C:$C,0)))</f>
        <v>0.01</v>
      </c>
      <c r="O1654" s="254" t="str">
        <f>IF(ISBLANK(INDEX('Policy Characteristics'!I:I,MATCH($C1654,'Policy Characteristics'!$C:$C,0))),"",INDEX('Policy Characteristics'!I:I,MATCH($C1654,'Policy Characteristics'!$C:$C,0)))</f>
        <v>% reduction in energy use</v>
      </c>
      <c r="P1654" s="254" t="str">
        <f>IF(ISBLANK(INDEX('Policy Characteristics'!J:J,MATCH($C1654,'Policy Characteristics'!$C:$C,0))),"",INDEX('Policy Characteristics'!J:J,MATCH($C1654,'Policy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4" s="254" t="str">
        <f>IF(ISBLANK(INDEX('Policy Characteristics'!K:K,MATCH($C1654,'Policy Characteristics'!$C:$C,0))),"",INDEX('Policy Characteristics'!K:K,MATCH($C1654,'Policy Characteristics'!$C:$C,0)))</f>
        <v>industry-ag-main.html#eff-stds</v>
      </c>
      <c r="R1654" s="254" t="str">
        <f>IF(ISBLANK(INDEX('Policy Characteristics'!L:L,MATCH($C1654,'Policy Characteristics'!$C:$C,0))),"",INDEX('Policy Characteristics'!L:L,MATCH($C1654,'Policy Characteristics'!$C:$C,0)))</f>
        <v>industry-energy-efficiency-standards.html</v>
      </c>
    </row>
    <row r="1655" spans="1:18" s="4" customFormat="1">
      <c r="A1655" s="254" t="str">
        <f>IF(ISBLANK(INDEX('Policy Characteristics'!A:A,MATCH($C1655,'Policy Characteristics'!$C:$C,0))),"",INDEX('Policy Characteristics'!A:A,MATCH($C1655,'Policy Characteristics'!$C:$C,0)))</f>
        <v>Industry</v>
      </c>
      <c r="B1655" s="262" t="str">
        <f>IF(ISBLANK(INDEX('Policy Characteristics'!B:B,MATCH($C1655,'Policy Characteristics'!$C:$C,0))),"",INDEX('Policy Characteristics'!B:B,MATCH($C1655,'Policy Characteristics'!$C:$C,0)))</f>
        <v>Industry Energy Efficiency Standards</v>
      </c>
      <c r="C1655" s="254" t="str">
        <f t="shared" si="56"/>
        <v>Percentage Improvement in Eqpt Efficiency Standards above BAU</v>
      </c>
      <c r="D1655" s="6" t="s">
        <v>3052</v>
      </c>
      <c r="E1655" s="45" t="s">
        <v>2380</v>
      </c>
      <c r="F1655" t="s">
        <v>3014</v>
      </c>
      <c r="G1655" s="45" t="s">
        <v>2386</v>
      </c>
      <c r="H1655" s="43">
        <v>1098</v>
      </c>
      <c r="I1655" s="324" t="s">
        <v>40</v>
      </c>
      <c r="J1655" s="255" t="str">
        <f>IF(ISBLANK(INDEX('Policy Characteristics'!D:D,MATCH($C1655,'Policy Characteristics'!$C:$C,0))),"",INDEX('Policy Characteristics'!D:D,MATCH($C1655,'Policy Characteristics'!$C:$C,0)))</f>
        <v>Industry Energy Efficiency</v>
      </c>
      <c r="K1655" s="254" t="str">
        <f>IF(ISBLANK(INDEX('Policy Characteristics'!E:E,MATCH($C1655,'Policy Characteristics'!$C:$C,0))),"",INDEX('Policy Characteristics'!E:E,MATCH($C1655,'Policy Characteristics'!$C:$C,0)))</f>
        <v>indst efficiency standards</v>
      </c>
      <c r="L1655" s="261">
        <f>IF(ISBLANK(INDEX('Policy Characteristics'!F:F,MATCH($C1655,'Policy Characteristics'!$C:$C,0))),"",INDEX('Policy Characteristics'!F:F,MATCH($C1655,'Policy Characteristics'!$C:$C,0)))</f>
        <v>0</v>
      </c>
      <c r="M1655" s="261">
        <f>IF(ISBLANK(INDEX('Policy Characteristics'!G:G,MATCH($C1655,'Policy Characteristics'!$C:$C,0))),"",INDEX('Policy Characteristics'!G:G,MATCH($C1655,'Policy Characteristics'!$C:$C,0)))</f>
        <v>0.25</v>
      </c>
      <c r="N1655" s="261">
        <f>IF(ISBLANK(INDEX('Policy Characteristics'!H:H,MATCH($C1655,'Policy Characteristics'!$C:$C,0))),"",INDEX('Policy Characteristics'!H:H,MATCH($C1655,'Policy Characteristics'!$C:$C,0)))</f>
        <v>0.01</v>
      </c>
      <c r="O1655" s="254" t="str">
        <f>IF(ISBLANK(INDEX('Policy Characteristics'!I:I,MATCH($C1655,'Policy Characteristics'!$C:$C,0))),"",INDEX('Policy Characteristics'!I:I,MATCH($C1655,'Policy Characteristics'!$C:$C,0)))</f>
        <v>% reduction in energy use</v>
      </c>
      <c r="P1655" s="254" t="str">
        <f>IF(ISBLANK(INDEX('Policy Characteristics'!J:J,MATCH($C1655,'Policy Characteristics'!$C:$C,0))),"",INDEX('Policy Characteristics'!J:J,MATCH($C1655,'Policy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5" s="254" t="str">
        <f>IF(ISBLANK(INDEX('Policy Characteristics'!K:K,MATCH($C1655,'Policy Characteristics'!$C:$C,0))),"",INDEX('Policy Characteristics'!K:K,MATCH($C1655,'Policy Characteristics'!$C:$C,0)))</f>
        <v>industry-ag-main.html#eff-stds</v>
      </c>
      <c r="R1655" s="254" t="str">
        <f>IF(ISBLANK(INDEX('Policy Characteristics'!L:L,MATCH($C1655,'Policy Characteristics'!$C:$C,0))),"",INDEX('Policy Characteristics'!L:L,MATCH($C1655,'Policy Characteristics'!$C:$C,0)))</f>
        <v>industry-energy-efficiency-standards.html</v>
      </c>
    </row>
    <row r="1656" spans="1:18" s="4" customFormat="1">
      <c r="A1656" s="254" t="str">
        <f>IF(ISBLANK(INDEX('Policy Characteristics'!A:A,MATCH($C1656,'Policy Characteristics'!$C:$C,0))),"",INDEX('Policy Characteristics'!A:A,MATCH($C1656,'Policy Characteristics'!$C:$C,0)))</f>
        <v>Industry</v>
      </c>
      <c r="B1656" s="262" t="str">
        <f>IF(ISBLANK(INDEX('Policy Characteristics'!B:B,MATCH($C1656,'Policy Characteristics'!$C:$C,0))),"",INDEX('Policy Characteristics'!B:B,MATCH($C1656,'Policy Characteristics'!$C:$C,0)))</f>
        <v>Industry Energy Efficiency Standards</v>
      </c>
      <c r="C1656" s="254" t="str">
        <f t="shared" si="56"/>
        <v>Percentage Improvement in Eqpt Efficiency Standards above BAU</v>
      </c>
      <c r="D1656" s="6" t="s">
        <v>3052</v>
      </c>
      <c r="E1656" s="45" t="s">
        <v>2381</v>
      </c>
      <c r="F1656" t="s">
        <v>3014</v>
      </c>
      <c r="G1656" s="45" t="s">
        <v>2389</v>
      </c>
      <c r="H1656" s="43">
        <v>1099</v>
      </c>
      <c r="I1656" s="324" t="s">
        <v>40</v>
      </c>
      <c r="J1656" s="255" t="str">
        <f>IF(ISBLANK(INDEX('Policy Characteristics'!D:D,MATCH($C1656,'Policy Characteristics'!$C:$C,0))),"",INDEX('Policy Characteristics'!D:D,MATCH($C1656,'Policy Characteristics'!$C:$C,0)))</f>
        <v>Industry Energy Efficiency</v>
      </c>
      <c r="K1656" s="254" t="str">
        <f>IF(ISBLANK(INDEX('Policy Characteristics'!E:E,MATCH($C1656,'Policy Characteristics'!$C:$C,0))),"",INDEX('Policy Characteristics'!E:E,MATCH($C1656,'Policy Characteristics'!$C:$C,0)))</f>
        <v>indst efficiency standards</v>
      </c>
      <c r="L1656" s="261">
        <f>IF(ISBLANK(INDEX('Policy Characteristics'!F:F,MATCH($C1656,'Policy Characteristics'!$C:$C,0))),"",INDEX('Policy Characteristics'!F:F,MATCH($C1656,'Policy Characteristics'!$C:$C,0)))</f>
        <v>0</v>
      </c>
      <c r="M1656" s="261">
        <f>IF(ISBLANK(INDEX('Policy Characteristics'!G:G,MATCH($C1656,'Policy Characteristics'!$C:$C,0))),"",INDEX('Policy Characteristics'!G:G,MATCH($C1656,'Policy Characteristics'!$C:$C,0)))</f>
        <v>0.25</v>
      </c>
      <c r="N1656" s="261">
        <f>IF(ISBLANK(INDEX('Policy Characteristics'!H:H,MATCH($C1656,'Policy Characteristics'!$C:$C,0))),"",INDEX('Policy Characteristics'!H:H,MATCH($C1656,'Policy Characteristics'!$C:$C,0)))</f>
        <v>0.01</v>
      </c>
      <c r="O1656" s="254" t="str">
        <f>IF(ISBLANK(INDEX('Policy Characteristics'!I:I,MATCH($C1656,'Policy Characteristics'!$C:$C,0))),"",INDEX('Policy Characteristics'!I:I,MATCH($C1656,'Policy Characteristics'!$C:$C,0)))</f>
        <v>% reduction in energy use</v>
      </c>
      <c r="P1656" s="254" t="str">
        <f>IF(ISBLANK(INDEX('Policy Characteristics'!J:J,MATCH($C1656,'Policy Characteristics'!$C:$C,0))),"",INDEX('Policy Characteristics'!J:J,MATCH($C1656,'Policy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6" s="254" t="str">
        <f>IF(ISBLANK(INDEX('Policy Characteristics'!K:K,MATCH($C1656,'Policy Characteristics'!$C:$C,0))),"",INDEX('Policy Characteristics'!K:K,MATCH($C1656,'Policy Characteristics'!$C:$C,0)))</f>
        <v>industry-ag-main.html#eff-stds</v>
      </c>
      <c r="R1656" s="254" t="str">
        <f>IF(ISBLANK(INDEX('Policy Characteristics'!L:L,MATCH($C1656,'Policy Characteristics'!$C:$C,0))),"",INDEX('Policy Characteristics'!L:L,MATCH($C1656,'Policy Characteristics'!$C:$C,0)))</f>
        <v>industry-energy-efficiency-standards.html</v>
      </c>
    </row>
    <row r="1657" spans="1:18" s="4" customFormat="1">
      <c r="A1657" s="254" t="str">
        <f>IF(ISBLANK(INDEX('Policy Characteristics'!A:A,MATCH($C1657,'Policy Characteristics'!$C:$C,0))),"",INDEX('Policy Characteristics'!A:A,MATCH($C1657,'Policy Characteristics'!$C:$C,0)))</f>
        <v>Industry</v>
      </c>
      <c r="B1657" s="262" t="str">
        <f>IF(ISBLANK(INDEX('Policy Characteristics'!B:B,MATCH($C1657,'Policy Characteristics'!$C:$C,0))),"",INDEX('Policy Characteristics'!B:B,MATCH($C1657,'Policy Characteristics'!$C:$C,0)))</f>
        <v>Industry Energy Efficiency Standards</v>
      </c>
      <c r="C1657" s="254" t="str">
        <f t="shared" si="56"/>
        <v>Percentage Improvement in Eqpt Efficiency Standards above BAU</v>
      </c>
      <c r="D1657" s="6" t="s">
        <v>3052</v>
      </c>
      <c r="E1657" s="45" t="s">
        <v>2382</v>
      </c>
      <c r="F1657" t="s">
        <v>3014</v>
      </c>
      <c r="G1657" s="45" t="s">
        <v>2390</v>
      </c>
      <c r="H1657" s="43">
        <v>1100</v>
      </c>
      <c r="I1657" s="324" t="s">
        <v>40</v>
      </c>
      <c r="J1657" s="255" t="str">
        <f>IF(ISBLANK(INDEX('Policy Characteristics'!D:D,MATCH($C1657,'Policy Characteristics'!$C:$C,0))),"",INDEX('Policy Characteristics'!D:D,MATCH($C1657,'Policy Characteristics'!$C:$C,0)))</f>
        <v>Industry Energy Efficiency</v>
      </c>
      <c r="K1657" s="254" t="str">
        <f>IF(ISBLANK(INDEX('Policy Characteristics'!E:E,MATCH($C1657,'Policy Characteristics'!$C:$C,0))),"",INDEX('Policy Characteristics'!E:E,MATCH($C1657,'Policy Characteristics'!$C:$C,0)))</f>
        <v>indst efficiency standards</v>
      </c>
      <c r="L1657" s="261">
        <f>IF(ISBLANK(INDEX('Policy Characteristics'!F:F,MATCH($C1657,'Policy Characteristics'!$C:$C,0))),"",INDEX('Policy Characteristics'!F:F,MATCH($C1657,'Policy Characteristics'!$C:$C,0)))</f>
        <v>0</v>
      </c>
      <c r="M1657" s="261">
        <f>IF(ISBLANK(INDEX('Policy Characteristics'!G:G,MATCH($C1657,'Policy Characteristics'!$C:$C,0))),"",INDEX('Policy Characteristics'!G:G,MATCH($C1657,'Policy Characteristics'!$C:$C,0)))</f>
        <v>0.25</v>
      </c>
      <c r="N1657" s="261">
        <f>IF(ISBLANK(INDEX('Policy Characteristics'!H:H,MATCH($C1657,'Policy Characteristics'!$C:$C,0))),"",INDEX('Policy Characteristics'!H:H,MATCH($C1657,'Policy Characteristics'!$C:$C,0)))</f>
        <v>0.01</v>
      </c>
      <c r="O1657" s="254" t="str">
        <f>IF(ISBLANK(INDEX('Policy Characteristics'!I:I,MATCH($C1657,'Policy Characteristics'!$C:$C,0))),"",INDEX('Policy Characteristics'!I:I,MATCH($C1657,'Policy Characteristics'!$C:$C,0)))</f>
        <v>% reduction in energy use</v>
      </c>
      <c r="P1657" s="254" t="str">
        <f>IF(ISBLANK(INDEX('Policy Characteristics'!J:J,MATCH($C1657,'Policy Characteristics'!$C:$C,0))),"",INDEX('Policy Characteristics'!J:J,MATCH($C1657,'Policy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7" s="254" t="str">
        <f>IF(ISBLANK(INDEX('Policy Characteristics'!K:K,MATCH($C1657,'Policy Characteristics'!$C:$C,0))),"",INDEX('Policy Characteristics'!K:K,MATCH($C1657,'Policy Characteristics'!$C:$C,0)))</f>
        <v>industry-ag-main.html#eff-stds</v>
      </c>
      <c r="R1657" s="254" t="str">
        <f>IF(ISBLANK(INDEX('Policy Characteristics'!L:L,MATCH($C1657,'Policy Characteristics'!$C:$C,0))),"",INDEX('Policy Characteristics'!L:L,MATCH($C1657,'Policy Characteristics'!$C:$C,0)))</f>
        <v>industry-energy-efficiency-standards.html</v>
      </c>
    </row>
    <row r="1658" spans="1:18" s="4" customFormat="1">
      <c r="A1658" s="254" t="str">
        <f>IF(ISBLANK(INDEX('Policy Characteristics'!A:A,MATCH($C1658,'Policy Characteristics'!$C:$C,0))),"",INDEX('Policy Characteristics'!A:A,MATCH($C1658,'Policy Characteristics'!$C:$C,0)))</f>
        <v>Industry</v>
      </c>
      <c r="B1658" s="262" t="str">
        <f>IF(ISBLANK(INDEX('Policy Characteristics'!B:B,MATCH($C1658,'Policy Characteristics'!$C:$C,0))),"",INDEX('Policy Characteristics'!B:B,MATCH($C1658,'Policy Characteristics'!$C:$C,0)))</f>
        <v>Industry Energy Efficiency Standards</v>
      </c>
      <c r="C1658" s="254" t="str">
        <f t="shared" si="56"/>
        <v>Percentage Improvement in Eqpt Efficiency Standards above BAU</v>
      </c>
      <c r="D1658" s="6" t="s">
        <v>3052</v>
      </c>
      <c r="E1658" s="45" t="s">
        <v>2383</v>
      </c>
      <c r="F1658" t="s">
        <v>3014</v>
      </c>
      <c r="G1658" s="45" t="s">
        <v>2387</v>
      </c>
      <c r="H1658" s="43">
        <v>1101</v>
      </c>
      <c r="I1658" s="324" t="s">
        <v>41</v>
      </c>
      <c r="J1658" s="255" t="str">
        <f>IF(ISBLANK(INDEX('Policy Characteristics'!D:D,MATCH($C1658,'Policy Characteristics'!$C:$C,0))),"",INDEX('Policy Characteristics'!D:D,MATCH($C1658,'Policy Characteristics'!$C:$C,0)))</f>
        <v>Industry Energy Efficiency</v>
      </c>
      <c r="K1658" s="254" t="str">
        <f>IF(ISBLANK(INDEX('Policy Characteristics'!E:E,MATCH($C1658,'Policy Characteristics'!$C:$C,0))),"",INDEX('Policy Characteristics'!E:E,MATCH($C1658,'Policy Characteristics'!$C:$C,0)))</f>
        <v>indst efficiency standards</v>
      </c>
      <c r="L1658" s="261">
        <f>IF(ISBLANK(INDEX('Policy Characteristics'!F:F,MATCH($C1658,'Policy Characteristics'!$C:$C,0))),"",INDEX('Policy Characteristics'!F:F,MATCH($C1658,'Policy Characteristics'!$C:$C,0)))</f>
        <v>0</v>
      </c>
      <c r="M1658" s="261">
        <f>IF(ISBLANK(INDEX('Policy Characteristics'!G:G,MATCH($C1658,'Policy Characteristics'!$C:$C,0))),"",INDEX('Policy Characteristics'!G:G,MATCH($C1658,'Policy Characteristics'!$C:$C,0)))</f>
        <v>0.25</v>
      </c>
      <c r="N1658" s="261">
        <f>IF(ISBLANK(INDEX('Policy Characteristics'!H:H,MATCH($C1658,'Policy Characteristics'!$C:$C,0))),"",INDEX('Policy Characteristics'!H:H,MATCH($C1658,'Policy Characteristics'!$C:$C,0)))</f>
        <v>0.01</v>
      </c>
      <c r="O1658" s="254" t="str">
        <f>IF(ISBLANK(INDEX('Policy Characteristics'!I:I,MATCH($C1658,'Policy Characteristics'!$C:$C,0))),"",INDEX('Policy Characteristics'!I:I,MATCH($C1658,'Policy Characteristics'!$C:$C,0)))</f>
        <v>% reduction in energy use</v>
      </c>
      <c r="P1658" s="254" t="str">
        <f>IF(ISBLANK(INDEX('Policy Characteristics'!J:J,MATCH($C1658,'Policy Characteristics'!$C:$C,0))),"",INDEX('Policy Characteristics'!J:J,MATCH($C1658,'Policy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8" s="254" t="str">
        <f>IF(ISBLANK(INDEX('Policy Characteristics'!K:K,MATCH($C1658,'Policy Characteristics'!$C:$C,0))),"",INDEX('Policy Characteristics'!K:K,MATCH($C1658,'Policy Characteristics'!$C:$C,0)))</f>
        <v>industry-ag-main.html#eff-stds</v>
      </c>
      <c r="R1658" s="254" t="str">
        <f>IF(ISBLANK(INDEX('Policy Characteristics'!L:L,MATCH($C1658,'Policy Characteristics'!$C:$C,0))),"",INDEX('Policy Characteristics'!L:L,MATCH($C1658,'Policy Characteristics'!$C:$C,0)))</f>
        <v>industry-energy-efficiency-standards.html</v>
      </c>
    </row>
    <row r="1659" spans="1:18" s="4" customFormat="1">
      <c r="A1659" s="254" t="str">
        <f>IF(ISBLANK(INDEX('Policy Characteristics'!A:A,MATCH($C1659,'Policy Characteristics'!$C:$C,0))),"",INDEX('Policy Characteristics'!A:A,MATCH($C1659,'Policy Characteristics'!$C:$C,0)))</f>
        <v>Industry</v>
      </c>
      <c r="B1659" s="262" t="str">
        <f>IF(ISBLANK(INDEX('Policy Characteristics'!B:B,MATCH($C1659,'Policy Characteristics'!$C:$C,0))),"",INDEX('Policy Characteristics'!B:B,MATCH($C1659,'Policy Characteristics'!$C:$C,0)))</f>
        <v>Industry Energy Efficiency Standards</v>
      </c>
      <c r="C1659" s="254" t="str">
        <f t="shared" si="56"/>
        <v>Percentage Improvement in Eqpt Efficiency Standards above BAU</v>
      </c>
      <c r="D1659" s="6" t="s">
        <v>3052</v>
      </c>
      <c r="E1659" s="45" t="s">
        <v>2384</v>
      </c>
      <c r="F1659" t="s">
        <v>3014</v>
      </c>
      <c r="G1659" s="45" t="s">
        <v>2388</v>
      </c>
      <c r="H1659" s="43">
        <v>1102</v>
      </c>
      <c r="I1659" s="324" t="s">
        <v>40</v>
      </c>
      <c r="J1659" s="255" t="str">
        <f>IF(ISBLANK(INDEX('Policy Characteristics'!D:D,MATCH($C1659,'Policy Characteristics'!$C:$C,0))),"",INDEX('Policy Characteristics'!D:D,MATCH($C1659,'Policy Characteristics'!$C:$C,0)))</f>
        <v>Industry Energy Efficiency</v>
      </c>
      <c r="K1659" s="254" t="str">
        <f>IF(ISBLANK(INDEX('Policy Characteristics'!E:E,MATCH($C1659,'Policy Characteristics'!$C:$C,0))),"",INDEX('Policy Characteristics'!E:E,MATCH($C1659,'Policy Characteristics'!$C:$C,0)))</f>
        <v>indst efficiency standards</v>
      </c>
      <c r="L1659" s="261">
        <f>IF(ISBLANK(INDEX('Policy Characteristics'!F:F,MATCH($C1659,'Policy Characteristics'!$C:$C,0))),"",INDEX('Policy Characteristics'!F:F,MATCH($C1659,'Policy Characteristics'!$C:$C,0)))</f>
        <v>0</v>
      </c>
      <c r="M1659" s="261">
        <f>IF(ISBLANK(INDEX('Policy Characteristics'!G:G,MATCH($C1659,'Policy Characteristics'!$C:$C,0))),"",INDEX('Policy Characteristics'!G:G,MATCH($C1659,'Policy Characteristics'!$C:$C,0)))</f>
        <v>0.25</v>
      </c>
      <c r="N1659" s="261">
        <f>IF(ISBLANK(INDEX('Policy Characteristics'!H:H,MATCH($C1659,'Policy Characteristics'!$C:$C,0))),"",INDEX('Policy Characteristics'!H:H,MATCH($C1659,'Policy Characteristics'!$C:$C,0)))</f>
        <v>0.01</v>
      </c>
      <c r="O1659" s="254" t="str">
        <f>IF(ISBLANK(INDEX('Policy Characteristics'!I:I,MATCH($C1659,'Policy Characteristics'!$C:$C,0))),"",INDEX('Policy Characteristics'!I:I,MATCH($C1659,'Policy Characteristics'!$C:$C,0)))</f>
        <v>% reduction in energy use</v>
      </c>
      <c r="P1659" s="254" t="str">
        <f>IF(ISBLANK(INDEX('Policy Characteristics'!J:J,MATCH($C1659,'Policy Characteristics'!$C:$C,0))),"",INDEX('Policy Characteristics'!J:J,MATCH($C1659,'Policy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9" s="254" t="str">
        <f>IF(ISBLANK(INDEX('Policy Characteristics'!K:K,MATCH($C1659,'Policy Characteristics'!$C:$C,0))),"",INDEX('Policy Characteristics'!K:K,MATCH($C1659,'Policy Characteristics'!$C:$C,0)))</f>
        <v>industry-ag-main.html#eff-stds</v>
      </c>
      <c r="R1659" s="254" t="str">
        <f>IF(ISBLANK(INDEX('Policy Characteristics'!L:L,MATCH($C1659,'Policy Characteristics'!$C:$C,0))),"",INDEX('Policy Characteristics'!L:L,MATCH($C1659,'Policy Characteristics'!$C:$C,0)))</f>
        <v>industry-energy-efficiency-standards.html</v>
      </c>
    </row>
    <row r="1660" spans="1:18" s="4" customFormat="1">
      <c r="A1660" s="254" t="str">
        <f>IF(ISBLANK(INDEX('Policy Characteristics'!A:A,MATCH($C1660,'Policy Characteristics'!$C:$C,0))),"",INDEX('Policy Characteristics'!A:A,MATCH($C1660,'Policy Characteristics'!$C:$C,0)))</f>
        <v>Industry</v>
      </c>
      <c r="B1660" s="262" t="str">
        <f>IF(ISBLANK(INDEX('Policy Characteristics'!B:B,MATCH($C1660,'Policy Characteristics'!$C:$C,0))),"",INDEX('Policy Characteristics'!B:B,MATCH($C1660,'Policy Characteristics'!$C:$C,0)))</f>
        <v>Industry Energy Efficiency Standards</v>
      </c>
      <c r="C1660" s="254" t="str">
        <f t="shared" si="56"/>
        <v>Percentage Improvement in Eqpt Efficiency Standards above BAU</v>
      </c>
      <c r="D1660" s="6" t="s">
        <v>3052</v>
      </c>
      <c r="E1660" s="45" t="s">
        <v>2385</v>
      </c>
      <c r="F1660" t="s">
        <v>3014</v>
      </c>
      <c r="G1660" s="45" t="s">
        <v>2391</v>
      </c>
      <c r="H1660" s="43">
        <v>1103</v>
      </c>
      <c r="I1660" s="324" t="s">
        <v>41</v>
      </c>
      <c r="J1660" s="255" t="str">
        <f>IF(ISBLANK(INDEX('Policy Characteristics'!D:D,MATCH($C1660,'Policy Characteristics'!$C:$C,0))),"",INDEX('Policy Characteristics'!D:D,MATCH($C1660,'Policy Characteristics'!$C:$C,0)))</f>
        <v>Industry Energy Efficiency</v>
      </c>
      <c r="K1660" s="254" t="str">
        <f>IF(ISBLANK(INDEX('Policy Characteristics'!E:E,MATCH($C1660,'Policy Characteristics'!$C:$C,0))),"",INDEX('Policy Characteristics'!E:E,MATCH($C1660,'Policy Characteristics'!$C:$C,0)))</f>
        <v>indst efficiency standards</v>
      </c>
      <c r="L1660" s="261">
        <f>IF(ISBLANK(INDEX('Policy Characteristics'!F:F,MATCH($C1660,'Policy Characteristics'!$C:$C,0))),"",INDEX('Policy Characteristics'!F:F,MATCH($C1660,'Policy Characteristics'!$C:$C,0)))</f>
        <v>0</v>
      </c>
      <c r="M1660" s="261">
        <f>IF(ISBLANK(INDEX('Policy Characteristics'!G:G,MATCH($C1660,'Policy Characteristics'!$C:$C,0))),"",INDEX('Policy Characteristics'!G:G,MATCH($C1660,'Policy Characteristics'!$C:$C,0)))</f>
        <v>0.25</v>
      </c>
      <c r="N1660" s="261">
        <f>IF(ISBLANK(INDEX('Policy Characteristics'!H:H,MATCH($C1660,'Policy Characteristics'!$C:$C,0))),"",INDEX('Policy Characteristics'!H:H,MATCH($C1660,'Policy Characteristics'!$C:$C,0)))</f>
        <v>0.01</v>
      </c>
      <c r="O1660" s="254" t="str">
        <f>IF(ISBLANK(INDEX('Policy Characteristics'!I:I,MATCH($C1660,'Policy Characteristics'!$C:$C,0))),"",INDEX('Policy Characteristics'!I:I,MATCH($C1660,'Policy Characteristics'!$C:$C,0)))</f>
        <v>% reduction in energy use</v>
      </c>
      <c r="P1660" s="254" t="str">
        <f>IF(ISBLANK(INDEX('Policy Characteristics'!J:J,MATCH($C1660,'Policy Characteristics'!$C:$C,0))),"",INDEX('Policy Characteristics'!J:J,MATCH($C1660,'Policy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0" s="254" t="str">
        <f>IF(ISBLANK(INDEX('Policy Characteristics'!K:K,MATCH($C1660,'Policy Characteristics'!$C:$C,0))),"",INDEX('Policy Characteristics'!K:K,MATCH($C1660,'Policy Characteristics'!$C:$C,0)))</f>
        <v>industry-ag-main.html#eff-stds</v>
      </c>
      <c r="R1660" s="254" t="str">
        <f>IF(ISBLANK(INDEX('Policy Characteristics'!L:L,MATCH($C1660,'Policy Characteristics'!$C:$C,0))),"",INDEX('Policy Characteristics'!L:L,MATCH($C1660,'Policy Characteristics'!$C:$C,0)))</f>
        <v>industry-energy-efficiency-standards.html</v>
      </c>
    </row>
    <row r="1661" spans="1:18" s="4" customFormat="1">
      <c r="A1661" s="254" t="str">
        <f>IF(ISBLANK(INDEX('Policy Characteristics'!A:A,MATCH($C1661,'Policy Characteristics'!$C:$C,0))),"",INDEX('Policy Characteristics'!A:A,MATCH($C1661,'Policy Characteristics'!$C:$C,0)))</f>
        <v>Industry</v>
      </c>
      <c r="B1661" s="262" t="str">
        <f>IF(ISBLANK(INDEX('Policy Characteristics'!B:B,MATCH($C1661,'Policy Characteristics'!$C:$C,0))),"",INDEX('Policy Characteristics'!B:B,MATCH($C1661,'Policy Characteristics'!$C:$C,0)))</f>
        <v>Industry Energy Efficiency Standards</v>
      </c>
      <c r="C1661" s="254" t="str">
        <f t="shared" si="56"/>
        <v>Percentage Improvement in Eqpt Efficiency Standards above BAU</v>
      </c>
      <c r="D1661" s="6" t="s">
        <v>3052</v>
      </c>
      <c r="E1661" s="45" t="s">
        <v>2684</v>
      </c>
      <c r="F1661" t="s">
        <v>3014</v>
      </c>
      <c r="G1661" s="45" t="s">
        <v>2687</v>
      </c>
      <c r="H1661" s="43">
        <v>1104</v>
      </c>
      <c r="I1661" s="324" t="s">
        <v>41</v>
      </c>
      <c r="J1661" s="255" t="str">
        <f>IF(ISBLANK(INDEX('Policy Characteristics'!D:D,MATCH($C1661,'Policy Characteristics'!$C:$C,0))),"",INDEX('Policy Characteristics'!D:D,MATCH($C1661,'Policy Characteristics'!$C:$C,0)))</f>
        <v>Industry Energy Efficiency</v>
      </c>
      <c r="K1661" s="254" t="str">
        <f>IF(ISBLANK(INDEX('Policy Characteristics'!E:E,MATCH($C1661,'Policy Characteristics'!$C:$C,0))),"",INDEX('Policy Characteristics'!E:E,MATCH($C1661,'Policy Characteristics'!$C:$C,0)))</f>
        <v>indst efficiency standards</v>
      </c>
      <c r="L1661" s="261">
        <f>IF(ISBLANK(INDEX('Policy Characteristics'!F:F,MATCH($C1661,'Policy Characteristics'!$C:$C,0))),"",INDEX('Policy Characteristics'!F:F,MATCH($C1661,'Policy Characteristics'!$C:$C,0)))</f>
        <v>0</v>
      </c>
      <c r="M1661" s="261">
        <f>IF(ISBLANK(INDEX('Policy Characteristics'!G:G,MATCH($C1661,'Policy Characteristics'!$C:$C,0))),"",INDEX('Policy Characteristics'!G:G,MATCH($C1661,'Policy Characteristics'!$C:$C,0)))</f>
        <v>0.25</v>
      </c>
      <c r="N1661" s="261">
        <f>IF(ISBLANK(INDEX('Policy Characteristics'!H:H,MATCH($C1661,'Policy Characteristics'!$C:$C,0))),"",INDEX('Policy Characteristics'!H:H,MATCH($C1661,'Policy Characteristics'!$C:$C,0)))</f>
        <v>0.01</v>
      </c>
      <c r="O1661" s="254" t="str">
        <f>IF(ISBLANK(INDEX('Policy Characteristics'!I:I,MATCH($C1661,'Policy Characteristics'!$C:$C,0))),"",INDEX('Policy Characteristics'!I:I,MATCH($C1661,'Policy Characteristics'!$C:$C,0)))</f>
        <v>% reduction in energy use</v>
      </c>
      <c r="P1661" s="254" t="str">
        <f>IF(ISBLANK(INDEX('Policy Characteristics'!J:J,MATCH($C1661,'Policy Characteristics'!$C:$C,0))),"",INDEX('Policy Characteristics'!J:J,MATCH($C1661,'Policy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1" s="254" t="str">
        <f>IF(ISBLANK(INDEX('Policy Characteristics'!K:K,MATCH($C1661,'Policy Characteristics'!$C:$C,0))),"",INDEX('Policy Characteristics'!K:K,MATCH($C1661,'Policy Characteristics'!$C:$C,0)))</f>
        <v>industry-ag-main.html#eff-stds</v>
      </c>
      <c r="R1661" s="254" t="str">
        <f>IF(ISBLANK(INDEX('Policy Characteristics'!L:L,MATCH($C1661,'Policy Characteristics'!$C:$C,0))),"",INDEX('Policy Characteristics'!L:L,MATCH($C1661,'Policy Characteristics'!$C:$C,0)))</f>
        <v>industry-energy-efficiency-standards.html</v>
      </c>
    </row>
    <row r="1662" spans="1:18" s="4" customFormat="1">
      <c r="A1662" s="254" t="str">
        <f>IF(ISBLANK(INDEX('Policy Characteristics'!A:A,MATCH($C1662,'Policy Characteristics'!$C:$C,0))),"",INDEX('Policy Characteristics'!A:A,MATCH($C1662,'Policy Characteristics'!$C:$C,0)))</f>
        <v>Industry</v>
      </c>
      <c r="B1662" s="262" t="str">
        <f>IF(ISBLANK(INDEX('Policy Characteristics'!B:B,MATCH($C1662,'Policy Characteristics'!$C:$C,0))),"",INDEX('Policy Characteristics'!B:B,MATCH($C1662,'Policy Characteristics'!$C:$C,0)))</f>
        <v>Industry Energy Efficiency Standards</v>
      </c>
      <c r="C1662" s="254" t="str">
        <f t="shared" si="56"/>
        <v>Percentage Improvement in Eqpt Efficiency Standards above BAU</v>
      </c>
      <c r="D1662" s="6" t="s">
        <v>3052</v>
      </c>
      <c r="E1662" s="45" t="s">
        <v>2685</v>
      </c>
      <c r="F1662" t="s">
        <v>3014</v>
      </c>
      <c r="G1662" s="45" t="s">
        <v>2689</v>
      </c>
      <c r="H1662" s="43">
        <v>1105</v>
      </c>
      <c r="I1662" s="324" t="s">
        <v>40</v>
      </c>
      <c r="J1662" s="255" t="str">
        <f>IF(ISBLANK(INDEX('Policy Characteristics'!D:D,MATCH($C1662,'Policy Characteristics'!$C:$C,0))),"",INDEX('Policy Characteristics'!D:D,MATCH($C1662,'Policy Characteristics'!$C:$C,0)))</f>
        <v>Industry Energy Efficiency</v>
      </c>
      <c r="K1662" s="254" t="str">
        <f>IF(ISBLANK(INDEX('Policy Characteristics'!E:E,MATCH($C1662,'Policy Characteristics'!$C:$C,0))),"",INDEX('Policy Characteristics'!E:E,MATCH($C1662,'Policy Characteristics'!$C:$C,0)))</f>
        <v>indst efficiency standards</v>
      </c>
      <c r="L1662" s="261">
        <f>IF(ISBLANK(INDEX('Policy Characteristics'!F:F,MATCH($C1662,'Policy Characteristics'!$C:$C,0))),"",INDEX('Policy Characteristics'!F:F,MATCH($C1662,'Policy Characteristics'!$C:$C,0)))</f>
        <v>0</v>
      </c>
      <c r="M1662" s="261">
        <f>IF(ISBLANK(INDEX('Policy Characteristics'!G:G,MATCH($C1662,'Policy Characteristics'!$C:$C,0))),"",INDEX('Policy Characteristics'!G:G,MATCH($C1662,'Policy Characteristics'!$C:$C,0)))</f>
        <v>0.25</v>
      </c>
      <c r="N1662" s="261">
        <f>IF(ISBLANK(INDEX('Policy Characteristics'!H:H,MATCH($C1662,'Policy Characteristics'!$C:$C,0))),"",INDEX('Policy Characteristics'!H:H,MATCH($C1662,'Policy Characteristics'!$C:$C,0)))</f>
        <v>0.01</v>
      </c>
      <c r="O1662" s="254" t="str">
        <f>IF(ISBLANK(INDEX('Policy Characteristics'!I:I,MATCH($C1662,'Policy Characteristics'!$C:$C,0))),"",INDEX('Policy Characteristics'!I:I,MATCH($C1662,'Policy Characteristics'!$C:$C,0)))</f>
        <v>% reduction in energy use</v>
      </c>
      <c r="P1662" s="254" t="str">
        <f>IF(ISBLANK(INDEX('Policy Characteristics'!J:J,MATCH($C1662,'Policy Characteristics'!$C:$C,0))),"",INDEX('Policy Characteristics'!J:J,MATCH($C1662,'Policy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2" s="254" t="str">
        <f>IF(ISBLANK(INDEX('Policy Characteristics'!K:K,MATCH($C1662,'Policy Characteristics'!$C:$C,0))),"",INDEX('Policy Characteristics'!K:K,MATCH($C1662,'Policy Characteristics'!$C:$C,0)))</f>
        <v>industry-ag-main.html#eff-stds</v>
      </c>
      <c r="R1662" s="254" t="str">
        <f>IF(ISBLANK(INDEX('Policy Characteristics'!L:L,MATCH($C1662,'Policy Characteristics'!$C:$C,0))),"",INDEX('Policy Characteristics'!L:L,MATCH($C1662,'Policy Characteristics'!$C:$C,0)))</f>
        <v>industry-energy-efficiency-standards.html</v>
      </c>
    </row>
    <row r="1663" spans="1:18" s="4" customFormat="1">
      <c r="A1663" s="254" t="str">
        <f>IF(ISBLANK(INDEX('Policy Characteristics'!A:A,MATCH($C1663,'Policy Characteristics'!$C:$C,0))),"",INDEX('Policy Characteristics'!A:A,MATCH($C1663,'Policy Characteristics'!$C:$C,0)))</f>
        <v>Industry</v>
      </c>
      <c r="B1663" s="262" t="str">
        <f>IF(ISBLANK(INDEX('Policy Characteristics'!B:B,MATCH($C1663,'Policy Characteristics'!$C:$C,0))),"",INDEX('Policy Characteristics'!B:B,MATCH($C1663,'Policy Characteristics'!$C:$C,0)))</f>
        <v>Industry Energy Efficiency Standards</v>
      </c>
      <c r="C1663" s="254" t="str">
        <f t="shared" si="56"/>
        <v>Percentage Improvement in Eqpt Efficiency Standards above BAU</v>
      </c>
      <c r="D1663" s="6" t="s">
        <v>3052</v>
      </c>
      <c r="E1663" s="45" t="s">
        <v>2686</v>
      </c>
      <c r="F1663" t="s">
        <v>3014</v>
      </c>
      <c r="G1663" s="45" t="s">
        <v>2690</v>
      </c>
      <c r="H1663" s="43">
        <v>1106</v>
      </c>
      <c r="I1663" s="324" t="s">
        <v>40</v>
      </c>
      <c r="J1663" s="255" t="str">
        <f>IF(ISBLANK(INDEX('Policy Characteristics'!D:D,MATCH($C1663,'Policy Characteristics'!$C:$C,0))),"",INDEX('Policy Characteristics'!D:D,MATCH($C1663,'Policy Characteristics'!$C:$C,0)))</f>
        <v>Industry Energy Efficiency</v>
      </c>
      <c r="K1663" s="254" t="str">
        <f>IF(ISBLANK(INDEX('Policy Characteristics'!E:E,MATCH($C1663,'Policy Characteristics'!$C:$C,0))),"",INDEX('Policy Characteristics'!E:E,MATCH($C1663,'Policy Characteristics'!$C:$C,0)))</f>
        <v>indst efficiency standards</v>
      </c>
      <c r="L1663" s="261">
        <f>IF(ISBLANK(INDEX('Policy Characteristics'!F:F,MATCH($C1663,'Policy Characteristics'!$C:$C,0))),"",INDEX('Policy Characteristics'!F:F,MATCH($C1663,'Policy Characteristics'!$C:$C,0)))</f>
        <v>0</v>
      </c>
      <c r="M1663" s="261">
        <f>IF(ISBLANK(INDEX('Policy Characteristics'!G:G,MATCH($C1663,'Policy Characteristics'!$C:$C,0))),"",INDEX('Policy Characteristics'!G:G,MATCH($C1663,'Policy Characteristics'!$C:$C,0)))</f>
        <v>0.25</v>
      </c>
      <c r="N1663" s="261">
        <f>IF(ISBLANK(INDEX('Policy Characteristics'!H:H,MATCH($C1663,'Policy Characteristics'!$C:$C,0))),"",INDEX('Policy Characteristics'!H:H,MATCH($C1663,'Policy Characteristics'!$C:$C,0)))</f>
        <v>0.01</v>
      </c>
      <c r="O1663" s="254" t="str">
        <f>IF(ISBLANK(INDEX('Policy Characteristics'!I:I,MATCH($C1663,'Policy Characteristics'!$C:$C,0))),"",INDEX('Policy Characteristics'!I:I,MATCH($C1663,'Policy Characteristics'!$C:$C,0)))</f>
        <v>% reduction in energy use</v>
      </c>
      <c r="P1663" s="254" t="str">
        <f>IF(ISBLANK(INDEX('Policy Characteristics'!J:J,MATCH($C1663,'Policy Characteristics'!$C:$C,0))),"",INDEX('Policy Characteristics'!J:J,MATCH($C1663,'Policy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3" s="254" t="str">
        <f>IF(ISBLANK(INDEX('Policy Characteristics'!K:K,MATCH($C1663,'Policy Characteristics'!$C:$C,0))),"",INDEX('Policy Characteristics'!K:K,MATCH($C1663,'Policy Characteristics'!$C:$C,0)))</f>
        <v>industry-ag-main.html#eff-stds</v>
      </c>
      <c r="R1663" s="254" t="str">
        <f>IF(ISBLANK(INDEX('Policy Characteristics'!L:L,MATCH($C1663,'Policy Characteristics'!$C:$C,0))),"",INDEX('Policy Characteristics'!L:L,MATCH($C1663,'Policy Characteristics'!$C:$C,0)))</f>
        <v>industry-energy-efficiency-standards.html</v>
      </c>
    </row>
    <row r="1664" spans="1:18" s="4" customFormat="1">
      <c r="A1664" s="254" t="str">
        <f>IF(ISBLANK(INDEX('Policy Characteristics'!A:A,MATCH($C1664,'Policy Characteristics'!$C:$C,0))),"",INDEX('Policy Characteristics'!A:A,MATCH($C1664,'Policy Characteristics'!$C:$C,0)))</f>
        <v>Industry</v>
      </c>
      <c r="B1664" s="262" t="str">
        <f>IF(ISBLANK(INDEX('Policy Characteristics'!B:B,MATCH($C1664,'Policy Characteristics'!$C:$C,0))),"",INDEX('Policy Characteristics'!B:B,MATCH($C1664,'Policy Characteristics'!$C:$C,0)))</f>
        <v>Industry Energy Efficiency Standards</v>
      </c>
      <c r="C1664" s="254" t="str">
        <f t="shared" si="56"/>
        <v>Percentage Improvement in Eqpt Efficiency Standards above BAU</v>
      </c>
      <c r="D1664" s="6" t="s">
        <v>3052</v>
      </c>
      <c r="E1664" s="45" t="s">
        <v>2683</v>
      </c>
      <c r="F1664" t="s">
        <v>3014</v>
      </c>
      <c r="G1664" s="45" t="s">
        <v>2688</v>
      </c>
      <c r="H1664" s="43">
        <v>1107</v>
      </c>
      <c r="I1664" s="324" t="s">
        <v>41</v>
      </c>
      <c r="J1664" s="255" t="str">
        <f>IF(ISBLANK(INDEX('Policy Characteristics'!D:D,MATCH($C1664,'Policy Characteristics'!$C:$C,0))),"",INDEX('Policy Characteristics'!D:D,MATCH($C1664,'Policy Characteristics'!$C:$C,0)))</f>
        <v>Industry Energy Efficiency</v>
      </c>
      <c r="K1664" s="254" t="str">
        <f>IF(ISBLANK(INDEX('Policy Characteristics'!E:E,MATCH($C1664,'Policy Characteristics'!$C:$C,0))),"",INDEX('Policy Characteristics'!E:E,MATCH($C1664,'Policy Characteristics'!$C:$C,0)))</f>
        <v>indst efficiency standards</v>
      </c>
      <c r="L1664" s="261">
        <f>IF(ISBLANK(INDEX('Policy Characteristics'!F:F,MATCH($C1664,'Policy Characteristics'!$C:$C,0))),"",INDEX('Policy Characteristics'!F:F,MATCH($C1664,'Policy Characteristics'!$C:$C,0)))</f>
        <v>0</v>
      </c>
      <c r="M1664" s="261">
        <f>IF(ISBLANK(INDEX('Policy Characteristics'!G:G,MATCH($C1664,'Policy Characteristics'!$C:$C,0))),"",INDEX('Policy Characteristics'!G:G,MATCH($C1664,'Policy Characteristics'!$C:$C,0)))</f>
        <v>0.25</v>
      </c>
      <c r="N1664" s="261">
        <f>IF(ISBLANK(INDEX('Policy Characteristics'!H:H,MATCH($C1664,'Policy Characteristics'!$C:$C,0))),"",INDEX('Policy Characteristics'!H:H,MATCH($C1664,'Policy Characteristics'!$C:$C,0)))</f>
        <v>0.01</v>
      </c>
      <c r="O1664" s="254" t="str">
        <f>IF(ISBLANK(INDEX('Policy Characteristics'!I:I,MATCH($C1664,'Policy Characteristics'!$C:$C,0))),"",INDEX('Policy Characteristics'!I:I,MATCH($C1664,'Policy Characteristics'!$C:$C,0)))</f>
        <v>% reduction in energy use</v>
      </c>
      <c r="P1664" s="254" t="str">
        <f>IF(ISBLANK(INDEX('Policy Characteristics'!J:J,MATCH($C1664,'Policy Characteristics'!$C:$C,0))),"",INDEX('Policy Characteristics'!J:J,MATCH($C1664,'Policy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4" s="254" t="str">
        <f>IF(ISBLANK(INDEX('Policy Characteristics'!K:K,MATCH($C1664,'Policy Characteristics'!$C:$C,0))),"",INDEX('Policy Characteristics'!K:K,MATCH($C1664,'Policy Characteristics'!$C:$C,0)))</f>
        <v>industry-ag-main.html#eff-stds</v>
      </c>
      <c r="R1664" s="254" t="str">
        <f>IF(ISBLANK(INDEX('Policy Characteristics'!L:L,MATCH($C1664,'Policy Characteristics'!$C:$C,0))),"",INDEX('Policy Characteristics'!L:L,MATCH($C1664,'Policy Characteristics'!$C:$C,0)))</f>
        <v>industry-energy-efficiency-standards.html</v>
      </c>
    </row>
    <row r="1665" spans="1:18" s="4" customFormat="1">
      <c r="A1665" s="254" t="str">
        <f>IF(ISBLANK(INDEX('Policy Characteristics'!A:A,MATCH($C1665,'Policy Characteristics'!$C:$C,0))),"",INDEX('Policy Characteristics'!A:A,MATCH($C1665,'Policy Characteristics'!$C:$C,0)))</f>
        <v>Industry</v>
      </c>
      <c r="B1665" s="262" t="str">
        <f>IF(ISBLANK(INDEX('Policy Characteristics'!B:B,MATCH($C1665,'Policy Characteristics'!$C:$C,0))),"",INDEX('Policy Characteristics'!B:B,MATCH($C1665,'Policy Characteristics'!$C:$C,0)))</f>
        <v>Industry Energy Efficiency Standards</v>
      </c>
      <c r="C1665" s="254" t="str">
        <f t="shared" si="56"/>
        <v>Percentage Improvement in Eqpt Efficiency Standards above BAU</v>
      </c>
      <c r="D1665" s="6" t="s">
        <v>3053</v>
      </c>
      <c r="E1665" s="45" t="s">
        <v>2380</v>
      </c>
      <c r="F1665" t="s">
        <v>3015</v>
      </c>
      <c r="G1665" s="45" t="s">
        <v>2386</v>
      </c>
      <c r="H1665" s="43">
        <v>1108</v>
      </c>
      <c r="I1665" s="324" t="s">
        <v>40</v>
      </c>
      <c r="J1665" s="255" t="str">
        <f>IF(ISBLANK(INDEX('Policy Characteristics'!D:D,MATCH($C1665,'Policy Characteristics'!$C:$C,0))),"",INDEX('Policy Characteristics'!D:D,MATCH($C1665,'Policy Characteristics'!$C:$C,0)))</f>
        <v>Industry Energy Efficiency</v>
      </c>
      <c r="K1665" s="254" t="str">
        <f>IF(ISBLANK(INDEX('Policy Characteristics'!E:E,MATCH($C1665,'Policy Characteristics'!$C:$C,0))),"",INDEX('Policy Characteristics'!E:E,MATCH($C1665,'Policy Characteristics'!$C:$C,0)))</f>
        <v>indst efficiency standards</v>
      </c>
      <c r="L1665" s="261">
        <f>IF(ISBLANK(INDEX('Policy Characteristics'!F:F,MATCH($C1665,'Policy Characteristics'!$C:$C,0))),"",INDEX('Policy Characteristics'!F:F,MATCH($C1665,'Policy Characteristics'!$C:$C,0)))</f>
        <v>0</v>
      </c>
      <c r="M1665" s="261">
        <f>IF(ISBLANK(INDEX('Policy Characteristics'!G:G,MATCH($C1665,'Policy Characteristics'!$C:$C,0))),"",INDEX('Policy Characteristics'!G:G,MATCH($C1665,'Policy Characteristics'!$C:$C,0)))</f>
        <v>0.25</v>
      </c>
      <c r="N1665" s="261">
        <f>IF(ISBLANK(INDEX('Policy Characteristics'!H:H,MATCH($C1665,'Policy Characteristics'!$C:$C,0))),"",INDEX('Policy Characteristics'!H:H,MATCH($C1665,'Policy Characteristics'!$C:$C,0)))</f>
        <v>0.01</v>
      </c>
      <c r="O1665" s="254" t="str">
        <f>IF(ISBLANK(INDEX('Policy Characteristics'!I:I,MATCH($C1665,'Policy Characteristics'!$C:$C,0))),"",INDEX('Policy Characteristics'!I:I,MATCH($C1665,'Policy Characteristics'!$C:$C,0)))</f>
        <v>% reduction in energy use</v>
      </c>
      <c r="P1665" s="254" t="str">
        <f>IF(ISBLANK(INDEX('Policy Characteristics'!J:J,MATCH($C1665,'Policy Characteristics'!$C:$C,0))),"",INDEX('Policy Characteristics'!J:J,MATCH($C1665,'Policy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5" s="254" t="str">
        <f>IF(ISBLANK(INDEX('Policy Characteristics'!K:K,MATCH($C1665,'Policy Characteristics'!$C:$C,0))),"",INDEX('Policy Characteristics'!K:K,MATCH($C1665,'Policy Characteristics'!$C:$C,0)))</f>
        <v>industry-ag-main.html#eff-stds</v>
      </c>
      <c r="R1665" s="254" t="str">
        <f>IF(ISBLANK(INDEX('Policy Characteristics'!L:L,MATCH($C1665,'Policy Characteristics'!$C:$C,0))),"",INDEX('Policy Characteristics'!L:L,MATCH($C1665,'Policy Characteristics'!$C:$C,0)))</f>
        <v>industry-energy-efficiency-standards.html</v>
      </c>
    </row>
    <row r="1666" spans="1:18" s="4" customFormat="1">
      <c r="A1666" s="254" t="str">
        <f>IF(ISBLANK(INDEX('Policy Characteristics'!A:A,MATCH($C1666,'Policy Characteristics'!$C:$C,0))),"",INDEX('Policy Characteristics'!A:A,MATCH($C1666,'Policy Characteristics'!$C:$C,0)))</f>
        <v>Industry</v>
      </c>
      <c r="B1666" s="262" t="str">
        <f>IF(ISBLANK(INDEX('Policy Characteristics'!B:B,MATCH($C1666,'Policy Characteristics'!$C:$C,0))),"",INDEX('Policy Characteristics'!B:B,MATCH($C1666,'Policy Characteristics'!$C:$C,0)))</f>
        <v>Industry Energy Efficiency Standards</v>
      </c>
      <c r="C1666" s="254" t="str">
        <f t="shared" si="56"/>
        <v>Percentage Improvement in Eqpt Efficiency Standards above BAU</v>
      </c>
      <c r="D1666" s="6" t="s">
        <v>3053</v>
      </c>
      <c r="E1666" s="45" t="s">
        <v>2381</v>
      </c>
      <c r="F1666" t="s">
        <v>3015</v>
      </c>
      <c r="G1666" s="45" t="s">
        <v>2389</v>
      </c>
      <c r="H1666" s="43">
        <v>1109</v>
      </c>
      <c r="I1666" s="324" t="s">
        <v>41</v>
      </c>
      <c r="J1666" s="255" t="str">
        <f>IF(ISBLANK(INDEX('Policy Characteristics'!D:D,MATCH($C1666,'Policy Characteristics'!$C:$C,0))),"",INDEX('Policy Characteristics'!D:D,MATCH($C1666,'Policy Characteristics'!$C:$C,0)))</f>
        <v>Industry Energy Efficiency</v>
      </c>
      <c r="K1666" s="254" t="str">
        <f>IF(ISBLANK(INDEX('Policy Characteristics'!E:E,MATCH($C1666,'Policy Characteristics'!$C:$C,0))),"",INDEX('Policy Characteristics'!E:E,MATCH($C1666,'Policy Characteristics'!$C:$C,0)))</f>
        <v>indst efficiency standards</v>
      </c>
      <c r="L1666" s="261">
        <f>IF(ISBLANK(INDEX('Policy Characteristics'!F:F,MATCH($C1666,'Policy Characteristics'!$C:$C,0))),"",INDEX('Policy Characteristics'!F:F,MATCH($C1666,'Policy Characteristics'!$C:$C,0)))</f>
        <v>0</v>
      </c>
      <c r="M1666" s="261">
        <f>IF(ISBLANK(INDEX('Policy Characteristics'!G:G,MATCH($C1666,'Policy Characteristics'!$C:$C,0))),"",INDEX('Policy Characteristics'!G:G,MATCH($C1666,'Policy Characteristics'!$C:$C,0)))</f>
        <v>0.25</v>
      </c>
      <c r="N1666" s="261">
        <f>IF(ISBLANK(INDEX('Policy Characteristics'!H:H,MATCH($C1666,'Policy Characteristics'!$C:$C,0))),"",INDEX('Policy Characteristics'!H:H,MATCH($C1666,'Policy Characteristics'!$C:$C,0)))</f>
        <v>0.01</v>
      </c>
      <c r="O1666" s="254" t="str">
        <f>IF(ISBLANK(INDEX('Policy Characteristics'!I:I,MATCH($C1666,'Policy Characteristics'!$C:$C,0))),"",INDEX('Policy Characteristics'!I:I,MATCH($C1666,'Policy Characteristics'!$C:$C,0)))</f>
        <v>% reduction in energy use</v>
      </c>
      <c r="P1666" s="254" t="str">
        <f>IF(ISBLANK(INDEX('Policy Characteristics'!J:J,MATCH($C1666,'Policy Characteristics'!$C:$C,0))),"",INDEX('Policy Characteristics'!J:J,MATCH($C1666,'Policy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6" s="254" t="str">
        <f>IF(ISBLANK(INDEX('Policy Characteristics'!K:K,MATCH($C1666,'Policy Characteristics'!$C:$C,0))),"",INDEX('Policy Characteristics'!K:K,MATCH($C1666,'Policy Characteristics'!$C:$C,0)))</f>
        <v>industry-ag-main.html#eff-stds</v>
      </c>
      <c r="R1666" s="254" t="str">
        <f>IF(ISBLANK(INDEX('Policy Characteristics'!L:L,MATCH($C1666,'Policy Characteristics'!$C:$C,0))),"",INDEX('Policy Characteristics'!L:L,MATCH($C1666,'Policy Characteristics'!$C:$C,0)))</f>
        <v>industry-energy-efficiency-standards.html</v>
      </c>
    </row>
    <row r="1667" spans="1:18" s="4" customFormat="1">
      <c r="A1667" s="254" t="str">
        <f>IF(ISBLANK(INDEX('Policy Characteristics'!A:A,MATCH($C1667,'Policy Characteristics'!$C:$C,0))),"",INDEX('Policy Characteristics'!A:A,MATCH($C1667,'Policy Characteristics'!$C:$C,0)))</f>
        <v>Industry</v>
      </c>
      <c r="B1667" s="262" t="str">
        <f>IF(ISBLANK(INDEX('Policy Characteristics'!B:B,MATCH($C1667,'Policy Characteristics'!$C:$C,0))),"",INDEX('Policy Characteristics'!B:B,MATCH($C1667,'Policy Characteristics'!$C:$C,0)))</f>
        <v>Industry Energy Efficiency Standards</v>
      </c>
      <c r="C1667" s="254" t="str">
        <f t="shared" si="56"/>
        <v>Percentage Improvement in Eqpt Efficiency Standards above BAU</v>
      </c>
      <c r="D1667" s="6" t="s">
        <v>3053</v>
      </c>
      <c r="E1667" s="45" t="s">
        <v>2382</v>
      </c>
      <c r="F1667" t="s">
        <v>3015</v>
      </c>
      <c r="G1667" s="45" t="s">
        <v>2390</v>
      </c>
      <c r="H1667" s="43">
        <v>1110</v>
      </c>
      <c r="I1667" s="324" t="s">
        <v>40</v>
      </c>
      <c r="J1667" s="255" t="str">
        <f>IF(ISBLANK(INDEX('Policy Characteristics'!D:D,MATCH($C1667,'Policy Characteristics'!$C:$C,0))),"",INDEX('Policy Characteristics'!D:D,MATCH($C1667,'Policy Characteristics'!$C:$C,0)))</f>
        <v>Industry Energy Efficiency</v>
      </c>
      <c r="K1667" s="254" t="str">
        <f>IF(ISBLANK(INDEX('Policy Characteristics'!E:E,MATCH($C1667,'Policy Characteristics'!$C:$C,0))),"",INDEX('Policy Characteristics'!E:E,MATCH($C1667,'Policy Characteristics'!$C:$C,0)))</f>
        <v>indst efficiency standards</v>
      </c>
      <c r="L1667" s="261">
        <f>IF(ISBLANK(INDEX('Policy Characteristics'!F:F,MATCH($C1667,'Policy Characteristics'!$C:$C,0))),"",INDEX('Policy Characteristics'!F:F,MATCH($C1667,'Policy Characteristics'!$C:$C,0)))</f>
        <v>0</v>
      </c>
      <c r="M1667" s="261">
        <f>IF(ISBLANK(INDEX('Policy Characteristics'!G:G,MATCH($C1667,'Policy Characteristics'!$C:$C,0))),"",INDEX('Policy Characteristics'!G:G,MATCH($C1667,'Policy Characteristics'!$C:$C,0)))</f>
        <v>0.25</v>
      </c>
      <c r="N1667" s="261">
        <f>IF(ISBLANK(INDEX('Policy Characteristics'!H:H,MATCH($C1667,'Policy Characteristics'!$C:$C,0))),"",INDEX('Policy Characteristics'!H:H,MATCH($C1667,'Policy Characteristics'!$C:$C,0)))</f>
        <v>0.01</v>
      </c>
      <c r="O1667" s="254" t="str">
        <f>IF(ISBLANK(INDEX('Policy Characteristics'!I:I,MATCH($C1667,'Policy Characteristics'!$C:$C,0))),"",INDEX('Policy Characteristics'!I:I,MATCH($C1667,'Policy Characteristics'!$C:$C,0)))</f>
        <v>% reduction in energy use</v>
      </c>
      <c r="P1667" s="254" t="str">
        <f>IF(ISBLANK(INDEX('Policy Characteristics'!J:J,MATCH($C1667,'Policy Characteristics'!$C:$C,0))),"",INDEX('Policy Characteristics'!J:J,MATCH($C1667,'Policy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7" s="254" t="str">
        <f>IF(ISBLANK(INDEX('Policy Characteristics'!K:K,MATCH($C1667,'Policy Characteristics'!$C:$C,0))),"",INDEX('Policy Characteristics'!K:K,MATCH($C1667,'Policy Characteristics'!$C:$C,0)))</f>
        <v>industry-ag-main.html#eff-stds</v>
      </c>
      <c r="R1667" s="254" t="str">
        <f>IF(ISBLANK(INDEX('Policy Characteristics'!L:L,MATCH($C1667,'Policy Characteristics'!$C:$C,0))),"",INDEX('Policy Characteristics'!L:L,MATCH($C1667,'Policy Characteristics'!$C:$C,0)))</f>
        <v>industry-energy-efficiency-standards.html</v>
      </c>
    </row>
    <row r="1668" spans="1:18" s="4" customFormat="1">
      <c r="A1668" s="254" t="str">
        <f>IF(ISBLANK(INDEX('Policy Characteristics'!A:A,MATCH($C1668,'Policy Characteristics'!$C:$C,0))),"",INDEX('Policy Characteristics'!A:A,MATCH($C1668,'Policy Characteristics'!$C:$C,0)))</f>
        <v>Industry</v>
      </c>
      <c r="B1668" s="262" t="str">
        <f>IF(ISBLANK(INDEX('Policy Characteristics'!B:B,MATCH($C1668,'Policy Characteristics'!$C:$C,0))),"",INDEX('Policy Characteristics'!B:B,MATCH($C1668,'Policy Characteristics'!$C:$C,0)))</f>
        <v>Industry Energy Efficiency Standards</v>
      </c>
      <c r="C1668" s="254" t="str">
        <f t="shared" si="56"/>
        <v>Percentage Improvement in Eqpt Efficiency Standards above BAU</v>
      </c>
      <c r="D1668" s="6" t="s">
        <v>3053</v>
      </c>
      <c r="E1668" s="45" t="s">
        <v>2383</v>
      </c>
      <c r="F1668" t="s">
        <v>3015</v>
      </c>
      <c r="G1668" s="45" t="s">
        <v>2387</v>
      </c>
      <c r="H1668" s="43">
        <v>1111</v>
      </c>
      <c r="I1668" s="324" t="s">
        <v>41</v>
      </c>
      <c r="J1668" s="255" t="str">
        <f>IF(ISBLANK(INDEX('Policy Characteristics'!D:D,MATCH($C1668,'Policy Characteristics'!$C:$C,0))),"",INDEX('Policy Characteristics'!D:D,MATCH($C1668,'Policy Characteristics'!$C:$C,0)))</f>
        <v>Industry Energy Efficiency</v>
      </c>
      <c r="K1668" s="254" t="str">
        <f>IF(ISBLANK(INDEX('Policy Characteristics'!E:E,MATCH($C1668,'Policy Characteristics'!$C:$C,0))),"",INDEX('Policy Characteristics'!E:E,MATCH($C1668,'Policy Characteristics'!$C:$C,0)))</f>
        <v>indst efficiency standards</v>
      </c>
      <c r="L1668" s="261">
        <f>IF(ISBLANK(INDEX('Policy Characteristics'!F:F,MATCH($C1668,'Policy Characteristics'!$C:$C,0))),"",INDEX('Policy Characteristics'!F:F,MATCH($C1668,'Policy Characteristics'!$C:$C,0)))</f>
        <v>0</v>
      </c>
      <c r="M1668" s="261">
        <f>IF(ISBLANK(INDEX('Policy Characteristics'!G:G,MATCH($C1668,'Policy Characteristics'!$C:$C,0))),"",INDEX('Policy Characteristics'!G:G,MATCH($C1668,'Policy Characteristics'!$C:$C,0)))</f>
        <v>0.25</v>
      </c>
      <c r="N1668" s="261">
        <f>IF(ISBLANK(INDEX('Policy Characteristics'!H:H,MATCH($C1668,'Policy Characteristics'!$C:$C,0))),"",INDEX('Policy Characteristics'!H:H,MATCH($C1668,'Policy Characteristics'!$C:$C,0)))</f>
        <v>0.01</v>
      </c>
      <c r="O1668" s="254" t="str">
        <f>IF(ISBLANK(INDEX('Policy Characteristics'!I:I,MATCH($C1668,'Policy Characteristics'!$C:$C,0))),"",INDEX('Policy Characteristics'!I:I,MATCH($C1668,'Policy Characteristics'!$C:$C,0)))</f>
        <v>% reduction in energy use</v>
      </c>
      <c r="P1668" s="254" t="str">
        <f>IF(ISBLANK(INDEX('Policy Characteristics'!J:J,MATCH($C1668,'Policy Characteristics'!$C:$C,0))),"",INDEX('Policy Characteristics'!J:J,MATCH($C1668,'Policy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8" s="254" t="str">
        <f>IF(ISBLANK(INDEX('Policy Characteristics'!K:K,MATCH($C1668,'Policy Characteristics'!$C:$C,0))),"",INDEX('Policy Characteristics'!K:K,MATCH($C1668,'Policy Characteristics'!$C:$C,0)))</f>
        <v>industry-ag-main.html#eff-stds</v>
      </c>
      <c r="R1668" s="254" t="str">
        <f>IF(ISBLANK(INDEX('Policy Characteristics'!L:L,MATCH($C1668,'Policy Characteristics'!$C:$C,0))),"",INDEX('Policy Characteristics'!L:L,MATCH($C1668,'Policy Characteristics'!$C:$C,0)))</f>
        <v>industry-energy-efficiency-standards.html</v>
      </c>
    </row>
    <row r="1669" spans="1:18" s="4" customFormat="1">
      <c r="A1669" s="254" t="str">
        <f>IF(ISBLANK(INDEX('Policy Characteristics'!A:A,MATCH($C1669,'Policy Characteristics'!$C:$C,0))),"",INDEX('Policy Characteristics'!A:A,MATCH($C1669,'Policy Characteristics'!$C:$C,0)))</f>
        <v>Industry</v>
      </c>
      <c r="B1669" s="262" t="str">
        <f>IF(ISBLANK(INDEX('Policy Characteristics'!B:B,MATCH($C1669,'Policy Characteristics'!$C:$C,0))),"",INDEX('Policy Characteristics'!B:B,MATCH($C1669,'Policy Characteristics'!$C:$C,0)))</f>
        <v>Industry Energy Efficiency Standards</v>
      </c>
      <c r="C1669" s="254" t="str">
        <f t="shared" si="56"/>
        <v>Percentage Improvement in Eqpt Efficiency Standards above BAU</v>
      </c>
      <c r="D1669" s="6" t="s">
        <v>3053</v>
      </c>
      <c r="E1669" s="45" t="s">
        <v>2384</v>
      </c>
      <c r="F1669" t="s">
        <v>3015</v>
      </c>
      <c r="G1669" s="45" t="s">
        <v>2388</v>
      </c>
      <c r="H1669" s="43">
        <v>1112</v>
      </c>
      <c r="I1669" s="324" t="s">
        <v>40</v>
      </c>
      <c r="J1669" s="255" t="str">
        <f>IF(ISBLANK(INDEX('Policy Characteristics'!D:D,MATCH($C1669,'Policy Characteristics'!$C:$C,0))),"",INDEX('Policy Characteristics'!D:D,MATCH($C1669,'Policy Characteristics'!$C:$C,0)))</f>
        <v>Industry Energy Efficiency</v>
      </c>
      <c r="K1669" s="254" t="str">
        <f>IF(ISBLANK(INDEX('Policy Characteristics'!E:E,MATCH($C1669,'Policy Characteristics'!$C:$C,0))),"",INDEX('Policy Characteristics'!E:E,MATCH($C1669,'Policy Characteristics'!$C:$C,0)))</f>
        <v>indst efficiency standards</v>
      </c>
      <c r="L1669" s="261">
        <f>IF(ISBLANK(INDEX('Policy Characteristics'!F:F,MATCH($C1669,'Policy Characteristics'!$C:$C,0))),"",INDEX('Policy Characteristics'!F:F,MATCH($C1669,'Policy Characteristics'!$C:$C,0)))</f>
        <v>0</v>
      </c>
      <c r="M1669" s="261">
        <f>IF(ISBLANK(INDEX('Policy Characteristics'!G:G,MATCH($C1669,'Policy Characteristics'!$C:$C,0))),"",INDEX('Policy Characteristics'!G:G,MATCH($C1669,'Policy Characteristics'!$C:$C,0)))</f>
        <v>0.25</v>
      </c>
      <c r="N1669" s="261">
        <f>IF(ISBLANK(INDEX('Policy Characteristics'!H:H,MATCH($C1669,'Policy Characteristics'!$C:$C,0))),"",INDEX('Policy Characteristics'!H:H,MATCH($C1669,'Policy Characteristics'!$C:$C,0)))</f>
        <v>0.01</v>
      </c>
      <c r="O1669" s="254" t="str">
        <f>IF(ISBLANK(INDEX('Policy Characteristics'!I:I,MATCH($C1669,'Policy Characteristics'!$C:$C,0))),"",INDEX('Policy Characteristics'!I:I,MATCH($C1669,'Policy Characteristics'!$C:$C,0)))</f>
        <v>% reduction in energy use</v>
      </c>
      <c r="P1669" s="254" t="str">
        <f>IF(ISBLANK(INDEX('Policy Characteristics'!J:J,MATCH($C1669,'Policy Characteristics'!$C:$C,0))),"",INDEX('Policy Characteristics'!J:J,MATCH($C1669,'Policy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9" s="254" t="str">
        <f>IF(ISBLANK(INDEX('Policy Characteristics'!K:K,MATCH($C1669,'Policy Characteristics'!$C:$C,0))),"",INDEX('Policy Characteristics'!K:K,MATCH($C1669,'Policy Characteristics'!$C:$C,0)))</f>
        <v>industry-ag-main.html#eff-stds</v>
      </c>
      <c r="R1669" s="254" t="str">
        <f>IF(ISBLANK(INDEX('Policy Characteristics'!L:L,MATCH($C1669,'Policy Characteristics'!$C:$C,0))),"",INDEX('Policy Characteristics'!L:L,MATCH($C1669,'Policy Characteristics'!$C:$C,0)))</f>
        <v>industry-energy-efficiency-standards.html</v>
      </c>
    </row>
    <row r="1670" spans="1:18" s="4" customFormat="1">
      <c r="A1670" s="254" t="str">
        <f>IF(ISBLANK(INDEX('Policy Characteristics'!A:A,MATCH($C1670,'Policy Characteristics'!$C:$C,0))),"",INDEX('Policy Characteristics'!A:A,MATCH($C1670,'Policy Characteristics'!$C:$C,0)))</f>
        <v>Industry</v>
      </c>
      <c r="B1670" s="262" t="str">
        <f>IF(ISBLANK(INDEX('Policy Characteristics'!B:B,MATCH($C1670,'Policy Characteristics'!$C:$C,0))),"",INDEX('Policy Characteristics'!B:B,MATCH($C1670,'Policy Characteristics'!$C:$C,0)))</f>
        <v>Industry Energy Efficiency Standards</v>
      </c>
      <c r="C1670" s="254" t="str">
        <f t="shared" si="56"/>
        <v>Percentage Improvement in Eqpt Efficiency Standards above BAU</v>
      </c>
      <c r="D1670" s="6" t="s">
        <v>3053</v>
      </c>
      <c r="E1670" s="45" t="s">
        <v>2385</v>
      </c>
      <c r="F1670" t="s">
        <v>3015</v>
      </c>
      <c r="G1670" s="45" t="s">
        <v>2391</v>
      </c>
      <c r="H1670" s="43">
        <v>1113</v>
      </c>
      <c r="I1670" s="324" t="s">
        <v>41</v>
      </c>
      <c r="J1670" s="255" t="str">
        <f>IF(ISBLANK(INDEX('Policy Characteristics'!D:D,MATCH($C1670,'Policy Characteristics'!$C:$C,0))),"",INDEX('Policy Characteristics'!D:D,MATCH($C1670,'Policy Characteristics'!$C:$C,0)))</f>
        <v>Industry Energy Efficiency</v>
      </c>
      <c r="K1670" s="254" t="str">
        <f>IF(ISBLANK(INDEX('Policy Characteristics'!E:E,MATCH($C1670,'Policy Characteristics'!$C:$C,0))),"",INDEX('Policy Characteristics'!E:E,MATCH($C1670,'Policy Characteristics'!$C:$C,0)))</f>
        <v>indst efficiency standards</v>
      </c>
      <c r="L1670" s="261">
        <f>IF(ISBLANK(INDEX('Policy Characteristics'!F:F,MATCH($C1670,'Policy Characteristics'!$C:$C,0))),"",INDEX('Policy Characteristics'!F:F,MATCH($C1670,'Policy Characteristics'!$C:$C,0)))</f>
        <v>0</v>
      </c>
      <c r="M1670" s="261">
        <f>IF(ISBLANK(INDEX('Policy Characteristics'!G:G,MATCH($C1670,'Policy Characteristics'!$C:$C,0))),"",INDEX('Policy Characteristics'!G:G,MATCH($C1670,'Policy Characteristics'!$C:$C,0)))</f>
        <v>0.25</v>
      </c>
      <c r="N1670" s="261">
        <f>IF(ISBLANK(INDEX('Policy Characteristics'!H:H,MATCH($C1670,'Policy Characteristics'!$C:$C,0))),"",INDEX('Policy Characteristics'!H:H,MATCH($C1670,'Policy Characteristics'!$C:$C,0)))</f>
        <v>0.01</v>
      </c>
      <c r="O1670" s="254" t="str">
        <f>IF(ISBLANK(INDEX('Policy Characteristics'!I:I,MATCH($C1670,'Policy Characteristics'!$C:$C,0))),"",INDEX('Policy Characteristics'!I:I,MATCH($C1670,'Policy Characteristics'!$C:$C,0)))</f>
        <v>% reduction in energy use</v>
      </c>
      <c r="P1670" s="254" t="str">
        <f>IF(ISBLANK(INDEX('Policy Characteristics'!J:J,MATCH($C1670,'Policy Characteristics'!$C:$C,0))),"",INDEX('Policy Characteristics'!J:J,MATCH($C1670,'Policy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0" s="254" t="str">
        <f>IF(ISBLANK(INDEX('Policy Characteristics'!K:K,MATCH($C1670,'Policy Characteristics'!$C:$C,0))),"",INDEX('Policy Characteristics'!K:K,MATCH($C1670,'Policy Characteristics'!$C:$C,0)))</f>
        <v>industry-ag-main.html#eff-stds</v>
      </c>
      <c r="R1670" s="254" t="str">
        <f>IF(ISBLANK(INDEX('Policy Characteristics'!L:L,MATCH($C1670,'Policy Characteristics'!$C:$C,0))),"",INDEX('Policy Characteristics'!L:L,MATCH($C1670,'Policy Characteristics'!$C:$C,0)))</f>
        <v>industry-energy-efficiency-standards.html</v>
      </c>
    </row>
    <row r="1671" spans="1:18" s="4" customFormat="1">
      <c r="A1671" s="254" t="str">
        <f>IF(ISBLANK(INDEX('Policy Characteristics'!A:A,MATCH($C1671,'Policy Characteristics'!$C:$C,0))),"",INDEX('Policy Characteristics'!A:A,MATCH($C1671,'Policy Characteristics'!$C:$C,0)))</f>
        <v>Industry</v>
      </c>
      <c r="B1671" s="262" t="str">
        <f>IF(ISBLANK(INDEX('Policy Characteristics'!B:B,MATCH($C1671,'Policy Characteristics'!$C:$C,0))),"",INDEX('Policy Characteristics'!B:B,MATCH($C1671,'Policy Characteristics'!$C:$C,0)))</f>
        <v>Industry Energy Efficiency Standards</v>
      </c>
      <c r="C1671" s="254" t="str">
        <f t="shared" si="56"/>
        <v>Percentage Improvement in Eqpt Efficiency Standards above BAU</v>
      </c>
      <c r="D1671" s="6" t="s">
        <v>3053</v>
      </c>
      <c r="E1671" s="45" t="s">
        <v>2684</v>
      </c>
      <c r="F1671" t="s">
        <v>3015</v>
      </c>
      <c r="G1671" s="45" t="s">
        <v>2687</v>
      </c>
      <c r="H1671" s="43">
        <v>1114</v>
      </c>
      <c r="I1671" s="324" t="s">
        <v>41</v>
      </c>
      <c r="J1671" s="255" t="str">
        <f>IF(ISBLANK(INDEX('Policy Characteristics'!D:D,MATCH($C1671,'Policy Characteristics'!$C:$C,0))),"",INDEX('Policy Characteristics'!D:D,MATCH($C1671,'Policy Characteristics'!$C:$C,0)))</f>
        <v>Industry Energy Efficiency</v>
      </c>
      <c r="K1671" s="254" t="str">
        <f>IF(ISBLANK(INDEX('Policy Characteristics'!E:E,MATCH($C1671,'Policy Characteristics'!$C:$C,0))),"",INDEX('Policy Characteristics'!E:E,MATCH($C1671,'Policy Characteristics'!$C:$C,0)))</f>
        <v>indst efficiency standards</v>
      </c>
      <c r="L1671" s="261">
        <f>IF(ISBLANK(INDEX('Policy Characteristics'!F:F,MATCH($C1671,'Policy Characteristics'!$C:$C,0))),"",INDEX('Policy Characteristics'!F:F,MATCH($C1671,'Policy Characteristics'!$C:$C,0)))</f>
        <v>0</v>
      </c>
      <c r="M1671" s="261">
        <f>IF(ISBLANK(INDEX('Policy Characteristics'!G:G,MATCH($C1671,'Policy Characteristics'!$C:$C,0))),"",INDEX('Policy Characteristics'!G:G,MATCH($C1671,'Policy Characteristics'!$C:$C,0)))</f>
        <v>0.25</v>
      </c>
      <c r="N1671" s="261">
        <f>IF(ISBLANK(INDEX('Policy Characteristics'!H:H,MATCH($C1671,'Policy Characteristics'!$C:$C,0))),"",INDEX('Policy Characteristics'!H:H,MATCH($C1671,'Policy Characteristics'!$C:$C,0)))</f>
        <v>0.01</v>
      </c>
      <c r="O1671" s="254" t="str">
        <f>IF(ISBLANK(INDEX('Policy Characteristics'!I:I,MATCH($C1671,'Policy Characteristics'!$C:$C,0))),"",INDEX('Policy Characteristics'!I:I,MATCH($C1671,'Policy Characteristics'!$C:$C,0)))</f>
        <v>% reduction in energy use</v>
      </c>
      <c r="P1671" s="254" t="str">
        <f>IF(ISBLANK(INDEX('Policy Characteristics'!J:J,MATCH($C1671,'Policy Characteristics'!$C:$C,0))),"",INDEX('Policy Characteristics'!J:J,MATCH($C1671,'Policy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1" s="254" t="str">
        <f>IF(ISBLANK(INDEX('Policy Characteristics'!K:K,MATCH($C1671,'Policy Characteristics'!$C:$C,0))),"",INDEX('Policy Characteristics'!K:K,MATCH($C1671,'Policy Characteristics'!$C:$C,0)))</f>
        <v>industry-ag-main.html#eff-stds</v>
      </c>
      <c r="R1671" s="254" t="str">
        <f>IF(ISBLANK(INDEX('Policy Characteristics'!L:L,MATCH($C1671,'Policy Characteristics'!$C:$C,0))),"",INDEX('Policy Characteristics'!L:L,MATCH($C1671,'Policy Characteristics'!$C:$C,0)))</f>
        <v>industry-energy-efficiency-standards.html</v>
      </c>
    </row>
    <row r="1672" spans="1:18" s="4" customFormat="1">
      <c r="A1672" s="254" t="str">
        <f>IF(ISBLANK(INDEX('Policy Characteristics'!A:A,MATCH($C1672,'Policy Characteristics'!$C:$C,0))),"",INDEX('Policy Characteristics'!A:A,MATCH($C1672,'Policy Characteristics'!$C:$C,0)))</f>
        <v>Industry</v>
      </c>
      <c r="B1672" s="262" t="str">
        <f>IF(ISBLANK(INDEX('Policy Characteristics'!B:B,MATCH($C1672,'Policy Characteristics'!$C:$C,0))),"",INDEX('Policy Characteristics'!B:B,MATCH($C1672,'Policy Characteristics'!$C:$C,0)))</f>
        <v>Industry Energy Efficiency Standards</v>
      </c>
      <c r="C1672" s="254" t="str">
        <f t="shared" si="56"/>
        <v>Percentage Improvement in Eqpt Efficiency Standards above BAU</v>
      </c>
      <c r="D1672" s="6" t="s">
        <v>3053</v>
      </c>
      <c r="E1672" s="45" t="s">
        <v>2685</v>
      </c>
      <c r="F1672" t="s">
        <v>3015</v>
      </c>
      <c r="G1672" s="45" t="s">
        <v>2689</v>
      </c>
      <c r="H1672" s="43">
        <v>1115</v>
      </c>
      <c r="I1672" s="324" t="s">
        <v>41</v>
      </c>
      <c r="J1672" s="255" t="str">
        <f>IF(ISBLANK(INDEX('Policy Characteristics'!D:D,MATCH($C1672,'Policy Characteristics'!$C:$C,0))),"",INDEX('Policy Characteristics'!D:D,MATCH($C1672,'Policy Characteristics'!$C:$C,0)))</f>
        <v>Industry Energy Efficiency</v>
      </c>
      <c r="K1672" s="254" t="str">
        <f>IF(ISBLANK(INDEX('Policy Characteristics'!E:E,MATCH($C1672,'Policy Characteristics'!$C:$C,0))),"",INDEX('Policy Characteristics'!E:E,MATCH($C1672,'Policy Characteristics'!$C:$C,0)))</f>
        <v>indst efficiency standards</v>
      </c>
      <c r="L1672" s="261">
        <f>IF(ISBLANK(INDEX('Policy Characteristics'!F:F,MATCH($C1672,'Policy Characteristics'!$C:$C,0))),"",INDEX('Policy Characteristics'!F:F,MATCH($C1672,'Policy Characteristics'!$C:$C,0)))</f>
        <v>0</v>
      </c>
      <c r="M1672" s="261">
        <f>IF(ISBLANK(INDEX('Policy Characteristics'!G:G,MATCH($C1672,'Policy Characteristics'!$C:$C,0))),"",INDEX('Policy Characteristics'!G:G,MATCH($C1672,'Policy Characteristics'!$C:$C,0)))</f>
        <v>0.25</v>
      </c>
      <c r="N1672" s="261">
        <f>IF(ISBLANK(INDEX('Policy Characteristics'!H:H,MATCH($C1672,'Policy Characteristics'!$C:$C,0))),"",INDEX('Policy Characteristics'!H:H,MATCH($C1672,'Policy Characteristics'!$C:$C,0)))</f>
        <v>0.01</v>
      </c>
      <c r="O1672" s="254" t="str">
        <f>IF(ISBLANK(INDEX('Policy Characteristics'!I:I,MATCH($C1672,'Policy Characteristics'!$C:$C,0))),"",INDEX('Policy Characteristics'!I:I,MATCH($C1672,'Policy Characteristics'!$C:$C,0)))</f>
        <v>% reduction in energy use</v>
      </c>
      <c r="P1672" s="254" t="str">
        <f>IF(ISBLANK(INDEX('Policy Characteristics'!J:J,MATCH($C1672,'Policy Characteristics'!$C:$C,0))),"",INDEX('Policy Characteristics'!J:J,MATCH($C1672,'Policy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2" s="254" t="str">
        <f>IF(ISBLANK(INDEX('Policy Characteristics'!K:K,MATCH($C1672,'Policy Characteristics'!$C:$C,0))),"",INDEX('Policy Characteristics'!K:K,MATCH($C1672,'Policy Characteristics'!$C:$C,0)))</f>
        <v>industry-ag-main.html#eff-stds</v>
      </c>
      <c r="R1672" s="254" t="str">
        <f>IF(ISBLANK(INDEX('Policy Characteristics'!L:L,MATCH($C1672,'Policy Characteristics'!$C:$C,0))),"",INDEX('Policy Characteristics'!L:L,MATCH($C1672,'Policy Characteristics'!$C:$C,0)))</f>
        <v>industry-energy-efficiency-standards.html</v>
      </c>
    </row>
    <row r="1673" spans="1:18" s="4" customFormat="1">
      <c r="A1673" s="254" t="str">
        <f>IF(ISBLANK(INDEX('Policy Characteristics'!A:A,MATCH($C1673,'Policy Characteristics'!$C:$C,0))),"",INDEX('Policy Characteristics'!A:A,MATCH($C1673,'Policy Characteristics'!$C:$C,0)))</f>
        <v>Industry</v>
      </c>
      <c r="B1673" s="262" t="str">
        <f>IF(ISBLANK(INDEX('Policy Characteristics'!B:B,MATCH($C1673,'Policy Characteristics'!$C:$C,0))),"",INDEX('Policy Characteristics'!B:B,MATCH($C1673,'Policy Characteristics'!$C:$C,0)))</f>
        <v>Industry Energy Efficiency Standards</v>
      </c>
      <c r="C1673" s="254" t="str">
        <f t="shared" si="56"/>
        <v>Percentage Improvement in Eqpt Efficiency Standards above BAU</v>
      </c>
      <c r="D1673" s="6" t="s">
        <v>3053</v>
      </c>
      <c r="E1673" s="45" t="s">
        <v>2686</v>
      </c>
      <c r="F1673" t="s">
        <v>3015</v>
      </c>
      <c r="G1673" s="45" t="s">
        <v>2690</v>
      </c>
      <c r="H1673" s="43">
        <v>1116</v>
      </c>
      <c r="I1673" s="324" t="s">
        <v>40</v>
      </c>
      <c r="J1673" s="255" t="str">
        <f>IF(ISBLANK(INDEX('Policy Characteristics'!D:D,MATCH($C1673,'Policy Characteristics'!$C:$C,0))),"",INDEX('Policy Characteristics'!D:D,MATCH($C1673,'Policy Characteristics'!$C:$C,0)))</f>
        <v>Industry Energy Efficiency</v>
      </c>
      <c r="K1673" s="254" t="str">
        <f>IF(ISBLANK(INDEX('Policy Characteristics'!E:E,MATCH($C1673,'Policy Characteristics'!$C:$C,0))),"",INDEX('Policy Characteristics'!E:E,MATCH($C1673,'Policy Characteristics'!$C:$C,0)))</f>
        <v>indst efficiency standards</v>
      </c>
      <c r="L1673" s="261">
        <f>IF(ISBLANK(INDEX('Policy Characteristics'!F:F,MATCH($C1673,'Policy Characteristics'!$C:$C,0))),"",INDEX('Policy Characteristics'!F:F,MATCH($C1673,'Policy Characteristics'!$C:$C,0)))</f>
        <v>0</v>
      </c>
      <c r="M1673" s="261">
        <f>IF(ISBLANK(INDEX('Policy Characteristics'!G:G,MATCH($C1673,'Policy Characteristics'!$C:$C,0))),"",INDEX('Policy Characteristics'!G:G,MATCH($C1673,'Policy Characteristics'!$C:$C,0)))</f>
        <v>0.25</v>
      </c>
      <c r="N1673" s="261">
        <f>IF(ISBLANK(INDEX('Policy Characteristics'!H:H,MATCH($C1673,'Policy Characteristics'!$C:$C,0))),"",INDEX('Policy Characteristics'!H:H,MATCH($C1673,'Policy Characteristics'!$C:$C,0)))</f>
        <v>0.01</v>
      </c>
      <c r="O1673" s="254" t="str">
        <f>IF(ISBLANK(INDEX('Policy Characteristics'!I:I,MATCH($C1673,'Policy Characteristics'!$C:$C,0))),"",INDEX('Policy Characteristics'!I:I,MATCH($C1673,'Policy Characteristics'!$C:$C,0)))</f>
        <v>% reduction in energy use</v>
      </c>
      <c r="P1673" s="254" t="str">
        <f>IF(ISBLANK(INDEX('Policy Characteristics'!J:J,MATCH($C1673,'Policy Characteristics'!$C:$C,0))),"",INDEX('Policy Characteristics'!J:J,MATCH($C1673,'Policy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3" s="254" t="str">
        <f>IF(ISBLANK(INDEX('Policy Characteristics'!K:K,MATCH($C1673,'Policy Characteristics'!$C:$C,0))),"",INDEX('Policy Characteristics'!K:K,MATCH($C1673,'Policy Characteristics'!$C:$C,0)))</f>
        <v>industry-ag-main.html#eff-stds</v>
      </c>
      <c r="R1673" s="254" t="str">
        <f>IF(ISBLANK(INDEX('Policy Characteristics'!L:L,MATCH($C1673,'Policy Characteristics'!$C:$C,0))),"",INDEX('Policy Characteristics'!L:L,MATCH($C1673,'Policy Characteristics'!$C:$C,0)))</f>
        <v>industry-energy-efficiency-standards.html</v>
      </c>
    </row>
    <row r="1674" spans="1:18" s="4" customFormat="1">
      <c r="A1674" s="254" t="str">
        <f>IF(ISBLANK(INDEX('Policy Characteristics'!A:A,MATCH($C1674,'Policy Characteristics'!$C:$C,0))),"",INDEX('Policy Characteristics'!A:A,MATCH($C1674,'Policy Characteristics'!$C:$C,0)))</f>
        <v>Industry</v>
      </c>
      <c r="B1674" s="262" t="str">
        <f>IF(ISBLANK(INDEX('Policy Characteristics'!B:B,MATCH($C1674,'Policy Characteristics'!$C:$C,0))),"",INDEX('Policy Characteristics'!B:B,MATCH($C1674,'Policy Characteristics'!$C:$C,0)))</f>
        <v>Industry Energy Efficiency Standards</v>
      </c>
      <c r="C1674" s="254" t="str">
        <f t="shared" si="56"/>
        <v>Percentage Improvement in Eqpt Efficiency Standards above BAU</v>
      </c>
      <c r="D1674" s="6" t="s">
        <v>3053</v>
      </c>
      <c r="E1674" s="45" t="s">
        <v>2683</v>
      </c>
      <c r="F1674" t="s">
        <v>3015</v>
      </c>
      <c r="G1674" s="45" t="s">
        <v>2688</v>
      </c>
      <c r="H1674" s="43">
        <v>1117</v>
      </c>
      <c r="I1674" s="324" t="s">
        <v>41</v>
      </c>
      <c r="J1674" s="255" t="str">
        <f>IF(ISBLANK(INDEX('Policy Characteristics'!D:D,MATCH($C1674,'Policy Characteristics'!$C:$C,0))),"",INDEX('Policy Characteristics'!D:D,MATCH($C1674,'Policy Characteristics'!$C:$C,0)))</f>
        <v>Industry Energy Efficiency</v>
      </c>
      <c r="K1674" s="254" t="str">
        <f>IF(ISBLANK(INDEX('Policy Characteristics'!E:E,MATCH($C1674,'Policy Characteristics'!$C:$C,0))),"",INDEX('Policy Characteristics'!E:E,MATCH($C1674,'Policy Characteristics'!$C:$C,0)))</f>
        <v>indst efficiency standards</v>
      </c>
      <c r="L1674" s="261">
        <f>IF(ISBLANK(INDEX('Policy Characteristics'!F:F,MATCH($C1674,'Policy Characteristics'!$C:$C,0))),"",INDEX('Policy Characteristics'!F:F,MATCH($C1674,'Policy Characteristics'!$C:$C,0)))</f>
        <v>0</v>
      </c>
      <c r="M1674" s="261">
        <f>IF(ISBLANK(INDEX('Policy Characteristics'!G:G,MATCH($C1674,'Policy Characteristics'!$C:$C,0))),"",INDEX('Policy Characteristics'!G:G,MATCH($C1674,'Policy Characteristics'!$C:$C,0)))</f>
        <v>0.25</v>
      </c>
      <c r="N1674" s="261">
        <f>IF(ISBLANK(INDEX('Policy Characteristics'!H:H,MATCH($C1674,'Policy Characteristics'!$C:$C,0))),"",INDEX('Policy Characteristics'!H:H,MATCH($C1674,'Policy Characteristics'!$C:$C,0)))</f>
        <v>0.01</v>
      </c>
      <c r="O1674" s="254" t="str">
        <f>IF(ISBLANK(INDEX('Policy Characteristics'!I:I,MATCH($C1674,'Policy Characteristics'!$C:$C,0))),"",INDEX('Policy Characteristics'!I:I,MATCH($C1674,'Policy Characteristics'!$C:$C,0)))</f>
        <v>% reduction in energy use</v>
      </c>
      <c r="P1674" s="254" t="str">
        <f>IF(ISBLANK(INDEX('Policy Characteristics'!J:J,MATCH($C1674,'Policy Characteristics'!$C:$C,0))),"",INDEX('Policy Characteristics'!J:J,MATCH($C1674,'Policy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4" s="254" t="str">
        <f>IF(ISBLANK(INDEX('Policy Characteristics'!K:K,MATCH($C1674,'Policy Characteristics'!$C:$C,0))),"",INDEX('Policy Characteristics'!K:K,MATCH($C1674,'Policy Characteristics'!$C:$C,0)))</f>
        <v>industry-ag-main.html#eff-stds</v>
      </c>
      <c r="R1674" s="254" t="str">
        <f>IF(ISBLANK(INDEX('Policy Characteristics'!L:L,MATCH($C1674,'Policy Characteristics'!$C:$C,0))),"",INDEX('Policy Characteristics'!L:L,MATCH($C1674,'Policy Characteristics'!$C:$C,0)))</f>
        <v>industry-energy-efficiency-standards.html</v>
      </c>
    </row>
    <row r="1675" spans="1:18" s="4" customFormat="1">
      <c r="A1675" s="254" t="str">
        <f>IF(ISBLANK(INDEX('Policy Characteristics'!A:A,MATCH($C1675,'Policy Characteristics'!$C:$C,0))),"",INDEX('Policy Characteristics'!A:A,MATCH($C1675,'Policy Characteristics'!$C:$C,0)))</f>
        <v>Industry</v>
      </c>
      <c r="B1675" s="262" t="str">
        <f>IF(ISBLANK(INDEX('Policy Characteristics'!B:B,MATCH($C1675,'Policy Characteristics'!$C:$C,0))),"",INDEX('Policy Characteristics'!B:B,MATCH($C1675,'Policy Characteristics'!$C:$C,0)))</f>
        <v>Industry Energy Efficiency Standards</v>
      </c>
      <c r="C1675" s="254" t="str">
        <f t="shared" si="56"/>
        <v>Percentage Improvement in Eqpt Efficiency Standards above BAU</v>
      </c>
      <c r="D1675" s="6" t="s">
        <v>3054</v>
      </c>
      <c r="E1675" s="45" t="s">
        <v>2380</v>
      </c>
      <c r="F1675" t="s">
        <v>3016</v>
      </c>
      <c r="G1675" s="45" t="s">
        <v>2386</v>
      </c>
      <c r="H1675" s="43">
        <v>1118</v>
      </c>
      <c r="I1675" s="324" t="s">
        <v>40</v>
      </c>
      <c r="J1675" s="255" t="str">
        <f>IF(ISBLANK(INDEX('Policy Characteristics'!D:D,MATCH($C1675,'Policy Characteristics'!$C:$C,0))),"",INDEX('Policy Characteristics'!D:D,MATCH($C1675,'Policy Characteristics'!$C:$C,0)))</f>
        <v>Industry Energy Efficiency</v>
      </c>
      <c r="K1675" s="254" t="str">
        <f>IF(ISBLANK(INDEX('Policy Characteristics'!E:E,MATCH($C1675,'Policy Characteristics'!$C:$C,0))),"",INDEX('Policy Characteristics'!E:E,MATCH($C1675,'Policy Characteristics'!$C:$C,0)))</f>
        <v>indst efficiency standards</v>
      </c>
      <c r="L1675" s="261">
        <f>IF(ISBLANK(INDEX('Policy Characteristics'!F:F,MATCH($C1675,'Policy Characteristics'!$C:$C,0))),"",INDEX('Policy Characteristics'!F:F,MATCH($C1675,'Policy Characteristics'!$C:$C,0)))</f>
        <v>0</v>
      </c>
      <c r="M1675" s="261">
        <f>IF(ISBLANK(INDEX('Policy Characteristics'!G:G,MATCH($C1675,'Policy Characteristics'!$C:$C,0))),"",INDEX('Policy Characteristics'!G:G,MATCH($C1675,'Policy Characteristics'!$C:$C,0)))</f>
        <v>0.25</v>
      </c>
      <c r="N1675" s="261">
        <f>IF(ISBLANK(INDEX('Policy Characteristics'!H:H,MATCH($C1675,'Policy Characteristics'!$C:$C,0))),"",INDEX('Policy Characteristics'!H:H,MATCH($C1675,'Policy Characteristics'!$C:$C,0)))</f>
        <v>0.01</v>
      </c>
      <c r="O1675" s="254" t="str">
        <f>IF(ISBLANK(INDEX('Policy Characteristics'!I:I,MATCH($C1675,'Policy Characteristics'!$C:$C,0))),"",INDEX('Policy Characteristics'!I:I,MATCH($C1675,'Policy Characteristics'!$C:$C,0)))</f>
        <v>% reduction in energy use</v>
      </c>
      <c r="P1675" s="254" t="str">
        <f>IF(ISBLANK(INDEX('Policy Characteristics'!J:J,MATCH($C1675,'Policy Characteristics'!$C:$C,0))),"",INDEX('Policy Characteristics'!J:J,MATCH($C1675,'Policy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5" s="254" t="str">
        <f>IF(ISBLANK(INDEX('Policy Characteristics'!K:K,MATCH($C1675,'Policy Characteristics'!$C:$C,0))),"",INDEX('Policy Characteristics'!K:K,MATCH($C1675,'Policy Characteristics'!$C:$C,0)))</f>
        <v>industry-ag-main.html#eff-stds</v>
      </c>
      <c r="R1675" s="254" t="str">
        <f>IF(ISBLANK(INDEX('Policy Characteristics'!L:L,MATCH($C1675,'Policy Characteristics'!$C:$C,0))),"",INDEX('Policy Characteristics'!L:L,MATCH($C1675,'Policy Characteristics'!$C:$C,0)))</f>
        <v>industry-energy-efficiency-standards.html</v>
      </c>
    </row>
    <row r="1676" spans="1:18" s="4" customFormat="1">
      <c r="A1676" s="254" t="str">
        <f>IF(ISBLANK(INDEX('Policy Characteristics'!A:A,MATCH($C1676,'Policy Characteristics'!$C:$C,0))),"",INDEX('Policy Characteristics'!A:A,MATCH($C1676,'Policy Characteristics'!$C:$C,0)))</f>
        <v>Industry</v>
      </c>
      <c r="B1676" s="262" t="str">
        <f>IF(ISBLANK(INDEX('Policy Characteristics'!B:B,MATCH($C1676,'Policy Characteristics'!$C:$C,0))),"",INDEX('Policy Characteristics'!B:B,MATCH($C1676,'Policy Characteristics'!$C:$C,0)))</f>
        <v>Industry Energy Efficiency Standards</v>
      </c>
      <c r="C1676" s="254" t="str">
        <f t="shared" si="56"/>
        <v>Percentage Improvement in Eqpt Efficiency Standards above BAU</v>
      </c>
      <c r="D1676" s="6" t="s">
        <v>3054</v>
      </c>
      <c r="E1676" s="45" t="s">
        <v>2381</v>
      </c>
      <c r="F1676" t="s">
        <v>3016</v>
      </c>
      <c r="G1676" s="45" t="s">
        <v>2389</v>
      </c>
      <c r="H1676" s="43">
        <v>1119</v>
      </c>
      <c r="I1676" s="324" t="s">
        <v>41</v>
      </c>
      <c r="J1676" s="255" t="str">
        <f>IF(ISBLANK(INDEX('Policy Characteristics'!D:D,MATCH($C1676,'Policy Characteristics'!$C:$C,0))),"",INDEX('Policy Characteristics'!D:D,MATCH($C1676,'Policy Characteristics'!$C:$C,0)))</f>
        <v>Industry Energy Efficiency</v>
      </c>
      <c r="K1676" s="254" t="str">
        <f>IF(ISBLANK(INDEX('Policy Characteristics'!E:E,MATCH($C1676,'Policy Characteristics'!$C:$C,0))),"",INDEX('Policy Characteristics'!E:E,MATCH($C1676,'Policy Characteristics'!$C:$C,0)))</f>
        <v>indst efficiency standards</v>
      </c>
      <c r="L1676" s="261">
        <f>IF(ISBLANK(INDEX('Policy Characteristics'!F:F,MATCH($C1676,'Policy Characteristics'!$C:$C,0))),"",INDEX('Policy Characteristics'!F:F,MATCH($C1676,'Policy Characteristics'!$C:$C,0)))</f>
        <v>0</v>
      </c>
      <c r="M1676" s="261">
        <f>IF(ISBLANK(INDEX('Policy Characteristics'!G:G,MATCH($C1676,'Policy Characteristics'!$C:$C,0))),"",INDEX('Policy Characteristics'!G:G,MATCH($C1676,'Policy Characteristics'!$C:$C,0)))</f>
        <v>0.25</v>
      </c>
      <c r="N1676" s="261">
        <f>IF(ISBLANK(INDEX('Policy Characteristics'!H:H,MATCH($C1676,'Policy Characteristics'!$C:$C,0))),"",INDEX('Policy Characteristics'!H:H,MATCH($C1676,'Policy Characteristics'!$C:$C,0)))</f>
        <v>0.01</v>
      </c>
      <c r="O1676" s="254" t="str">
        <f>IF(ISBLANK(INDEX('Policy Characteristics'!I:I,MATCH($C1676,'Policy Characteristics'!$C:$C,0))),"",INDEX('Policy Characteristics'!I:I,MATCH($C1676,'Policy Characteristics'!$C:$C,0)))</f>
        <v>% reduction in energy use</v>
      </c>
      <c r="P1676" s="254" t="str">
        <f>IF(ISBLANK(INDEX('Policy Characteristics'!J:J,MATCH($C1676,'Policy Characteristics'!$C:$C,0))),"",INDEX('Policy Characteristics'!J:J,MATCH($C1676,'Policy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6" s="254" t="str">
        <f>IF(ISBLANK(INDEX('Policy Characteristics'!K:K,MATCH($C1676,'Policy Characteristics'!$C:$C,0))),"",INDEX('Policy Characteristics'!K:K,MATCH($C1676,'Policy Characteristics'!$C:$C,0)))</f>
        <v>industry-ag-main.html#eff-stds</v>
      </c>
      <c r="R1676" s="254" t="str">
        <f>IF(ISBLANK(INDEX('Policy Characteristics'!L:L,MATCH($C1676,'Policy Characteristics'!$C:$C,0))),"",INDEX('Policy Characteristics'!L:L,MATCH($C1676,'Policy Characteristics'!$C:$C,0)))</f>
        <v>industry-energy-efficiency-standards.html</v>
      </c>
    </row>
    <row r="1677" spans="1:18" s="4" customFormat="1">
      <c r="A1677" s="254" t="str">
        <f>IF(ISBLANK(INDEX('Policy Characteristics'!A:A,MATCH($C1677,'Policy Characteristics'!$C:$C,0))),"",INDEX('Policy Characteristics'!A:A,MATCH($C1677,'Policy Characteristics'!$C:$C,0)))</f>
        <v>Industry</v>
      </c>
      <c r="B1677" s="262" t="str">
        <f>IF(ISBLANK(INDEX('Policy Characteristics'!B:B,MATCH($C1677,'Policy Characteristics'!$C:$C,0))),"",INDEX('Policy Characteristics'!B:B,MATCH($C1677,'Policy Characteristics'!$C:$C,0)))</f>
        <v>Industry Energy Efficiency Standards</v>
      </c>
      <c r="C1677" s="254" t="str">
        <f t="shared" si="56"/>
        <v>Percentage Improvement in Eqpt Efficiency Standards above BAU</v>
      </c>
      <c r="D1677" s="6" t="s">
        <v>3054</v>
      </c>
      <c r="E1677" s="45" t="s">
        <v>2382</v>
      </c>
      <c r="F1677" t="s">
        <v>3016</v>
      </c>
      <c r="G1677" s="45" t="s">
        <v>2390</v>
      </c>
      <c r="H1677" s="43">
        <v>1120</v>
      </c>
      <c r="I1677" s="324" t="s">
        <v>40</v>
      </c>
      <c r="J1677" s="255" t="str">
        <f>IF(ISBLANK(INDEX('Policy Characteristics'!D:D,MATCH($C1677,'Policy Characteristics'!$C:$C,0))),"",INDEX('Policy Characteristics'!D:D,MATCH($C1677,'Policy Characteristics'!$C:$C,0)))</f>
        <v>Industry Energy Efficiency</v>
      </c>
      <c r="K1677" s="254" t="str">
        <f>IF(ISBLANK(INDEX('Policy Characteristics'!E:E,MATCH($C1677,'Policy Characteristics'!$C:$C,0))),"",INDEX('Policy Characteristics'!E:E,MATCH($C1677,'Policy Characteristics'!$C:$C,0)))</f>
        <v>indst efficiency standards</v>
      </c>
      <c r="L1677" s="261">
        <f>IF(ISBLANK(INDEX('Policy Characteristics'!F:F,MATCH($C1677,'Policy Characteristics'!$C:$C,0))),"",INDEX('Policy Characteristics'!F:F,MATCH($C1677,'Policy Characteristics'!$C:$C,0)))</f>
        <v>0</v>
      </c>
      <c r="M1677" s="261">
        <f>IF(ISBLANK(INDEX('Policy Characteristics'!G:G,MATCH($C1677,'Policy Characteristics'!$C:$C,0))),"",INDEX('Policy Characteristics'!G:G,MATCH($C1677,'Policy Characteristics'!$C:$C,0)))</f>
        <v>0.25</v>
      </c>
      <c r="N1677" s="261">
        <f>IF(ISBLANK(INDEX('Policy Characteristics'!H:H,MATCH($C1677,'Policy Characteristics'!$C:$C,0))),"",INDEX('Policy Characteristics'!H:H,MATCH($C1677,'Policy Characteristics'!$C:$C,0)))</f>
        <v>0.01</v>
      </c>
      <c r="O1677" s="254" t="str">
        <f>IF(ISBLANK(INDEX('Policy Characteristics'!I:I,MATCH($C1677,'Policy Characteristics'!$C:$C,0))),"",INDEX('Policy Characteristics'!I:I,MATCH($C1677,'Policy Characteristics'!$C:$C,0)))</f>
        <v>% reduction in energy use</v>
      </c>
      <c r="P1677" s="254" t="str">
        <f>IF(ISBLANK(INDEX('Policy Characteristics'!J:J,MATCH($C1677,'Policy Characteristics'!$C:$C,0))),"",INDEX('Policy Characteristics'!J:J,MATCH($C1677,'Policy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7" s="254" t="str">
        <f>IF(ISBLANK(INDEX('Policy Characteristics'!K:K,MATCH($C1677,'Policy Characteristics'!$C:$C,0))),"",INDEX('Policy Characteristics'!K:K,MATCH($C1677,'Policy Characteristics'!$C:$C,0)))</f>
        <v>industry-ag-main.html#eff-stds</v>
      </c>
      <c r="R1677" s="254" t="str">
        <f>IF(ISBLANK(INDEX('Policy Characteristics'!L:L,MATCH($C1677,'Policy Characteristics'!$C:$C,0))),"",INDEX('Policy Characteristics'!L:L,MATCH($C1677,'Policy Characteristics'!$C:$C,0)))</f>
        <v>industry-energy-efficiency-standards.html</v>
      </c>
    </row>
    <row r="1678" spans="1:18" s="4" customFormat="1">
      <c r="A1678" s="254" t="str">
        <f>IF(ISBLANK(INDEX('Policy Characteristics'!A:A,MATCH($C1678,'Policy Characteristics'!$C:$C,0))),"",INDEX('Policy Characteristics'!A:A,MATCH($C1678,'Policy Characteristics'!$C:$C,0)))</f>
        <v>Industry</v>
      </c>
      <c r="B1678" s="262" t="str">
        <f>IF(ISBLANK(INDEX('Policy Characteristics'!B:B,MATCH($C1678,'Policy Characteristics'!$C:$C,0))),"",INDEX('Policy Characteristics'!B:B,MATCH($C1678,'Policy Characteristics'!$C:$C,0)))</f>
        <v>Industry Energy Efficiency Standards</v>
      </c>
      <c r="C1678" s="254" t="str">
        <f t="shared" si="56"/>
        <v>Percentage Improvement in Eqpt Efficiency Standards above BAU</v>
      </c>
      <c r="D1678" s="6" t="s">
        <v>3054</v>
      </c>
      <c r="E1678" s="45" t="s">
        <v>2383</v>
      </c>
      <c r="F1678" t="s">
        <v>3016</v>
      </c>
      <c r="G1678" s="45" t="s">
        <v>2387</v>
      </c>
      <c r="H1678" s="43">
        <v>1121</v>
      </c>
      <c r="I1678" s="324" t="s">
        <v>41</v>
      </c>
      <c r="J1678" s="255" t="str">
        <f>IF(ISBLANK(INDEX('Policy Characteristics'!D:D,MATCH($C1678,'Policy Characteristics'!$C:$C,0))),"",INDEX('Policy Characteristics'!D:D,MATCH($C1678,'Policy Characteristics'!$C:$C,0)))</f>
        <v>Industry Energy Efficiency</v>
      </c>
      <c r="K1678" s="254" t="str">
        <f>IF(ISBLANK(INDEX('Policy Characteristics'!E:E,MATCH($C1678,'Policy Characteristics'!$C:$C,0))),"",INDEX('Policy Characteristics'!E:E,MATCH($C1678,'Policy Characteristics'!$C:$C,0)))</f>
        <v>indst efficiency standards</v>
      </c>
      <c r="L1678" s="261">
        <f>IF(ISBLANK(INDEX('Policy Characteristics'!F:F,MATCH($C1678,'Policy Characteristics'!$C:$C,0))),"",INDEX('Policy Characteristics'!F:F,MATCH($C1678,'Policy Characteristics'!$C:$C,0)))</f>
        <v>0</v>
      </c>
      <c r="M1678" s="261">
        <f>IF(ISBLANK(INDEX('Policy Characteristics'!G:G,MATCH($C1678,'Policy Characteristics'!$C:$C,0))),"",INDEX('Policy Characteristics'!G:G,MATCH($C1678,'Policy Characteristics'!$C:$C,0)))</f>
        <v>0.25</v>
      </c>
      <c r="N1678" s="261">
        <f>IF(ISBLANK(INDEX('Policy Characteristics'!H:H,MATCH($C1678,'Policy Characteristics'!$C:$C,0))),"",INDEX('Policy Characteristics'!H:H,MATCH($C1678,'Policy Characteristics'!$C:$C,0)))</f>
        <v>0.01</v>
      </c>
      <c r="O1678" s="254" t="str">
        <f>IF(ISBLANK(INDEX('Policy Characteristics'!I:I,MATCH($C1678,'Policy Characteristics'!$C:$C,0))),"",INDEX('Policy Characteristics'!I:I,MATCH($C1678,'Policy Characteristics'!$C:$C,0)))</f>
        <v>% reduction in energy use</v>
      </c>
      <c r="P1678" s="254" t="str">
        <f>IF(ISBLANK(INDEX('Policy Characteristics'!J:J,MATCH($C1678,'Policy Characteristics'!$C:$C,0))),"",INDEX('Policy Characteristics'!J:J,MATCH($C1678,'Policy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8" s="254" t="str">
        <f>IF(ISBLANK(INDEX('Policy Characteristics'!K:K,MATCH($C1678,'Policy Characteristics'!$C:$C,0))),"",INDEX('Policy Characteristics'!K:K,MATCH($C1678,'Policy Characteristics'!$C:$C,0)))</f>
        <v>industry-ag-main.html#eff-stds</v>
      </c>
      <c r="R1678" s="254" t="str">
        <f>IF(ISBLANK(INDEX('Policy Characteristics'!L:L,MATCH($C1678,'Policy Characteristics'!$C:$C,0))),"",INDEX('Policy Characteristics'!L:L,MATCH($C1678,'Policy Characteristics'!$C:$C,0)))</f>
        <v>industry-energy-efficiency-standards.html</v>
      </c>
    </row>
    <row r="1679" spans="1:18" s="4" customFormat="1">
      <c r="A1679" s="254" t="str">
        <f>IF(ISBLANK(INDEX('Policy Characteristics'!A:A,MATCH($C1679,'Policy Characteristics'!$C:$C,0))),"",INDEX('Policy Characteristics'!A:A,MATCH($C1679,'Policy Characteristics'!$C:$C,0)))</f>
        <v>Industry</v>
      </c>
      <c r="B1679" s="262" t="str">
        <f>IF(ISBLANK(INDEX('Policy Characteristics'!B:B,MATCH($C1679,'Policy Characteristics'!$C:$C,0))),"",INDEX('Policy Characteristics'!B:B,MATCH($C1679,'Policy Characteristics'!$C:$C,0)))</f>
        <v>Industry Energy Efficiency Standards</v>
      </c>
      <c r="C1679" s="254" t="str">
        <f t="shared" si="56"/>
        <v>Percentage Improvement in Eqpt Efficiency Standards above BAU</v>
      </c>
      <c r="D1679" s="6" t="s">
        <v>3054</v>
      </c>
      <c r="E1679" s="45" t="s">
        <v>2384</v>
      </c>
      <c r="F1679" t="s">
        <v>3016</v>
      </c>
      <c r="G1679" s="45" t="s">
        <v>2388</v>
      </c>
      <c r="H1679" s="43">
        <v>1122</v>
      </c>
      <c r="I1679" s="324" t="s">
        <v>40</v>
      </c>
      <c r="J1679" s="255" t="str">
        <f>IF(ISBLANK(INDEX('Policy Characteristics'!D:D,MATCH($C1679,'Policy Characteristics'!$C:$C,0))),"",INDEX('Policy Characteristics'!D:D,MATCH($C1679,'Policy Characteristics'!$C:$C,0)))</f>
        <v>Industry Energy Efficiency</v>
      </c>
      <c r="K1679" s="254" t="str">
        <f>IF(ISBLANK(INDEX('Policy Characteristics'!E:E,MATCH($C1679,'Policy Characteristics'!$C:$C,0))),"",INDEX('Policy Characteristics'!E:E,MATCH($C1679,'Policy Characteristics'!$C:$C,0)))</f>
        <v>indst efficiency standards</v>
      </c>
      <c r="L1679" s="261">
        <f>IF(ISBLANK(INDEX('Policy Characteristics'!F:F,MATCH($C1679,'Policy Characteristics'!$C:$C,0))),"",INDEX('Policy Characteristics'!F:F,MATCH($C1679,'Policy Characteristics'!$C:$C,0)))</f>
        <v>0</v>
      </c>
      <c r="M1679" s="261">
        <f>IF(ISBLANK(INDEX('Policy Characteristics'!G:G,MATCH($C1679,'Policy Characteristics'!$C:$C,0))),"",INDEX('Policy Characteristics'!G:G,MATCH($C1679,'Policy Characteristics'!$C:$C,0)))</f>
        <v>0.25</v>
      </c>
      <c r="N1679" s="261">
        <f>IF(ISBLANK(INDEX('Policy Characteristics'!H:H,MATCH($C1679,'Policy Characteristics'!$C:$C,0))),"",INDEX('Policy Characteristics'!H:H,MATCH($C1679,'Policy Characteristics'!$C:$C,0)))</f>
        <v>0.01</v>
      </c>
      <c r="O1679" s="254" t="str">
        <f>IF(ISBLANK(INDEX('Policy Characteristics'!I:I,MATCH($C1679,'Policy Characteristics'!$C:$C,0))),"",INDEX('Policy Characteristics'!I:I,MATCH($C1679,'Policy Characteristics'!$C:$C,0)))</f>
        <v>% reduction in energy use</v>
      </c>
      <c r="P1679" s="254" t="str">
        <f>IF(ISBLANK(INDEX('Policy Characteristics'!J:J,MATCH($C1679,'Policy Characteristics'!$C:$C,0))),"",INDEX('Policy Characteristics'!J:J,MATCH($C1679,'Policy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9" s="254" t="str">
        <f>IF(ISBLANK(INDEX('Policy Characteristics'!K:K,MATCH($C1679,'Policy Characteristics'!$C:$C,0))),"",INDEX('Policy Characteristics'!K:K,MATCH($C1679,'Policy Characteristics'!$C:$C,0)))</f>
        <v>industry-ag-main.html#eff-stds</v>
      </c>
      <c r="R1679" s="254" t="str">
        <f>IF(ISBLANK(INDEX('Policy Characteristics'!L:L,MATCH($C1679,'Policy Characteristics'!$C:$C,0))),"",INDEX('Policy Characteristics'!L:L,MATCH($C1679,'Policy Characteristics'!$C:$C,0)))</f>
        <v>industry-energy-efficiency-standards.html</v>
      </c>
    </row>
    <row r="1680" spans="1:18" s="4" customFormat="1">
      <c r="A1680" s="254" t="str">
        <f>IF(ISBLANK(INDEX('Policy Characteristics'!A:A,MATCH($C1680,'Policy Characteristics'!$C:$C,0))),"",INDEX('Policy Characteristics'!A:A,MATCH($C1680,'Policy Characteristics'!$C:$C,0)))</f>
        <v>Industry</v>
      </c>
      <c r="B1680" s="262" t="str">
        <f>IF(ISBLANK(INDEX('Policy Characteristics'!B:B,MATCH($C1680,'Policy Characteristics'!$C:$C,0))),"",INDEX('Policy Characteristics'!B:B,MATCH($C1680,'Policy Characteristics'!$C:$C,0)))</f>
        <v>Industry Energy Efficiency Standards</v>
      </c>
      <c r="C1680" s="254" t="str">
        <f t="shared" si="56"/>
        <v>Percentage Improvement in Eqpt Efficiency Standards above BAU</v>
      </c>
      <c r="D1680" s="6" t="s">
        <v>3054</v>
      </c>
      <c r="E1680" s="45" t="s">
        <v>2385</v>
      </c>
      <c r="F1680" t="s">
        <v>3016</v>
      </c>
      <c r="G1680" s="45" t="s">
        <v>2391</v>
      </c>
      <c r="H1680" s="43">
        <v>1123</v>
      </c>
      <c r="I1680" s="324" t="s">
        <v>41</v>
      </c>
      <c r="J1680" s="255" t="str">
        <f>IF(ISBLANK(INDEX('Policy Characteristics'!D:D,MATCH($C1680,'Policy Characteristics'!$C:$C,0))),"",INDEX('Policy Characteristics'!D:D,MATCH($C1680,'Policy Characteristics'!$C:$C,0)))</f>
        <v>Industry Energy Efficiency</v>
      </c>
      <c r="K1680" s="254" t="str">
        <f>IF(ISBLANK(INDEX('Policy Characteristics'!E:E,MATCH($C1680,'Policy Characteristics'!$C:$C,0))),"",INDEX('Policy Characteristics'!E:E,MATCH($C1680,'Policy Characteristics'!$C:$C,0)))</f>
        <v>indst efficiency standards</v>
      </c>
      <c r="L1680" s="261">
        <f>IF(ISBLANK(INDEX('Policy Characteristics'!F:F,MATCH($C1680,'Policy Characteristics'!$C:$C,0))),"",INDEX('Policy Characteristics'!F:F,MATCH($C1680,'Policy Characteristics'!$C:$C,0)))</f>
        <v>0</v>
      </c>
      <c r="M1680" s="261">
        <f>IF(ISBLANK(INDEX('Policy Characteristics'!G:G,MATCH($C1680,'Policy Characteristics'!$C:$C,0))),"",INDEX('Policy Characteristics'!G:G,MATCH($C1680,'Policy Characteristics'!$C:$C,0)))</f>
        <v>0.25</v>
      </c>
      <c r="N1680" s="261">
        <f>IF(ISBLANK(INDEX('Policy Characteristics'!H:H,MATCH($C1680,'Policy Characteristics'!$C:$C,0))),"",INDEX('Policy Characteristics'!H:H,MATCH($C1680,'Policy Characteristics'!$C:$C,0)))</f>
        <v>0.01</v>
      </c>
      <c r="O1680" s="254" t="str">
        <f>IF(ISBLANK(INDEX('Policy Characteristics'!I:I,MATCH($C1680,'Policy Characteristics'!$C:$C,0))),"",INDEX('Policy Characteristics'!I:I,MATCH($C1680,'Policy Characteristics'!$C:$C,0)))</f>
        <v>% reduction in energy use</v>
      </c>
      <c r="P1680" s="254" t="str">
        <f>IF(ISBLANK(INDEX('Policy Characteristics'!J:J,MATCH($C1680,'Policy Characteristics'!$C:$C,0))),"",INDEX('Policy Characteristics'!J:J,MATCH($C1680,'Policy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0" s="254" t="str">
        <f>IF(ISBLANK(INDEX('Policy Characteristics'!K:K,MATCH($C1680,'Policy Characteristics'!$C:$C,0))),"",INDEX('Policy Characteristics'!K:K,MATCH($C1680,'Policy Characteristics'!$C:$C,0)))</f>
        <v>industry-ag-main.html#eff-stds</v>
      </c>
      <c r="R1680" s="254" t="str">
        <f>IF(ISBLANK(INDEX('Policy Characteristics'!L:L,MATCH($C1680,'Policy Characteristics'!$C:$C,0))),"",INDEX('Policy Characteristics'!L:L,MATCH($C1680,'Policy Characteristics'!$C:$C,0)))</f>
        <v>industry-energy-efficiency-standards.html</v>
      </c>
    </row>
    <row r="1681" spans="1:18" s="4" customFormat="1">
      <c r="A1681" s="254" t="str">
        <f>IF(ISBLANK(INDEX('Policy Characteristics'!A:A,MATCH($C1681,'Policy Characteristics'!$C:$C,0))),"",INDEX('Policy Characteristics'!A:A,MATCH($C1681,'Policy Characteristics'!$C:$C,0)))</f>
        <v>Industry</v>
      </c>
      <c r="B1681" s="262" t="str">
        <f>IF(ISBLANK(INDEX('Policy Characteristics'!B:B,MATCH($C1681,'Policy Characteristics'!$C:$C,0))),"",INDEX('Policy Characteristics'!B:B,MATCH($C1681,'Policy Characteristics'!$C:$C,0)))</f>
        <v>Industry Energy Efficiency Standards</v>
      </c>
      <c r="C1681" s="254" t="str">
        <f t="shared" si="56"/>
        <v>Percentage Improvement in Eqpt Efficiency Standards above BAU</v>
      </c>
      <c r="D1681" s="6" t="s">
        <v>3054</v>
      </c>
      <c r="E1681" s="45" t="s">
        <v>2684</v>
      </c>
      <c r="F1681" t="s">
        <v>3016</v>
      </c>
      <c r="G1681" s="45" t="s">
        <v>2687</v>
      </c>
      <c r="H1681" s="43">
        <v>1124</v>
      </c>
      <c r="I1681" s="324" t="s">
        <v>41</v>
      </c>
      <c r="J1681" s="255" t="str">
        <f>IF(ISBLANK(INDEX('Policy Characteristics'!D:D,MATCH($C1681,'Policy Characteristics'!$C:$C,0))),"",INDEX('Policy Characteristics'!D:D,MATCH($C1681,'Policy Characteristics'!$C:$C,0)))</f>
        <v>Industry Energy Efficiency</v>
      </c>
      <c r="K1681" s="254" t="str">
        <f>IF(ISBLANK(INDEX('Policy Characteristics'!E:E,MATCH($C1681,'Policy Characteristics'!$C:$C,0))),"",INDEX('Policy Characteristics'!E:E,MATCH($C1681,'Policy Characteristics'!$C:$C,0)))</f>
        <v>indst efficiency standards</v>
      </c>
      <c r="L1681" s="261">
        <f>IF(ISBLANK(INDEX('Policy Characteristics'!F:F,MATCH($C1681,'Policy Characteristics'!$C:$C,0))),"",INDEX('Policy Characteristics'!F:F,MATCH($C1681,'Policy Characteristics'!$C:$C,0)))</f>
        <v>0</v>
      </c>
      <c r="M1681" s="261">
        <f>IF(ISBLANK(INDEX('Policy Characteristics'!G:G,MATCH($C1681,'Policy Characteristics'!$C:$C,0))),"",INDEX('Policy Characteristics'!G:G,MATCH($C1681,'Policy Characteristics'!$C:$C,0)))</f>
        <v>0.25</v>
      </c>
      <c r="N1681" s="261">
        <f>IF(ISBLANK(INDEX('Policy Characteristics'!H:H,MATCH($C1681,'Policy Characteristics'!$C:$C,0))),"",INDEX('Policy Characteristics'!H:H,MATCH($C1681,'Policy Characteristics'!$C:$C,0)))</f>
        <v>0.01</v>
      </c>
      <c r="O1681" s="254" t="str">
        <f>IF(ISBLANK(INDEX('Policy Characteristics'!I:I,MATCH($C1681,'Policy Characteristics'!$C:$C,0))),"",INDEX('Policy Characteristics'!I:I,MATCH($C1681,'Policy Characteristics'!$C:$C,0)))</f>
        <v>% reduction in energy use</v>
      </c>
      <c r="P1681" s="254" t="str">
        <f>IF(ISBLANK(INDEX('Policy Characteristics'!J:J,MATCH($C1681,'Policy Characteristics'!$C:$C,0))),"",INDEX('Policy Characteristics'!J:J,MATCH($C1681,'Policy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1" s="254" t="str">
        <f>IF(ISBLANK(INDEX('Policy Characteristics'!K:K,MATCH($C1681,'Policy Characteristics'!$C:$C,0))),"",INDEX('Policy Characteristics'!K:K,MATCH($C1681,'Policy Characteristics'!$C:$C,0)))</f>
        <v>industry-ag-main.html#eff-stds</v>
      </c>
      <c r="R1681" s="254" t="str">
        <f>IF(ISBLANK(INDEX('Policy Characteristics'!L:L,MATCH($C1681,'Policy Characteristics'!$C:$C,0))),"",INDEX('Policy Characteristics'!L:L,MATCH($C1681,'Policy Characteristics'!$C:$C,0)))</f>
        <v>industry-energy-efficiency-standards.html</v>
      </c>
    </row>
    <row r="1682" spans="1:18" s="4" customFormat="1">
      <c r="A1682" s="254" t="str">
        <f>IF(ISBLANK(INDEX('Policy Characteristics'!A:A,MATCH($C1682,'Policy Characteristics'!$C:$C,0))),"",INDEX('Policy Characteristics'!A:A,MATCH($C1682,'Policy Characteristics'!$C:$C,0)))</f>
        <v>Industry</v>
      </c>
      <c r="B1682" s="262" t="str">
        <f>IF(ISBLANK(INDEX('Policy Characteristics'!B:B,MATCH($C1682,'Policy Characteristics'!$C:$C,0))),"",INDEX('Policy Characteristics'!B:B,MATCH($C1682,'Policy Characteristics'!$C:$C,0)))</f>
        <v>Industry Energy Efficiency Standards</v>
      </c>
      <c r="C1682" s="254" t="str">
        <f t="shared" si="56"/>
        <v>Percentage Improvement in Eqpt Efficiency Standards above BAU</v>
      </c>
      <c r="D1682" s="6" t="s">
        <v>3054</v>
      </c>
      <c r="E1682" s="45" t="s">
        <v>2685</v>
      </c>
      <c r="F1682" t="s">
        <v>3016</v>
      </c>
      <c r="G1682" s="45" t="s">
        <v>2689</v>
      </c>
      <c r="H1682" s="43">
        <v>1125</v>
      </c>
      <c r="I1682" s="324" t="s">
        <v>41</v>
      </c>
      <c r="J1682" s="255" t="str">
        <f>IF(ISBLANK(INDEX('Policy Characteristics'!D:D,MATCH($C1682,'Policy Characteristics'!$C:$C,0))),"",INDEX('Policy Characteristics'!D:D,MATCH($C1682,'Policy Characteristics'!$C:$C,0)))</f>
        <v>Industry Energy Efficiency</v>
      </c>
      <c r="K1682" s="254" t="str">
        <f>IF(ISBLANK(INDEX('Policy Characteristics'!E:E,MATCH($C1682,'Policy Characteristics'!$C:$C,0))),"",INDEX('Policy Characteristics'!E:E,MATCH($C1682,'Policy Characteristics'!$C:$C,0)))</f>
        <v>indst efficiency standards</v>
      </c>
      <c r="L1682" s="261">
        <f>IF(ISBLANK(INDEX('Policy Characteristics'!F:F,MATCH($C1682,'Policy Characteristics'!$C:$C,0))),"",INDEX('Policy Characteristics'!F:F,MATCH($C1682,'Policy Characteristics'!$C:$C,0)))</f>
        <v>0</v>
      </c>
      <c r="M1682" s="261">
        <f>IF(ISBLANK(INDEX('Policy Characteristics'!G:G,MATCH($C1682,'Policy Characteristics'!$C:$C,0))),"",INDEX('Policy Characteristics'!G:G,MATCH($C1682,'Policy Characteristics'!$C:$C,0)))</f>
        <v>0.25</v>
      </c>
      <c r="N1682" s="261">
        <f>IF(ISBLANK(INDEX('Policy Characteristics'!H:H,MATCH($C1682,'Policy Characteristics'!$C:$C,0))),"",INDEX('Policy Characteristics'!H:H,MATCH($C1682,'Policy Characteristics'!$C:$C,0)))</f>
        <v>0.01</v>
      </c>
      <c r="O1682" s="254" t="str">
        <f>IF(ISBLANK(INDEX('Policy Characteristics'!I:I,MATCH($C1682,'Policy Characteristics'!$C:$C,0))),"",INDEX('Policy Characteristics'!I:I,MATCH($C1682,'Policy Characteristics'!$C:$C,0)))</f>
        <v>% reduction in energy use</v>
      </c>
      <c r="P1682" s="254" t="str">
        <f>IF(ISBLANK(INDEX('Policy Characteristics'!J:J,MATCH($C1682,'Policy Characteristics'!$C:$C,0))),"",INDEX('Policy Characteristics'!J:J,MATCH($C1682,'Policy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2" s="254" t="str">
        <f>IF(ISBLANK(INDEX('Policy Characteristics'!K:K,MATCH($C1682,'Policy Characteristics'!$C:$C,0))),"",INDEX('Policy Characteristics'!K:K,MATCH($C1682,'Policy Characteristics'!$C:$C,0)))</f>
        <v>industry-ag-main.html#eff-stds</v>
      </c>
      <c r="R1682" s="254" t="str">
        <f>IF(ISBLANK(INDEX('Policy Characteristics'!L:L,MATCH($C1682,'Policy Characteristics'!$C:$C,0))),"",INDEX('Policy Characteristics'!L:L,MATCH($C1682,'Policy Characteristics'!$C:$C,0)))</f>
        <v>industry-energy-efficiency-standards.html</v>
      </c>
    </row>
    <row r="1683" spans="1:18" s="4" customFormat="1">
      <c r="A1683" s="254" t="str">
        <f>IF(ISBLANK(INDEX('Policy Characteristics'!A:A,MATCH($C1683,'Policy Characteristics'!$C:$C,0))),"",INDEX('Policy Characteristics'!A:A,MATCH($C1683,'Policy Characteristics'!$C:$C,0)))</f>
        <v>Industry</v>
      </c>
      <c r="B1683" s="262" t="str">
        <f>IF(ISBLANK(INDEX('Policy Characteristics'!B:B,MATCH($C1683,'Policy Characteristics'!$C:$C,0))),"",INDEX('Policy Characteristics'!B:B,MATCH($C1683,'Policy Characteristics'!$C:$C,0)))</f>
        <v>Industry Energy Efficiency Standards</v>
      </c>
      <c r="C1683" s="254" t="str">
        <f t="shared" si="56"/>
        <v>Percentage Improvement in Eqpt Efficiency Standards above BAU</v>
      </c>
      <c r="D1683" s="6" t="s">
        <v>3054</v>
      </c>
      <c r="E1683" s="45" t="s">
        <v>2686</v>
      </c>
      <c r="F1683" t="s">
        <v>3016</v>
      </c>
      <c r="G1683" s="45" t="s">
        <v>2690</v>
      </c>
      <c r="H1683" s="43">
        <v>1126</v>
      </c>
      <c r="I1683" s="324" t="s">
        <v>40</v>
      </c>
      <c r="J1683" s="255" t="str">
        <f>IF(ISBLANK(INDEX('Policy Characteristics'!D:D,MATCH($C1683,'Policy Characteristics'!$C:$C,0))),"",INDEX('Policy Characteristics'!D:D,MATCH($C1683,'Policy Characteristics'!$C:$C,0)))</f>
        <v>Industry Energy Efficiency</v>
      </c>
      <c r="K1683" s="254" t="str">
        <f>IF(ISBLANK(INDEX('Policy Characteristics'!E:E,MATCH($C1683,'Policy Characteristics'!$C:$C,0))),"",INDEX('Policy Characteristics'!E:E,MATCH($C1683,'Policy Characteristics'!$C:$C,0)))</f>
        <v>indst efficiency standards</v>
      </c>
      <c r="L1683" s="261">
        <f>IF(ISBLANK(INDEX('Policy Characteristics'!F:F,MATCH($C1683,'Policy Characteristics'!$C:$C,0))),"",INDEX('Policy Characteristics'!F:F,MATCH($C1683,'Policy Characteristics'!$C:$C,0)))</f>
        <v>0</v>
      </c>
      <c r="M1683" s="261">
        <f>IF(ISBLANK(INDEX('Policy Characteristics'!G:G,MATCH($C1683,'Policy Characteristics'!$C:$C,0))),"",INDEX('Policy Characteristics'!G:G,MATCH($C1683,'Policy Characteristics'!$C:$C,0)))</f>
        <v>0.25</v>
      </c>
      <c r="N1683" s="261">
        <f>IF(ISBLANK(INDEX('Policy Characteristics'!H:H,MATCH($C1683,'Policy Characteristics'!$C:$C,0))),"",INDEX('Policy Characteristics'!H:H,MATCH($C1683,'Policy Characteristics'!$C:$C,0)))</f>
        <v>0.01</v>
      </c>
      <c r="O1683" s="254" t="str">
        <f>IF(ISBLANK(INDEX('Policy Characteristics'!I:I,MATCH($C1683,'Policy Characteristics'!$C:$C,0))),"",INDEX('Policy Characteristics'!I:I,MATCH($C1683,'Policy Characteristics'!$C:$C,0)))</f>
        <v>% reduction in energy use</v>
      </c>
      <c r="P1683" s="254" t="str">
        <f>IF(ISBLANK(INDEX('Policy Characteristics'!J:J,MATCH($C1683,'Policy Characteristics'!$C:$C,0))),"",INDEX('Policy Characteristics'!J:J,MATCH($C1683,'Policy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3" s="254" t="str">
        <f>IF(ISBLANK(INDEX('Policy Characteristics'!K:K,MATCH($C1683,'Policy Characteristics'!$C:$C,0))),"",INDEX('Policy Characteristics'!K:K,MATCH($C1683,'Policy Characteristics'!$C:$C,0)))</f>
        <v>industry-ag-main.html#eff-stds</v>
      </c>
      <c r="R1683" s="254" t="str">
        <f>IF(ISBLANK(INDEX('Policy Characteristics'!L:L,MATCH($C1683,'Policy Characteristics'!$C:$C,0))),"",INDEX('Policy Characteristics'!L:L,MATCH($C1683,'Policy Characteristics'!$C:$C,0)))</f>
        <v>industry-energy-efficiency-standards.html</v>
      </c>
    </row>
    <row r="1684" spans="1:18" s="4" customFormat="1">
      <c r="A1684" s="254" t="str">
        <f>IF(ISBLANK(INDEX('Policy Characteristics'!A:A,MATCH($C1684,'Policy Characteristics'!$C:$C,0))),"",INDEX('Policy Characteristics'!A:A,MATCH($C1684,'Policy Characteristics'!$C:$C,0)))</f>
        <v>Industry</v>
      </c>
      <c r="B1684" s="262" t="str">
        <f>IF(ISBLANK(INDEX('Policy Characteristics'!B:B,MATCH($C1684,'Policy Characteristics'!$C:$C,0))),"",INDEX('Policy Characteristics'!B:B,MATCH($C1684,'Policy Characteristics'!$C:$C,0)))</f>
        <v>Industry Energy Efficiency Standards</v>
      </c>
      <c r="C1684" s="254" t="str">
        <f t="shared" si="56"/>
        <v>Percentage Improvement in Eqpt Efficiency Standards above BAU</v>
      </c>
      <c r="D1684" s="6" t="s">
        <v>3054</v>
      </c>
      <c r="E1684" s="45" t="s">
        <v>2683</v>
      </c>
      <c r="F1684" t="s">
        <v>3016</v>
      </c>
      <c r="G1684" s="45" t="s">
        <v>2688</v>
      </c>
      <c r="H1684" s="43">
        <v>1127</v>
      </c>
      <c r="I1684" s="324" t="s">
        <v>41</v>
      </c>
      <c r="J1684" s="255" t="str">
        <f>IF(ISBLANK(INDEX('Policy Characteristics'!D:D,MATCH($C1684,'Policy Characteristics'!$C:$C,0))),"",INDEX('Policy Characteristics'!D:D,MATCH($C1684,'Policy Characteristics'!$C:$C,0)))</f>
        <v>Industry Energy Efficiency</v>
      </c>
      <c r="K1684" s="254" t="str">
        <f>IF(ISBLANK(INDEX('Policy Characteristics'!E:E,MATCH($C1684,'Policy Characteristics'!$C:$C,0))),"",INDEX('Policy Characteristics'!E:E,MATCH($C1684,'Policy Characteristics'!$C:$C,0)))</f>
        <v>indst efficiency standards</v>
      </c>
      <c r="L1684" s="261">
        <f>IF(ISBLANK(INDEX('Policy Characteristics'!F:F,MATCH($C1684,'Policy Characteristics'!$C:$C,0))),"",INDEX('Policy Characteristics'!F:F,MATCH($C1684,'Policy Characteristics'!$C:$C,0)))</f>
        <v>0</v>
      </c>
      <c r="M1684" s="261">
        <f>IF(ISBLANK(INDEX('Policy Characteristics'!G:G,MATCH($C1684,'Policy Characteristics'!$C:$C,0))),"",INDEX('Policy Characteristics'!G:G,MATCH($C1684,'Policy Characteristics'!$C:$C,0)))</f>
        <v>0.25</v>
      </c>
      <c r="N1684" s="261">
        <f>IF(ISBLANK(INDEX('Policy Characteristics'!H:H,MATCH($C1684,'Policy Characteristics'!$C:$C,0))),"",INDEX('Policy Characteristics'!H:H,MATCH($C1684,'Policy Characteristics'!$C:$C,0)))</f>
        <v>0.01</v>
      </c>
      <c r="O1684" s="254" t="str">
        <f>IF(ISBLANK(INDEX('Policy Characteristics'!I:I,MATCH($C1684,'Policy Characteristics'!$C:$C,0))),"",INDEX('Policy Characteristics'!I:I,MATCH($C1684,'Policy Characteristics'!$C:$C,0)))</f>
        <v>% reduction in energy use</v>
      </c>
      <c r="P1684" s="254" t="str">
        <f>IF(ISBLANK(INDEX('Policy Characteristics'!J:J,MATCH($C1684,'Policy Characteristics'!$C:$C,0))),"",INDEX('Policy Characteristics'!J:J,MATCH($C1684,'Policy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4" s="254" t="str">
        <f>IF(ISBLANK(INDEX('Policy Characteristics'!K:K,MATCH($C1684,'Policy Characteristics'!$C:$C,0))),"",INDEX('Policy Characteristics'!K:K,MATCH($C1684,'Policy Characteristics'!$C:$C,0)))</f>
        <v>industry-ag-main.html#eff-stds</v>
      </c>
      <c r="R1684" s="254" t="str">
        <f>IF(ISBLANK(INDEX('Policy Characteristics'!L:L,MATCH($C1684,'Policy Characteristics'!$C:$C,0))),"",INDEX('Policy Characteristics'!L:L,MATCH($C1684,'Policy Characteristics'!$C:$C,0)))</f>
        <v>industry-energy-efficiency-standards.html</v>
      </c>
    </row>
    <row r="1685" spans="1:18" s="4" customFormat="1">
      <c r="A1685" s="254" t="str">
        <f>IF(ISBLANK(INDEX('Policy Characteristics'!A:A,MATCH($C1685,'Policy Characteristics'!$C:$C,0))),"",INDEX('Policy Characteristics'!A:A,MATCH($C1685,'Policy Characteristics'!$C:$C,0)))</f>
        <v>Industry</v>
      </c>
      <c r="B1685" s="262" t="str">
        <f>IF(ISBLANK(INDEX('Policy Characteristics'!B:B,MATCH($C1685,'Policy Characteristics'!$C:$C,0))),"",INDEX('Policy Characteristics'!B:B,MATCH($C1685,'Policy Characteristics'!$C:$C,0)))</f>
        <v>Industry Energy Efficiency Standards</v>
      </c>
      <c r="C1685" s="254" t="str">
        <f t="shared" si="56"/>
        <v>Percentage Improvement in Eqpt Efficiency Standards above BAU</v>
      </c>
      <c r="D1685" s="6" t="s">
        <v>3055</v>
      </c>
      <c r="E1685" s="45" t="s">
        <v>2380</v>
      </c>
      <c r="F1685" t="s">
        <v>3017</v>
      </c>
      <c r="G1685" s="45" t="s">
        <v>2386</v>
      </c>
      <c r="H1685" s="43">
        <v>1128</v>
      </c>
      <c r="I1685" s="324" t="s">
        <v>40</v>
      </c>
      <c r="J1685" s="255" t="str">
        <f>IF(ISBLANK(INDEX('Policy Characteristics'!D:D,MATCH($C1685,'Policy Characteristics'!$C:$C,0))),"",INDEX('Policy Characteristics'!D:D,MATCH($C1685,'Policy Characteristics'!$C:$C,0)))</f>
        <v>Industry Energy Efficiency</v>
      </c>
      <c r="K1685" s="254" t="str">
        <f>IF(ISBLANK(INDEX('Policy Characteristics'!E:E,MATCH($C1685,'Policy Characteristics'!$C:$C,0))),"",INDEX('Policy Characteristics'!E:E,MATCH($C1685,'Policy Characteristics'!$C:$C,0)))</f>
        <v>indst efficiency standards</v>
      </c>
      <c r="L1685" s="261">
        <f>IF(ISBLANK(INDEX('Policy Characteristics'!F:F,MATCH($C1685,'Policy Characteristics'!$C:$C,0))),"",INDEX('Policy Characteristics'!F:F,MATCH($C1685,'Policy Characteristics'!$C:$C,0)))</f>
        <v>0</v>
      </c>
      <c r="M1685" s="261">
        <f>IF(ISBLANK(INDEX('Policy Characteristics'!G:G,MATCH($C1685,'Policy Characteristics'!$C:$C,0))),"",INDEX('Policy Characteristics'!G:G,MATCH($C1685,'Policy Characteristics'!$C:$C,0)))</f>
        <v>0.25</v>
      </c>
      <c r="N1685" s="261">
        <f>IF(ISBLANK(INDEX('Policy Characteristics'!H:H,MATCH($C1685,'Policy Characteristics'!$C:$C,0))),"",INDEX('Policy Characteristics'!H:H,MATCH($C1685,'Policy Characteristics'!$C:$C,0)))</f>
        <v>0.01</v>
      </c>
      <c r="O1685" s="254" t="str">
        <f>IF(ISBLANK(INDEX('Policy Characteristics'!I:I,MATCH($C1685,'Policy Characteristics'!$C:$C,0))),"",INDEX('Policy Characteristics'!I:I,MATCH($C1685,'Policy Characteristics'!$C:$C,0)))</f>
        <v>% reduction in energy use</v>
      </c>
      <c r="P1685" s="254" t="str">
        <f>IF(ISBLANK(INDEX('Policy Characteristics'!J:J,MATCH($C1685,'Policy Characteristics'!$C:$C,0))),"",INDEX('Policy Characteristics'!J:J,MATCH($C1685,'Policy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5" s="254" t="str">
        <f>IF(ISBLANK(INDEX('Policy Characteristics'!K:K,MATCH($C1685,'Policy Characteristics'!$C:$C,0))),"",INDEX('Policy Characteristics'!K:K,MATCH($C1685,'Policy Characteristics'!$C:$C,0)))</f>
        <v>industry-ag-main.html#eff-stds</v>
      </c>
      <c r="R1685" s="254" t="str">
        <f>IF(ISBLANK(INDEX('Policy Characteristics'!L:L,MATCH($C1685,'Policy Characteristics'!$C:$C,0))),"",INDEX('Policy Characteristics'!L:L,MATCH($C1685,'Policy Characteristics'!$C:$C,0)))</f>
        <v>industry-energy-efficiency-standards.html</v>
      </c>
    </row>
    <row r="1686" spans="1:18" s="4" customFormat="1">
      <c r="A1686" s="254" t="str">
        <f>IF(ISBLANK(INDEX('Policy Characteristics'!A:A,MATCH($C1686,'Policy Characteristics'!$C:$C,0))),"",INDEX('Policy Characteristics'!A:A,MATCH($C1686,'Policy Characteristics'!$C:$C,0)))</f>
        <v>Industry</v>
      </c>
      <c r="B1686" s="262" t="str">
        <f>IF(ISBLANK(INDEX('Policy Characteristics'!B:B,MATCH($C1686,'Policy Characteristics'!$C:$C,0))),"",INDEX('Policy Characteristics'!B:B,MATCH($C1686,'Policy Characteristics'!$C:$C,0)))</f>
        <v>Industry Energy Efficiency Standards</v>
      </c>
      <c r="C1686" s="254" t="str">
        <f t="shared" si="56"/>
        <v>Percentage Improvement in Eqpt Efficiency Standards above BAU</v>
      </c>
      <c r="D1686" s="6" t="s">
        <v>3055</v>
      </c>
      <c r="E1686" s="45" t="s">
        <v>2381</v>
      </c>
      <c r="F1686" t="s">
        <v>3017</v>
      </c>
      <c r="G1686" s="45" t="s">
        <v>2389</v>
      </c>
      <c r="H1686" s="43">
        <v>1129</v>
      </c>
      <c r="I1686" s="324" t="s">
        <v>41</v>
      </c>
      <c r="J1686" s="255" t="str">
        <f>IF(ISBLANK(INDEX('Policy Characteristics'!D:D,MATCH($C1686,'Policy Characteristics'!$C:$C,0))),"",INDEX('Policy Characteristics'!D:D,MATCH($C1686,'Policy Characteristics'!$C:$C,0)))</f>
        <v>Industry Energy Efficiency</v>
      </c>
      <c r="K1686" s="254" t="str">
        <f>IF(ISBLANK(INDEX('Policy Characteristics'!E:E,MATCH($C1686,'Policy Characteristics'!$C:$C,0))),"",INDEX('Policy Characteristics'!E:E,MATCH($C1686,'Policy Characteristics'!$C:$C,0)))</f>
        <v>indst efficiency standards</v>
      </c>
      <c r="L1686" s="261">
        <f>IF(ISBLANK(INDEX('Policy Characteristics'!F:F,MATCH($C1686,'Policy Characteristics'!$C:$C,0))),"",INDEX('Policy Characteristics'!F:F,MATCH($C1686,'Policy Characteristics'!$C:$C,0)))</f>
        <v>0</v>
      </c>
      <c r="M1686" s="261">
        <f>IF(ISBLANK(INDEX('Policy Characteristics'!G:G,MATCH($C1686,'Policy Characteristics'!$C:$C,0))),"",INDEX('Policy Characteristics'!G:G,MATCH($C1686,'Policy Characteristics'!$C:$C,0)))</f>
        <v>0.25</v>
      </c>
      <c r="N1686" s="261">
        <f>IF(ISBLANK(INDEX('Policy Characteristics'!H:H,MATCH($C1686,'Policy Characteristics'!$C:$C,0))),"",INDEX('Policy Characteristics'!H:H,MATCH($C1686,'Policy Characteristics'!$C:$C,0)))</f>
        <v>0.01</v>
      </c>
      <c r="O1686" s="254" t="str">
        <f>IF(ISBLANK(INDEX('Policy Characteristics'!I:I,MATCH($C1686,'Policy Characteristics'!$C:$C,0))),"",INDEX('Policy Characteristics'!I:I,MATCH($C1686,'Policy Characteristics'!$C:$C,0)))</f>
        <v>% reduction in energy use</v>
      </c>
      <c r="P1686" s="254" t="str">
        <f>IF(ISBLANK(INDEX('Policy Characteristics'!J:J,MATCH($C1686,'Policy Characteristics'!$C:$C,0))),"",INDEX('Policy Characteristics'!J:J,MATCH($C1686,'Policy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6" s="254" t="str">
        <f>IF(ISBLANK(INDEX('Policy Characteristics'!K:K,MATCH($C1686,'Policy Characteristics'!$C:$C,0))),"",INDEX('Policy Characteristics'!K:K,MATCH($C1686,'Policy Characteristics'!$C:$C,0)))</f>
        <v>industry-ag-main.html#eff-stds</v>
      </c>
      <c r="R1686" s="254" t="str">
        <f>IF(ISBLANK(INDEX('Policy Characteristics'!L:L,MATCH($C1686,'Policy Characteristics'!$C:$C,0))),"",INDEX('Policy Characteristics'!L:L,MATCH($C1686,'Policy Characteristics'!$C:$C,0)))</f>
        <v>industry-energy-efficiency-standards.html</v>
      </c>
    </row>
    <row r="1687" spans="1:18" s="4" customFormat="1">
      <c r="A1687" s="254" t="str">
        <f>IF(ISBLANK(INDEX('Policy Characteristics'!A:A,MATCH($C1687,'Policy Characteristics'!$C:$C,0))),"",INDEX('Policy Characteristics'!A:A,MATCH($C1687,'Policy Characteristics'!$C:$C,0)))</f>
        <v>Industry</v>
      </c>
      <c r="B1687" s="262" t="str">
        <f>IF(ISBLANK(INDEX('Policy Characteristics'!B:B,MATCH($C1687,'Policy Characteristics'!$C:$C,0))),"",INDEX('Policy Characteristics'!B:B,MATCH($C1687,'Policy Characteristics'!$C:$C,0)))</f>
        <v>Industry Energy Efficiency Standards</v>
      </c>
      <c r="C1687" s="254" t="str">
        <f t="shared" si="56"/>
        <v>Percentage Improvement in Eqpt Efficiency Standards above BAU</v>
      </c>
      <c r="D1687" s="6" t="s">
        <v>3055</v>
      </c>
      <c r="E1687" s="45" t="s">
        <v>2382</v>
      </c>
      <c r="F1687" t="s">
        <v>3017</v>
      </c>
      <c r="G1687" s="45" t="s">
        <v>2390</v>
      </c>
      <c r="H1687" s="43">
        <v>1130</v>
      </c>
      <c r="I1687" s="324" t="s">
        <v>40</v>
      </c>
      <c r="J1687" s="255" t="str">
        <f>IF(ISBLANK(INDEX('Policy Characteristics'!D:D,MATCH($C1687,'Policy Characteristics'!$C:$C,0))),"",INDEX('Policy Characteristics'!D:D,MATCH($C1687,'Policy Characteristics'!$C:$C,0)))</f>
        <v>Industry Energy Efficiency</v>
      </c>
      <c r="K1687" s="254" t="str">
        <f>IF(ISBLANK(INDEX('Policy Characteristics'!E:E,MATCH($C1687,'Policy Characteristics'!$C:$C,0))),"",INDEX('Policy Characteristics'!E:E,MATCH($C1687,'Policy Characteristics'!$C:$C,0)))</f>
        <v>indst efficiency standards</v>
      </c>
      <c r="L1687" s="261">
        <f>IF(ISBLANK(INDEX('Policy Characteristics'!F:F,MATCH($C1687,'Policy Characteristics'!$C:$C,0))),"",INDEX('Policy Characteristics'!F:F,MATCH($C1687,'Policy Characteristics'!$C:$C,0)))</f>
        <v>0</v>
      </c>
      <c r="M1687" s="261">
        <f>IF(ISBLANK(INDEX('Policy Characteristics'!G:G,MATCH($C1687,'Policy Characteristics'!$C:$C,0))),"",INDEX('Policy Characteristics'!G:G,MATCH($C1687,'Policy Characteristics'!$C:$C,0)))</f>
        <v>0.25</v>
      </c>
      <c r="N1687" s="261">
        <f>IF(ISBLANK(INDEX('Policy Characteristics'!H:H,MATCH($C1687,'Policy Characteristics'!$C:$C,0))),"",INDEX('Policy Characteristics'!H:H,MATCH($C1687,'Policy Characteristics'!$C:$C,0)))</f>
        <v>0.01</v>
      </c>
      <c r="O1687" s="254" t="str">
        <f>IF(ISBLANK(INDEX('Policy Characteristics'!I:I,MATCH($C1687,'Policy Characteristics'!$C:$C,0))),"",INDEX('Policy Characteristics'!I:I,MATCH($C1687,'Policy Characteristics'!$C:$C,0)))</f>
        <v>% reduction in energy use</v>
      </c>
      <c r="P1687" s="254" t="str">
        <f>IF(ISBLANK(INDEX('Policy Characteristics'!J:J,MATCH($C1687,'Policy Characteristics'!$C:$C,0))),"",INDEX('Policy Characteristics'!J:J,MATCH($C1687,'Policy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7" s="254" t="str">
        <f>IF(ISBLANK(INDEX('Policy Characteristics'!K:K,MATCH($C1687,'Policy Characteristics'!$C:$C,0))),"",INDEX('Policy Characteristics'!K:K,MATCH($C1687,'Policy Characteristics'!$C:$C,0)))</f>
        <v>industry-ag-main.html#eff-stds</v>
      </c>
      <c r="R1687" s="254" t="str">
        <f>IF(ISBLANK(INDEX('Policy Characteristics'!L:L,MATCH($C1687,'Policy Characteristics'!$C:$C,0))),"",INDEX('Policy Characteristics'!L:L,MATCH($C1687,'Policy Characteristics'!$C:$C,0)))</f>
        <v>industry-energy-efficiency-standards.html</v>
      </c>
    </row>
    <row r="1688" spans="1:18" s="4" customFormat="1">
      <c r="A1688" s="254" t="str">
        <f>IF(ISBLANK(INDEX('Policy Characteristics'!A:A,MATCH($C1688,'Policy Characteristics'!$C:$C,0))),"",INDEX('Policy Characteristics'!A:A,MATCH($C1688,'Policy Characteristics'!$C:$C,0)))</f>
        <v>Industry</v>
      </c>
      <c r="B1688" s="262" t="str">
        <f>IF(ISBLANK(INDEX('Policy Characteristics'!B:B,MATCH($C1688,'Policy Characteristics'!$C:$C,0))),"",INDEX('Policy Characteristics'!B:B,MATCH($C1688,'Policy Characteristics'!$C:$C,0)))</f>
        <v>Industry Energy Efficiency Standards</v>
      </c>
      <c r="C1688" s="254" t="str">
        <f t="shared" si="56"/>
        <v>Percentage Improvement in Eqpt Efficiency Standards above BAU</v>
      </c>
      <c r="D1688" s="6" t="s">
        <v>3055</v>
      </c>
      <c r="E1688" s="45" t="s">
        <v>2383</v>
      </c>
      <c r="F1688" t="s">
        <v>3017</v>
      </c>
      <c r="G1688" s="45" t="s">
        <v>2387</v>
      </c>
      <c r="H1688" s="43">
        <v>1131</v>
      </c>
      <c r="I1688" s="324" t="s">
        <v>41</v>
      </c>
      <c r="J1688" s="255" t="str">
        <f>IF(ISBLANK(INDEX('Policy Characteristics'!D:D,MATCH($C1688,'Policy Characteristics'!$C:$C,0))),"",INDEX('Policy Characteristics'!D:D,MATCH($C1688,'Policy Characteristics'!$C:$C,0)))</f>
        <v>Industry Energy Efficiency</v>
      </c>
      <c r="K1688" s="254" t="str">
        <f>IF(ISBLANK(INDEX('Policy Characteristics'!E:E,MATCH($C1688,'Policy Characteristics'!$C:$C,0))),"",INDEX('Policy Characteristics'!E:E,MATCH($C1688,'Policy Characteristics'!$C:$C,0)))</f>
        <v>indst efficiency standards</v>
      </c>
      <c r="L1688" s="261">
        <f>IF(ISBLANK(INDEX('Policy Characteristics'!F:F,MATCH($C1688,'Policy Characteristics'!$C:$C,0))),"",INDEX('Policy Characteristics'!F:F,MATCH($C1688,'Policy Characteristics'!$C:$C,0)))</f>
        <v>0</v>
      </c>
      <c r="M1688" s="261">
        <f>IF(ISBLANK(INDEX('Policy Characteristics'!G:G,MATCH($C1688,'Policy Characteristics'!$C:$C,0))),"",INDEX('Policy Characteristics'!G:G,MATCH($C1688,'Policy Characteristics'!$C:$C,0)))</f>
        <v>0.25</v>
      </c>
      <c r="N1688" s="261">
        <f>IF(ISBLANK(INDEX('Policy Characteristics'!H:H,MATCH($C1688,'Policy Characteristics'!$C:$C,0))),"",INDEX('Policy Characteristics'!H:H,MATCH($C1688,'Policy Characteristics'!$C:$C,0)))</f>
        <v>0.01</v>
      </c>
      <c r="O1688" s="254" t="str">
        <f>IF(ISBLANK(INDEX('Policy Characteristics'!I:I,MATCH($C1688,'Policy Characteristics'!$C:$C,0))),"",INDEX('Policy Characteristics'!I:I,MATCH($C1688,'Policy Characteristics'!$C:$C,0)))</f>
        <v>% reduction in energy use</v>
      </c>
      <c r="P1688" s="254" t="str">
        <f>IF(ISBLANK(INDEX('Policy Characteristics'!J:J,MATCH($C1688,'Policy Characteristics'!$C:$C,0))),"",INDEX('Policy Characteristics'!J:J,MATCH($C1688,'Policy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8" s="254" t="str">
        <f>IF(ISBLANK(INDEX('Policy Characteristics'!K:K,MATCH($C1688,'Policy Characteristics'!$C:$C,0))),"",INDEX('Policy Characteristics'!K:K,MATCH($C1688,'Policy Characteristics'!$C:$C,0)))</f>
        <v>industry-ag-main.html#eff-stds</v>
      </c>
      <c r="R1688" s="254" t="str">
        <f>IF(ISBLANK(INDEX('Policy Characteristics'!L:L,MATCH($C1688,'Policy Characteristics'!$C:$C,0))),"",INDEX('Policy Characteristics'!L:L,MATCH($C1688,'Policy Characteristics'!$C:$C,0)))</f>
        <v>industry-energy-efficiency-standards.html</v>
      </c>
    </row>
    <row r="1689" spans="1:18" s="4" customFormat="1">
      <c r="A1689" s="254" t="str">
        <f>IF(ISBLANK(INDEX('Policy Characteristics'!A:A,MATCH($C1689,'Policy Characteristics'!$C:$C,0))),"",INDEX('Policy Characteristics'!A:A,MATCH($C1689,'Policy Characteristics'!$C:$C,0)))</f>
        <v>Industry</v>
      </c>
      <c r="B1689" s="262" t="str">
        <f>IF(ISBLANK(INDEX('Policy Characteristics'!B:B,MATCH($C1689,'Policy Characteristics'!$C:$C,0))),"",INDEX('Policy Characteristics'!B:B,MATCH($C1689,'Policy Characteristics'!$C:$C,0)))</f>
        <v>Industry Energy Efficiency Standards</v>
      </c>
      <c r="C1689" s="254" t="str">
        <f t="shared" si="56"/>
        <v>Percentage Improvement in Eqpt Efficiency Standards above BAU</v>
      </c>
      <c r="D1689" s="6" t="s">
        <v>3055</v>
      </c>
      <c r="E1689" s="45" t="s">
        <v>2384</v>
      </c>
      <c r="F1689" t="s">
        <v>3017</v>
      </c>
      <c r="G1689" s="45" t="s">
        <v>2388</v>
      </c>
      <c r="H1689" s="43">
        <v>1132</v>
      </c>
      <c r="I1689" s="324" t="s">
        <v>40</v>
      </c>
      <c r="J1689" s="255" t="str">
        <f>IF(ISBLANK(INDEX('Policy Characteristics'!D:D,MATCH($C1689,'Policy Characteristics'!$C:$C,0))),"",INDEX('Policy Characteristics'!D:D,MATCH($C1689,'Policy Characteristics'!$C:$C,0)))</f>
        <v>Industry Energy Efficiency</v>
      </c>
      <c r="K1689" s="254" t="str">
        <f>IF(ISBLANK(INDEX('Policy Characteristics'!E:E,MATCH($C1689,'Policy Characteristics'!$C:$C,0))),"",INDEX('Policy Characteristics'!E:E,MATCH($C1689,'Policy Characteristics'!$C:$C,0)))</f>
        <v>indst efficiency standards</v>
      </c>
      <c r="L1689" s="261">
        <f>IF(ISBLANK(INDEX('Policy Characteristics'!F:F,MATCH($C1689,'Policy Characteristics'!$C:$C,0))),"",INDEX('Policy Characteristics'!F:F,MATCH($C1689,'Policy Characteristics'!$C:$C,0)))</f>
        <v>0</v>
      </c>
      <c r="M1689" s="261">
        <f>IF(ISBLANK(INDEX('Policy Characteristics'!G:G,MATCH($C1689,'Policy Characteristics'!$C:$C,0))),"",INDEX('Policy Characteristics'!G:G,MATCH($C1689,'Policy Characteristics'!$C:$C,0)))</f>
        <v>0.25</v>
      </c>
      <c r="N1689" s="261">
        <f>IF(ISBLANK(INDEX('Policy Characteristics'!H:H,MATCH($C1689,'Policy Characteristics'!$C:$C,0))),"",INDEX('Policy Characteristics'!H:H,MATCH($C1689,'Policy Characteristics'!$C:$C,0)))</f>
        <v>0.01</v>
      </c>
      <c r="O1689" s="254" t="str">
        <f>IF(ISBLANK(INDEX('Policy Characteristics'!I:I,MATCH($C1689,'Policy Characteristics'!$C:$C,0))),"",INDEX('Policy Characteristics'!I:I,MATCH($C1689,'Policy Characteristics'!$C:$C,0)))</f>
        <v>% reduction in energy use</v>
      </c>
      <c r="P1689" s="254" t="str">
        <f>IF(ISBLANK(INDEX('Policy Characteristics'!J:J,MATCH($C1689,'Policy Characteristics'!$C:$C,0))),"",INDEX('Policy Characteristics'!J:J,MATCH($C1689,'Policy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9" s="254" t="str">
        <f>IF(ISBLANK(INDEX('Policy Characteristics'!K:K,MATCH($C1689,'Policy Characteristics'!$C:$C,0))),"",INDEX('Policy Characteristics'!K:K,MATCH($C1689,'Policy Characteristics'!$C:$C,0)))</f>
        <v>industry-ag-main.html#eff-stds</v>
      </c>
      <c r="R1689" s="254" t="str">
        <f>IF(ISBLANK(INDEX('Policy Characteristics'!L:L,MATCH($C1689,'Policy Characteristics'!$C:$C,0))),"",INDEX('Policy Characteristics'!L:L,MATCH($C1689,'Policy Characteristics'!$C:$C,0)))</f>
        <v>industry-energy-efficiency-standards.html</v>
      </c>
    </row>
    <row r="1690" spans="1:18" s="4" customFormat="1">
      <c r="A1690" s="254" t="str">
        <f>IF(ISBLANK(INDEX('Policy Characteristics'!A:A,MATCH($C1690,'Policy Characteristics'!$C:$C,0))),"",INDEX('Policy Characteristics'!A:A,MATCH($C1690,'Policy Characteristics'!$C:$C,0)))</f>
        <v>Industry</v>
      </c>
      <c r="B1690" s="262" t="str">
        <f>IF(ISBLANK(INDEX('Policy Characteristics'!B:B,MATCH($C1690,'Policy Characteristics'!$C:$C,0))),"",INDEX('Policy Characteristics'!B:B,MATCH($C1690,'Policy Characteristics'!$C:$C,0)))</f>
        <v>Industry Energy Efficiency Standards</v>
      </c>
      <c r="C1690" s="254" t="str">
        <f t="shared" si="56"/>
        <v>Percentage Improvement in Eqpt Efficiency Standards above BAU</v>
      </c>
      <c r="D1690" s="6" t="s">
        <v>3055</v>
      </c>
      <c r="E1690" s="45" t="s">
        <v>2385</v>
      </c>
      <c r="F1690" t="s">
        <v>3017</v>
      </c>
      <c r="G1690" s="45" t="s">
        <v>2391</v>
      </c>
      <c r="H1690" s="43">
        <v>1133</v>
      </c>
      <c r="I1690" s="324" t="s">
        <v>41</v>
      </c>
      <c r="J1690" s="255" t="str">
        <f>IF(ISBLANK(INDEX('Policy Characteristics'!D:D,MATCH($C1690,'Policy Characteristics'!$C:$C,0))),"",INDEX('Policy Characteristics'!D:D,MATCH($C1690,'Policy Characteristics'!$C:$C,0)))</f>
        <v>Industry Energy Efficiency</v>
      </c>
      <c r="K1690" s="254" t="str">
        <f>IF(ISBLANK(INDEX('Policy Characteristics'!E:E,MATCH($C1690,'Policy Characteristics'!$C:$C,0))),"",INDEX('Policy Characteristics'!E:E,MATCH($C1690,'Policy Characteristics'!$C:$C,0)))</f>
        <v>indst efficiency standards</v>
      </c>
      <c r="L1690" s="261">
        <f>IF(ISBLANK(INDEX('Policy Characteristics'!F:F,MATCH($C1690,'Policy Characteristics'!$C:$C,0))),"",INDEX('Policy Characteristics'!F:F,MATCH($C1690,'Policy Characteristics'!$C:$C,0)))</f>
        <v>0</v>
      </c>
      <c r="M1690" s="261">
        <f>IF(ISBLANK(INDEX('Policy Characteristics'!G:G,MATCH($C1690,'Policy Characteristics'!$C:$C,0))),"",INDEX('Policy Characteristics'!G:G,MATCH($C1690,'Policy Characteristics'!$C:$C,0)))</f>
        <v>0.25</v>
      </c>
      <c r="N1690" s="261">
        <f>IF(ISBLANK(INDEX('Policy Characteristics'!H:H,MATCH($C1690,'Policy Characteristics'!$C:$C,0))),"",INDEX('Policy Characteristics'!H:H,MATCH($C1690,'Policy Characteristics'!$C:$C,0)))</f>
        <v>0.01</v>
      </c>
      <c r="O1690" s="254" t="str">
        <f>IF(ISBLANK(INDEX('Policy Characteristics'!I:I,MATCH($C1690,'Policy Characteristics'!$C:$C,0))),"",INDEX('Policy Characteristics'!I:I,MATCH($C1690,'Policy Characteristics'!$C:$C,0)))</f>
        <v>% reduction in energy use</v>
      </c>
      <c r="P1690" s="254" t="str">
        <f>IF(ISBLANK(INDEX('Policy Characteristics'!J:J,MATCH($C1690,'Policy Characteristics'!$C:$C,0))),"",INDEX('Policy Characteristics'!J:J,MATCH($C1690,'Policy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0" s="254" t="str">
        <f>IF(ISBLANK(INDEX('Policy Characteristics'!K:K,MATCH($C1690,'Policy Characteristics'!$C:$C,0))),"",INDEX('Policy Characteristics'!K:K,MATCH($C1690,'Policy Characteristics'!$C:$C,0)))</f>
        <v>industry-ag-main.html#eff-stds</v>
      </c>
      <c r="R1690" s="254" t="str">
        <f>IF(ISBLANK(INDEX('Policy Characteristics'!L:L,MATCH($C1690,'Policy Characteristics'!$C:$C,0))),"",INDEX('Policy Characteristics'!L:L,MATCH($C1690,'Policy Characteristics'!$C:$C,0)))</f>
        <v>industry-energy-efficiency-standards.html</v>
      </c>
    </row>
    <row r="1691" spans="1:18" s="4" customFormat="1">
      <c r="A1691" s="254" t="str">
        <f>IF(ISBLANK(INDEX('Policy Characteristics'!A:A,MATCH($C1691,'Policy Characteristics'!$C:$C,0))),"",INDEX('Policy Characteristics'!A:A,MATCH($C1691,'Policy Characteristics'!$C:$C,0)))</f>
        <v>Industry</v>
      </c>
      <c r="B1691" s="262" t="str">
        <f>IF(ISBLANK(INDEX('Policy Characteristics'!B:B,MATCH($C1691,'Policy Characteristics'!$C:$C,0))),"",INDEX('Policy Characteristics'!B:B,MATCH($C1691,'Policy Characteristics'!$C:$C,0)))</f>
        <v>Industry Energy Efficiency Standards</v>
      </c>
      <c r="C1691" s="254" t="str">
        <f t="shared" si="56"/>
        <v>Percentage Improvement in Eqpt Efficiency Standards above BAU</v>
      </c>
      <c r="D1691" s="6" t="s">
        <v>3055</v>
      </c>
      <c r="E1691" s="45" t="s">
        <v>2684</v>
      </c>
      <c r="F1691" t="s">
        <v>3017</v>
      </c>
      <c r="G1691" s="45" t="s">
        <v>2687</v>
      </c>
      <c r="H1691" s="43">
        <v>1134</v>
      </c>
      <c r="I1691" s="324" t="s">
        <v>41</v>
      </c>
      <c r="J1691" s="255" t="str">
        <f>IF(ISBLANK(INDEX('Policy Characteristics'!D:D,MATCH($C1691,'Policy Characteristics'!$C:$C,0))),"",INDEX('Policy Characteristics'!D:D,MATCH($C1691,'Policy Characteristics'!$C:$C,0)))</f>
        <v>Industry Energy Efficiency</v>
      </c>
      <c r="K1691" s="254" t="str">
        <f>IF(ISBLANK(INDEX('Policy Characteristics'!E:E,MATCH($C1691,'Policy Characteristics'!$C:$C,0))),"",INDEX('Policy Characteristics'!E:E,MATCH($C1691,'Policy Characteristics'!$C:$C,0)))</f>
        <v>indst efficiency standards</v>
      </c>
      <c r="L1691" s="261">
        <f>IF(ISBLANK(INDEX('Policy Characteristics'!F:F,MATCH($C1691,'Policy Characteristics'!$C:$C,0))),"",INDEX('Policy Characteristics'!F:F,MATCH($C1691,'Policy Characteristics'!$C:$C,0)))</f>
        <v>0</v>
      </c>
      <c r="M1691" s="261">
        <f>IF(ISBLANK(INDEX('Policy Characteristics'!G:G,MATCH($C1691,'Policy Characteristics'!$C:$C,0))),"",INDEX('Policy Characteristics'!G:G,MATCH($C1691,'Policy Characteristics'!$C:$C,0)))</f>
        <v>0.25</v>
      </c>
      <c r="N1691" s="261">
        <f>IF(ISBLANK(INDEX('Policy Characteristics'!H:H,MATCH($C1691,'Policy Characteristics'!$C:$C,0))),"",INDEX('Policy Characteristics'!H:H,MATCH($C1691,'Policy Characteristics'!$C:$C,0)))</f>
        <v>0.01</v>
      </c>
      <c r="O1691" s="254" t="str">
        <f>IF(ISBLANK(INDEX('Policy Characteristics'!I:I,MATCH($C1691,'Policy Characteristics'!$C:$C,0))),"",INDEX('Policy Characteristics'!I:I,MATCH($C1691,'Policy Characteristics'!$C:$C,0)))</f>
        <v>% reduction in energy use</v>
      </c>
      <c r="P1691" s="254" t="str">
        <f>IF(ISBLANK(INDEX('Policy Characteristics'!J:J,MATCH($C1691,'Policy Characteristics'!$C:$C,0))),"",INDEX('Policy Characteristics'!J:J,MATCH($C1691,'Policy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1" s="254" t="str">
        <f>IF(ISBLANK(INDEX('Policy Characteristics'!K:K,MATCH($C1691,'Policy Characteristics'!$C:$C,0))),"",INDEX('Policy Characteristics'!K:K,MATCH($C1691,'Policy Characteristics'!$C:$C,0)))</f>
        <v>industry-ag-main.html#eff-stds</v>
      </c>
      <c r="R1691" s="254" t="str">
        <f>IF(ISBLANK(INDEX('Policy Characteristics'!L:L,MATCH($C1691,'Policy Characteristics'!$C:$C,0))),"",INDEX('Policy Characteristics'!L:L,MATCH($C1691,'Policy Characteristics'!$C:$C,0)))</f>
        <v>industry-energy-efficiency-standards.html</v>
      </c>
    </row>
    <row r="1692" spans="1:18" s="4" customFormat="1">
      <c r="A1692" s="254" t="str">
        <f>IF(ISBLANK(INDEX('Policy Characteristics'!A:A,MATCH($C1692,'Policy Characteristics'!$C:$C,0))),"",INDEX('Policy Characteristics'!A:A,MATCH($C1692,'Policy Characteristics'!$C:$C,0)))</f>
        <v>Industry</v>
      </c>
      <c r="B1692" s="262" t="str">
        <f>IF(ISBLANK(INDEX('Policy Characteristics'!B:B,MATCH($C1692,'Policy Characteristics'!$C:$C,0))),"",INDEX('Policy Characteristics'!B:B,MATCH($C1692,'Policy Characteristics'!$C:$C,0)))</f>
        <v>Industry Energy Efficiency Standards</v>
      </c>
      <c r="C1692" s="254" t="str">
        <f t="shared" si="56"/>
        <v>Percentage Improvement in Eqpt Efficiency Standards above BAU</v>
      </c>
      <c r="D1692" s="6" t="s">
        <v>3055</v>
      </c>
      <c r="E1692" s="45" t="s">
        <v>2685</v>
      </c>
      <c r="F1692" t="s">
        <v>3017</v>
      </c>
      <c r="G1692" s="45" t="s">
        <v>2689</v>
      </c>
      <c r="H1692" s="43">
        <v>1135</v>
      </c>
      <c r="I1692" s="324" t="s">
        <v>41</v>
      </c>
      <c r="J1692" s="255" t="str">
        <f>IF(ISBLANK(INDEX('Policy Characteristics'!D:D,MATCH($C1692,'Policy Characteristics'!$C:$C,0))),"",INDEX('Policy Characteristics'!D:D,MATCH($C1692,'Policy Characteristics'!$C:$C,0)))</f>
        <v>Industry Energy Efficiency</v>
      </c>
      <c r="K1692" s="254" t="str">
        <f>IF(ISBLANK(INDEX('Policy Characteristics'!E:E,MATCH($C1692,'Policy Characteristics'!$C:$C,0))),"",INDEX('Policy Characteristics'!E:E,MATCH($C1692,'Policy Characteristics'!$C:$C,0)))</f>
        <v>indst efficiency standards</v>
      </c>
      <c r="L1692" s="261">
        <f>IF(ISBLANK(INDEX('Policy Characteristics'!F:F,MATCH($C1692,'Policy Characteristics'!$C:$C,0))),"",INDEX('Policy Characteristics'!F:F,MATCH($C1692,'Policy Characteristics'!$C:$C,0)))</f>
        <v>0</v>
      </c>
      <c r="M1692" s="261">
        <f>IF(ISBLANK(INDEX('Policy Characteristics'!G:G,MATCH($C1692,'Policy Characteristics'!$C:$C,0))),"",INDEX('Policy Characteristics'!G:G,MATCH($C1692,'Policy Characteristics'!$C:$C,0)))</f>
        <v>0.25</v>
      </c>
      <c r="N1692" s="261">
        <f>IF(ISBLANK(INDEX('Policy Characteristics'!H:H,MATCH($C1692,'Policy Characteristics'!$C:$C,0))),"",INDEX('Policy Characteristics'!H:H,MATCH($C1692,'Policy Characteristics'!$C:$C,0)))</f>
        <v>0.01</v>
      </c>
      <c r="O1692" s="254" t="str">
        <f>IF(ISBLANK(INDEX('Policy Characteristics'!I:I,MATCH($C1692,'Policy Characteristics'!$C:$C,0))),"",INDEX('Policy Characteristics'!I:I,MATCH($C1692,'Policy Characteristics'!$C:$C,0)))</f>
        <v>% reduction in energy use</v>
      </c>
      <c r="P1692" s="254" t="str">
        <f>IF(ISBLANK(INDEX('Policy Characteristics'!J:J,MATCH($C1692,'Policy Characteristics'!$C:$C,0))),"",INDEX('Policy Characteristics'!J:J,MATCH($C1692,'Policy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2" s="254" t="str">
        <f>IF(ISBLANK(INDEX('Policy Characteristics'!K:K,MATCH($C1692,'Policy Characteristics'!$C:$C,0))),"",INDEX('Policy Characteristics'!K:K,MATCH($C1692,'Policy Characteristics'!$C:$C,0)))</f>
        <v>industry-ag-main.html#eff-stds</v>
      </c>
      <c r="R1692" s="254" t="str">
        <f>IF(ISBLANK(INDEX('Policy Characteristics'!L:L,MATCH($C1692,'Policy Characteristics'!$C:$C,0))),"",INDEX('Policy Characteristics'!L:L,MATCH($C1692,'Policy Characteristics'!$C:$C,0)))</f>
        <v>industry-energy-efficiency-standards.html</v>
      </c>
    </row>
    <row r="1693" spans="1:18" s="4" customFormat="1">
      <c r="A1693" s="254" t="str">
        <f>IF(ISBLANK(INDEX('Policy Characteristics'!A:A,MATCH($C1693,'Policy Characteristics'!$C:$C,0))),"",INDEX('Policy Characteristics'!A:A,MATCH($C1693,'Policy Characteristics'!$C:$C,0)))</f>
        <v>Industry</v>
      </c>
      <c r="B1693" s="262" t="str">
        <f>IF(ISBLANK(INDEX('Policy Characteristics'!B:B,MATCH($C1693,'Policy Characteristics'!$C:$C,0))),"",INDEX('Policy Characteristics'!B:B,MATCH($C1693,'Policy Characteristics'!$C:$C,0)))</f>
        <v>Industry Energy Efficiency Standards</v>
      </c>
      <c r="C1693" s="254" t="str">
        <f t="shared" si="56"/>
        <v>Percentage Improvement in Eqpt Efficiency Standards above BAU</v>
      </c>
      <c r="D1693" s="6" t="s">
        <v>3055</v>
      </c>
      <c r="E1693" s="45" t="s">
        <v>2686</v>
      </c>
      <c r="F1693" t="s">
        <v>3017</v>
      </c>
      <c r="G1693" s="45" t="s">
        <v>2690</v>
      </c>
      <c r="H1693" s="43">
        <v>1136</v>
      </c>
      <c r="I1693" s="324" t="s">
        <v>40</v>
      </c>
      <c r="J1693" s="255" t="str">
        <f>IF(ISBLANK(INDEX('Policy Characteristics'!D:D,MATCH($C1693,'Policy Characteristics'!$C:$C,0))),"",INDEX('Policy Characteristics'!D:D,MATCH($C1693,'Policy Characteristics'!$C:$C,0)))</f>
        <v>Industry Energy Efficiency</v>
      </c>
      <c r="K1693" s="254" t="str">
        <f>IF(ISBLANK(INDEX('Policy Characteristics'!E:E,MATCH($C1693,'Policy Characteristics'!$C:$C,0))),"",INDEX('Policy Characteristics'!E:E,MATCH($C1693,'Policy Characteristics'!$C:$C,0)))</f>
        <v>indst efficiency standards</v>
      </c>
      <c r="L1693" s="261">
        <f>IF(ISBLANK(INDEX('Policy Characteristics'!F:F,MATCH($C1693,'Policy Characteristics'!$C:$C,0))),"",INDEX('Policy Characteristics'!F:F,MATCH($C1693,'Policy Characteristics'!$C:$C,0)))</f>
        <v>0</v>
      </c>
      <c r="M1693" s="261">
        <f>IF(ISBLANK(INDEX('Policy Characteristics'!G:G,MATCH($C1693,'Policy Characteristics'!$C:$C,0))),"",INDEX('Policy Characteristics'!G:G,MATCH($C1693,'Policy Characteristics'!$C:$C,0)))</f>
        <v>0.25</v>
      </c>
      <c r="N1693" s="261">
        <f>IF(ISBLANK(INDEX('Policy Characteristics'!H:H,MATCH($C1693,'Policy Characteristics'!$C:$C,0))),"",INDEX('Policy Characteristics'!H:H,MATCH($C1693,'Policy Characteristics'!$C:$C,0)))</f>
        <v>0.01</v>
      </c>
      <c r="O1693" s="254" t="str">
        <f>IF(ISBLANK(INDEX('Policy Characteristics'!I:I,MATCH($C1693,'Policy Characteristics'!$C:$C,0))),"",INDEX('Policy Characteristics'!I:I,MATCH($C1693,'Policy Characteristics'!$C:$C,0)))</f>
        <v>% reduction in energy use</v>
      </c>
      <c r="P1693" s="254" t="str">
        <f>IF(ISBLANK(INDEX('Policy Characteristics'!J:J,MATCH($C1693,'Policy Characteristics'!$C:$C,0))),"",INDEX('Policy Characteristics'!J:J,MATCH($C1693,'Policy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3" s="254" t="str">
        <f>IF(ISBLANK(INDEX('Policy Characteristics'!K:K,MATCH($C1693,'Policy Characteristics'!$C:$C,0))),"",INDEX('Policy Characteristics'!K:K,MATCH($C1693,'Policy Characteristics'!$C:$C,0)))</f>
        <v>industry-ag-main.html#eff-stds</v>
      </c>
      <c r="R1693" s="254" t="str">
        <f>IF(ISBLANK(INDEX('Policy Characteristics'!L:L,MATCH($C1693,'Policy Characteristics'!$C:$C,0))),"",INDEX('Policy Characteristics'!L:L,MATCH($C1693,'Policy Characteristics'!$C:$C,0)))</f>
        <v>industry-energy-efficiency-standards.html</v>
      </c>
    </row>
    <row r="1694" spans="1:18" s="4" customFormat="1">
      <c r="A1694" s="254" t="str">
        <f>IF(ISBLANK(INDEX('Policy Characteristics'!A:A,MATCH($C1694,'Policy Characteristics'!$C:$C,0))),"",INDEX('Policy Characteristics'!A:A,MATCH($C1694,'Policy Characteristics'!$C:$C,0)))</f>
        <v>Industry</v>
      </c>
      <c r="B1694" s="262" t="str">
        <f>IF(ISBLANK(INDEX('Policy Characteristics'!B:B,MATCH($C1694,'Policy Characteristics'!$C:$C,0))),"",INDEX('Policy Characteristics'!B:B,MATCH($C1694,'Policy Characteristics'!$C:$C,0)))</f>
        <v>Industry Energy Efficiency Standards</v>
      </c>
      <c r="C1694" s="254" t="str">
        <f t="shared" si="56"/>
        <v>Percentage Improvement in Eqpt Efficiency Standards above BAU</v>
      </c>
      <c r="D1694" s="6" t="s">
        <v>3055</v>
      </c>
      <c r="E1694" s="45" t="s">
        <v>2683</v>
      </c>
      <c r="F1694" t="s">
        <v>3017</v>
      </c>
      <c r="G1694" s="45" t="s">
        <v>2688</v>
      </c>
      <c r="H1694" s="43">
        <v>1137</v>
      </c>
      <c r="I1694" s="324" t="s">
        <v>41</v>
      </c>
      <c r="J1694" s="255" t="str">
        <f>IF(ISBLANK(INDEX('Policy Characteristics'!D:D,MATCH($C1694,'Policy Characteristics'!$C:$C,0))),"",INDEX('Policy Characteristics'!D:D,MATCH($C1694,'Policy Characteristics'!$C:$C,0)))</f>
        <v>Industry Energy Efficiency</v>
      </c>
      <c r="K1694" s="254" t="str">
        <f>IF(ISBLANK(INDEX('Policy Characteristics'!E:E,MATCH($C1694,'Policy Characteristics'!$C:$C,0))),"",INDEX('Policy Characteristics'!E:E,MATCH($C1694,'Policy Characteristics'!$C:$C,0)))</f>
        <v>indst efficiency standards</v>
      </c>
      <c r="L1694" s="261">
        <f>IF(ISBLANK(INDEX('Policy Characteristics'!F:F,MATCH($C1694,'Policy Characteristics'!$C:$C,0))),"",INDEX('Policy Characteristics'!F:F,MATCH($C1694,'Policy Characteristics'!$C:$C,0)))</f>
        <v>0</v>
      </c>
      <c r="M1694" s="261">
        <f>IF(ISBLANK(INDEX('Policy Characteristics'!G:G,MATCH($C1694,'Policy Characteristics'!$C:$C,0))),"",INDEX('Policy Characteristics'!G:G,MATCH($C1694,'Policy Characteristics'!$C:$C,0)))</f>
        <v>0.25</v>
      </c>
      <c r="N1694" s="261">
        <f>IF(ISBLANK(INDEX('Policy Characteristics'!H:H,MATCH($C1694,'Policy Characteristics'!$C:$C,0))),"",INDEX('Policy Characteristics'!H:H,MATCH($C1694,'Policy Characteristics'!$C:$C,0)))</f>
        <v>0.01</v>
      </c>
      <c r="O1694" s="254" t="str">
        <f>IF(ISBLANK(INDEX('Policy Characteristics'!I:I,MATCH($C1694,'Policy Characteristics'!$C:$C,0))),"",INDEX('Policy Characteristics'!I:I,MATCH($C1694,'Policy Characteristics'!$C:$C,0)))</f>
        <v>% reduction in energy use</v>
      </c>
      <c r="P1694" s="254" t="str">
        <f>IF(ISBLANK(INDEX('Policy Characteristics'!J:J,MATCH($C1694,'Policy Characteristics'!$C:$C,0))),"",INDEX('Policy Characteristics'!J:J,MATCH($C1694,'Policy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4" s="254" t="str">
        <f>IF(ISBLANK(INDEX('Policy Characteristics'!K:K,MATCH($C1694,'Policy Characteristics'!$C:$C,0))),"",INDEX('Policy Characteristics'!K:K,MATCH($C1694,'Policy Characteristics'!$C:$C,0)))</f>
        <v>industry-ag-main.html#eff-stds</v>
      </c>
      <c r="R1694" s="254" t="str">
        <f>IF(ISBLANK(INDEX('Policy Characteristics'!L:L,MATCH($C1694,'Policy Characteristics'!$C:$C,0))),"",INDEX('Policy Characteristics'!L:L,MATCH($C1694,'Policy Characteristics'!$C:$C,0)))</f>
        <v>industry-energy-efficiency-standards.html</v>
      </c>
    </row>
    <row r="1695" spans="1:18" s="4" customFormat="1">
      <c r="A1695" s="254" t="str">
        <f>IF(ISBLANK(INDEX('Policy Characteristics'!A:A,MATCH($C1695,'Policy Characteristics'!$C:$C,0))),"",INDEX('Policy Characteristics'!A:A,MATCH($C1695,'Policy Characteristics'!$C:$C,0)))</f>
        <v>Industry</v>
      </c>
      <c r="B1695" s="262" t="str">
        <f>IF(ISBLANK(INDEX('Policy Characteristics'!B:B,MATCH($C1695,'Policy Characteristics'!$C:$C,0))),"",INDEX('Policy Characteristics'!B:B,MATCH($C1695,'Policy Characteristics'!$C:$C,0)))</f>
        <v>Industry Energy Efficiency Standards</v>
      </c>
      <c r="C1695" s="254" t="str">
        <f t="shared" si="56"/>
        <v>Percentage Improvement in Eqpt Efficiency Standards above BAU</v>
      </c>
      <c r="D1695" s="6" t="s">
        <v>3056</v>
      </c>
      <c r="E1695" s="45" t="s">
        <v>2380</v>
      </c>
      <c r="F1695" t="s">
        <v>3018</v>
      </c>
      <c r="G1695" s="45" t="s">
        <v>2386</v>
      </c>
      <c r="H1695" s="43">
        <v>1138</v>
      </c>
      <c r="I1695" s="324" t="s">
        <v>40</v>
      </c>
      <c r="J1695" s="255" t="str">
        <f>IF(ISBLANK(INDEX('Policy Characteristics'!D:D,MATCH($C1695,'Policy Characteristics'!$C:$C,0))),"",INDEX('Policy Characteristics'!D:D,MATCH($C1695,'Policy Characteristics'!$C:$C,0)))</f>
        <v>Industry Energy Efficiency</v>
      </c>
      <c r="K1695" s="254" t="str">
        <f>IF(ISBLANK(INDEX('Policy Characteristics'!E:E,MATCH($C1695,'Policy Characteristics'!$C:$C,0))),"",INDEX('Policy Characteristics'!E:E,MATCH($C1695,'Policy Characteristics'!$C:$C,0)))</f>
        <v>indst efficiency standards</v>
      </c>
      <c r="L1695" s="261">
        <f>IF(ISBLANK(INDEX('Policy Characteristics'!F:F,MATCH($C1695,'Policy Characteristics'!$C:$C,0))),"",INDEX('Policy Characteristics'!F:F,MATCH($C1695,'Policy Characteristics'!$C:$C,0)))</f>
        <v>0</v>
      </c>
      <c r="M1695" s="261">
        <f>IF(ISBLANK(INDEX('Policy Characteristics'!G:G,MATCH($C1695,'Policy Characteristics'!$C:$C,0))),"",INDEX('Policy Characteristics'!G:G,MATCH($C1695,'Policy Characteristics'!$C:$C,0)))</f>
        <v>0.25</v>
      </c>
      <c r="N1695" s="261">
        <f>IF(ISBLANK(INDEX('Policy Characteristics'!H:H,MATCH($C1695,'Policy Characteristics'!$C:$C,0))),"",INDEX('Policy Characteristics'!H:H,MATCH($C1695,'Policy Characteristics'!$C:$C,0)))</f>
        <v>0.01</v>
      </c>
      <c r="O1695" s="254" t="str">
        <f>IF(ISBLANK(INDEX('Policy Characteristics'!I:I,MATCH($C1695,'Policy Characteristics'!$C:$C,0))),"",INDEX('Policy Characteristics'!I:I,MATCH($C1695,'Policy Characteristics'!$C:$C,0)))</f>
        <v>% reduction in energy use</v>
      </c>
      <c r="P1695" s="254" t="str">
        <f>IF(ISBLANK(INDEX('Policy Characteristics'!J:J,MATCH($C1695,'Policy Characteristics'!$C:$C,0))),"",INDEX('Policy Characteristics'!J:J,MATCH($C1695,'Policy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5" s="254" t="str">
        <f>IF(ISBLANK(INDEX('Policy Characteristics'!K:K,MATCH($C1695,'Policy Characteristics'!$C:$C,0))),"",INDEX('Policy Characteristics'!K:K,MATCH($C1695,'Policy Characteristics'!$C:$C,0)))</f>
        <v>industry-ag-main.html#eff-stds</v>
      </c>
      <c r="R1695" s="254" t="str">
        <f>IF(ISBLANK(INDEX('Policy Characteristics'!L:L,MATCH($C1695,'Policy Characteristics'!$C:$C,0))),"",INDEX('Policy Characteristics'!L:L,MATCH($C1695,'Policy Characteristics'!$C:$C,0)))</f>
        <v>industry-energy-efficiency-standards.html</v>
      </c>
    </row>
    <row r="1696" spans="1:18" s="4" customFormat="1">
      <c r="A1696" s="254" t="str">
        <f>IF(ISBLANK(INDEX('Policy Characteristics'!A:A,MATCH($C1696,'Policy Characteristics'!$C:$C,0))),"",INDEX('Policy Characteristics'!A:A,MATCH($C1696,'Policy Characteristics'!$C:$C,0)))</f>
        <v>Industry</v>
      </c>
      <c r="B1696" s="262" t="str">
        <f>IF(ISBLANK(INDEX('Policy Characteristics'!B:B,MATCH($C1696,'Policy Characteristics'!$C:$C,0))),"",INDEX('Policy Characteristics'!B:B,MATCH($C1696,'Policy Characteristics'!$C:$C,0)))</f>
        <v>Industry Energy Efficiency Standards</v>
      </c>
      <c r="C1696" s="254" t="str">
        <f t="shared" si="56"/>
        <v>Percentage Improvement in Eqpt Efficiency Standards above BAU</v>
      </c>
      <c r="D1696" s="6" t="s">
        <v>3056</v>
      </c>
      <c r="E1696" s="45" t="s">
        <v>2381</v>
      </c>
      <c r="F1696" t="s">
        <v>3018</v>
      </c>
      <c r="G1696" s="45" t="s">
        <v>2389</v>
      </c>
      <c r="H1696" s="43">
        <v>1139</v>
      </c>
      <c r="I1696" s="324" t="s">
        <v>40</v>
      </c>
      <c r="J1696" s="255" t="str">
        <f>IF(ISBLANK(INDEX('Policy Characteristics'!D:D,MATCH($C1696,'Policy Characteristics'!$C:$C,0))),"",INDEX('Policy Characteristics'!D:D,MATCH($C1696,'Policy Characteristics'!$C:$C,0)))</f>
        <v>Industry Energy Efficiency</v>
      </c>
      <c r="K1696" s="254" t="str">
        <f>IF(ISBLANK(INDEX('Policy Characteristics'!E:E,MATCH($C1696,'Policy Characteristics'!$C:$C,0))),"",INDEX('Policy Characteristics'!E:E,MATCH($C1696,'Policy Characteristics'!$C:$C,0)))</f>
        <v>indst efficiency standards</v>
      </c>
      <c r="L1696" s="261">
        <f>IF(ISBLANK(INDEX('Policy Characteristics'!F:F,MATCH($C1696,'Policy Characteristics'!$C:$C,0))),"",INDEX('Policy Characteristics'!F:F,MATCH($C1696,'Policy Characteristics'!$C:$C,0)))</f>
        <v>0</v>
      </c>
      <c r="M1696" s="261">
        <f>IF(ISBLANK(INDEX('Policy Characteristics'!G:G,MATCH($C1696,'Policy Characteristics'!$C:$C,0))),"",INDEX('Policy Characteristics'!G:G,MATCH($C1696,'Policy Characteristics'!$C:$C,0)))</f>
        <v>0.25</v>
      </c>
      <c r="N1696" s="261">
        <f>IF(ISBLANK(INDEX('Policy Characteristics'!H:H,MATCH($C1696,'Policy Characteristics'!$C:$C,0))),"",INDEX('Policy Characteristics'!H:H,MATCH($C1696,'Policy Characteristics'!$C:$C,0)))</f>
        <v>0.01</v>
      </c>
      <c r="O1696" s="254" t="str">
        <f>IF(ISBLANK(INDEX('Policy Characteristics'!I:I,MATCH($C1696,'Policy Characteristics'!$C:$C,0))),"",INDEX('Policy Characteristics'!I:I,MATCH($C1696,'Policy Characteristics'!$C:$C,0)))</f>
        <v>% reduction in energy use</v>
      </c>
      <c r="P1696" s="254" t="str">
        <f>IF(ISBLANK(INDEX('Policy Characteristics'!J:J,MATCH($C1696,'Policy Characteristics'!$C:$C,0))),"",INDEX('Policy Characteristics'!J:J,MATCH($C1696,'Policy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6" s="254" t="str">
        <f>IF(ISBLANK(INDEX('Policy Characteristics'!K:K,MATCH($C1696,'Policy Characteristics'!$C:$C,0))),"",INDEX('Policy Characteristics'!K:K,MATCH($C1696,'Policy Characteristics'!$C:$C,0)))</f>
        <v>industry-ag-main.html#eff-stds</v>
      </c>
      <c r="R1696" s="254" t="str">
        <f>IF(ISBLANK(INDEX('Policy Characteristics'!L:L,MATCH($C1696,'Policy Characteristics'!$C:$C,0))),"",INDEX('Policy Characteristics'!L:L,MATCH($C1696,'Policy Characteristics'!$C:$C,0)))</f>
        <v>industry-energy-efficiency-standards.html</v>
      </c>
    </row>
    <row r="1697" spans="1:18" s="4" customFormat="1">
      <c r="A1697" s="254" t="str">
        <f>IF(ISBLANK(INDEX('Policy Characteristics'!A:A,MATCH($C1697,'Policy Characteristics'!$C:$C,0))),"",INDEX('Policy Characteristics'!A:A,MATCH($C1697,'Policy Characteristics'!$C:$C,0)))</f>
        <v>Industry</v>
      </c>
      <c r="B1697" s="262" t="str">
        <f>IF(ISBLANK(INDEX('Policy Characteristics'!B:B,MATCH($C1697,'Policy Characteristics'!$C:$C,0))),"",INDEX('Policy Characteristics'!B:B,MATCH($C1697,'Policy Characteristics'!$C:$C,0)))</f>
        <v>Industry Energy Efficiency Standards</v>
      </c>
      <c r="C1697" s="254" t="str">
        <f t="shared" si="56"/>
        <v>Percentage Improvement in Eqpt Efficiency Standards above BAU</v>
      </c>
      <c r="D1697" s="6" t="s">
        <v>3056</v>
      </c>
      <c r="E1697" s="45" t="s">
        <v>2382</v>
      </c>
      <c r="F1697" t="s">
        <v>3018</v>
      </c>
      <c r="G1697" s="45" t="s">
        <v>2390</v>
      </c>
      <c r="H1697" s="43">
        <v>1140</v>
      </c>
      <c r="I1697" s="324" t="s">
        <v>40</v>
      </c>
      <c r="J1697" s="255" t="str">
        <f>IF(ISBLANK(INDEX('Policy Characteristics'!D:D,MATCH($C1697,'Policy Characteristics'!$C:$C,0))),"",INDEX('Policy Characteristics'!D:D,MATCH($C1697,'Policy Characteristics'!$C:$C,0)))</f>
        <v>Industry Energy Efficiency</v>
      </c>
      <c r="K1697" s="254" t="str">
        <f>IF(ISBLANK(INDEX('Policy Characteristics'!E:E,MATCH($C1697,'Policy Characteristics'!$C:$C,0))),"",INDEX('Policy Characteristics'!E:E,MATCH($C1697,'Policy Characteristics'!$C:$C,0)))</f>
        <v>indst efficiency standards</v>
      </c>
      <c r="L1697" s="261">
        <f>IF(ISBLANK(INDEX('Policy Characteristics'!F:F,MATCH($C1697,'Policy Characteristics'!$C:$C,0))),"",INDEX('Policy Characteristics'!F:F,MATCH($C1697,'Policy Characteristics'!$C:$C,0)))</f>
        <v>0</v>
      </c>
      <c r="M1697" s="261">
        <f>IF(ISBLANK(INDEX('Policy Characteristics'!G:G,MATCH($C1697,'Policy Characteristics'!$C:$C,0))),"",INDEX('Policy Characteristics'!G:G,MATCH($C1697,'Policy Characteristics'!$C:$C,0)))</f>
        <v>0.25</v>
      </c>
      <c r="N1697" s="261">
        <f>IF(ISBLANK(INDEX('Policy Characteristics'!H:H,MATCH($C1697,'Policy Characteristics'!$C:$C,0))),"",INDEX('Policy Characteristics'!H:H,MATCH($C1697,'Policy Characteristics'!$C:$C,0)))</f>
        <v>0.01</v>
      </c>
      <c r="O1697" s="254" t="str">
        <f>IF(ISBLANK(INDEX('Policy Characteristics'!I:I,MATCH($C1697,'Policy Characteristics'!$C:$C,0))),"",INDEX('Policy Characteristics'!I:I,MATCH($C1697,'Policy Characteristics'!$C:$C,0)))</f>
        <v>% reduction in energy use</v>
      </c>
      <c r="P1697" s="254" t="str">
        <f>IF(ISBLANK(INDEX('Policy Characteristics'!J:J,MATCH($C1697,'Policy Characteristics'!$C:$C,0))),"",INDEX('Policy Characteristics'!J:J,MATCH($C1697,'Policy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7" s="254" t="str">
        <f>IF(ISBLANK(INDEX('Policy Characteristics'!K:K,MATCH($C1697,'Policy Characteristics'!$C:$C,0))),"",INDEX('Policy Characteristics'!K:K,MATCH($C1697,'Policy Characteristics'!$C:$C,0)))</f>
        <v>industry-ag-main.html#eff-stds</v>
      </c>
      <c r="R1697" s="254" t="str">
        <f>IF(ISBLANK(INDEX('Policy Characteristics'!L:L,MATCH($C1697,'Policy Characteristics'!$C:$C,0))),"",INDEX('Policy Characteristics'!L:L,MATCH($C1697,'Policy Characteristics'!$C:$C,0)))</f>
        <v>industry-energy-efficiency-standards.html</v>
      </c>
    </row>
    <row r="1698" spans="1:18" s="4" customFormat="1">
      <c r="A1698" s="254" t="str">
        <f>IF(ISBLANK(INDEX('Policy Characteristics'!A:A,MATCH($C1698,'Policy Characteristics'!$C:$C,0))),"",INDEX('Policy Characteristics'!A:A,MATCH($C1698,'Policy Characteristics'!$C:$C,0)))</f>
        <v>Industry</v>
      </c>
      <c r="B1698" s="262" t="str">
        <f>IF(ISBLANK(INDEX('Policy Characteristics'!B:B,MATCH($C1698,'Policy Characteristics'!$C:$C,0))),"",INDEX('Policy Characteristics'!B:B,MATCH($C1698,'Policy Characteristics'!$C:$C,0)))</f>
        <v>Industry Energy Efficiency Standards</v>
      </c>
      <c r="C1698" s="254" t="str">
        <f t="shared" si="56"/>
        <v>Percentage Improvement in Eqpt Efficiency Standards above BAU</v>
      </c>
      <c r="D1698" s="6" t="s">
        <v>3056</v>
      </c>
      <c r="E1698" s="45" t="s">
        <v>2383</v>
      </c>
      <c r="F1698" t="s">
        <v>3018</v>
      </c>
      <c r="G1698" s="45" t="s">
        <v>2387</v>
      </c>
      <c r="H1698" s="43">
        <v>1141</v>
      </c>
      <c r="I1698" s="324" t="s">
        <v>41</v>
      </c>
      <c r="J1698" s="255" t="str">
        <f>IF(ISBLANK(INDEX('Policy Characteristics'!D:D,MATCH($C1698,'Policy Characteristics'!$C:$C,0))),"",INDEX('Policy Characteristics'!D:D,MATCH($C1698,'Policy Characteristics'!$C:$C,0)))</f>
        <v>Industry Energy Efficiency</v>
      </c>
      <c r="K1698" s="254" t="str">
        <f>IF(ISBLANK(INDEX('Policy Characteristics'!E:E,MATCH($C1698,'Policy Characteristics'!$C:$C,0))),"",INDEX('Policy Characteristics'!E:E,MATCH($C1698,'Policy Characteristics'!$C:$C,0)))</f>
        <v>indst efficiency standards</v>
      </c>
      <c r="L1698" s="261">
        <f>IF(ISBLANK(INDEX('Policy Characteristics'!F:F,MATCH($C1698,'Policy Characteristics'!$C:$C,0))),"",INDEX('Policy Characteristics'!F:F,MATCH($C1698,'Policy Characteristics'!$C:$C,0)))</f>
        <v>0</v>
      </c>
      <c r="M1698" s="261">
        <f>IF(ISBLANK(INDEX('Policy Characteristics'!G:G,MATCH($C1698,'Policy Characteristics'!$C:$C,0))),"",INDEX('Policy Characteristics'!G:G,MATCH($C1698,'Policy Characteristics'!$C:$C,0)))</f>
        <v>0.25</v>
      </c>
      <c r="N1698" s="261">
        <f>IF(ISBLANK(INDEX('Policy Characteristics'!H:H,MATCH($C1698,'Policy Characteristics'!$C:$C,0))),"",INDEX('Policy Characteristics'!H:H,MATCH($C1698,'Policy Characteristics'!$C:$C,0)))</f>
        <v>0.01</v>
      </c>
      <c r="O1698" s="254" t="str">
        <f>IF(ISBLANK(INDEX('Policy Characteristics'!I:I,MATCH($C1698,'Policy Characteristics'!$C:$C,0))),"",INDEX('Policy Characteristics'!I:I,MATCH($C1698,'Policy Characteristics'!$C:$C,0)))</f>
        <v>% reduction in energy use</v>
      </c>
      <c r="P1698" s="254" t="str">
        <f>IF(ISBLANK(INDEX('Policy Characteristics'!J:J,MATCH($C1698,'Policy Characteristics'!$C:$C,0))),"",INDEX('Policy Characteristics'!J:J,MATCH($C1698,'Policy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8" s="254" t="str">
        <f>IF(ISBLANK(INDEX('Policy Characteristics'!K:K,MATCH($C1698,'Policy Characteristics'!$C:$C,0))),"",INDEX('Policy Characteristics'!K:K,MATCH($C1698,'Policy Characteristics'!$C:$C,0)))</f>
        <v>industry-ag-main.html#eff-stds</v>
      </c>
      <c r="R1698" s="254" t="str">
        <f>IF(ISBLANK(INDEX('Policy Characteristics'!L:L,MATCH($C1698,'Policy Characteristics'!$C:$C,0))),"",INDEX('Policy Characteristics'!L:L,MATCH($C1698,'Policy Characteristics'!$C:$C,0)))</f>
        <v>industry-energy-efficiency-standards.html</v>
      </c>
    </row>
    <row r="1699" spans="1:18" s="4" customFormat="1">
      <c r="A1699" s="254" t="str">
        <f>IF(ISBLANK(INDEX('Policy Characteristics'!A:A,MATCH($C1699,'Policy Characteristics'!$C:$C,0))),"",INDEX('Policy Characteristics'!A:A,MATCH($C1699,'Policy Characteristics'!$C:$C,0)))</f>
        <v>Industry</v>
      </c>
      <c r="B1699" s="262" t="str">
        <f>IF(ISBLANK(INDEX('Policy Characteristics'!B:B,MATCH($C1699,'Policy Characteristics'!$C:$C,0))),"",INDEX('Policy Characteristics'!B:B,MATCH($C1699,'Policy Characteristics'!$C:$C,0)))</f>
        <v>Industry Energy Efficiency Standards</v>
      </c>
      <c r="C1699" s="254" t="str">
        <f t="shared" si="56"/>
        <v>Percentage Improvement in Eqpt Efficiency Standards above BAU</v>
      </c>
      <c r="D1699" s="6" t="s">
        <v>3056</v>
      </c>
      <c r="E1699" s="45" t="s">
        <v>2384</v>
      </c>
      <c r="F1699" t="s">
        <v>3018</v>
      </c>
      <c r="G1699" s="45" t="s">
        <v>2388</v>
      </c>
      <c r="H1699" s="43">
        <v>1142</v>
      </c>
      <c r="I1699" s="324" t="s">
        <v>40</v>
      </c>
      <c r="J1699" s="255" t="str">
        <f>IF(ISBLANK(INDEX('Policy Characteristics'!D:D,MATCH($C1699,'Policy Characteristics'!$C:$C,0))),"",INDEX('Policy Characteristics'!D:D,MATCH($C1699,'Policy Characteristics'!$C:$C,0)))</f>
        <v>Industry Energy Efficiency</v>
      </c>
      <c r="K1699" s="254" t="str">
        <f>IF(ISBLANK(INDEX('Policy Characteristics'!E:E,MATCH($C1699,'Policy Characteristics'!$C:$C,0))),"",INDEX('Policy Characteristics'!E:E,MATCH($C1699,'Policy Characteristics'!$C:$C,0)))</f>
        <v>indst efficiency standards</v>
      </c>
      <c r="L1699" s="261">
        <f>IF(ISBLANK(INDEX('Policy Characteristics'!F:F,MATCH($C1699,'Policy Characteristics'!$C:$C,0))),"",INDEX('Policy Characteristics'!F:F,MATCH($C1699,'Policy Characteristics'!$C:$C,0)))</f>
        <v>0</v>
      </c>
      <c r="M1699" s="261">
        <f>IF(ISBLANK(INDEX('Policy Characteristics'!G:G,MATCH($C1699,'Policy Characteristics'!$C:$C,0))),"",INDEX('Policy Characteristics'!G:G,MATCH($C1699,'Policy Characteristics'!$C:$C,0)))</f>
        <v>0.25</v>
      </c>
      <c r="N1699" s="261">
        <f>IF(ISBLANK(INDEX('Policy Characteristics'!H:H,MATCH($C1699,'Policy Characteristics'!$C:$C,0))),"",INDEX('Policy Characteristics'!H:H,MATCH($C1699,'Policy Characteristics'!$C:$C,0)))</f>
        <v>0.01</v>
      </c>
      <c r="O1699" s="254" t="str">
        <f>IF(ISBLANK(INDEX('Policy Characteristics'!I:I,MATCH($C1699,'Policy Characteristics'!$C:$C,0))),"",INDEX('Policy Characteristics'!I:I,MATCH($C1699,'Policy Characteristics'!$C:$C,0)))</f>
        <v>% reduction in energy use</v>
      </c>
      <c r="P1699" s="254" t="str">
        <f>IF(ISBLANK(INDEX('Policy Characteristics'!J:J,MATCH($C1699,'Policy Characteristics'!$C:$C,0))),"",INDEX('Policy Characteristics'!J:J,MATCH($C1699,'Policy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9" s="254" t="str">
        <f>IF(ISBLANK(INDEX('Policy Characteristics'!K:K,MATCH($C1699,'Policy Characteristics'!$C:$C,0))),"",INDEX('Policy Characteristics'!K:K,MATCH($C1699,'Policy Characteristics'!$C:$C,0)))</f>
        <v>industry-ag-main.html#eff-stds</v>
      </c>
      <c r="R1699" s="254" t="str">
        <f>IF(ISBLANK(INDEX('Policy Characteristics'!L:L,MATCH($C1699,'Policy Characteristics'!$C:$C,0))),"",INDEX('Policy Characteristics'!L:L,MATCH($C1699,'Policy Characteristics'!$C:$C,0)))</f>
        <v>industry-energy-efficiency-standards.html</v>
      </c>
    </row>
    <row r="1700" spans="1:18" s="4" customFormat="1">
      <c r="A1700" s="254" t="str">
        <f>IF(ISBLANK(INDEX('Policy Characteristics'!A:A,MATCH($C1700,'Policy Characteristics'!$C:$C,0))),"",INDEX('Policy Characteristics'!A:A,MATCH($C1700,'Policy Characteristics'!$C:$C,0)))</f>
        <v>Industry</v>
      </c>
      <c r="B1700" s="262" t="str">
        <f>IF(ISBLANK(INDEX('Policy Characteristics'!B:B,MATCH($C1700,'Policy Characteristics'!$C:$C,0))),"",INDEX('Policy Characteristics'!B:B,MATCH($C1700,'Policy Characteristics'!$C:$C,0)))</f>
        <v>Industry Energy Efficiency Standards</v>
      </c>
      <c r="C1700" s="254" t="str">
        <f t="shared" si="56"/>
        <v>Percentage Improvement in Eqpt Efficiency Standards above BAU</v>
      </c>
      <c r="D1700" s="6" t="s">
        <v>3056</v>
      </c>
      <c r="E1700" s="45" t="s">
        <v>2385</v>
      </c>
      <c r="F1700" t="s">
        <v>3018</v>
      </c>
      <c r="G1700" s="45" t="s">
        <v>2391</v>
      </c>
      <c r="H1700" s="43">
        <v>1143</v>
      </c>
      <c r="I1700" s="324" t="s">
        <v>41</v>
      </c>
      <c r="J1700" s="255" t="str">
        <f>IF(ISBLANK(INDEX('Policy Characteristics'!D:D,MATCH($C1700,'Policy Characteristics'!$C:$C,0))),"",INDEX('Policy Characteristics'!D:D,MATCH($C1700,'Policy Characteristics'!$C:$C,0)))</f>
        <v>Industry Energy Efficiency</v>
      </c>
      <c r="K1700" s="254" t="str">
        <f>IF(ISBLANK(INDEX('Policy Characteristics'!E:E,MATCH($C1700,'Policy Characteristics'!$C:$C,0))),"",INDEX('Policy Characteristics'!E:E,MATCH($C1700,'Policy Characteristics'!$C:$C,0)))</f>
        <v>indst efficiency standards</v>
      </c>
      <c r="L1700" s="261">
        <f>IF(ISBLANK(INDEX('Policy Characteristics'!F:F,MATCH($C1700,'Policy Characteristics'!$C:$C,0))),"",INDEX('Policy Characteristics'!F:F,MATCH($C1700,'Policy Characteristics'!$C:$C,0)))</f>
        <v>0</v>
      </c>
      <c r="M1700" s="261">
        <f>IF(ISBLANK(INDEX('Policy Characteristics'!G:G,MATCH($C1700,'Policy Characteristics'!$C:$C,0))),"",INDEX('Policy Characteristics'!G:G,MATCH($C1700,'Policy Characteristics'!$C:$C,0)))</f>
        <v>0.25</v>
      </c>
      <c r="N1700" s="261">
        <f>IF(ISBLANK(INDEX('Policy Characteristics'!H:H,MATCH($C1700,'Policy Characteristics'!$C:$C,0))),"",INDEX('Policy Characteristics'!H:H,MATCH($C1700,'Policy Characteristics'!$C:$C,0)))</f>
        <v>0.01</v>
      </c>
      <c r="O1700" s="254" t="str">
        <f>IF(ISBLANK(INDEX('Policy Characteristics'!I:I,MATCH($C1700,'Policy Characteristics'!$C:$C,0))),"",INDEX('Policy Characteristics'!I:I,MATCH($C1700,'Policy Characteristics'!$C:$C,0)))</f>
        <v>% reduction in energy use</v>
      </c>
      <c r="P1700" s="254" t="str">
        <f>IF(ISBLANK(INDEX('Policy Characteristics'!J:J,MATCH($C1700,'Policy Characteristics'!$C:$C,0))),"",INDEX('Policy Characteristics'!J:J,MATCH($C1700,'Policy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0" s="254" t="str">
        <f>IF(ISBLANK(INDEX('Policy Characteristics'!K:K,MATCH($C1700,'Policy Characteristics'!$C:$C,0))),"",INDEX('Policy Characteristics'!K:K,MATCH($C1700,'Policy Characteristics'!$C:$C,0)))</f>
        <v>industry-ag-main.html#eff-stds</v>
      </c>
      <c r="R1700" s="254" t="str">
        <f>IF(ISBLANK(INDEX('Policy Characteristics'!L:L,MATCH($C1700,'Policy Characteristics'!$C:$C,0))),"",INDEX('Policy Characteristics'!L:L,MATCH($C1700,'Policy Characteristics'!$C:$C,0)))</f>
        <v>industry-energy-efficiency-standards.html</v>
      </c>
    </row>
    <row r="1701" spans="1:18" s="4" customFormat="1">
      <c r="A1701" s="254" t="str">
        <f>IF(ISBLANK(INDEX('Policy Characteristics'!A:A,MATCH($C1701,'Policy Characteristics'!$C:$C,0))),"",INDEX('Policy Characteristics'!A:A,MATCH($C1701,'Policy Characteristics'!$C:$C,0)))</f>
        <v>Industry</v>
      </c>
      <c r="B1701" s="262" t="str">
        <f>IF(ISBLANK(INDEX('Policy Characteristics'!B:B,MATCH($C1701,'Policy Characteristics'!$C:$C,0))),"",INDEX('Policy Characteristics'!B:B,MATCH($C1701,'Policy Characteristics'!$C:$C,0)))</f>
        <v>Industry Energy Efficiency Standards</v>
      </c>
      <c r="C1701" s="254" t="str">
        <f t="shared" si="56"/>
        <v>Percentage Improvement in Eqpt Efficiency Standards above BAU</v>
      </c>
      <c r="D1701" s="6" t="s">
        <v>3056</v>
      </c>
      <c r="E1701" s="45" t="s">
        <v>2684</v>
      </c>
      <c r="F1701" t="s">
        <v>3018</v>
      </c>
      <c r="G1701" s="45" t="s">
        <v>2687</v>
      </c>
      <c r="H1701" s="43">
        <v>1144</v>
      </c>
      <c r="I1701" s="324" t="s">
        <v>41</v>
      </c>
      <c r="J1701" s="255" t="str">
        <f>IF(ISBLANK(INDEX('Policy Characteristics'!D:D,MATCH($C1701,'Policy Characteristics'!$C:$C,0))),"",INDEX('Policy Characteristics'!D:D,MATCH($C1701,'Policy Characteristics'!$C:$C,0)))</f>
        <v>Industry Energy Efficiency</v>
      </c>
      <c r="K1701" s="254" t="str">
        <f>IF(ISBLANK(INDEX('Policy Characteristics'!E:E,MATCH($C1701,'Policy Characteristics'!$C:$C,0))),"",INDEX('Policy Characteristics'!E:E,MATCH($C1701,'Policy Characteristics'!$C:$C,0)))</f>
        <v>indst efficiency standards</v>
      </c>
      <c r="L1701" s="261">
        <f>IF(ISBLANK(INDEX('Policy Characteristics'!F:F,MATCH($C1701,'Policy Characteristics'!$C:$C,0))),"",INDEX('Policy Characteristics'!F:F,MATCH($C1701,'Policy Characteristics'!$C:$C,0)))</f>
        <v>0</v>
      </c>
      <c r="M1701" s="261">
        <f>IF(ISBLANK(INDEX('Policy Characteristics'!G:G,MATCH($C1701,'Policy Characteristics'!$C:$C,0))),"",INDEX('Policy Characteristics'!G:G,MATCH($C1701,'Policy Characteristics'!$C:$C,0)))</f>
        <v>0.25</v>
      </c>
      <c r="N1701" s="261">
        <f>IF(ISBLANK(INDEX('Policy Characteristics'!H:H,MATCH($C1701,'Policy Characteristics'!$C:$C,0))),"",INDEX('Policy Characteristics'!H:H,MATCH($C1701,'Policy Characteristics'!$C:$C,0)))</f>
        <v>0.01</v>
      </c>
      <c r="O1701" s="254" t="str">
        <f>IF(ISBLANK(INDEX('Policy Characteristics'!I:I,MATCH($C1701,'Policy Characteristics'!$C:$C,0))),"",INDEX('Policy Characteristics'!I:I,MATCH($C1701,'Policy Characteristics'!$C:$C,0)))</f>
        <v>% reduction in energy use</v>
      </c>
      <c r="P1701" s="254" t="str">
        <f>IF(ISBLANK(INDEX('Policy Characteristics'!J:J,MATCH($C1701,'Policy Characteristics'!$C:$C,0))),"",INDEX('Policy Characteristics'!J:J,MATCH($C1701,'Policy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1" s="254" t="str">
        <f>IF(ISBLANK(INDEX('Policy Characteristics'!K:K,MATCH($C1701,'Policy Characteristics'!$C:$C,0))),"",INDEX('Policy Characteristics'!K:K,MATCH($C1701,'Policy Characteristics'!$C:$C,0)))</f>
        <v>industry-ag-main.html#eff-stds</v>
      </c>
      <c r="R1701" s="254" t="str">
        <f>IF(ISBLANK(INDEX('Policy Characteristics'!L:L,MATCH($C1701,'Policy Characteristics'!$C:$C,0))),"",INDEX('Policy Characteristics'!L:L,MATCH($C1701,'Policy Characteristics'!$C:$C,0)))</f>
        <v>industry-energy-efficiency-standards.html</v>
      </c>
    </row>
    <row r="1702" spans="1:18" s="4" customFormat="1">
      <c r="A1702" s="254" t="str">
        <f>IF(ISBLANK(INDEX('Policy Characteristics'!A:A,MATCH($C1702,'Policy Characteristics'!$C:$C,0))),"",INDEX('Policy Characteristics'!A:A,MATCH($C1702,'Policy Characteristics'!$C:$C,0)))</f>
        <v>Industry</v>
      </c>
      <c r="B1702" s="262" t="str">
        <f>IF(ISBLANK(INDEX('Policy Characteristics'!B:B,MATCH($C1702,'Policy Characteristics'!$C:$C,0))),"",INDEX('Policy Characteristics'!B:B,MATCH($C1702,'Policy Characteristics'!$C:$C,0)))</f>
        <v>Industry Energy Efficiency Standards</v>
      </c>
      <c r="C1702" s="254" t="str">
        <f t="shared" si="56"/>
        <v>Percentage Improvement in Eqpt Efficiency Standards above BAU</v>
      </c>
      <c r="D1702" s="6" t="s">
        <v>3056</v>
      </c>
      <c r="E1702" s="45" t="s">
        <v>2685</v>
      </c>
      <c r="F1702" t="s">
        <v>3018</v>
      </c>
      <c r="G1702" s="45" t="s">
        <v>2689</v>
      </c>
      <c r="H1702" s="43">
        <v>1145</v>
      </c>
      <c r="I1702" s="324" t="s">
        <v>41</v>
      </c>
      <c r="J1702" s="255" t="str">
        <f>IF(ISBLANK(INDEX('Policy Characteristics'!D:D,MATCH($C1702,'Policy Characteristics'!$C:$C,0))),"",INDEX('Policy Characteristics'!D:D,MATCH($C1702,'Policy Characteristics'!$C:$C,0)))</f>
        <v>Industry Energy Efficiency</v>
      </c>
      <c r="K1702" s="254" t="str">
        <f>IF(ISBLANK(INDEX('Policy Characteristics'!E:E,MATCH($C1702,'Policy Characteristics'!$C:$C,0))),"",INDEX('Policy Characteristics'!E:E,MATCH($C1702,'Policy Characteristics'!$C:$C,0)))</f>
        <v>indst efficiency standards</v>
      </c>
      <c r="L1702" s="261">
        <f>IF(ISBLANK(INDEX('Policy Characteristics'!F:F,MATCH($C1702,'Policy Characteristics'!$C:$C,0))),"",INDEX('Policy Characteristics'!F:F,MATCH($C1702,'Policy Characteristics'!$C:$C,0)))</f>
        <v>0</v>
      </c>
      <c r="M1702" s="261">
        <f>IF(ISBLANK(INDEX('Policy Characteristics'!G:G,MATCH($C1702,'Policy Characteristics'!$C:$C,0))),"",INDEX('Policy Characteristics'!G:G,MATCH($C1702,'Policy Characteristics'!$C:$C,0)))</f>
        <v>0.25</v>
      </c>
      <c r="N1702" s="261">
        <f>IF(ISBLANK(INDEX('Policy Characteristics'!H:H,MATCH($C1702,'Policy Characteristics'!$C:$C,0))),"",INDEX('Policy Characteristics'!H:H,MATCH($C1702,'Policy Characteristics'!$C:$C,0)))</f>
        <v>0.01</v>
      </c>
      <c r="O1702" s="254" t="str">
        <f>IF(ISBLANK(INDEX('Policy Characteristics'!I:I,MATCH($C1702,'Policy Characteristics'!$C:$C,0))),"",INDEX('Policy Characteristics'!I:I,MATCH($C1702,'Policy Characteristics'!$C:$C,0)))</f>
        <v>% reduction in energy use</v>
      </c>
      <c r="P1702" s="254" t="str">
        <f>IF(ISBLANK(INDEX('Policy Characteristics'!J:J,MATCH($C1702,'Policy Characteristics'!$C:$C,0))),"",INDEX('Policy Characteristics'!J:J,MATCH($C1702,'Policy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2" s="254" t="str">
        <f>IF(ISBLANK(INDEX('Policy Characteristics'!K:K,MATCH($C1702,'Policy Characteristics'!$C:$C,0))),"",INDEX('Policy Characteristics'!K:K,MATCH($C1702,'Policy Characteristics'!$C:$C,0)))</f>
        <v>industry-ag-main.html#eff-stds</v>
      </c>
      <c r="R1702" s="254" t="str">
        <f>IF(ISBLANK(INDEX('Policy Characteristics'!L:L,MATCH($C1702,'Policy Characteristics'!$C:$C,0))),"",INDEX('Policy Characteristics'!L:L,MATCH($C1702,'Policy Characteristics'!$C:$C,0)))</f>
        <v>industry-energy-efficiency-standards.html</v>
      </c>
    </row>
    <row r="1703" spans="1:18" s="4" customFormat="1">
      <c r="A1703" s="254" t="str">
        <f>IF(ISBLANK(INDEX('Policy Characteristics'!A:A,MATCH($C1703,'Policy Characteristics'!$C:$C,0))),"",INDEX('Policy Characteristics'!A:A,MATCH($C1703,'Policy Characteristics'!$C:$C,0)))</f>
        <v>Industry</v>
      </c>
      <c r="B1703" s="262" t="str">
        <f>IF(ISBLANK(INDEX('Policy Characteristics'!B:B,MATCH($C1703,'Policy Characteristics'!$C:$C,0))),"",INDEX('Policy Characteristics'!B:B,MATCH($C1703,'Policy Characteristics'!$C:$C,0)))</f>
        <v>Industry Energy Efficiency Standards</v>
      </c>
      <c r="C1703" s="254" t="str">
        <f t="shared" si="56"/>
        <v>Percentage Improvement in Eqpt Efficiency Standards above BAU</v>
      </c>
      <c r="D1703" s="6" t="s">
        <v>3056</v>
      </c>
      <c r="E1703" s="45" t="s">
        <v>2686</v>
      </c>
      <c r="F1703" t="s">
        <v>3018</v>
      </c>
      <c r="G1703" s="45" t="s">
        <v>2690</v>
      </c>
      <c r="H1703" s="43">
        <v>1146</v>
      </c>
      <c r="I1703" s="324" t="s">
        <v>40</v>
      </c>
      <c r="J1703" s="255" t="str">
        <f>IF(ISBLANK(INDEX('Policy Characteristics'!D:D,MATCH($C1703,'Policy Characteristics'!$C:$C,0))),"",INDEX('Policy Characteristics'!D:D,MATCH($C1703,'Policy Characteristics'!$C:$C,0)))</f>
        <v>Industry Energy Efficiency</v>
      </c>
      <c r="K1703" s="254" t="str">
        <f>IF(ISBLANK(INDEX('Policy Characteristics'!E:E,MATCH($C1703,'Policy Characteristics'!$C:$C,0))),"",INDEX('Policy Characteristics'!E:E,MATCH($C1703,'Policy Characteristics'!$C:$C,0)))</f>
        <v>indst efficiency standards</v>
      </c>
      <c r="L1703" s="261">
        <f>IF(ISBLANK(INDEX('Policy Characteristics'!F:F,MATCH($C1703,'Policy Characteristics'!$C:$C,0))),"",INDEX('Policy Characteristics'!F:F,MATCH($C1703,'Policy Characteristics'!$C:$C,0)))</f>
        <v>0</v>
      </c>
      <c r="M1703" s="261">
        <f>IF(ISBLANK(INDEX('Policy Characteristics'!G:G,MATCH($C1703,'Policy Characteristics'!$C:$C,0))),"",INDEX('Policy Characteristics'!G:G,MATCH($C1703,'Policy Characteristics'!$C:$C,0)))</f>
        <v>0.25</v>
      </c>
      <c r="N1703" s="261">
        <f>IF(ISBLANK(INDEX('Policy Characteristics'!H:H,MATCH($C1703,'Policy Characteristics'!$C:$C,0))),"",INDEX('Policy Characteristics'!H:H,MATCH($C1703,'Policy Characteristics'!$C:$C,0)))</f>
        <v>0.01</v>
      </c>
      <c r="O1703" s="254" t="str">
        <f>IF(ISBLANK(INDEX('Policy Characteristics'!I:I,MATCH($C1703,'Policy Characteristics'!$C:$C,0))),"",INDEX('Policy Characteristics'!I:I,MATCH($C1703,'Policy Characteristics'!$C:$C,0)))</f>
        <v>% reduction in energy use</v>
      </c>
      <c r="P1703" s="254" t="str">
        <f>IF(ISBLANK(INDEX('Policy Characteristics'!J:J,MATCH($C1703,'Policy Characteristics'!$C:$C,0))),"",INDEX('Policy Characteristics'!J:J,MATCH($C1703,'Policy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3" s="254" t="str">
        <f>IF(ISBLANK(INDEX('Policy Characteristics'!K:K,MATCH($C1703,'Policy Characteristics'!$C:$C,0))),"",INDEX('Policy Characteristics'!K:K,MATCH($C1703,'Policy Characteristics'!$C:$C,0)))</f>
        <v>industry-ag-main.html#eff-stds</v>
      </c>
      <c r="R1703" s="254" t="str">
        <f>IF(ISBLANK(INDEX('Policy Characteristics'!L:L,MATCH($C1703,'Policy Characteristics'!$C:$C,0))),"",INDEX('Policy Characteristics'!L:L,MATCH($C1703,'Policy Characteristics'!$C:$C,0)))</f>
        <v>industry-energy-efficiency-standards.html</v>
      </c>
    </row>
    <row r="1704" spans="1:18" s="4" customFormat="1">
      <c r="A1704" s="254" t="str">
        <f>IF(ISBLANK(INDEX('Policy Characteristics'!A:A,MATCH($C1704,'Policy Characteristics'!$C:$C,0))),"",INDEX('Policy Characteristics'!A:A,MATCH($C1704,'Policy Characteristics'!$C:$C,0)))</f>
        <v>Industry</v>
      </c>
      <c r="B1704" s="262" t="str">
        <f>IF(ISBLANK(INDEX('Policy Characteristics'!B:B,MATCH($C1704,'Policy Characteristics'!$C:$C,0))),"",INDEX('Policy Characteristics'!B:B,MATCH($C1704,'Policy Characteristics'!$C:$C,0)))</f>
        <v>Industry Energy Efficiency Standards</v>
      </c>
      <c r="C1704" s="254" t="str">
        <f t="shared" si="56"/>
        <v>Percentage Improvement in Eqpt Efficiency Standards above BAU</v>
      </c>
      <c r="D1704" s="6" t="s">
        <v>3056</v>
      </c>
      <c r="E1704" s="45" t="s">
        <v>2683</v>
      </c>
      <c r="F1704" t="s">
        <v>3018</v>
      </c>
      <c r="G1704" s="45" t="s">
        <v>2688</v>
      </c>
      <c r="H1704" s="43">
        <v>1147</v>
      </c>
      <c r="I1704" s="324" t="s">
        <v>41</v>
      </c>
      <c r="J1704" s="255" t="str">
        <f>IF(ISBLANK(INDEX('Policy Characteristics'!D:D,MATCH($C1704,'Policy Characteristics'!$C:$C,0))),"",INDEX('Policy Characteristics'!D:D,MATCH($C1704,'Policy Characteristics'!$C:$C,0)))</f>
        <v>Industry Energy Efficiency</v>
      </c>
      <c r="K1704" s="254" t="str">
        <f>IF(ISBLANK(INDEX('Policy Characteristics'!E:E,MATCH($C1704,'Policy Characteristics'!$C:$C,0))),"",INDEX('Policy Characteristics'!E:E,MATCH($C1704,'Policy Characteristics'!$C:$C,0)))</f>
        <v>indst efficiency standards</v>
      </c>
      <c r="L1704" s="261">
        <f>IF(ISBLANK(INDEX('Policy Characteristics'!F:F,MATCH($C1704,'Policy Characteristics'!$C:$C,0))),"",INDEX('Policy Characteristics'!F:F,MATCH($C1704,'Policy Characteristics'!$C:$C,0)))</f>
        <v>0</v>
      </c>
      <c r="M1704" s="261">
        <f>IF(ISBLANK(INDEX('Policy Characteristics'!G:G,MATCH($C1704,'Policy Characteristics'!$C:$C,0))),"",INDEX('Policy Characteristics'!G:G,MATCH($C1704,'Policy Characteristics'!$C:$C,0)))</f>
        <v>0.25</v>
      </c>
      <c r="N1704" s="261">
        <f>IF(ISBLANK(INDEX('Policy Characteristics'!H:H,MATCH($C1704,'Policy Characteristics'!$C:$C,0))),"",INDEX('Policy Characteristics'!H:H,MATCH($C1704,'Policy Characteristics'!$C:$C,0)))</f>
        <v>0.01</v>
      </c>
      <c r="O1704" s="254" t="str">
        <f>IF(ISBLANK(INDEX('Policy Characteristics'!I:I,MATCH($C1704,'Policy Characteristics'!$C:$C,0))),"",INDEX('Policy Characteristics'!I:I,MATCH($C1704,'Policy Characteristics'!$C:$C,0)))</f>
        <v>% reduction in energy use</v>
      </c>
      <c r="P1704" s="254" t="str">
        <f>IF(ISBLANK(INDEX('Policy Characteristics'!J:J,MATCH($C1704,'Policy Characteristics'!$C:$C,0))),"",INDEX('Policy Characteristics'!J:J,MATCH($C1704,'Policy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4" s="254" t="str">
        <f>IF(ISBLANK(INDEX('Policy Characteristics'!K:K,MATCH($C1704,'Policy Characteristics'!$C:$C,0))),"",INDEX('Policy Characteristics'!K:K,MATCH($C1704,'Policy Characteristics'!$C:$C,0)))</f>
        <v>industry-ag-main.html#eff-stds</v>
      </c>
      <c r="R1704" s="254" t="str">
        <f>IF(ISBLANK(INDEX('Policy Characteristics'!L:L,MATCH($C1704,'Policy Characteristics'!$C:$C,0))),"",INDEX('Policy Characteristics'!L:L,MATCH($C1704,'Policy Characteristics'!$C:$C,0)))</f>
        <v>industry-energy-efficiency-standards.html</v>
      </c>
    </row>
    <row r="1705" spans="1:18" s="4" customFormat="1">
      <c r="A1705" s="254" t="str">
        <f>IF(ISBLANK(INDEX('Policy Characteristics'!A:A,MATCH($C1705,'Policy Characteristics'!$C:$C,0))),"",INDEX('Policy Characteristics'!A:A,MATCH($C1705,'Policy Characteristics'!$C:$C,0)))</f>
        <v>Industry</v>
      </c>
      <c r="B1705" s="262" t="str">
        <f>IF(ISBLANK(INDEX('Policy Characteristics'!B:B,MATCH($C1705,'Policy Characteristics'!$C:$C,0))),"",INDEX('Policy Characteristics'!B:B,MATCH($C1705,'Policy Characteristics'!$C:$C,0)))</f>
        <v>Industry Energy Efficiency Standards</v>
      </c>
      <c r="C1705" s="254" t="str">
        <f t="shared" si="56"/>
        <v>Percentage Improvement in Eqpt Efficiency Standards above BAU</v>
      </c>
      <c r="D1705" s="6" t="s">
        <v>3057</v>
      </c>
      <c r="E1705" s="45" t="s">
        <v>2380</v>
      </c>
      <c r="F1705" t="s">
        <v>3019</v>
      </c>
      <c r="G1705" s="45" t="s">
        <v>2386</v>
      </c>
      <c r="H1705" s="43">
        <v>1148</v>
      </c>
      <c r="I1705" s="324" t="s">
        <v>40</v>
      </c>
      <c r="J1705" s="255" t="str">
        <f>IF(ISBLANK(INDEX('Policy Characteristics'!D:D,MATCH($C1705,'Policy Characteristics'!$C:$C,0))),"",INDEX('Policy Characteristics'!D:D,MATCH($C1705,'Policy Characteristics'!$C:$C,0)))</f>
        <v>Industry Energy Efficiency</v>
      </c>
      <c r="K1705" s="254" t="str">
        <f>IF(ISBLANK(INDEX('Policy Characteristics'!E:E,MATCH($C1705,'Policy Characteristics'!$C:$C,0))),"",INDEX('Policy Characteristics'!E:E,MATCH($C1705,'Policy Characteristics'!$C:$C,0)))</f>
        <v>indst efficiency standards</v>
      </c>
      <c r="L1705" s="261">
        <f>IF(ISBLANK(INDEX('Policy Characteristics'!F:F,MATCH($C1705,'Policy Characteristics'!$C:$C,0))),"",INDEX('Policy Characteristics'!F:F,MATCH($C1705,'Policy Characteristics'!$C:$C,0)))</f>
        <v>0</v>
      </c>
      <c r="M1705" s="261">
        <f>IF(ISBLANK(INDEX('Policy Characteristics'!G:G,MATCH($C1705,'Policy Characteristics'!$C:$C,0))),"",INDEX('Policy Characteristics'!G:G,MATCH($C1705,'Policy Characteristics'!$C:$C,0)))</f>
        <v>0.25</v>
      </c>
      <c r="N1705" s="261">
        <f>IF(ISBLANK(INDEX('Policy Characteristics'!H:H,MATCH($C1705,'Policy Characteristics'!$C:$C,0))),"",INDEX('Policy Characteristics'!H:H,MATCH($C1705,'Policy Characteristics'!$C:$C,0)))</f>
        <v>0.01</v>
      </c>
      <c r="O1705" s="254" t="str">
        <f>IF(ISBLANK(INDEX('Policy Characteristics'!I:I,MATCH($C1705,'Policy Characteristics'!$C:$C,0))),"",INDEX('Policy Characteristics'!I:I,MATCH($C1705,'Policy Characteristics'!$C:$C,0)))</f>
        <v>% reduction in energy use</v>
      </c>
      <c r="P1705" s="254" t="str">
        <f>IF(ISBLANK(INDEX('Policy Characteristics'!J:J,MATCH($C1705,'Policy Characteristics'!$C:$C,0))),"",INDEX('Policy Characteristics'!J:J,MATCH($C1705,'Policy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5" s="254" t="str">
        <f>IF(ISBLANK(INDEX('Policy Characteristics'!K:K,MATCH($C1705,'Policy Characteristics'!$C:$C,0))),"",INDEX('Policy Characteristics'!K:K,MATCH($C1705,'Policy Characteristics'!$C:$C,0)))</f>
        <v>industry-ag-main.html#eff-stds</v>
      </c>
      <c r="R1705" s="254" t="str">
        <f>IF(ISBLANK(INDEX('Policy Characteristics'!L:L,MATCH($C1705,'Policy Characteristics'!$C:$C,0))),"",INDEX('Policy Characteristics'!L:L,MATCH($C1705,'Policy Characteristics'!$C:$C,0)))</f>
        <v>industry-energy-efficiency-standards.html</v>
      </c>
    </row>
    <row r="1706" spans="1:18" s="4" customFormat="1">
      <c r="A1706" s="254" t="str">
        <f>IF(ISBLANK(INDEX('Policy Characteristics'!A:A,MATCH($C1706,'Policy Characteristics'!$C:$C,0))),"",INDEX('Policy Characteristics'!A:A,MATCH($C1706,'Policy Characteristics'!$C:$C,0)))</f>
        <v>Industry</v>
      </c>
      <c r="B1706" s="262" t="str">
        <f>IF(ISBLANK(INDEX('Policy Characteristics'!B:B,MATCH($C1706,'Policy Characteristics'!$C:$C,0))),"",INDEX('Policy Characteristics'!B:B,MATCH($C1706,'Policy Characteristics'!$C:$C,0)))</f>
        <v>Industry Energy Efficiency Standards</v>
      </c>
      <c r="C1706" s="254" t="str">
        <f t="shared" si="56"/>
        <v>Percentage Improvement in Eqpt Efficiency Standards above BAU</v>
      </c>
      <c r="D1706" s="6" t="s">
        <v>3057</v>
      </c>
      <c r="E1706" s="45" t="s">
        <v>2381</v>
      </c>
      <c r="F1706" t="s">
        <v>3019</v>
      </c>
      <c r="G1706" s="45" t="s">
        <v>2389</v>
      </c>
      <c r="H1706" s="43">
        <v>1149</v>
      </c>
      <c r="I1706" s="324" t="s">
        <v>40</v>
      </c>
      <c r="J1706" s="255" t="str">
        <f>IF(ISBLANK(INDEX('Policy Characteristics'!D:D,MATCH($C1706,'Policy Characteristics'!$C:$C,0))),"",INDEX('Policy Characteristics'!D:D,MATCH($C1706,'Policy Characteristics'!$C:$C,0)))</f>
        <v>Industry Energy Efficiency</v>
      </c>
      <c r="K1706" s="254" t="str">
        <f>IF(ISBLANK(INDEX('Policy Characteristics'!E:E,MATCH($C1706,'Policy Characteristics'!$C:$C,0))),"",INDEX('Policy Characteristics'!E:E,MATCH($C1706,'Policy Characteristics'!$C:$C,0)))</f>
        <v>indst efficiency standards</v>
      </c>
      <c r="L1706" s="261">
        <f>IF(ISBLANK(INDEX('Policy Characteristics'!F:F,MATCH($C1706,'Policy Characteristics'!$C:$C,0))),"",INDEX('Policy Characteristics'!F:F,MATCH($C1706,'Policy Characteristics'!$C:$C,0)))</f>
        <v>0</v>
      </c>
      <c r="M1706" s="261">
        <f>IF(ISBLANK(INDEX('Policy Characteristics'!G:G,MATCH($C1706,'Policy Characteristics'!$C:$C,0))),"",INDEX('Policy Characteristics'!G:G,MATCH($C1706,'Policy Characteristics'!$C:$C,0)))</f>
        <v>0.25</v>
      </c>
      <c r="N1706" s="261">
        <f>IF(ISBLANK(INDEX('Policy Characteristics'!H:H,MATCH($C1706,'Policy Characteristics'!$C:$C,0))),"",INDEX('Policy Characteristics'!H:H,MATCH($C1706,'Policy Characteristics'!$C:$C,0)))</f>
        <v>0.01</v>
      </c>
      <c r="O1706" s="254" t="str">
        <f>IF(ISBLANK(INDEX('Policy Characteristics'!I:I,MATCH($C1706,'Policy Characteristics'!$C:$C,0))),"",INDEX('Policy Characteristics'!I:I,MATCH($C1706,'Policy Characteristics'!$C:$C,0)))</f>
        <v>% reduction in energy use</v>
      </c>
      <c r="P1706" s="254" t="str">
        <f>IF(ISBLANK(INDEX('Policy Characteristics'!J:J,MATCH($C1706,'Policy Characteristics'!$C:$C,0))),"",INDEX('Policy Characteristics'!J:J,MATCH($C1706,'Policy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6" s="254" t="str">
        <f>IF(ISBLANK(INDEX('Policy Characteristics'!K:K,MATCH($C1706,'Policy Characteristics'!$C:$C,0))),"",INDEX('Policy Characteristics'!K:K,MATCH($C1706,'Policy Characteristics'!$C:$C,0)))</f>
        <v>industry-ag-main.html#eff-stds</v>
      </c>
      <c r="R1706" s="254" t="str">
        <f>IF(ISBLANK(INDEX('Policy Characteristics'!L:L,MATCH($C1706,'Policy Characteristics'!$C:$C,0))),"",INDEX('Policy Characteristics'!L:L,MATCH($C1706,'Policy Characteristics'!$C:$C,0)))</f>
        <v>industry-energy-efficiency-standards.html</v>
      </c>
    </row>
    <row r="1707" spans="1:18" s="4" customFormat="1">
      <c r="A1707" s="254" t="str">
        <f>IF(ISBLANK(INDEX('Policy Characteristics'!A:A,MATCH($C1707,'Policy Characteristics'!$C:$C,0))),"",INDEX('Policy Characteristics'!A:A,MATCH($C1707,'Policy Characteristics'!$C:$C,0)))</f>
        <v>Industry</v>
      </c>
      <c r="B1707" s="262" t="str">
        <f>IF(ISBLANK(INDEX('Policy Characteristics'!B:B,MATCH($C1707,'Policy Characteristics'!$C:$C,0))),"",INDEX('Policy Characteristics'!B:B,MATCH($C1707,'Policy Characteristics'!$C:$C,0)))</f>
        <v>Industry Energy Efficiency Standards</v>
      </c>
      <c r="C1707" s="254" t="str">
        <f t="shared" si="56"/>
        <v>Percentage Improvement in Eqpt Efficiency Standards above BAU</v>
      </c>
      <c r="D1707" s="6" t="s">
        <v>3057</v>
      </c>
      <c r="E1707" s="45" t="s">
        <v>2382</v>
      </c>
      <c r="F1707" t="s">
        <v>3019</v>
      </c>
      <c r="G1707" s="45" t="s">
        <v>2390</v>
      </c>
      <c r="H1707" s="43">
        <v>1150</v>
      </c>
      <c r="I1707" s="324" t="s">
        <v>40</v>
      </c>
      <c r="J1707" s="255" t="str">
        <f>IF(ISBLANK(INDEX('Policy Characteristics'!D:D,MATCH($C1707,'Policy Characteristics'!$C:$C,0))),"",INDEX('Policy Characteristics'!D:D,MATCH($C1707,'Policy Characteristics'!$C:$C,0)))</f>
        <v>Industry Energy Efficiency</v>
      </c>
      <c r="K1707" s="254" t="str">
        <f>IF(ISBLANK(INDEX('Policy Characteristics'!E:E,MATCH($C1707,'Policy Characteristics'!$C:$C,0))),"",INDEX('Policy Characteristics'!E:E,MATCH($C1707,'Policy Characteristics'!$C:$C,0)))</f>
        <v>indst efficiency standards</v>
      </c>
      <c r="L1707" s="261">
        <f>IF(ISBLANK(INDEX('Policy Characteristics'!F:F,MATCH($C1707,'Policy Characteristics'!$C:$C,0))),"",INDEX('Policy Characteristics'!F:F,MATCH($C1707,'Policy Characteristics'!$C:$C,0)))</f>
        <v>0</v>
      </c>
      <c r="M1707" s="261">
        <f>IF(ISBLANK(INDEX('Policy Characteristics'!G:G,MATCH($C1707,'Policy Characteristics'!$C:$C,0))),"",INDEX('Policy Characteristics'!G:G,MATCH($C1707,'Policy Characteristics'!$C:$C,0)))</f>
        <v>0.25</v>
      </c>
      <c r="N1707" s="261">
        <f>IF(ISBLANK(INDEX('Policy Characteristics'!H:H,MATCH($C1707,'Policy Characteristics'!$C:$C,0))),"",INDEX('Policy Characteristics'!H:H,MATCH($C1707,'Policy Characteristics'!$C:$C,0)))</f>
        <v>0.01</v>
      </c>
      <c r="O1707" s="254" t="str">
        <f>IF(ISBLANK(INDEX('Policy Characteristics'!I:I,MATCH($C1707,'Policy Characteristics'!$C:$C,0))),"",INDEX('Policy Characteristics'!I:I,MATCH($C1707,'Policy Characteristics'!$C:$C,0)))</f>
        <v>% reduction in energy use</v>
      </c>
      <c r="P1707" s="254" t="str">
        <f>IF(ISBLANK(INDEX('Policy Characteristics'!J:J,MATCH($C1707,'Policy Characteristics'!$C:$C,0))),"",INDEX('Policy Characteristics'!J:J,MATCH($C1707,'Policy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7" s="254" t="str">
        <f>IF(ISBLANK(INDEX('Policy Characteristics'!K:K,MATCH($C1707,'Policy Characteristics'!$C:$C,0))),"",INDEX('Policy Characteristics'!K:K,MATCH($C1707,'Policy Characteristics'!$C:$C,0)))</f>
        <v>industry-ag-main.html#eff-stds</v>
      </c>
      <c r="R1707" s="254" t="str">
        <f>IF(ISBLANK(INDEX('Policy Characteristics'!L:L,MATCH($C1707,'Policy Characteristics'!$C:$C,0))),"",INDEX('Policy Characteristics'!L:L,MATCH($C1707,'Policy Characteristics'!$C:$C,0)))</f>
        <v>industry-energy-efficiency-standards.html</v>
      </c>
    </row>
    <row r="1708" spans="1:18" s="4" customFormat="1">
      <c r="A1708" s="254" t="str">
        <f>IF(ISBLANK(INDEX('Policy Characteristics'!A:A,MATCH($C1708,'Policy Characteristics'!$C:$C,0))),"",INDEX('Policy Characteristics'!A:A,MATCH($C1708,'Policy Characteristics'!$C:$C,0)))</f>
        <v>Industry</v>
      </c>
      <c r="B1708" s="262" t="str">
        <f>IF(ISBLANK(INDEX('Policy Characteristics'!B:B,MATCH($C1708,'Policy Characteristics'!$C:$C,0))),"",INDEX('Policy Characteristics'!B:B,MATCH($C1708,'Policy Characteristics'!$C:$C,0)))</f>
        <v>Industry Energy Efficiency Standards</v>
      </c>
      <c r="C1708" s="254" t="str">
        <f t="shared" ref="C1708:C1764" si="57">C$1515</f>
        <v>Percentage Improvement in Eqpt Efficiency Standards above BAU</v>
      </c>
      <c r="D1708" s="6" t="s">
        <v>3057</v>
      </c>
      <c r="E1708" s="45" t="s">
        <v>2383</v>
      </c>
      <c r="F1708" t="s">
        <v>3019</v>
      </c>
      <c r="G1708" s="45" t="s">
        <v>2387</v>
      </c>
      <c r="H1708" s="43">
        <v>1151</v>
      </c>
      <c r="I1708" s="324" t="s">
        <v>41</v>
      </c>
      <c r="J1708" s="255" t="str">
        <f>IF(ISBLANK(INDEX('Policy Characteristics'!D:D,MATCH($C1708,'Policy Characteristics'!$C:$C,0))),"",INDEX('Policy Characteristics'!D:D,MATCH($C1708,'Policy Characteristics'!$C:$C,0)))</f>
        <v>Industry Energy Efficiency</v>
      </c>
      <c r="K1708" s="254" t="str">
        <f>IF(ISBLANK(INDEX('Policy Characteristics'!E:E,MATCH($C1708,'Policy Characteristics'!$C:$C,0))),"",INDEX('Policy Characteristics'!E:E,MATCH($C1708,'Policy Characteristics'!$C:$C,0)))</f>
        <v>indst efficiency standards</v>
      </c>
      <c r="L1708" s="261">
        <f>IF(ISBLANK(INDEX('Policy Characteristics'!F:F,MATCH($C1708,'Policy Characteristics'!$C:$C,0))),"",INDEX('Policy Characteristics'!F:F,MATCH($C1708,'Policy Characteristics'!$C:$C,0)))</f>
        <v>0</v>
      </c>
      <c r="M1708" s="261">
        <f>IF(ISBLANK(INDEX('Policy Characteristics'!G:G,MATCH($C1708,'Policy Characteristics'!$C:$C,0))),"",INDEX('Policy Characteristics'!G:G,MATCH($C1708,'Policy Characteristics'!$C:$C,0)))</f>
        <v>0.25</v>
      </c>
      <c r="N1708" s="261">
        <f>IF(ISBLANK(INDEX('Policy Characteristics'!H:H,MATCH($C1708,'Policy Characteristics'!$C:$C,0))),"",INDEX('Policy Characteristics'!H:H,MATCH($C1708,'Policy Characteristics'!$C:$C,0)))</f>
        <v>0.01</v>
      </c>
      <c r="O1708" s="254" t="str">
        <f>IF(ISBLANK(INDEX('Policy Characteristics'!I:I,MATCH($C1708,'Policy Characteristics'!$C:$C,0))),"",INDEX('Policy Characteristics'!I:I,MATCH($C1708,'Policy Characteristics'!$C:$C,0)))</f>
        <v>% reduction in energy use</v>
      </c>
      <c r="P1708" s="254" t="str">
        <f>IF(ISBLANK(INDEX('Policy Characteristics'!J:J,MATCH($C1708,'Policy Characteristics'!$C:$C,0))),"",INDEX('Policy Characteristics'!J:J,MATCH($C1708,'Policy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8" s="254" t="str">
        <f>IF(ISBLANK(INDEX('Policy Characteristics'!K:K,MATCH($C1708,'Policy Characteristics'!$C:$C,0))),"",INDEX('Policy Characteristics'!K:K,MATCH($C1708,'Policy Characteristics'!$C:$C,0)))</f>
        <v>industry-ag-main.html#eff-stds</v>
      </c>
      <c r="R1708" s="254" t="str">
        <f>IF(ISBLANK(INDEX('Policy Characteristics'!L:L,MATCH($C1708,'Policy Characteristics'!$C:$C,0))),"",INDEX('Policy Characteristics'!L:L,MATCH($C1708,'Policy Characteristics'!$C:$C,0)))</f>
        <v>industry-energy-efficiency-standards.html</v>
      </c>
    </row>
    <row r="1709" spans="1:18" s="4" customFormat="1">
      <c r="A1709" s="254" t="str">
        <f>IF(ISBLANK(INDEX('Policy Characteristics'!A:A,MATCH($C1709,'Policy Characteristics'!$C:$C,0))),"",INDEX('Policy Characteristics'!A:A,MATCH($C1709,'Policy Characteristics'!$C:$C,0)))</f>
        <v>Industry</v>
      </c>
      <c r="B1709" s="262" t="str">
        <f>IF(ISBLANK(INDEX('Policy Characteristics'!B:B,MATCH($C1709,'Policy Characteristics'!$C:$C,0))),"",INDEX('Policy Characteristics'!B:B,MATCH($C1709,'Policy Characteristics'!$C:$C,0)))</f>
        <v>Industry Energy Efficiency Standards</v>
      </c>
      <c r="C1709" s="254" t="str">
        <f t="shared" si="57"/>
        <v>Percentage Improvement in Eqpt Efficiency Standards above BAU</v>
      </c>
      <c r="D1709" s="6" t="s">
        <v>3057</v>
      </c>
      <c r="E1709" s="45" t="s">
        <v>2384</v>
      </c>
      <c r="F1709" t="s">
        <v>3019</v>
      </c>
      <c r="G1709" s="45" t="s">
        <v>2388</v>
      </c>
      <c r="H1709" s="43">
        <v>1152</v>
      </c>
      <c r="I1709" s="324" t="s">
        <v>40</v>
      </c>
      <c r="J1709" s="255" t="str">
        <f>IF(ISBLANK(INDEX('Policy Characteristics'!D:D,MATCH($C1709,'Policy Characteristics'!$C:$C,0))),"",INDEX('Policy Characteristics'!D:D,MATCH($C1709,'Policy Characteristics'!$C:$C,0)))</f>
        <v>Industry Energy Efficiency</v>
      </c>
      <c r="K1709" s="254" t="str">
        <f>IF(ISBLANK(INDEX('Policy Characteristics'!E:E,MATCH($C1709,'Policy Characteristics'!$C:$C,0))),"",INDEX('Policy Characteristics'!E:E,MATCH($C1709,'Policy Characteristics'!$C:$C,0)))</f>
        <v>indst efficiency standards</v>
      </c>
      <c r="L1709" s="261">
        <f>IF(ISBLANK(INDEX('Policy Characteristics'!F:F,MATCH($C1709,'Policy Characteristics'!$C:$C,0))),"",INDEX('Policy Characteristics'!F:F,MATCH($C1709,'Policy Characteristics'!$C:$C,0)))</f>
        <v>0</v>
      </c>
      <c r="M1709" s="261">
        <f>IF(ISBLANK(INDEX('Policy Characteristics'!G:G,MATCH($C1709,'Policy Characteristics'!$C:$C,0))),"",INDEX('Policy Characteristics'!G:G,MATCH($C1709,'Policy Characteristics'!$C:$C,0)))</f>
        <v>0.25</v>
      </c>
      <c r="N1709" s="261">
        <f>IF(ISBLANK(INDEX('Policy Characteristics'!H:H,MATCH($C1709,'Policy Characteristics'!$C:$C,0))),"",INDEX('Policy Characteristics'!H:H,MATCH($C1709,'Policy Characteristics'!$C:$C,0)))</f>
        <v>0.01</v>
      </c>
      <c r="O1709" s="254" t="str">
        <f>IF(ISBLANK(INDEX('Policy Characteristics'!I:I,MATCH($C1709,'Policy Characteristics'!$C:$C,0))),"",INDEX('Policy Characteristics'!I:I,MATCH($C1709,'Policy Characteristics'!$C:$C,0)))</f>
        <v>% reduction in energy use</v>
      </c>
      <c r="P1709" s="254" t="str">
        <f>IF(ISBLANK(INDEX('Policy Characteristics'!J:J,MATCH($C1709,'Policy Characteristics'!$C:$C,0))),"",INDEX('Policy Characteristics'!J:J,MATCH($C1709,'Policy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9" s="254" t="str">
        <f>IF(ISBLANK(INDEX('Policy Characteristics'!K:K,MATCH($C1709,'Policy Characteristics'!$C:$C,0))),"",INDEX('Policy Characteristics'!K:K,MATCH($C1709,'Policy Characteristics'!$C:$C,0)))</f>
        <v>industry-ag-main.html#eff-stds</v>
      </c>
      <c r="R1709" s="254" t="str">
        <f>IF(ISBLANK(INDEX('Policy Characteristics'!L:L,MATCH($C1709,'Policy Characteristics'!$C:$C,0))),"",INDEX('Policy Characteristics'!L:L,MATCH($C1709,'Policy Characteristics'!$C:$C,0)))</f>
        <v>industry-energy-efficiency-standards.html</v>
      </c>
    </row>
    <row r="1710" spans="1:18" s="4" customFormat="1">
      <c r="A1710" s="254" t="str">
        <f>IF(ISBLANK(INDEX('Policy Characteristics'!A:A,MATCH($C1710,'Policy Characteristics'!$C:$C,0))),"",INDEX('Policy Characteristics'!A:A,MATCH($C1710,'Policy Characteristics'!$C:$C,0)))</f>
        <v>Industry</v>
      </c>
      <c r="B1710" s="262" t="str">
        <f>IF(ISBLANK(INDEX('Policy Characteristics'!B:B,MATCH($C1710,'Policy Characteristics'!$C:$C,0))),"",INDEX('Policy Characteristics'!B:B,MATCH($C1710,'Policy Characteristics'!$C:$C,0)))</f>
        <v>Industry Energy Efficiency Standards</v>
      </c>
      <c r="C1710" s="254" t="str">
        <f t="shared" si="57"/>
        <v>Percentage Improvement in Eqpt Efficiency Standards above BAU</v>
      </c>
      <c r="D1710" s="6" t="s">
        <v>3057</v>
      </c>
      <c r="E1710" s="45" t="s">
        <v>2385</v>
      </c>
      <c r="F1710" t="s">
        <v>3019</v>
      </c>
      <c r="G1710" s="45" t="s">
        <v>2391</v>
      </c>
      <c r="H1710" s="43">
        <v>1153</v>
      </c>
      <c r="I1710" s="324" t="s">
        <v>41</v>
      </c>
      <c r="J1710" s="255" t="str">
        <f>IF(ISBLANK(INDEX('Policy Characteristics'!D:D,MATCH($C1710,'Policy Characteristics'!$C:$C,0))),"",INDEX('Policy Characteristics'!D:D,MATCH($C1710,'Policy Characteristics'!$C:$C,0)))</f>
        <v>Industry Energy Efficiency</v>
      </c>
      <c r="K1710" s="254" t="str">
        <f>IF(ISBLANK(INDEX('Policy Characteristics'!E:E,MATCH($C1710,'Policy Characteristics'!$C:$C,0))),"",INDEX('Policy Characteristics'!E:E,MATCH($C1710,'Policy Characteristics'!$C:$C,0)))</f>
        <v>indst efficiency standards</v>
      </c>
      <c r="L1710" s="261">
        <f>IF(ISBLANK(INDEX('Policy Characteristics'!F:F,MATCH($C1710,'Policy Characteristics'!$C:$C,0))),"",INDEX('Policy Characteristics'!F:F,MATCH($C1710,'Policy Characteristics'!$C:$C,0)))</f>
        <v>0</v>
      </c>
      <c r="M1710" s="261">
        <f>IF(ISBLANK(INDEX('Policy Characteristics'!G:G,MATCH($C1710,'Policy Characteristics'!$C:$C,0))),"",INDEX('Policy Characteristics'!G:G,MATCH($C1710,'Policy Characteristics'!$C:$C,0)))</f>
        <v>0.25</v>
      </c>
      <c r="N1710" s="261">
        <f>IF(ISBLANK(INDEX('Policy Characteristics'!H:H,MATCH($C1710,'Policy Characteristics'!$C:$C,0))),"",INDEX('Policy Characteristics'!H:H,MATCH($C1710,'Policy Characteristics'!$C:$C,0)))</f>
        <v>0.01</v>
      </c>
      <c r="O1710" s="254" t="str">
        <f>IF(ISBLANK(INDEX('Policy Characteristics'!I:I,MATCH($C1710,'Policy Characteristics'!$C:$C,0))),"",INDEX('Policy Characteristics'!I:I,MATCH($C1710,'Policy Characteristics'!$C:$C,0)))</f>
        <v>% reduction in energy use</v>
      </c>
      <c r="P1710" s="254" t="str">
        <f>IF(ISBLANK(INDEX('Policy Characteristics'!J:J,MATCH($C1710,'Policy Characteristics'!$C:$C,0))),"",INDEX('Policy Characteristics'!J:J,MATCH($C1710,'Policy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0" s="254" t="str">
        <f>IF(ISBLANK(INDEX('Policy Characteristics'!K:K,MATCH($C1710,'Policy Characteristics'!$C:$C,0))),"",INDEX('Policy Characteristics'!K:K,MATCH($C1710,'Policy Characteristics'!$C:$C,0)))</f>
        <v>industry-ag-main.html#eff-stds</v>
      </c>
      <c r="R1710" s="254" t="str">
        <f>IF(ISBLANK(INDEX('Policy Characteristics'!L:L,MATCH($C1710,'Policy Characteristics'!$C:$C,0))),"",INDEX('Policy Characteristics'!L:L,MATCH($C1710,'Policy Characteristics'!$C:$C,0)))</f>
        <v>industry-energy-efficiency-standards.html</v>
      </c>
    </row>
    <row r="1711" spans="1:18" s="4" customFormat="1">
      <c r="A1711" s="254" t="str">
        <f>IF(ISBLANK(INDEX('Policy Characteristics'!A:A,MATCH($C1711,'Policy Characteristics'!$C:$C,0))),"",INDEX('Policy Characteristics'!A:A,MATCH($C1711,'Policy Characteristics'!$C:$C,0)))</f>
        <v>Industry</v>
      </c>
      <c r="B1711" s="262" t="str">
        <f>IF(ISBLANK(INDEX('Policy Characteristics'!B:B,MATCH($C1711,'Policy Characteristics'!$C:$C,0))),"",INDEX('Policy Characteristics'!B:B,MATCH($C1711,'Policy Characteristics'!$C:$C,0)))</f>
        <v>Industry Energy Efficiency Standards</v>
      </c>
      <c r="C1711" s="254" t="str">
        <f t="shared" si="57"/>
        <v>Percentage Improvement in Eqpt Efficiency Standards above BAU</v>
      </c>
      <c r="D1711" s="6" t="s">
        <v>3057</v>
      </c>
      <c r="E1711" s="45" t="s">
        <v>2684</v>
      </c>
      <c r="F1711" t="s">
        <v>3019</v>
      </c>
      <c r="G1711" s="45" t="s">
        <v>2687</v>
      </c>
      <c r="H1711" s="43">
        <v>1154</v>
      </c>
      <c r="I1711" s="324" t="s">
        <v>41</v>
      </c>
      <c r="J1711" s="255" t="str">
        <f>IF(ISBLANK(INDEX('Policy Characteristics'!D:D,MATCH($C1711,'Policy Characteristics'!$C:$C,0))),"",INDEX('Policy Characteristics'!D:D,MATCH($C1711,'Policy Characteristics'!$C:$C,0)))</f>
        <v>Industry Energy Efficiency</v>
      </c>
      <c r="K1711" s="254" t="str">
        <f>IF(ISBLANK(INDEX('Policy Characteristics'!E:E,MATCH($C1711,'Policy Characteristics'!$C:$C,0))),"",INDEX('Policy Characteristics'!E:E,MATCH($C1711,'Policy Characteristics'!$C:$C,0)))</f>
        <v>indst efficiency standards</v>
      </c>
      <c r="L1711" s="261">
        <f>IF(ISBLANK(INDEX('Policy Characteristics'!F:F,MATCH($C1711,'Policy Characteristics'!$C:$C,0))),"",INDEX('Policy Characteristics'!F:F,MATCH($C1711,'Policy Characteristics'!$C:$C,0)))</f>
        <v>0</v>
      </c>
      <c r="M1711" s="261">
        <f>IF(ISBLANK(INDEX('Policy Characteristics'!G:G,MATCH($C1711,'Policy Characteristics'!$C:$C,0))),"",INDEX('Policy Characteristics'!G:G,MATCH($C1711,'Policy Characteristics'!$C:$C,0)))</f>
        <v>0.25</v>
      </c>
      <c r="N1711" s="261">
        <f>IF(ISBLANK(INDEX('Policy Characteristics'!H:H,MATCH($C1711,'Policy Characteristics'!$C:$C,0))),"",INDEX('Policy Characteristics'!H:H,MATCH($C1711,'Policy Characteristics'!$C:$C,0)))</f>
        <v>0.01</v>
      </c>
      <c r="O1711" s="254" t="str">
        <f>IF(ISBLANK(INDEX('Policy Characteristics'!I:I,MATCH($C1711,'Policy Characteristics'!$C:$C,0))),"",INDEX('Policy Characteristics'!I:I,MATCH($C1711,'Policy Characteristics'!$C:$C,0)))</f>
        <v>% reduction in energy use</v>
      </c>
      <c r="P1711" s="254" t="str">
        <f>IF(ISBLANK(INDEX('Policy Characteristics'!J:J,MATCH($C1711,'Policy Characteristics'!$C:$C,0))),"",INDEX('Policy Characteristics'!J:J,MATCH($C1711,'Policy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1" s="254" t="str">
        <f>IF(ISBLANK(INDEX('Policy Characteristics'!K:K,MATCH($C1711,'Policy Characteristics'!$C:$C,0))),"",INDEX('Policy Characteristics'!K:K,MATCH($C1711,'Policy Characteristics'!$C:$C,0)))</f>
        <v>industry-ag-main.html#eff-stds</v>
      </c>
      <c r="R1711" s="254" t="str">
        <f>IF(ISBLANK(INDEX('Policy Characteristics'!L:L,MATCH($C1711,'Policy Characteristics'!$C:$C,0))),"",INDEX('Policy Characteristics'!L:L,MATCH($C1711,'Policy Characteristics'!$C:$C,0)))</f>
        <v>industry-energy-efficiency-standards.html</v>
      </c>
    </row>
    <row r="1712" spans="1:18" s="4" customFormat="1">
      <c r="A1712" s="254" t="str">
        <f>IF(ISBLANK(INDEX('Policy Characteristics'!A:A,MATCH($C1712,'Policy Characteristics'!$C:$C,0))),"",INDEX('Policy Characteristics'!A:A,MATCH($C1712,'Policy Characteristics'!$C:$C,0)))</f>
        <v>Industry</v>
      </c>
      <c r="B1712" s="262" t="str">
        <f>IF(ISBLANK(INDEX('Policy Characteristics'!B:B,MATCH($C1712,'Policy Characteristics'!$C:$C,0))),"",INDEX('Policy Characteristics'!B:B,MATCH($C1712,'Policy Characteristics'!$C:$C,0)))</f>
        <v>Industry Energy Efficiency Standards</v>
      </c>
      <c r="C1712" s="254" t="str">
        <f t="shared" si="57"/>
        <v>Percentage Improvement in Eqpt Efficiency Standards above BAU</v>
      </c>
      <c r="D1712" s="6" t="s">
        <v>3057</v>
      </c>
      <c r="E1712" s="45" t="s">
        <v>2685</v>
      </c>
      <c r="F1712" t="s">
        <v>3019</v>
      </c>
      <c r="G1712" s="45" t="s">
        <v>2689</v>
      </c>
      <c r="H1712" s="43">
        <v>1155</v>
      </c>
      <c r="I1712" s="324" t="s">
        <v>40</v>
      </c>
      <c r="J1712" s="255" t="str">
        <f>IF(ISBLANK(INDEX('Policy Characteristics'!D:D,MATCH($C1712,'Policy Characteristics'!$C:$C,0))),"",INDEX('Policy Characteristics'!D:D,MATCH($C1712,'Policy Characteristics'!$C:$C,0)))</f>
        <v>Industry Energy Efficiency</v>
      </c>
      <c r="K1712" s="254" t="str">
        <f>IF(ISBLANK(INDEX('Policy Characteristics'!E:E,MATCH($C1712,'Policy Characteristics'!$C:$C,0))),"",INDEX('Policy Characteristics'!E:E,MATCH($C1712,'Policy Characteristics'!$C:$C,0)))</f>
        <v>indst efficiency standards</v>
      </c>
      <c r="L1712" s="261">
        <f>IF(ISBLANK(INDEX('Policy Characteristics'!F:F,MATCH($C1712,'Policy Characteristics'!$C:$C,0))),"",INDEX('Policy Characteristics'!F:F,MATCH($C1712,'Policy Characteristics'!$C:$C,0)))</f>
        <v>0</v>
      </c>
      <c r="M1712" s="261">
        <f>IF(ISBLANK(INDEX('Policy Characteristics'!G:G,MATCH($C1712,'Policy Characteristics'!$C:$C,0))),"",INDEX('Policy Characteristics'!G:G,MATCH($C1712,'Policy Characteristics'!$C:$C,0)))</f>
        <v>0.25</v>
      </c>
      <c r="N1712" s="261">
        <f>IF(ISBLANK(INDEX('Policy Characteristics'!H:H,MATCH($C1712,'Policy Characteristics'!$C:$C,0))),"",INDEX('Policy Characteristics'!H:H,MATCH($C1712,'Policy Characteristics'!$C:$C,0)))</f>
        <v>0.01</v>
      </c>
      <c r="O1712" s="254" t="str">
        <f>IF(ISBLANK(INDEX('Policy Characteristics'!I:I,MATCH($C1712,'Policy Characteristics'!$C:$C,0))),"",INDEX('Policy Characteristics'!I:I,MATCH($C1712,'Policy Characteristics'!$C:$C,0)))</f>
        <v>% reduction in energy use</v>
      </c>
      <c r="P1712" s="254" t="str">
        <f>IF(ISBLANK(INDEX('Policy Characteristics'!J:J,MATCH($C1712,'Policy Characteristics'!$C:$C,0))),"",INDEX('Policy Characteristics'!J:J,MATCH($C1712,'Policy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2" s="254" t="str">
        <f>IF(ISBLANK(INDEX('Policy Characteristics'!K:K,MATCH($C1712,'Policy Characteristics'!$C:$C,0))),"",INDEX('Policy Characteristics'!K:K,MATCH($C1712,'Policy Characteristics'!$C:$C,0)))</f>
        <v>industry-ag-main.html#eff-stds</v>
      </c>
      <c r="R1712" s="254" t="str">
        <f>IF(ISBLANK(INDEX('Policy Characteristics'!L:L,MATCH($C1712,'Policy Characteristics'!$C:$C,0))),"",INDEX('Policy Characteristics'!L:L,MATCH($C1712,'Policy Characteristics'!$C:$C,0)))</f>
        <v>industry-energy-efficiency-standards.html</v>
      </c>
    </row>
    <row r="1713" spans="1:18" s="4" customFormat="1">
      <c r="A1713" s="254" t="str">
        <f>IF(ISBLANK(INDEX('Policy Characteristics'!A:A,MATCH($C1713,'Policy Characteristics'!$C:$C,0))),"",INDEX('Policy Characteristics'!A:A,MATCH($C1713,'Policy Characteristics'!$C:$C,0)))</f>
        <v>Industry</v>
      </c>
      <c r="B1713" s="262" t="str">
        <f>IF(ISBLANK(INDEX('Policy Characteristics'!B:B,MATCH($C1713,'Policy Characteristics'!$C:$C,0))),"",INDEX('Policy Characteristics'!B:B,MATCH($C1713,'Policy Characteristics'!$C:$C,0)))</f>
        <v>Industry Energy Efficiency Standards</v>
      </c>
      <c r="C1713" s="254" t="str">
        <f t="shared" si="57"/>
        <v>Percentage Improvement in Eqpt Efficiency Standards above BAU</v>
      </c>
      <c r="D1713" s="6" t="s">
        <v>3057</v>
      </c>
      <c r="E1713" s="45" t="s">
        <v>2686</v>
      </c>
      <c r="F1713" t="s">
        <v>3019</v>
      </c>
      <c r="G1713" s="45" t="s">
        <v>2690</v>
      </c>
      <c r="H1713" s="43">
        <v>1156</v>
      </c>
      <c r="I1713" s="324" t="s">
        <v>40</v>
      </c>
      <c r="J1713" s="255" t="str">
        <f>IF(ISBLANK(INDEX('Policy Characteristics'!D:D,MATCH($C1713,'Policy Characteristics'!$C:$C,0))),"",INDEX('Policy Characteristics'!D:D,MATCH($C1713,'Policy Characteristics'!$C:$C,0)))</f>
        <v>Industry Energy Efficiency</v>
      </c>
      <c r="K1713" s="254" t="str">
        <f>IF(ISBLANK(INDEX('Policy Characteristics'!E:E,MATCH($C1713,'Policy Characteristics'!$C:$C,0))),"",INDEX('Policy Characteristics'!E:E,MATCH($C1713,'Policy Characteristics'!$C:$C,0)))</f>
        <v>indst efficiency standards</v>
      </c>
      <c r="L1713" s="261">
        <f>IF(ISBLANK(INDEX('Policy Characteristics'!F:F,MATCH($C1713,'Policy Characteristics'!$C:$C,0))),"",INDEX('Policy Characteristics'!F:F,MATCH($C1713,'Policy Characteristics'!$C:$C,0)))</f>
        <v>0</v>
      </c>
      <c r="M1713" s="261">
        <f>IF(ISBLANK(INDEX('Policy Characteristics'!G:G,MATCH($C1713,'Policy Characteristics'!$C:$C,0))),"",INDEX('Policy Characteristics'!G:G,MATCH($C1713,'Policy Characteristics'!$C:$C,0)))</f>
        <v>0.25</v>
      </c>
      <c r="N1713" s="261">
        <f>IF(ISBLANK(INDEX('Policy Characteristics'!H:H,MATCH($C1713,'Policy Characteristics'!$C:$C,0))),"",INDEX('Policy Characteristics'!H:H,MATCH($C1713,'Policy Characteristics'!$C:$C,0)))</f>
        <v>0.01</v>
      </c>
      <c r="O1713" s="254" t="str">
        <f>IF(ISBLANK(INDEX('Policy Characteristics'!I:I,MATCH($C1713,'Policy Characteristics'!$C:$C,0))),"",INDEX('Policy Characteristics'!I:I,MATCH($C1713,'Policy Characteristics'!$C:$C,0)))</f>
        <v>% reduction in energy use</v>
      </c>
      <c r="P1713" s="254" t="str">
        <f>IF(ISBLANK(INDEX('Policy Characteristics'!J:J,MATCH($C1713,'Policy Characteristics'!$C:$C,0))),"",INDEX('Policy Characteristics'!J:J,MATCH($C1713,'Policy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3" s="254" t="str">
        <f>IF(ISBLANK(INDEX('Policy Characteristics'!K:K,MATCH($C1713,'Policy Characteristics'!$C:$C,0))),"",INDEX('Policy Characteristics'!K:K,MATCH($C1713,'Policy Characteristics'!$C:$C,0)))</f>
        <v>industry-ag-main.html#eff-stds</v>
      </c>
      <c r="R1713" s="254" t="str">
        <f>IF(ISBLANK(INDEX('Policy Characteristics'!L:L,MATCH($C1713,'Policy Characteristics'!$C:$C,0))),"",INDEX('Policy Characteristics'!L:L,MATCH($C1713,'Policy Characteristics'!$C:$C,0)))</f>
        <v>industry-energy-efficiency-standards.html</v>
      </c>
    </row>
    <row r="1714" spans="1:18" s="4" customFormat="1">
      <c r="A1714" s="254" t="str">
        <f>IF(ISBLANK(INDEX('Policy Characteristics'!A:A,MATCH($C1714,'Policy Characteristics'!$C:$C,0))),"",INDEX('Policy Characteristics'!A:A,MATCH($C1714,'Policy Characteristics'!$C:$C,0)))</f>
        <v>Industry</v>
      </c>
      <c r="B1714" s="262" t="str">
        <f>IF(ISBLANK(INDEX('Policy Characteristics'!B:B,MATCH($C1714,'Policy Characteristics'!$C:$C,0))),"",INDEX('Policy Characteristics'!B:B,MATCH($C1714,'Policy Characteristics'!$C:$C,0)))</f>
        <v>Industry Energy Efficiency Standards</v>
      </c>
      <c r="C1714" s="254" t="str">
        <f t="shared" si="57"/>
        <v>Percentage Improvement in Eqpt Efficiency Standards above BAU</v>
      </c>
      <c r="D1714" s="6" t="s">
        <v>3057</v>
      </c>
      <c r="E1714" s="45" t="s">
        <v>2683</v>
      </c>
      <c r="F1714" t="s">
        <v>3019</v>
      </c>
      <c r="G1714" s="45" t="s">
        <v>2688</v>
      </c>
      <c r="H1714" s="43">
        <v>1157</v>
      </c>
      <c r="I1714" s="324" t="s">
        <v>41</v>
      </c>
      <c r="J1714" s="255" t="str">
        <f>IF(ISBLANK(INDEX('Policy Characteristics'!D:D,MATCH($C1714,'Policy Characteristics'!$C:$C,0))),"",INDEX('Policy Characteristics'!D:D,MATCH($C1714,'Policy Characteristics'!$C:$C,0)))</f>
        <v>Industry Energy Efficiency</v>
      </c>
      <c r="K1714" s="254" t="str">
        <f>IF(ISBLANK(INDEX('Policy Characteristics'!E:E,MATCH($C1714,'Policy Characteristics'!$C:$C,0))),"",INDEX('Policy Characteristics'!E:E,MATCH($C1714,'Policy Characteristics'!$C:$C,0)))</f>
        <v>indst efficiency standards</v>
      </c>
      <c r="L1714" s="261">
        <f>IF(ISBLANK(INDEX('Policy Characteristics'!F:F,MATCH($C1714,'Policy Characteristics'!$C:$C,0))),"",INDEX('Policy Characteristics'!F:F,MATCH($C1714,'Policy Characteristics'!$C:$C,0)))</f>
        <v>0</v>
      </c>
      <c r="M1714" s="261">
        <f>IF(ISBLANK(INDEX('Policy Characteristics'!G:G,MATCH($C1714,'Policy Characteristics'!$C:$C,0))),"",INDEX('Policy Characteristics'!G:G,MATCH($C1714,'Policy Characteristics'!$C:$C,0)))</f>
        <v>0.25</v>
      </c>
      <c r="N1714" s="261">
        <f>IF(ISBLANK(INDEX('Policy Characteristics'!H:H,MATCH($C1714,'Policy Characteristics'!$C:$C,0))),"",INDEX('Policy Characteristics'!H:H,MATCH($C1714,'Policy Characteristics'!$C:$C,0)))</f>
        <v>0.01</v>
      </c>
      <c r="O1714" s="254" t="str">
        <f>IF(ISBLANK(INDEX('Policy Characteristics'!I:I,MATCH($C1714,'Policy Characteristics'!$C:$C,0))),"",INDEX('Policy Characteristics'!I:I,MATCH($C1714,'Policy Characteristics'!$C:$C,0)))</f>
        <v>% reduction in energy use</v>
      </c>
      <c r="P1714" s="254" t="str">
        <f>IF(ISBLANK(INDEX('Policy Characteristics'!J:J,MATCH($C1714,'Policy Characteristics'!$C:$C,0))),"",INDEX('Policy Characteristics'!J:J,MATCH($C1714,'Policy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4" s="254" t="str">
        <f>IF(ISBLANK(INDEX('Policy Characteristics'!K:K,MATCH($C1714,'Policy Characteristics'!$C:$C,0))),"",INDEX('Policy Characteristics'!K:K,MATCH($C1714,'Policy Characteristics'!$C:$C,0)))</f>
        <v>industry-ag-main.html#eff-stds</v>
      </c>
      <c r="R1714" s="254" t="str">
        <f>IF(ISBLANK(INDEX('Policy Characteristics'!L:L,MATCH($C1714,'Policy Characteristics'!$C:$C,0))),"",INDEX('Policy Characteristics'!L:L,MATCH($C1714,'Policy Characteristics'!$C:$C,0)))</f>
        <v>industry-energy-efficiency-standards.html</v>
      </c>
    </row>
    <row r="1715" spans="1:18" s="4" customFormat="1">
      <c r="A1715" s="254" t="str">
        <f>IF(ISBLANK(INDEX('Policy Characteristics'!A:A,MATCH($C1715,'Policy Characteristics'!$C:$C,0))),"",INDEX('Policy Characteristics'!A:A,MATCH($C1715,'Policy Characteristics'!$C:$C,0)))</f>
        <v>Industry</v>
      </c>
      <c r="B1715" s="262" t="str">
        <f>IF(ISBLANK(INDEX('Policy Characteristics'!B:B,MATCH($C1715,'Policy Characteristics'!$C:$C,0))),"",INDEX('Policy Characteristics'!B:B,MATCH($C1715,'Policy Characteristics'!$C:$C,0)))</f>
        <v>Industry Energy Efficiency Standards</v>
      </c>
      <c r="C1715" s="254" t="str">
        <f t="shared" si="57"/>
        <v>Percentage Improvement in Eqpt Efficiency Standards above BAU</v>
      </c>
      <c r="D1715" s="6" t="s">
        <v>3058</v>
      </c>
      <c r="E1715" s="45" t="s">
        <v>2380</v>
      </c>
      <c r="F1715" t="s">
        <v>3020</v>
      </c>
      <c r="G1715" s="45" t="s">
        <v>2386</v>
      </c>
      <c r="H1715" s="43">
        <v>1158</v>
      </c>
      <c r="I1715" s="324" t="s">
        <v>40</v>
      </c>
      <c r="J1715" s="255" t="str">
        <f>IF(ISBLANK(INDEX('Policy Characteristics'!D:D,MATCH($C1715,'Policy Characteristics'!$C:$C,0))),"",INDEX('Policy Characteristics'!D:D,MATCH($C1715,'Policy Characteristics'!$C:$C,0)))</f>
        <v>Industry Energy Efficiency</v>
      </c>
      <c r="K1715" s="254" t="str">
        <f>IF(ISBLANK(INDEX('Policy Characteristics'!E:E,MATCH($C1715,'Policy Characteristics'!$C:$C,0))),"",INDEX('Policy Characteristics'!E:E,MATCH($C1715,'Policy Characteristics'!$C:$C,0)))</f>
        <v>indst efficiency standards</v>
      </c>
      <c r="L1715" s="261">
        <f>IF(ISBLANK(INDEX('Policy Characteristics'!F:F,MATCH($C1715,'Policy Characteristics'!$C:$C,0))),"",INDEX('Policy Characteristics'!F:F,MATCH($C1715,'Policy Characteristics'!$C:$C,0)))</f>
        <v>0</v>
      </c>
      <c r="M1715" s="261">
        <f>IF(ISBLANK(INDEX('Policy Characteristics'!G:G,MATCH($C1715,'Policy Characteristics'!$C:$C,0))),"",INDEX('Policy Characteristics'!G:G,MATCH($C1715,'Policy Characteristics'!$C:$C,0)))</f>
        <v>0.25</v>
      </c>
      <c r="N1715" s="261">
        <f>IF(ISBLANK(INDEX('Policy Characteristics'!H:H,MATCH($C1715,'Policy Characteristics'!$C:$C,0))),"",INDEX('Policy Characteristics'!H:H,MATCH($C1715,'Policy Characteristics'!$C:$C,0)))</f>
        <v>0.01</v>
      </c>
      <c r="O1715" s="254" t="str">
        <f>IF(ISBLANK(INDEX('Policy Characteristics'!I:I,MATCH($C1715,'Policy Characteristics'!$C:$C,0))),"",INDEX('Policy Characteristics'!I:I,MATCH($C1715,'Policy Characteristics'!$C:$C,0)))</f>
        <v>% reduction in energy use</v>
      </c>
      <c r="P1715" s="254" t="str">
        <f>IF(ISBLANK(INDEX('Policy Characteristics'!J:J,MATCH($C1715,'Policy Characteristics'!$C:$C,0))),"",INDEX('Policy Characteristics'!J:J,MATCH($C1715,'Policy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5" s="254" t="str">
        <f>IF(ISBLANK(INDEX('Policy Characteristics'!K:K,MATCH($C1715,'Policy Characteristics'!$C:$C,0))),"",INDEX('Policy Characteristics'!K:K,MATCH($C1715,'Policy Characteristics'!$C:$C,0)))</f>
        <v>industry-ag-main.html#eff-stds</v>
      </c>
      <c r="R1715" s="254" t="str">
        <f>IF(ISBLANK(INDEX('Policy Characteristics'!L:L,MATCH($C1715,'Policy Characteristics'!$C:$C,0))),"",INDEX('Policy Characteristics'!L:L,MATCH($C1715,'Policy Characteristics'!$C:$C,0)))</f>
        <v>industry-energy-efficiency-standards.html</v>
      </c>
    </row>
    <row r="1716" spans="1:18" s="4" customFormat="1">
      <c r="A1716" s="254" t="str">
        <f>IF(ISBLANK(INDEX('Policy Characteristics'!A:A,MATCH($C1716,'Policy Characteristics'!$C:$C,0))),"",INDEX('Policy Characteristics'!A:A,MATCH($C1716,'Policy Characteristics'!$C:$C,0)))</f>
        <v>Industry</v>
      </c>
      <c r="B1716" s="262" t="str">
        <f>IF(ISBLANK(INDEX('Policy Characteristics'!B:B,MATCH($C1716,'Policy Characteristics'!$C:$C,0))),"",INDEX('Policy Characteristics'!B:B,MATCH($C1716,'Policy Characteristics'!$C:$C,0)))</f>
        <v>Industry Energy Efficiency Standards</v>
      </c>
      <c r="C1716" s="254" t="str">
        <f t="shared" si="57"/>
        <v>Percentage Improvement in Eqpt Efficiency Standards above BAU</v>
      </c>
      <c r="D1716" s="6" t="s">
        <v>3058</v>
      </c>
      <c r="E1716" s="45" t="s">
        <v>2381</v>
      </c>
      <c r="F1716" t="s">
        <v>3020</v>
      </c>
      <c r="G1716" s="45" t="s">
        <v>2389</v>
      </c>
      <c r="H1716" s="43">
        <v>1159</v>
      </c>
      <c r="I1716" s="324" t="s">
        <v>40</v>
      </c>
      <c r="J1716" s="255" t="str">
        <f>IF(ISBLANK(INDEX('Policy Characteristics'!D:D,MATCH($C1716,'Policy Characteristics'!$C:$C,0))),"",INDEX('Policy Characteristics'!D:D,MATCH($C1716,'Policy Characteristics'!$C:$C,0)))</f>
        <v>Industry Energy Efficiency</v>
      </c>
      <c r="K1716" s="254" t="str">
        <f>IF(ISBLANK(INDEX('Policy Characteristics'!E:E,MATCH($C1716,'Policy Characteristics'!$C:$C,0))),"",INDEX('Policy Characteristics'!E:E,MATCH($C1716,'Policy Characteristics'!$C:$C,0)))</f>
        <v>indst efficiency standards</v>
      </c>
      <c r="L1716" s="261">
        <f>IF(ISBLANK(INDEX('Policy Characteristics'!F:F,MATCH($C1716,'Policy Characteristics'!$C:$C,0))),"",INDEX('Policy Characteristics'!F:F,MATCH($C1716,'Policy Characteristics'!$C:$C,0)))</f>
        <v>0</v>
      </c>
      <c r="M1716" s="261">
        <f>IF(ISBLANK(INDEX('Policy Characteristics'!G:G,MATCH($C1716,'Policy Characteristics'!$C:$C,0))),"",INDEX('Policy Characteristics'!G:G,MATCH($C1716,'Policy Characteristics'!$C:$C,0)))</f>
        <v>0.25</v>
      </c>
      <c r="N1716" s="261">
        <f>IF(ISBLANK(INDEX('Policy Characteristics'!H:H,MATCH($C1716,'Policy Characteristics'!$C:$C,0))),"",INDEX('Policy Characteristics'!H:H,MATCH($C1716,'Policy Characteristics'!$C:$C,0)))</f>
        <v>0.01</v>
      </c>
      <c r="O1716" s="254" t="str">
        <f>IF(ISBLANK(INDEX('Policy Characteristics'!I:I,MATCH($C1716,'Policy Characteristics'!$C:$C,0))),"",INDEX('Policy Characteristics'!I:I,MATCH($C1716,'Policy Characteristics'!$C:$C,0)))</f>
        <v>% reduction in energy use</v>
      </c>
      <c r="P1716" s="254" t="str">
        <f>IF(ISBLANK(INDEX('Policy Characteristics'!J:J,MATCH($C1716,'Policy Characteristics'!$C:$C,0))),"",INDEX('Policy Characteristics'!J:J,MATCH($C1716,'Policy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6" s="254" t="str">
        <f>IF(ISBLANK(INDEX('Policy Characteristics'!K:K,MATCH($C1716,'Policy Characteristics'!$C:$C,0))),"",INDEX('Policy Characteristics'!K:K,MATCH($C1716,'Policy Characteristics'!$C:$C,0)))</f>
        <v>industry-ag-main.html#eff-stds</v>
      </c>
      <c r="R1716" s="254" t="str">
        <f>IF(ISBLANK(INDEX('Policy Characteristics'!L:L,MATCH($C1716,'Policy Characteristics'!$C:$C,0))),"",INDEX('Policy Characteristics'!L:L,MATCH($C1716,'Policy Characteristics'!$C:$C,0)))</f>
        <v>industry-energy-efficiency-standards.html</v>
      </c>
    </row>
    <row r="1717" spans="1:18" s="4" customFormat="1">
      <c r="A1717" s="254" t="str">
        <f>IF(ISBLANK(INDEX('Policy Characteristics'!A:A,MATCH($C1717,'Policy Characteristics'!$C:$C,0))),"",INDEX('Policy Characteristics'!A:A,MATCH($C1717,'Policy Characteristics'!$C:$C,0)))</f>
        <v>Industry</v>
      </c>
      <c r="B1717" s="262" t="str">
        <f>IF(ISBLANK(INDEX('Policy Characteristics'!B:B,MATCH($C1717,'Policy Characteristics'!$C:$C,0))),"",INDEX('Policy Characteristics'!B:B,MATCH($C1717,'Policy Characteristics'!$C:$C,0)))</f>
        <v>Industry Energy Efficiency Standards</v>
      </c>
      <c r="C1717" s="254" t="str">
        <f t="shared" si="57"/>
        <v>Percentage Improvement in Eqpt Efficiency Standards above BAU</v>
      </c>
      <c r="D1717" s="6" t="s">
        <v>3058</v>
      </c>
      <c r="E1717" s="45" t="s">
        <v>2382</v>
      </c>
      <c r="F1717" t="s">
        <v>3020</v>
      </c>
      <c r="G1717" s="45" t="s">
        <v>2390</v>
      </c>
      <c r="H1717" s="43">
        <v>1160</v>
      </c>
      <c r="I1717" s="324" t="s">
        <v>40</v>
      </c>
      <c r="J1717" s="255" t="str">
        <f>IF(ISBLANK(INDEX('Policy Characteristics'!D:D,MATCH($C1717,'Policy Characteristics'!$C:$C,0))),"",INDEX('Policy Characteristics'!D:D,MATCH($C1717,'Policy Characteristics'!$C:$C,0)))</f>
        <v>Industry Energy Efficiency</v>
      </c>
      <c r="K1717" s="254" t="str">
        <f>IF(ISBLANK(INDEX('Policy Characteristics'!E:E,MATCH($C1717,'Policy Characteristics'!$C:$C,0))),"",INDEX('Policy Characteristics'!E:E,MATCH($C1717,'Policy Characteristics'!$C:$C,0)))</f>
        <v>indst efficiency standards</v>
      </c>
      <c r="L1717" s="261">
        <f>IF(ISBLANK(INDEX('Policy Characteristics'!F:F,MATCH($C1717,'Policy Characteristics'!$C:$C,0))),"",INDEX('Policy Characteristics'!F:F,MATCH($C1717,'Policy Characteristics'!$C:$C,0)))</f>
        <v>0</v>
      </c>
      <c r="M1717" s="261">
        <f>IF(ISBLANK(INDEX('Policy Characteristics'!G:G,MATCH($C1717,'Policy Characteristics'!$C:$C,0))),"",INDEX('Policy Characteristics'!G:G,MATCH($C1717,'Policy Characteristics'!$C:$C,0)))</f>
        <v>0.25</v>
      </c>
      <c r="N1717" s="261">
        <f>IF(ISBLANK(INDEX('Policy Characteristics'!H:H,MATCH($C1717,'Policy Characteristics'!$C:$C,0))),"",INDEX('Policy Characteristics'!H:H,MATCH($C1717,'Policy Characteristics'!$C:$C,0)))</f>
        <v>0.01</v>
      </c>
      <c r="O1717" s="254" t="str">
        <f>IF(ISBLANK(INDEX('Policy Characteristics'!I:I,MATCH($C1717,'Policy Characteristics'!$C:$C,0))),"",INDEX('Policy Characteristics'!I:I,MATCH($C1717,'Policy Characteristics'!$C:$C,0)))</f>
        <v>% reduction in energy use</v>
      </c>
      <c r="P1717" s="254" t="str">
        <f>IF(ISBLANK(INDEX('Policy Characteristics'!J:J,MATCH($C1717,'Policy Characteristics'!$C:$C,0))),"",INDEX('Policy Characteristics'!J:J,MATCH($C1717,'Policy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7" s="254" t="str">
        <f>IF(ISBLANK(INDEX('Policy Characteristics'!K:K,MATCH($C1717,'Policy Characteristics'!$C:$C,0))),"",INDEX('Policy Characteristics'!K:K,MATCH($C1717,'Policy Characteristics'!$C:$C,0)))</f>
        <v>industry-ag-main.html#eff-stds</v>
      </c>
      <c r="R1717" s="254" t="str">
        <f>IF(ISBLANK(INDEX('Policy Characteristics'!L:L,MATCH($C1717,'Policy Characteristics'!$C:$C,0))),"",INDEX('Policy Characteristics'!L:L,MATCH($C1717,'Policy Characteristics'!$C:$C,0)))</f>
        <v>industry-energy-efficiency-standards.html</v>
      </c>
    </row>
    <row r="1718" spans="1:18" s="4" customFormat="1">
      <c r="A1718" s="254" t="str">
        <f>IF(ISBLANK(INDEX('Policy Characteristics'!A:A,MATCH($C1718,'Policy Characteristics'!$C:$C,0))),"",INDEX('Policy Characteristics'!A:A,MATCH($C1718,'Policy Characteristics'!$C:$C,0)))</f>
        <v>Industry</v>
      </c>
      <c r="B1718" s="262" t="str">
        <f>IF(ISBLANK(INDEX('Policy Characteristics'!B:B,MATCH($C1718,'Policy Characteristics'!$C:$C,0))),"",INDEX('Policy Characteristics'!B:B,MATCH($C1718,'Policy Characteristics'!$C:$C,0)))</f>
        <v>Industry Energy Efficiency Standards</v>
      </c>
      <c r="C1718" s="254" t="str">
        <f t="shared" si="57"/>
        <v>Percentage Improvement in Eqpt Efficiency Standards above BAU</v>
      </c>
      <c r="D1718" s="6" t="s">
        <v>3058</v>
      </c>
      <c r="E1718" s="45" t="s">
        <v>2383</v>
      </c>
      <c r="F1718" t="s">
        <v>3020</v>
      </c>
      <c r="G1718" s="45" t="s">
        <v>2387</v>
      </c>
      <c r="H1718" s="43">
        <v>1161</v>
      </c>
      <c r="I1718" s="324" t="s">
        <v>41</v>
      </c>
      <c r="J1718" s="255" t="str">
        <f>IF(ISBLANK(INDEX('Policy Characteristics'!D:D,MATCH($C1718,'Policy Characteristics'!$C:$C,0))),"",INDEX('Policy Characteristics'!D:D,MATCH($C1718,'Policy Characteristics'!$C:$C,0)))</f>
        <v>Industry Energy Efficiency</v>
      </c>
      <c r="K1718" s="254" t="str">
        <f>IF(ISBLANK(INDEX('Policy Characteristics'!E:E,MATCH($C1718,'Policy Characteristics'!$C:$C,0))),"",INDEX('Policy Characteristics'!E:E,MATCH($C1718,'Policy Characteristics'!$C:$C,0)))</f>
        <v>indst efficiency standards</v>
      </c>
      <c r="L1718" s="261">
        <f>IF(ISBLANK(INDEX('Policy Characteristics'!F:F,MATCH($C1718,'Policy Characteristics'!$C:$C,0))),"",INDEX('Policy Characteristics'!F:F,MATCH($C1718,'Policy Characteristics'!$C:$C,0)))</f>
        <v>0</v>
      </c>
      <c r="M1718" s="261">
        <f>IF(ISBLANK(INDEX('Policy Characteristics'!G:G,MATCH($C1718,'Policy Characteristics'!$C:$C,0))),"",INDEX('Policy Characteristics'!G:G,MATCH($C1718,'Policy Characteristics'!$C:$C,0)))</f>
        <v>0.25</v>
      </c>
      <c r="N1718" s="261">
        <f>IF(ISBLANK(INDEX('Policy Characteristics'!H:H,MATCH($C1718,'Policy Characteristics'!$C:$C,0))),"",INDEX('Policy Characteristics'!H:H,MATCH($C1718,'Policy Characteristics'!$C:$C,0)))</f>
        <v>0.01</v>
      </c>
      <c r="O1718" s="254" t="str">
        <f>IF(ISBLANK(INDEX('Policy Characteristics'!I:I,MATCH($C1718,'Policy Characteristics'!$C:$C,0))),"",INDEX('Policy Characteristics'!I:I,MATCH($C1718,'Policy Characteristics'!$C:$C,0)))</f>
        <v>% reduction in energy use</v>
      </c>
      <c r="P1718" s="254" t="str">
        <f>IF(ISBLANK(INDEX('Policy Characteristics'!J:J,MATCH($C1718,'Policy Characteristics'!$C:$C,0))),"",INDEX('Policy Characteristics'!J:J,MATCH($C1718,'Policy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8" s="254" t="str">
        <f>IF(ISBLANK(INDEX('Policy Characteristics'!K:K,MATCH($C1718,'Policy Characteristics'!$C:$C,0))),"",INDEX('Policy Characteristics'!K:K,MATCH($C1718,'Policy Characteristics'!$C:$C,0)))</f>
        <v>industry-ag-main.html#eff-stds</v>
      </c>
      <c r="R1718" s="254" t="str">
        <f>IF(ISBLANK(INDEX('Policy Characteristics'!L:L,MATCH($C1718,'Policy Characteristics'!$C:$C,0))),"",INDEX('Policy Characteristics'!L:L,MATCH($C1718,'Policy Characteristics'!$C:$C,0)))</f>
        <v>industry-energy-efficiency-standards.html</v>
      </c>
    </row>
    <row r="1719" spans="1:18" s="4" customFormat="1">
      <c r="A1719" s="254" t="str">
        <f>IF(ISBLANK(INDEX('Policy Characteristics'!A:A,MATCH($C1719,'Policy Characteristics'!$C:$C,0))),"",INDEX('Policy Characteristics'!A:A,MATCH($C1719,'Policy Characteristics'!$C:$C,0)))</f>
        <v>Industry</v>
      </c>
      <c r="B1719" s="262" t="str">
        <f>IF(ISBLANK(INDEX('Policy Characteristics'!B:B,MATCH($C1719,'Policy Characteristics'!$C:$C,0))),"",INDEX('Policy Characteristics'!B:B,MATCH($C1719,'Policy Characteristics'!$C:$C,0)))</f>
        <v>Industry Energy Efficiency Standards</v>
      </c>
      <c r="C1719" s="254" t="str">
        <f t="shared" si="57"/>
        <v>Percentage Improvement in Eqpt Efficiency Standards above BAU</v>
      </c>
      <c r="D1719" s="6" t="s">
        <v>3058</v>
      </c>
      <c r="E1719" s="45" t="s">
        <v>2384</v>
      </c>
      <c r="F1719" t="s">
        <v>3020</v>
      </c>
      <c r="G1719" s="45" t="s">
        <v>2388</v>
      </c>
      <c r="H1719" s="43">
        <v>1162</v>
      </c>
      <c r="I1719" s="324" t="s">
        <v>40</v>
      </c>
      <c r="J1719" s="255" t="str">
        <f>IF(ISBLANK(INDEX('Policy Characteristics'!D:D,MATCH($C1719,'Policy Characteristics'!$C:$C,0))),"",INDEX('Policy Characteristics'!D:D,MATCH($C1719,'Policy Characteristics'!$C:$C,0)))</f>
        <v>Industry Energy Efficiency</v>
      </c>
      <c r="K1719" s="254" t="str">
        <f>IF(ISBLANK(INDEX('Policy Characteristics'!E:E,MATCH($C1719,'Policy Characteristics'!$C:$C,0))),"",INDEX('Policy Characteristics'!E:E,MATCH($C1719,'Policy Characteristics'!$C:$C,0)))</f>
        <v>indst efficiency standards</v>
      </c>
      <c r="L1719" s="261">
        <f>IF(ISBLANK(INDEX('Policy Characteristics'!F:F,MATCH($C1719,'Policy Characteristics'!$C:$C,0))),"",INDEX('Policy Characteristics'!F:F,MATCH($C1719,'Policy Characteristics'!$C:$C,0)))</f>
        <v>0</v>
      </c>
      <c r="M1719" s="261">
        <f>IF(ISBLANK(INDEX('Policy Characteristics'!G:G,MATCH($C1719,'Policy Characteristics'!$C:$C,0))),"",INDEX('Policy Characteristics'!G:G,MATCH($C1719,'Policy Characteristics'!$C:$C,0)))</f>
        <v>0.25</v>
      </c>
      <c r="N1719" s="261">
        <f>IF(ISBLANK(INDEX('Policy Characteristics'!H:H,MATCH($C1719,'Policy Characteristics'!$C:$C,0))),"",INDEX('Policy Characteristics'!H:H,MATCH($C1719,'Policy Characteristics'!$C:$C,0)))</f>
        <v>0.01</v>
      </c>
      <c r="O1719" s="254" t="str">
        <f>IF(ISBLANK(INDEX('Policy Characteristics'!I:I,MATCH($C1719,'Policy Characteristics'!$C:$C,0))),"",INDEX('Policy Characteristics'!I:I,MATCH($C1719,'Policy Characteristics'!$C:$C,0)))</f>
        <v>% reduction in energy use</v>
      </c>
      <c r="P1719" s="254" t="str">
        <f>IF(ISBLANK(INDEX('Policy Characteristics'!J:J,MATCH($C1719,'Policy Characteristics'!$C:$C,0))),"",INDEX('Policy Characteristics'!J:J,MATCH($C1719,'Policy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9" s="254" t="str">
        <f>IF(ISBLANK(INDEX('Policy Characteristics'!K:K,MATCH($C1719,'Policy Characteristics'!$C:$C,0))),"",INDEX('Policy Characteristics'!K:K,MATCH($C1719,'Policy Characteristics'!$C:$C,0)))</f>
        <v>industry-ag-main.html#eff-stds</v>
      </c>
      <c r="R1719" s="254" t="str">
        <f>IF(ISBLANK(INDEX('Policy Characteristics'!L:L,MATCH($C1719,'Policy Characteristics'!$C:$C,0))),"",INDEX('Policy Characteristics'!L:L,MATCH($C1719,'Policy Characteristics'!$C:$C,0)))</f>
        <v>industry-energy-efficiency-standards.html</v>
      </c>
    </row>
    <row r="1720" spans="1:18" s="4" customFormat="1">
      <c r="A1720" s="254" t="str">
        <f>IF(ISBLANK(INDEX('Policy Characteristics'!A:A,MATCH($C1720,'Policy Characteristics'!$C:$C,0))),"",INDEX('Policy Characteristics'!A:A,MATCH($C1720,'Policy Characteristics'!$C:$C,0)))</f>
        <v>Industry</v>
      </c>
      <c r="B1720" s="262" t="str">
        <f>IF(ISBLANK(INDEX('Policy Characteristics'!B:B,MATCH($C1720,'Policy Characteristics'!$C:$C,0))),"",INDEX('Policy Characteristics'!B:B,MATCH($C1720,'Policy Characteristics'!$C:$C,0)))</f>
        <v>Industry Energy Efficiency Standards</v>
      </c>
      <c r="C1720" s="254" t="str">
        <f t="shared" si="57"/>
        <v>Percentage Improvement in Eqpt Efficiency Standards above BAU</v>
      </c>
      <c r="D1720" s="6" t="s">
        <v>3058</v>
      </c>
      <c r="E1720" s="45" t="s">
        <v>2385</v>
      </c>
      <c r="F1720" t="s">
        <v>3020</v>
      </c>
      <c r="G1720" s="45" t="s">
        <v>2391</v>
      </c>
      <c r="H1720" s="43">
        <v>1163</v>
      </c>
      <c r="I1720" s="324" t="s">
        <v>41</v>
      </c>
      <c r="J1720" s="255" t="str">
        <f>IF(ISBLANK(INDEX('Policy Characteristics'!D:D,MATCH($C1720,'Policy Characteristics'!$C:$C,0))),"",INDEX('Policy Characteristics'!D:D,MATCH($C1720,'Policy Characteristics'!$C:$C,0)))</f>
        <v>Industry Energy Efficiency</v>
      </c>
      <c r="K1720" s="254" t="str">
        <f>IF(ISBLANK(INDEX('Policy Characteristics'!E:E,MATCH($C1720,'Policy Characteristics'!$C:$C,0))),"",INDEX('Policy Characteristics'!E:E,MATCH($C1720,'Policy Characteristics'!$C:$C,0)))</f>
        <v>indst efficiency standards</v>
      </c>
      <c r="L1720" s="261">
        <f>IF(ISBLANK(INDEX('Policy Characteristics'!F:F,MATCH($C1720,'Policy Characteristics'!$C:$C,0))),"",INDEX('Policy Characteristics'!F:F,MATCH($C1720,'Policy Characteristics'!$C:$C,0)))</f>
        <v>0</v>
      </c>
      <c r="M1720" s="261">
        <f>IF(ISBLANK(INDEX('Policy Characteristics'!G:G,MATCH($C1720,'Policy Characteristics'!$C:$C,0))),"",INDEX('Policy Characteristics'!G:G,MATCH($C1720,'Policy Characteristics'!$C:$C,0)))</f>
        <v>0.25</v>
      </c>
      <c r="N1720" s="261">
        <f>IF(ISBLANK(INDEX('Policy Characteristics'!H:H,MATCH($C1720,'Policy Characteristics'!$C:$C,0))),"",INDEX('Policy Characteristics'!H:H,MATCH($C1720,'Policy Characteristics'!$C:$C,0)))</f>
        <v>0.01</v>
      </c>
      <c r="O1720" s="254" t="str">
        <f>IF(ISBLANK(INDEX('Policy Characteristics'!I:I,MATCH($C1720,'Policy Characteristics'!$C:$C,0))),"",INDEX('Policy Characteristics'!I:I,MATCH($C1720,'Policy Characteristics'!$C:$C,0)))</f>
        <v>% reduction in energy use</v>
      </c>
      <c r="P1720" s="254" t="str">
        <f>IF(ISBLANK(INDEX('Policy Characteristics'!J:J,MATCH($C1720,'Policy Characteristics'!$C:$C,0))),"",INDEX('Policy Characteristics'!J:J,MATCH($C1720,'Policy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0" s="254" t="str">
        <f>IF(ISBLANK(INDEX('Policy Characteristics'!K:K,MATCH($C1720,'Policy Characteristics'!$C:$C,0))),"",INDEX('Policy Characteristics'!K:K,MATCH($C1720,'Policy Characteristics'!$C:$C,0)))</f>
        <v>industry-ag-main.html#eff-stds</v>
      </c>
      <c r="R1720" s="254" t="str">
        <f>IF(ISBLANK(INDEX('Policy Characteristics'!L:L,MATCH($C1720,'Policy Characteristics'!$C:$C,0))),"",INDEX('Policy Characteristics'!L:L,MATCH($C1720,'Policy Characteristics'!$C:$C,0)))</f>
        <v>industry-energy-efficiency-standards.html</v>
      </c>
    </row>
    <row r="1721" spans="1:18" s="4" customFormat="1">
      <c r="A1721" s="254" t="str">
        <f>IF(ISBLANK(INDEX('Policy Characteristics'!A:A,MATCH($C1721,'Policy Characteristics'!$C:$C,0))),"",INDEX('Policy Characteristics'!A:A,MATCH($C1721,'Policy Characteristics'!$C:$C,0)))</f>
        <v>Industry</v>
      </c>
      <c r="B1721" s="262" t="str">
        <f>IF(ISBLANK(INDEX('Policy Characteristics'!B:B,MATCH($C1721,'Policy Characteristics'!$C:$C,0))),"",INDEX('Policy Characteristics'!B:B,MATCH($C1721,'Policy Characteristics'!$C:$C,0)))</f>
        <v>Industry Energy Efficiency Standards</v>
      </c>
      <c r="C1721" s="254" t="str">
        <f t="shared" si="57"/>
        <v>Percentage Improvement in Eqpt Efficiency Standards above BAU</v>
      </c>
      <c r="D1721" s="6" t="s">
        <v>3058</v>
      </c>
      <c r="E1721" s="45" t="s">
        <v>2684</v>
      </c>
      <c r="F1721" t="s">
        <v>3020</v>
      </c>
      <c r="G1721" s="45" t="s">
        <v>2687</v>
      </c>
      <c r="H1721" s="43">
        <v>1164</v>
      </c>
      <c r="I1721" s="324" t="s">
        <v>41</v>
      </c>
      <c r="J1721" s="255" t="str">
        <f>IF(ISBLANK(INDEX('Policy Characteristics'!D:D,MATCH($C1721,'Policy Characteristics'!$C:$C,0))),"",INDEX('Policy Characteristics'!D:D,MATCH($C1721,'Policy Characteristics'!$C:$C,0)))</f>
        <v>Industry Energy Efficiency</v>
      </c>
      <c r="K1721" s="254" t="str">
        <f>IF(ISBLANK(INDEX('Policy Characteristics'!E:E,MATCH($C1721,'Policy Characteristics'!$C:$C,0))),"",INDEX('Policy Characteristics'!E:E,MATCH($C1721,'Policy Characteristics'!$C:$C,0)))</f>
        <v>indst efficiency standards</v>
      </c>
      <c r="L1721" s="261">
        <f>IF(ISBLANK(INDEX('Policy Characteristics'!F:F,MATCH($C1721,'Policy Characteristics'!$C:$C,0))),"",INDEX('Policy Characteristics'!F:F,MATCH($C1721,'Policy Characteristics'!$C:$C,0)))</f>
        <v>0</v>
      </c>
      <c r="M1721" s="261">
        <f>IF(ISBLANK(INDEX('Policy Characteristics'!G:G,MATCH($C1721,'Policy Characteristics'!$C:$C,0))),"",INDEX('Policy Characteristics'!G:G,MATCH($C1721,'Policy Characteristics'!$C:$C,0)))</f>
        <v>0.25</v>
      </c>
      <c r="N1721" s="261">
        <f>IF(ISBLANK(INDEX('Policy Characteristics'!H:H,MATCH($C1721,'Policy Characteristics'!$C:$C,0))),"",INDEX('Policy Characteristics'!H:H,MATCH($C1721,'Policy Characteristics'!$C:$C,0)))</f>
        <v>0.01</v>
      </c>
      <c r="O1721" s="254" t="str">
        <f>IF(ISBLANK(INDEX('Policy Characteristics'!I:I,MATCH($C1721,'Policy Characteristics'!$C:$C,0))),"",INDEX('Policy Characteristics'!I:I,MATCH($C1721,'Policy Characteristics'!$C:$C,0)))</f>
        <v>% reduction in energy use</v>
      </c>
      <c r="P1721" s="254" t="str">
        <f>IF(ISBLANK(INDEX('Policy Characteristics'!J:J,MATCH($C1721,'Policy Characteristics'!$C:$C,0))),"",INDEX('Policy Characteristics'!J:J,MATCH($C1721,'Policy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1" s="254" t="str">
        <f>IF(ISBLANK(INDEX('Policy Characteristics'!K:K,MATCH($C1721,'Policy Characteristics'!$C:$C,0))),"",INDEX('Policy Characteristics'!K:K,MATCH($C1721,'Policy Characteristics'!$C:$C,0)))</f>
        <v>industry-ag-main.html#eff-stds</v>
      </c>
      <c r="R1721" s="254" t="str">
        <f>IF(ISBLANK(INDEX('Policy Characteristics'!L:L,MATCH($C1721,'Policy Characteristics'!$C:$C,0))),"",INDEX('Policy Characteristics'!L:L,MATCH($C1721,'Policy Characteristics'!$C:$C,0)))</f>
        <v>industry-energy-efficiency-standards.html</v>
      </c>
    </row>
    <row r="1722" spans="1:18" s="4" customFormat="1">
      <c r="A1722" s="254" t="str">
        <f>IF(ISBLANK(INDEX('Policy Characteristics'!A:A,MATCH($C1722,'Policy Characteristics'!$C:$C,0))),"",INDEX('Policy Characteristics'!A:A,MATCH($C1722,'Policy Characteristics'!$C:$C,0)))</f>
        <v>Industry</v>
      </c>
      <c r="B1722" s="262" t="str">
        <f>IF(ISBLANK(INDEX('Policy Characteristics'!B:B,MATCH($C1722,'Policy Characteristics'!$C:$C,0))),"",INDEX('Policy Characteristics'!B:B,MATCH($C1722,'Policy Characteristics'!$C:$C,0)))</f>
        <v>Industry Energy Efficiency Standards</v>
      </c>
      <c r="C1722" s="254" t="str">
        <f t="shared" si="57"/>
        <v>Percentage Improvement in Eqpt Efficiency Standards above BAU</v>
      </c>
      <c r="D1722" s="6" t="s">
        <v>3058</v>
      </c>
      <c r="E1722" s="45" t="s">
        <v>2685</v>
      </c>
      <c r="F1722" t="s">
        <v>3020</v>
      </c>
      <c r="G1722" s="45" t="s">
        <v>2689</v>
      </c>
      <c r="H1722" s="43">
        <v>1165</v>
      </c>
      <c r="I1722" s="324" t="s">
        <v>40</v>
      </c>
      <c r="J1722" s="255" t="str">
        <f>IF(ISBLANK(INDEX('Policy Characteristics'!D:D,MATCH($C1722,'Policy Characteristics'!$C:$C,0))),"",INDEX('Policy Characteristics'!D:D,MATCH($C1722,'Policy Characteristics'!$C:$C,0)))</f>
        <v>Industry Energy Efficiency</v>
      </c>
      <c r="K1722" s="254" t="str">
        <f>IF(ISBLANK(INDEX('Policy Characteristics'!E:E,MATCH($C1722,'Policy Characteristics'!$C:$C,0))),"",INDEX('Policy Characteristics'!E:E,MATCH($C1722,'Policy Characteristics'!$C:$C,0)))</f>
        <v>indst efficiency standards</v>
      </c>
      <c r="L1722" s="261">
        <f>IF(ISBLANK(INDEX('Policy Characteristics'!F:F,MATCH($C1722,'Policy Characteristics'!$C:$C,0))),"",INDEX('Policy Characteristics'!F:F,MATCH($C1722,'Policy Characteristics'!$C:$C,0)))</f>
        <v>0</v>
      </c>
      <c r="M1722" s="261">
        <f>IF(ISBLANK(INDEX('Policy Characteristics'!G:G,MATCH($C1722,'Policy Characteristics'!$C:$C,0))),"",INDEX('Policy Characteristics'!G:G,MATCH($C1722,'Policy Characteristics'!$C:$C,0)))</f>
        <v>0.25</v>
      </c>
      <c r="N1722" s="261">
        <f>IF(ISBLANK(INDEX('Policy Characteristics'!H:H,MATCH($C1722,'Policy Characteristics'!$C:$C,0))),"",INDEX('Policy Characteristics'!H:H,MATCH($C1722,'Policy Characteristics'!$C:$C,0)))</f>
        <v>0.01</v>
      </c>
      <c r="O1722" s="254" t="str">
        <f>IF(ISBLANK(INDEX('Policy Characteristics'!I:I,MATCH($C1722,'Policy Characteristics'!$C:$C,0))),"",INDEX('Policy Characteristics'!I:I,MATCH($C1722,'Policy Characteristics'!$C:$C,0)))</f>
        <v>% reduction in energy use</v>
      </c>
      <c r="P1722" s="254" t="str">
        <f>IF(ISBLANK(INDEX('Policy Characteristics'!J:J,MATCH($C1722,'Policy Characteristics'!$C:$C,0))),"",INDEX('Policy Characteristics'!J:J,MATCH($C1722,'Policy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2" s="254" t="str">
        <f>IF(ISBLANK(INDEX('Policy Characteristics'!K:K,MATCH($C1722,'Policy Characteristics'!$C:$C,0))),"",INDEX('Policy Characteristics'!K:K,MATCH($C1722,'Policy Characteristics'!$C:$C,0)))</f>
        <v>industry-ag-main.html#eff-stds</v>
      </c>
      <c r="R1722" s="254" t="str">
        <f>IF(ISBLANK(INDEX('Policy Characteristics'!L:L,MATCH($C1722,'Policy Characteristics'!$C:$C,0))),"",INDEX('Policy Characteristics'!L:L,MATCH($C1722,'Policy Characteristics'!$C:$C,0)))</f>
        <v>industry-energy-efficiency-standards.html</v>
      </c>
    </row>
    <row r="1723" spans="1:18" s="4" customFormat="1">
      <c r="A1723" s="254" t="str">
        <f>IF(ISBLANK(INDEX('Policy Characteristics'!A:A,MATCH($C1723,'Policy Characteristics'!$C:$C,0))),"",INDEX('Policy Characteristics'!A:A,MATCH($C1723,'Policy Characteristics'!$C:$C,0)))</f>
        <v>Industry</v>
      </c>
      <c r="B1723" s="262" t="str">
        <f>IF(ISBLANK(INDEX('Policy Characteristics'!B:B,MATCH($C1723,'Policy Characteristics'!$C:$C,0))),"",INDEX('Policy Characteristics'!B:B,MATCH($C1723,'Policy Characteristics'!$C:$C,0)))</f>
        <v>Industry Energy Efficiency Standards</v>
      </c>
      <c r="C1723" s="254" t="str">
        <f t="shared" si="57"/>
        <v>Percentage Improvement in Eqpt Efficiency Standards above BAU</v>
      </c>
      <c r="D1723" s="6" t="s">
        <v>3058</v>
      </c>
      <c r="E1723" s="45" t="s">
        <v>2686</v>
      </c>
      <c r="F1723" t="s">
        <v>3020</v>
      </c>
      <c r="G1723" s="45" t="s">
        <v>2690</v>
      </c>
      <c r="H1723" s="43">
        <v>1166</v>
      </c>
      <c r="I1723" s="324" t="s">
        <v>40</v>
      </c>
      <c r="J1723" s="255" t="str">
        <f>IF(ISBLANK(INDEX('Policy Characteristics'!D:D,MATCH($C1723,'Policy Characteristics'!$C:$C,0))),"",INDEX('Policy Characteristics'!D:D,MATCH($C1723,'Policy Characteristics'!$C:$C,0)))</f>
        <v>Industry Energy Efficiency</v>
      </c>
      <c r="K1723" s="254" t="str">
        <f>IF(ISBLANK(INDEX('Policy Characteristics'!E:E,MATCH($C1723,'Policy Characteristics'!$C:$C,0))),"",INDEX('Policy Characteristics'!E:E,MATCH($C1723,'Policy Characteristics'!$C:$C,0)))</f>
        <v>indst efficiency standards</v>
      </c>
      <c r="L1723" s="261">
        <f>IF(ISBLANK(INDEX('Policy Characteristics'!F:F,MATCH($C1723,'Policy Characteristics'!$C:$C,0))),"",INDEX('Policy Characteristics'!F:F,MATCH($C1723,'Policy Characteristics'!$C:$C,0)))</f>
        <v>0</v>
      </c>
      <c r="M1723" s="261">
        <f>IF(ISBLANK(INDEX('Policy Characteristics'!G:G,MATCH($C1723,'Policy Characteristics'!$C:$C,0))),"",INDEX('Policy Characteristics'!G:G,MATCH($C1723,'Policy Characteristics'!$C:$C,0)))</f>
        <v>0.25</v>
      </c>
      <c r="N1723" s="261">
        <f>IF(ISBLANK(INDEX('Policy Characteristics'!H:H,MATCH($C1723,'Policy Characteristics'!$C:$C,0))),"",INDEX('Policy Characteristics'!H:H,MATCH($C1723,'Policy Characteristics'!$C:$C,0)))</f>
        <v>0.01</v>
      </c>
      <c r="O1723" s="254" t="str">
        <f>IF(ISBLANK(INDEX('Policy Characteristics'!I:I,MATCH($C1723,'Policy Characteristics'!$C:$C,0))),"",INDEX('Policy Characteristics'!I:I,MATCH($C1723,'Policy Characteristics'!$C:$C,0)))</f>
        <v>% reduction in energy use</v>
      </c>
      <c r="P1723" s="254" t="str">
        <f>IF(ISBLANK(INDEX('Policy Characteristics'!J:J,MATCH($C1723,'Policy Characteristics'!$C:$C,0))),"",INDEX('Policy Characteristics'!J:J,MATCH($C1723,'Policy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3" s="254" t="str">
        <f>IF(ISBLANK(INDEX('Policy Characteristics'!K:K,MATCH($C1723,'Policy Characteristics'!$C:$C,0))),"",INDEX('Policy Characteristics'!K:K,MATCH($C1723,'Policy Characteristics'!$C:$C,0)))</f>
        <v>industry-ag-main.html#eff-stds</v>
      </c>
      <c r="R1723" s="254" t="str">
        <f>IF(ISBLANK(INDEX('Policy Characteristics'!L:L,MATCH($C1723,'Policy Characteristics'!$C:$C,0))),"",INDEX('Policy Characteristics'!L:L,MATCH($C1723,'Policy Characteristics'!$C:$C,0)))</f>
        <v>industry-energy-efficiency-standards.html</v>
      </c>
    </row>
    <row r="1724" spans="1:18" s="4" customFormat="1">
      <c r="A1724" s="254" t="str">
        <f>IF(ISBLANK(INDEX('Policy Characteristics'!A:A,MATCH($C1724,'Policy Characteristics'!$C:$C,0))),"",INDEX('Policy Characteristics'!A:A,MATCH($C1724,'Policy Characteristics'!$C:$C,0)))</f>
        <v>Industry</v>
      </c>
      <c r="B1724" s="262" t="str">
        <f>IF(ISBLANK(INDEX('Policy Characteristics'!B:B,MATCH($C1724,'Policy Characteristics'!$C:$C,0))),"",INDEX('Policy Characteristics'!B:B,MATCH($C1724,'Policy Characteristics'!$C:$C,0)))</f>
        <v>Industry Energy Efficiency Standards</v>
      </c>
      <c r="C1724" s="254" t="str">
        <f t="shared" si="57"/>
        <v>Percentage Improvement in Eqpt Efficiency Standards above BAU</v>
      </c>
      <c r="D1724" s="6" t="s">
        <v>3058</v>
      </c>
      <c r="E1724" s="45" t="s">
        <v>2683</v>
      </c>
      <c r="F1724" t="s">
        <v>3020</v>
      </c>
      <c r="G1724" s="45" t="s">
        <v>2688</v>
      </c>
      <c r="H1724" s="43">
        <v>1167</v>
      </c>
      <c r="I1724" s="324" t="s">
        <v>41</v>
      </c>
      <c r="J1724" s="255" t="str">
        <f>IF(ISBLANK(INDEX('Policy Characteristics'!D:D,MATCH($C1724,'Policy Characteristics'!$C:$C,0))),"",INDEX('Policy Characteristics'!D:D,MATCH($C1724,'Policy Characteristics'!$C:$C,0)))</f>
        <v>Industry Energy Efficiency</v>
      </c>
      <c r="K1724" s="254" t="str">
        <f>IF(ISBLANK(INDEX('Policy Characteristics'!E:E,MATCH($C1724,'Policy Characteristics'!$C:$C,0))),"",INDEX('Policy Characteristics'!E:E,MATCH($C1724,'Policy Characteristics'!$C:$C,0)))</f>
        <v>indst efficiency standards</v>
      </c>
      <c r="L1724" s="261">
        <f>IF(ISBLANK(INDEX('Policy Characteristics'!F:F,MATCH($C1724,'Policy Characteristics'!$C:$C,0))),"",INDEX('Policy Characteristics'!F:F,MATCH($C1724,'Policy Characteristics'!$C:$C,0)))</f>
        <v>0</v>
      </c>
      <c r="M1724" s="261">
        <f>IF(ISBLANK(INDEX('Policy Characteristics'!G:G,MATCH($C1724,'Policy Characteristics'!$C:$C,0))),"",INDEX('Policy Characteristics'!G:G,MATCH($C1724,'Policy Characteristics'!$C:$C,0)))</f>
        <v>0.25</v>
      </c>
      <c r="N1724" s="261">
        <f>IF(ISBLANK(INDEX('Policy Characteristics'!H:H,MATCH($C1724,'Policy Characteristics'!$C:$C,0))),"",INDEX('Policy Characteristics'!H:H,MATCH($C1724,'Policy Characteristics'!$C:$C,0)))</f>
        <v>0.01</v>
      </c>
      <c r="O1724" s="254" t="str">
        <f>IF(ISBLANK(INDEX('Policy Characteristics'!I:I,MATCH($C1724,'Policy Characteristics'!$C:$C,0))),"",INDEX('Policy Characteristics'!I:I,MATCH($C1724,'Policy Characteristics'!$C:$C,0)))</f>
        <v>% reduction in energy use</v>
      </c>
      <c r="P1724" s="254" t="str">
        <f>IF(ISBLANK(INDEX('Policy Characteristics'!J:J,MATCH($C1724,'Policy Characteristics'!$C:$C,0))),"",INDEX('Policy Characteristics'!J:J,MATCH($C1724,'Policy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4" s="254" t="str">
        <f>IF(ISBLANK(INDEX('Policy Characteristics'!K:K,MATCH($C1724,'Policy Characteristics'!$C:$C,0))),"",INDEX('Policy Characteristics'!K:K,MATCH($C1724,'Policy Characteristics'!$C:$C,0)))</f>
        <v>industry-ag-main.html#eff-stds</v>
      </c>
      <c r="R1724" s="254" t="str">
        <f>IF(ISBLANK(INDEX('Policy Characteristics'!L:L,MATCH($C1724,'Policy Characteristics'!$C:$C,0))),"",INDEX('Policy Characteristics'!L:L,MATCH($C1724,'Policy Characteristics'!$C:$C,0)))</f>
        <v>industry-energy-efficiency-standards.html</v>
      </c>
    </row>
    <row r="1725" spans="1:18" s="4" customFormat="1">
      <c r="A1725" s="254" t="str">
        <f>IF(ISBLANK(INDEX('Policy Characteristics'!A:A,MATCH($C1725,'Policy Characteristics'!$C:$C,0))),"",INDEX('Policy Characteristics'!A:A,MATCH($C1725,'Policy Characteristics'!$C:$C,0)))</f>
        <v>Industry</v>
      </c>
      <c r="B1725" s="262" t="str">
        <f>IF(ISBLANK(INDEX('Policy Characteristics'!B:B,MATCH($C1725,'Policy Characteristics'!$C:$C,0))),"",INDEX('Policy Characteristics'!B:B,MATCH($C1725,'Policy Characteristics'!$C:$C,0)))</f>
        <v>Industry Energy Efficiency Standards</v>
      </c>
      <c r="C1725" s="254" t="str">
        <f t="shared" si="57"/>
        <v>Percentage Improvement in Eqpt Efficiency Standards above BAU</v>
      </c>
      <c r="D1725" s="6" t="s">
        <v>3059</v>
      </c>
      <c r="E1725" s="45" t="s">
        <v>2380</v>
      </c>
      <c r="F1725" t="s">
        <v>3021</v>
      </c>
      <c r="G1725" s="45" t="s">
        <v>2386</v>
      </c>
      <c r="H1725" s="43">
        <v>1168</v>
      </c>
      <c r="I1725" s="324" t="s">
        <v>40</v>
      </c>
      <c r="J1725" s="255" t="str">
        <f>IF(ISBLANK(INDEX('Policy Characteristics'!D:D,MATCH($C1725,'Policy Characteristics'!$C:$C,0))),"",INDEX('Policy Characteristics'!D:D,MATCH($C1725,'Policy Characteristics'!$C:$C,0)))</f>
        <v>Industry Energy Efficiency</v>
      </c>
      <c r="K1725" s="254" t="str">
        <f>IF(ISBLANK(INDEX('Policy Characteristics'!E:E,MATCH($C1725,'Policy Characteristics'!$C:$C,0))),"",INDEX('Policy Characteristics'!E:E,MATCH($C1725,'Policy Characteristics'!$C:$C,0)))</f>
        <v>indst efficiency standards</v>
      </c>
      <c r="L1725" s="261">
        <f>IF(ISBLANK(INDEX('Policy Characteristics'!F:F,MATCH($C1725,'Policy Characteristics'!$C:$C,0))),"",INDEX('Policy Characteristics'!F:F,MATCH($C1725,'Policy Characteristics'!$C:$C,0)))</f>
        <v>0</v>
      </c>
      <c r="M1725" s="261">
        <f>IF(ISBLANK(INDEX('Policy Characteristics'!G:G,MATCH($C1725,'Policy Characteristics'!$C:$C,0))),"",INDEX('Policy Characteristics'!G:G,MATCH($C1725,'Policy Characteristics'!$C:$C,0)))</f>
        <v>0.25</v>
      </c>
      <c r="N1725" s="261">
        <f>IF(ISBLANK(INDEX('Policy Characteristics'!H:H,MATCH($C1725,'Policy Characteristics'!$C:$C,0))),"",INDEX('Policy Characteristics'!H:H,MATCH($C1725,'Policy Characteristics'!$C:$C,0)))</f>
        <v>0.01</v>
      </c>
      <c r="O1725" s="254" t="str">
        <f>IF(ISBLANK(INDEX('Policy Characteristics'!I:I,MATCH($C1725,'Policy Characteristics'!$C:$C,0))),"",INDEX('Policy Characteristics'!I:I,MATCH($C1725,'Policy Characteristics'!$C:$C,0)))</f>
        <v>% reduction in energy use</v>
      </c>
      <c r="P1725" s="254" t="str">
        <f>IF(ISBLANK(INDEX('Policy Characteristics'!J:J,MATCH($C1725,'Policy Characteristics'!$C:$C,0))),"",INDEX('Policy Characteristics'!J:J,MATCH($C1725,'Policy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5" s="254" t="str">
        <f>IF(ISBLANK(INDEX('Policy Characteristics'!K:K,MATCH($C1725,'Policy Characteristics'!$C:$C,0))),"",INDEX('Policy Characteristics'!K:K,MATCH($C1725,'Policy Characteristics'!$C:$C,0)))</f>
        <v>industry-ag-main.html#eff-stds</v>
      </c>
      <c r="R1725" s="254" t="str">
        <f>IF(ISBLANK(INDEX('Policy Characteristics'!L:L,MATCH($C1725,'Policy Characteristics'!$C:$C,0))),"",INDEX('Policy Characteristics'!L:L,MATCH($C1725,'Policy Characteristics'!$C:$C,0)))</f>
        <v>industry-energy-efficiency-standards.html</v>
      </c>
    </row>
    <row r="1726" spans="1:18" s="4" customFormat="1">
      <c r="A1726" s="254" t="str">
        <f>IF(ISBLANK(INDEX('Policy Characteristics'!A:A,MATCH($C1726,'Policy Characteristics'!$C:$C,0))),"",INDEX('Policy Characteristics'!A:A,MATCH($C1726,'Policy Characteristics'!$C:$C,0)))</f>
        <v>Industry</v>
      </c>
      <c r="B1726" s="262" t="str">
        <f>IF(ISBLANK(INDEX('Policy Characteristics'!B:B,MATCH($C1726,'Policy Characteristics'!$C:$C,0))),"",INDEX('Policy Characteristics'!B:B,MATCH($C1726,'Policy Characteristics'!$C:$C,0)))</f>
        <v>Industry Energy Efficiency Standards</v>
      </c>
      <c r="C1726" s="254" t="str">
        <f t="shared" si="57"/>
        <v>Percentage Improvement in Eqpt Efficiency Standards above BAU</v>
      </c>
      <c r="D1726" s="6" t="s">
        <v>3059</v>
      </c>
      <c r="E1726" s="45" t="s">
        <v>2381</v>
      </c>
      <c r="F1726" t="s">
        <v>3021</v>
      </c>
      <c r="G1726" s="45" t="s">
        <v>2389</v>
      </c>
      <c r="H1726" s="43">
        <v>1169</v>
      </c>
      <c r="I1726" s="324" t="s">
        <v>40</v>
      </c>
      <c r="J1726" s="255" t="str">
        <f>IF(ISBLANK(INDEX('Policy Characteristics'!D:D,MATCH($C1726,'Policy Characteristics'!$C:$C,0))),"",INDEX('Policy Characteristics'!D:D,MATCH($C1726,'Policy Characteristics'!$C:$C,0)))</f>
        <v>Industry Energy Efficiency</v>
      </c>
      <c r="K1726" s="254" t="str">
        <f>IF(ISBLANK(INDEX('Policy Characteristics'!E:E,MATCH($C1726,'Policy Characteristics'!$C:$C,0))),"",INDEX('Policy Characteristics'!E:E,MATCH($C1726,'Policy Characteristics'!$C:$C,0)))</f>
        <v>indst efficiency standards</v>
      </c>
      <c r="L1726" s="261">
        <f>IF(ISBLANK(INDEX('Policy Characteristics'!F:F,MATCH($C1726,'Policy Characteristics'!$C:$C,0))),"",INDEX('Policy Characteristics'!F:F,MATCH($C1726,'Policy Characteristics'!$C:$C,0)))</f>
        <v>0</v>
      </c>
      <c r="M1726" s="261">
        <f>IF(ISBLANK(INDEX('Policy Characteristics'!G:G,MATCH($C1726,'Policy Characteristics'!$C:$C,0))),"",INDEX('Policy Characteristics'!G:G,MATCH($C1726,'Policy Characteristics'!$C:$C,0)))</f>
        <v>0.25</v>
      </c>
      <c r="N1726" s="261">
        <f>IF(ISBLANK(INDEX('Policy Characteristics'!H:H,MATCH($C1726,'Policy Characteristics'!$C:$C,0))),"",INDEX('Policy Characteristics'!H:H,MATCH($C1726,'Policy Characteristics'!$C:$C,0)))</f>
        <v>0.01</v>
      </c>
      <c r="O1726" s="254" t="str">
        <f>IF(ISBLANK(INDEX('Policy Characteristics'!I:I,MATCH($C1726,'Policy Characteristics'!$C:$C,0))),"",INDEX('Policy Characteristics'!I:I,MATCH($C1726,'Policy Characteristics'!$C:$C,0)))</f>
        <v>% reduction in energy use</v>
      </c>
      <c r="P1726" s="254" t="str">
        <f>IF(ISBLANK(INDEX('Policy Characteristics'!J:J,MATCH($C1726,'Policy Characteristics'!$C:$C,0))),"",INDEX('Policy Characteristics'!J:J,MATCH($C1726,'Policy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6" s="254" t="str">
        <f>IF(ISBLANK(INDEX('Policy Characteristics'!K:K,MATCH($C1726,'Policy Characteristics'!$C:$C,0))),"",INDEX('Policy Characteristics'!K:K,MATCH($C1726,'Policy Characteristics'!$C:$C,0)))</f>
        <v>industry-ag-main.html#eff-stds</v>
      </c>
      <c r="R1726" s="254" t="str">
        <f>IF(ISBLANK(INDEX('Policy Characteristics'!L:L,MATCH($C1726,'Policy Characteristics'!$C:$C,0))),"",INDEX('Policy Characteristics'!L:L,MATCH($C1726,'Policy Characteristics'!$C:$C,0)))</f>
        <v>industry-energy-efficiency-standards.html</v>
      </c>
    </row>
    <row r="1727" spans="1:18" s="4" customFormat="1">
      <c r="A1727" s="254" t="str">
        <f>IF(ISBLANK(INDEX('Policy Characteristics'!A:A,MATCH($C1727,'Policy Characteristics'!$C:$C,0))),"",INDEX('Policy Characteristics'!A:A,MATCH($C1727,'Policy Characteristics'!$C:$C,0)))</f>
        <v>Industry</v>
      </c>
      <c r="B1727" s="262" t="str">
        <f>IF(ISBLANK(INDEX('Policy Characteristics'!B:B,MATCH($C1727,'Policy Characteristics'!$C:$C,0))),"",INDEX('Policy Characteristics'!B:B,MATCH($C1727,'Policy Characteristics'!$C:$C,0)))</f>
        <v>Industry Energy Efficiency Standards</v>
      </c>
      <c r="C1727" s="254" t="str">
        <f t="shared" si="57"/>
        <v>Percentage Improvement in Eqpt Efficiency Standards above BAU</v>
      </c>
      <c r="D1727" s="6" t="s">
        <v>3059</v>
      </c>
      <c r="E1727" s="45" t="s">
        <v>2382</v>
      </c>
      <c r="F1727" t="s">
        <v>3021</v>
      </c>
      <c r="G1727" s="45" t="s">
        <v>2390</v>
      </c>
      <c r="H1727" s="43">
        <v>1170</v>
      </c>
      <c r="I1727" s="324" t="s">
        <v>40</v>
      </c>
      <c r="J1727" s="255" t="str">
        <f>IF(ISBLANK(INDEX('Policy Characteristics'!D:D,MATCH($C1727,'Policy Characteristics'!$C:$C,0))),"",INDEX('Policy Characteristics'!D:D,MATCH($C1727,'Policy Characteristics'!$C:$C,0)))</f>
        <v>Industry Energy Efficiency</v>
      </c>
      <c r="K1727" s="254" t="str">
        <f>IF(ISBLANK(INDEX('Policy Characteristics'!E:E,MATCH($C1727,'Policy Characteristics'!$C:$C,0))),"",INDEX('Policy Characteristics'!E:E,MATCH($C1727,'Policy Characteristics'!$C:$C,0)))</f>
        <v>indst efficiency standards</v>
      </c>
      <c r="L1727" s="261">
        <f>IF(ISBLANK(INDEX('Policy Characteristics'!F:F,MATCH($C1727,'Policy Characteristics'!$C:$C,0))),"",INDEX('Policy Characteristics'!F:F,MATCH($C1727,'Policy Characteristics'!$C:$C,0)))</f>
        <v>0</v>
      </c>
      <c r="M1727" s="261">
        <f>IF(ISBLANK(INDEX('Policy Characteristics'!G:G,MATCH($C1727,'Policy Characteristics'!$C:$C,0))),"",INDEX('Policy Characteristics'!G:G,MATCH($C1727,'Policy Characteristics'!$C:$C,0)))</f>
        <v>0.25</v>
      </c>
      <c r="N1727" s="261">
        <f>IF(ISBLANK(INDEX('Policy Characteristics'!H:H,MATCH($C1727,'Policy Characteristics'!$C:$C,0))),"",INDEX('Policy Characteristics'!H:H,MATCH($C1727,'Policy Characteristics'!$C:$C,0)))</f>
        <v>0.01</v>
      </c>
      <c r="O1727" s="254" t="str">
        <f>IF(ISBLANK(INDEX('Policy Characteristics'!I:I,MATCH($C1727,'Policy Characteristics'!$C:$C,0))),"",INDEX('Policy Characteristics'!I:I,MATCH($C1727,'Policy Characteristics'!$C:$C,0)))</f>
        <v>% reduction in energy use</v>
      </c>
      <c r="P1727" s="254" t="str">
        <f>IF(ISBLANK(INDEX('Policy Characteristics'!J:J,MATCH($C1727,'Policy Characteristics'!$C:$C,0))),"",INDEX('Policy Characteristics'!J:J,MATCH($C1727,'Policy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7" s="254" t="str">
        <f>IF(ISBLANK(INDEX('Policy Characteristics'!K:K,MATCH($C1727,'Policy Characteristics'!$C:$C,0))),"",INDEX('Policy Characteristics'!K:K,MATCH($C1727,'Policy Characteristics'!$C:$C,0)))</f>
        <v>industry-ag-main.html#eff-stds</v>
      </c>
      <c r="R1727" s="254" t="str">
        <f>IF(ISBLANK(INDEX('Policy Characteristics'!L:L,MATCH($C1727,'Policy Characteristics'!$C:$C,0))),"",INDEX('Policy Characteristics'!L:L,MATCH($C1727,'Policy Characteristics'!$C:$C,0)))</f>
        <v>industry-energy-efficiency-standards.html</v>
      </c>
    </row>
    <row r="1728" spans="1:18" s="4" customFormat="1">
      <c r="A1728" s="254" t="str">
        <f>IF(ISBLANK(INDEX('Policy Characteristics'!A:A,MATCH($C1728,'Policy Characteristics'!$C:$C,0))),"",INDEX('Policy Characteristics'!A:A,MATCH($C1728,'Policy Characteristics'!$C:$C,0)))</f>
        <v>Industry</v>
      </c>
      <c r="B1728" s="262" t="str">
        <f>IF(ISBLANK(INDEX('Policy Characteristics'!B:B,MATCH($C1728,'Policy Characteristics'!$C:$C,0))),"",INDEX('Policy Characteristics'!B:B,MATCH($C1728,'Policy Characteristics'!$C:$C,0)))</f>
        <v>Industry Energy Efficiency Standards</v>
      </c>
      <c r="C1728" s="254" t="str">
        <f t="shared" si="57"/>
        <v>Percentage Improvement in Eqpt Efficiency Standards above BAU</v>
      </c>
      <c r="D1728" s="6" t="s">
        <v>3059</v>
      </c>
      <c r="E1728" s="45" t="s">
        <v>2383</v>
      </c>
      <c r="F1728" t="s">
        <v>3021</v>
      </c>
      <c r="G1728" s="45" t="s">
        <v>2387</v>
      </c>
      <c r="H1728" s="43">
        <v>1171</v>
      </c>
      <c r="I1728" s="324" t="s">
        <v>41</v>
      </c>
      <c r="J1728" s="255" t="str">
        <f>IF(ISBLANK(INDEX('Policy Characteristics'!D:D,MATCH($C1728,'Policy Characteristics'!$C:$C,0))),"",INDEX('Policy Characteristics'!D:D,MATCH($C1728,'Policy Characteristics'!$C:$C,0)))</f>
        <v>Industry Energy Efficiency</v>
      </c>
      <c r="K1728" s="254" t="str">
        <f>IF(ISBLANK(INDEX('Policy Characteristics'!E:E,MATCH($C1728,'Policy Characteristics'!$C:$C,0))),"",INDEX('Policy Characteristics'!E:E,MATCH($C1728,'Policy Characteristics'!$C:$C,0)))</f>
        <v>indst efficiency standards</v>
      </c>
      <c r="L1728" s="261">
        <f>IF(ISBLANK(INDEX('Policy Characteristics'!F:F,MATCH($C1728,'Policy Characteristics'!$C:$C,0))),"",INDEX('Policy Characteristics'!F:F,MATCH($C1728,'Policy Characteristics'!$C:$C,0)))</f>
        <v>0</v>
      </c>
      <c r="M1728" s="261">
        <f>IF(ISBLANK(INDEX('Policy Characteristics'!G:G,MATCH($C1728,'Policy Characteristics'!$C:$C,0))),"",INDEX('Policy Characteristics'!G:G,MATCH($C1728,'Policy Characteristics'!$C:$C,0)))</f>
        <v>0.25</v>
      </c>
      <c r="N1728" s="261">
        <f>IF(ISBLANK(INDEX('Policy Characteristics'!H:H,MATCH($C1728,'Policy Characteristics'!$C:$C,0))),"",INDEX('Policy Characteristics'!H:H,MATCH($C1728,'Policy Characteristics'!$C:$C,0)))</f>
        <v>0.01</v>
      </c>
      <c r="O1728" s="254" t="str">
        <f>IF(ISBLANK(INDEX('Policy Characteristics'!I:I,MATCH($C1728,'Policy Characteristics'!$C:$C,0))),"",INDEX('Policy Characteristics'!I:I,MATCH($C1728,'Policy Characteristics'!$C:$C,0)))</f>
        <v>% reduction in energy use</v>
      </c>
      <c r="P1728" s="254" t="str">
        <f>IF(ISBLANK(INDEX('Policy Characteristics'!J:J,MATCH($C1728,'Policy Characteristics'!$C:$C,0))),"",INDEX('Policy Characteristics'!J:J,MATCH($C1728,'Policy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8" s="254" t="str">
        <f>IF(ISBLANK(INDEX('Policy Characteristics'!K:K,MATCH($C1728,'Policy Characteristics'!$C:$C,0))),"",INDEX('Policy Characteristics'!K:K,MATCH($C1728,'Policy Characteristics'!$C:$C,0)))</f>
        <v>industry-ag-main.html#eff-stds</v>
      </c>
      <c r="R1728" s="254" t="str">
        <f>IF(ISBLANK(INDEX('Policy Characteristics'!L:L,MATCH($C1728,'Policy Characteristics'!$C:$C,0))),"",INDEX('Policy Characteristics'!L:L,MATCH($C1728,'Policy Characteristics'!$C:$C,0)))</f>
        <v>industry-energy-efficiency-standards.html</v>
      </c>
    </row>
    <row r="1729" spans="1:18" s="4" customFormat="1">
      <c r="A1729" s="254" t="str">
        <f>IF(ISBLANK(INDEX('Policy Characteristics'!A:A,MATCH($C1729,'Policy Characteristics'!$C:$C,0))),"",INDEX('Policy Characteristics'!A:A,MATCH($C1729,'Policy Characteristics'!$C:$C,0)))</f>
        <v>Industry</v>
      </c>
      <c r="B1729" s="262" t="str">
        <f>IF(ISBLANK(INDEX('Policy Characteristics'!B:B,MATCH($C1729,'Policy Characteristics'!$C:$C,0))),"",INDEX('Policy Characteristics'!B:B,MATCH($C1729,'Policy Characteristics'!$C:$C,0)))</f>
        <v>Industry Energy Efficiency Standards</v>
      </c>
      <c r="C1729" s="254" t="str">
        <f t="shared" si="57"/>
        <v>Percentage Improvement in Eqpt Efficiency Standards above BAU</v>
      </c>
      <c r="D1729" s="6" t="s">
        <v>3059</v>
      </c>
      <c r="E1729" s="45" t="s">
        <v>2384</v>
      </c>
      <c r="F1729" t="s">
        <v>3021</v>
      </c>
      <c r="G1729" s="45" t="s">
        <v>2388</v>
      </c>
      <c r="H1729" s="43">
        <v>1172</v>
      </c>
      <c r="I1729" s="324" t="s">
        <v>40</v>
      </c>
      <c r="J1729" s="255" t="str">
        <f>IF(ISBLANK(INDEX('Policy Characteristics'!D:D,MATCH($C1729,'Policy Characteristics'!$C:$C,0))),"",INDEX('Policy Characteristics'!D:D,MATCH($C1729,'Policy Characteristics'!$C:$C,0)))</f>
        <v>Industry Energy Efficiency</v>
      </c>
      <c r="K1729" s="254" t="str">
        <f>IF(ISBLANK(INDEX('Policy Characteristics'!E:E,MATCH($C1729,'Policy Characteristics'!$C:$C,0))),"",INDEX('Policy Characteristics'!E:E,MATCH($C1729,'Policy Characteristics'!$C:$C,0)))</f>
        <v>indst efficiency standards</v>
      </c>
      <c r="L1729" s="261">
        <f>IF(ISBLANK(INDEX('Policy Characteristics'!F:F,MATCH($C1729,'Policy Characteristics'!$C:$C,0))),"",INDEX('Policy Characteristics'!F:F,MATCH($C1729,'Policy Characteristics'!$C:$C,0)))</f>
        <v>0</v>
      </c>
      <c r="M1729" s="261">
        <f>IF(ISBLANK(INDEX('Policy Characteristics'!G:G,MATCH($C1729,'Policy Characteristics'!$C:$C,0))),"",INDEX('Policy Characteristics'!G:G,MATCH($C1729,'Policy Characteristics'!$C:$C,0)))</f>
        <v>0.25</v>
      </c>
      <c r="N1729" s="261">
        <f>IF(ISBLANK(INDEX('Policy Characteristics'!H:H,MATCH($C1729,'Policy Characteristics'!$C:$C,0))),"",INDEX('Policy Characteristics'!H:H,MATCH($C1729,'Policy Characteristics'!$C:$C,0)))</f>
        <v>0.01</v>
      </c>
      <c r="O1729" s="254" t="str">
        <f>IF(ISBLANK(INDEX('Policy Characteristics'!I:I,MATCH($C1729,'Policy Characteristics'!$C:$C,0))),"",INDEX('Policy Characteristics'!I:I,MATCH($C1729,'Policy Characteristics'!$C:$C,0)))</f>
        <v>% reduction in energy use</v>
      </c>
      <c r="P1729" s="254" t="str">
        <f>IF(ISBLANK(INDEX('Policy Characteristics'!J:J,MATCH($C1729,'Policy Characteristics'!$C:$C,0))),"",INDEX('Policy Characteristics'!J:J,MATCH($C1729,'Policy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9" s="254" t="str">
        <f>IF(ISBLANK(INDEX('Policy Characteristics'!K:K,MATCH($C1729,'Policy Characteristics'!$C:$C,0))),"",INDEX('Policy Characteristics'!K:K,MATCH($C1729,'Policy Characteristics'!$C:$C,0)))</f>
        <v>industry-ag-main.html#eff-stds</v>
      </c>
      <c r="R1729" s="254" t="str">
        <f>IF(ISBLANK(INDEX('Policy Characteristics'!L:L,MATCH($C1729,'Policy Characteristics'!$C:$C,0))),"",INDEX('Policy Characteristics'!L:L,MATCH($C1729,'Policy Characteristics'!$C:$C,0)))</f>
        <v>industry-energy-efficiency-standards.html</v>
      </c>
    </row>
    <row r="1730" spans="1:18" s="4" customFormat="1">
      <c r="A1730" s="254" t="str">
        <f>IF(ISBLANK(INDEX('Policy Characteristics'!A:A,MATCH($C1730,'Policy Characteristics'!$C:$C,0))),"",INDEX('Policy Characteristics'!A:A,MATCH($C1730,'Policy Characteristics'!$C:$C,0)))</f>
        <v>Industry</v>
      </c>
      <c r="B1730" s="262" t="str">
        <f>IF(ISBLANK(INDEX('Policy Characteristics'!B:B,MATCH($C1730,'Policy Characteristics'!$C:$C,0))),"",INDEX('Policy Characteristics'!B:B,MATCH($C1730,'Policy Characteristics'!$C:$C,0)))</f>
        <v>Industry Energy Efficiency Standards</v>
      </c>
      <c r="C1730" s="254" t="str">
        <f t="shared" si="57"/>
        <v>Percentage Improvement in Eqpt Efficiency Standards above BAU</v>
      </c>
      <c r="D1730" s="6" t="s">
        <v>3059</v>
      </c>
      <c r="E1730" s="45" t="s">
        <v>2385</v>
      </c>
      <c r="F1730" t="s">
        <v>3021</v>
      </c>
      <c r="G1730" s="45" t="s">
        <v>2391</v>
      </c>
      <c r="H1730" s="43">
        <v>1173</v>
      </c>
      <c r="I1730" s="324" t="s">
        <v>41</v>
      </c>
      <c r="J1730" s="255" t="str">
        <f>IF(ISBLANK(INDEX('Policy Characteristics'!D:D,MATCH($C1730,'Policy Characteristics'!$C:$C,0))),"",INDEX('Policy Characteristics'!D:D,MATCH($C1730,'Policy Characteristics'!$C:$C,0)))</f>
        <v>Industry Energy Efficiency</v>
      </c>
      <c r="K1730" s="254" t="str">
        <f>IF(ISBLANK(INDEX('Policy Characteristics'!E:E,MATCH($C1730,'Policy Characteristics'!$C:$C,0))),"",INDEX('Policy Characteristics'!E:E,MATCH($C1730,'Policy Characteristics'!$C:$C,0)))</f>
        <v>indst efficiency standards</v>
      </c>
      <c r="L1730" s="261">
        <f>IF(ISBLANK(INDEX('Policy Characteristics'!F:F,MATCH($C1730,'Policy Characteristics'!$C:$C,0))),"",INDEX('Policy Characteristics'!F:F,MATCH($C1730,'Policy Characteristics'!$C:$C,0)))</f>
        <v>0</v>
      </c>
      <c r="M1730" s="261">
        <f>IF(ISBLANK(INDEX('Policy Characteristics'!G:G,MATCH($C1730,'Policy Characteristics'!$C:$C,0))),"",INDEX('Policy Characteristics'!G:G,MATCH($C1730,'Policy Characteristics'!$C:$C,0)))</f>
        <v>0.25</v>
      </c>
      <c r="N1730" s="261">
        <f>IF(ISBLANK(INDEX('Policy Characteristics'!H:H,MATCH($C1730,'Policy Characteristics'!$C:$C,0))),"",INDEX('Policy Characteristics'!H:H,MATCH($C1730,'Policy Characteristics'!$C:$C,0)))</f>
        <v>0.01</v>
      </c>
      <c r="O1730" s="254" t="str">
        <f>IF(ISBLANK(INDEX('Policy Characteristics'!I:I,MATCH($C1730,'Policy Characteristics'!$C:$C,0))),"",INDEX('Policy Characteristics'!I:I,MATCH($C1730,'Policy Characteristics'!$C:$C,0)))</f>
        <v>% reduction in energy use</v>
      </c>
      <c r="P1730" s="254" t="str">
        <f>IF(ISBLANK(INDEX('Policy Characteristics'!J:J,MATCH($C1730,'Policy Characteristics'!$C:$C,0))),"",INDEX('Policy Characteristics'!J:J,MATCH($C1730,'Policy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0" s="254" t="str">
        <f>IF(ISBLANK(INDEX('Policy Characteristics'!K:K,MATCH($C1730,'Policy Characteristics'!$C:$C,0))),"",INDEX('Policy Characteristics'!K:K,MATCH($C1730,'Policy Characteristics'!$C:$C,0)))</f>
        <v>industry-ag-main.html#eff-stds</v>
      </c>
      <c r="R1730" s="254" t="str">
        <f>IF(ISBLANK(INDEX('Policy Characteristics'!L:L,MATCH($C1730,'Policy Characteristics'!$C:$C,0))),"",INDEX('Policy Characteristics'!L:L,MATCH($C1730,'Policy Characteristics'!$C:$C,0)))</f>
        <v>industry-energy-efficiency-standards.html</v>
      </c>
    </row>
    <row r="1731" spans="1:18" s="4" customFormat="1">
      <c r="A1731" s="254" t="str">
        <f>IF(ISBLANK(INDEX('Policy Characteristics'!A:A,MATCH($C1731,'Policy Characteristics'!$C:$C,0))),"",INDEX('Policy Characteristics'!A:A,MATCH($C1731,'Policy Characteristics'!$C:$C,0)))</f>
        <v>Industry</v>
      </c>
      <c r="B1731" s="262" t="str">
        <f>IF(ISBLANK(INDEX('Policy Characteristics'!B:B,MATCH($C1731,'Policy Characteristics'!$C:$C,0))),"",INDEX('Policy Characteristics'!B:B,MATCH($C1731,'Policy Characteristics'!$C:$C,0)))</f>
        <v>Industry Energy Efficiency Standards</v>
      </c>
      <c r="C1731" s="254" t="str">
        <f t="shared" si="57"/>
        <v>Percentage Improvement in Eqpt Efficiency Standards above BAU</v>
      </c>
      <c r="D1731" s="6" t="s">
        <v>3059</v>
      </c>
      <c r="E1731" s="45" t="s">
        <v>2684</v>
      </c>
      <c r="F1731" t="s">
        <v>3021</v>
      </c>
      <c r="G1731" s="45" t="s">
        <v>2687</v>
      </c>
      <c r="H1731" s="43">
        <v>1174</v>
      </c>
      <c r="I1731" s="324" t="s">
        <v>41</v>
      </c>
      <c r="J1731" s="255" t="str">
        <f>IF(ISBLANK(INDEX('Policy Characteristics'!D:D,MATCH($C1731,'Policy Characteristics'!$C:$C,0))),"",INDEX('Policy Characteristics'!D:D,MATCH($C1731,'Policy Characteristics'!$C:$C,0)))</f>
        <v>Industry Energy Efficiency</v>
      </c>
      <c r="K1731" s="254" t="str">
        <f>IF(ISBLANK(INDEX('Policy Characteristics'!E:E,MATCH($C1731,'Policy Characteristics'!$C:$C,0))),"",INDEX('Policy Characteristics'!E:E,MATCH($C1731,'Policy Characteristics'!$C:$C,0)))</f>
        <v>indst efficiency standards</v>
      </c>
      <c r="L1731" s="261">
        <f>IF(ISBLANK(INDEX('Policy Characteristics'!F:F,MATCH($C1731,'Policy Characteristics'!$C:$C,0))),"",INDEX('Policy Characteristics'!F:F,MATCH($C1731,'Policy Characteristics'!$C:$C,0)))</f>
        <v>0</v>
      </c>
      <c r="M1731" s="261">
        <f>IF(ISBLANK(INDEX('Policy Characteristics'!G:G,MATCH($C1731,'Policy Characteristics'!$C:$C,0))),"",INDEX('Policy Characteristics'!G:G,MATCH($C1731,'Policy Characteristics'!$C:$C,0)))</f>
        <v>0.25</v>
      </c>
      <c r="N1731" s="261">
        <f>IF(ISBLANK(INDEX('Policy Characteristics'!H:H,MATCH($C1731,'Policy Characteristics'!$C:$C,0))),"",INDEX('Policy Characteristics'!H:H,MATCH($C1731,'Policy Characteristics'!$C:$C,0)))</f>
        <v>0.01</v>
      </c>
      <c r="O1731" s="254" t="str">
        <f>IF(ISBLANK(INDEX('Policy Characteristics'!I:I,MATCH($C1731,'Policy Characteristics'!$C:$C,0))),"",INDEX('Policy Characteristics'!I:I,MATCH($C1731,'Policy Characteristics'!$C:$C,0)))</f>
        <v>% reduction in energy use</v>
      </c>
      <c r="P1731" s="254" t="str">
        <f>IF(ISBLANK(INDEX('Policy Characteristics'!J:J,MATCH($C1731,'Policy Characteristics'!$C:$C,0))),"",INDEX('Policy Characteristics'!J:J,MATCH($C1731,'Policy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1" s="254" t="str">
        <f>IF(ISBLANK(INDEX('Policy Characteristics'!K:K,MATCH($C1731,'Policy Characteristics'!$C:$C,0))),"",INDEX('Policy Characteristics'!K:K,MATCH($C1731,'Policy Characteristics'!$C:$C,0)))</f>
        <v>industry-ag-main.html#eff-stds</v>
      </c>
      <c r="R1731" s="254" t="str">
        <f>IF(ISBLANK(INDEX('Policy Characteristics'!L:L,MATCH($C1731,'Policy Characteristics'!$C:$C,0))),"",INDEX('Policy Characteristics'!L:L,MATCH($C1731,'Policy Characteristics'!$C:$C,0)))</f>
        <v>industry-energy-efficiency-standards.html</v>
      </c>
    </row>
    <row r="1732" spans="1:18" s="4" customFormat="1">
      <c r="A1732" s="254" t="str">
        <f>IF(ISBLANK(INDEX('Policy Characteristics'!A:A,MATCH($C1732,'Policy Characteristics'!$C:$C,0))),"",INDEX('Policy Characteristics'!A:A,MATCH($C1732,'Policy Characteristics'!$C:$C,0)))</f>
        <v>Industry</v>
      </c>
      <c r="B1732" s="262" t="str">
        <f>IF(ISBLANK(INDEX('Policy Characteristics'!B:B,MATCH($C1732,'Policy Characteristics'!$C:$C,0))),"",INDEX('Policy Characteristics'!B:B,MATCH($C1732,'Policy Characteristics'!$C:$C,0)))</f>
        <v>Industry Energy Efficiency Standards</v>
      </c>
      <c r="C1732" s="254" t="str">
        <f t="shared" si="57"/>
        <v>Percentage Improvement in Eqpt Efficiency Standards above BAU</v>
      </c>
      <c r="D1732" s="6" t="s">
        <v>3059</v>
      </c>
      <c r="E1732" s="45" t="s">
        <v>2685</v>
      </c>
      <c r="F1732" t="s">
        <v>3021</v>
      </c>
      <c r="G1732" s="45" t="s">
        <v>2689</v>
      </c>
      <c r="H1732" s="43">
        <v>1175</v>
      </c>
      <c r="I1732" s="324" t="s">
        <v>40</v>
      </c>
      <c r="J1732" s="255" t="str">
        <f>IF(ISBLANK(INDEX('Policy Characteristics'!D:D,MATCH($C1732,'Policy Characteristics'!$C:$C,0))),"",INDEX('Policy Characteristics'!D:D,MATCH($C1732,'Policy Characteristics'!$C:$C,0)))</f>
        <v>Industry Energy Efficiency</v>
      </c>
      <c r="K1732" s="254" t="str">
        <f>IF(ISBLANK(INDEX('Policy Characteristics'!E:E,MATCH($C1732,'Policy Characteristics'!$C:$C,0))),"",INDEX('Policy Characteristics'!E:E,MATCH($C1732,'Policy Characteristics'!$C:$C,0)))</f>
        <v>indst efficiency standards</v>
      </c>
      <c r="L1732" s="261">
        <f>IF(ISBLANK(INDEX('Policy Characteristics'!F:F,MATCH($C1732,'Policy Characteristics'!$C:$C,0))),"",INDEX('Policy Characteristics'!F:F,MATCH($C1732,'Policy Characteristics'!$C:$C,0)))</f>
        <v>0</v>
      </c>
      <c r="M1732" s="261">
        <f>IF(ISBLANK(INDEX('Policy Characteristics'!G:G,MATCH($C1732,'Policy Characteristics'!$C:$C,0))),"",INDEX('Policy Characteristics'!G:G,MATCH($C1732,'Policy Characteristics'!$C:$C,0)))</f>
        <v>0.25</v>
      </c>
      <c r="N1732" s="261">
        <f>IF(ISBLANK(INDEX('Policy Characteristics'!H:H,MATCH($C1732,'Policy Characteristics'!$C:$C,0))),"",INDEX('Policy Characteristics'!H:H,MATCH($C1732,'Policy Characteristics'!$C:$C,0)))</f>
        <v>0.01</v>
      </c>
      <c r="O1732" s="254" t="str">
        <f>IF(ISBLANK(INDEX('Policy Characteristics'!I:I,MATCH($C1732,'Policy Characteristics'!$C:$C,0))),"",INDEX('Policy Characteristics'!I:I,MATCH($C1732,'Policy Characteristics'!$C:$C,0)))</f>
        <v>% reduction in energy use</v>
      </c>
      <c r="P1732" s="254" t="str">
        <f>IF(ISBLANK(INDEX('Policy Characteristics'!J:J,MATCH($C1732,'Policy Characteristics'!$C:$C,0))),"",INDEX('Policy Characteristics'!J:J,MATCH($C1732,'Policy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2" s="254" t="str">
        <f>IF(ISBLANK(INDEX('Policy Characteristics'!K:K,MATCH($C1732,'Policy Characteristics'!$C:$C,0))),"",INDEX('Policy Characteristics'!K:K,MATCH($C1732,'Policy Characteristics'!$C:$C,0)))</f>
        <v>industry-ag-main.html#eff-stds</v>
      </c>
      <c r="R1732" s="254" t="str">
        <f>IF(ISBLANK(INDEX('Policy Characteristics'!L:L,MATCH($C1732,'Policy Characteristics'!$C:$C,0))),"",INDEX('Policy Characteristics'!L:L,MATCH($C1732,'Policy Characteristics'!$C:$C,0)))</f>
        <v>industry-energy-efficiency-standards.html</v>
      </c>
    </row>
    <row r="1733" spans="1:18" s="4" customFormat="1">
      <c r="A1733" s="254" t="str">
        <f>IF(ISBLANK(INDEX('Policy Characteristics'!A:A,MATCH($C1733,'Policy Characteristics'!$C:$C,0))),"",INDEX('Policy Characteristics'!A:A,MATCH($C1733,'Policy Characteristics'!$C:$C,0)))</f>
        <v>Industry</v>
      </c>
      <c r="B1733" s="262" t="str">
        <f>IF(ISBLANK(INDEX('Policy Characteristics'!B:B,MATCH($C1733,'Policy Characteristics'!$C:$C,0))),"",INDEX('Policy Characteristics'!B:B,MATCH($C1733,'Policy Characteristics'!$C:$C,0)))</f>
        <v>Industry Energy Efficiency Standards</v>
      </c>
      <c r="C1733" s="254" t="str">
        <f t="shared" si="57"/>
        <v>Percentage Improvement in Eqpt Efficiency Standards above BAU</v>
      </c>
      <c r="D1733" s="6" t="s">
        <v>3059</v>
      </c>
      <c r="E1733" s="45" t="s">
        <v>2686</v>
      </c>
      <c r="F1733" t="s">
        <v>3021</v>
      </c>
      <c r="G1733" s="45" t="s">
        <v>2690</v>
      </c>
      <c r="H1733" s="43">
        <v>1176</v>
      </c>
      <c r="I1733" s="324" t="s">
        <v>40</v>
      </c>
      <c r="J1733" s="255" t="str">
        <f>IF(ISBLANK(INDEX('Policy Characteristics'!D:D,MATCH($C1733,'Policy Characteristics'!$C:$C,0))),"",INDEX('Policy Characteristics'!D:D,MATCH($C1733,'Policy Characteristics'!$C:$C,0)))</f>
        <v>Industry Energy Efficiency</v>
      </c>
      <c r="K1733" s="254" t="str">
        <f>IF(ISBLANK(INDEX('Policy Characteristics'!E:E,MATCH($C1733,'Policy Characteristics'!$C:$C,0))),"",INDEX('Policy Characteristics'!E:E,MATCH($C1733,'Policy Characteristics'!$C:$C,0)))</f>
        <v>indst efficiency standards</v>
      </c>
      <c r="L1733" s="261">
        <f>IF(ISBLANK(INDEX('Policy Characteristics'!F:F,MATCH($C1733,'Policy Characteristics'!$C:$C,0))),"",INDEX('Policy Characteristics'!F:F,MATCH($C1733,'Policy Characteristics'!$C:$C,0)))</f>
        <v>0</v>
      </c>
      <c r="M1733" s="261">
        <f>IF(ISBLANK(INDEX('Policy Characteristics'!G:G,MATCH($C1733,'Policy Characteristics'!$C:$C,0))),"",INDEX('Policy Characteristics'!G:G,MATCH($C1733,'Policy Characteristics'!$C:$C,0)))</f>
        <v>0.25</v>
      </c>
      <c r="N1733" s="261">
        <f>IF(ISBLANK(INDEX('Policy Characteristics'!H:H,MATCH($C1733,'Policy Characteristics'!$C:$C,0))),"",INDEX('Policy Characteristics'!H:H,MATCH($C1733,'Policy Characteristics'!$C:$C,0)))</f>
        <v>0.01</v>
      </c>
      <c r="O1733" s="254" t="str">
        <f>IF(ISBLANK(INDEX('Policy Characteristics'!I:I,MATCH($C1733,'Policy Characteristics'!$C:$C,0))),"",INDEX('Policy Characteristics'!I:I,MATCH($C1733,'Policy Characteristics'!$C:$C,0)))</f>
        <v>% reduction in energy use</v>
      </c>
      <c r="P1733" s="254" t="str">
        <f>IF(ISBLANK(INDEX('Policy Characteristics'!J:J,MATCH($C1733,'Policy Characteristics'!$C:$C,0))),"",INDEX('Policy Characteristics'!J:J,MATCH($C1733,'Policy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3" s="254" t="str">
        <f>IF(ISBLANK(INDEX('Policy Characteristics'!K:K,MATCH($C1733,'Policy Characteristics'!$C:$C,0))),"",INDEX('Policy Characteristics'!K:K,MATCH($C1733,'Policy Characteristics'!$C:$C,0)))</f>
        <v>industry-ag-main.html#eff-stds</v>
      </c>
      <c r="R1733" s="254" t="str">
        <f>IF(ISBLANK(INDEX('Policy Characteristics'!L:L,MATCH($C1733,'Policy Characteristics'!$C:$C,0))),"",INDEX('Policy Characteristics'!L:L,MATCH($C1733,'Policy Characteristics'!$C:$C,0)))</f>
        <v>industry-energy-efficiency-standards.html</v>
      </c>
    </row>
    <row r="1734" spans="1:18" s="4" customFormat="1">
      <c r="A1734" s="254" t="str">
        <f>IF(ISBLANK(INDEX('Policy Characteristics'!A:A,MATCH($C1734,'Policy Characteristics'!$C:$C,0))),"",INDEX('Policy Characteristics'!A:A,MATCH($C1734,'Policy Characteristics'!$C:$C,0)))</f>
        <v>Industry</v>
      </c>
      <c r="B1734" s="262" t="str">
        <f>IF(ISBLANK(INDEX('Policy Characteristics'!B:B,MATCH($C1734,'Policy Characteristics'!$C:$C,0))),"",INDEX('Policy Characteristics'!B:B,MATCH($C1734,'Policy Characteristics'!$C:$C,0)))</f>
        <v>Industry Energy Efficiency Standards</v>
      </c>
      <c r="C1734" s="254" t="str">
        <f t="shared" si="57"/>
        <v>Percentage Improvement in Eqpt Efficiency Standards above BAU</v>
      </c>
      <c r="D1734" s="6" t="s">
        <v>3059</v>
      </c>
      <c r="E1734" s="45" t="s">
        <v>2683</v>
      </c>
      <c r="F1734" t="s">
        <v>3021</v>
      </c>
      <c r="G1734" s="45" t="s">
        <v>2688</v>
      </c>
      <c r="H1734" s="43">
        <v>1177</v>
      </c>
      <c r="I1734" s="324" t="s">
        <v>41</v>
      </c>
      <c r="J1734" s="255" t="str">
        <f>IF(ISBLANK(INDEX('Policy Characteristics'!D:D,MATCH($C1734,'Policy Characteristics'!$C:$C,0))),"",INDEX('Policy Characteristics'!D:D,MATCH($C1734,'Policy Characteristics'!$C:$C,0)))</f>
        <v>Industry Energy Efficiency</v>
      </c>
      <c r="K1734" s="254" t="str">
        <f>IF(ISBLANK(INDEX('Policy Characteristics'!E:E,MATCH($C1734,'Policy Characteristics'!$C:$C,0))),"",INDEX('Policy Characteristics'!E:E,MATCH($C1734,'Policy Characteristics'!$C:$C,0)))</f>
        <v>indst efficiency standards</v>
      </c>
      <c r="L1734" s="261">
        <f>IF(ISBLANK(INDEX('Policy Characteristics'!F:F,MATCH($C1734,'Policy Characteristics'!$C:$C,0))),"",INDEX('Policy Characteristics'!F:F,MATCH($C1734,'Policy Characteristics'!$C:$C,0)))</f>
        <v>0</v>
      </c>
      <c r="M1734" s="261">
        <f>IF(ISBLANK(INDEX('Policy Characteristics'!G:G,MATCH($C1734,'Policy Characteristics'!$C:$C,0))),"",INDEX('Policy Characteristics'!G:G,MATCH($C1734,'Policy Characteristics'!$C:$C,0)))</f>
        <v>0.25</v>
      </c>
      <c r="N1734" s="261">
        <f>IF(ISBLANK(INDEX('Policy Characteristics'!H:H,MATCH($C1734,'Policy Characteristics'!$C:$C,0))),"",INDEX('Policy Characteristics'!H:H,MATCH($C1734,'Policy Characteristics'!$C:$C,0)))</f>
        <v>0.01</v>
      </c>
      <c r="O1734" s="254" t="str">
        <f>IF(ISBLANK(INDEX('Policy Characteristics'!I:I,MATCH($C1734,'Policy Characteristics'!$C:$C,0))),"",INDEX('Policy Characteristics'!I:I,MATCH($C1734,'Policy Characteristics'!$C:$C,0)))</f>
        <v>% reduction in energy use</v>
      </c>
      <c r="P1734" s="254" t="str">
        <f>IF(ISBLANK(INDEX('Policy Characteristics'!J:J,MATCH($C1734,'Policy Characteristics'!$C:$C,0))),"",INDEX('Policy Characteristics'!J:J,MATCH($C1734,'Policy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4" s="254" t="str">
        <f>IF(ISBLANK(INDEX('Policy Characteristics'!K:K,MATCH($C1734,'Policy Characteristics'!$C:$C,0))),"",INDEX('Policy Characteristics'!K:K,MATCH($C1734,'Policy Characteristics'!$C:$C,0)))</f>
        <v>industry-ag-main.html#eff-stds</v>
      </c>
      <c r="R1734" s="254" t="str">
        <f>IF(ISBLANK(INDEX('Policy Characteristics'!L:L,MATCH($C1734,'Policy Characteristics'!$C:$C,0))),"",INDEX('Policy Characteristics'!L:L,MATCH($C1734,'Policy Characteristics'!$C:$C,0)))</f>
        <v>industry-energy-efficiency-standards.html</v>
      </c>
    </row>
    <row r="1735" spans="1:18" s="4" customFormat="1">
      <c r="A1735" s="254" t="str">
        <f>IF(ISBLANK(INDEX('Policy Characteristics'!A:A,MATCH($C1735,'Policy Characteristics'!$C:$C,0))),"",INDEX('Policy Characteristics'!A:A,MATCH($C1735,'Policy Characteristics'!$C:$C,0)))</f>
        <v>Industry</v>
      </c>
      <c r="B1735" s="262" t="str">
        <f>IF(ISBLANK(INDEX('Policy Characteristics'!B:B,MATCH($C1735,'Policy Characteristics'!$C:$C,0))),"",INDEX('Policy Characteristics'!B:B,MATCH($C1735,'Policy Characteristics'!$C:$C,0)))</f>
        <v>Industry Energy Efficiency Standards</v>
      </c>
      <c r="C1735" s="254" t="str">
        <f t="shared" si="57"/>
        <v>Percentage Improvement in Eqpt Efficiency Standards above BAU</v>
      </c>
      <c r="D1735" s="6" t="s">
        <v>3060</v>
      </c>
      <c r="E1735" s="45" t="s">
        <v>2380</v>
      </c>
      <c r="F1735" t="s">
        <v>3022</v>
      </c>
      <c r="G1735" s="45" t="s">
        <v>2386</v>
      </c>
      <c r="H1735" s="43">
        <v>1178</v>
      </c>
      <c r="I1735" s="325" t="s">
        <v>41</v>
      </c>
      <c r="J1735" s="255" t="str">
        <f>IF(ISBLANK(INDEX('Policy Characteristics'!D:D,MATCH($C1735,'Policy Characteristics'!$C:$C,0))),"",INDEX('Policy Characteristics'!D:D,MATCH($C1735,'Policy Characteristics'!$C:$C,0)))</f>
        <v>Industry Energy Efficiency</v>
      </c>
      <c r="K1735" s="254" t="str">
        <f>IF(ISBLANK(INDEX('Policy Characteristics'!E:E,MATCH($C1735,'Policy Characteristics'!$C:$C,0))),"",INDEX('Policy Characteristics'!E:E,MATCH($C1735,'Policy Characteristics'!$C:$C,0)))</f>
        <v>indst efficiency standards</v>
      </c>
      <c r="L1735" s="261">
        <f>IF(ISBLANK(INDEX('Policy Characteristics'!F:F,MATCH($C1735,'Policy Characteristics'!$C:$C,0))),"",INDEX('Policy Characteristics'!F:F,MATCH($C1735,'Policy Characteristics'!$C:$C,0)))</f>
        <v>0</v>
      </c>
      <c r="M1735" s="261">
        <f>IF(ISBLANK(INDEX('Policy Characteristics'!G:G,MATCH($C1735,'Policy Characteristics'!$C:$C,0))),"",INDEX('Policy Characteristics'!G:G,MATCH($C1735,'Policy Characteristics'!$C:$C,0)))</f>
        <v>0.25</v>
      </c>
      <c r="N1735" s="261">
        <f>IF(ISBLANK(INDEX('Policy Characteristics'!H:H,MATCH($C1735,'Policy Characteristics'!$C:$C,0))),"",INDEX('Policy Characteristics'!H:H,MATCH($C1735,'Policy Characteristics'!$C:$C,0)))</f>
        <v>0.01</v>
      </c>
      <c r="O1735" s="254" t="str">
        <f>IF(ISBLANK(INDEX('Policy Characteristics'!I:I,MATCH($C1735,'Policy Characteristics'!$C:$C,0))),"",INDEX('Policy Characteristics'!I:I,MATCH($C1735,'Policy Characteristics'!$C:$C,0)))</f>
        <v>% reduction in energy use</v>
      </c>
      <c r="P1735" s="254" t="str">
        <f>IF(ISBLANK(INDEX('Policy Characteristics'!J:J,MATCH($C1735,'Policy Characteristics'!$C:$C,0))),"",INDEX('Policy Characteristics'!J:J,MATCH($C1735,'Policy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5" s="254" t="str">
        <f>IF(ISBLANK(INDEX('Policy Characteristics'!K:K,MATCH($C1735,'Policy Characteristics'!$C:$C,0))),"",INDEX('Policy Characteristics'!K:K,MATCH($C1735,'Policy Characteristics'!$C:$C,0)))</f>
        <v>industry-ag-main.html#eff-stds</v>
      </c>
      <c r="R1735" s="254" t="str">
        <f>IF(ISBLANK(INDEX('Policy Characteristics'!L:L,MATCH($C1735,'Policy Characteristics'!$C:$C,0))),"",INDEX('Policy Characteristics'!L:L,MATCH($C1735,'Policy Characteristics'!$C:$C,0)))</f>
        <v>industry-energy-efficiency-standards.html</v>
      </c>
    </row>
    <row r="1736" spans="1:18" s="4" customFormat="1">
      <c r="A1736" s="254" t="str">
        <f>IF(ISBLANK(INDEX('Policy Characteristics'!A:A,MATCH($C1736,'Policy Characteristics'!$C:$C,0))),"",INDEX('Policy Characteristics'!A:A,MATCH($C1736,'Policy Characteristics'!$C:$C,0)))</f>
        <v>Industry</v>
      </c>
      <c r="B1736" s="262" t="str">
        <f>IF(ISBLANK(INDEX('Policy Characteristics'!B:B,MATCH($C1736,'Policy Characteristics'!$C:$C,0))),"",INDEX('Policy Characteristics'!B:B,MATCH($C1736,'Policy Characteristics'!$C:$C,0)))</f>
        <v>Industry Energy Efficiency Standards</v>
      </c>
      <c r="C1736" s="254" t="str">
        <f t="shared" si="57"/>
        <v>Percentage Improvement in Eqpt Efficiency Standards above BAU</v>
      </c>
      <c r="D1736" s="6" t="s">
        <v>3060</v>
      </c>
      <c r="E1736" s="45" t="s">
        <v>2381</v>
      </c>
      <c r="F1736" t="s">
        <v>3022</v>
      </c>
      <c r="G1736" s="45" t="s">
        <v>2389</v>
      </c>
      <c r="H1736" s="43">
        <v>1179</v>
      </c>
      <c r="I1736" s="324" t="s">
        <v>41</v>
      </c>
      <c r="J1736" s="255" t="str">
        <f>IF(ISBLANK(INDEX('Policy Characteristics'!D:D,MATCH($C1736,'Policy Characteristics'!$C:$C,0))),"",INDEX('Policy Characteristics'!D:D,MATCH($C1736,'Policy Characteristics'!$C:$C,0)))</f>
        <v>Industry Energy Efficiency</v>
      </c>
      <c r="K1736" s="254" t="str">
        <f>IF(ISBLANK(INDEX('Policy Characteristics'!E:E,MATCH($C1736,'Policy Characteristics'!$C:$C,0))),"",INDEX('Policy Characteristics'!E:E,MATCH($C1736,'Policy Characteristics'!$C:$C,0)))</f>
        <v>indst efficiency standards</v>
      </c>
      <c r="L1736" s="261">
        <f>IF(ISBLANK(INDEX('Policy Characteristics'!F:F,MATCH($C1736,'Policy Characteristics'!$C:$C,0))),"",INDEX('Policy Characteristics'!F:F,MATCH($C1736,'Policy Characteristics'!$C:$C,0)))</f>
        <v>0</v>
      </c>
      <c r="M1736" s="261">
        <f>IF(ISBLANK(INDEX('Policy Characteristics'!G:G,MATCH($C1736,'Policy Characteristics'!$C:$C,0))),"",INDEX('Policy Characteristics'!G:G,MATCH($C1736,'Policy Characteristics'!$C:$C,0)))</f>
        <v>0.25</v>
      </c>
      <c r="N1736" s="261">
        <f>IF(ISBLANK(INDEX('Policy Characteristics'!H:H,MATCH($C1736,'Policy Characteristics'!$C:$C,0))),"",INDEX('Policy Characteristics'!H:H,MATCH($C1736,'Policy Characteristics'!$C:$C,0)))</f>
        <v>0.01</v>
      </c>
      <c r="O1736" s="254" t="str">
        <f>IF(ISBLANK(INDEX('Policy Characteristics'!I:I,MATCH($C1736,'Policy Characteristics'!$C:$C,0))),"",INDEX('Policy Characteristics'!I:I,MATCH($C1736,'Policy Characteristics'!$C:$C,0)))</f>
        <v>% reduction in energy use</v>
      </c>
      <c r="P1736" s="254" t="str">
        <f>IF(ISBLANK(INDEX('Policy Characteristics'!J:J,MATCH($C1736,'Policy Characteristics'!$C:$C,0))),"",INDEX('Policy Characteristics'!J:J,MATCH($C1736,'Policy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6" s="254" t="str">
        <f>IF(ISBLANK(INDEX('Policy Characteristics'!K:K,MATCH($C1736,'Policy Characteristics'!$C:$C,0))),"",INDEX('Policy Characteristics'!K:K,MATCH($C1736,'Policy Characteristics'!$C:$C,0)))</f>
        <v>industry-ag-main.html#eff-stds</v>
      </c>
      <c r="R1736" s="254" t="str">
        <f>IF(ISBLANK(INDEX('Policy Characteristics'!L:L,MATCH($C1736,'Policy Characteristics'!$C:$C,0))),"",INDEX('Policy Characteristics'!L:L,MATCH($C1736,'Policy Characteristics'!$C:$C,0)))</f>
        <v>industry-energy-efficiency-standards.html</v>
      </c>
    </row>
    <row r="1737" spans="1:18" s="4" customFormat="1">
      <c r="A1737" s="254" t="str">
        <f>IF(ISBLANK(INDEX('Policy Characteristics'!A:A,MATCH($C1737,'Policy Characteristics'!$C:$C,0))),"",INDEX('Policy Characteristics'!A:A,MATCH($C1737,'Policy Characteristics'!$C:$C,0)))</f>
        <v>Industry</v>
      </c>
      <c r="B1737" s="262" t="str">
        <f>IF(ISBLANK(INDEX('Policy Characteristics'!B:B,MATCH($C1737,'Policy Characteristics'!$C:$C,0))),"",INDEX('Policy Characteristics'!B:B,MATCH($C1737,'Policy Characteristics'!$C:$C,0)))</f>
        <v>Industry Energy Efficiency Standards</v>
      </c>
      <c r="C1737" s="254" t="str">
        <f t="shared" si="57"/>
        <v>Percentage Improvement in Eqpt Efficiency Standards above BAU</v>
      </c>
      <c r="D1737" s="6" t="s">
        <v>3060</v>
      </c>
      <c r="E1737" s="45" t="s">
        <v>2382</v>
      </c>
      <c r="F1737" t="s">
        <v>3022</v>
      </c>
      <c r="G1737" s="45" t="s">
        <v>2390</v>
      </c>
      <c r="H1737" s="43">
        <v>1180</v>
      </c>
      <c r="I1737" s="324" t="s">
        <v>40</v>
      </c>
      <c r="J1737" s="255" t="str">
        <f>IF(ISBLANK(INDEX('Policy Characteristics'!D:D,MATCH($C1737,'Policy Characteristics'!$C:$C,0))),"",INDEX('Policy Characteristics'!D:D,MATCH($C1737,'Policy Characteristics'!$C:$C,0)))</f>
        <v>Industry Energy Efficiency</v>
      </c>
      <c r="K1737" s="254" t="str">
        <f>IF(ISBLANK(INDEX('Policy Characteristics'!E:E,MATCH($C1737,'Policy Characteristics'!$C:$C,0))),"",INDEX('Policy Characteristics'!E:E,MATCH($C1737,'Policy Characteristics'!$C:$C,0)))</f>
        <v>indst efficiency standards</v>
      </c>
      <c r="L1737" s="261">
        <f>IF(ISBLANK(INDEX('Policy Characteristics'!F:F,MATCH($C1737,'Policy Characteristics'!$C:$C,0))),"",INDEX('Policy Characteristics'!F:F,MATCH($C1737,'Policy Characteristics'!$C:$C,0)))</f>
        <v>0</v>
      </c>
      <c r="M1737" s="261">
        <f>IF(ISBLANK(INDEX('Policy Characteristics'!G:G,MATCH($C1737,'Policy Characteristics'!$C:$C,0))),"",INDEX('Policy Characteristics'!G:G,MATCH($C1737,'Policy Characteristics'!$C:$C,0)))</f>
        <v>0.25</v>
      </c>
      <c r="N1737" s="261">
        <f>IF(ISBLANK(INDEX('Policy Characteristics'!H:H,MATCH($C1737,'Policy Characteristics'!$C:$C,0))),"",INDEX('Policy Characteristics'!H:H,MATCH($C1737,'Policy Characteristics'!$C:$C,0)))</f>
        <v>0.01</v>
      </c>
      <c r="O1737" s="254" t="str">
        <f>IF(ISBLANK(INDEX('Policy Characteristics'!I:I,MATCH($C1737,'Policy Characteristics'!$C:$C,0))),"",INDEX('Policy Characteristics'!I:I,MATCH($C1737,'Policy Characteristics'!$C:$C,0)))</f>
        <v>% reduction in energy use</v>
      </c>
      <c r="P1737" s="254" t="str">
        <f>IF(ISBLANK(INDEX('Policy Characteristics'!J:J,MATCH($C1737,'Policy Characteristics'!$C:$C,0))),"",INDEX('Policy Characteristics'!J:J,MATCH($C1737,'Policy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7" s="254" t="str">
        <f>IF(ISBLANK(INDEX('Policy Characteristics'!K:K,MATCH($C1737,'Policy Characteristics'!$C:$C,0))),"",INDEX('Policy Characteristics'!K:K,MATCH($C1737,'Policy Characteristics'!$C:$C,0)))</f>
        <v>industry-ag-main.html#eff-stds</v>
      </c>
      <c r="R1737" s="254" t="str">
        <f>IF(ISBLANK(INDEX('Policy Characteristics'!L:L,MATCH($C1737,'Policy Characteristics'!$C:$C,0))),"",INDEX('Policy Characteristics'!L:L,MATCH($C1737,'Policy Characteristics'!$C:$C,0)))</f>
        <v>industry-energy-efficiency-standards.html</v>
      </c>
    </row>
    <row r="1738" spans="1:18" s="4" customFormat="1">
      <c r="A1738" s="254" t="str">
        <f>IF(ISBLANK(INDEX('Policy Characteristics'!A:A,MATCH($C1738,'Policy Characteristics'!$C:$C,0))),"",INDEX('Policy Characteristics'!A:A,MATCH($C1738,'Policy Characteristics'!$C:$C,0)))</f>
        <v>Industry</v>
      </c>
      <c r="B1738" s="262" t="str">
        <f>IF(ISBLANK(INDEX('Policy Characteristics'!B:B,MATCH($C1738,'Policy Characteristics'!$C:$C,0))),"",INDEX('Policy Characteristics'!B:B,MATCH($C1738,'Policy Characteristics'!$C:$C,0)))</f>
        <v>Industry Energy Efficiency Standards</v>
      </c>
      <c r="C1738" s="254" t="str">
        <f t="shared" si="57"/>
        <v>Percentage Improvement in Eqpt Efficiency Standards above BAU</v>
      </c>
      <c r="D1738" s="6" t="s">
        <v>3060</v>
      </c>
      <c r="E1738" s="45" t="s">
        <v>2383</v>
      </c>
      <c r="F1738" t="s">
        <v>3022</v>
      </c>
      <c r="G1738" s="45" t="s">
        <v>2387</v>
      </c>
      <c r="H1738" s="43">
        <v>1181</v>
      </c>
      <c r="I1738" s="324" t="s">
        <v>41</v>
      </c>
      <c r="J1738" s="255" t="str">
        <f>IF(ISBLANK(INDEX('Policy Characteristics'!D:D,MATCH($C1738,'Policy Characteristics'!$C:$C,0))),"",INDEX('Policy Characteristics'!D:D,MATCH($C1738,'Policy Characteristics'!$C:$C,0)))</f>
        <v>Industry Energy Efficiency</v>
      </c>
      <c r="K1738" s="254" t="str">
        <f>IF(ISBLANK(INDEX('Policy Characteristics'!E:E,MATCH($C1738,'Policy Characteristics'!$C:$C,0))),"",INDEX('Policy Characteristics'!E:E,MATCH($C1738,'Policy Characteristics'!$C:$C,0)))</f>
        <v>indst efficiency standards</v>
      </c>
      <c r="L1738" s="261">
        <f>IF(ISBLANK(INDEX('Policy Characteristics'!F:F,MATCH($C1738,'Policy Characteristics'!$C:$C,0))),"",INDEX('Policy Characteristics'!F:F,MATCH($C1738,'Policy Characteristics'!$C:$C,0)))</f>
        <v>0</v>
      </c>
      <c r="M1738" s="261">
        <f>IF(ISBLANK(INDEX('Policy Characteristics'!G:G,MATCH($C1738,'Policy Characteristics'!$C:$C,0))),"",INDEX('Policy Characteristics'!G:G,MATCH($C1738,'Policy Characteristics'!$C:$C,0)))</f>
        <v>0.25</v>
      </c>
      <c r="N1738" s="261">
        <f>IF(ISBLANK(INDEX('Policy Characteristics'!H:H,MATCH($C1738,'Policy Characteristics'!$C:$C,0))),"",INDEX('Policy Characteristics'!H:H,MATCH($C1738,'Policy Characteristics'!$C:$C,0)))</f>
        <v>0.01</v>
      </c>
      <c r="O1738" s="254" t="str">
        <f>IF(ISBLANK(INDEX('Policy Characteristics'!I:I,MATCH($C1738,'Policy Characteristics'!$C:$C,0))),"",INDEX('Policy Characteristics'!I:I,MATCH($C1738,'Policy Characteristics'!$C:$C,0)))</f>
        <v>% reduction in energy use</v>
      </c>
      <c r="P1738" s="254" t="str">
        <f>IF(ISBLANK(INDEX('Policy Characteristics'!J:J,MATCH($C1738,'Policy Characteristics'!$C:$C,0))),"",INDEX('Policy Characteristics'!J:J,MATCH($C1738,'Policy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8" s="254" t="str">
        <f>IF(ISBLANK(INDEX('Policy Characteristics'!K:K,MATCH($C1738,'Policy Characteristics'!$C:$C,0))),"",INDEX('Policy Characteristics'!K:K,MATCH($C1738,'Policy Characteristics'!$C:$C,0)))</f>
        <v>industry-ag-main.html#eff-stds</v>
      </c>
      <c r="R1738" s="254" t="str">
        <f>IF(ISBLANK(INDEX('Policy Characteristics'!L:L,MATCH($C1738,'Policy Characteristics'!$C:$C,0))),"",INDEX('Policy Characteristics'!L:L,MATCH($C1738,'Policy Characteristics'!$C:$C,0)))</f>
        <v>industry-energy-efficiency-standards.html</v>
      </c>
    </row>
    <row r="1739" spans="1:18" s="4" customFormat="1">
      <c r="A1739" s="254" t="str">
        <f>IF(ISBLANK(INDEX('Policy Characteristics'!A:A,MATCH($C1739,'Policy Characteristics'!$C:$C,0))),"",INDEX('Policy Characteristics'!A:A,MATCH($C1739,'Policy Characteristics'!$C:$C,0)))</f>
        <v>Industry</v>
      </c>
      <c r="B1739" s="262" t="str">
        <f>IF(ISBLANK(INDEX('Policy Characteristics'!B:B,MATCH($C1739,'Policy Characteristics'!$C:$C,0))),"",INDEX('Policy Characteristics'!B:B,MATCH($C1739,'Policy Characteristics'!$C:$C,0)))</f>
        <v>Industry Energy Efficiency Standards</v>
      </c>
      <c r="C1739" s="254" t="str">
        <f t="shared" si="57"/>
        <v>Percentage Improvement in Eqpt Efficiency Standards above BAU</v>
      </c>
      <c r="D1739" s="6" t="s">
        <v>3060</v>
      </c>
      <c r="E1739" s="45" t="s">
        <v>2384</v>
      </c>
      <c r="F1739" t="s">
        <v>3022</v>
      </c>
      <c r="G1739" s="45" t="s">
        <v>2388</v>
      </c>
      <c r="H1739" s="43">
        <v>1182</v>
      </c>
      <c r="I1739" s="324" t="s">
        <v>41</v>
      </c>
      <c r="J1739" s="255" t="str">
        <f>IF(ISBLANK(INDEX('Policy Characteristics'!D:D,MATCH($C1739,'Policy Characteristics'!$C:$C,0))),"",INDEX('Policy Characteristics'!D:D,MATCH($C1739,'Policy Characteristics'!$C:$C,0)))</f>
        <v>Industry Energy Efficiency</v>
      </c>
      <c r="K1739" s="254" t="str">
        <f>IF(ISBLANK(INDEX('Policy Characteristics'!E:E,MATCH($C1739,'Policy Characteristics'!$C:$C,0))),"",INDEX('Policy Characteristics'!E:E,MATCH($C1739,'Policy Characteristics'!$C:$C,0)))</f>
        <v>indst efficiency standards</v>
      </c>
      <c r="L1739" s="261">
        <f>IF(ISBLANK(INDEX('Policy Characteristics'!F:F,MATCH($C1739,'Policy Characteristics'!$C:$C,0))),"",INDEX('Policy Characteristics'!F:F,MATCH($C1739,'Policy Characteristics'!$C:$C,0)))</f>
        <v>0</v>
      </c>
      <c r="M1739" s="261">
        <f>IF(ISBLANK(INDEX('Policy Characteristics'!G:G,MATCH($C1739,'Policy Characteristics'!$C:$C,0))),"",INDEX('Policy Characteristics'!G:G,MATCH($C1739,'Policy Characteristics'!$C:$C,0)))</f>
        <v>0.25</v>
      </c>
      <c r="N1739" s="261">
        <f>IF(ISBLANK(INDEX('Policy Characteristics'!H:H,MATCH($C1739,'Policy Characteristics'!$C:$C,0))),"",INDEX('Policy Characteristics'!H:H,MATCH($C1739,'Policy Characteristics'!$C:$C,0)))</f>
        <v>0.01</v>
      </c>
      <c r="O1739" s="254" t="str">
        <f>IF(ISBLANK(INDEX('Policy Characteristics'!I:I,MATCH($C1739,'Policy Characteristics'!$C:$C,0))),"",INDEX('Policy Characteristics'!I:I,MATCH($C1739,'Policy Characteristics'!$C:$C,0)))</f>
        <v>% reduction in energy use</v>
      </c>
      <c r="P1739" s="254" t="str">
        <f>IF(ISBLANK(INDEX('Policy Characteristics'!J:J,MATCH($C1739,'Policy Characteristics'!$C:$C,0))),"",INDEX('Policy Characteristics'!J:J,MATCH($C1739,'Policy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9" s="254" t="str">
        <f>IF(ISBLANK(INDEX('Policy Characteristics'!K:K,MATCH($C1739,'Policy Characteristics'!$C:$C,0))),"",INDEX('Policy Characteristics'!K:K,MATCH($C1739,'Policy Characteristics'!$C:$C,0)))</f>
        <v>industry-ag-main.html#eff-stds</v>
      </c>
      <c r="R1739" s="254" t="str">
        <f>IF(ISBLANK(INDEX('Policy Characteristics'!L:L,MATCH($C1739,'Policy Characteristics'!$C:$C,0))),"",INDEX('Policy Characteristics'!L:L,MATCH($C1739,'Policy Characteristics'!$C:$C,0)))</f>
        <v>industry-energy-efficiency-standards.html</v>
      </c>
    </row>
    <row r="1740" spans="1:18" s="4" customFormat="1">
      <c r="A1740" s="254" t="str">
        <f>IF(ISBLANK(INDEX('Policy Characteristics'!A:A,MATCH($C1740,'Policy Characteristics'!$C:$C,0))),"",INDEX('Policy Characteristics'!A:A,MATCH($C1740,'Policy Characteristics'!$C:$C,0)))</f>
        <v>Industry</v>
      </c>
      <c r="B1740" s="262" t="str">
        <f>IF(ISBLANK(INDEX('Policy Characteristics'!B:B,MATCH($C1740,'Policy Characteristics'!$C:$C,0))),"",INDEX('Policy Characteristics'!B:B,MATCH($C1740,'Policy Characteristics'!$C:$C,0)))</f>
        <v>Industry Energy Efficiency Standards</v>
      </c>
      <c r="C1740" s="254" t="str">
        <f t="shared" si="57"/>
        <v>Percentage Improvement in Eqpt Efficiency Standards above BAU</v>
      </c>
      <c r="D1740" s="6" t="s">
        <v>3060</v>
      </c>
      <c r="E1740" s="45" t="s">
        <v>2385</v>
      </c>
      <c r="F1740" t="s">
        <v>3022</v>
      </c>
      <c r="G1740" s="45" t="s">
        <v>2391</v>
      </c>
      <c r="H1740" s="43">
        <v>1183</v>
      </c>
      <c r="I1740" s="324" t="s">
        <v>41</v>
      </c>
      <c r="J1740" s="255" t="str">
        <f>IF(ISBLANK(INDEX('Policy Characteristics'!D:D,MATCH($C1740,'Policy Characteristics'!$C:$C,0))),"",INDEX('Policy Characteristics'!D:D,MATCH($C1740,'Policy Characteristics'!$C:$C,0)))</f>
        <v>Industry Energy Efficiency</v>
      </c>
      <c r="K1740" s="254" t="str">
        <f>IF(ISBLANK(INDEX('Policy Characteristics'!E:E,MATCH($C1740,'Policy Characteristics'!$C:$C,0))),"",INDEX('Policy Characteristics'!E:E,MATCH($C1740,'Policy Characteristics'!$C:$C,0)))</f>
        <v>indst efficiency standards</v>
      </c>
      <c r="L1740" s="261">
        <f>IF(ISBLANK(INDEX('Policy Characteristics'!F:F,MATCH($C1740,'Policy Characteristics'!$C:$C,0))),"",INDEX('Policy Characteristics'!F:F,MATCH($C1740,'Policy Characteristics'!$C:$C,0)))</f>
        <v>0</v>
      </c>
      <c r="M1740" s="261">
        <f>IF(ISBLANK(INDEX('Policy Characteristics'!G:G,MATCH($C1740,'Policy Characteristics'!$C:$C,0))),"",INDEX('Policy Characteristics'!G:G,MATCH($C1740,'Policy Characteristics'!$C:$C,0)))</f>
        <v>0.25</v>
      </c>
      <c r="N1740" s="261">
        <f>IF(ISBLANK(INDEX('Policy Characteristics'!H:H,MATCH($C1740,'Policy Characteristics'!$C:$C,0))),"",INDEX('Policy Characteristics'!H:H,MATCH($C1740,'Policy Characteristics'!$C:$C,0)))</f>
        <v>0.01</v>
      </c>
      <c r="O1740" s="254" t="str">
        <f>IF(ISBLANK(INDEX('Policy Characteristics'!I:I,MATCH($C1740,'Policy Characteristics'!$C:$C,0))),"",INDEX('Policy Characteristics'!I:I,MATCH($C1740,'Policy Characteristics'!$C:$C,0)))</f>
        <v>% reduction in energy use</v>
      </c>
      <c r="P1740" s="254" t="str">
        <f>IF(ISBLANK(INDEX('Policy Characteristics'!J:J,MATCH($C1740,'Policy Characteristics'!$C:$C,0))),"",INDEX('Policy Characteristics'!J:J,MATCH($C1740,'Policy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0" s="254" t="str">
        <f>IF(ISBLANK(INDEX('Policy Characteristics'!K:K,MATCH($C1740,'Policy Characteristics'!$C:$C,0))),"",INDEX('Policy Characteristics'!K:K,MATCH($C1740,'Policy Characteristics'!$C:$C,0)))</f>
        <v>industry-ag-main.html#eff-stds</v>
      </c>
      <c r="R1740" s="254" t="str">
        <f>IF(ISBLANK(INDEX('Policy Characteristics'!L:L,MATCH($C1740,'Policy Characteristics'!$C:$C,0))),"",INDEX('Policy Characteristics'!L:L,MATCH($C1740,'Policy Characteristics'!$C:$C,0)))</f>
        <v>industry-energy-efficiency-standards.html</v>
      </c>
    </row>
    <row r="1741" spans="1:18" s="4" customFormat="1">
      <c r="A1741" s="254" t="str">
        <f>IF(ISBLANK(INDEX('Policy Characteristics'!A:A,MATCH($C1741,'Policy Characteristics'!$C:$C,0))),"",INDEX('Policy Characteristics'!A:A,MATCH($C1741,'Policy Characteristics'!$C:$C,0)))</f>
        <v>Industry</v>
      </c>
      <c r="B1741" s="262" t="str">
        <f>IF(ISBLANK(INDEX('Policy Characteristics'!B:B,MATCH($C1741,'Policy Characteristics'!$C:$C,0))),"",INDEX('Policy Characteristics'!B:B,MATCH($C1741,'Policy Characteristics'!$C:$C,0)))</f>
        <v>Industry Energy Efficiency Standards</v>
      </c>
      <c r="C1741" s="254" t="str">
        <f t="shared" si="57"/>
        <v>Percentage Improvement in Eqpt Efficiency Standards above BAU</v>
      </c>
      <c r="D1741" s="6" t="s">
        <v>3060</v>
      </c>
      <c r="E1741" s="45" t="s">
        <v>2684</v>
      </c>
      <c r="F1741" t="s">
        <v>3022</v>
      </c>
      <c r="G1741" s="45" t="s">
        <v>2687</v>
      </c>
      <c r="H1741" s="43">
        <v>1184</v>
      </c>
      <c r="I1741" s="324" t="s">
        <v>41</v>
      </c>
      <c r="J1741" s="255" t="str">
        <f>IF(ISBLANK(INDEX('Policy Characteristics'!D:D,MATCH($C1741,'Policy Characteristics'!$C:$C,0))),"",INDEX('Policy Characteristics'!D:D,MATCH($C1741,'Policy Characteristics'!$C:$C,0)))</f>
        <v>Industry Energy Efficiency</v>
      </c>
      <c r="K1741" s="254" t="str">
        <f>IF(ISBLANK(INDEX('Policy Characteristics'!E:E,MATCH($C1741,'Policy Characteristics'!$C:$C,0))),"",INDEX('Policy Characteristics'!E:E,MATCH($C1741,'Policy Characteristics'!$C:$C,0)))</f>
        <v>indst efficiency standards</v>
      </c>
      <c r="L1741" s="261">
        <f>IF(ISBLANK(INDEX('Policy Characteristics'!F:F,MATCH($C1741,'Policy Characteristics'!$C:$C,0))),"",INDEX('Policy Characteristics'!F:F,MATCH($C1741,'Policy Characteristics'!$C:$C,0)))</f>
        <v>0</v>
      </c>
      <c r="M1741" s="261">
        <f>IF(ISBLANK(INDEX('Policy Characteristics'!G:G,MATCH($C1741,'Policy Characteristics'!$C:$C,0))),"",INDEX('Policy Characteristics'!G:G,MATCH($C1741,'Policy Characteristics'!$C:$C,0)))</f>
        <v>0.25</v>
      </c>
      <c r="N1741" s="261">
        <f>IF(ISBLANK(INDEX('Policy Characteristics'!H:H,MATCH($C1741,'Policy Characteristics'!$C:$C,0))),"",INDEX('Policy Characteristics'!H:H,MATCH($C1741,'Policy Characteristics'!$C:$C,0)))</f>
        <v>0.01</v>
      </c>
      <c r="O1741" s="254" t="str">
        <f>IF(ISBLANK(INDEX('Policy Characteristics'!I:I,MATCH($C1741,'Policy Characteristics'!$C:$C,0))),"",INDEX('Policy Characteristics'!I:I,MATCH($C1741,'Policy Characteristics'!$C:$C,0)))</f>
        <v>% reduction in energy use</v>
      </c>
      <c r="P1741" s="254" t="str">
        <f>IF(ISBLANK(INDEX('Policy Characteristics'!J:J,MATCH($C1741,'Policy Characteristics'!$C:$C,0))),"",INDEX('Policy Characteristics'!J:J,MATCH($C1741,'Policy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1" s="254" t="str">
        <f>IF(ISBLANK(INDEX('Policy Characteristics'!K:K,MATCH($C1741,'Policy Characteristics'!$C:$C,0))),"",INDEX('Policy Characteristics'!K:K,MATCH($C1741,'Policy Characteristics'!$C:$C,0)))</f>
        <v>industry-ag-main.html#eff-stds</v>
      </c>
      <c r="R1741" s="254" t="str">
        <f>IF(ISBLANK(INDEX('Policy Characteristics'!L:L,MATCH($C1741,'Policy Characteristics'!$C:$C,0))),"",INDEX('Policy Characteristics'!L:L,MATCH($C1741,'Policy Characteristics'!$C:$C,0)))</f>
        <v>industry-energy-efficiency-standards.html</v>
      </c>
    </row>
    <row r="1742" spans="1:18" s="4" customFormat="1">
      <c r="A1742" s="254" t="str">
        <f>IF(ISBLANK(INDEX('Policy Characteristics'!A:A,MATCH($C1742,'Policy Characteristics'!$C:$C,0))),"",INDEX('Policy Characteristics'!A:A,MATCH($C1742,'Policy Characteristics'!$C:$C,0)))</f>
        <v>Industry</v>
      </c>
      <c r="B1742" s="262" t="str">
        <f>IF(ISBLANK(INDEX('Policy Characteristics'!B:B,MATCH($C1742,'Policy Characteristics'!$C:$C,0))),"",INDEX('Policy Characteristics'!B:B,MATCH($C1742,'Policy Characteristics'!$C:$C,0)))</f>
        <v>Industry Energy Efficiency Standards</v>
      </c>
      <c r="C1742" s="254" t="str">
        <f t="shared" si="57"/>
        <v>Percentage Improvement in Eqpt Efficiency Standards above BAU</v>
      </c>
      <c r="D1742" s="6" t="s">
        <v>3060</v>
      </c>
      <c r="E1742" s="45" t="s">
        <v>2685</v>
      </c>
      <c r="F1742" t="s">
        <v>3022</v>
      </c>
      <c r="G1742" s="45" t="s">
        <v>2689</v>
      </c>
      <c r="H1742" s="43">
        <v>1185</v>
      </c>
      <c r="I1742" s="324" t="s">
        <v>41</v>
      </c>
      <c r="J1742" s="255" t="str">
        <f>IF(ISBLANK(INDEX('Policy Characteristics'!D:D,MATCH($C1742,'Policy Characteristics'!$C:$C,0))),"",INDEX('Policy Characteristics'!D:D,MATCH($C1742,'Policy Characteristics'!$C:$C,0)))</f>
        <v>Industry Energy Efficiency</v>
      </c>
      <c r="K1742" s="254" t="str">
        <f>IF(ISBLANK(INDEX('Policy Characteristics'!E:E,MATCH($C1742,'Policy Characteristics'!$C:$C,0))),"",INDEX('Policy Characteristics'!E:E,MATCH($C1742,'Policy Characteristics'!$C:$C,0)))</f>
        <v>indst efficiency standards</v>
      </c>
      <c r="L1742" s="261">
        <f>IF(ISBLANK(INDEX('Policy Characteristics'!F:F,MATCH($C1742,'Policy Characteristics'!$C:$C,0))),"",INDEX('Policy Characteristics'!F:F,MATCH($C1742,'Policy Characteristics'!$C:$C,0)))</f>
        <v>0</v>
      </c>
      <c r="M1742" s="261">
        <f>IF(ISBLANK(INDEX('Policy Characteristics'!G:G,MATCH($C1742,'Policy Characteristics'!$C:$C,0))),"",INDEX('Policy Characteristics'!G:G,MATCH($C1742,'Policy Characteristics'!$C:$C,0)))</f>
        <v>0.25</v>
      </c>
      <c r="N1742" s="261">
        <f>IF(ISBLANK(INDEX('Policy Characteristics'!H:H,MATCH($C1742,'Policy Characteristics'!$C:$C,0))),"",INDEX('Policy Characteristics'!H:H,MATCH($C1742,'Policy Characteristics'!$C:$C,0)))</f>
        <v>0.01</v>
      </c>
      <c r="O1742" s="254" t="str">
        <f>IF(ISBLANK(INDEX('Policy Characteristics'!I:I,MATCH($C1742,'Policy Characteristics'!$C:$C,0))),"",INDEX('Policy Characteristics'!I:I,MATCH($C1742,'Policy Characteristics'!$C:$C,0)))</f>
        <v>% reduction in energy use</v>
      </c>
      <c r="P1742" s="254" t="str">
        <f>IF(ISBLANK(INDEX('Policy Characteristics'!J:J,MATCH($C1742,'Policy Characteristics'!$C:$C,0))),"",INDEX('Policy Characteristics'!J:J,MATCH($C1742,'Policy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2" s="254" t="str">
        <f>IF(ISBLANK(INDEX('Policy Characteristics'!K:K,MATCH($C1742,'Policy Characteristics'!$C:$C,0))),"",INDEX('Policy Characteristics'!K:K,MATCH($C1742,'Policy Characteristics'!$C:$C,0)))</f>
        <v>industry-ag-main.html#eff-stds</v>
      </c>
      <c r="R1742" s="254" t="str">
        <f>IF(ISBLANK(INDEX('Policy Characteristics'!L:L,MATCH($C1742,'Policy Characteristics'!$C:$C,0))),"",INDEX('Policy Characteristics'!L:L,MATCH($C1742,'Policy Characteristics'!$C:$C,0)))</f>
        <v>industry-energy-efficiency-standards.html</v>
      </c>
    </row>
    <row r="1743" spans="1:18" s="4" customFormat="1">
      <c r="A1743" s="254" t="str">
        <f>IF(ISBLANK(INDEX('Policy Characteristics'!A:A,MATCH($C1743,'Policy Characteristics'!$C:$C,0))),"",INDEX('Policy Characteristics'!A:A,MATCH($C1743,'Policy Characteristics'!$C:$C,0)))</f>
        <v>Industry</v>
      </c>
      <c r="B1743" s="262" t="str">
        <f>IF(ISBLANK(INDEX('Policy Characteristics'!B:B,MATCH($C1743,'Policy Characteristics'!$C:$C,0))),"",INDEX('Policy Characteristics'!B:B,MATCH($C1743,'Policy Characteristics'!$C:$C,0)))</f>
        <v>Industry Energy Efficiency Standards</v>
      </c>
      <c r="C1743" s="254" t="str">
        <f t="shared" si="57"/>
        <v>Percentage Improvement in Eqpt Efficiency Standards above BAU</v>
      </c>
      <c r="D1743" s="6" t="s">
        <v>3060</v>
      </c>
      <c r="E1743" s="45" t="s">
        <v>2686</v>
      </c>
      <c r="F1743" t="s">
        <v>3022</v>
      </c>
      <c r="G1743" s="45" t="s">
        <v>2690</v>
      </c>
      <c r="H1743" s="43">
        <v>1186</v>
      </c>
      <c r="I1743" s="324" t="s">
        <v>41</v>
      </c>
      <c r="J1743" s="255" t="str">
        <f>IF(ISBLANK(INDEX('Policy Characteristics'!D:D,MATCH($C1743,'Policy Characteristics'!$C:$C,0))),"",INDEX('Policy Characteristics'!D:D,MATCH($C1743,'Policy Characteristics'!$C:$C,0)))</f>
        <v>Industry Energy Efficiency</v>
      </c>
      <c r="K1743" s="254" t="str">
        <f>IF(ISBLANK(INDEX('Policy Characteristics'!E:E,MATCH($C1743,'Policy Characteristics'!$C:$C,0))),"",INDEX('Policy Characteristics'!E:E,MATCH($C1743,'Policy Characteristics'!$C:$C,0)))</f>
        <v>indst efficiency standards</v>
      </c>
      <c r="L1743" s="261">
        <f>IF(ISBLANK(INDEX('Policy Characteristics'!F:F,MATCH($C1743,'Policy Characteristics'!$C:$C,0))),"",INDEX('Policy Characteristics'!F:F,MATCH($C1743,'Policy Characteristics'!$C:$C,0)))</f>
        <v>0</v>
      </c>
      <c r="M1743" s="261">
        <f>IF(ISBLANK(INDEX('Policy Characteristics'!G:G,MATCH($C1743,'Policy Characteristics'!$C:$C,0))),"",INDEX('Policy Characteristics'!G:G,MATCH($C1743,'Policy Characteristics'!$C:$C,0)))</f>
        <v>0.25</v>
      </c>
      <c r="N1743" s="261">
        <f>IF(ISBLANK(INDEX('Policy Characteristics'!H:H,MATCH($C1743,'Policy Characteristics'!$C:$C,0))),"",INDEX('Policy Characteristics'!H:H,MATCH($C1743,'Policy Characteristics'!$C:$C,0)))</f>
        <v>0.01</v>
      </c>
      <c r="O1743" s="254" t="str">
        <f>IF(ISBLANK(INDEX('Policy Characteristics'!I:I,MATCH($C1743,'Policy Characteristics'!$C:$C,0))),"",INDEX('Policy Characteristics'!I:I,MATCH($C1743,'Policy Characteristics'!$C:$C,0)))</f>
        <v>% reduction in energy use</v>
      </c>
      <c r="P1743" s="254" t="str">
        <f>IF(ISBLANK(INDEX('Policy Characteristics'!J:J,MATCH($C1743,'Policy Characteristics'!$C:$C,0))),"",INDEX('Policy Characteristics'!J:J,MATCH($C1743,'Policy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3" s="254" t="str">
        <f>IF(ISBLANK(INDEX('Policy Characteristics'!K:K,MATCH($C1743,'Policy Characteristics'!$C:$C,0))),"",INDEX('Policy Characteristics'!K:K,MATCH($C1743,'Policy Characteristics'!$C:$C,0)))</f>
        <v>industry-ag-main.html#eff-stds</v>
      </c>
      <c r="R1743" s="254" t="str">
        <f>IF(ISBLANK(INDEX('Policy Characteristics'!L:L,MATCH($C1743,'Policy Characteristics'!$C:$C,0))),"",INDEX('Policy Characteristics'!L:L,MATCH($C1743,'Policy Characteristics'!$C:$C,0)))</f>
        <v>industry-energy-efficiency-standards.html</v>
      </c>
    </row>
    <row r="1744" spans="1:18" s="4" customFormat="1">
      <c r="A1744" s="254" t="str">
        <f>IF(ISBLANK(INDEX('Policy Characteristics'!A:A,MATCH($C1744,'Policy Characteristics'!$C:$C,0))),"",INDEX('Policy Characteristics'!A:A,MATCH($C1744,'Policy Characteristics'!$C:$C,0)))</f>
        <v>Industry</v>
      </c>
      <c r="B1744" s="262" t="str">
        <f>IF(ISBLANK(INDEX('Policy Characteristics'!B:B,MATCH($C1744,'Policy Characteristics'!$C:$C,0))),"",INDEX('Policy Characteristics'!B:B,MATCH($C1744,'Policy Characteristics'!$C:$C,0)))</f>
        <v>Industry Energy Efficiency Standards</v>
      </c>
      <c r="C1744" s="254" t="str">
        <f t="shared" si="57"/>
        <v>Percentage Improvement in Eqpt Efficiency Standards above BAU</v>
      </c>
      <c r="D1744" s="6" t="s">
        <v>3060</v>
      </c>
      <c r="E1744" s="45" t="s">
        <v>2683</v>
      </c>
      <c r="F1744" t="s">
        <v>3022</v>
      </c>
      <c r="G1744" s="45" t="s">
        <v>2688</v>
      </c>
      <c r="H1744" s="43">
        <v>1187</v>
      </c>
      <c r="I1744" s="324" t="s">
        <v>41</v>
      </c>
      <c r="J1744" s="255" t="str">
        <f>IF(ISBLANK(INDEX('Policy Characteristics'!D:D,MATCH($C1744,'Policy Characteristics'!$C:$C,0))),"",INDEX('Policy Characteristics'!D:D,MATCH($C1744,'Policy Characteristics'!$C:$C,0)))</f>
        <v>Industry Energy Efficiency</v>
      </c>
      <c r="K1744" s="254" t="str">
        <f>IF(ISBLANK(INDEX('Policy Characteristics'!E:E,MATCH($C1744,'Policy Characteristics'!$C:$C,0))),"",INDEX('Policy Characteristics'!E:E,MATCH($C1744,'Policy Characteristics'!$C:$C,0)))</f>
        <v>indst efficiency standards</v>
      </c>
      <c r="L1744" s="261">
        <f>IF(ISBLANK(INDEX('Policy Characteristics'!F:F,MATCH($C1744,'Policy Characteristics'!$C:$C,0))),"",INDEX('Policy Characteristics'!F:F,MATCH($C1744,'Policy Characteristics'!$C:$C,0)))</f>
        <v>0</v>
      </c>
      <c r="M1744" s="261">
        <f>IF(ISBLANK(INDEX('Policy Characteristics'!G:G,MATCH($C1744,'Policy Characteristics'!$C:$C,0))),"",INDEX('Policy Characteristics'!G:G,MATCH($C1744,'Policy Characteristics'!$C:$C,0)))</f>
        <v>0.25</v>
      </c>
      <c r="N1744" s="261">
        <f>IF(ISBLANK(INDEX('Policy Characteristics'!H:H,MATCH($C1744,'Policy Characteristics'!$C:$C,0))),"",INDEX('Policy Characteristics'!H:H,MATCH($C1744,'Policy Characteristics'!$C:$C,0)))</f>
        <v>0.01</v>
      </c>
      <c r="O1744" s="254" t="str">
        <f>IF(ISBLANK(INDEX('Policy Characteristics'!I:I,MATCH($C1744,'Policy Characteristics'!$C:$C,0))),"",INDEX('Policy Characteristics'!I:I,MATCH($C1744,'Policy Characteristics'!$C:$C,0)))</f>
        <v>% reduction in energy use</v>
      </c>
      <c r="P1744" s="254" t="str">
        <f>IF(ISBLANK(INDEX('Policy Characteristics'!J:J,MATCH($C1744,'Policy Characteristics'!$C:$C,0))),"",INDEX('Policy Characteristics'!J:J,MATCH($C1744,'Policy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4" s="254" t="str">
        <f>IF(ISBLANK(INDEX('Policy Characteristics'!K:K,MATCH($C1744,'Policy Characteristics'!$C:$C,0))),"",INDEX('Policy Characteristics'!K:K,MATCH($C1744,'Policy Characteristics'!$C:$C,0)))</f>
        <v>industry-ag-main.html#eff-stds</v>
      </c>
      <c r="R1744" s="254" t="str">
        <f>IF(ISBLANK(INDEX('Policy Characteristics'!L:L,MATCH($C1744,'Policy Characteristics'!$C:$C,0))),"",INDEX('Policy Characteristics'!L:L,MATCH($C1744,'Policy Characteristics'!$C:$C,0)))</f>
        <v>industry-energy-efficiency-standards.html</v>
      </c>
    </row>
    <row r="1745" spans="1:18" s="4" customFormat="1">
      <c r="A1745" s="254" t="str">
        <f>IF(ISBLANK(INDEX('Policy Characteristics'!A:A,MATCH($C1745,'Policy Characteristics'!$C:$C,0))),"",INDEX('Policy Characteristics'!A:A,MATCH($C1745,'Policy Characteristics'!$C:$C,0)))</f>
        <v>Industry</v>
      </c>
      <c r="B1745" s="262" t="str">
        <f>IF(ISBLANK(INDEX('Policy Characteristics'!B:B,MATCH($C1745,'Policy Characteristics'!$C:$C,0))),"",INDEX('Policy Characteristics'!B:B,MATCH($C1745,'Policy Characteristics'!$C:$C,0)))</f>
        <v>Industry Energy Efficiency Standards</v>
      </c>
      <c r="C1745" s="254" t="str">
        <f t="shared" si="57"/>
        <v>Percentage Improvement in Eqpt Efficiency Standards above BAU</v>
      </c>
      <c r="D1745" s="6" t="s">
        <v>3061</v>
      </c>
      <c r="E1745" s="45" t="s">
        <v>2380</v>
      </c>
      <c r="F1745" t="s">
        <v>3064</v>
      </c>
      <c r="G1745" s="45" t="s">
        <v>2386</v>
      </c>
      <c r="H1745" s="43">
        <v>1188</v>
      </c>
      <c r="I1745" s="324" t="s">
        <v>40</v>
      </c>
      <c r="J1745" s="255" t="str">
        <f>IF(ISBLANK(INDEX('Policy Characteristics'!D:D,MATCH($C1745,'Policy Characteristics'!$C:$C,0))),"",INDEX('Policy Characteristics'!D:D,MATCH($C1745,'Policy Characteristics'!$C:$C,0)))</f>
        <v>Industry Energy Efficiency</v>
      </c>
      <c r="K1745" s="254" t="str">
        <f>IF(ISBLANK(INDEX('Policy Characteristics'!E:E,MATCH($C1745,'Policy Characteristics'!$C:$C,0))),"",INDEX('Policy Characteristics'!E:E,MATCH($C1745,'Policy Characteristics'!$C:$C,0)))</f>
        <v>indst efficiency standards</v>
      </c>
      <c r="L1745" s="261">
        <f>IF(ISBLANK(INDEX('Policy Characteristics'!F:F,MATCH($C1745,'Policy Characteristics'!$C:$C,0))),"",INDEX('Policy Characteristics'!F:F,MATCH($C1745,'Policy Characteristics'!$C:$C,0)))</f>
        <v>0</v>
      </c>
      <c r="M1745" s="261">
        <f>IF(ISBLANK(INDEX('Policy Characteristics'!G:G,MATCH($C1745,'Policy Characteristics'!$C:$C,0))),"",INDEX('Policy Characteristics'!G:G,MATCH($C1745,'Policy Characteristics'!$C:$C,0)))</f>
        <v>0.25</v>
      </c>
      <c r="N1745" s="261">
        <f>IF(ISBLANK(INDEX('Policy Characteristics'!H:H,MATCH($C1745,'Policy Characteristics'!$C:$C,0))),"",INDEX('Policy Characteristics'!H:H,MATCH($C1745,'Policy Characteristics'!$C:$C,0)))</f>
        <v>0.01</v>
      </c>
      <c r="O1745" s="254" t="str">
        <f>IF(ISBLANK(INDEX('Policy Characteristics'!I:I,MATCH($C1745,'Policy Characteristics'!$C:$C,0))),"",INDEX('Policy Characteristics'!I:I,MATCH($C1745,'Policy Characteristics'!$C:$C,0)))</f>
        <v>% reduction in energy use</v>
      </c>
      <c r="P1745" s="254" t="str">
        <f>IF(ISBLANK(INDEX('Policy Characteristics'!J:J,MATCH($C1745,'Policy Characteristics'!$C:$C,0))),"",INDEX('Policy Characteristics'!J:J,MATCH($C1745,'Policy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5" s="254" t="str">
        <f>IF(ISBLANK(INDEX('Policy Characteristics'!K:K,MATCH($C1745,'Policy Characteristics'!$C:$C,0))),"",INDEX('Policy Characteristics'!K:K,MATCH($C1745,'Policy Characteristics'!$C:$C,0)))</f>
        <v>industry-ag-main.html#eff-stds</v>
      </c>
      <c r="R1745" s="254" t="str">
        <f>IF(ISBLANK(INDEX('Policy Characteristics'!L:L,MATCH($C1745,'Policy Characteristics'!$C:$C,0))),"",INDEX('Policy Characteristics'!L:L,MATCH($C1745,'Policy Characteristics'!$C:$C,0)))</f>
        <v>industry-energy-efficiency-standards.html</v>
      </c>
    </row>
    <row r="1746" spans="1:18" s="4" customFormat="1">
      <c r="A1746" s="254" t="str">
        <f>IF(ISBLANK(INDEX('Policy Characteristics'!A:A,MATCH($C1746,'Policy Characteristics'!$C:$C,0))),"",INDEX('Policy Characteristics'!A:A,MATCH($C1746,'Policy Characteristics'!$C:$C,0)))</f>
        <v>Industry</v>
      </c>
      <c r="B1746" s="262" t="str">
        <f>IF(ISBLANK(INDEX('Policy Characteristics'!B:B,MATCH($C1746,'Policy Characteristics'!$C:$C,0))),"",INDEX('Policy Characteristics'!B:B,MATCH($C1746,'Policy Characteristics'!$C:$C,0)))</f>
        <v>Industry Energy Efficiency Standards</v>
      </c>
      <c r="C1746" s="254" t="str">
        <f t="shared" si="57"/>
        <v>Percentage Improvement in Eqpt Efficiency Standards above BAU</v>
      </c>
      <c r="D1746" s="6" t="s">
        <v>3061</v>
      </c>
      <c r="E1746" s="45" t="s">
        <v>2381</v>
      </c>
      <c r="F1746" t="s">
        <v>3064</v>
      </c>
      <c r="G1746" s="45" t="s">
        <v>2389</v>
      </c>
      <c r="H1746" s="43">
        <v>1189</v>
      </c>
      <c r="I1746" s="324" t="s">
        <v>41</v>
      </c>
      <c r="J1746" s="255" t="str">
        <f>IF(ISBLANK(INDEX('Policy Characteristics'!D:D,MATCH($C1746,'Policy Characteristics'!$C:$C,0))),"",INDEX('Policy Characteristics'!D:D,MATCH($C1746,'Policy Characteristics'!$C:$C,0)))</f>
        <v>Industry Energy Efficiency</v>
      </c>
      <c r="K1746" s="254" t="str">
        <f>IF(ISBLANK(INDEX('Policy Characteristics'!E:E,MATCH($C1746,'Policy Characteristics'!$C:$C,0))),"",INDEX('Policy Characteristics'!E:E,MATCH($C1746,'Policy Characteristics'!$C:$C,0)))</f>
        <v>indst efficiency standards</v>
      </c>
      <c r="L1746" s="261">
        <f>IF(ISBLANK(INDEX('Policy Characteristics'!F:F,MATCH($C1746,'Policy Characteristics'!$C:$C,0))),"",INDEX('Policy Characteristics'!F:F,MATCH($C1746,'Policy Characteristics'!$C:$C,0)))</f>
        <v>0</v>
      </c>
      <c r="M1746" s="261">
        <f>IF(ISBLANK(INDEX('Policy Characteristics'!G:G,MATCH($C1746,'Policy Characteristics'!$C:$C,0))),"",INDEX('Policy Characteristics'!G:G,MATCH($C1746,'Policy Characteristics'!$C:$C,0)))</f>
        <v>0.25</v>
      </c>
      <c r="N1746" s="261">
        <f>IF(ISBLANK(INDEX('Policy Characteristics'!H:H,MATCH($C1746,'Policy Characteristics'!$C:$C,0))),"",INDEX('Policy Characteristics'!H:H,MATCH($C1746,'Policy Characteristics'!$C:$C,0)))</f>
        <v>0.01</v>
      </c>
      <c r="O1746" s="254" t="str">
        <f>IF(ISBLANK(INDEX('Policy Characteristics'!I:I,MATCH($C1746,'Policy Characteristics'!$C:$C,0))),"",INDEX('Policy Characteristics'!I:I,MATCH($C1746,'Policy Characteristics'!$C:$C,0)))</f>
        <v>% reduction in energy use</v>
      </c>
      <c r="P1746" s="254" t="str">
        <f>IF(ISBLANK(INDEX('Policy Characteristics'!J:J,MATCH($C1746,'Policy Characteristics'!$C:$C,0))),"",INDEX('Policy Characteristics'!J:J,MATCH($C1746,'Policy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6" s="254" t="str">
        <f>IF(ISBLANK(INDEX('Policy Characteristics'!K:K,MATCH($C1746,'Policy Characteristics'!$C:$C,0))),"",INDEX('Policy Characteristics'!K:K,MATCH($C1746,'Policy Characteristics'!$C:$C,0)))</f>
        <v>industry-ag-main.html#eff-stds</v>
      </c>
      <c r="R1746" s="254" t="str">
        <f>IF(ISBLANK(INDEX('Policy Characteristics'!L:L,MATCH($C1746,'Policy Characteristics'!$C:$C,0))),"",INDEX('Policy Characteristics'!L:L,MATCH($C1746,'Policy Characteristics'!$C:$C,0)))</f>
        <v>industry-energy-efficiency-standards.html</v>
      </c>
    </row>
    <row r="1747" spans="1:18" s="4" customFormat="1">
      <c r="A1747" s="254" t="str">
        <f>IF(ISBLANK(INDEX('Policy Characteristics'!A:A,MATCH($C1747,'Policy Characteristics'!$C:$C,0))),"",INDEX('Policy Characteristics'!A:A,MATCH($C1747,'Policy Characteristics'!$C:$C,0)))</f>
        <v>Industry</v>
      </c>
      <c r="B1747" s="262" t="str">
        <f>IF(ISBLANK(INDEX('Policy Characteristics'!B:B,MATCH($C1747,'Policy Characteristics'!$C:$C,0))),"",INDEX('Policy Characteristics'!B:B,MATCH($C1747,'Policy Characteristics'!$C:$C,0)))</f>
        <v>Industry Energy Efficiency Standards</v>
      </c>
      <c r="C1747" s="254" t="str">
        <f t="shared" si="57"/>
        <v>Percentage Improvement in Eqpt Efficiency Standards above BAU</v>
      </c>
      <c r="D1747" s="6" t="s">
        <v>3061</v>
      </c>
      <c r="E1747" s="45" t="s">
        <v>2382</v>
      </c>
      <c r="F1747" t="s">
        <v>3064</v>
      </c>
      <c r="G1747" s="45" t="s">
        <v>2390</v>
      </c>
      <c r="H1747" s="43">
        <v>1190</v>
      </c>
      <c r="I1747" s="324" t="s">
        <v>41</v>
      </c>
      <c r="J1747" s="255" t="str">
        <f>IF(ISBLANK(INDEX('Policy Characteristics'!D:D,MATCH($C1747,'Policy Characteristics'!$C:$C,0))),"",INDEX('Policy Characteristics'!D:D,MATCH($C1747,'Policy Characteristics'!$C:$C,0)))</f>
        <v>Industry Energy Efficiency</v>
      </c>
      <c r="K1747" s="254" t="str">
        <f>IF(ISBLANK(INDEX('Policy Characteristics'!E:E,MATCH($C1747,'Policy Characteristics'!$C:$C,0))),"",INDEX('Policy Characteristics'!E:E,MATCH($C1747,'Policy Characteristics'!$C:$C,0)))</f>
        <v>indst efficiency standards</v>
      </c>
      <c r="L1747" s="261">
        <f>IF(ISBLANK(INDEX('Policy Characteristics'!F:F,MATCH($C1747,'Policy Characteristics'!$C:$C,0))),"",INDEX('Policy Characteristics'!F:F,MATCH($C1747,'Policy Characteristics'!$C:$C,0)))</f>
        <v>0</v>
      </c>
      <c r="M1747" s="261">
        <f>IF(ISBLANK(INDEX('Policy Characteristics'!G:G,MATCH($C1747,'Policy Characteristics'!$C:$C,0))),"",INDEX('Policy Characteristics'!G:G,MATCH($C1747,'Policy Characteristics'!$C:$C,0)))</f>
        <v>0.25</v>
      </c>
      <c r="N1747" s="261">
        <f>IF(ISBLANK(INDEX('Policy Characteristics'!H:H,MATCH($C1747,'Policy Characteristics'!$C:$C,0))),"",INDEX('Policy Characteristics'!H:H,MATCH($C1747,'Policy Characteristics'!$C:$C,0)))</f>
        <v>0.01</v>
      </c>
      <c r="O1747" s="254" t="str">
        <f>IF(ISBLANK(INDEX('Policy Characteristics'!I:I,MATCH($C1747,'Policy Characteristics'!$C:$C,0))),"",INDEX('Policy Characteristics'!I:I,MATCH($C1747,'Policy Characteristics'!$C:$C,0)))</f>
        <v>% reduction in energy use</v>
      </c>
      <c r="P1747" s="254" t="str">
        <f>IF(ISBLANK(INDEX('Policy Characteristics'!J:J,MATCH($C1747,'Policy Characteristics'!$C:$C,0))),"",INDEX('Policy Characteristics'!J:J,MATCH($C1747,'Policy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7" s="254" t="str">
        <f>IF(ISBLANK(INDEX('Policy Characteristics'!K:K,MATCH($C1747,'Policy Characteristics'!$C:$C,0))),"",INDEX('Policy Characteristics'!K:K,MATCH($C1747,'Policy Characteristics'!$C:$C,0)))</f>
        <v>industry-ag-main.html#eff-stds</v>
      </c>
      <c r="R1747" s="254" t="str">
        <f>IF(ISBLANK(INDEX('Policy Characteristics'!L:L,MATCH($C1747,'Policy Characteristics'!$C:$C,0))),"",INDEX('Policy Characteristics'!L:L,MATCH($C1747,'Policy Characteristics'!$C:$C,0)))</f>
        <v>industry-energy-efficiency-standards.html</v>
      </c>
    </row>
    <row r="1748" spans="1:18" s="4" customFormat="1">
      <c r="A1748" s="254" t="str">
        <f>IF(ISBLANK(INDEX('Policy Characteristics'!A:A,MATCH($C1748,'Policy Characteristics'!$C:$C,0))),"",INDEX('Policy Characteristics'!A:A,MATCH($C1748,'Policy Characteristics'!$C:$C,0)))</f>
        <v>Industry</v>
      </c>
      <c r="B1748" s="262" t="str">
        <f>IF(ISBLANK(INDEX('Policy Characteristics'!B:B,MATCH($C1748,'Policy Characteristics'!$C:$C,0))),"",INDEX('Policy Characteristics'!B:B,MATCH($C1748,'Policy Characteristics'!$C:$C,0)))</f>
        <v>Industry Energy Efficiency Standards</v>
      </c>
      <c r="C1748" s="254" t="str">
        <f t="shared" si="57"/>
        <v>Percentage Improvement in Eqpt Efficiency Standards above BAU</v>
      </c>
      <c r="D1748" s="6" t="s">
        <v>3061</v>
      </c>
      <c r="E1748" s="45" t="s">
        <v>2383</v>
      </c>
      <c r="F1748" t="s">
        <v>3064</v>
      </c>
      <c r="G1748" s="45" t="s">
        <v>2387</v>
      </c>
      <c r="H1748" s="43">
        <v>1191</v>
      </c>
      <c r="I1748" s="324" t="s">
        <v>41</v>
      </c>
      <c r="J1748" s="255" t="str">
        <f>IF(ISBLANK(INDEX('Policy Characteristics'!D:D,MATCH($C1748,'Policy Characteristics'!$C:$C,0))),"",INDEX('Policy Characteristics'!D:D,MATCH($C1748,'Policy Characteristics'!$C:$C,0)))</f>
        <v>Industry Energy Efficiency</v>
      </c>
      <c r="K1748" s="254" t="str">
        <f>IF(ISBLANK(INDEX('Policy Characteristics'!E:E,MATCH($C1748,'Policy Characteristics'!$C:$C,0))),"",INDEX('Policy Characteristics'!E:E,MATCH($C1748,'Policy Characteristics'!$C:$C,0)))</f>
        <v>indst efficiency standards</v>
      </c>
      <c r="L1748" s="261">
        <f>IF(ISBLANK(INDEX('Policy Characteristics'!F:F,MATCH($C1748,'Policy Characteristics'!$C:$C,0))),"",INDEX('Policy Characteristics'!F:F,MATCH($C1748,'Policy Characteristics'!$C:$C,0)))</f>
        <v>0</v>
      </c>
      <c r="M1748" s="261">
        <f>IF(ISBLANK(INDEX('Policy Characteristics'!G:G,MATCH($C1748,'Policy Characteristics'!$C:$C,0))),"",INDEX('Policy Characteristics'!G:G,MATCH($C1748,'Policy Characteristics'!$C:$C,0)))</f>
        <v>0.25</v>
      </c>
      <c r="N1748" s="261">
        <f>IF(ISBLANK(INDEX('Policy Characteristics'!H:H,MATCH($C1748,'Policy Characteristics'!$C:$C,0))),"",INDEX('Policy Characteristics'!H:H,MATCH($C1748,'Policy Characteristics'!$C:$C,0)))</f>
        <v>0.01</v>
      </c>
      <c r="O1748" s="254" t="str">
        <f>IF(ISBLANK(INDEX('Policy Characteristics'!I:I,MATCH($C1748,'Policy Characteristics'!$C:$C,0))),"",INDEX('Policy Characteristics'!I:I,MATCH($C1748,'Policy Characteristics'!$C:$C,0)))</f>
        <v>% reduction in energy use</v>
      </c>
      <c r="P1748" s="254" t="str">
        <f>IF(ISBLANK(INDEX('Policy Characteristics'!J:J,MATCH($C1748,'Policy Characteristics'!$C:$C,0))),"",INDEX('Policy Characteristics'!J:J,MATCH($C1748,'Policy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8" s="254" t="str">
        <f>IF(ISBLANK(INDEX('Policy Characteristics'!K:K,MATCH($C1748,'Policy Characteristics'!$C:$C,0))),"",INDEX('Policy Characteristics'!K:K,MATCH($C1748,'Policy Characteristics'!$C:$C,0)))</f>
        <v>industry-ag-main.html#eff-stds</v>
      </c>
      <c r="R1748" s="254" t="str">
        <f>IF(ISBLANK(INDEX('Policy Characteristics'!L:L,MATCH($C1748,'Policy Characteristics'!$C:$C,0))),"",INDEX('Policy Characteristics'!L:L,MATCH($C1748,'Policy Characteristics'!$C:$C,0)))</f>
        <v>industry-energy-efficiency-standards.html</v>
      </c>
    </row>
    <row r="1749" spans="1:18" s="4" customFormat="1">
      <c r="A1749" s="254" t="str">
        <f>IF(ISBLANK(INDEX('Policy Characteristics'!A:A,MATCH($C1749,'Policy Characteristics'!$C:$C,0))),"",INDEX('Policy Characteristics'!A:A,MATCH($C1749,'Policy Characteristics'!$C:$C,0)))</f>
        <v>Industry</v>
      </c>
      <c r="B1749" s="262" t="str">
        <f>IF(ISBLANK(INDEX('Policy Characteristics'!B:B,MATCH($C1749,'Policy Characteristics'!$C:$C,0))),"",INDEX('Policy Characteristics'!B:B,MATCH($C1749,'Policy Characteristics'!$C:$C,0)))</f>
        <v>Industry Energy Efficiency Standards</v>
      </c>
      <c r="C1749" s="254" t="str">
        <f t="shared" si="57"/>
        <v>Percentage Improvement in Eqpt Efficiency Standards above BAU</v>
      </c>
      <c r="D1749" s="6" t="s">
        <v>3061</v>
      </c>
      <c r="E1749" s="45" t="s">
        <v>2384</v>
      </c>
      <c r="F1749" t="s">
        <v>3064</v>
      </c>
      <c r="G1749" s="45" t="s">
        <v>2388</v>
      </c>
      <c r="H1749" s="43">
        <v>1192</v>
      </c>
      <c r="I1749" s="324" t="s">
        <v>41</v>
      </c>
      <c r="J1749" s="255" t="str">
        <f>IF(ISBLANK(INDEX('Policy Characteristics'!D:D,MATCH($C1749,'Policy Characteristics'!$C:$C,0))),"",INDEX('Policy Characteristics'!D:D,MATCH($C1749,'Policy Characteristics'!$C:$C,0)))</f>
        <v>Industry Energy Efficiency</v>
      </c>
      <c r="K1749" s="254" t="str">
        <f>IF(ISBLANK(INDEX('Policy Characteristics'!E:E,MATCH($C1749,'Policy Characteristics'!$C:$C,0))),"",INDEX('Policy Characteristics'!E:E,MATCH($C1749,'Policy Characteristics'!$C:$C,0)))</f>
        <v>indst efficiency standards</v>
      </c>
      <c r="L1749" s="261">
        <f>IF(ISBLANK(INDEX('Policy Characteristics'!F:F,MATCH($C1749,'Policy Characteristics'!$C:$C,0))),"",INDEX('Policy Characteristics'!F:F,MATCH($C1749,'Policy Characteristics'!$C:$C,0)))</f>
        <v>0</v>
      </c>
      <c r="M1749" s="261">
        <f>IF(ISBLANK(INDEX('Policy Characteristics'!G:G,MATCH($C1749,'Policy Characteristics'!$C:$C,0))),"",INDEX('Policy Characteristics'!G:G,MATCH($C1749,'Policy Characteristics'!$C:$C,0)))</f>
        <v>0.25</v>
      </c>
      <c r="N1749" s="261">
        <f>IF(ISBLANK(INDEX('Policy Characteristics'!H:H,MATCH($C1749,'Policy Characteristics'!$C:$C,0))),"",INDEX('Policy Characteristics'!H:H,MATCH($C1749,'Policy Characteristics'!$C:$C,0)))</f>
        <v>0.01</v>
      </c>
      <c r="O1749" s="254" t="str">
        <f>IF(ISBLANK(INDEX('Policy Characteristics'!I:I,MATCH($C1749,'Policy Characteristics'!$C:$C,0))),"",INDEX('Policy Characteristics'!I:I,MATCH($C1749,'Policy Characteristics'!$C:$C,0)))</f>
        <v>% reduction in energy use</v>
      </c>
      <c r="P1749" s="254" t="str">
        <f>IF(ISBLANK(INDEX('Policy Characteristics'!J:J,MATCH($C1749,'Policy Characteristics'!$C:$C,0))),"",INDEX('Policy Characteristics'!J:J,MATCH($C1749,'Policy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9" s="254" t="str">
        <f>IF(ISBLANK(INDEX('Policy Characteristics'!K:K,MATCH($C1749,'Policy Characteristics'!$C:$C,0))),"",INDEX('Policy Characteristics'!K:K,MATCH($C1749,'Policy Characteristics'!$C:$C,0)))</f>
        <v>industry-ag-main.html#eff-stds</v>
      </c>
      <c r="R1749" s="254" t="str">
        <f>IF(ISBLANK(INDEX('Policy Characteristics'!L:L,MATCH($C1749,'Policy Characteristics'!$C:$C,0))),"",INDEX('Policy Characteristics'!L:L,MATCH($C1749,'Policy Characteristics'!$C:$C,0)))</f>
        <v>industry-energy-efficiency-standards.html</v>
      </c>
    </row>
    <row r="1750" spans="1:18" s="4" customFormat="1">
      <c r="A1750" s="254" t="str">
        <f>IF(ISBLANK(INDEX('Policy Characteristics'!A:A,MATCH($C1750,'Policy Characteristics'!$C:$C,0))),"",INDEX('Policy Characteristics'!A:A,MATCH($C1750,'Policy Characteristics'!$C:$C,0)))</f>
        <v>Industry</v>
      </c>
      <c r="B1750" s="262" t="str">
        <f>IF(ISBLANK(INDEX('Policy Characteristics'!B:B,MATCH($C1750,'Policy Characteristics'!$C:$C,0))),"",INDEX('Policy Characteristics'!B:B,MATCH($C1750,'Policy Characteristics'!$C:$C,0)))</f>
        <v>Industry Energy Efficiency Standards</v>
      </c>
      <c r="C1750" s="254" t="str">
        <f t="shared" si="57"/>
        <v>Percentage Improvement in Eqpt Efficiency Standards above BAU</v>
      </c>
      <c r="D1750" s="6" t="s">
        <v>3061</v>
      </c>
      <c r="E1750" s="45" t="s">
        <v>2385</v>
      </c>
      <c r="F1750" t="s">
        <v>3064</v>
      </c>
      <c r="G1750" s="45" t="s">
        <v>2391</v>
      </c>
      <c r="H1750" s="43">
        <v>1193</v>
      </c>
      <c r="I1750" s="324" t="s">
        <v>41</v>
      </c>
      <c r="J1750" s="255" t="str">
        <f>IF(ISBLANK(INDEX('Policy Characteristics'!D:D,MATCH($C1750,'Policy Characteristics'!$C:$C,0))),"",INDEX('Policy Characteristics'!D:D,MATCH($C1750,'Policy Characteristics'!$C:$C,0)))</f>
        <v>Industry Energy Efficiency</v>
      </c>
      <c r="K1750" s="254" t="str">
        <f>IF(ISBLANK(INDEX('Policy Characteristics'!E:E,MATCH($C1750,'Policy Characteristics'!$C:$C,0))),"",INDEX('Policy Characteristics'!E:E,MATCH($C1750,'Policy Characteristics'!$C:$C,0)))</f>
        <v>indst efficiency standards</v>
      </c>
      <c r="L1750" s="261">
        <f>IF(ISBLANK(INDEX('Policy Characteristics'!F:F,MATCH($C1750,'Policy Characteristics'!$C:$C,0))),"",INDEX('Policy Characteristics'!F:F,MATCH($C1750,'Policy Characteristics'!$C:$C,0)))</f>
        <v>0</v>
      </c>
      <c r="M1750" s="261">
        <f>IF(ISBLANK(INDEX('Policy Characteristics'!G:G,MATCH($C1750,'Policy Characteristics'!$C:$C,0))),"",INDEX('Policy Characteristics'!G:G,MATCH($C1750,'Policy Characteristics'!$C:$C,0)))</f>
        <v>0.25</v>
      </c>
      <c r="N1750" s="261">
        <f>IF(ISBLANK(INDEX('Policy Characteristics'!H:H,MATCH($C1750,'Policy Characteristics'!$C:$C,0))),"",INDEX('Policy Characteristics'!H:H,MATCH($C1750,'Policy Characteristics'!$C:$C,0)))</f>
        <v>0.01</v>
      </c>
      <c r="O1750" s="254" t="str">
        <f>IF(ISBLANK(INDEX('Policy Characteristics'!I:I,MATCH($C1750,'Policy Characteristics'!$C:$C,0))),"",INDEX('Policy Characteristics'!I:I,MATCH($C1750,'Policy Characteristics'!$C:$C,0)))</f>
        <v>% reduction in energy use</v>
      </c>
      <c r="P1750" s="254" t="str">
        <f>IF(ISBLANK(INDEX('Policy Characteristics'!J:J,MATCH($C1750,'Policy Characteristics'!$C:$C,0))),"",INDEX('Policy Characteristics'!J:J,MATCH($C1750,'Policy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0" s="254" t="str">
        <f>IF(ISBLANK(INDEX('Policy Characteristics'!K:K,MATCH($C1750,'Policy Characteristics'!$C:$C,0))),"",INDEX('Policy Characteristics'!K:K,MATCH($C1750,'Policy Characteristics'!$C:$C,0)))</f>
        <v>industry-ag-main.html#eff-stds</v>
      </c>
      <c r="R1750" s="254" t="str">
        <f>IF(ISBLANK(INDEX('Policy Characteristics'!L:L,MATCH($C1750,'Policy Characteristics'!$C:$C,0))),"",INDEX('Policy Characteristics'!L:L,MATCH($C1750,'Policy Characteristics'!$C:$C,0)))</f>
        <v>industry-energy-efficiency-standards.html</v>
      </c>
    </row>
    <row r="1751" spans="1:18" s="4" customFormat="1">
      <c r="A1751" s="254" t="str">
        <f>IF(ISBLANK(INDEX('Policy Characteristics'!A:A,MATCH($C1751,'Policy Characteristics'!$C:$C,0))),"",INDEX('Policy Characteristics'!A:A,MATCH($C1751,'Policy Characteristics'!$C:$C,0)))</f>
        <v>Industry</v>
      </c>
      <c r="B1751" s="262" t="str">
        <f>IF(ISBLANK(INDEX('Policy Characteristics'!B:B,MATCH($C1751,'Policy Characteristics'!$C:$C,0))),"",INDEX('Policy Characteristics'!B:B,MATCH($C1751,'Policy Characteristics'!$C:$C,0)))</f>
        <v>Industry Energy Efficiency Standards</v>
      </c>
      <c r="C1751" s="254" t="str">
        <f t="shared" si="57"/>
        <v>Percentage Improvement in Eqpt Efficiency Standards above BAU</v>
      </c>
      <c r="D1751" s="6" t="s">
        <v>3061</v>
      </c>
      <c r="E1751" s="45" t="s">
        <v>2684</v>
      </c>
      <c r="F1751" t="s">
        <v>3064</v>
      </c>
      <c r="G1751" s="45" t="s">
        <v>2687</v>
      </c>
      <c r="H1751" s="43">
        <v>1194</v>
      </c>
      <c r="I1751" s="324" t="s">
        <v>41</v>
      </c>
      <c r="J1751" s="255" t="str">
        <f>IF(ISBLANK(INDEX('Policy Characteristics'!D:D,MATCH($C1751,'Policy Characteristics'!$C:$C,0))),"",INDEX('Policy Characteristics'!D:D,MATCH($C1751,'Policy Characteristics'!$C:$C,0)))</f>
        <v>Industry Energy Efficiency</v>
      </c>
      <c r="K1751" s="254" t="str">
        <f>IF(ISBLANK(INDEX('Policy Characteristics'!E:E,MATCH($C1751,'Policy Characteristics'!$C:$C,0))),"",INDEX('Policy Characteristics'!E:E,MATCH($C1751,'Policy Characteristics'!$C:$C,0)))</f>
        <v>indst efficiency standards</v>
      </c>
      <c r="L1751" s="261">
        <f>IF(ISBLANK(INDEX('Policy Characteristics'!F:F,MATCH($C1751,'Policy Characteristics'!$C:$C,0))),"",INDEX('Policy Characteristics'!F:F,MATCH($C1751,'Policy Characteristics'!$C:$C,0)))</f>
        <v>0</v>
      </c>
      <c r="M1751" s="261">
        <f>IF(ISBLANK(INDEX('Policy Characteristics'!G:G,MATCH($C1751,'Policy Characteristics'!$C:$C,0))),"",INDEX('Policy Characteristics'!G:G,MATCH($C1751,'Policy Characteristics'!$C:$C,0)))</f>
        <v>0.25</v>
      </c>
      <c r="N1751" s="261">
        <f>IF(ISBLANK(INDEX('Policy Characteristics'!H:H,MATCH($C1751,'Policy Characteristics'!$C:$C,0))),"",INDEX('Policy Characteristics'!H:H,MATCH($C1751,'Policy Characteristics'!$C:$C,0)))</f>
        <v>0.01</v>
      </c>
      <c r="O1751" s="254" t="str">
        <f>IF(ISBLANK(INDEX('Policy Characteristics'!I:I,MATCH($C1751,'Policy Characteristics'!$C:$C,0))),"",INDEX('Policy Characteristics'!I:I,MATCH($C1751,'Policy Characteristics'!$C:$C,0)))</f>
        <v>% reduction in energy use</v>
      </c>
      <c r="P1751" s="254" t="str">
        <f>IF(ISBLANK(INDEX('Policy Characteristics'!J:J,MATCH($C1751,'Policy Characteristics'!$C:$C,0))),"",INDEX('Policy Characteristics'!J:J,MATCH($C1751,'Policy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1" s="254" t="str">
        <f>IF(ISBLANK(INDEX('Policy Characteristics'!K:K,MATCH($C1751,'Policy Characteristics'!$C:$C,0))),"",INDEX('Policy Characteristics'!K:K,MATCH($C1751,'Policy Characteristics'!$C:$C,0)))</f>
        <v>industry-ag-main.html#eff-stds</v>
      </c>
      <c r="R1751" s="254" t="str">
        <f>IF(ISBLANK(INDEX('Policy Characteristics'!L:L,MATCH($C1751,'Policy Characteristics'!$C:$C,0))),"",INDEX('Policy Characteristics'!L:L,MATCH($C1751,'Policy Characteristics'!$C:$C,0)))</f>
        <v>industry-energy-efficiency-standards.html</v>
      </c>
    </row>
    <row r="1752" spans="1:18" s="4" customFormat="1">
      <c r="A1752" s="254" t="str">
        <f>IF(ISBLANK(INDEX('Policy Characteristics'!A:A,MATCH($C1752,'Policy Characteristics'!$C:$C,0))),"",INDEX('Policy Characteristics'!A:A,MATCH($C1752,'Policy Characteristics'!$C:$C,0)))</f>
        <v>Industry</v>
      </c>
      <c r="B1752" s="262" t="str">
        <f>IF(ISBLANK(INDEX('Policy Characteristics'!B:B,MATCH($C1752,'Policy Characteristics'!$C:$C,0))),"",INDEX('Policy Characteristics'!B:B,MATCH($C1752,'Policy Characteristics'!$C:$C,0)))</f>
        <v>Industry Energy Efficiency Standards</v>
      </c>
      <c r="C1752" s="254" t="str">
        <f t="shared" si="57"/>
        <v>Percentage Improvement in Eqpt Efficiency Standards above BAU</v>
      </c>
      <c r="D1752" s="6" t="s">
        <v>3061</v>
      </c>
      <c r="E1752" s="45" t="s">
        <v>2685</v>
      </c>
      <c r="F1752" t="s">
        <v>3064</v>
      </c>
      <c r="G1752" s="45" t="s">
        <v>2689</v>
      </c>
      <c r="H1752" s="43">
        <v>1195</v>
      </c>
      <c r="I1752" s="324" t="s">
        <v>41</v>
      </c>
      <c r="J1752" s="255" t="str">
        <f>IF(ISBLANK(INDEX('Policy Characteristics'!D:D,MATCH($C1752,'Policy Characteristics'!$C:$C,0))),"",INDEX('Policy Characteristics'!D:D,MATCH($C1752,'Policy Characteristics'!$C:$C,0)))</f>
        <v>Industry Energy Efficiency</v>
      </c>
      <c r="K1752" s="254" t="str">
        <f>IF(ISBLANK(INDEX('Policy Characteristics'!E:E,MATCH($C1752,'Policy Characteristics'!$C:$C,0))),"",INDEX('Policy Characteristics'!E:E,MATCH($C1752,'Policy Characteristics'!$C:$C,0)))</f>
        <v>indst efficiency standards</v>
      </c>
      <c r="L1752" s="261">
        <f>IF(ISBLANK(INDEX('Policy Characteristics'!F:F,MATCH($C1752,'Policy Characteristics'!$C:$C,0))),"",INDEX('Policy Characteristics'!F:F,MATCH($C1752,'Policy Characteristics'!$C:$C,0)))</f>
        <v>0</v>
      </c>
      <c r="M1752" s="261">
        <f>IF(ISBLANK(INDEX('Policy Characteristics'!G:G,MATCH($C1752,'Policy Characteristics'!$C:$C,0))),"",INDEX('Policy Characteristics'!G:G,MATCH($C1752,'Policy Characteristics'!$C:$C,0)))</f>
        <v>0.25</v>
      </c>
      <c r="N1752" s="261">
        <f>IF(ISBLANK(INDEX('Policy Characteristics'!H:H,MATCH($C1752,'Policy Characteristics'!$C:$C,0))),"",INDEX('Policy Characteristics'!H:H,MATCH($C1752,'Policy Characteristics'!$C:$C,0)))</f>
        <v>0.01</v>
      </c>
      <c r="O1752" s="254" t="str">
        <f>IF(ISBLANK(INDEX('Policy Characteristics'!I:I,MATCH($C1752,'Policy Characteristics'!$C:$C,0))),"",INDEX('Policy Characteristics'!I:I,MATCH($C1752,'Policy Characteristics'!$C:$C,0)))</f>
        <v>% reduction in energy use</v>
      </c>
      <c r="P1752" s="254" t="str">
        <f>IF(ISBLANK(INDEX('Policy Characteristics'!J:J,MATCH($C1752,'Policy Characteristics'!$C:$C,0))),"",INDEX('Policy Characteristics'!J:J,MATCH($C1752,'Policy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2" s="254" t="str">
        <f>IF(ISBLANK(INDEX('Policy Characteristics'!K:K,MATCH($C1752,'Policy Characteristics'!$C:$C,0))),"",INDEX('Policy Characteristics'!K:K,MATCH($C1752,'Policy Characteristics'!$C:$C,0)))</f>
        <v>industry-ag-main.html#eff-stds</v>
      </c>
      <c r="R1752" s="254" t="str">
        <f>IF(ISBLANK(INDEX('Policy Characteristics'!L:L,MATCH($C1752,'Policy Characteristics'!$C:$C,0))),"",INDEX('Policy Characteristics'!L:L,MATCH($C1752,'Policy Characteristics'!$C:$C,0)))</f>
        <v>industry-energy-efficiency-standards.html</v>
      </c>
    </row>
    <row r="1753" spans="1:18" s="4" customFormat="1">
      <c r="A1753" s="254" t="str">
        <f>IF(ISBLANK(INDEX('Policy Characteristics'!A:A,MATCH($C1753,'Policy Characteristics'!$C:$C,0))),"",INDEX('Policy Characteristics'!A:A,MATCH($C1753,'Policy Characteristics'!$C:$C,0)))</f>
        <v>Industry</v>
      </c>
      <c r="B1753" s="262" t="str">
        <f>IF(ISBLANK(INDEX('Policy Characteristics'!B:B,MATCH($C1753,'Policy Characteristics'!$C:$C,0))),"",INDEX('Policy Characteristics'!B:B,MATCH($C1753,'Policy Characteristics'!$C:$C,0)))</f>
        <v>Industry Energy Efficiency Standards</v>
      </c>
      <c r="C1753" s="254" t="str">
        <f t="shared" si="57"/>
        <v>Percentage Improvement in Eqpt Efficiency Standards above BAU</v>
      </c>
      <c r="D1753" s="6" t="s">
        <v>3061</v>
      </c>
      <c r="E1753" s="45" t="s">
        <v>2686</v>
      </c>
      <c r="F1753" t="s">
        <v>3064</v>
      </c>
      <c r="G1753" s="45" t="s">
        <v>2690</v>
      </c>
      <c r="H1753" s="43">
        <v>1196</v>
      </c>
      <c r="I1753" s="324" t="s">
        <v>41</v>
      </c>
      <c r="J1753" s="255" t="str">
        <f>IF(ISBLANK(INDEX('Policy Characteristics'!D:D,MATCH($C1753,'Policy Characteristics'!$C:$C,0))),"",INDEX('Policy Characteristics'!D:D,MATCH($C1753,'Policy Characteristics'!$C:$C,0)))</f>
        <v>Industry Energy Efficiency</v>
      </c>
      <c r="K1753" s="254" t="str">
        <f>IF(ISBLANK(INDEX('Policy Characteristics'!E:E,MATCH($C1753,'Policy Characteristics'!$C:$C,0))),"",INDEX('Policy Characteristics'!E:E,MATCH($C1753,'Policy Characteristics'!$C:$C,0)))</f>
        <v>indst efficiency standards</v>
      </c>
      <c r="L1753" s="261">
        <f>IF(ISBLANK(INDEX('Policy Characteristics'!F:F,MATCH($C1753,'Policy Characteristics'!$C:$C,0))),"",INDEX('Policy Characteristics'!F:F,MATCH($C1753,'Policy Characteristics'!$C:$C,0)))</f>
        <v>0</v>
      </c>
      <c r="M1753" s="261">
        <f>IF(ISBLANK(INDEX('Policy Characteristics'!G:G,MATCH($C1753,'Policy Characteristics'!$C:$C,0))),"",INDEX('Policy Characteristics'!G:G,MATCH($C1753,'Policy Characteristics'!$C:$C,0)))</f>
        <v>0.25</v>
      </c>
      <c r="N1753" s="261">
        <f>IF(ISBLANK(INDEX('Policy Characteristics'!H:H,MATCH($C1753,'Policy Characteristics'!$C:$C,0))),"",INDEX('Policy Characteristics'!H:H,MATCH($C1753,'Policy Characteristics'!$C:$C,0)))</f>
        <v>0.01</v>
      </c>
      <c r="O1753" s="254" t="str">
        <f>IF(ISBLANK(INDEX('Policy Characteristics'!I:I,MATCH($C1753,'Policy Characteristics'!$C:$C,0))),"",INDEX('Policy Characteristics'!I:I,MATCH($C1753,'Policy Characteristics'!$C:$C,0)))</f>
        <v>% reduction in energy use</v>
      </c>
      <c r="P1753" s="254" t="str">
        <f>IF(ISBLANK(INDEX('Policy Characteristics'!J:J,MATCH($C1753,'Policy Characteristics'!$C:$C,0))),"",INDEX('Policy Characteristics'!J:J,MATCH($C1753,'Policy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3" s="254" t="str">
        <f>IF(ISBLANK(INDEX('Policy Characteristics'!K:K,MATCH($C1753,'Policy Characteristics'!$C:$C,0))),"",INDEX('Policy Characteristics'!K:K,MATCH($C1753,'Policy Characteristics'!$C:$C,0)))</f>
        <v>industry-ag-main.html#eff-stds</v>
      </c>
      <c r="R1753" s="254" t="str">
        <f>IF(ISBLANK(INDEX('Policy Characteristics'!L:L,MATCH($C1753,'Policy Characteristics'!$C:$C,0))),"",INDEX('Policy Characteristics'!L:L,MATCH($C1753,'Policy Characteristics'!$C:$C,0)))</f>
        <v>industry-energy-efficiency-standards.html</v>
      </c>
    </row>
    <row r="1754" spans="1:18" s="4" customFormat="1">
      <c r="A1754" s="254" t="str">
        <f>IF(ISBLANK(INDEX('Policy Characteristics'!A:A,MATCH($C1754,'Policy Characteristics'!$C:$C,0))),"",INDEX('Policy Characteristics'!A:A,MATCH($C1754,'Policy Characteristics'!$C:$C,0)))</f>
        <v>Industry</v>
      </c>
      <c r="B1754" s="262" t="str">
        <f>IF(ISBLANK(INDEX('Policy Characteristics'!B:B,MATCH($C1754,'Policy Characteristics'!$C:$C,0))),"",INDEX('Policy Characteristics'!B:B,MATCH($C1754,'Policy Characteristics'!$C:$C,0)))</f>
        <v>Industry Energy Efficiency Standards</v>
      </c>
      <c r="C1754" s="254" t="str">
        <f t="shared" si="57"/>
        <v>Percentage Improvement in Eqpt Efficiency Standards above BAU</v>
      </c>
      <c r="D1754" s="6" t="s">
        <v>3061</v>
      </c>
      <c r="E1754" s="45" t="s">
        <v>2683</v>
      </c>
      <c r="F1754" t="s">
        <v>3064</v>
      </c>
      <c r="G1754" s="45" t="s">
        <v>2688</v>
      </c>
      <c r="H1754" s="43">
        <v>1197</v>
      </c>
      <c r="I1754" s="324" t="s">
        <v>41</v>
      </c>
      <c r="J1754" s="255" t="str">
        <f>IF(ISBLANK(INDEX('Policy Characteristics'!D:D,MATCH($C1754,'Policy Characteristics'!$C:$C,0))),"",INDEX('Policy Characteristics'!D:D,MATCH($C1754,'Policy Characteristics'!$C:$C,0)))</f>
        <v>Industry Energy Efficiency</v>
      </c>
      <c r="K1754" s="254" t="str">
        <f>IF(ISBLANK(INDEX('Policy Characteristics'!E:E,MATCH($C1754,'Policy Characteristics'!$C:$C,0))),"",INDEX('Policy Characteristics'!E:E,MATCH($C1754,'Policy Characteristics'!$C:$C,0)))</f>
        <v>indst efficiency standards</v>
      </c>
      <c r="L1754" s="261">
        <f>IF(ISBLANK(INDEX('Policy Characteristics'!F:F,MATCH($C1754,'Policy Characteristics'!$C:$C,0))),"",INDEX('Policy Characteristics'!F:F,MATCH($C1754,'Policy Characteristics'!$C:$C,0)))</f>
        <v>0</v>
      </c>
      <c r="M1754" s="261">
        <f>IF(ISBLANK(INDEX('Policy Characteristics'!G:G,MATCH($C1754,'Policy Characteristics'!$C:$C,0))),"",INDEX('Policy Characteristics'!G:G,MATCH($C1754,'Policy Characteristics'!$C:$C,0)))</f>
        <v>0.25</v>
      </c>
      <c r="N1754" s="261">
        <f>IF(ISBLANK(INDEX('Policy Characteristics'!H:H,MATCH($C1754,'Policy Characteristics'!$C:$C,0))),"",INDEX('Policy Characteristics'!H:H,MATCH($C1754,'Policy Characteristics'!$C:$C,0)))</f>
        <v>0.01</v>
      </c>
      <c r="O1754" s="254" t="str">
        <f>IF(ISBLANK(INDEX('Policy Characteristics'!I:I,MATCH($C1754,'Policy Characteristics'!$C:$C,0))),"",INDEX('Policy Characteristics'!I:I,MATCH($C1754,'Policy Characteristics'!$C:$C,0)))</f>
        <v>% reduction in energy use</v>
      </c>
      <c r="P1754" s="254" t="str">
        <f>IF(ISBLANK(INDEX('Policy Characteristics'!J:J,MATCH($C1754,'Policy Characteristics'!$C:$C,0))),"",INDEX('Policy Characteristics'!J:J,MATCH($C1754,'Policy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4" s="254" t="str">
        <f>IF(ISBLANK(INDEX('Policy Characteristics'!K:K,MATCH($C1754,'Policy Characteristics'!$C:$C,0))),"",INDEX('Policy Characteristics'!K:K,MATCH($C1754,'Policy Characteristics'!$C:$C,0)))</f>
        <v>industry-ag-main.html#eff-stds</v>
      </c>
      <c r="R1754" s="254" t="str">
        <f>IF(ISBLANK(INDEX('Policy Characteristics'!L:L,MATCH($C1754,'Policy Characteristics'!$C:$C,0))),"",INDEX('Policy Characteristics'!L:L,MATCH($C1754,'Policy Characteristics'!$C:$C,0)))</f>
        <v>industry-energy-efficiency-standards.html</v>
      </c>
    </row>
    <row r="1755" spans="1:18" s="4" customFormat="1">
      <c r="A1755" s="254" t="str">
        <f>IF(ISBLANK(INDEX('Policy Characteristics'!A:A,MATCH($C1755,'Policy Characteristics'!$C:$C,0))),"",INDEX('Policy Characteristics'!A:A,MATCH($C1755,'Policy Characteristics'!$C:$C,0)))</f>
        <v>Industry</v>
      </c>
      <c r="B1755" s="262" t="str">
        <f>IF(ISBLANK(INDEX('Policy Characteristics'!B:B,MATCH($C1755,'Policy Characteristics'!$C:$C,0))),"",INDEX('Policy Characteristics'!B:B,MATCH($C1755,'Policy Characteristics'!$C:$C,0)))</f>
        <v>Industry Energy Efficiency Standards</v>
      </c>
      <c r="C1755" s="254" t="str">
        <f t="shared" si="57"/>
        <v>Percentage Improvement in Eqpt Efficiency Standards above BAU</v>
      </c>
      <c r="D1755" s="6" t="s">
        <v>3062</v>
      </c>
      <c r="E1755" s="45" t="s">
        <v>2380</v>
      </c>
      <c r="F1755" t="s">
        <v>3023</v>
      </c>
      <c r="G1755" s="45" t="s">
        <v>2386</v>
      </c>
      <c r="H1755" s="43">
        <v>1198</v>
      </c>
      <c r="I1755" s="324" t="s">
        <v>40</v>
      </c>
      <c r="J1755" s="255" t="str">
        <f>IF(ISBLANK(INDEX('Policy Characteristics'!D:D,MATCH($C1755,'Policy Characteristics'!$C:$C,0))),"",INDEX('Policy Characteristics'!D:D,MATCH($C1755,'Policy Characteristics'!$C:$C,0)))</f>
        <v>Industry Energy Efficiency</v>
      </c>
      <c r="K1755" s="254" t="str">
        <f>IF(ISBLANK(INDEX('Policy Characteristics'!E:E,MATCH($C1755,'Policy Characteristics'!$C:$C,0))),"",INDEX('Policy Characteristics'!E:E,MATCH($C1755,'Policy Characteristics'!$C:$C,0)))</f>
        <v>indst efficiency standards</v>
      </c>
      <c r="L1755" s="261">
        <f>IF(ISBLANK(INDEX('Policy Characteristics'!F:F,MATCH($C1755,'Policy Characteristics'!$C:$C,0))),"",INDEX('Policy Characteristics'!F:F,MATCH($C1755,'Policy Characteristics'!$C:$C,0)))</f>
        <v>0</v>
      </c>
      <c r="M1755" s="261">
        <f>IF(ISBLANK(INDEX('Policy Characteristics'!G:G,MATCH($C1755,'Policy Characteristics'!$C:$C,0))),"",INDEX('Policy Characteristics'!G:G,MATCH($C1755,'Policy Characteristics'!$C:$C,0)))</f>
        <v>0.25</v>
      </c>
      <c r="N1755" s="261">
        <f>IF(ISBLANK(INDEX('Policy Characteristics'!H:H,MATCH($C1755,'Policy Characteristics'!$C:$C,0))),"",INDEX('Policy Characteristics'!H:H,MATCH($C1755,'Policy Characteristics'!$C:$C,0)))</f>
        <v>0.01</v>
      </c>
      <c r="O1755" s="254" t="str">
        <f>IF(ISBLANK(INDEX('Policy Characteristics'!I:I,MATCH($C1755,'Policy Characteristics'!$C:$C,0))),"",INDEX('Policy Characteristics'!I:I,MATCH($C1755,'Policy Characteristics'!$C:$C,0)))</f>
        <v>% reduction in energy use</v>
      </c>
      <c r="P1755" s="254" t="str">
        <f>IF(ISBLANK(INDEX('Policy Characteristics'!J:J,MATCH($C1755,'Policy Characteristics'!$C:$C,0))),"",INDEX('Policy Characteristics'!J:J,MATCH($C1755,'Policy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5" s="254" t="str">
        <f>IF(ISBLANK(INDEX('Policy Characteristics'!K:K,MATCH($C1755,'Policy Characteristics'!$C:$C,0))),"",INDEX('Policy Characteristics'!K:K,MATCH($C1755,'Policy Characteristics'!$C:$C,0)))</f>
        <v>industry-ag-main.html#eff-stds</v>
      </c>
      <c r="R1755" s="254" t="str">
        <f>IF(ISBLANK(INDEX('Policy Characteristics'!L:L,MATCH($C1755,'Policy Characteristics'!$C:$C,0))),"",INDEX('Policy Characteristics'!L:L,MATCH($C1755,'Policy Characteristics'!$C:$C,0)))</f>
        <v>industry-energy-efficiency-standards.html</v>
      </c>
    </row>
    <row r="1756" spans="1:18" s="4" customFormat="1">
      <c r="A1756" s="254" t="str">
        <f>IF(ISBLANK(INDEX('Policy Characteristics'!A:A,MATCH($C1756,'Policy Characteristics'!$C:$C,0))),"",INDEX('Policy Characteristics'!A:A,MATCH($C1756,'Policy Characteristics'!$C:$C,0)))</f>
        <v>Industry</v>
      </c>
      <c r="B1756" s="262" t="str">
        <f>IF(ISBLANK(INDEX('Policy Characteristics'!B:B,MATCH($C1756,'Policy Characteristics'!$C:$C,0))),"",INDEX('Policy Characteristics'!B:B,MATCH($C1756,'Policy Characteristics'!$C:$C,0)))</f>
        <v>Industry Energy Efficiency Standards</v>
      </c>
      <c r="C1756" s="254" t="str">
        <f t="shared" si="57"/>
        <v>Percentage Improvement in Eqpt Efficiency Standards above BAU</v>
      </c>
      <c r="D1756" s="6" t="s">
        <v>3062</v>
      </c>
      <c r="E1756" s="45" t="s">
        <v>2381</v>
      </c>
      <c r="F1756" t="s">
        <v>3023</v>
      </c>
      <c r="G1756" s="45" t="s">
        <v>2389</v>
      </c>
      <c r="H1756" s="43">
        <v>1199</v>
      </c>
      <c r="I1756" s="324" t="s">
        <v>41</v>
      </c>
      <c r="J1756" s="255" t="str">
        <f>IF(ISBLANK(INDEX('Policy Characteristics'!D:D,MATCH($C1756,'Policy Characteristics'!$C:$C,0))),"",INDEX('Policy Characteristics'!D:D,MATCH($C1756,'Policy Characteristics'!$C:$C,0)))</f>
        <v>Industry Energy Efficiency</v>
      </c>
      <c r="K1756" s="254" t="str">
        <f>IF(ISBLANK(INDEX('Policy Characteristics'!E:E,MATCH($C1756,'Policy Characteristics'!$C:$C,0))),"",INDEX('Policy Characteristics'!E:E,MATCH($C1756,'Policy Characteristics'!$C:$C,0)))</f>
        <v>indst efficiency standards</v>
      </c>
      <c r="L1756" s="261">
        <f>IF(ISBLANK(INDEX('Policy Characteristics'!F:F,MATCH($C1756,'Policy Characteristics'!$C:$C,0))),"",INDEX('Policy Characteristics'!F:F,MATCH($C1756,'Policy Characteristics'!$C:$C,0)))</f>
        <v>0</v>
      </c>
      <c r="M1756" s="261">
        <f>IF(ISBLANK(INDEX('Policy Characteristics'!G:G,MATCH($C1756,'Policy Characteristics'!$C:$C,0))),"",INDEX('Policy Characteristics'!G:G,MATCH($C1756,'Policy Characteristics'!$C:$C,0)))</f>
        <v>0.25</v>
      </c>
      <c r="N1756" s="261">
        <f>IF(ISBLANK(INDEX('Policy Characteristics'!H:H,MATCH($C1756,'Policy Characteristics'!$C:$C,0))),"",INDEX('Policy Characteristics'!H:H,MATCH($C1756,'Policy Characteristics'!$C:$C,0)))</f>
        <v>0.01</v>
      </c>
      <c r="O1756" s="254" t="str">
        <f>IF(ISBLANK(INDEX('Policy Characteristics'!I:I,MATCH($C1756,'Policy Characteristics'!$C:$C,0))),"",INDEX('Policy Characteristics'!I:I,MATCH($C1756,'Policy Characteristics'!$C:$C,0)))</f>
        <v>% reduction in energy use</v>
      </c>
      <c r="P1756" s="254" t="str">
        <f>IF(ISBLANK(INDEX('Policy Characteristics'!J:J,MATCH($C1756,'Policy Characteristics'!$C:$C,0))),"",INDEX('Policy Characteristics'!J:J,MATCH($C1756,'Policy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6" s="254" t="str">
        <f>IF(ISBLANK(INDEX('Policy Characteristics'!K:K,MATCH($C1756,'Policy Characteristics'!$C:$C,0))),"",INDEX('Policy Characteristics'!K:K,MATCH($C1756,'Policy Characteristics'!$C:$C,0)))</f>
        <v>industry-ag-main.html#eff-stds</v>
      </c>
      <c r="R1756" s="254" t="str">
        <f>IF(ISBLANK(INDEX('Policy Characteristics'!L:L,MATCH($C1756,'Policy Characteristics'!$C:$C,0))),"",INDEX('Policy Characteristics'!L:L,MATCH($C1756,'Policy Characteristics'!$C:$C,0)))</f>
        <v>industry-energy-efficiency-standards.html</v>
      </c>
    </row>
    <row r="1757" spans="1:18" s="4" customFormat="1">
      <c r="A1757" s="254" t="str">
        <f>IF(ISBLANK(INDEX('Policy Characteristics'!A:A,MATCH($C1757,'Policy Characteristics'!$C:$C,0))),"",INDEX('Policy Characteristics'!A:A,MATCH($C1757,'Policy Characteristics'!$C:$C,0)))</f>
        <v>Industry</v>
      </c>
      <c r="B1757" s="262" t="str">
        <f>IF(ISBLANK(INDEX('Policy Characteristics'!B:B,MATCH($C1757,'Policy Characteristics'!$C:$C,0))),"",INDEX('Policy Characteristics'!B:B,MATCH($C1757,'Policy Characteristics'!$C:$C,0)))</f>
        <v>Industry Energy Efficiency Standards</v>
      </c>
      <c r="C1757" s="254" t="str">
        <f t="shared" si="57"/>
        <v>Percentage Improvement in Eqpt Efficiency Standards above BAU</v>
      </c>
      <c r="D1757" s="6" t="s">
        <v>3062</v>
      </c>
      <c r="E1757" s="45" t="s">
        <v>2382</v>
      </c>
      <c r="F1757" t="s">
        <v>3023</v>
      </c>
      <c r="G1757" s="45" t="s">
        <v>2390</v>
      </c>
      <c r="H1757" s="43">
        <v>1200</v>
      </c>
      <c r="I1757" s="324" t="s">
        <v>40</v>
      </c>
      <c r="J1757" s="255" t="str">
        <f>IF(ISBLANK(INDEX('Policy Characteristics'!D:D,MATCH($C1757,'Policy Characteristics'!$C:$C,0))),"",INDEX('Policy Characteristics'!D:D,MATCH($C1757,'Policy Characteristics'!$C:$C,0)))</f>
        <v>Industry Energy Efficiency</v>
      </c>
      <c r="K1757" s="254" t="str">
        <f>IF(ISBLANK(INDEX('Policy Characteristics'!E:E,MATCH($C1757,'Policy Characteristics'!$C:$C,0))),"",INDEX('Policy Characteristics'!E:E,MATCH($C1757,'Policy Characteristics'!$C:$C,0)))</f>
        <v>indst efficiency standards</v>
      </c>
      <c r="L1757" s="261">
        <f>IF(ISBLANK(INDEX('Policy Characteristics'!F:F,MATCH($C1757,'Policy Characteristics'!$C:$C,0))),"",INDEX('Policy Characteristics'!F:F,MATCH($C1757,'Policy Characteristics'!$C:$C,0)))</f>
        <v>0</v>
      </c>
      <c r="M1757" s="261">
        <f>IF(ISBLANK(INDEX('Policy Characteristics'!G:G,MATCH($C1757,'Policy Characteristics'!$C:$C,0))),"",INDEX('Policy Characteristics'!G:G,MATCH($C1757,'Policy Characteristics'!$C:$C,0)))</f>
        <v>0.25</v>
      </c>
      <c r="N1757" s="261">
        <f>IF(ISBLANK(INDEX('Policy Characteristics'!H:H,MATCH($C1757,'Policy Characteristics'!$C:$C,0))),"",INDEX('Policy Characteristics'!H:H,MATCH($C1757,'Policy Characteristics'!$C:$C,0)))</f>
        <v>0.01</v>
      </c>
      <c r="O1757" s="254" t="str">
        <f>IF(ISBLANK(INDEX('Policy Characteristics'!I:I,MATCH($C1757,'Policy Characteristics'!$C:$C,0))),"",INDEX('Policy Characteristics'!I:I,MATCH($C1757,'Policy Characteristics'!$C:$C,0)))</f>
        <v>% reduction in energy use</v>
      </c>
      <c r="P1757" s="254" t="str">
        <f>IF(ISBLANK(INDEX('Policy Characteristics'!J:J,MATCH($C1757,'Policy Characteristics'!$C:$C,0))),"",INDEX('Policy Characteristics'!J:J,MATCH($C1757,'Policy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7" s="254" t="str">
        <f>IF(ISBLANK(INDEX('Policy Characteristics'!K:K,MATCH($C1757,'Policy Characteristics'!$C:$C,0))),"",INDEX('Policy Characteristics'!K:K,MATCH($C1757,'Policy Characteristics'!$C:$C,0)))</f>
        <v>industry-ag-main.html#eff-stds</v>
      </c>
      <c r="R1757" s="254" t="str">
        <f>IF(ISBLANK(INDEX('Policy Characteristics'!L:L,MATCH($C1757,'Policy Characteristics'!$C:$C,0))),"",INDEX('Policy Characteristics'!L:L,MATCH($C1757,'Policy Characteristics'!$C:$C,0)))</f>
        <v>industry-energy-efficiency-standards.html</v>
      </c>
    </row>
    <row r="1758" spans="1:18" s="4" customFormat="1">
      <c r="A1758" s="254" t="str">
        <f>IF(ISBLANK(INDEX('Policy Characteristics'!A:A,MATCH($C1758,'Policy Characteristics'!$C:$C,0))),"",INDEX('Policy Characteristics'!A:A,MATCH($C1758,'Policy Characteristics'!$C:$C,0)))</f>
        <v>Industry</v>
      </c>
      <c r="B1758" s="262" t="str">
        <f>IF(ISBLANK(INDEX('Policy Characteristics'!B:B,MATCH($C1758,'Policy Characteristics'!$C:$C,0))),"",INDEX('Policy Characteristics'!B:B,MATCH($C1758,'Policy Characteristics'!$C:$C,0)))</f>
        <v>Industry Energy Efficiency Standards</v>
      </c>
      <c r="C1758" s="254" t="str">
        <f t="shared" si="57"/>
        <v>Percentage Improvement in Eqpt Efficiency Standards above BAU</v>
      </c>
      <c r="D1758" s="6" t="s">
        <v>3062</v>
      </c>
      <c r="E1758" s="45" t="s">
        <v>2383</v>
      </c>
      <c r="F1758" t="s">
        <v>3023</v>
      </c>
      <c r="G1758" s="45" t="s">
        <v>2387</v>
      </c>
      <c r="H1758" s="43">
        <v>1201</v>
      </c>
      <c r="I1758" s="324" t="s">
        <v>41</v>
      </c>
      <c r="J1758" s="255" t="str">
        <f>IF(ISBLANK(INDEX('Policy Characteristics'!D:D,MATCH($C1758,'Policy Characteristics'!$C:$C,0))),"",INDEX('Policy Characteristics'!D:D,MATCH($C1758,'Policy Characteristics'!$C:$C,0)))</f>
        <v>Industry Energy Efficiency</v>
      </c>
      <c r="K1758" s="254" t="str">
        <f>IF(ISBLANK(INDEX('Policy Characteristics'!E:E,MATCH($C1758,'Policy Characteristics'!$C:$C,0))),"",INDEX('Policy Characteristics'!E:E,MATCH($C1758,'Policy Characteristics'!$C:$C,0)))</f>
        <v>indst efficiency standards</v>
      </c>
      <c r="L1758" s="261">
        <f>IF(ISBLANK(INDEX('Policy Characteristics'!F:F,MATCH($C1758,'Policy Characteristics'!$C:$C,0))),"",INDEX('Policy Characteristics'!F:F,MATCH($C1758,'Policy Characteristics'!$C:$C,0)))</f>
        <v>0</v>
      </c>
      <c r="M1758" s="261">
        <f>IF(ISBLANK(INDEX('Policy Characteristics'!G:G,MATCH($C1758,'Policy Characteristics'!$C:$C,0))),"",INDEX('Policy Characteristics'!G:G,MATCH($C1758,'Policy Characteristics'!$C:$C,0)))</f>
        <v>0.25</v>
      </c>
      <c r="N1758" s="261">
        <f>IF(ISBLANK(INDEX('Policy Characteristics'!H:H,MATCH($C1758,'Policy Characteristics'!$C:$C,0))),"",INDEX('Policy Characteristics'!H:H,MATCH($C1758,'Policy Characteristics'!$C:$C,0)))</f>
        <v>0.01</v>
      </c>
      <c r="O1758" s="254" t="str">
        <f>IF(ISBLANK(INDEX('Policy Characteristics'!I:I,MATCH($C1758,'Policy Characteristics'!$C:$C,0))),"",INDEX('Policy Characteristics'!I:I,MATCH($C1758,'Policy Characteristics'!$C:$C,0)))</f>
        <v>% reduction in energy use</v>
      </c>
      <c r="P1758" s="254" t="str">
        <f>IF(ISBLANK(INDEX('Policy Characteristics'!J:J,MATCH($C1758,'Policy Characteristics'!$C:$C,0))),"",INDEX('Policy Characteristics'!J:J,MATCH($C1758,'Policy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8" s="254" t="str">
        <f>IF(ISBLANK(INDEX('Policy Characteristics'!K:K,MATCH($C1758,'Policy Characteristics'!$C:$C,0))),"",INDEX('Policy Characteristics'!K:K,MATCH($C1758,'Policy Characteristics'!$C:$C,0)))</f>
        <v>industry-ag-main.html#eff-stds</v>
      </c>
      <c r="R1758" s="254" t="str">
        <f>IF(ISBLANK(INDEX('Policy Characteristics'!L:L,MATCH($C1758,'Policy Characteristics'!$C:$C,0))),"",INDEX('Policy Characteristics'!L:L,MATCH($C1758,'Policy Characteristics'!$C:$C,0)))</f>
        <v>industry-energy-efficiency-standards.html</v>
      </c>
    </row>
    <row r="1759" spans="1:18" s="4" customFormat="1">
      <c r="A1759" s="254" t="str">
        <f>IF(ISBLANK(INDEX('Policy Characteristics'!A:A,MATCH($C1759,'Policy Characteristics'!$C:$C,0))),"",INDEX('Policy Characteristics'!A:A,MATCH($C1759,'Policy Characteristics'!$C:$C,0)))</f>
        <v>Industry</v>
      </c>
      <c r="B1759" s="262" t="str">
        <f>IF(ISBLANK(INDEX('Policy Characteristics'!B:B,MATCH($C1759,'Policy Characteristics'!$C:$C,0))),"",INDEX('Policy Characteristics'!B:B,MATCH($C1759,'Policy Characteristics'!$C:$C,0)))</f>
        <v>Industry Energy Efficiency Standards</v>
      </c>
      <c r="C1759" s="254" t="str">
        <f t="shared" si="57"/>
        <v>Percentage Improvement in Eqpt Efficiency Standards above BAU</v>
      </c>
      <c r="D1759" s="6" t="s">
        <v>3062</v>
      </c>
      <c r="E1759" s="45" t="s">
        <v>2384</v>
      </c>
      <c r="F1759" t="s">
        <v>3023</v>
      </c>
      <c r="G1759" s="45" t="s">
        <v>2388</v>
      </c>
      <c r="H1759" s="43">
        <v>1202</v>
      </c>
      <c r="I1759" s="324" t="s">
        <v>40</v>
      </c>
      <c r="J1759" s="255" t="str">
        <f>IF(ISBLANK(INDEX('Policy Characteristics'!D:D,MATCH($C1759,'Policy Characteristics'!$C:$C,0))),"",INDEX('Policy Characteristics'!D:D,MATCH($C1759,'Policy Characteristics'!$C:$C,0)))</f>
        <v>Industry Energy Efficiency</v>
      </c>
      <c r="K1759" s="254" t="str">
        <f>IF(ISBLANK(INDEX('Policy Characteristics'!E:E,MATCH($C1759,'Policy Characteristics'!$C:$C,0))),"",INDEX('Policy Characteristics'!E:E,MATCH($C1759,'Policy Characteristics'!$C:$C,0)))</f>
        <v>indst efficiency standards</v>
      </c>
      <c r="L1759" s="261">
        <f>IF(ISBLANK(INDEX('Policy Characteristics'!F:F,MATCH($C1759,'Policy Characteristics'!$C:$C,0))),"",INDEX('Policy Characteristics'!F:F,MATCH($C1759,'Policy Characteristics'!$C:$C,0)))</f>
        <v>0</v>
      </c>
      <c r="M1759" s="261">
        <f>IF(ISBLANK(INDEX('Policy Characteristics'!G:G,MATCH($C1759,'Policy Characteristics'!$C:$C,0))),"",INDEX('Policy Characteristics'!G:G,MATCH($C1759,'Policy Characteristics'!$C:$C,0)))</f>
        <v>0.25</v>
      </c>
      <c r="N1759" s="261">
        <f>IF(ISBLANK(INDEX('Policy Characteristics'!H:H,MATCH($C1759,'Policy Characteristics'!$C:$C,0))),"",INDEX('Policy Characteristics'!H:H,MATCH($C1759,'Policy Characteristics'!$C:$C,0)))</f>
        <v>0.01</v>
      </c>
      <c r="O1759" s="254" t="str">
        <f>IF(ISBLANK(INDEX('Policy Characteristics'!I:I,MATCH($C1759,'Policy Characteristics'!$C:$C,0))),"",INDEX('Policy Characteristics'!I:I,MATCH($C1759,'Policy Characteristics'!$C:$C,0)))</f>
        <v>% reduction in energy use</v>
      </c>
      <c r="P1759" s="254" t="str">
        <f>IF(ISBLANK(INDEX('Policy Characteristics'!J:J,MATCH($C1759,'Policy Characteristics'!$C:$C,0))),"",INDEX('Policy Characteristics'!J:J,MATCH($C1759,'Policy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9" s="254" t="str">
        <f>IF(ISBLANK(INDEX('Policy Characteristics'!K:K,MATCH($C1759,'Policy Characteristics'!$C:$C,0))),"",INDEX('Policy Characteristics'!K:K,MATCH($C1759,'Policy Characteristics'!$C:$C,0)))</f>
        <v>industry-ag-main.html#eff-stds</v>
      </c>
      <c r="R1759" s="254" t="str">
        <f>IF(ISBLANK(INDEX('Policy Characteristics'!L:L,MATCH($C1759,'Policy Characteristics'!$C:$C,0))),"",INDEX('Policy Characteristics'!L:L,MATCH($C1759,'Policy Characteristics'!$C:$C,0)))</f>
        <v>industry-energy-efficiency-standards.html</v>
      </c>
    </row>
    <row r="1760" spans="1:18" s="4" customFormat="1">
      <c r="A1760" s="254" t="str">
        <f>IF(ISBLANK(INDEX('Policy Characteristics'!A:A,MATCH($C1760,'Policy Characteristics'!$C:$C,0))),"",INDEX('Policy Characteristics'!A:A,MATCH($C1760,'Policy Characteristics'!$C:$C,0)))</f>
        <v>Industry</v>
      </c>
      <c r="B1760" s="262" t="str">
        <f>IF(ISBLANK(INDEX('Policy Characteristics'!B:B,MATCH($C1760,'Policy Characteristics'!$C:$C,0))),"",INDEX('Policy Characteristics'!B:B,MATCH($C1760,'Policy Characteristics'!$C:$C,0)))</f>
        <v>Industry Energy Efficiency Standards</v>
      </c>
      <c r="C1760" s="254" t="str">
        <f t="shared" si="57"/>
        <v>Percentage Improvement in Eqpt Efficiency Standards above BAU</v>
      </c>
      <c r="D1760" s="6" t="s">
        <v>3062</v>
      </c>
      <c r="E1760" s="45" t="s">
        <v>2385</v>
      </c>
      <c r="F1760" t="s">
        <v>3023</v>
      </c>
      <c r="G1760" s="45" t="s">
        <v>2391</v>
      </c>
      <c r="H1760" s="43">
        <v>1203</v>
      </c>
      <c r="I1760" s="324" t="s">
        <v>41</v>
      </c>
      <c r="J1760" s="255" t="str">
        <f>IF(ISBLANK(INDEX('Policy Characteristics'!D:D,MATCH($C1760,'Policy Characteristics'!$C:$C,0))),"",INDEX('Policy Characteristics'!D:D,MATCH($C1760,'Policy Characteristics'!$C:$C,0)))</f>
        <v>Industry Energy Efficiency</v>
      </c>
      <c r="K1760" s="254" t="str">
        <f>IF(ISBLANK(INDEX('Policy Characteristics'!E:E,MATCH($C1760,'Policy Characteristics'!$C:$C,0))),"",INDEX('Policy Characteristics'!E:E,MATCH($C1760,'Policy Characteristics'!$C:$C,0)))</f>
        <v>indst efficiency standards</v>
      </c>
      <c r="L1760" s="261">
        <f>IF(ISBLANK(INDEX('Policy Characteristics'!F:F,MATCH($C1760,'Policy Characteristics'!$C:$C,0))),"",INDEX('Policy Characteristics'!F:F,MATCH($C1760,'Policy Characteristics'!$C:$C,0)))</f>
        <v>0</v>
      </c>
      <c r="M1760" s="261">
        <f>IF(ISBLANK(INDEX('Policy Characteristics'!G:G,MATCH($C1760,'Policy Characteristics'!$C:$C,0))),"",INDEX('Policy Characteristics'!G:G,MATCH($C1760,'Policy Characteristics'!$C:$C,0)))</f>
        <v>0.25</v>
      </c>
      <c r="N1760" s="261">
        <f>IF(ISBLANK(INDEX('Policy Characteristics'!H:H,MATCH($C1760,'Policy Characteristics'!$C:$C,0))),"",INDEX('Policy Characteristics'!H:H,MATCH($C1760,'Policy Characteristics'!$C:$C,0)))</f>
        <v>0.01</v>
      </c>
      <c r="O1760" s="254" t="str">
        <f>IF(ISBLANK(INDEX('Policy Characteristics'!I:I,MATCH($C1760,'Policy Characteristics'!$C:$C,0))),"",INDEX('Policy Characteristics'!I:I,MATCH($C1760,'Policy Characteristics'!$C:$C,0)))</f>
        <v>% reduction in energy use</v>
      </c>
      <c r="P1760" s="254" t="str">
        <f>IF(ISBLANK(INDEX('Policy Characteristics'!J:J,MATCH($C1760,'Policy Characteristics'!$C:$C,0))),"",INDEX('Policy Characteristics'!J:J,MATCH($C1760,'Policy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60" s="254" t="str">
        <f>IF(ISBLANK(INDEX('Policy Characteristics'!K:K,MATCH($C1760,'Policy Characteristics'!$C:$C,0))),"",INDEX('Policy Characteristics'!K:K,MATCH($C1760,'Policy Characteristics'!$C:$C,0)))</f>
        <v>industry-ag-main.html#eff-stds</v>
      </c>
      <c r="R1760" s="254" t="str">
        <f>IF(ISBLANK(INDEX('Policy Characteristics'!L:L,MATCH($C1760,'Policy Characteristics'!$C:$C,0))),"",INDEX('Policy Characteristics'!L:L,MATCH($C1760,'Policy Characteristics'!$C:$C,0)))</f>
        <v>industry-energy-efficiency-standards.html</v>
      </c>
    </row>
    <row r="1761" spans="1:18" s="4" customFormat="1">
      <c r="A1761" s="254" t="str">
        <f>IF(ISBLANK(INDEX('Policy Characteristics'!A:A,MATCH($C1761,'Policy Characteristics'!$C:$C,0))),"",INDEX('Policy Characteristics'!A:A,MATCH($C1761,'Policy Characteristics'!$C:$C,0)))</f>
        <v>Industry</v>
      </c>
      <c r="B1761" s="262" t="str">
        <f>IF(ISBLANK(INDEX('Policy Characteristics'!B:B,MATCH($C1761,'Policy Characteristics'!$C:$C,0))),"",INDEX('Policy Characteristics'!B:B,MATCH($C1761,'Policy Characteristics'!$C:$C,0)))</f>
        <v>Industry Energy Efficiency Standards</v>
      </c>
      <c r="C1761" s="254" t="str">
        <f t="shared" si="57"/>
        <v>Percentage Improvement in Eqpt Efficiency Standards above BAU</v>
      </c>
      <c r="D1761" s="6" t="s">
        <v>3062</v>
      </c>
      <c r="E1761" s="45" t="s">
        <v>2684</v>
      </c>
      <c r="F1761" t="s">
        <v>3023</v>
      </c>
      <c r="G1761" s="45" t="s">
        <v>2687</v>
      </c>
      <c r="H1761" s="43">
        <v>1204</v>
      </c>
      <c r="I1761" s="324" t="s">
        <v>41</v>
      </c>
      <c r="J1761" s="255" t="str">
        <f>IF(ISBLANK(INDEX('Policy Characteristics'!D:D,MATCH($C1761,'Policy Characteristics'!$C:$C,0))),"",INDEX('Policy Characteristics'!D:D,MATCH($C1761,'Policy Characteristics'!$C:$C,0)))</f>
        <v>Industry Energy Efficiency</v>
      </c>
      <c r="K1761" s="254" t="str">
        <f>IF(ISBLANK(INDEX('Policy Characteristics'!E:E,MATCH($C1761,'Policy Characteristics'!$C:$C,0))),"",INDEX('Policy Characteristics'!E:E,MATCH($C1761,'Policy Characteristics'!$C:$C,0)))</f>
        <v>indst efficiency standards</v>
      </c>
      <c r="L1761" s="261">
        <f>IF(ISBLANK(INDEX('Policy Characteristics'!F:F,MATCH($C1761,'Policy Characteristics'!$C:$C,0))),"",INDEX('Policy Characteristics'!F:F,MATCH($C1761,'Policy Characteristics'!$C:$C,0)))</f>
        <v>0</v>
      </c>
      <c r="M1761" s="261">
        <f>IF(ISBLANK(INDEX('Policy Characteristics'!G:G,MATCH($C1761,'Policy Characteristics'!$C:$C,0))),"",INDEX('Policy Characteristics'!G:G,MATCH($C1761,'Policy Characteristics'!$C:$C,0)))</f>
        <v>0.25</v>
      </c>
      <c r="N1761" s="261">
        <f>IF(ISBLANK(INDEX('Policy Characteristics'!H:H,MATCH($C1761,'Policy Characteristics'!$C:$C,0))),"",INDEX('Policy Characteristics'!H:H,MATCH($C1761,'Policy Characteristics'!$C:$C,0)))</f>
        <v>0.01</v>
      </c>
      <c r="O1761" s="254" t="str">
        <f>IF(ISBLANK(INDEX('Policy Characteristics'!I:I,MATCH($C1761,'Policy Characteristics'!$C:$C,0))),"",INDEX('Policy Characteristics'!I:I,MATCH($C1761,'Policy Characteristics'!$C:$C,0)))</f>
        <v>% reduction in energy use</v>
      </c>
      <c r="P1761" s="254" t="str">
        <f>IF(ISBLANK(INDEX('Policy Characteristics'!J:J,MATCH($C1761,'Policy Characteristics'!$C:$C,0))),"",INDEX('Policy Characteristics'!J:J,MATCH($C1761,'Policy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61" s="254" t="str">
        <f>IF(ISBLANK(INDEX('Policy Characteristics'!K:K,MATCH($C1761,'Policy Characteristics'!$C:$C,0))),"",INDEX('Policy Characteristics'!K:K,MATCH($C1761,'Policy Characteristics'!$C:$C,0)))</f>
        <v>industry-ag-main.html#eff-stds</v>
      </c>
      <c r="R1761" s="254" t="str">
        <f>IF(ISBLANK(INDEX('Policy Characteristics'!L:L,MATCH($C1761,'Policy Characteristics'!$C:$C,0))),"",INDEX('Policy Characteristics'!L:L,MATCH($C1761,'Policy Characteristics'!$C:$C,0)))</f>
        <v>industry-energy-efficiency-standards.html</v>
      </c>
    </row>
    <row r="1762" spans="1:18" s="4" customFormat="1">
      <c r="A1762" s="254" t="str">
        <f>IF(ISBLANK(INDEX('Policy Characteristics'!A:A,MATCH($C1762,'Policy Characteristics'!$C:$C,0))),"",INDEX('Policy Characteristics'!A:A,MATCH($C1762,'Policy Characteristics'!$C:$C,0)))</f>
        <v>Industry</v>
      </c>
      <c r="B1762" s="262" t="str">
        <f>IF(ISBLANK(INDEX('Policy Characteristics'!B:B,MATCH($C1762,'Policy Characteristics'!$C:$C,0))),"",INDEX('Policy Characteristics'!B:B,MATCH($C1762,'Policy Characteristics'!$C:$C,0)))</f>
        <v>Industry Energy Efficiency Standards</v>
      </c>
      <c r="C1762" s="254" t="str">
        <f t="shared" si="57"/>
        <v>Percentage Improvement in Eqpt Efficiency Standards above BAU</v>
      </c>
      <c r="D1762" s="6" t="s">
        <v>3062</v>
      </c>
      <c r="E1762" s="45" t="s">
        <v>2685</v>
      </c>
      <c r="F1762" t="s">
        <v>3023</v>
      </c>
      <c r="G1762" s="45" t="s">
        <v>2689</v>
      </c>
      <c r="H1762" s="43">
        <v>1205</v>
      </c>
      <c r="I1762" s="324" t="s">
        <v>40</v>
      </c>
      <c r="J1762" s="255" t="str">
        <f>IF(ISBLANK(INDEX('Policy Characteristics'!D:D,MATCH($C1762,'Policy Characteristics'!$C:$C,0))),"",INDEX('Policy Characteristics'!D:D,MATCH($C1762,'Policy Characteristics'!$C:$C,0)))</f>
        <v>Industry Energy Efficiency</v>
      </c>
      <c r="K1762" s="254" t="str">
        <f>IF(ISBLANK(INDEX('Policy Characteristics'!E:E,MATCH($C1762,'Policy Characteristics'!$C:$C,0))),"",INDEX('Policy Characteristics'!E:E,MATCH($C1762,'Policy Characteristics'!$C:$C,0)))</f>
        <v>indst efficiency standards</v>
      </c>
      <c r="L1762" s="261">
        <f>IF(ISBLANK(INDEX('Policy Characteristics'!F:F,MATCH($C1762,'Policy Characteristics'!$C:$C,0))),"",INDEX('Policy Characteristics'!F:F,MATCH($C1762,'Policy Characteristics'!$C:$C,0)))</f>
        <v>0</v>
      </c>
      <c r="M1762" s="261">
        <f>IF(ISBLANK(INDEX('Policy Characteristics'!G:G,MATCH($C1762,'Policy Characteristics'!$C:$C,0))),"",INDEX('Policy Characteristics'!G:G,MATCH($C1762,'Policy Characteristics'!$C:$C,0)))</f>
        <v>0.25</v>
      </c>
      <c r="N1762" s="261">
        <f>IF(ISBLANK(INDEX('Policy Characteristics'!H:H,MATCH($C1762,'Policy Characteristics'!$C:$C,0))),"",INDEX('Policy Characteristics'!H:H,MATCH($C1762,'Policy Characteristics'!$C:$C,0)))</f>
        <v>0.01</v>
      </c>
      <c r="O1762" s="254" t="str">
        <f>IF(ISBLANK(INDEX('Policy Characteristics'!I:I,MATCH($C1762,'Policy Characteristics'!$C:$C,0))),"",INDEX('Policy Characteristics'!I:I,MATCH($C1762,'Policy Characteristics'!$C:$C,0)))</f>
        <v>% reduction in energy use</v>
      </c>
      <c r="P1762" s="254" t="str">
        <f>IF(ISBLANK(INDEX('Policy Characteristics'!J:J,MATCH($C1762,'Policy Characteristics'!$C:$C,0))),"",INDEX('Policy Characteristics'!J:J,MATCH($C1762,'Policy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62" s="254" t="str">
        <f>IF(ISBLANK(INDEX('Policy Characteristics'!K:K,MATCH($C1762,'Policy Characteristics'!$C:$C,0))),"",INDEX('Policy Characteristics'!K:K,MATCH($C1762,'Policy Characteristics'!$C:$C,0)))</f>
        <v>industry-ag-main.html#eff-stds</v>
      </c>
      <c r="R1762" s="254" t="str">
        <f>IF(ISBLANK(INDEX('Policy Characteristics'!L:L,MATCH($C1762,'Policy Characteristics'!$C:$C,0))),"",INDEX('Policy Characteristics'!L:L,MATCH($C1762,'Policy Characteristics'!$C:$C,0)))</f>
        <v>industry-energy-efficiency-standards.html</v>
      </c>
    </row>
    <row r="1763" spans="1:18" s="4" customFormat="1">
      <c r="A1763" s="254" t="str">
        <f>IF(ISBLANK(INDEX('Policy Characteristics'!A:A,MATCH($C1763,'Policy Characteristics'!$C:$C,0))),"",INDEX('Policy Characteristics'!A:A,MATCH($C1763,'Policy Characteristics'!$C:$C,0)))</f>
        <v>Industry</v>
      </c>
      <c r="B1763" s="262" t="str">
        <f>IF(ISBLANK(INDEX('Policy Characteristics'!B:B,MATCH($C1763,'Policy Characteristics'!$C:$C,0))),"",INDEX('Policy Characteristics'!B:B,MATCH($C1763,'Policy Characteristics'!$C:$C,0)))</f>
        <v>Industry Energy Efficiency Standards</v>
      </c>
      <c r="C1763" s="254" t="str">
        <f t="shared" si="57"/>
        <v>Percentage Improvement in Eqpt Efficiency Standards above BAU</v>
      </c>
      <c r="D1763" s="6" t="s">
        <v>3062</v>
      </c>
      <c r="E1763" s="45" t="s">
        <v>2686</v>
      </c>
      <c r="F1763" t="s">
        <v>3023</v>
      </c>
      <c r="G1763" s="45" t="s">
        <v>2690</v>
      </c>
      <c r="H1763" s="43">
        <v>1206</v>
      </c>
      <c r="I1763" s="324" t="s">
        <v>40</v>
      </c>
      <c r="J1763" s="255" t="str">
        <f>IF(ISBLANK(INDEX('Policy Characteristics'!D:D,MATCH($C1763,'Policy Characteristics'!$C:$C,0))),"",INDEX('Policy Characteristics'!D:D,MATCH($C1763,'Policy Characteristics'!$C:$C,0)))</f>
        <v>Industry Energy Efficiency</v>
      </c>
      <c r="K1763" s="254" t="str">
        <f>IF(ISBLANK(INDEX('Policy Characteristics'!E:E,MATCH($C1763,'Policy Characteristics'!$C:$C,0))),"",INDEX('Policy Characteristics'!E:E,MATCH($C1763,'Policy Characteristics'!$C:$C,0)))</f>
        <v>indst efficiency standards</v>
      </c>
      <c r="L1763" s="261">
        <f>IF(ISBLANK(INDEX('Policy Characteristics'!F:F,MATCH($C1763,'Policy Characteristics'!$C:$C,0))),"",INDEX('Policy Characteristics'!F:F,MATCH($C1763,'Policy Characteristics'!$C:$C,0)))</f>
        <v>0</v>
      </c>
      <c r="M1763" s="261">
        <f>IF(ISBLANK(INDEX('Policy Characteristics'!G:G,MATCH($C1763,'Policy Characteristics'!$C:$C,0))),"",INDEX('Policy Characteristics'!G:G,MATCH($C1763,'Policy Characteristics'!$C:$C,0)))</f>
        <v>0.25</v>
      </c>
      <c r="N1763" s="261">
        <f>IF(ISBLANK(INDEX('Policy Characteristics'!H:H,MATCH($C1763,'Policy Characteristics'!$C:$C,0))),"",INDEX('Policy Characteristics'!H:H,MATCH($C1763,'Policy Characteristics'!$C:$C,0)))</f>
        <v>0.01</v>
      </c>
      <c r="O1763" s="254" t="str">
        <f>IF(ISBLANK(INDEX('Policy Characteristics'!I:I,MATCH($C1763,'Policy Characteristics'!$C:$C,0))),"",INDEX('Policy Characteristics'!I:I,MATCH($C1763,'Policy Characteristics'!$C:$C,0)))</f>
        <v>% reduction in energy use</v>
      </c>
      <c r="P1763" s="254" t="str">
        <f>IF(ISBLANK(INDEX('Policy Characteristics'!J:J,MATCH($C1763,'Policy Characteristics'!$C:$C,0))),"",INDEX('Policy Characteristics'!J:J,MATCH($C1763,'Policy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63" s="254" t="str">
        <f>IF(ISBLANK(INDEX('Policy Characteristics'!K:K,MATCH($C1763,'Policy Characteristics'!$C:$C,0))),"",INDEX('Policy Characteristics'!K:K,MATCH($C1763,'Policy Characteristics'!$C:$C,0)))</f>
        <v>industry-ag-main.html#eff-stds</v>
      </c>
      <c r="R1763" s="254" t="str">
        <f>IF(ISBLANK(INDEX('Policy Characteristics'!L:L,MATCH($C1763,'Policy Characteristics'!$C:$C,0))),"",INDEX('Policy Characteristics'!L:L,MATCH($C1763,'Policy Characteristics'!$C:$C,0)))</f>
        <v>industry-energy-efficiency-standards.html</v>
      </c>
    </row>
    <row r="1764" spans="1:18" s="4" customFormat="1">
      <c r="A1764" s="254" t="str">
        <f>IF(ISBLANK(INDEX('Policy Characteristics'!A:A,MATCH($C1764,'Policy Characteristics'!$C:$C,0))),"",INDEX('Policy Characteristics'!A:A,MATCH($C1764,'Policy Characteristics'!$C:$C,0)))</f>
        <v>Industry</v>
      </c>
      <c r="B1764" s="262" t="str">
        <f>IF(ISBLANK(INDEX('Policy Characteristics'!B:B,MATCH($C1764,'Policy Characteristics'!$C:$C,0))),"",INDEX('Policy Characteristics'!B:B,MATCH($C1764,'Policy Characteristics'!$C:$C,0)))</f>
        <v>Industry Energy Efficiency Standards</v>
      </c>
      <c r="C1764" s="254" t="str">
        <f t="shared" si="57"/>
        <v>Percentage Improvement in Eqpt Efficiency Standards above BAU</v>
      </c>
      <c r="D1764" s="6" t="s">
        <v>3062</v>
      </c>
      <c r="E1764" s="45" t="s">
        <v>2683</v>
      </c>
      <c r="F1764" t="s">
        <v>3023</v>
      </c>
      <c r="G1764" s="45" t="s">
        <v>2688</v>
      </c>
      <c r="H1764" s="43">
        <v>1207</v>
      </c>
      <c r="I1764" s="324" t="s">
        <v>41</v>
      </c>
      <c r="J1764" s="255" t="str">
        <f>IF(ISBLANK(INDEX('Policy Characteristics'!D:D,MATCH($C1764,'Policy Characteristics'!$C:$C,0))),"",INDEX('Policy Characteristics'!D:D,MATCH($C1764,'Policy Characteristics'!$C:$C,0)))</f>
        <v>Industry Energy Efficiency</v>
      </c>
      <c r="K1764" s="254" t="str">
        <f>IF(ISBLANK(INDEX('Policy Characteristics'!E:E,MATCH($C1764,'Policy Characteristics'!$C:$C,0))),"",INDEX('Policy Characteristics'!E:E,MATCH($C1764,'Policy Characteristics'!$C:$C,0)))</f>
        <v>indst efficiency standards</v>
      </c>
      <c r="L1764" s="261">
        <f>IF(ISBLANK(INDEX('Policy Characteristics'!F:F,MATCH($C1764,'Policy Characteristics'!$C:$C,0))),"",INDEX('Policy Characteristics'!F:F,MATCH($C1764,'Policy Characteristics'!$C:$C,0)))</f>
        <v>0</v>
      </c>
      <c r="M1764" s="261">
        <f>IF(ISBLANK(INDEX('Policy Characteristics'!G:G,MATCH($C1764,'Policy Characteristics'!$C:$C,0))),"",INDEX('Policy Characteristics'!G:G,MATCH($C1764,'Policy Characteristics'!$C:$C,0)))</f>
        <v>0.25</v>
      </c>
      <c r="N1764" s="261">
        <f>IF(ISBLANK(INDEX('Policy Characteristics'!H:H,MATCH($C1764,'Policy Characteristics'!$C:$C,0))),"",INDEX('Policy Characteristics'!H:H,MATCH($C1764,'Policy Characteristics'!$C:$C,0)))</f>
        <v>0.01</v>
      </c>
      <c r="O1764" s="254" t="str">
        <f>IF(ISBLANK(INDEX('Policy Characteristics'!I:I,MATCH($C1764,'Policy Characteristics'!$C:$C,0))),"",INDEX('Policy Characteristics'!I:I,MATCH($C1764,'Policy Characteristics'!$C:$C,0)))</f>
        <v>% reduction in energy use</v>
      </c>
      <c r="P1764" s="254" t="str">
        <f>IF(ISBLANK(INDEX('Policy Characteristics'!J:J,MATCH($C1764,'Policy Characteristics'!$C:$C,0))),"",INDEX('Policy Characteristics'!J:J,MATCH($C1764,'Policy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64" s="254" t="str">
        <f>IF(ISBLANK(INDEX('Policy Characteristics'!K:K,MATCH($C1764,'Policy Characteristics'!$C:$C,0))),"",INDEX('Policy Characteristics'!K:K,MATCH($C1764,'Policy Characteristics'!$C:$C,0)))</f>
        <v>industry-ag-main.html#eff-stds</v>
      </c>
      <c r="R1764" s="254" t="str">
        <f>IF(ISBLANK(INDEX('Policy Characteristics'!L:L,MATCH($C1764,'Policy Characteristics'!$C:$C,0))),"",INDEX('Policy Characteristics'!L:L,MATCH($C1764,'Policy Characteristics'!$C:$C,0)))</f>
        <v>industry-energy-efficiency-standards.html</v>
      </c>
    </row>
    <row r="1765" spans="1:18" s="4" customFormat="1">
      <c r="A1765" s="254" t="str">
        <f>IF(ISBLANK(INDEX('Policy Characteristics'!A:A,MATCH($C1765,'Policy Characteristics'!$C:$C,0))),"",INDEX('Policy Characteristics'!A:A,MATCH($C1765,'Policy Characteristics'!$C:$C,0)))</f>
        <v>Industry</v>
      </c>
      <c r="B1765" s="262" t="str">
        <f>IF(ISBLANK(INDEX('Policy Characteristics'!B:B,MATCH($C1765,'Policy Characteristics'!$C:$C,0))),"",INDEX('Policy Characteristics'!B:B,MATCH($C1765,'Policy Characteristics'!$C:$C,0)))</f>
        <v>Industry Process Efficiency</v>
      </c>
      <c r="C1765" t="s">
        <v>3841</v>
      </c>
      <c r="D1765" s="45" t="s">
        <v>3038</v>
      </c>
      <c r="E1765" s="45" t="s">
        <v>2380</v>
      </c>
      <c r="F1765" t="s">
        <v>3063</v>
      </c>
      <c r="G1765" s="45" t="s">
        <v>2386</v>
      </c>
      <c r="H1765" s="43">
        <v>2955</v>
      </c>
      <c r="I1765" s="324" t="s">
        <v>40</v>
      </c>
      <c r="J1765" s="255" t="str">
        <f>IF(ISBLANK(INDEX('Policy Characteristics'!D:D,MATCH($C1765,'Policy Characteristics'!$C:$C,0))),"",INDEX('Policy Characteristics'!D:D,MATCH($C1765,'Policy Characteristics'!$C:$C,0)))</f>
        <v>Industry Energy Efficiency</v>
      </c>
      <c r="K1765" s="254" t="str">
        <f>IF(ISBLANK(INDEX('Policy Characteristics'!E:E,MATCH($C1765,'Policy Characteristics'!$C:$C,0))),"",INDEX('Policy Characteristics'!E:E,MATCH($C1765,'Policy Characteristics'!$C:$C,0)))</f>
        <v>indst process efficiency</v>
      </c>
      <c r="L1765" s="261">
        <f>IF(ISBLANK(INDEX('Policy Characteristics'!F:F,MATCH($C1765,'Policy Characteristics'!$C:$C,0))),"",INDEX('Policy Characteristics'!F:F,MATCH($C1765,'Policy Characteristics'!$C:$C,0)))</f>
        <v>0</v>
      </c>
      <c r="M1765" s="261">
        <f>IF(ISBLANK(INDEX('Policy Characteristics'!G:G,MATCH($C1765,'Policy Characteristics'!$C:$C,0))),"",INDEX('Policy Characteristics'!G:G,MATCH($C1765,'Policy Characteristics'!$C:$C,0)))</f>
        <v>0.25</v>
      </c>
      <c r="N1765" s="261">
        <f>IF(ISBLANK(INDEX('Policy Characteristics'!H:H,MATCH($C1765,'Policy Characteristics'!$C:$C,0))),"",INDEX('Policy Characteristics'!H:H,MATCH($C1765,'Policy Characteristics'!$C:$C,0)))</f>
        <v>0.01</v>
      </c>
      <c r="O1765" s="254" t="str">
        <f>IF(ISBLANK(INDEX('Policy Characteristics'!I:I,MATCH($C1765,'Policy Characteristics'!$C:$C,0))),"",INDEX('Policy Characteristics'!I:I,MATCH($C1765,'Policy Characteristics'!$C:$C,0)))</f>
        <v>% reduction in energy use</v>
      </c>
      <c r="P1765" s="254" t="str">
        <f>IF(ISBLANK(INDEX('Policy Characteristics'!J:J,MATCH($C1765,'Policy Characteristics'!$C:$C,0))),"",INDEX('Policy Characteristics'!J:J,MATCH($C1765,'Policy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65" s="254" t="str">
        <f>IF(ISBLANK(INDEX('Policy Characteristics'!K:K,MATCH($C1765,'Policy Characteristics'!$C:$C,0))),"",INDEX('Policy Characteristics'!K:K,MATCH($C1765,'Policy Characteristics'!$C:$C,0)))</f>
        <v>industry-ag-main.html#eff-stds</v>
      </c>
      <c r="R1765" s="254" t="str">
        <f>IF(ISBLANK(INDEX('Policy Characteristics'!L:L,MATCH($C1765,'Policy Characteristics'!$C:$C,0))),"",INDEX('Policy Characteristics'!L:L,MATCH($C1765,'Policy Characteristics'!$C:$C,0)))</f>
        <v>industry-energy-efficiency-standards.html</v>
      </c>
    </row>
    <row r="1766" spans="1:18" s="4" customFormat="1">
      <c r="A1766" s="254" t="str">
        <f>IF(ISBLANK(INDEX('Policy Characteristics'!A:A,MATCH($C1766,'Policy Characteristics'!$C:$C,0))),"",INDEX('Policy Characteristics'!A:A,MATCH($C1766,'Policy Characteristics'!$C:$C,0)))</f>
        <v>Industry</v>
      </c>
      <c r="B1766" s="262" t="str">
        <f>IF(ISBLANK(INDEX('Policy Characteristics'!B:B,MATCH($C1766,'Policy Characteristics'!$C:$C,0))),"",INDEX('Policy Characteristics'!B:B,MATCH($C1766,'Policy Characteristics'!$C:$C,0)))</f>
        <v>Industry Process Efficiency</v>
      </c>
      <c r="C1766" s="254" t="str">
        <f>$C$1765</f>
        <v>Percentage Improvement in Industrial Process Efficiency above BAU</v>
      </c>
      <c r="D1766" s="45" t="s">
        <v>3038</v>
      </c>
      <c r="E1766" s="45" t="s">
        <v>2381</v>
      </c>
      <c r="F1766" t="s">
        <v>3063</v>
      </c>
      <c r="G1766" s="45" t="s">
        <v>2389</v>
      </c>
      <c r="H1766" s="43">
        <v>2956</v>
      </c>
      <c r="I1766" s="324" t="s">
        <v>41</v>
      </c>
      <c r="J1766" s="255" t="str">
        <f>IF(ISBLANK(INDEX('Policy Characteristics'!D:D,MATCH($C1766,'Policy Characteristics'!$C:$C,0))),"",INDEX('Policy Characteristics'!D:D,MATCH($C1766,'Policy Characteristics'!$C:$C,0)))</f>
        <v>Industry Energy Efficiency</v>
      </c>
      <c r="K1766" s="254" t="str">
        <f>IF(ISBLANK(INDEX('Policy Characteristics'!E:E,MATCH($C1766,'Policy Characteristics'!$C:$C,0))),"",INDEX('Policy Characteristics'!E:E,MATCH($C1766,'Policy Characteristics'!$C:$C,0)))</f>
        <v>indst process efficiency</v>
      </c>
      <c r="L1766" s="261">
        <f>IF(ISBLANK(INDEX('Policy Characteristics'!F:F,MATCH($C1766,'Policy Characteristics'!$C:$C,0))),"",INDEX('Policy Characteristics'!F:F,MATCH($C1766,'Policy Characteristics'!$C:$C,0)))</f>
        <v>0</v>
      </c>
      <c r="M1766" s="261">
        <f>IF(ISBLANK(INDEX('Policy Characteristics'!G:G,MATCH($C1766,'Policy Characteristics'!$C:$C,0))),"",INDEX('Policy Characteristics'!G:G,MATCH($C1766,'Policy Characteristics'!$C:$C,0)))</f>
        <v>0.25</v>
      </c>
      <c r="N1766" s="261">
        <f>IF(ISBLANK(INDEX('Policy Characteristics'!H:H,MATCH($C1766,'Policy Characteristics'!$C:$C,0))),"",INDEX('Policy Characteristics'!H:H,MATCH($C1766,'Policy Characteristics'!$C:$C,0)))</f>
        <v>0.01</v>
      </c>
      <c r="O1766" s="254" t="str">
        <f>IF(ISBLANK(INDEX('Policy Characteristics'!I:I,MATCH($C1766,'Policy Characteristics'!$C:$C,0))),"",INDEX('Policy Characteristics'!I:I,MATCH($C1766,'Policy Characteristics'!$C:$C,0)))</f>
        <v>% reduction in energy use</v>
      </c>
      <c r="P1766" s="254" t="str">
        <f>IF(ISBLANK(INDEX('Policy Characteristics'!J:J,MATCH($C1766,'Policy Characteristics'!$C:$C,0))),"",INDEX('Policy Characteristics'!J:J,MATCH($C1766,'Policy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66" s="254" t="str">
        <f>IF(ISBLANK(INDEX('Policy Characteristics'!K:K,MATCH($C1766,'Policy Characteristics'!$C:$C,0))),"",INDEX('Policy Characteristics'!K:K,MATCH($C1766,'Policy Characteristics'!$C:$C,0)))</f>
        <v>industry-ag-main.html#eff-stds</v>
      </c>
      <c r="R1766" s="254" t="str">
        <f>IF(ISBLANK(INDEX('Policy Characteristics'!L:L,MATCH($C1766,'Policy Characteristics'!$C:$C,0))),"",INDEX('Policy Characteristics'!L:L,MATCH($C1766,'Policy Characteristics'!$C:$C,0)))</f>
        <v>industry-energy-efficiency-standards.html</v>
      </c>
    </row>
    <row r="1767" spans="1:18" s="4" customFormat="1">
      <c r="A1767" s="254" t="str">
        <f>IF(ISBLANK(INDEX('Policy Characteristics'!A:A,MATCH($C1767,'Policy Characteristics'!$C:$C,0))),"",INDEX('Policy Characteristics'!A:A,MATCH($C1767,'Policy Characteristics'!$C:$C,0)))</f>
        <v>Industry</v>
      </c>
      <c r="B1767" s="262" t="str">
        <f>IF(ISBLANK(INDEX('Policy Characteristics'!B:B,MATCH($C1767,'Policy Characteristics'!$C:$C,0))),"",INDEX('Policy Characteristics'!B:B,MATCH($C1767,'Policy Characteristics'!$C:$C,0)))</f>
        <v>Industry Process Efficiency</v>
      </c>
      <c r="C1767" s="254" t="str">
        <f t="shared" ref="C1767:C1830" si="58">$C$1765</f>
        <v>Percentage Improvement in Industrial Process Efficiency above BAU</v>
      </c>
      <c r="D1767" s="45" t="s">
        <v>3038</v>
      </c>
      <c r="E1767" s="45" t="s">
        <v>2382</v>
      </c>
      <c r="F1767" t="s">
        <v>3063</v>
      </c>
      <c r="G1767" s="45" t="s">
        <v>2390</v>
      </c>
      <c r="H1767" s="43">
        <v>2957</v>
      </c>
      <c r="I1767" s="324" t="s">
        <v>40</v>
      </c>
      <c r="J1767" s="255" t="str">
        <f>IF(ISBLANK(INDEX('Policy Characteristics'!D:D,MATCH($C1767,'Policy Characteristics'!$C:$C,0))),"",INDEX('Policy Characteristics'!D:D,MATCH($C1767,'Policy Characteristics'!$C:$C,0)))</f>
        <v>Industry Energy Efficiency</v>
      </c>
      <c r="K1767" s="254" t="str">
        <f>IF(ISBLANK(INDEX('Policy Characteristics'!E:E,MATCH($C1767,'Policy Characteristics'!$C:$C,0))),"",INDEX('Policy Characteristics'!E:E,MATCH($C1767,'Policy Characteristics'!$C:$C,0)))</f>
        <v>indst process efficiency</v>
      </c>
      <c r="L1767" s="261">
        <f>IF(ISBLANK(INDEX('Policy Characteristics'!F:F,MATCH($C1767,'Policy Characteristics'!$C:$C,0))),"",INDEX('Policy Characteristics'!F:F,MATCH($C1767,'Policy Characteristics'!$C:$C,0)))</f>
        <v>0</v>
      </c>
      <c r="M1767" s="261">
        <f>IF(ISBLANK(INDEX('Policy Characteristics'!G:G,MATCH($C1767,'Policy Characteristics'!$C:$C,0))),"",INDEX('Policy Characteristics'!G:G,MATCH($C1767,'Policy Characteristics'!$C:$C,0)))</f>
        <v>0.25</v>
      </c>
      <c r="N1767" s="261">
        <f>IF(ISBLANK(INDEX('Policy Characteristics'!H:H,MATCH($C1767,'Policy Characteristics'!$C:$C,0))),"",INDEX('Policy Characteristics'!H:H,MATCH($C1767,'Policy Characteristics'!$C:$C,0)))</f>
        <v>0.01</v>
      </c>
      <c r="O1767" s="254" t="str">
        <f>IF(ISBLANK(INDEX('Policy Characteristics'!I:I,MATCH($C1767,'Policy Characteristics'!$C:$C,0))),"",INDEX('Policy Characteristics'!I:I,MATCH($C1767,'Policy Characteristics'!$C:$C,0)))</f>
        <v>% reduction in energy use</v>
      </c>
      <c r="P1767" s="254" t="str">
        <f>IF(ISBLANK(INDEX('Policy Characteristics'!J:J,MATCH($C1767,'Policy Characteristics'!$C:$C,0))),"",INDEX('Policy Characteristics'!J:J,MATCH($C1767,'Policy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67" s="254" t="str">
        <f>IF(ISBLANK(INDEX('Policy Characteristics'!K:K,MATCH($C1767,'Policy Characteristics'!$C:$C,0))),"",INDEX('Policy Characteristics'!K:K,MATCH($C1767,'Policy Characteristics'!$C:$C,0)))</f>
        <v>industry-ag-main.html#eff-stds</v>
      </c>
      <c r="R1767" s="254" t="str">
        <f>IF(ISBLANK(INDEX('Policy Characteristics'!L:L,MATCH($C1767,'Policy Characteristics'!$C:$C,0))),"",INDEX('Policy Characteristics'!L:L,MATCH($C1767,'Policy Characteristics'!$C:$C,0)))</f>
        <v>industry-energy-efficiency-standards.html</v>
      </c>
    </row>
    <row r="1768" spans="1:18" s="4" customFormat="1">
      <c r="A1768" s="254" t="str">
        <f>IF(ISBLANK(INDEX('Policy Characteristics'!A:A,MATCH($C1768,'Policy Characteristics'!$C:$C,0))),"",INDEX('Policy Characteristics'!A:A,MATCH($C1768,'Policy Characteristics'!$C:$C,0)))</f>
        <v>Industry</v>
      </c>
      <c r="B1768" s="262" t="str">
        <f>IF(ISBLANK(INDEX('Policy Characteristics'!B:B,MATCH($C1768,'Policy Characteristics'!$C:$C,0))),"",INDEX('Policy Characteristics'!B:B,MATCH($C1768,'Policy Characteristics'!$C:$C,0)))</f>
        <v>Industry Process Efficiency</v>
      </c>
      <c r="C1768" s="254" t="str">
        <f t="shared" si="58"/>
        <v>Percentage Improvement in Industrial Process Efficiency above BAU</v>
      </c>
      <c r="D1768" s="45" t="s">
        <v>3038</v>
      </c>
      <c r="E1768" s="45" t="s">
        <v>2383</v>
      </c>
      <c r="F1768" t="s">
        <v>3063</v>
      </c>
      <c r="G1768" s="45" t="s">
        <v>2387</v>
      </c>
      <c r="H1768" s="43">
        <v>2958</v>
      </c>
      <c r="I1768" s="324" t="s">
        <v>41</v>
      </c>
      <c r="J1768" s="255" t="str">
        <f>IF(ISBLANK(INDEX('Policy Characteristics'!D:D,MATCH($C1768,'Policy Characteristics'!$C:$C,0))),"",INDEX('Policy Characteristics'!D:D,MATCH($C1768,'Policy Characteristics'!$C:$C,0)))</f>
        <v>Industry Energy Efficiency</v>
      </c>
      <c r="K1768" s="254" t="str">
        <f>IF(ISBLANK(INDEX('Policy Characteristics'!E:E,MATCH($C1768,'Policy Characteristics'!$C:$C,0))),"",INDEX('Policy Characteristics'!E:E,MATCH($C1768,'Policy Characteristics'!$C:$C,0)))</f>
        <v>indst process efficiency</v>
      </c>
      <c r="L1768" s="261">
        <f>IF(ISBLANK(INDEX('Policy Characteristics'!F:F,MATCH($C1768,'Policy Characteristics'!$C:$C,0))),"",INDEX('Policy Characteristics'!F:F,MATCH($C1768,'Policy Characteristics'!$C:$C,0)))</f>
        <v>0</v>
      </c>
      <c r="M1768" s="261">
        <f>IF(ISBLANK(INDEX('Policy Characteristics'!G:G,MATCH($C1768,'Policy Characteristics'!$C:$C,0))),"",INDEX('Policy Characteristics'!G:G,MATCH($C1768,'Policy Characteristics'!$C:$C,0)))</f>
        <v>0.25</v>
      </c>
      <c r="N1768" s="261">
        <f>IF(ISBLANK(INDEX('Policy Characteristics'!H:H,MATCH($C1768,'Policy Characteristics'!$C:$C,0))),"",INDEX('Policy Characteristics'!H:H,MATCH($C1768,'Policy Characteristics'!$C:$C,0)))</f>
        <v>0.01</v>
      </c>
      <c r="O1768" s="254" t="str">
        <f>IF(ISBLANK(INDEX('Policy Characteristics'!I:I,MATCH($C1768,'Policy Characteristics'!$C:$C,0))),"",INDEX('Policy Characteristics'!I:I,MATCH($C1768,'Policy Characteristics'!$C:$C,0)))</f>
        <v>% reduction in energy use</v>
      </c>
      <c r="P1768" s="254" t="str">
        <f>IF(ISBLANK(INDEX('Policy Characteristics'!J:J,MATCH($C1768,'Policy Characteristics'!$C:$C,0))),"",INDEX('Policy Characteristics'!J:J,MATCH($C1768,'Policy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68" s="254" t="str">
        <f>IF(ISBLANK(INDEX('Policy Characteristics'!K:K,MATCH($C1768,'Policy Characteristics'!$C:$C,0))),"",INDEX('Policy Characteristics'!K:K,MATCH($C1768,'Policy Characteristics'!$C:$C,0)))</f>
        <v>industry-ag-main.html#eff-stds</v>
      </c>
      <c r="R1768" s="254" t="str">
        <f>IF(ISBLANK(INDEX('Policy Characteristics'!L:L,MATCH($C1768,'Policy Characteristics'!$C:$C,0))),"",INDEX('Policy Characteristics'!L:L,MATCH($C1768,'Policy Characteristics'!$C:$C,0)))</f>
        <v>industry-energy-efficiency-standards.html</v>
      </c>
    </row>
    <row r="1769" spans="1:18" s="4" customFormat="1">
      <c r="A1769" s="254" t="str">
        <f>IF(ISBLANK(INDEX('Policy Characteristics'!A:A,MATCH($C1769,'Policy Characteristics'!$C:$C,0))),"",INDEX('Policy Characteristics'!A:A,MATCH($C1769,'Policy Characteristics'!$C:$C,0)))</f>
        <v>Industry</v>
      </c>
      <c r="B1769" s="262" t="str">
        <f>IF(ISBLANK(INDEX('Policy Characteristics'!B:B,MATCH($C1769,'Policy Characteristics'!$C:$C,0))),"",INDEX('Policy Characteristics'!B:B,MATCH($C1769,'Policy Characteristics'!$C:$C,0)))</f>
        <v>Industry Process Efficiency</v>
      </c>
      <c r="C1769" s="254" t="str">
        <f t="shared" si="58"/>
        <v>Percentage Improvement in Industrial Process Efficiency above BAU</v>
      </c>
      <c r="D1769" s="45" t="s">
        <v>3038</v>
      </c>
      <c r="E1769" s="45" t="s">
        <v>2384</v>
      </c>
      <c r="F1769" t="s">
        <v>3063</v>
      </c>
      <c r="G1769" s="45" t="s">
        <v>2388</v>
      </c>
      <c r="H1769" s="43">
        <v>2959</v>
      </c>
      <c r="I1769" s="324" t="s">
        <v>40</v>
      </c>
      <c r="J1769" s="255" t="str">
        <f>IF(ISBLANK(INDEX('Policy Characteristics'!D:D,MATCH($C1769,'Policy Characteristics'!$C:$C,0))),"",INDEX('Policy Characteristics'!D:D,MATCH($C1769,'Policy Characteristics'!$C:$C,0)))</f>
        <v>Industry Energy Efficiency</v>
      </c>
      <c r="K1769" s="254" t="str">
        <f>IF(ISBLANK(INDEX('Policy Characteristics'!E:E,MATCH($C1769,'Policy Characteristics'!$C:$C,0))),"",INDEX('Policy Characteristics'!E:E,MATCH($C1769,'Policy Characteristics'!$C:$C,0)))</f>
        <v>indst process efficiency</v>
      </c>
      <c r="L1769" s="261">
        <f>IF(ISBLANK(INDEX('Policy Characteristics'!F:F,MATCH($C1769,'Policy Characteristics'!$C:$C,0))),"",INDEX('Policy Characteristics'!F:F,MATCH($C1769,'Policy Characteristics'!$C:$C,0)))</f>
        <v>0</v>
      </c>
      <c r="M1769" s="261">
        <f>IF(ISBLANK(INDEX('Policy Characteristics'!G:G,MATCH($C1769,'Policy Characteristics'!$C:$C,0))),"",INDEX('Policy Characteristics'!G:G,MATCH($C1769,'Policy Characteristics'!$C:$C,0)))</f>
        <v>0.25</v>
      </c>
      <c r="N1769" s="261">
        <f>IF(ISBLANK(INDEX('Policy Characteristics'!H:H,MATCH($C1769,'Policy Characteristics'!$C:$C,0))),"",INDEX('Policy Characteristics'!H:H,MATCH($C1769,'Policy Characteristics'!$C:$C,0)))</f>
        <v>0.01</v>
      </c>
      <c r="O1769" s="254" t="str">
        <f>IF(ISBLANK(INDEX('Policy Characteristics'!I:I,MATCH($C1769,'Policy Characteristics'!$C:$C,0))),"",INDEX('Policy Characteristics'!I:I,MATCH($C1769,'Policy Characteristics'!$C:$C,0)))</f>
        <v>% reduction in energy use</v>
      </c>
      <c r="P1769" s="254" t="str">
        <f>IF(ISBLANK(INDEX('Policy Characteristics'!J:J,MATCH($C1769,'Policy Characteristics'!$C:$C,0))),"",INDEX('Policy Characteristics'!J:J,MATCH($C1769,'Policy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69" s="254" t="str">
        <f>IF(ISBLANK(INDEX('Policy Characteristics'!K:K,MATCH($C1769,'Policy Characteristics'!$C:$C,0))),"",INDEX('Policy Characteristics'!K:K,MATCH($C1769,'Policy Characteristics'!$C:$C,0)))</f>
        <v>industry-ag-main.html#eff-stds</v>
      </c>
      <c r="R1769" s="254" t="str">
        <f>IF(ISBLANK(INDEX('Policy Characteristics'!L:L,MATCH($C1769,'Policy Characteristics'!$C:$C,0))),"",INDEX('Policy Characteristics'!L:L,MATCH($C1769,'Policy Characteristics'!$C:$C,0)))</f>
        <v>industry-energy-efficiency-standards.html</v>
      </c>
    </row>
    <row r="1770" spans="1:18" s="4" customFormat="1">
      <c r="A1770" s="254" t="str">
        <f>IF(ISBLANK(INDEX('Policy Characteristics'!A:A,MATCH($C1770,'Policy Characteristics'!$C:$C,0))),"",INDEX('Policy Characteristics'!A:A,MATCH($C1770,'Policy Characteristics'!$C:$C,0)))</f>
        <v>Industry</v>
      </c>
      <c r="B1770" s="262" t="str">
        <f>IF(ISBLANK(INDEX('Policy Characteristics'!B:B,MATCH($C1770,'Policy Characteristics'!$C:$C,0))),"",INDEX('Policy Characteristics'!B:B,MATCH($C1770,'Policy Characteristics'!$C:$C,0)))</f>
        <v>Industry Process Efficiency</v>
      </c>
      <c r="C1770" s="254" t="str">
        <f t="shared" si="58"/>
        <v>Percentage Improvement in Industrial Process Efficiency above BAU</v>
      </c>
      <c r="D1770" s="45" t="s">
        <v>3038</v>
      </c>
      <c r="E1770" s="45" t="s">
        <v>2385</v>
      </c>
      <c r="F1770" t="s">
        <v>3063</v>
      </c>
      <c r="G1770" s="45" t="s">
        <v>2391</v>
      </c>
      <c r="H1770" s="43">
        <v>2960</v>
      </c>
      <c r="I1770" s="324" t="s">
        <v>41</v>
      </c>
      <c r="J1770" s="255" t="str">
        <f>IF(ISBLANK(INDEX('Policy Characteristics'!D:D,MATCH($C1770,'Policy Characteristics'!$C:$C,0))),"",INDEX('Policy Characteristics'!D:D,MATCH($C1770,'Policy Characteristics'!$C:$C,0)))</f>
        <v>Industry Energy Efficiency</v>
      </c>
      <c r="K1770" s="254" t="str">
        <f>IF(ISBLANK(INDEX('Policy Characteristics'!E:E,MATCH($C1770,'Policy Characteristics'!$C:$C,0))),"",INDEX('Policy Characteristics'!E:E,MATCH($C1770,'Policy Characteristics'!$C:$C,0)))</f>
        <v>indst process efficiency</v>
      </c>
      <c r="L1770" s="261">
        <f>IF(ISBLANK(INDEX('Policy Characteristics'!F:F,MATCH($C1770,'Policy Characteristics'!$C:$C,0))),"",INDEX('Policy Characteristics'!F:F,MATCH($C1770,'Policy Characteristics'!$C:$C,0)))</f>
        <v>0</v>
      </c>
      <c r="M1770" s="261">
        <f>IF(ISBLANK(INDEX('Policy Characteristics'!G:G,MATCH($C1770,'Policy Characteristics'!$C:$C,0))),"",INDEX('Policy Characteristics'!G:G,MATCH($C1770,'Policy Characteristics'!$C:$C,0)))</f>
        <v>0.25</v>
      </c>
      <c r="N1770" s="261">
        <f>IF(ISBLANK(INDEX('Policy Characteristics'!H:H,MATCH($C1770,'Policy Characteristics'!$C:$C,0))),"",INDEX('Policy Characteristics'!H:H,MATCH($C1770,'Policy Characteristics'!$C:$C,0)))</f>
        <v>0.01</v>
      </c>
      <c r="O1770" s="254" t="str">
        <f>IF(ISBLANK(INDEX('Policy Characteristics'!I:I,MATCH($C1770,'Policy Characteristics'!$C:$C,0))),"",INDEX('Policy Characteristics'!I:I,MATCH($C1770,'Policy Characteristics'!$C:$C,0)))</f>
        <v>% reduction in energy use</v>
      </c>
      <c r="P1770" s="254" t="str">
        <f>IF(ISBLANK(INDEX('Policy Characteristics'!J:J,MATCH($C1770,'Policy Characteristics'!$C:$C,0))),"",INDEX('Policy Characteristics'!J:J,MATCH($C1770,'Policy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70" s="254" t="str">
        <f>IF(ISBLANK(INDEX('Policy Characteristics'!K:K,MATCH($C1770,'Policy Characteristics'!$C:$C,0))),"",INDEX('Policy Characteristics'!K:K,MATCH($C1770,'Policy Characteristics'!$C:$C,0)))</f>
        <v>industry-ag-main.html#eff-stds</v>
      </c>
      <c r="R1770" s="254" t="str">
        <f>IF(ISBLANK(INDEX('Policy Characteristics'!L:L,MATCH($C1770,'Policy Characteristics'!$C:$C,0))),"",INDEX('Policy Characteristics'!L:L,MATCH($C1770,'Policy Characteristics'!$C:$C,0)))</f>
        <v>industry-energy-efficiency-standards.html</v>
      </c>
    </row>
    <row r="1771" spans="1:18" s="4" customFormat="1">
      <c r="A1771" s="254" t="str">
        <f>IF(ISBLANK(INDEX('Policy Characteristics'!A:A,MATCH($C1771,'Policy Characteristics'!$C:$C,0))),"",INDEX('Policy Characteristics'!A:A,MATCH($C1771,'Policy Characteristics'!$C:$C,0)))</f>
        <v>Industry</v>
      </c>
      <c r="B1771" s="262" t="str">
        <f>IF(ISBLANK(INDEX('Policy Characteristics'!B:B,MATCH($C1771,'Policy Characteristics'!$C:$C,0))),"",INDEX('Policy Characteristics'!B:B,MATCH($C1771,'Policy Characteristics'!$C:$C,0)))</f>
        <v>Industry Process Efficiency</v>
      </c>
      <c r="C1771" s="254" t="str">
        <f t="shared" si="58"/>
        <v>Percentage Improvement in Industrial Process Efficiency above BAU</v>
      </c>
      <c r="D1771" s="45" t="s">
        <v>3038</v>
      </c>
      <c r="E1771" s="45" t="s">
        <v>2684</v>
      </c>
      <c r="F1771" t="s">
        <v>3063</v>
      </c>
      <c r="G1771" s="45" t="s">
        <v>2687</v>
      </c>
      <c r="H1771" s="43">
        <v>2961</v>
      </c>
      <c r="I1771" s="324" t="s">
        <v>41</v>
      </c>
      <c r="J1771" s="255" t="str">
        <f>IF(ISBLANK(INDEX('Policy Characteristics'!D:D,MATCH($C1771,'Policy Characteristics'!$C:$C,0))),"",INDEX('Policy Characteristics'!D:D,MATCH($C1771,'Policy Characteristics'!$C:$C,0)))</f>
        <v>Industry Energy Efficiency</v>
      </c>
      <c r="K1771" s="254" t="str">
        <f>IF(ISBLANK(INDEX('Policy Characteristics'!E:E,MATCH($C1771,'Policy Characteristics'!$C:$C,0))),"",INDEX('Policy Characteristics'!E:E,MATCH($C1771,'Policy Characteristics'!$C:$C,0)))</f>
        <v>indst process efficiency</v>
      </c>
      <c r="L1771" s="261">
        <f>IF(ISBLANK(INDEX('Policy Characteristics'!F:F,MATCH($C1771,'Policy Characteristics'!$C:$C,0))),"",INDEX('Policy Characteristics'!F:F,MATCH($C1771,'Policy Characteristics'!$C:$C,0)))</f>
        <v>0</v>
      </c>
      <c r="M1771" s="261">
        <f>IF(ISBLANK(INDEX('Policy Characteristics'!G:G,MATCH($C1771,'Policy Characteristics'!$C:$C,0))),"",INDEX('Policy Characteristics'!G:G,MATCH($C1771,'Policy Characteristics'!$C:$C,0)))</f>
        <v>0.25</v>
      </c>
      <c r="N1771" s="261">
        <f>IF(ISBLANK(INDEX('Policy Characteristics'!H:H,MATCH($C1771,'Policy Characteristics'!$C:$C,0))),"",INDEX('Policy Characteristics'!H:H,MATCH($C1771,'Policy Characteristics'!$C:$C,0)))</f>
        <v>0.01</v>
      </c>
      <c r="O1771" s="254" t="str">
        <f>IF(ISBLANK(INDEX('Policy Characteristics'!I:I,MATCH($C1771,'Policy Characteristics'!$C:$C,0))),"",INDEX('Policy Characteristics'!I:I,MATCH($C1771,'Policy Characteristics'!$C:$C,0)))</f>
        <v>% reduction in energy use</v>
      </c>
      <c r="P1771" s="254" t="str">
        <f>IF(ISBLANK(INDEX('Policy Characteristics'!J:J,MATCH($C1771,'Policy Characteristics'!$C:$C,0))),"",INDEX('Policy Characteristics'!J:J,MATCH($C1771,'Policy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71" s="254" t="str">
        <f>IF(ISBLANK(INDEX('Policy Characteristics'!K:K,MATCH($C1771,'Policy Characteristics'!$C:$C,0))),"",INDEX('Policy Characteristics'!K:K,MATCH($C1771,'Policy Characteristics'!$C:$C,0)))</f>
        <v>industry-ag-main.html#eff-stds</v>
      </c>
      <c r="R1771" s="254" t="str">
        <f>IF(ISBLANK(INDEX('Policy Characteristics'!L:L,MATCH($C1771,'Policy Characteristics'!$C:$C,0))),"",INDEX('Policy Characteristics'!L:L,MATCH($C1771,'Policy Characteristics'!$C:$C,0)))</f>
        <v>industry-energy-efficiency-standards.html</v>
      </c>
    </row>
    <row r="1772" spans="1:18" s="4" customFormat="1">
      <c r="A1772" s="254" t="str">
        <f>IF(ISBLANK(INDEX('Policy Characteristics'!A:A,MATCH($C1772,'Policy Characteristics'!$C:$C,0))),"",INDEX('Policy Characteristics'!A:A,MATCH($C1772,'Policy Characteristics'!$C:$C,0)))</f>
        <v>Industry</v>
      </c>
      <c r="B1772" s="262" t="str">
        <f>IF(ISBLANK(INDEX('Policy Characteristics'!B:B,MATCH($C1772,'Policy Characteristics'!$C:$C,0))),"",INDEX('Policy Characteristics'!B:B,MATCH($C1772,'Policy Characteristics'!$C:$C,0)))</f>
        <v>Industry Process Efficiency</v>
      </c>
      <c r="C1772" s="254" t="str">
        <f t="shared" si="58"/>
        <v>Percentage Improvement in Industrial Process Efficiency above BAU</v>
      </c>
      <c r="D1772" s="45" t="s">
        <v>3038</v>
      </c>
      <c r="E1772" s="45" t="s">
        <v>2685</v>
      </c>
      <c r="F1772" t="s">
        <v>3063</v>
      </c>
      <c r="G1772" s="45" t="s">
        <v>2689</v>
      </c>
      <c r="H1772" s="43">
        <v>2962</v>
      </c>
      <c r="I1772" s="324" t="s">
        <v>40</v>
      </c>
      <c r="J1772" s="255" t="str">
        <f>IF(ISBLANK(INDEX('Policy Characteristics'!D:D,MATCH($C1772,'Policy Characteristics'!$C:$C,0))),"",INDEX('Policy Characteristics'!D:D,MATCH($C1772,'Policy Characteristics'!$C:$C,0)))</f>
        <v>Industry Energy Efficiency</v>
      </c>
      <c r="K1772" s="254" t="str">
        <f>IF(ISBLANK(INDEX('Policy Characteristics'!E:E,MATCH($C1772,'Policy Characteristics'!$C:$C,0))),"",INDEX('Policy Characteristics'!E:E,MATCH($C1772,'Policy Characteristics'!$C:$C,0)))</f>
        <v>indst process efficiency</v>
      </c>
      <c r="L1772" s="261">
        <f>IF(ISBLANK(INDEX('Policy Characteristics'!F:F,MATCH($C1772,'Policy Characteristics'!$C:$C,0))),"",INDEX('Policy Characteristics'!F:F,MATCH($C1772,'Policy Characteristics'!$C:$C,0)))</f>
        <v>0</v>
      </c>
      <c r="M1772" s="261">
        <f>IF(ISBLANK(INDEX('Policy Characteristics'!G:G,MATCH($C1772,'Policy Characteristics'!$C:$C,0))),"",INDEX('Policy Characteristics'!G:G,MATCH($C1772,'Policy Characteristics'!$C:$C,0)))</f>
        <v>0.25</v>
      </c>
      <c r="N1772" s="261">
        <f>IF(ISBLANK(INDEX('Policy Characteristics'!H:H,MATCH($C1772,'Policy Characteristics'!$C:$C,0))),"",INDEX('Policy Characteristics'!H:H,MATCH($C1772,'Policy Characteristics'!$C:$C,0)))</f>
        <v>0.01</v>
      </c>
      <c r="O1772" s="254" t="str">
        <f>IF(ISBLANK(INDEX('Policy Characteristics'!I:I,MATCH($C1772,'Policy Characteristics'!$C:$C,0))),"",INDEX('Policy Characteristics'!I:I,MATCH($C1772,'Policy Characteristics'!$C:$C,0)))</f>
        <v>% reduction in energy use</v>
      </c>
      <c r="P1772" s="254" t="str">
        <f>IF(ISBLANK(INDEX('Policy Characteristics'!J:J,MATCH($C1772,'Policy Characteristics'!$C:$C,0))),"",INDEX('Policy Characteristics'!J:J,MATCH($C1772,'Policy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72" s="254" t="str">
        <f>IF(ISBLANK(INDEX('Policy Characteristics'!K:K,MATCH($C1772,'Policy Characteristics'!$C:$C,0))),"",INDEX('Policy Characteristics'!K:K,MATCH($C1772,'Policy Characteristics'!$C:$C,0)))</f>
        <v>industry-ag-main.html#eff-stds</v>
      </c>
      <c r="R1772" s="254" t="str">
        <f>IF(ISBLANK(INDEX('Policy Characteristics'!L:L,MATCH($C1772,'Policy Characteristics'!$C:$C,0))),"",INDEX('Policy Characteristics'!L:L,MATCH($C1772,'Policy Characteristics'!$C:$C,0)))</f>
        <v>industry-energy-efficiency-standards.html</v>
      </c>
    </row>
    <row r="1773" spans="1:18" s="4" customFormat="1">
      <c r="A1773" s="254" t="str">
        <f>IF(ISBLANK(INDEX('Policy Characteristics'!A:A,MATCH($C1773,'Policy Characteristics'!$C:$C,0))),"",INDEX('Policy Characteristics'!A:A,MATCH($C1773,'Policy Characteristics'!$C:$C,0)))</f>
        <v>Industry</v>
      </c>
      <c r="B1773" s="262" t="str">
        <f>IF(ISBLANK(INDEX('Policy Characteristics'!B:B,MATCH($C1773,'Policy Characteristics'!$C:$C,0))),"",INDEX('Policy Characteristics'!B:B,MATCH($C1773,'Policy Characteristics'!$C:$C,0)))</f>
        <v>Industry Process Efficiency</v>
      </c>
      <c r="C1773" s="254" t="str">
        <f t="shared" si="58"/>
        <v>Percentage Improvement in Industrial Process Efficiency above BAU</v>
      </c>
      <c r="D1773" s="45" t="s">
        <v>3038</v>
      </c>
      <c r="E1773" s="45" t="s">
        <v>2686</v>
      </c>
      <c r="F1773" t="s">
        <v>3063</v>
      </c>
      <c r="G1773" s="45" t="s">
        <v>2690</v>
      </c>
      <c r="H1773" s="43">
        <v>2963</v>
      </c>
      <c r="I1773" s="324" t="s">
        <v>40</v>
      </c>
      <c r="J1773" s="255" t="str">
        <f>IF(ISBLANK(INDEX('Policy Characteristics'!D:D,MATCH($C1773,'Policy Characteristics'!$C:$C,0))),"",INDEX('Policy Characteristics'!D:D,MATCH($C1773,'Policy Characteristics'!$C:$C,0)))</f>
        <v>Industry Energy Efficiency</v>
      </c>
      <c r="K1773" s="254" t="str">
        <f>IF(ISBLANK(INDEX('Policy Characteristics'!E:E,MATCH($C1773,'Policy Characteristics'!$C:$C,0))),"",INDEX('Policy Characteristics'!E:E,MATCH($C1773,'Policy Characteristics'!$C:$C,0)))</f>
        <v>indst process efficiency</v>
      </c>
      <c r="L1773" s="261">
        <f>IF(ISBLANK(INDEX('Policy Characteristics'!F:F,MATCH($C1773,'Policy Characteristics'!$C:$C,0))),"",INDEX('Policy Characteristics'!F:F,MATCH($C1773,'Policy Characteristics'!$C:$C,0)))</f>
        <v>0</v>
      </c>
      <c r="M1773" s="261">
        <f>IF(ISBLANK(INDEX('Policy Characteristics'!G:G,MATCH($C1773,'Policy Characteristics'!$C:$C,0))),"",INDEX('Policy Characteristics'!G:G,MATCH($C1773,'Policy Characteristics'!$C:$C,0)))</f>
        <v>0.25</v>
      </c>
      <c r="N1773" s="261">
        <f>IF(ISBLANK(INDEX('Policy Characteristics'!H:H,MATCH($C1773,'Policy Characteristics'!$C:$C,0))),"",INDEX('Policy Characteristics'!H:H,MATCH($C1773,'Policy Characteristics'!$C:$C,0)))</f>
        <v>0.01</v>
      </c>
      <c r="O1773" s="254" t="str">
        <f>IF(ISBLANK(INDEX('Policy Characteristics'!I:I,MATCH($C1773,'Policy Characteristics'!$C:$C,0))),"",INDEX('Policy Characteristics'!I:I,MATCH($C1773,'Policy Characteristics'!$C:$C,0)))</f>
        <v>% reduction in energy use</v>
      </c>
      <c r="P1773" s="254" t="str">
        <f>IF(ISBLANK(INDEX('Policy Characteristics'!J:J,MATCH($C1773,'Policy Characteristics'!$C:$C,0))),"",INDEX('Policy Characteristics'!J:J,MATCH($C1773,'Policy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73" s="254" t="str">
        <f>IF(ISBLANK(INDEX('Policy Characteristics'!K:K,MATCH($C1773,'Policy Characteristics'!$C:$C,0))),"",INDEX('Policy Characteristics'!K:K,MATCH($C1773,'Policy Characteristics'!$C:$C,0)))</f>
        <v>industry-ag-main.html#eff-stds</v>
      </c>
      <c r="R1773" s="254" t="str">
        <f>IF(ISBLANK(INDEX('Policy Characteristics'!L:L,MATCH($C1773,'Policy Characteristics'!$C:$C,0))),"",INDEX('Policy Characteristics'!L:L,MATCH($C1773,'Policy Characteristics'!$C:$C,0)))</f>
        <v>industry-energy-efficiency-standards.html</v>
      </c>
    </row>
    <row r="1774" spans="1:18" s="4" customFormat="1">
      <c r="A1774" s="254" t="str">
        <f>IF(ISBLANK(INDEX('Policy Characteristics'!A:A,MATCH($C1774,'Policy Characteristics'!$C:$C,0))),"",INDEX('Policy Characteristics'!A:A,MATCH($C1774,'Policy Characteristics'!$C:$C,0)))</f>
        <v>Industry</v>
      </c>
      <c r="B1774" s="262" t="str">
        <f>IF(ISBLANK(INDEX('Policy Characteristics'!B:B,MATCH($C1774,'Policy Characteristics'!$C:$C,0))),"",INDEX('Policy Characteristics'!B:B,MATCH($C1774,'Policy Characteristics'!$C:$C,0)))</f>
        <v>Industry Process Efficiency</v>
      </c>
      <c r="C1774" s="254" t="str">
        <f t="shared" si="58"/>
        <v>Percentage Improvement in Industrial Process Efficiency above BAU</v>
      </c>
      <c r="D1774" s="45" t="s">
        <v>3038</v>
      </c>
      <c r="E1774" s="45" t="s">
        <v>2683</v>
      </c>
      <c r="F1774" t="s">
        <v>3063</v>
      </c>
      <c r="G1774" s="45" t="s">
        <v>2688</v>
      </c>
      <c r="H1774" s="43">
        <v>2964</v>
      </c>
      <c r="I1774" s="324" t="s">
        <v>41</v>
      </c>
      <c r="J1774" s="255" t="str">
        <f>IF(ISBLANK(INDEX('Policy Characteristics'!D:D,MATCH($C1774,'Policy Characteristics'!$C:$C,0))),"",INDEX('Policy Characteristics'!D:D,MATCH($C1774,'Policy Characteristics'!$C:$C,0)))</f>
        <v>Industry Energy Efficiency</v>
      </c>
      <c r="K1774" s="254" t="str">
        <f>IF(ISBLANK(INDEX('Policy Characteristics'!E:E,MATCH($C1774,'Policy Characteristics'!$C:$C,0))),"",INDEX('Policy Characteristics'!E:E,MATCH($C1774,'Policy Characteristics'!$C:$C,0)))</f>
        <v>indst process efficiency</v>
      </c>
      <c r="L1774" s="261">
        <f>IF(ISBLANK(INDEX('Policy Characteristics'!F:F,MATCH($C1774,'Policy Characteristics'!$C:$C,0))),"",INDEX('Policy Characteristics'!F:F,MATCH($C1774,'Policy Characteristics'!$C:$C,0)))</f>
        <v>0</v>
      </c>
      <c r="M1774" s="261">
        <f>IF(ISBLANK(INDEX('Policy Characteristics'!G:G,MATCH($C1774,'Policy Characteristics'!$C:$C,0))),"",INDEX('Policy Characteristics'!G:G,MATCH($C1774,'Policy Characteristics'!$C:$C,0)))</f>
        <v>0.25</v>
      </c>
      <c r="N1774" s="261">
        <f>IF(ISBLANK(INDEX('Policy Characteristics'!H:H,MATCH($C1774,'Policy Characteristics'!$C:$C,0))),"",INDEX('Policy Characteristics'!H:H,MATCH($C1774,'Policy Characteristics'!$C:$C,0)))</f>
        <v>0.01</v>
      </c>
      <c r="O1774" s="254" t="str">
        <f>IF(ISBLANK(INDEX('Policy Characteristics'!I:I,MATCH($C1774,'Policy Characteristics'!$C:$C,0))),"",INDEX('Policy Characteristics'!I:I,MATCH($C1774,'Policy Characteristics'!$C:$C,0)))</f>
        <v>% reduction in energy use</v>
      </c>
      <c r="P1774" s="254" t="str">
        <f>IF(ISBLANK(INDEX('Policy Characteristics'!J:J,MATCH($C1774,'Policy Characteristics'!$C:$C,0))),"",INDEX('Policy Characteristics'!J:J,MATCH($C1774,'Policy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74" s="254" t="str">
        <f>IF(ISBLANK(INDEX('Policy Characteristics'!K:K,MATCH($C1774,'Policy Characteristics'!$C:$C,0))),"",INDEX('Policy Characteristics'!K:K,MATCH($C1774,'Policy Characteristics'!$C:$C,0)))</f>
        <v>industry-ag-main.html#eff-stds</v>
      </c>
      <c r="R1774" s="254" t="str">
        <f>IF(ISBLANK(INDEX('Policy Characteristics'!L:L,MATCH($C1774,'Policy Characteristics'!$C:$C,0))),"",INDEX('Policy Characteristics'!L:L,MATCH($C1774,'Policy Characteristics'!$C:$C,0)))</f>
        <v>industry-energy-efficiency-standards.html</v>
      </c>
    </row>
    <row r="1775" spans="1:18" s="4" customFormat="1">
      <c r="A1775" s="254" t="str">
        <f>IF(ISBLANK(INDEX('Policy Characteristics'!A:A,MATCH($C1775,'Policy Characteristics'!$C:$C,0))),"",INDEX('Policy Characteristics'!A:A,MATCH($C1775,'Policy Characteristics'!$C:$C,0)))</f>
        <v>Industry</v>
      </c>
      <c r="B1775" s="262" t="str">
        <f>IF(ISBLANK(INDEX('Policy Characteristics'!B:B,MATCH($C1775,'Policy Characteristics'!$C:$C,0))),"",INDEX('Policy Characteristics'!B:B,MATCH($C1775,'Policy Characteristics'!$C:$C,0)))</f>
        <v>Industry Process Efficiency</v>
      </c>
      <c r="C1775" s="254" t="str">
        <f t="shared" si="58"/>
        <v>Percentage Improvement in Industrial Process Efficiency above BAU</v>
      </c>
      <c r="D1775" s="6" t="s">
        <v>3039</v>
      </c>
      <c r="E1775" s="45" t="s">
        <v>2380</v>
      </c>
      <c r="F1775" t="s">
        <v>2737</v>
      </c>
      <c r="G1775" s="45" t="s">
        <v>2386</v>
      </c>
      <c r="H1775" s="43">
        <v>2965</v>
      </c>
      <c r="I1775" s="324" t="s">
        <v>40</v>
      </c>
      <c r="J1775" s="255" t="str">
        <f>IF(ISBLANK(INDEX('Policy Characteristics'!D:D,MATCH($C1775,'Policy Characteristics'!$C:$C,0))),"",INDEX('Policy Characteristics'!D:D,MATCH($C1775,'Policy Characteristics'!$C:$C,0)))</f>
        <v>Industry Energy Efficiency</v>
      </c>
      <c r="K1775" s="254" t="str">
        <f>IF(ISBLANK(INDEX('Policy Characteristics'!E:E,MATCH($C1775,'Policy Characteristics'!$C:$C,0))),"",INDEX('Policy Characteristics'!E:E,MATCH($C1775,'Policy Characteristics'!$C:$C,0)))</f>
        <v>indst process efficiency</v>
      </c>
      <c r="L1775" s="261">
        <f>IF(ISBLANK(INDEX('Policy Characteristics'!F:F,MATCH($C1775,'Policy Characteristics'!$C:$C,0))),"",INDEX('Policy Characteristics'!F:F,MATCH($C1775,'Policy Characteristics'!$C:$C,0)))</f>
        <v>0</v>
      </c>
      <c r="M1775" s="261">
        <f>IF(ISBLANK(INDEX('Policy Characteristics'!G:G,MATCH($C1775,'Policy Characteristics'!$C:$C,0))),"",INDEX('Policy Characteristics'!G:G,MATCH($C1775,'Policy Characteristics'!$C:$C,0)))</f>
        <v>0.25</v>
      </c>
      <c r="N1775" s="261">
        <f>IF(ISBLANK(INDEX('Policy Characteristics'!H:H,MATCH($C1775,'Policy Characteristics'!$C:$C,0))),"",INDEX('Policy Characteristics'!H:H,MATCH($C1775,'Policy Characteristics'!$C:$C,0)))</f>
        <v>0.01</v>
      </c>
      <c r="O1775" s="254" t="str">
        <f>IF(ISBLANK(INDEX('Policy Characteristics'!I:I,MATCH($C1775,'Policy Characteristics'!$C:$C,0))),"",INDEX('Policy Characteristics'!I:I,MATCH($C1775,'Policy Characteristics'!$C:$C,0)))</f>
        <v>% reduction in energy use</v>
      </c>
      <c r="P1775" s="254" t="str">
        <f>IF(ISBLANK(INDEX('Policy Characteristics'!J:J,MATCH($C1775,'Policy Characteristics'!$C:$C,0))),"",INDEX('Policy Characteristics'!J:J,MATCH($C1775,'Policy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75" s="254" t="str">
        <f>IF(ISBLANK(INDEX('Policy Characteristics'!K:K,MATCH($C1775,'Policy Characteristics'!$C:$C,0))),"",INDEX('Policy Characteristics'!K:K,MATCH($C1775,'Policy Characteristics'!$C:$C,0)))</f>
        <v>industry-ag-main.html#eff-stds</v>
      </c>
      <c r="R1775" s="254" t="str">
        <f>IF(ISBLANK(INDEX('Policy Characteristics'!L:L,MATCH($C1775,'Policy Characteristics'!$C:$C,0))),"",INDEX('Policy Characteristics'!L:L,MATCH($C1775,'Policy Characteristics'!$C:$C,0)))</f>
        <v>industry-energy-efficiency-standards.html</v>
      </c>
    </row>
    <row r="1776" spans="1:18" s="4" customFormat="1">
      <c r="A1776" s="254" t="str">
        <f>IF(ISBLANK(INDEX('Policy Characteristics'!A:A,MATCH($C1776,'Policy Characteristics'!$C:$C,0))),"",INDEX('Policy Characteristics'!A:A,MATCH($C1776,'Policy Characteristics'!$C:$C,0)))</f>
        <v>Industry</v>
      </c>
      <c r="B1776" s="262" t="str">
        <f>IF(ISBLANK(INDEX('Policy Characteristics'!B:B,MATCH($C1776,'Policy Characteristics'!$C:$C,0))),"",INDEX('Policy Characteristics'!B:B,MATCH($C1776,'Policy Characteristics'!$C:$C,0)))</f>
        <v>Industry Process Efficiency</v>
      </c>
      <c r="C1776" s="254" t="str">
        <f t="shared" si="58"/>
        <v>Percentage Improvement in Industrial Process Efficiency above BAU</v>
      </c>
      <c r="D1776" s="6" t="s">
        <v>3039</v>
      </c>
      <c r="E1776" s="45" t="s">
        <v>2381</v>
      </c>
      <c r="F1776" t="s">
        <v>2737</v>
      </c>
      <c r="G1776" s="45" t="s">
        <v>2389</v>
      </c>
      <c r="H1776" s="43">
        <v>2966</v>
      </c>
      <c r="I1776" s="324" t="s">
        <v>40</v>
      </c>
      <c r="J1776" s="255" t="str">
        <f>IF(ISBLANK(INDEX('Policy Characteristics'!D:D,MATCH($C1776,'Policy Characteristics'!$C:$C,0))),"",INDEX('Policy Characteristics'!D:D,MATCH($C1776,'Policy Characteristics'!$C:$C,0)))</f>
        <v>Industry Energy Efficiency</v>
      </c>
      <c r="K1776" s="254" t="str">
        <f>IF(ISBLANK(INDEX('Policy Characteristics'!E:E,MATCH($C1776,'Policy Characteristics'!$C:$C,0))),"",INDEX('Policy Characteristics'!E:E,MATCH($C1776,'Policy Characteristics'!$C:$C,0)))</f>
        <v>indst process efficiency</v>
      </c>
      <c r="L1776" s="261">
        <f>IF(ISBLANK(INDEX('Policy Characteristics'!F:F,MATCH($C1776,'Policy Characteristics'!$C:$C,0))),"",INDEX('Policy Characteristics'!F:F,MATCH($C1776,'Policy Characteristics'!$C:$C,0)))</f>
        <v>0</v>
      </c>
      <c r="M1776" s="261">
        <f>IF(ISBLANK(INDEX('Policy Characteristics'!G:G,MATCH($C1776,'Policy Characteristics'!$C:$C,0))),"",INDEX('Policy Characteristics'!G:G,MATCH($C1776,'Policy Characteristics'!$C:$C,0)))</f>
        <v>0.25</v>
      </c>
      <c r="N1776" s="261">
        <f>IF(ISBLANK(INDEX('Policy Characteristics'!H:H,MATCH($C1776,'Policy Characteristics'!$C:$C,0))),"",INDEX('Policy Characteristics'!H:H,MATCH($C1776,'Policy Characteristics'!$C:$C,0)))</f>
        <v>0.01</v>
      </c>
      <c r="O1776" s="254" t="str">
        <f>IF(ISBLANK(INDEX('Policy Characteristics'!I:I,MATCH($C1776,'Policy Characteristics'!$C:$C,0))),"",INDEX('Policy Characteristics'!I:I,MATCH($C1776,'Policy Characteristics'!$C:$C,0)))</f>
        <v>% reduction in energy use</v>
      </c>
      <c r="P1776" s="254" t="str">
        <f>IF(ISBLANK(INDEX('Policy Characteristics'!J:J,MATCH($C1776,'Policy Characteristics'!$C:$C,0))),"",INDEX('Policy Characteristics'!J:J,MATCH($C1776,'Policy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76" s="254" t="str">
        <f>IF(ISBLANK(INDEX('Policy Characteristics'!K:K,MATCH($C1776,'Policy Characteristics'!$C:$C,0))),"",INDEX('Policy Characteristics'!K:K,MATCH($C1776,'Policy Characteristics'!$C:$C,0)))</f>
        <v>industry-ag-main.html#eff-stds</v>
      </c>
      <c r="R1776" s="254" t="str">
        <f>IF(ISBLANK(INDEX('Policy Characteristics'!L:L,MATCH($C1776,'Policy Characteristics'!$C:$C,0))),"",INDEX('Policy Characteristics'!L:L,MATCH($C1776,'Policy Characteristics'!$C:$C,0)))</f>
        <v>industry-energy-efficiency-standards.html</v>
      </c>
    </row>
    <row r="1777" spans="1:18" s="4" customFormat="1">
      <c r="A1777" s="254" t="str">
        <f>IF(ISBLANK(INDEX('Policy Characteristics'!A:A,MATCH($C1777,'Policy Characteristics'!$C:$C,0))),"",INDEX('Policy Characteristics'!A:A,MATCH($C1777,'Policy Characteristics'!$C:$C,0)))</f>
        <v>Industry</v>
      </c>
      <c r="B1777" s="262" t="str">
        <f>IF(ISBLANK(INDEX('Policy Characteristics'!B:B,MATCH($C1777,'Policy Characteristics'!$C:$C,0))),"",INDEX('Policy Characteristics'!B:B,MATCH($C1777,'Policy Characteristics'!$C:$C,0)))</f>
        <v>Industry Process Efficiency</v>
      </c>
      <c r="C1777" s="254" t="str">
        <f t="shared" si="58"/>
        <v>Percentage Improvement in Industrial Process Efficiency above BAU</v>
      </c>
      <c r="D1777" s="6" t="s">
        <v>3039</v>
      </c>
      <c r="E1777" s="45" t="s">
        <v>2382</v>
      </c>
      <c r="F1777" t="s">
        <v>2737</v>
      </c>
      <c r="G1777" s="45" t="s">
        <v>2390</v>
      </c>
      <c r="H1777" s="43">
        <v>2967</v>
      </c>
      <c r="I1777" s="324" t="s">
        <v>40</v>
      </c>
      <c r="J1777" s="255" t="str">
        <f>IF(ISBLANK(INDEX('Policy Characteristics'!D:D,MATCH($C1777,'Policy Characteristics'!$C:$C,0))),"",INDEX('Policy Characteristics'!D:D,MATCH($C1777,'Policy Characteristics'!$C:$C,0)))</f>
        <v>Industry Energy Efficiency</v>
      </c>
      <c r="K1777" s="254" t="str">
        <f>IF(ISBLANK(INDEX('Policy Characteristics'!E:E,MATCH($C1777,'Policy Characteristics'!$C:$C,0))),"",INDEX('Policy Characteristics'!E:E,MATCH($C1777,'Policy Characteristics'!$C:$C,0)))</f>
        <v>indst process efficiency</v>
      </c>
      <c r="L1777" s="261">
        <f>IF(ISBLANK(INDEX('Policy Characteristics'!F:F,MATCH($C1777,'Policy Characteristics'!$C:$C,0))),"",INDEX('Policy Characteristics'!F:F,MATCH($C1777,'Policy Characteristics'!$C:$C,0)))</f>
        <v>0</v>
      </c>
      <c r="M1777" s="261">
        <f>IF(ISBLANK(INDEX('Policy Characteristics'!G:G,MATCH($C1777,'Policy Characteristics'!$C:$C,0))),"",INDEX('Policy Characteristics'!G:G,MATCH($C1777,'Policy Characteristics'!$C:$C,0)))</f>
        <v>0.25</v>
      </c>
      <c r="N1777" s="261">
        <f>IF(ISBLANK(INDEX('Policy Characteristics'!H:H,MATCH($C1777,'Policy Characteristics'!$C:$C,0))),"",INDEX('Policy Characteristics'!H:H,MATCH($C1777,'Policy Characteristics'!$C:$C,0)))</f>
        <v>0.01</v>
      </c>
      <c r="O1777" s="254" t="str">
        <f>IF(ISBLANK(INDEX('Policy Characteristics'!I:I,MATCH($C1777,'Policy Characteristics'!$C:$C,0))),"",INDEX('Policy Characteristics'!I:I,MATCH($C1777,'Policy Characteristics'!$C:$C,0)))</f>
        <v>% reduction in energy use</v>
      </c>
      <c r="P1777" s="254" t="str">
        <f>IF(ISBLANK(INDEX('Policy Characteristics'!J:J,MATCH($C1777,'Policy Characteristics'!$C:$C,0))),"",INDEX('Policy Characteristics'!J:J,MATCH($C1777,'Policy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77" s="254" t="str">
        <f>IF(ISBLANK(INDEX('Policy Characteristics'!K:K,MATCH($C1777,'Policy Characteristics'!$C:$C,0))),"",INDEX('Policy Characteristics'!K:K,MATCH($C1777,'Policy Characteristics'!$C:$C,0)))</f>
        <v>industry-ag-main.html#eff-stds</v>
      </c>
      <c r="R1777" s="254" t="str">
        <f>IF(ISBLANK(INDEX('Policy Characteristics'!L:L,MATCH($C1777,'Policy Characteristics'!$C:$C,0))),"",INDEX('Policy Characteristics'!L:L,MATCH($C1777,'Policy Characteristics'!$C:$C,0)))</f>
        <v>industry-energy-efficiency-standards.html</v>
      </c>
    </row>
    <row r="1778" spans="1:18" s="4" customFormat="1">
      <c r="A1778" s="254" t="str">
        <f>IF(ISBLANK(INDEX('Policy Characteristics'!A:A,MATCH($C1778,'Policy Characteristics'!$C:$C,0))),"",INDEX('Policy Characteristics'!A:A,MATCH($C1778,'Policy Characteristics'!$C:$C,0)))</f>
        <v>Industry</v>
      </c>
      <c r="B1778" s="262" t="str">
        <f>IF(ISBLANK(INDEX('Policy Characteristics'!B:B,MATCH($C1778,'Policy Characteristics'!$C:$C,0))),"",INDEX('Policy Characteristics'!B:B,MATCH($C1778,'Policy Characteristics'!$C:$C,0)))</f>
        <v>Industry Process Efficiency</v>
      </c>
      <c r="C1778" s="254" t="str">
        <f t="shared" si="58"/>
        <v>Percentage Improvement in Industrial Process Efficiency above BAU</v>
      </c>
      <c r="D1778" s="6" t="s">
        <v>3039</v>
      </c>
      <c r="E1778" s="45" t="s">
        <v>2383</v>
      </c>
      <c r="F1778" t="s">
        <v>2737</v>
      </c>
      <c r="G1778" s="45" t="s">
        <v>2387</v>
      </c>
      <c r="H1778" s="43">
        <v>2968</v>
      </c>
      <c r="I1778" s="324" t="s">
        <v>41</v>
      </c>
      <c r="J1778" s="255" t="str">
        <f>IF(ISBLANK(INDEX('Policy Characteristics'!D:D,MATCH($C1778,'Policy Characteristics'!$C:$C,0))),"",INDEX('Policy Characteristics'!D:D,MATCH($C1778,'Policy Characteristics'!$C:$C,0)))</f>
        <v>Industry Energy Efficiency</v>
      </c>
      <c r="K1778" s="254" t="str">
        <f>IF(ISBLANK(INDEX('Policy Characteristics'!E:E,MATCH($C1778,'Policy Characteristics'!$C:$C,0))),"",INDEX('Policy Characteristics'!E:E,MATCH($C1778,'Policy Characteristics'!$C:$C,0)))</f>
        <v>indst process efficiency</v>
      </c>
      <c r="L1778" s="261">
        <f>IF(ISBLANK(INDEX('Policy Characteristics'!F:F,MATCH($C1778,'Policy Characteristics'!$C:$C,0))),"",INDEX('Policy Characteristics'!F:F,MATCH($C1778,'Policy Characteristics'!$C:$C,0)))</f>
        <v>0</v>
      </c>
      <c r="M1778" s="261">
        <f>IF(ISBLANK(INDEX('Policy Characteristics'!G:G,MATCH($C1778,'Policy Characteristics'!$C:$C,0))),"",INDEX('Policy Characteristics'!G:G,MATCH($C1778,'Policy Characteristics'!$C:$C,0)))</f>
        <v>0.25</v>
      </c>
      <c r="N1778" s="261">
        <f>IF(ISBLANK(INDEX('Policy Characteristics'!H:H,MATCH($C1778,'Policy Characteristics'!$C:$C,0))),"",INDEX('Policy Characteristics'!H:H,MATCH($C1778,'Policy Characteristics'!$C:$C,0)))</f>
        <v>0.01</v>
      </c>
      <c r="O1778" s="254" t="str">
        <f>IF(ISBLANK(INDEX('Policy Characteristics'!I:I,MATCH($C1778,'Policy Characteristics'!$C:$C,0))),"",INDEX('Policy Characteristics'!I:I,MATCH($C1778,'Policy Characteristics'!$C:$C,0)))</f>
        <v>% reduction in energy use</v>
      </c>
      <c r="P1778" s="254" t="str">
        <f>IF(ISBLANK(INDEX('Policy Characteristics'!J:J,MATCH($C1778,'Policy Characteristics'!$C:$C,0))),"",INDEX('Policy Characteristics'!J:J,MATCH($C1778,'Policy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78" s="254" t="str">
        <f>IF(ISBLANK(INDEX('Policy Characteristics'!K:K,MATCH($C1778,'Policy Characteristics'!$C:$C,0))),"",INDEX('Policy Characteristics'!K:K,MATCH($C1778,'Policy Characteristics'!$C:$C,0)))</f>
        <v>industry-ag-main.html#eff-stds</v>
      </c>
      <c r="R1778" s="254" t="str">
        <f>IF(ISBLANK(INDEX('Policy Characteristics'!L:L,MATCH($C1778,'Policy Characteristics'!$C:$C,0))),"",INDEX('Policy Characteristics'!L:L,MATCH($C1778,'Policy Characteristics'!$C:$C,0)))</f>
        <v>industry-energy-efficiency-standards.html</v>
      </c>
    </row>
    <row r="1779" spans="1:18" s="4" customFormat="1">
      <c r="A1779" s="254" t="str">
        <f>IF(ISBLANK(INDEX('Policy Characteristics'!A:A,MATCH($C1779,'Policy Characteristics'!$C:$C,0))),"",INDEX('Policy Characteristics'!A:A,MATCH($C1779,'Policy Characteristics'!$C:$C,0)))</f>
        <v>Industry</v>
      </c>
      <c r="B1779" s="262" t="str">
        <f>IF(ISBLANK(INDEX('Policy Characteristics'!B:B,MATCH($C1779,'Policy Characteristics'!$C:$C,0))),"",INDEX('Policy Characteristics'!B:B,MATCH($C1779,'Policy Characteristics'!$C:$C,0)))</f>
        <v>Industry Process Efficiency</v>
      </c>
      <c r="C1779" s="254" t="str">
        <f t="shared" si="58"/>
        <v>Percentage Improvement in Industrial Process Efficiency above BAU</v>
      </c>
      <c r="D1779" s="6" t="s">
        <v>3039</v>
      </c>
      <c r="E1779" s="45" t="s">
        <v>2384</v>
      </c>
      <c r="F1779" t="s">
        <v>2737</v>
      </c>
      <c r="G1779" s="45" t="s">
        <v>2388</v>
      </c>
      <c r="H1779" s="43">
        <v>2969</v>
      </c>
      <c r="I1779" s="324" t="s">
        <v>40</v>
      </c>
      <c r="J1779" s="255" t="str">
        <f>IF(ISBLANK(INDEX('Policy Characteristics'!D:D,MATCH($C1779,'Policy Characteristics'!$C:$C,0))),"",INDEX('Policy Characteristics'!D:D,MATCH($C1779,'Policy Characteristics'!$C:$C,0)))</f>
        <v>Industry Energy Efficiency</v>
      </c>
      <c r="K1779" s="254" t="str">
        <f>IF(ISBLANK(INDEX('Policy Characteristics'!E:E,MATCH($C1779,'Policy Characteristics'!$C:$C,0))),"",INDEX('Policy Characteristics'!E:E,MATCH($C1779,'Policy Characteristics'!$C:$C,0)))</f>
        <v>indst process efficiency</v>
      </c>
      <c r="L1779" s="261">
        <f>IF(ISBLANK(INDEX('Policy Characteristics'!F:F,MATCH($C1779,'Policy Characteristics'!$C:$C,0))),"",INDEX('Policy Characteristics'!F:F,MATCH($C1779,'Policy Characteristics'!$C:$C,0)))</f>
        <v>0</v>
      </c>
      <c r="M1779" s="261">
        <f>IF(ISBLANK(INDEX('Policy Characteristics'!G:G,MATCH($C1779,'Policy Characteristics'!$C:$C,0))),"",INDEX('Policy Characteristics'!G:G,MATCH($C1779,'Policy Characteristics'!$C:$C,0)))</f>
        <v>0.25</v>
      </c>
      <c r="N1779" s="261">
        <f>IF(ISBLANK(INDEX('Policy Characteristics'!H:H,MATCH($C1779,'Policy Characteristics'!$C:$C,0))),"",INDEX('Policy Characteristics'!H:H,MATCH($C1779,'Policy Characteristics'!$C:$C,0)))</f>
        <v>0.01</v>
      </c>
      <c r="O1779" s="254" t="str">
        <f>IF(ISBLANK(INDEX('Policy Characteristics'!I:I,MATCH($C1779,'Policy Characteristics'!$C:$C,0))),"",INDEX('Policy Characteristics'!I:I,MATCH($C1779,'Policy Characteristics'!$C:$C,0)))</f>
        <v>% reduction in energy use</v>
      </c>
      <c r="P1779" s="254" t="str">
        <f>IF(ISBLANK(INDEX('Policy Characteristics'!J:J,MATCH($C1779,'Policy Characteristics'!$C:$C,0))),"",INDEX('Policy Characteristics'!J:J,MATCH($C1779,'Policy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79" s="254" t="str">
        <f>IF(ISBLANK(INDEX('Policy Characteristics'!K:K,MATCH($C1779,'Policy Characteristics'!$C:$C,0))),"",INDEX('Policy Characteristics'!K:K,MATCH($C1779,'Policy Characteristics'!$C:$C,0)))</f>
        <v>industry-ag-main.html#eff-stds</v>
      </c>
      <c r="R1779" s="254" t="str">
        <f>IF(ISBLANK(INDEX('Policy Characteristics'!L:L,MATCH($C1779,'Policy Characteristics'!$C:$C,0))),"",INDEX('Policy Characteristics'!L:L,MATCH($C1779,'Policy Characteristics'!$C:$C,0)))</f>
        <v>industry-energy-efficiency-standards.html</v>
      </c>
    </row>
    <row r="1780" spans="1:18" s="4" customFormat="1">
      <c r="A1780" s="254" t="str">
        <f>IF(ISBLANK(INDEX('Policy Characteristics'!A:A,MATCH($C1780,'Policy Characteristics'!$C:$C,0))),"",INDEX('Policy Characteristics'!A:A,MATCH($C1780,'Policy Characteristics'!$C:$C,0)))</f>
        <v>Industry</v>
      </c>
      <c r="B1780" s="262" t="str">
        <f>IF(ISBLANK(INDEX('Policy Characteristics'!B:B,MATCH($C1780,'Policy Characteristics'!$C:$C,0))),"",INDEX('Policy Characteristics'!B:B,MATCH($C1780,'Policy Characteristics'!$C:$C,0)))</f>
        <v>Industry Process Efficiency</v>
      </c>
      <c r="C1780" s="254" t="str">
        <f t="shared" si="58"/>
        <v>Percentage Improvement in Industrial Process Efficiency above BAU</v>
      </c>
      <c r="D1780" s="6" t="s">
        <v>3039</v>
      </c>
      <c r="E1780" s="45" t="s">
        <v>2385</v>
      </c>
      <c r="F1780" t="s">
        <v>2737</v>
      </c>
      <c r="G1780" s="45" t="s">
        <v>2391</v>
      </c>
      <c r="H1780" s="43">
        <v>2970</v>
      </c>
      <c r="I1780" s="324" t="s">
        <v>41</v>
      </c>
      <c r="J1780" s="255" t="str">
        <f>IF(ISBLANK(INDEX('Policy Characteristics'!D:D,MATCH($C1780,'Policy Characteristics'!$C:$C,0))),"",INDEX('Policy Characteristics'!D:D,MATCH($C1780,'Policy Characteristics'!$C:$C,0)))</f>
        <v>Industry Energy Efficiency</v>
      </c>
      <c r="K1780" s="254" t="str">
        <f>IF(ISBLANK(INDEX('Policy Characteristics'!E:E,MATCH($C1780,'Policy Characteristics'!$C:$C,0))),"",INDEX('Policy Characteristics'!E:E,MATCH($C1780,'Policy Characteristics'!$C:$C,0)))</f>
        <v>indst process efficiency</v>
      </c>
      <c r="L1780" s="261">
        <f>IF(ISBLANK(INDEX('Policy Characteristics'!F:F,MATCH($C1780,'Policy Characteristics'!$C:$C,0))),"",INDEX('Policy Characteristics'!F:F,MATCH($C1780,'Policy Characteristics'!$C:$C,0)))</f>
        <v>0</v>
      </c>
      <c r="M1780" s="261">
        <f>IF(ISBLANK(INDEX('Policy Characteristics'!G:G,MATCH($C1780,'Policy Characteristics'!$C:$C,0))),"",INDEX('Policy Characteristics'!G:G,MATCH($C1780,'Policy Characteristics'!$C:$C,0)))</f>
        <v>0.25</v>
      </c>
      <c r="N1780" s="261">
        <f>IF(ISBLANK(INDEX('Policy Characteristics'!H:H,MATCH($C1780,'Policy Characteristics'!$C:$C,0))),"",INDEX('Policy Characteristics'!H:H,MATCH($C1780,'Policy Characteristics'!$C:$C,0)))</f>
        <v>0.01</v>
      </c>
      <c r="O1780" s="254" t="str">
        <f>IF(ISBLANK(INDEX('Policy Characteristics'!I:I,MATCH($C1780,'Policy Characteristics'!$C:$C,0))),"",INDEX('Policy Characteristics'!I:I,MATCH($C1780,'Policy Characteristics'!$C:$C,0)))</f>
        <v>% reduction in energy use</v>
      </c>
      <c r="P1780" s="254" t="str">
        <f>IF(ISBLANK(INDEX('Policy Characteristics'!J:J,MATCH($C1780,'Policy Characteristics'!$C:$C,0))),"",INDEX('Policy Characteristics'!J:J,MATCH($C1780,'Policy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80" s="254" t="str">
        <f>IF(ISBLANK(INDEX('Policy Characteristics'!K:K,MATCH($C1780,'Policy Characteristics'!$C:$C,0))),"",INDEX('Policy Characteristics'!K:K,MATCH($C1780,'Policy Characteristics'!$C:$C,0)))</f>
        <v>industry-ag-main.html#eff-stds</v>
      </c>
      <c r="R1780" s="254" t="str">
        <f>IF(ISBLANK(INDEX('Policy Characteristics'!L:L,MATCH($C1780,'Policy Characteristics'!$C:$C,0))),"",INDEX('Policy Characteristics'!L:L,MATCH($C1780,'Policy Characteristics'!$C:$C,0)))</f>
        <v>industry-energy-efficiency-standards.html</v>
      </c>
    </row>
    <row r="1781" spans="1:18" s="4" customFormat="1">
      <c r="A1781" s="254" t="str">
        <f>IF(ISBLANK(INDEX('Policy Characteristics'!A:A,MATCH($C1781,'Policy Characteristics'!$C:$C,0))),"",INDEX('Policy Characteristics'!A:A,MATCH($C1781,'Policy Characteristics'!$C:$C,0)))</f>
        <v>Industry</v>
      </c>
      <c r="B1781" s="262" t="str">
        <f>IF(ISBLANK(INDEX('Policy Characteristics'!B:B,MATCH($C1781,'Policy Characteristics'!$C:$C,0))),"",INDEX('Policy Characteristics'!B:B,MATCH($C1781,'Policy Characteristics'!$C:$C,0)))</f>
        <v>Industry Process Efficiency</v>
      </c>
      <c r="C1781" s="254" t="str">
        <f t="shared" si="58"/>
        <v>Percentage Improvement in Industrial Process Efficiency above BAU</v>
      </c>
      <c r="D1781" s="6" t="s">
        <v>3039</v>
      </c>
      <c r="E1781" s="45" t="s">
        <v>2684</v>
      </c>
      <c r="F1781" t="s">
        <v>2737</v>
      </c>
      <c r="G1781" s="45" t="s">
        <v>2687</v>
      </c>
      <c r="H1781" s="43">
        <v>2971</v>
      </c>
      <c r="I1781" s="324" t="s">
        <v>41</v>
      </c>
      <c r="J1781" s="255" t="str">
        <f>IF(ISBLANK(INDEX('Policy Characteristics'!D:D,MATCH($C1781,'Policy Characteristics'!$C:$C,0))),"",INDEX('Policy Characteristics'!D:D,MATCH($C1781,'Policy Characteristics'!$C:$C,0)))</f>
        <v>Industry Energy Efficiency</v>
      </c>
      <c r="K1781" s="254" t="str">
        <f>IF(ISBLANK(INDEX('Policy Characteristics'!E:E,MATCH($C1781,'Policy Characteristics'!$C:$C,0))),"",INDEX('Policy Characteristics'!E:E,MATCH($C1781,'Policy Characteristics'!$C:$C,0)))</f>
        <v>indst process efficiency</v>
      </c>
      <c r="L1781" s="261">
        <f>IF(ISBLANK(INDEX('Policy Characteristics'!F:F,MATCH($C1781,'Policy Characteristics'!$C:$C,0))),"",INDEX('Policy Characteristics'!F:F,MATCH($C1781,'Policy Characteristics'!$C:$C,0)))</f>
        <v>0</v>
      </c>
      <c r="M1781" s="261">
        <f>IF(ISBLANK(INDEX('Policy Characteristics'!G:G,MATCH($C1781,'Policy Characteristics'!$C:$C,0))),"",INDEX('Policy Characteristics'!G:G,MATCH($C1781,'Policy Characteristics'!$C:$C,0)))</f>
        <v>0.25</v>
      </c>
      <c r="N1781" s="261">
        <f>IF(ISBLANK(INDEX('Policy Characteristics'!H:H,MATCH($C1781,'Policy Characteristics'!$C:$C,0))),"",INDEX('Policy Characteristics'!H:H,MATCH($C1781,'Policy Characteristics'!$C:$C,0)))</f>
        <v>0.01</v>
      </c>
      <c r="O1781" s="254" t="str">
        <f>IF(ISBLANK(INDEX('Policy Characteristics'!I:I,MATCH($C1781,'Policy Characteristics'!$C:$C,0))),"",INDEX('Policy Characteristics'!I:I,MATCH($C1781,'Policy Characteristics'!$C:$C,0)))</f>
        <v>% reduction in energy use</v>
      </c>
      <c r="P1781" s="254" t="str">
        <f>IF(ISBLANK(INDEX('Policy Characteristics'!J:J,MATCH($C1781,'Policy Characteristics'!$C:$C,0))),"",INDEX('Policy Characteristics'!J:J,MATCH($C1781,'Policy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81" s="254" t="str">
        <f>IF(ISBLANK(INDEX('Policy Characteristics'!K:K,MATCH($C1781,'Policy Characteristics'!$C:$C,0))),"",INDEX('Policy Characteristics'!K:K,MATCH($C1781,'Policy Characteristics'!$C:$C,0)))</f>
        <v>industry-ag-main.html#eff-stds</v>
      </c>
      <c r="R1781" s="254" t="str">
        <f>IF(ISBLANK(INDEX('Policy Characteristics'!L:L,MATCH($C1781,'Policy Characteristics'!$C:$C,0))),"",INDEX('Policy Characteristics'!L:L,MATCH($C1781,'Policy Characteristics'!$C:$C,0)))</f>
        <v>industry-energy-efficiency-standards.html</v>
      </c>
    </row>
    <row r="1782" spans="1:18" s="4" customFormat="1">
      <c r="A1782" s="254" t="str">
        <f>IF(ISBLANK(INDEX('Policy Characteristics'!A:A,MATCH($C1782,'Policy Characteristics'!$C:$C,0))),"",INDEX('Policy Characteristics'!A:A,MATCH($C1782,'Policy Characteristics'!$C:$C,0)))</f>
        <v>Industry</v>
      </c>
      <c r="B1782" s="262" t="str">
        <f>IF(ISBLANK(INDEX('Policy Characteristics'!B:B,MATCH($C1782,'Policy Characteristics'!$C:$C,0))),"",INDEX('Policy Characteristics'!B:B,MATCH($C1782,'Policy Characteristics'!$C:$C,0)))</f>
        <v>Industry Process Efficiency</v>
      </c>
      <c r="C1782" s="254" t="str">
        <f t="shared" si="58"/>
        <v>Percentage Improvement in Industrial Process Efficiency above BAU</v>
      </c>
      <c r="D1782" s="6" t="s">
        <v>3039</v>
      </c>
      <c r="E1782" s="45" t="s">
        <v>2685</v>
      </c>
      <c r="F1782" t="s">
        <v>2737</v>
      </c>
      <c r="G1782" s="45" t="s">
        <v>2689</v>
      </c>
      <c r="H1782" s="43">
        <v>2972</v>
      </c>
      <c r="I1782" s="324" t="s">
        <v>40</v>
      </c>
      <c r="J1782" s="255" t="str">
        <f>IF(ISBLANK(INDEX('Policy Characteristics'!D:D,MATCH($C1782,'Policy Characteristics'!$C:$C,0))),"",INDEX('Policy Characteristics'!D:D,MATCH($C1782,'Policy Characteristics'!$C:$C,0)))</f>
        <v>Industry Energy Efficiency</v>
      </c>
      <c r="K1782" s="254" t="str">
        <f>IF(ISBLANK(INDEX('Policy Characteristics'!E:E,MATCH($C1782,'Policy Characteristics'!$C:$C,0))),"",INDEX('Policy Characteristics'!E:E,MATCH($C1782,'Policy Characteristics'!$C:$C,0)))</f>
        <v>indst process efficiency</v>
      </c>
      <c r="L1782" s="261">
        <f>IF(ISBLANK(INDEX('Policy Characteristics'!F:F,MATCH($C1782,'Policy Characteristics'!$C:$C,0))),"",INDEX('Policy Characteristics'!F:F,MATCH($C1782,'Policy Characteristics'!$C:$C,0)))</f>
        <v>0</v>
      </c>
      <c r="M1782" s="261">
        <f>IF(ISBLANK(INDEX('Policy Characteristics'!G:G,MATCH($C1782,'Policy Characteristics'!$C:$C,0))),"",INDEX('Policy Characteristics'!G:G,MATCH($C1782,'Policy Characteristics'!$C:$C,0)))</f>
        <v>0.25</v>
      </c>
      <c r="N1782" s="261">
        <f>IF(ISBLANK(INDEX('Policy Characteristics'!H:H,MATCH($C1782,'Policy Characteristics'!$C:$C,0))),"",INDEX('Policy Characteristics'!H:H,MATCH($C1782,'Policy Characteristics'!$C:$C,0)))</f>
        <v>0.01</v>
      </c>
      <c r="O1782" s="254" t="str">
        <f>IF(ISBLANK(INDEX('Policy Characteristics'!I:I,MATCH($C1782,'Policy Characteristics'!$C:$C,0))),"",INDEX('Policy Characteristics'!I:I,MATCH($C1782,'Policy Characteristics'!$C:$C,0)))</f>
        <v>% reduction in energy use</v>
      </c>
      <c r="P1782" s="254" t="str">
        <f>IF(ISBLANK(INDEX('Policy Characteristics'!J:J,MATCH($C1782,'Policy Characteristics'!$C:$C,0))),"",INDEX('Policy Characteristics'!J:J,MATCH($C1782,'Policy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82" s="254" t="str">
        <f>IF(ISBLANK(INDEX('Policy Characteristics'!K:K,MATCH($C1782,'Policy Characteristics'!$C:$C,0))),"",INDEX('Policy Characteristics'!K:K,MATCH($C1782,'Policy Characteristics'!$C:$C,0)))</f>
        <v>industry-ag-main.html#eff-stds</v>
      </c>
      <c r="R1782" s="254" t="str">
        <f>IF(ISBLANK(INDEX('Policy Characteristics'!L:L,MATCH($C1782,'Policy Characteristics'!$C:$C,0))),"",INDEX('Policy Characteristics'!L:L,MATCH($C1782,'Policy Characteristics'!$C:$C,0)))</f>
        <v>industry-energy-efficiency-standards.html</v>
      </c>
    </row>
    <row r="1783" spans="1:18" s="4" customFormat="1">
      <c r="A1783" s="254" t="str">
        <f>IF(ISBLANK(INDEX('Policy Characteristics'!A:A,MATCH($C1783,'Policy Characteristics'!$C:$C,0))),"",INDEX('Policy Characteristics'!A:A,MATCH($C1783,'Policy Characteristics'!$C:$C,0)))</f>
        <v>Industry</v>
      </c>
      <c r="B1783" s="262" t="str">
        <f>IF(ISBLANK(INDEX('Policy Characteristics'!B:B,MATCH($C1783,'Policy Characteristics'!$C:$C,0))),"",INDEX('Policy Characteristics'!B:B,MATCH($C1783,'Policy Characteristics'!$C:$C,0)))</f>
        <v>Industry Process Efficiency</v>
      </c>
      <c r="C1783" s="254" t="str">
        <f t="shared" si="58"/>
        <v>Percentage Improvement in Industrial Process Efficiency above BAU</v>
      </c>
      <c r="D1783" s="6" t="s">
        <v>3039</v>
      </c>
      <c r="E1783" s="45" t="s">
        <v>2686</v>
      </c>
      <c r="F1783" t="s">
        <v>2737</v>
      </c>
      <c r="G1783" s="45" t="s">
        <v>2690</v>
      </c>
      <c r="H1783" s="43">
        <v>2973</v>
      </c>
      <c r="I1783" s="324" t="s">
        <v>41</v>
      </c>
      <c r="J1783" s="255" t="str">
        <f>IF(ISBLANK(INDEX('Policy Characteristics'!D:D,MATCH($C1783,'Policy Characteristics'!$C:$C,0))),"",INDEX('Policy Characteristics'!D:D,MATCH($C1783,'Policy Characteristics'!$C:$C,0)))</f>
        <v>Industry Energy Efficiency</v>
      </c>
      <c r="K1783" s="254" t="str">
        <f>IF(ISBLANK(INDEX('Policy Characteristics'!E:E,MATCH($C1783,'Policy Characteristics'!$C:$C,0))),"",INDEX('Policy Characteristics'!E:E,MATCH($C1783,'Policy Characteristics'!$C:$C,0)))</f>
        <v>indst process efficiency</v>
      </c>
      <c r="L1783" s="261">
        <f>IF(ISBLANK(INDEX('Policy Characteristics'!F:F,MATCH($C1783,'Policy Characteristics'!$C:$C,0))),"",INDEX('Policy Characteristics'!F:F,MATCH($C1783,'Policy Characteristics'!$C:$C,0)))</f>
        <v>0</v>
      </c>
      <c r="M1783" s="261">
        <f>IF(ISBLANK(INDEX('Policy Characteristics'!G:G,MATCH($C1783,'Policy Characteristics'!$C:$C,0))),"",INDEX('Policy Characteristics'!G:G,MATCH($C1783,'Policy Characteristics'!$C:$C,0)))</f>
        <v>0.25</v>
      </c>
      <c r="N1783" s="261">
        <f>IF(ISBLANK(INDEX('Policy Characteristics'!H:H,MATCH($C1783,'Policy Characteristics'!$C:$C,0))),"",INDEX('Policy Characteristics'!H:H,MATCH($C1783,'Policy Characteristics'!$C:$C,0)))</f>
        <v>0.01</v>
      </c>
      <c r="O1783" s="254" t="str">
        <f>IF(ISBLANK(INDEX('Policy Characteristics'!I:I,MATCH($C1783,'Policy Characteristics'!$C:$C,0))),"",INDEX('Policy Characteristics'!I:I,MATCH($C1783,'Policy Characteristics'!$C:$C,0)))</f>
        <v>% reduction in energy use</v>
      </c>
      <c r="P1783" s="254" t="str">
        <f>IF(ISBLANK(INDEX('Policy Characteristics'!J:J,MATCH($C1783,'Policy Characteristics'!$C:$C,0))),"",INDEX('Policy Characteristics'!J:J,MATCH($C1783,'Policy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83" s="254" t="str">
        <f>IF(ISBLANK(INDEX('Policy Characteristics'!K:K,MATCH($C1783,'Policy Characteristics'!$C:$C,0))),"",INDEX('Policy Characteristics'!K:K,MATCH($C1783,'Policy Characteristics'!$C:$C,0)))</f>
        <v>industry-ag-main.html#eff-stds</v>
      </c>
      <c r="R1783" s="254" t="str">
        <f>IF(ISBLANK(INDEX('Policy Characteristics'!L:L,MATCH($C1783,'Policy Characteristics'!$C:$C,0))),"",INDEX('Policy Characteristics'!L:L,MATCH($C1783,'Policy Characteristics'!$C:$C,0)))</f>
        <v>industry-energy-efficiency-standards.html</v>
      </c>
    </row>
    <row r="1784" spans="1:18" s="4" customFormat="1">
      <c r="A1784" s="254" t="str">
        <f>IF(ISBLANK(INDEX('Policy Characteristics'!A:A,MATCH($C1784,'Policy Characteristics'!$C:$C,0))),"",INDEX('Policy Characteristics'!A:A,MATCH($C1784,'Policy Characteristics'!$C:$C,0)))</f>
        <v>Industry</v>
      </c>
      <c r="B1784" s="262" t="str">
        <f>IF(ISBLANK(INDEX('Policy Characteristics'!B:B,MATCH($C1784,'Policy Characteristics'!$C:$C,0))),"",INDEX('Policy Characteristics'!B:B,MATCH($C1784,'Policy Characteristics'!$C:$C,0)))</f>
        <v>Industry Process Efficiency</v>
      </c>
      <c r="C1784" s="254" t="str">
        <f t="shared" si="58"/>
        <v>Percentage Improvement in Industrial Process Efficiency above BAU</v>
      </c>
      <c r="D1784" s="6" t="s">
        <v>3039</v>
      </c>
      <c r="E1784" s="45" t="s">
        <v>2683</v>
      </c>
      <c r="F1784" t="s">
        <v>2737</v>
      </c>
      <c r="G1784" s="45" t="s">
        <v>2688</v>
      </c>
      <c r="H1784" s="43">
        <v>2974</v>
      </c>
      <c r="I1784" s="324" t="s">
        <v>41</v>
      </c>
      <c r="J1784" s="255" t="str">
        <f>IF(ISBLANK(INDEX('Policy Characteristics'!D:D,MATCH($C1784,'Policy Characteristics'!$C:$C,0))),"",INDEX('Policy Characteristics'!D:D,MATCH($C1784,'Policy Characteristics'!$C:$C,0)))</f>
        <v>Industry Energy Efficiency</v>
      </c>
      <c r="K1784" s="254" t="str">
        <f>IF(ISBLANK(INDEX('Policy Characteristics'!E:E,MATCH($C1784,'Policy Characteristics'!$C:$C,0))),"",INDEX('Policy Characteristics'!E:E,MATCH($C1784,'Policy Characteristics'!$C:$C,0)))</f>
        <v>indst process efficiency</v>
      </c>
      <c r="L1784" s="261">
        <f>IF(ISBLANK(INDEX('Policy Characteristics'!F:F,MATCH($C1784,'Policy Characteristics'!$C:$C,0))),"",INDEX('Policy Characteristics'!F:F,MATCH($C1784,'Policy Characteristics'!$C:$C,0)))</f>
        <v>0</v>
      </c>
      <c r="M1784" s="261">
        <f>IF(ISBLANK(INDEX('Policy Characteristics'!G:G,MATCH($C1784,'Policy Characteristics'!$C:$C,0))),"",INDEX('Policy Characteristics'!G:G,MATCH($C1784,'Policy Characteristics'!$C:$C,0)))</f>
        <v>0.25</v>
      </c>
      <c r="N1784" s="261">
        <f>IF(ISBLANK(INDEX('Policy Characteristics'!H:H,MATCH($C1784,'Policy Characteristics'!$C:$C,0))),"",INDEX('Policy Characteristics'!H:H,MATCH($C1784,'Policy Characteristics'!$C:$C,0)))</f>
        <v>0.01</v>
      </c>
      <c r="O1784" s="254" t="str">
        <f>IF(ISBLANK(INDEX('Policy Characteristics'!I:I,MATCH($C1784,'Policy Characteristics'!$C:$C,0))),"",INDEX('Policy Characteristics'!I:I,MATCH($C1784,'Policy Characteristics'!$C:$C,0)))</f>
        <v>% reduction in energy use</v>
      </c>
      <c r="P1784" s="254" t="str">
        <f>IF(ISBLANK(INDEX('Policy Characteristics'!J:J,MATCH($C1784,'Policy Characteristics'!$C:$C,0))),"",INDEX('Policy Characteristics'!J:J,MATCH($C1784,'Policy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84" s="254" t="str">
        <f>IF(ISBLANK(INDEX('Policy Characteristics'!K:K,MATCH($C1784,'Policy Characteristics'!$C:$C,0))),"",INDEX('Policy Characteristics'!K:K,MATCH($C1784,'Policy Characteristics'!$C:$C,0)))</f>
        <v>industry-ag-main.html#eff-stds</v>
      </c>
      <c r="R1784" s="254" t="str">
        <f>IF(ISBLANK(INDEX('Policy Characteristics'!L:L,MATCH($C1784,'Policy Characteristics'!$C:$C,0))),"",INDEX('Policy Characteristics'!L:L,MATCH($C1784,'Policy Characteristics'!$C:$C,0)))</f>
        <v>industry-energy-efficiency-standards.html</v>
      </c>
    </row>
    <row r="1785" spans="1:18" s="4" customFormat="1">
      <c r="A1785" s="254" t="str">
        <f>IF(ISBLANK(INDEX('Policy Characteristics'!A:A,MATCH($C1785,'Policy Characteristics'!$C:$C,0))),"",INDEX('Policy Characteristics'!A:A,MATCH($C1785,'Policy Characteristics'!$C:$C,0)))</f>
        <v>Industry</v>
      </c>
      <c r="B1785" s="262" t="str">
        <f>IF(ISBLANK(INDEX('Policy Characteristics'!B:B,MATCH($C1785,'Policy Characteristics'!$C:$C,0))),"",INDEX('Policy Characteristics'!B:B,MATCH($C1785,'Policy Characteristics'!$C:$C,0)))</f>
        <v>Industry Process Efficiency</v>
      </c>
      <c r="C1785" s="254" t="str">
        <f t="shared" si="58"/>
        <v>Percentage Improvement in Industrial Process Efficiency above BAU</v>
      </c>
      <c r="D1785" s="6" t="s">
        <v>3040</v>
      </c>
      <c r="E1785" s="45" t="s">
        <v>2380</v>
      </c>
      <c r="F1785" t="s">
        <v>3004</v>
      </c>
      <c r="G1785" s="45" t="s">
        <v>2386</v>
      </c>
      <c r="H1785" s="43">
        <v>2975</v>
      </c>
      <c r="I1785" s="324" t="s">
        <v>40</v>
      </c>
      <c r="J1785" s="255" t="str">
        <f>IF(ISBLANK(INDEX('Policy Characteristics'!D:D,MATCH($C1785,'Policy Characteristics'!$C:$C,0))),"",INDEX('Policy Characteristics'!D:D,MATCH($C1785,'Policy Characteristics'!$C:$C,0)))</f>
        <v>Industry Energy Efficiency</v>
      </c>
      <c r="K1785" s="254" t="str">
        <f>IF(ISBLANK(INDEX('Policy Characteristics'!E:E,MATCH($C1785,'Policy Characteristics'!$C:$C,0))),"",INDEX('Policy Characteristics'!E:E,MATCH($C1785,'Policy Characteristics'!$C:$C,0)))</f>
        <v>indst process efficiency</v>
      </c>
      <c r="L1785" s="261">
        <f>IF(ISBLANK(INDEX('Policy Characteristics'!F:F,MATCH($C1785,'Policy Characteristics'!$C:$C,0))),"",INDEX('Policy Characteristics'!F:F,MATCH($C1785,'Policy Characteristics'!$C:$C,0)))</f>
        <v>0</v>
      </c>
      <c r="M1785" s="261">
        <f>IF(ISBLANK(INDEX('Policy Characteristics'!G:G,MATCH($C1785,'Policy Characteristics'!$C:$C,0))),"",INDEX('Policy Characteristics'!G:G,MATCH($C1785,'Policy Characteristics'!$C:$C,0)))</f>
        <v>0.25</v>
      </c>
      <c r="N1785" s="261">
        <f>IF(ISBLANK(INDEX('Policy Characteristics'!H:H,MATCH($C1785,'Policy Characteristics'!$C:$C,0))),"",INDEX('Policy Characteristics'!H:H,MATCH($C1785,'Policy Characteristics'!$C:$C,0)))</f>
        <v>0.01</v>
      </c>
      <c r="O1785" s="254" t="str">
        <f>IF(ISBLANK(INDEX('Policy Characteristics'!I:I,MATCH($C1785,'Policy Characteristics'!$C:$C,0))),"",INDEX('Policy Characteristics'!I:I,MATCH($C1785,'Policy Characteristics'!$C:$C,0)))</f>
        <v>% reduction in energy use</v>
      </c>
      <c r="P1785" s="254" t="str">
        <f>IF(ISBLANK(INDEX('Policy Characteristics'!J:J,MATCH($C1785,'Policy Characteristics'!$C:$C,0))),"",INDEX('Policy Characteristics'!J:J,MATCH($C1785,'Policy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85" s="254" t="str">
        <f>IF(ISBLANK(INDEX('Policy Characteristics'!K:K,MATCH($C1785,'Policy Characteristics'!$C:$C,0))),"",INDEX('Policy Characteristics'!K:K,MATCH($C1785,'Policy Characteristics'!$C:$C,0)))</f>
        <v>industry-ag-main.html#eff-stds</v>
      </c>
      <c r="R1785" s="254" t="str">
        <f>IF(ISBLANK(INDEX('Policy Characteristics'!L:L,MATCH($C1785,'Policy Characteristics'!$C:$C,0))),"",INDEX('Policy Characteristics'!L:L,MATCH($C1785,'Policy Characteristics'!$C:$C,0)))</f>
        <v>industry-energy-efficiency-standards.html</v>
      </c>
    </row>
    <row r="1786" spans="1:18" s="4" customFormat="1">
      <c r="A1786" s="254" t="str">
        <f>IF(ISBLANK(INDEX('Policy Characteristics'!A:A,MATCH($C1786,'Policy Characteristics'!$C:$C,0))),"",INDEX('Policy Characteristics'!A:A,MATCH($C1786,'Policy Characteristics'!$C:$C,0)))</f>
        <v>Industry</v>
      </c>
      <c r="B1786" s="262" t="str">
        <f>IF(ISBLANK(INDEX('Policy Characteristics'!B:B,MATCH($C1786,'Policy Characteristics'!$C:$C,0))),"",INDEX('Policy Characteristics'!B:B,MATCH($C1786,'Policy Characteristics'!$C:$C,0)))</f>
        <v>Industry Process Efficiency</v>
      </c>
      <c r="C1786" s="254" t="str">
        <f t="shared" si="58"/>
        <v>Percentage Improvement in Industrial Process Efficiency above BAU</v>
      </c>
      <c r="D1786" s="6" t="s">
        <v>3040</v>
      </c>
      <c r="E1786" s="45" t="s">
        <v>2381</v>
      </c>
      <c r="F1786" t="s">
        <v>3004</v>
      </c>
      <c r="G1786" s="45" t="s">
        <v>2389</v>
      </c>
      <c r="H1786" s="43">
        <v>2976</v>
      </c>
      <c r="I1786" s="324" t="s">
        <v>41</v>
      </c>
      <c r="J1786" s="255" t="str">
        <f>IF(ISBLANK(INDEX('Policy Characteristics'!D:D,MATCH($C1786,'Policy Characteristics'!$C:$C,0))),"",INDEX('Policy Characteristics'!D:D,MATCH($C1786,'Policy Characteristics'!$C:$C,0)))</f>
        <v>Industry Energy Efficiency</v>
      </c>
      <c r="K1786" s="254" t="str">
        <f>IF(ISBLANK(INDEX('Policy Characteristics'!E:E,MATCH($C1786,'Policy Characteristics'!$C:$C,0))),"",INDEX('Policy Characteristics'!E:E,MATCH($C1786,'Policy Characteristics'!$C:$C,0)))</f>
        <v>indst process efficiency</v>
      </c>
      <c r="L1786" s="261">
        <f>IF(ISBLANK(INDEX('Policy Characteristics'!F:F,MATCH($C1786,'Policy Characteristics'!$C:$C,0))),"",INDEX('Policy Characteristics'!F:F,MATCH($C1786,'Policy Characteristics'!$C:$C,0)))</f>
        <v>0</v>
      </c>
      <c r="M1786" s="261">
        <f>IF(ISBLANK(INDEX('Policy Characteristics'!G:G,MATCH($C1786,'Policy Characteristics'!$C:$C,0))),"",INDEX('Policy Characteristics'!G:G,MATCH($C1786,'Policy Characteristics'!$C:$C,0)))</f>
        <v>0.25</v>
      </c>
      <c r="N1786" s="261">
        <f>IF(ISBLANK(INDEX('Policy Characteristics'!H:H,MATCH($C1786,'Policy Characteristics'!$C:$C,0))),"",INDEX('Policy Characteristics'!H:H,MATCH($C1786,'Policy Characteristics'!$C:$C,0)))</f>
        <v>0.01</v>
      </c>
      <c r="O1786" s="254" t="str">
        <f>IF(ISBLANK(INDEX('Policy Characteristics'!I:I,MATCH($C1786,'Policy Characteristics'!$C:$C,0))),"",INDEX('Policy Characteristics'!I:I,MATCH($C1786,'Policy Characteristics'!$C:$C,0)))</f>
        <v>% reduction in energy use</v>
      </c>
      <c r="P1786" s="254" t="str">
        <f>IF(ISBLANK(INDEX('Policy Characteristics'!J:J,MATCH($C1786,'Policy Characteristics'!$C:$C,0))),"",INDEX('Policy Characteristics'!J:J,MATCH($C1786,'Policy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86" s="254" t="str">
        <f>IF(ISBLANK(INDEX('Policy Characteristics'!K:K,MATCH($C1786,'Policy Characteristics'!$C:$C,0))),"",INDEX('Policy Characteristics'!K:K,MATCH($C1786,'Policy Characteristics'!$C:$C,0)))</f>
        <v>industry-ag-main.html#eff-stds</v>
      </c>
      <c r="R1786" s="254" t="str">
        <f>IF(ISBLANK(INDEX('Policy Characteristics'!L:L,MATCH($C1786,'Policy Characteristics'!$C:$C,0))),"",INDEX('Policy Characteristics'!L:L,MATCH($C1786,'Policy Characteristics'!$C:$C,0)))</f>
        <v>industry-energy-efficiency-standards.html</v>
      </c>
    </row>
    <row r="1787" spans="1:18" s="4" customFormat="1">
      <c r="A1787" s="254" t="str">
        <f>IF(ISBLANK(INDEX('Policy Characteristics'!A:A,MATCH($C1787,'Policy Characteristics'!$C:$C,0))),"",INDEX('Policy Characteristics'!A:A,MATCH($C1787,'Policy Characteristics'!$C:$C,0)))</f>
        <v>Industry</v>
      </c>
      <c r="B1787" s="262" t="str">
        <f>IF(ISBLANK(INDEX('Policy Characteristics'!B:B,MATCH($C1787,'Policy Characteristics'!$C:$C,0))),"",INDEX('Policy Characteristics'!B:B,MATCH($C1787,'Policy Characteristics'!$C:$C,0)))</f>
        <v>Industry Process Efficiency</v>
      </c>
      <c r="C1787" s="254" t="str">
        <f t="shared" si="58"/>
        <v>Percentage Improvement in Industrial Process Efficiency above BAU</v>
      </c>
      <c r="D1787" s="6" t="s">
        <v>3040</v>
      </c>
      <c r="E1787" s="45" t="s">
        <v>2382</v>
      </c>
      <c r="F1787" t="s">
        <v>3004</v>
      </c>
      <c r="G1787" s="45" t="s">
        <v>2390</v>
      </c>
      <c r="H1787" s="43">
        <v>2977</v>
      </c>
      <c r="I1787" s="324" t="s">
        <v>40</v>
      </c>
      <c r="J1787" s="255" t="str">
        <f>IF(ISBLANK(INDEX('Policy Characteristics'!D:D,MATCH($C1787,'Policy Characteristics'!$C:$C,0))),"",INDEX('Policy Characteristics'!D:D,MATCH($C1787,'Policy Characteristics'!$C:$C,0)))</f>
        <v>Industry Energy Efficiency</v>
      </c>
      <c r="K1787" s="254" t="str">
        <f>IF(ISBLANK(INDEX('Policy Characteristics'!E:E,MATCH($C1787,'Policy Characteristics'!$C:$C,0))),"",INDEX('Policy Characteristics'!E:E,MATCH($C1787,'Policy Characteristics'!$C:$C,0)))</f>
        <v>indst process efficiency</v>
      </c>
      <c r="L1787" s="261">
        <f>IF(ISBLANK(INDEX('Policy Characteristics'!F:F,MATCH($C1787,'Policy Characteristics'!$C:$C,0))),"",INDEX('Policy Characteristics'!F:F,MATCH($C1787,'Policy Characteristics'!$C:$C,0)))</f>
        <v>0</v>
      </c>
      <c r="M1787" s="261">
        <f>IF(ISBLANK(INDEX('Policy Characteristics'!G:G,MATCH($C1787,'Policy Characteristics'!$C:$C,0))),"",INDEX('Policy Characteristics'!G:G,MATCH($C1787,'Policy Characteristics'!$C:$C,0)))</f>
        <v>0.25</v>
      </c>
      <c r="N1787" s="261">
        <f>IF(ISBLANK(INDEX('Policy Characteristics'!H:H,MATCH($C1787,'Policy Characteristics'!$C:$C,0))),"",INDEX('Policy Characteristics'!H:H,MATCH($C1787,'Policy Characteristics'!$C:$C,0)))</f>
        <v>0.01</v>
      </c>
      <c r="O1787" s="254" t="str">
        <f>IF(ISBLANK(INDEX('Policy Characteristics'!I:I,MATCH($C1787,'Policy Characteristics'!$C:$C,0))),"",INDEX('Policy Characteristics'!I:I,MATCH($C1787,'Policy Characteristics'!$C:$C,0)))</f>
        <v>% reduction in energy use</v>
      </c>
      <c r="P1787" s="254" t="str">
        <f>IF(ISBLANK(INDEX('Policy Characteristics'!J:J,MATCH($C1787,'Policy Characteristics'!$C:$C,0))),"",INDEX('Policy Characteristics'!J:J,MATCH($C1787,'Policy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87" s="254" t="str">
        <f>IF(ISBLANK(INDEX('Policy Characteristics'!K:K,MATCH($C1787,'Policy Characteristics'!$C:$C,0))),"",INDEX('Policy Characteristics'!K:K,MATCH($C1787,'Policy Characteristics'!$C:$C,0)))</f>
        <v>industry-ag-main.html#eff-stds</v>
      </c>
      <c r="R1787" s="254" t="str">
        <f>IF(ISBLANK(INDEX('Policy Characteristics'!L:L,MATCH($C1787,'Policy Characteristics'!$C:$C,0))),"",INDEX('Policy Characteristics'!L:L,MATCH($C1787,'Policy Characteristics'!$C:$C,0)))</f>
        <v>industry-energy-efficiency-standards.html</v>
      </c>
    </row>
    <row r="1788" spans="1:18" s="4" customFormat="1">
      <c r="A1788" s="254" t="str">
        <f>IF(ISBLANK(INDEX('Policy Characteristics'!A:A,MATCH($C1788,'Policy Characteristics'!$C:$C,0))),"",INDEX('Policy Characteristics'!A:A,MATCH($C1788,'Policy Characteristics'!$C:$C,0)))</f>
        <v>Industry</v>
      </c>
      <c r="B1788" s="262" t="str">
        <f>IF(ISBLANK(INDEX('Policy Characteristics'!B:B,MATCH($C1788,'Policy Characteristics'!$C:$C,0))),"",INDEX('Policy Characteristics'!B:B,MATCH($C1788,'Policy Characteristics'!$C:$C,0)))</f>
        <v>Industry Process Efficiency</v>
      </c>
      <c r="C1788" s="254" t="str">
        <f t="shared" si="58"/>
        <v>Percentage Improvement in Industrial Process Efficiency above BAU</v>
      </c>
      <c r="D1788" s="6" t="s">
        <v>3040</v>
      </c>
      <c r="E1788" s="45" t="s">
        <v>2383</v>
      </c>
      <c r="F1788" t="s">
        <v>3004</v>
      </c>
      <c r="G1788" s="45" t="s">
        <v>2387</v>
      </c>
      <c r="H1788" s="43">
        <v>2978</v>
      </c>
      <c r="I1788" s="324" t="s">
        <v>41</v>
      </c>
      <c r="J1788" s="255" t="str">
        <f>IF(ISBLANK(INDEX('Policy Characteristics'!D:D,MATCH($C1788,'Policy Characteristics'!$C:$C,0))),"",INDEX('Policy Characteristics'!D:D,MATCH($C1788,'Policy Characteristics'!$C:$C,0)))</f>
        <v>Industry Energy Efficiency</v>
      </c>
      <c r="K1788" s="254" t="str">
        <f>IF(ISBLANK(INDEX('Policy Characteristics'!E:E,MATCH($C1788,'Policy Characteristics'!$C:$C,0))),"",INDEX('Policy Characteristics'!E:E,MATCH($C1788,'Policy Characteristics'!$C:$C,0)))</f>
        <v>indst process efficiency</v>
      </c>
      <c r="L1788" s="261">
        <f>IF(ISBLANK(INDEX('Policy Characteristics'!F:F,MATCH($C1788,'Policy Characteristics'!$C:$C,0))),"",INDEX('Policy Characteristics'!F:F,MATCH($C1788,'Policy Characteristics'!$C:$C,0)))</f>
        <v>0</v>
      </c>
      <c r="M1788" s="261">
        <f>IF(ISBLANK(INDEX('Policy Characteristics'!G:G,MATCH($C1788,'Policy Characteristics'!$C:$C,0))),"",INDEX('Policy Characteristics'!G:G,MATCH($C1788,'Policy Characteristics'!$C:$C,0)))</f>
        <v>0.25</v>
      </c>
      <c r="N1788" s="261">
        <f>IF(ISBLANK(INDEX('Policy Characteristics'!H:H,MATCH($C1788,'Policy Characteristics'!$C:$C,0))),"",INDEX('Policy Characteristics'!H:H,MATCH($C1788,'Policy Characteristics'!$C:$C,0)))</f>
        <v>0.01</v>
      </c>
      <c r="O1788" s="254" t="str">
        <f>IF(ISBLANK(INDEX('Policy Characteristics'!I:I,MATCH($C1788,'Policy Characteristics'!$C:$C,0))),"",INDEX('Policy Characteristics'!I:I,MATCH($C1788,'Policy Characteristics'!$C:$C,0)))</f>
        <v>% reduction in energy use</v>
      </c>
      <c r="P1788" s="254" t="str">
        <f>IF(ISBLANK(INDEX('Policy Characteristics'!J:J,MATCH($C1788,'Policy Characteristics'!$C:$C,0))),"",INDEX('Policy Characteristics'!J:J,MATCH($C1788,'Policy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88" s="254" t="str">
        <f>IF(ISBLANK(INDEX('Policy Characteristics'!K:K,MATCH($C1788,'Policy Characteristics'!$C:$C,0))),"",INDEX('Policy Characteristics'!K:K,MATCH($C1788,'Policy Characteristics'!$C:$C,0)))</f>
        <v>industry-ag-main.html#eff-stds</v>
      </c>
      <c r="R1788" s="254" t="str">
        <f>IF(ISBLANK(INDEX('Policy Characteristics'!L:L,MATCH($C1788,'Policy Characteristics'!$C:$C,0))),"",INDEX('Policy Characteristics'!L:L,MATCH($C1788,'Policy Characteristics'!$C:$C,0)))</f>
        <v>industry-energy-efficiency-standards.html</v>
      </c>
    </row>
    <row r="1789" spans="1:18" s="4" customFormat="1">
      <c r="A1789" s="254" t="str">
        <f>IF(ISBLANK(INDEX('Policy Characteristics'!A:A,MATCH($C1789,'Policy Characteristics'!$C:$C,0))),"",INDEX('Policy Characteristics'!A:A,MATCH($C1789,'Policy Characteristics'!$C:$C,0)))</f>
        <v>Industry</v>
      </c>
      <c r="B1789" s="262" t="str">
        <f>IF(ISBLANK(INDEX('Policy Characteristics'!B:B,MATCH($C1789,'Policy Characteristics'!$C:$C,0))),"",INDEX('Policy Characteristics'!B:B,MATCH($C1789,'Policy Characteristics'!$C:$C,0)))</f>
        <v>Industry Process Efficiency</v>
      </c>
      <c r="C1789" s="254" t="str">
        <f t="shared" si="58"/>
        <v>Percentage Improvement in Industrial Process Efficiency above BAU</v>
      </c>
      <c r="D1789" s="6" t="s">
        <v>3040</v>
      </c>
      <c r="E1789" s="45" t="s">
        <v>2384</v>
      </c>
      <c r="F1789" t="s">
        <v>3004</v>
      </c>
      <c r="G1789" s="45" t="s">
        <v>2388</v>
      </c>
      <c r="H1789" s="43">
        <v>2979</v>
      </c>
      <c r="I1789" s="324" t="s">
        <v>40</v>
      </c>
      <c r="J1789" s="255" t="str">
        <f>IF(ISBLANK(INDEX('Policy Characteristics'!D:D,MATCH($C1789,'Policy Characteristics'!$C:$C,0))),"",INDEX('Policy Characteristics'!D:D,MATCH($C1789,'Policy Characteristics'!$C:$C,0)))</f>
        <v>Industry Energy Efficiency</v>
      </c>
      <c r="K1789" s="254" t="str">
        <f>IF(ISBLANK(INDEX('Policy Characteristics'!E:E,MATCH($C1789,'Policy Characteristics'!$C:$C,0))),"",INDEX('Policy Characteristics'!E:E,MATCH($C1789,'Policy Characteristics'!$C:$C,0)))</f>
        <v>indst process efficiency</v>
      </c>
      <c r="L1789" s="261">
        <f>IF(ISBLANK(INDEX('Policy Characteristics'!F:F,MATCH($C1789,'Policy Characteristics'!$C:$C,0))),"",INDEX('Policy Characteristics'!F:F,MATCH($C1789,'Policy Characteristics'!$C:$C,0)))</f>
        <v>0</v>
      </c>
      <c r="M1789" s="261">
        <f>IF(ISBLANK(INDEX('Policy Characteristics'!G:G,MATCH($C1789,'Policy Characteristics'!$C:$C,0))),"",INDEX('Policy Characteristics'!G:G,MATCH($C1789,'Policy Characteristics'!$C:$C,0)))</f>
        <v>0.25</v>
      </c>
      <c r="N1789" s="261">
        <f>IF(ISBLANK(INDEX('Policy Characteristics'!H:H,MATCH($C1789,'Policy Characteristics'!$C:$C,0))),"",INDEX('Policy Characteristics'!H:H,MATCH($C1789,'Policy Characteristics'!$C:$C,0)))</f>
        <v>0.01</v>
      </c>
      <c r="O1789" s="254" t="str">
        <f>IF(ISBLANK(INDEX('Policy Characteristics'!I:I,MATCH($C1789,'Policy Characteristics'!$C:$C,0))),"",INDEX('Policy Characteristics'!I:I,MATCH($C1789,'Policy Characteristics'!$C:$C,0)))</f>
        <v>% reduction in energy use</v>
      </c>
      <c r="P1789" s="254" t="str">
        <f>IF(ISBLANK(INDEX('Policy Characteristics'!J:J,MATCH($C1789,'Policy Characteristics'!$C:$C,0))),"",INDEX('Policy Characteristics'!J:J,MATCH($C1789,'Policy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89" s="254" t="str">
        <f>IF(ISBLANK(INDEX('Policy Characteristics'!K:K,MATCH($C1789,'Policy Characteristics'!$C:$C,0))),"",INDEX('Policy Characteristics'!K:K,MATCH($C1789,'Policy Characteristics'!$C:$C,0)))</f>
        <v>industry-ag-main.html#eff-stds</v>
      </c>
      <c r="R1789" s="254" t="str">
        <f>IF(ISBLANK(INDEX('Policy Characteristics'!L:L,MATCH($C1789,'Policy Characteristics'!$C:$C,0))),"",INDEX('Policy Characteristics'!L:L,MATCH($C1789,'Policy Characteristics'!$C:$C,0)))</f>
        <v>industry-energy-efficiency-standards.html</v>
      </c>
    </row>
    <row r="1790" spans="1:18" s="4" customFormat="1">
      <c r="A1790" s="254" t="str">
        <f>IF(ISBLANK(INDEX('Policy Characteristics'!A:A,MATCH($C1790,'Policy Characteristics'!$C:$C,0))),"",INDEX('Policy Characteristics'!A:A,MATCH($C1790,'Policy Characteristics'!$C:$C,0)))</f>
        <v>Industry</v>
      </c>
      <c r="B1790" s="262" t="str">
        <f>IF(ISBLANK(INDEX('Policy Characteristics'!B:B,MATCH($C1790,'Policy Characteristics'!$C:$C,0))),"",INDEX('Policy Characteristics'!B:B,MATCH($C1790,'Policy Characteristics'!$C:$C,0)))</f>
        <v>Industry Process Efficiency</v>
      </c>
      <c r="C1790" s="254" t="str">
        <f t="shared" si="58"/>
        <v>Percentage Improvement in Industrial Process Efficiency above BAU</v>
      </c>
      <c r="D1790" s="6" t="s">
        <v>3040</v>
      </c>
      <c r="E1790" s="45" t="s">
        <v>2385</v>
      </c>
      <c r="F1790" t="s">
        <v>3004</v>
      </c>
      <c r="G1790" s="45" t="s">
        <v>2391</v>
      </c>
      <c r="H1790" s="43">
        <v>2980</v>
      </c>
      <c r="I1790" s="324" t="s">
        <v>41</v>
      </c>
      <c r="J1790" s="255" t="str">
        <f>IF(ISBLANK(INDEX('Policy Characteristics'!D:D,MATCH($C1790,'Policy Characteristics'!$C:$C,0))),"",INDEX('Policy Characteristics'!D:D,MATCH($C1790,'Policy Characteristics'!$C:$C,0)))</f>
        <v>Industry Energy Efficiency</v>
      </c>
      <c r="K1790" s="254" t="str">
        <f>IF(ISBLANK(INDEX('Policy Characteristics'!E:E,MATCH($C1790,'Policy Characteristics'!$C:$C,0))),"",INDEX('Policy Characteristics'!E:E,MATCH($C1790,'Policy Characteristics'!$C:$C,0)))</f>
        <v>indst process efficiency</v>
      </c>
      <c r="L1790" s="261">
        <f>IF(ISBLANK(INDEX('Policy Characteristics'!F:F,MATCH($C1790,'Policy Characteristics'!$C:$C,0))),"",INDEX('Policy Characteristics'!F:F,MATCH($C1790,'Policy Characteristics'!$C:$C,0)))</f>
        <v>0</v>
      </c>
      <c r="M1790" s="261">
        <f>IF(ISBLANK(INDEX('Policy Characteristics'!G:G,MATCH($C1790,'Policy Characteristics'!$C:$C,0))),"",INDEX('Policy Characteristics'!G:G,MATCH($C1790,'Policy Characteristics'!$C:$C,0)))</f>
        <v>0.25</v>
      </c>
      <c r="N1790" s="261">
        <f>IF(ISBLANK(INDEX('Policy Characteristics'!H:H,MATCH($C1790,'Policy Characteristics'!$C:$C,0))),"",INDEX('Policy Characteristics'!H:H,MATCH($C1790,'Policy Characteristics'!$C:$C,0)))</f>
        <v>0.01</v>
      </c>
      <c r="O1790" s="254" t="str">
        <f>IF(ISBLANK(INDEX('Policy Characteristics'!I:I,MATCH($C1790,'Policy Characteristics'!$C:$C,0))),"",INDEX('Policy Characteristics'!I:I,MATCH($C1790,'Policy Characteristics'!$C:$C,0)))</f>
        <v>% reduction in energy use</v>
      </c>
      <c r="P1790" s="254" t="str">
        <f>IF(ISBLANK(INDEX('Policy Characteristics'!J:J,MATCH($C1790,'Policy Characteristics'!$C:$C,0))),"",INDEX('Policy Characteristics'!J:J,MATCH($C1790,'Policy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90" s="254" t="str">
        <f>IF(ISBLANK(INDEX('Policy Characteristics'!K:K,MATCH($C1790,'Policy Characteristics'!$C:$C,0))),"",INDEX('Policy Characteristics'!K:K,MATCH($C1790,'Policy Characteristics'!$C:$C,0)))</f>
        <v>industry-ag-main.html#eff-stds</v>
      </c>
      <c r="R1790" s="254" t="str">
        <f>IF(ISBLANK(INDEX('Policy Characteristics'!L:L,MATCH($C1790,'Policy Characteristics'!$C:$C,0))),"",INDEX('Policy Characteristics'!L:L,MATCH($C1790,'Policy Characteristics'!$C:$C,0)))</f>
        <v>industry-energy-efficiency-standards.html</v>
      </c>
    </row>
    <row r="1791" spans="1:18" s="4" customFormat="1">
      <c r="A1791" s="254" t="str">
        <f>IF(ISBLANK(INDEX('Policy Characteristics'!A:A,MATCH($C1791,'Policy Characteristics'!$C:$C,0))),"",INDEX('Policy Characteristics'!A:A,MATCH($C1791,'Policy Characteristics'!$C:$C,0)))</f>
        <v>Industry</v>
      </c>
      <c r="B1791" s="262" t="str">
        <f>IF(ISBLANK(INDEX('Policy Characteristics'!B:B,MATCH($C1791,'Policy Characteristics'!$C:$C,0))),"",INDEX('Policy Characteristics'!B:B,MATCH($C1791,'Policy Characteristics'!$C:$C,0)))</f>
        <v>Industry Process Efficiency</v>
      </c>
      <c r="C1791" s="254" t="str">
        <f t="shared" si="58"/>
        <v>Percentage Improvement in Industrial Process Efficiency above BAU</v>
      </c>
      <c r="D1791" s="6" t="s">
        <v>3040</v>
      </c>
      <c r="E1791" s="45" t="s">
        <v>2684</v>
      </c>
      <c r="F1791" t="s">
        <v>3004</v>
      </c>
      <c r="G1791" s="45" t="s">
        <v>2687</v>
      </c>
      <c r="H1791" s="43">
        <v>2981</v>
      </c>
      <c r="I1791" s="324" t="s">
        <v>41</v>
      </c>
      <c r="J1791" s="255" t="str">
        <f>IF(ISBLANK(INDEX('Policy Characteristics'!D:D,MATCH($C1791,'Policy Characteristics'!$C:$C,0))),"",INDEX('Policy Characteristics'!D:D,MATCH($C1791,'Policy Characteristics'!$C:$C,0)))</f>
        <v>Industry Energy Efficiency</v>
      </c>
      <c r="K1791" s="254" t="str">
        <f>IF(ISBLANK(INDEX('Policy Characteristics'!E:E,MATCH($C1791,'Policy Characteristics'!$C:$C,0))),"",INDEX('Policy Characteristics'!E:E,MATCH($C1791,'Policy Characteristics'!$C:$C,0)))</f>
        <v>indst process efficiency</v>
      </c>
      <c r="L1791" s="261">
        <f>IF(ISBLANK(INDEX('Policy Characteristics'!F:F,MATCH($C1791,'Policy Characteristics'!$C:$C,0))),"",INDEX('Policy Characteristics'!F:F,MATCH($C1791,'Policy Characteristics'!$C:$C,0)))</f>
        <v>0</v>
      </c>
      <c r="M1791" s="261">
        <f>IF(ISBLANK(INDEX('Policy Characteristics'!G:G,MATCH($C1791,'Policy Characteristics'!$C:$C,0))),"",INDEX('Policy Characteristics'!G:G,MATCH($C1791,'Policy Characteristics'!$C:$C,0)))</f>
        <v>0.25</v>
      </c>
      <c r="N1791" s="261">
        <f>IF(ISBLANK(INDEX('Policy Characteristics'!H:H,MATCH($C1791,'Policy Characteristics'!$C:$C,0))),"",INDEX('Policy Characteristics'!H:H,MATCH($C1791,'Policy Characteristics'!$C:$C,0)))</f>
        <v>0.01</v>
      </c>
      <c r="O1791" s="254" t="str">
        <f>IF(ISBLANK(INDEX('Policy Characteristics'!I:I,MATCH($C1791,'Policy Characteristics'!$C:$C,0))),"",INDEX('Policy Characteristics'!I:I,MATCH($C1791,'Policy Characteristics'!$C:$C,0)))</f>
        <v>% reduction in energy use</v>
      </c>
      <c r="P1791" s="254" t="str">
        <f>IF(ISBLANK(INDEX('Policy Characteristics'!J:J,MATCH($C1791,'Policy Characteristics'!$C:$C,0))),"",INDEX('Policy Characteristics'!J:J,MATCH($C1791,'Policy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91" s="254" t="str">
        <f>IF(ISBLANK(INDEX('Policy Characteristics'!K:K,MATCH($C1791,'Policy Characteristics'!$C:$C,0))),"",INDEX('Policy Characteristics'!K:K,MATCH($C1791,'Policy Characteristics'!$C:$C,0)))</f>
        <v>industry-ag-main.html#eff-stds</v>
      </c>
      <c r="R1791" s="254" t="str">
        <f>IF(ISBLANK(INDEX('Policy Characteristics'!L:L,MATCH($C1791,'Policy Characteristics'!$C:$C,0))),"",INDEX('Policy Characteristics'!L:L,MATCH($C1791,'Policy Characteristics'!$C:$C,0)))</f>
        <v>industry-energy-efficiency-standards.html</v>
      </c>
    </row>
    <row r="1792" spans="1:18" s="4" customFormat="1">
      <c r="A1792" s="254" t="str">
        <f>IF(ISBLANK(INDEX('Policy Characteristics'!A:A,MATCH($C1792,'Policy Characteristics'!$C:$C,0))),"",INDEX('Policy Characteristics'!A:A,MATCH($C1792,'Policy Characteristics'!$C:$C,0)))</f>
        <v>Industry</v>
      </c>
      <c r="B1792" s="262" t="str">
        <f>IF(ISBLANK(INDEX('Policy Characteristics'!B:B,MATCH($C1792,'Policy Characteristics'!$C:$C,0))),"",INDEX('Policy Characteristics'!B:B,MATCH($C1792,'Policy Characteristics'!$C:$C,0)))</f>
        <v>Industry Process Efficiency</v>
      </c>
      <c r="C1792" s="254" t="str">
        <f t="shared" si="58"/>
        <v>Percentage Improvement in Industrial Process Efficiency above BAU</v>
      </c>
      <c r="D1792" s="6" t="s">
        <v>3040</v>
      </c>
      <c r="E1792" s="45" t="s">
        <v>2685</v>
      </c>
      <c r="F1792" t="s">
        <v>3004</v>
      </c>
      <c r="G1792" s="45" t="s">
        <v>2689</v>
      </c>
      <c r="H1792" s="43">
        <v>2982</v>
      </c>
      <c r="I1792" s="324" t="s">
        <v>40</v>
      </c>
      <c r="J1792" s="255" t="str">
        <f>IF(ISBLANK(INDEX('Policy Characteristics'!D:D,MATCH($C1792,'Policy Characteristics'!$C:$C,0))),"",INDEX('Policy Characteristics'!D:D,MATCH($C1792,'Policy Characteristics'!$C:$C,0)))</f>
        <v>Industry Energy Efficiency</v>
      </c>
      <c r="K1792" s="254" t="str">
        <f>IF(ISBLANK(INDEX('Policy Characteristics'!E:E,MATCH($C1792,'Policy Characteristics'!$C:$C,0))),"",INDEX('Policy Characteristics'!E:E,MATCH($C1792,'Policy Characteristics'!$C:$C,0)))</f>
        <v>indst process efficiency</v>
      </c>
      <c r="L1792" s="261">
        <f>IF(ISBLANK(INDEX('Policy Characteristics'!F:F,MATCH($C1792,'Policy Characteristics'!$C:$C,0))),"",INDEX('Policy Characteristics'!F:F,MATCH($C1792,'Policy Characteristics'!$C:$C,0)))</f>
        <v>0</v>
      </c>
      <c r="M1792" s="261">
        <f>IF(ISBLANK(INDEX('Policy Characteristics'!G:G,MATCH($C1792,'Policy Characteristics'!$C:$C,0))),"",INDEX('Policy Characteristics'!G:G,MATCH($C1792,'Policy Characteristics'!$C:$C,0)))</f>
        <v>0.25</v>
      </c>
      <c r="N1792" s="261">
        <f>IF(ISBLANK(INDEX('Policy Characteristics'!H:H,MATCH($C1792,'Policy Characteristics'!$C:$C,0))),"",INDEX('Policy Characteristics'!H:H,MATCH($C1792,'Policy Characteristics'!$C:$C,0)))</f>
        <v>0.01</v>
      </c>
      <c r="O1792" s="254" t="str">
        <f>IF(ISBLANK(INDEX('Policy Characteristics'!I:I,MATCH($C1792,'Policy Characteristics'!$C:$C,0))),"",INDEX('Policy Characteristics'!I:I,MATCH($C1792,'Policy Characteristics'!$C:$C,0)))</f>
        <v>% reduction in energy use</v>
      </c>
      <c r="P1792" s="254" t="str">
        <f>IF(ISBLANK(INDEX('Policy Characteristics'!J:J,MATCH($C1792,'Policy Characteristics'!$C:$C,0))),"",INDEX('Policy Characteristics'!J:J,MATCH($C1792,'Policy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92" s="254" t="str">
        <f>IF(ISBLANK(INDEX('Policy Characteristics'!K:K,MATCH($C1792,'Policy Characteristics'!$C:$C,0))),"",INDEX('Policy Characteristics'!K:K,MATCH($C1792,'Policy Characteristics'!$C:$C,0)))</f>
        <v>industry-ag-main.html#eff-stds</v>
      </c>
      <c r="R1792" s="254" t="str">
        <f>IF(ISBLANK(INDEX('Policy Characteristics'!L:L,MATCH($C1792,'Policy Characteristics'!$C:$C,0))),"",INDEX('Policy Characteristics'!L:L,MATCH($C1792,'Policy Characteristics'!$C:$C,0)))</f>
        <v>industry-energy-efficiency-standards.html</v>
      </c>
    </row>
    <row r="1793" spans="1:18" s="4" customFormat="1">
      <c r="A1793" s="254" t="str">
        <f>IF(ISBLANK(INDEX('Policy Characteristics'!A:A,MATCH($C1793,'Policy Characteristics'!$C:$C,0))),"",INDEX('Policy Characteristics'!A:A,MATCH($C1793,'Policy Characteristics'!$C:$C,0)))</f>
        <v>Industry</v>
      </c>
      <c r="B1793" s="262" t="str">
        <f>IF(ISBLANK(INDEX('Policy Characteristics'!B:B,MATCH($C1793,'Policy Characteristics'!$C:$C,0))),"",INDEX('Policy Characteristics'!B:B,MATCH($C1793,'Policy Characteristics'!$C:$C,0)))</f>
        <v>Industry Process Efficiency</v>
      </c>
      <c r="C1793" s="254" t="str">
        <f t="shared" si="58"/>
        <v>Percentage Improvement in Industrial Process Efficiency above BAU</v>
      </c>
      <c r="D1793" s="6" t="s">
        <v>3040</v>
      </c>
      <c r="E1793" s="45" t="s">
        <v>2686</v>
      </c>
      <c r="F1793" t="s">
        <v>3004</v>
      </c>
      <c r="G1793" s="45" t="s">
        <v>2690</v>
      </c>
      <c r="H1793" s="43">
        <v>2983</v>
      </c>
      <c r="I1793" s="324" t="s">
        <v>41</v>
      </c>
      <c r="J1793" s="255" t="str">
        <f>IF(ISBLANK(INDEX('Policy Characteristics'!D:D,MATCH($C1793,'Policy Characteristics'!$C:$C,0))),"",INDEX('Policy Characteristics'!D:D,MATCH($C1793,'Policy Characteristics'!$C:$C,0)))</f>
        <v>Industry Energy Efficiency</v>
      </c>
      <c r="K1793" s="254" t="str">
        <f>IF(ISBLANK(INDEX('Policy Characteristics'!E:E,MATCH($C1793,'Policy Characteristics'!$C:$C,0))),"",INDEX('Policy Characteristics'!E:E,MATCH($C1793,'Policy Characteristics'!$C:$C,0)))</f>
        <v>indst process efficiency</v>
      </c>
      <c r="L1793" s="261">
        <f>IF(ISBLANK(INDEX('Policy Characteristics'!F:F,MATCH($C1793,'Policy Characteristics'!$C:$C,0))),"",INDEX('Policy Characteristics'!F:F,MATCH($C1793,'Policy Characteristics'!$C:$C,0)))</f>
        <v>0</v>
      </c>
      <c r="M1793" s="261">
        <f>IF(ISBLANK(INDEX('Policy Characteristics'!G:G,MATCH($C1793,'Policy Characteristics'!$C:$C,0))),"",INDEX('Policy Characteristics'!G:G,MATCH($C1793,'Policy Characteristics'!$C:$C,0)))</f>
        <v>0.25</v>
      </c>
      <c r="N1793" s="261">
        <f>IF(ISBLANK(INDEX('Policy Characteristics'!H:H,MATCH($C1793,'Policy Characteristics'!$C:$C,0))),"",INDEX('Policy Characteristics'!H:H,MATCH($C1793,'Policy Characteristics'!$C:$C,0)))</f>
        <v>0.01</v>
      </c>
      <c r="O1793" s="254" t="str">
        <f>IF(ISBLANK(INDEX('Policy Characteristics'!I:I,MATCH($C1793,'Policy Characteristics'!$C:$C,0))),"",INDEX('Policy Characteristics'!I:I,MATCH($C1793,'Policy Characteristics'!$C:$C,0)))</f>
        <v>% reduction in energy use</v>
      </c>
      <c r="P1793" s="254" t="str">
        <f>IF(ISBLANK(INDEX('Policy Characteristics'!J:J,MATCH($C1793,'Policy Characteristics'!$C:$C,0))),"",INDEX('Policy Characteristics'!J:J,MATCH($C1793,'Policy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93" s="254" t="str">
        <f>IF(ISBLANK(INDEX('Policy Characteristics'!K:K,MATCH($C1793,'Policy Characteristics'!$C:$C,0))),"",INDEX('Policy Characteristics'!K:K,MATCH($C1793,'Policy Characteristics'!$C:$C,0)))</f>
        <v>industry-ag-main.html#eff-stds</v>
      </c>
      <c r="R1793" s="254" t="str">
        <f>IF(ISBLANK(INDEX('Policy Characteristics'!L:L,MATCH($C1793,'Policy Characteristics'!$C:$C,0))),"",INDEX('Policy Characteristics'!L:L,MATCH($C1793,'Policy Characteristics'!$C:$C,0)))</f>
        <v>industry-energy-efficiency-standards.html</v>
      </c>
    </row>
    <row r="1794" spans="1:18" s="4" customFormat="1">
      <c r="A1794" s="254" t="str">
        <f>IF(ISBLANK(INDEX('Policy Characteristics'!A:A,MATCH($C1794,'Policy Characteristics'!$C:$C,0))),"",INDEX('Policy Characteristics'!A:A,MATCH($C1794,'Policy Characteristics'!$C:$C,0)))</f>
        <v>Industry</v>
      </c>
      <c r="B1794" s="262" t="str">
        <f>IF(ISBLANK(INDEX('Policy Characteristics'!B:B,MATCH($C1794,'Policy Characteristics'!$C:$C,0))),"",INDEX('Policy Characteristics'!B:B,MATCH($C1794,'Policy Characteristics'!$C:$C,0)))</f>
        <v>Industry Process Efficiency</v>
      </c>
      <c r="C1794" s="254" t="str">
        <f t="shared" si="58"/>
        <v>Percentage Improvement in Industrial Process Efficiency above BAU</v>
      </c>
      <c r="D1794" s="6" t="s">
        <v>3040</v>
      </c>
      <c r="E1794" s="45" t="s">
        <v>2683</v>
      </c>
      <c r="F1794" t="s">
        <v>3004</v>
      </c>
      <c r="G1794" s="45" t="s">
        <v>2688</v>
      </c>
      <c r="H1794" s="43">
        <v>2984</v>
      </c>
      <c r="I1794" s="324" t="s">
        <v>41</v>
      </c>
      <c r="J1794" s="255" t="str">
        <f>IF(ISBLANK(INDEX('Policy Characteristics'!D:D,MATCH($C1794,'Policy Characteristics'!$C:$C,0))),"",INDEX('Policy Characteristics'!D:D,MATCH($C1794,'Policy Characteristics'!$C:$C,0)))</f>
        <v>Industry Energy Efficiency</v>
      </c>
      <c r="K1794" s="254" t="str">
        <f>IF(ISBLANK(INDEX('Policy Characteristics'!E:E,MATCH($C1794,'Policy Characteristics'!$C:$C,0))),"",INDEX('Policy Characteristics'!E:E,MATCH($C1794,'Policy Characteristics'!$C:$C,0)))</f>
        <v>indst process efficiency</v>
      </c>
      <c r="L1794" s="261">
        <f>IF(ISBLANK(INDEX('Policy Characteristics'!F:F,MATCH($C1794,'Policy Characteristics'!$C:$C,0))),"",INDEX('Policy Characteristics'!F:F,MATCH($C1794,'Policy Characteristics'!$C:$C,0)))</f>
        <v>0</v>
      </c>
      <c r="M1794" s="261">
        <f>IF(ISBLANK(INDEX('Policy Characteristics'!G:G,MATCH($C1794,'Policy Characteristics'!$C:$C,0))),"",INDEX('Policy Characteristics'!G:G,MATCH($C1794,'Policy Characteristics'!$C:$C,0)))</f>
        <v>0.25</v>
      </c>
      <c r="N1794" s="261">
        <f>IF(ISBLANK(INDEX('Policy Characteristics'!H:H,MATCH($C1794,'Policy Characteristics'!$C:$C,0))),"",INDEX('Policy Characteristics'!H:H,MATCH($C1794,'Policy Characteristics'!$C:$C,0)))</f>
        <v>0.01</v>
      </c>
      <c r="O1794" s="254" t="str">
        <f>IF(ISBLANK(INDEX('Policy Characteristics'!I:I,MATCH($C1794,'Policy Characteristics'!$C:$C,0))),"",INDEX('Policy Characteristics'!I:I,MATCH($C1794,'Policy Characteristics'!$C:$C,0)))</f>
        <v>% reduction in energy use</v>
      </c>
      <c r="P1794" s="254" t="str">
        <f>IF(ISBLANK(INDEX('Policy Characteristics'!J:J,MATCH($C1794,'Policy Characteristics'!$C:$C,0))),"",INDEX('Policy Characteristics'!J:J,MATCH($C1794,'Policy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94" s="254" t="str">
        <f>IF(ISBLANK(INDEX('Policy Characteristics'!K:K,MATCH($C1794,'Policy Characteristics'!$C:$C,0))),"",INDEX('Policy Characteristics'!K:K,MATCH($C1794,'Policy Characteristics'!$C:$C,0)))</f>
        <v>industry-ag-main.html#eff-stds</v>
      </c>
      <c r="R1794" s="254" t="str">
        <f>IF(ISBLANK(INDEX('Policy Characteristics'!L:L,MATCH($C1794,'Policy Characteristics'!$C:$C,0))),"",INDEX('Policy Characteristics'!L:L,MATCH($C1794,'Policy Characteristics'!$C:$C,0)))</f>
        <v>industry-energy-efficiency-standards.html</v>
      </c>
    </row>
    <row r="1795" spans="1:18" s="4" customFormat="1">
      <c r="A1795" s="254" t="str">
        <f>IF(ISBLANK(INDEX('Policy Characteristics'!A:A,MATCH($C1795,'Policy Characteristics'!$C:$C,0))),"",INDEX('Policy Characteristics'!A:A,MATCH($C1795,'Policy Characteristics'!$C:$C,0)))</f>
        <v>Industry</v>
      </c>
      <c r="B1795" s="262" t="str">
        <f>IF(ISBLANK(INDEX('Policy Characteristics'!B:B,MATCH($C1795,'Policy Characteristics'!$C:$C,0))),"",INDEX('Policy Characteristics'!B:B,MATCH($C1795,'Policy Characteristics'!$C:$C,0)))</f>
        <v>Industry Process Efficiency</v>
      </c>
      <c r="C1795" s="254" t="str">
        <f t="shared" si="58"/>
        <v>Percentage Improvement in Industrial Process Efficiency above BAU</v>
      </c>
      <c r="D1795" s="6" t="s">
        <v>3041</v>
      </c>
      <c r="E1795" s="45" t="s">
        <v>2380</v>
      </c>
      <c r="F1795" t="s">
        <v>3005</v>
      </c>
      <c r="G1795" s="45" t="s">
        <v>2386</v>
      </c>
      <c r="H1795" s="43">
        <v>2985</v>
      </c>
      <c r="I1795" s="324" t="s">
        <v>40</v>
      </c>
      <c r="J1795" s="255" t="str">
        <f>IF(ISBLANK(INDEX('Policy Characteristics'!D:D,MATCH($C1795,'Policy Characteristics'!$C:$C,0))),"",INDEX('Policy Characteristics'!D:D,MATCH($C1795,'Policy Characteristics'!$C:$C,0)))</f>
        <v>Industry Energy Efficiency</v>
      </c>
      <c r="K1795" s="254" t="str">
        <f>IF(ISBLANK(INDEX('Policy Characteristics'!E:E,MATCH($C1795,'Policy Characteristics'!$C:$C,0))),"",INDEX('Policy Characteristics'!E:E,MATCH($C1795,'Policy Characteristics'!$C:$C,0)))</f>
        <v>indst process efficiency</v>
      </c>
      <c r="L1795" s="261">
        <f>IF(ISBLANK(INDEX('Policy Characteristics'!F:F,MATCH($C1795,'Policy Characteristics'!$C:$C,0))),"",INDEX('Policy Characteristics'!F:F,MATCH($C1795,'Policy Characteristics'!$C:$C,0)))</f>
        <v>0</v>
      </c>
      <c r="M1795" s="261">
        <f>IF(ISBLANK(INDEX('Policy Characteristics'!G:G,MATCH($C1795,'Policy Characteristics'!$C:$C,0))),"",INDEX('Policy Characteristics'!G:G,MATCH($C1795,'Policy Characteristics'!$C:$C,0)))</f>
        <v>0.25</v>
      </c>
      <c r="N1795" s="261">
        <f>IF(ISBLANK(INDEX('Policy Characteristics'!H:H,MATCH($C1795,'Policy Characteristics'!$C:$C,0))),"",INDEX('Policy Characteristics'!H:H,MATCH($C1795,'Policy Characteristics'!$C:$C,0)))</f>
        <v>0.01</v>
      </c>
      <c r="O1795" s="254" t="str">
        <f>IF(ISBLANK(INDEX('Policy Characteristics'!I:I,MATCH($C1795,'Policy Characteristics'!$C:$C,0))),"",INDEX('Policy Characteristics'!I:I,MATCH($C1795,'Policy Characteristics'!$C:$C,0)))</f>
        <v>% reduction in energy use</v>
      </c>
      <c r="P1795" s="254" t="str">
        <f>IF(ISBLANK(INDEX('Policy Characteristics'!J:J,MATCH($C1795,'Policy Characteristics'!$C:$C,0))),"",INDEX('Policy Characteristics'!J:J,MATCH($C1795,'Policy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95" s="254" t="str">
        <f>IF(ISBLANK(INDEX('Policy Characteristics'!K:K,MATCH($C1795,'Policy Characteristics'!$C:$C,0))),"",INDEX('Policy Characteristics'!K:K,MATCH($C1795,'Policy Characteristics'!$C:$C,0)))</f>
        <v>industry-ag-main.html#eff-stds</v>
      </c>
      <c r="R1795" s="254" t="str">
        <f>IF(ISBLANK(INDEX('Policy Characteristics'!L:L,MATCH($C1795,'Policy Characteristics'!$C:$C,0))),"",INDEX('Policy Characteristics'!L:L,MATCH($C1795,'Policy Characteristics'!$C:$C,0)))</f>
        <v>industry-energy-efficiency-standards.html</v>
      </c>
    </row>
    <row r="1796" spans="1:18" s="4" customFormat="1">
      <c r="A1796" s="254" t="str">
        <f>IF(ISBLANK(INDEX('Policy Characteristics'!A:A,MATCH($C1796,'Policy Characteristics'!$C:$C,0))),"",INDEX('Policy Characteristics'!A:A,MATCH($C1796,'Policy Characteristics'!$C:$C,0)))</f>
        <v>Industry</v>
      </c>
      <c r="B1796" s="262" t="str">
        <f>IF(ISBLANK(INDEX('Policy Characteristics'!B:B,MATCH($C1796,'Policy Characteristics'!$C:$C,0))),"",INDEX('Policy Characteristics'!B:B,MATCH($C1796,'Policy Characteristics'!$C:$C,0)))</f>
        <v>Industry Process Efficiency</v>
      </c>
      <c r="C1796" s="254" t="str">
        <f t="shared" si="58"/>
        <v>Percentage Improvement in Industrial Process Efficiency above BAU</v>
      </c>
      <c r="D1796" s="6" t="s">
        <v>3041</v>
      </c>
      <c r="E1796" s="45" t="s">
        <v>2381</v>
      </c>
      <c r="F1796" t="s">
        <v>3005</v>
      </c>
      <c r="G1796" s="45" t="s">
        <v>2389</v>
      </c>
      <c r="H1796" s="43">
        <v>2986</v>
      </c>
      <c r="I1796" s="324" t="s">
        <v>41</v>
      </c>
      <c r="J1796" s="255" t="str">
        <f>IF(ISBLANK(INDEX('Policy Characteristics'!D:D,MATCH($C1796,'Policy Characteristics'!$C:$C,0))),"",INDEX('Policy Characteristics'!D:D,MATCH($C1796,'Policy Characteristics'!$C:$C,0)))</f>
        <v>Industry Energy Efficiency</v>
      </c>
      <c r="K1796" s="254" t="str">
        <f>IF(ISBLANK(INDEX('Policy Characteristics'!E:E,MATCH($C1796,'Policy Characteristics'!$C:$C,0))),"",INDEX('Policy Characteristics'!E:E,MATCH($C1796,'Policy Characteristics'!$C:$C,0)))</f>
        <v>indst process efficiency</v>
      </c>
      <c r="L1796" s="261">
        <f>IF(ISBLANK(INDEX('Policy Characteristics'!F:F,MATCH($C1796,'Policy Characteristics'!$C:$C,0))),"",INDEX('Policy Characteristics'!F:F,MATCH($C1796,'Policy Characteristics'!$C:$C,0)))</f>
        <v>0</v>
      </c>
      <c r="M1796" s="261">
        <f>IF(ISBLANK(INDEX('Policy Characteristics'!G:G,MATCH($C1796,'Policy Characteristics'!$C:$C,0))),"",INDEX('Policy Characteristics'!G:G,MATCH($C1796,'Policy Characteristics'!$C:$C,0)))</f>
        <v>0.25</v>
      </c>
      <c r="N1796" s="261">
        <f>IF(ISBLANK(INDEX('Policy Characteristics'!H:H,MATCH($C1796,'Policy Characteristics'!$C:$C,0))),"",INDEX('Policy Characteristics'!H:H,MATCH($C1796,'Policy Characteristics'!$C:$C,0)))</f>
        <v>0.01</v>
      </c>
      <c r="O1796" s="254" t="str">
        <f>IF(ISBLANK(INDEX('Policy Characteristics'!I:I,MATCH($C1796,'Policy Characteristics'!$C:$C,0))),"",INDEX('Policy Characteristics'!I:I,MATCH($C1796,'Policy Characteristics'!$C:$C,0)))</f>
        <v>% reduction in energy use</v>
      </c>
      <c r="P1796" s="254" t="str">
        <f>IF(ISBLANK(INDEX('Policy Characteristics'!J:J,MATCH($C1796,'Policy Characteristics'!$C:$C,0))),"",INDEX('Policy Characteristics'!J:J,MATCH($C1796,'Policy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96" s="254" t="str">
        <f>IF(ISBLANK(INDEX('Policy Characteristics'!K:K,MATCH($C1796,'Policy Characteristics'!$C:$C,0))),"",INDEX('Policy Characteristics'!K:K,MATCH($C1796,'Policy Characteristics'!$C:$C,0)))</f>
        <v>industry-ag-main.html#eff-stds</v>
      </c>
      <c r="R1796" s="254" t="str">
        <f>IF(ISBLANK(INDEX('Policy Characteristics'!L:L,MATCH($C1796,'Policy Characteristics'!$C:$C,0))),"",INDEX('Policy Characteristics'!L:L,MATCH($C1796,'Policy Characteristics'!$C:$C,0)))</f>
        <v>industry-energy-efficiency-standards.html</v>
      </c>
    </row>
    <row r="1797" spans="1:18" s="4" customFormat="1">
      <c r="A1797" s="254" t="str">
        <f>IF(ISBLANK(INDEX('Policy Characteristics'!A:A,MATCH($C1797,'Policy Characteristics'!$C:$C,0))),"",INDEX('Policy Characteristics'!A:A,MATCH($C1797,'Policy Characteristics'!$C:$C,0)))</f>
        <v>Industry</v>
      </c>
      <c r="B1797" s="262" t="str">
        <f>IF(ISBLANK(INDEX('Policy Characteristics'!B:B,MATCH($C1797,'Policy Characteristics'!$C:$C,0))),"",INDEX('Policy Characteristics'!B:B,MATCH($C1797,'Policy Characteristics'!$C:$C,0)))</f>
        <v>Industry Process Efficiency</v>
      </c>
      <c r="C1797" s="254" t="str">
        <f t="shared" si="58"/>
        <v>Percentage Improvement in Industrial Process Efficiency above BAU</v>
      </c>
      <c r="D1797" s="6" t="s">
        <v>3041</v>
      </c>
      <c r="E1797" s="45" t="s">
        <v>2382</v>
      </c>
      <c r="F1797" t="s">
        <v>3005</v>
      </c>
      <c r="G1797" s="45" t="s">
        <v>2390</v>
      </c>
      <c r="H1797" s="43">
        <v>2987</v>
      </c>
      <c r="I1797" s="324" t="s">
        <v>40</v>
      </c>
      <c r="J1797" s="255" t="str">
        <f>IF(ISBLANK(INDEX('Policy Characteristics'!D:D,MATCH($C1797,'Policy Characteristics'!$C:$C,0))),"",INDEX('Policy Characteristics'!D:D,MATCH($C1797,'Policy Characteristics'!$C:$C,0)))</f>
        <v>Industry Energy Efficiency</v>
      </c>
      <c r="K1797" s="254" t="str">
        <f>IF(ISBLANK(INDEX('Policy Characteristics'!E:E,MATCH($C1797,'Policy Characteristics'!$C:$C,0))),"",INDEX('Policy Characteristics'!E:E,MATCH($C1797,'Policy Characteristics'!$C:$C,0)))</f>
        <v>indst process efficiency</v>
      </c>
      <c r="L1797" s="261">
        <f>IF(ISBLANK(INDEX('Policy Characteristics'!F:F,MATCH($C1797,'Policy Characteristics'!$C:$C,0))),"",INDEX('Policy Characteristics'!F:F,MATCH($C1797,'Policy Characteristics'!$C:$C,0)))</f>
        <v>0</v>
      </c>
      <c r="M1797" s="261">
        <f>IF(ISBLANK(INDEX('Policy Characteristics'!G:G,MATCH($C1797,'Policy Characteristics'!$C:$C,0))),"",INDEX('Policy Characteristics'!G:G,MATCH($C1797,'Policy Characteristics'!$C:$C,0)))</f>
        <v>0.25</v>
      </c>
      <c r="N1797" s="261">
        <f>IF(ISBLANK(INDEX('Policy Characteristics'!H:H,MATCH($C1797,'Policy Characteristics'!$C:$C,0))),"",INDEX('Policy Characteristics'!H:H,MATCH($C1797,'Policy Characteristics'!$C:$C,0)))</f>
        <v>0.01</v>
      </c>
      <c r="O1797" s="254" t="str">
        <f>IF(ISBLANK(INDEX('Policy Characteristics'!I:I,MATCH($C1797,'Policy Characteristics'!$C:$C,0))),"",INDEX('Policy Characteristics'!I:I,MATCH($C1797,'Policy Characteristics'!$C:$C,0)))</f>
        <v>% reduction in energy use</v>
      </c>
      <c r="P1797" s="254" t="str">
        <f>IF(ISBLANK(INDEX('Policy Characteristics'!J:J,MATCH($C1797,'Policy Characteristics'!$C:$C,0))),"",INDEX('Policy Characteristics'!J:J,MATCH($C1797,'Policy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97" s="254" t="str">
        <f>IF(ISBLANK(INDEX('Policy Characteristics'!K:K,MATCH($C1797,'Policy Characteristics'!$C:$C,0))),"",INDEX('Policy Characteristics'!K:K,MATCH($C1797,'Policy Characteristics'!$C:$C,0)))</f>
        <v>industry-ag-main.html#eff-stds</v>
      </c>
      <c r="R1797" s="254" t="str">
        <f>IF(ISBLANK(INDEX('Policy Characteristics'!L:L,MATCH($C1797,'Policy Characteristics'!$C:$C,0))),"",INDEX('Policy Characteristics'!L:L,MATCH($C1797,'Policy Characteristics'!$C:$C,0)))</f>
        <v>industry-energy-efficiency-standards.html</v>
      </c>
    </row>
    <row r="1798" spans="1:18" s="4" customFormat="1">
      <c r="A1798" s="254" t="str">
        <f>IF(ISBLANK(INDEX('Policy Characteristics'!A:A,MATCH($C1798,'Policy Characteristics'!$C:$C,0))),"",INDEX('Policy Characteristics'!A:A,MATCH($C1798,'Policy Characteristics'!$C:$C,0)))</f>
        <v>Industry</v>
      </c>
      <c r="B1798" s="262" t="str">
        <f>IF(ISBLANK(INDEX('Policy Characteristics'!B:B,MATCH($C1798,'Policy Characteristics'!$C:$C,0))),"",INDEX('Policy Characteristics'!B:B,MATCH($C1798,'Policy Characteristics'!$C:$C,0)))</f>
        <v>Industry Process Efficiency</v>
      </c>
      <c r="C1798" s="254" t="str">
        <f t="shared" si="58"/>
        <v>Percentage Improvement in Industrial Process Efficiency above BAU</v>
      </c>
      <c r="D1798" s="6" t="s">
        <v>3041</v>
      </c>
      <c r="E1798" s="45" t="s">
        <v>2383</v>
      </c>
      <c r="F1798" t="s">
        <v>3005</v>
      </c>
      <c r="G1798" s="45" t="s">
        <v>2387</v>
      </c>
      <c r="H1798" s="43">
        <v>2988</v>
      </c>
      <c r="I1798" s="324" t="s">
        <v>41</v>
      </c>
      <c r="J1798" s="255" t="str">
        <f>IF(ISBLANK(INDEX('Policy Characteristics'!D:D,MATCH($C1798,'Policy Characteristics'!$C:$C,0))),"",INDEX('Policy Characteristics'!D:D,MATCH($C1798,'Policy Characteristics'!$C:$C,0)))</f>
        <v>Industry Energy Efficiency</v>
      </c>
      <c r="K1798" s="254" t="str">
        <f>IF(ISBLANK(INDEX('Policy Characteristics'!E:E,MATCH($C1798,'Policy Characteristics'!$C:$C,0))),"",INDEX('Policy Characteristics'!E:E,MATCH($C1798,'Policy Characteristics'!$C:$C,0)))</f>
        <v>indst process efficiency</v>
      </c>
      <c r="L1798" s="261">
        <f>IF(ISBLANK(INDEX('Policy Characteristics'!F:F,MATCH($C1798,'Policy Characteristics'!$C:$C,0))),"",INDEX('Policy Characteristics'!F:F,MATCH($C1798,'Policy Characteristics'!$C:$C,0)))</f>
        <v>0</v>
      </c>
      <c r="M1798" s="261">
        <f>IF(ISBLANK(INDEX('Policy Characteristics'!G:G,MATCH($C1798,'Policy Characteristics'!$C:$C,0))),"",INDEX('Policy Characteristics'!G:G,MATCH($C1798,'Policy Characteristics'!$C:$C,0)))</f>
        <v>0.25</v>
      </c>
      <c r="N1798" s="261">
        <f>IF(ISBLANK(INDEX('Policy Characteristics'!H:H,MATCH($C1798,'Policy Characteristics'!$C:$C,0))),"",INDEX('Policy Characteristics'!H:H,MATCH($C1798,'Policy Characteristics'!$C:$C,0)))</f>
        <v>0.01</v>
      </c>
      <c r="O1798" s="254" t="str">
        <f>IF(ISBLANK(INDEX('Policy Characteristics'!I:I,MATCH($C1798,'Policy Characteristics'!$C:$C,0))),"",INDEX('Policy Characteristics'!I:I,MATCH($C1798,'Policy Characteristics'!$C:$C,0)))</f>
        <v>% reduction in energy use</v>
      </c>
      <c r="P1798" s="254" t="str">
        <f>IF(ISBLANK(INDEX('Policy Characteristics'!J:J,MATCH($C1798,'Policy Characteristics'!$C:$C,0))),"",INDEX('Policy Characteristics'!J:J,MATCH($C1798,'Policy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98" s="254" t="str">
        <f>IF(ISBLANK(INDEX('Policy Characteristics'!K:K,MATCH($C1798,'Policy Characteristics'!$C:$C,0))),"",INDEX('Policy Characteristics'!K:K,MATCH($C1798,'Policy Characteristics'!$C:$C,0)))</f>
        <v>industry-ag-main.html#eff-stds</v>
      </c>
      <c r="R1798" s="254" t="str">
        <f>IF(ISBLANK(INDEX('Policy Characteristics'!L:L,MATCH($C1798,'Policy Characteristics'!$C:$C,0))),"",INDEX('Policy Characteristics'!L:L,MATCH($C1798,'Policy Characteristics'!$C:$C,0)))</f>
        <v>industry-energy-efficiency-standards.html</v>
      </c>
    </row>
    <row r="1799" spans="1:18" s="4" customFormat="1">
      <c r="A1799" s="254" t="str">
        <f>IF(ISBLANK(INDEX('Policy Characteristics'!A:A,MATCH($C1799,'Policy Characteristics'!$C:$C,0))),"",INDEX('Policy Characteristics'!A:A,MATCH($C1799,'Policy Characteristics'!$C:$C,0)))</f>
        <v>Industry</v>
      </c>
      <c r="B1799" s="262" t="str">
        <f>IF(ISBLANK(INDEX('Policy Characteristics'!B:B,MATCH($C1799,'Policy Characteristics'!$C:$C,0))),"",INDEX('Policy Characteristics'!B:B,MATCH($C1799,'Policy Characteristics'!$C:$C,0)))</f>
        <v>Industry Process Efficiency</v>
      </c>
      <c r="C1799" s="254" t="str">
        <f t="shared" si="58"/>
        <v>Percentage Improvement in Industrial Process Efficiency above BAU</v>
      </c>
      <c r="D1799" s="6" t="s">
        <v>3041</v>
      </c>
      <c r="E1799" s="45" t="s">
        <v>2384</v>
      </c>
      <c r="F1799" t="s">
        <v>3005</v>
      </c>
      <c r="G1799" s="45" t="s">
        <v>2388</v>
      </c>
      <c r="H1799" s="43">
        <v>2989</v>
      </c>
      <c r="I1799" s="324" t="s">
        <v>40</v>
      </c>
      <c r="J1799" s="255" t="str">
        <f>IF(ISBLANK(INDEX('Policy Characteristics'!D:D,MATCH($C1799,'Policy Characteristics'!$C:$C,0))),"",INDEX('Policy Characteristics'!D:D,MATCH($C1799,'Policy Characteristics'!$C:$C,0)))</f>
        <v>Industry Energy Efficiency</v>
      </c>
      <c r="K1799" s="254" t="str">
        <f>IF(ISBLANK(INDEX('Policy Characteristics'!E:E,MATCH($C1799,'Policy Characteristics'!$C:$C,0))),"",INDEX('Policy Characteristics'!E:E,MATCH($C1799,'Policy Characteristics'!$C:$C,0)))</f>
        <v>indst process efficiency</v>
      </c>
      <c r="L1799" s="261">
        <f>IF(ISBLANK(INDEX('Policy Characteristics'!F:F,MATCH($C1799,'Policy Characteristics'!$C:$C,0))),"",INDEX('Policy Characteristics'!F:F,MATCH($C1799,'Policy Characteristics'!$C:$C,0)))</f>
        <v>0</v>
      </c>
      <c r="M1799" s="261">
        <f>IF(ISBLANK(INDEX('Policy Characteristics'!G:G,MATCH($C1799,'Policy Characteristics'!$C:$C,0))),"",INDEX('Policy Characteristics'!G:G,MATCH($C1799,'Policy Characteristics'!$C:$C,0)))</f>
        <v>0.25</v>
      </c>
      <c r="N1799" s="261">
        <f>IF(ISBLANK(INDEX('Policy Characteristics'!H:H,MATCH($C1799,'Policy Characteristics'!$C:$C,0))),"",INDEX('Policy Characteristics'!H:H,MATCH($C1799,'Policy Characteristics'!$C:$C,0)))</f>
        <v>0.01</v>
      </c>
      <c r="O1799" s="254" t="str">
        <f>IF(ISBLANK(INDEX('Policy Characteristics'!I:I,MATCH($C1799,'Policy Characteristics'!$C:$C,0))),"",INDEX('Policy Characteristics'!I:I,MATCH($C1799,'Policy Characteristics'!$C:$C,0)))</f>
        <v>% reduction in energy use</v>
      </c>
      <c r="P1799" s="254" t="str">
        <f>IF(ISBLANK(INDEX('Policy Characteristics'!J:J,MATCH($C1799,'Policy Characteristics'!$C:$C,0))),"",INDEX('Policy Characteristics'!J:J,MATCH($C1799,'Policy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99" s="254" t="str">
        <f>IF(ISBLANK(INDEX('Policy Characteristics'!K:K,MATCH($C1799,'Policy Characteristics'!$C:$C,0))),"",INDEX('Policy Characteristics'!K:K,MATCH($C1799,'Policy Characteristics'!$C:$C,0)))</f>
        <v>industry-ag-main.html#eff-stds</v>
      </c>
      <c r="R1799" s="254" t="str">
        <f>IF(ISBLANK(INDEX('Policy Characteristics'!L:L,MATCH($C1799,'Policy Characteristics'!$C:$C,0))),"",INDEX('Policy Characteristics'!L:L,MATCH($C1799,'Policy Characteristics'!$C:$C,0)))</f>
        <v>industry-energy-efficiency-standards.html</v>
      </c>
    </row>
    <row r="1800" spans="1:18" s="4" customFormat="1">
      <c r="A1800" s="254" t="str">
        <f>IF(ISBLANK(INDEX('Policy Characteristics'!A:A,MATCH($C1800,'Policy Characteristics'!$C:$C,0))),"",INDEX('Policy Characteristics'!A:A,MATCH($C1800,'Policy Characteristics'!$C:$C,0)))</f>
        <v>Industry</v>
      </c>
      <c r="B1800" s="262" t="str">
        <f>IF(ISBLANK(INDEX('Policy Characteristics'!B:B,MATCH($C1800,'Policy Characteristics'!$C:$C,0))),"",INDEX('Policy Characteristics'!B:B,MATCH($C1800,'Policy Characteristics'!$C:$C,0)))</f>
        <v>Industry Process Efficiency</v>
      </c>
      <c r="C1800" s="254" t="str">
        <f t="shared" si="58"/>
        <v>Percentage Improvement in Industrial Process Efficiency above BAU</v>
      </c>
      <c r="D1800" s="6" t="s">
        <v>3041</v>
      </c>
      <c r="E1800" s="45" t="s">
        <v>2385</v>
      </c>
      <c r="F1800" t="s">
        <v>3005</v>
      </c>
      <c r="G1800" s="45" t="s">
        <v>2391</v>
      </c>
      <c r="H1800" s="43">
        <v>2990</v>
      </c>
      <c r="I1800" s="324" t="s">
        <v>41</v>
      </c>
      <c r="J1800" s="255" t="str">
        <f>IF(ISBLANK(INDEX('Policy Characteristics'!D:D,MATCH($C1800,'Policy Characteristics'!$C:$C,0))),"",INDEX('Policy Characteristics'!D:D,MATCH($C1800,'Policy Characteristics'!$C:$C,0)))</f>
        <v>Industry Energy Efficiency</v>
      </c>
      <c r="K1800" s="254" t="str">
        <f>IF(ISBLANK(INDEX('Policy Characteristics'!E:E,MATCH($C1800,'Policy Characteristics'!$C:$C,0))),"",INDEX('Policy Characteristics'!E:E,MATCH($C1800,'Policy Characteristics'!$C:$C,0)))</f>
        <v>indst process efficiency</v>
      </c>
      <c r="L1800" s="261">
        <f>IF(ISBLANK(INDEX('Policy Characteristics'!F:F,MATCH($C1800,'Policy Characteristics'!$C:$C,0))),"",INDEX('Policy Characteristics'!F:F,MATCH($C1800,'Policy Characteristics'!$C:$C,0)))</f>
        <v>0</v>
      </c>
      <c r="M1800" s="261">
        <f>IF(ISBLANK(INDEX('Policy Characteristics'!G:G,MATCH($C1800,'Policy Characteristics'!$C:$C,0))),"",INDEX('Policy Characteristics'!G:G,MATCH($C1800,'Policy Characteristics'!$C:$C,0)))</f>
        <v>0.25</v>
      </c>
      <c r="N1800" s="261">
        <f>IF(ISBLANK(INDEX('Policy Characteristics'!H:H,MATCH($C1800,'Policy Characteristics'!$C:$C,0))),"",INDEX('Policy Characteristics'!H:H,MATCH($C1800,'Policy Characteristics'!$C:$C,0)))</f>
        <v>0.01</v>
      </c>
      <c r="O1800" s="254" t="str">
        <f>IF(ISBLANK(INDEX('Policy Characteristics'!I:I,MATCH($C1800,'Policy Characteristics'!$C:$C,0))),"",INDEX('Policy Characteristics'!I:I,MATCH($C1800,'Policy Characteristics'!$C:$C,0)))</f>
        <v>% reduction in energy use</v>
      </c>
      <c r="P1800" s="254" t="str">
        <f>IF(ISBLANK(INDEX('Policy Characteristics'!J:J,MATCH($C1800,'Policy Characteristics'!$C:$C,0))),"",INDEX('Policy Characteristics'!J:J,MATCH($C1800,'Policy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00" s="254" t="str">
        <f>IF(ISBLANK(INDEX('Policy Characteristics'!K:K,MATCH($C1800,'Policy Characteristics'!$C:$C,0))),"",INDEX('Policy Characteristics'!K:K,MATCH($C1800,'Policy Characteristics'!$C:$C,0)))</f>
        <v>industry-ag-main.html#eff-stds</v>
      </c>
      <c r="R1800" s="254" t="str">
        <f>IF(ISBLANK(INDEX('Policy Characteristics'!L:L,MATCH($C1800,'Policy Characteristics'!$C:$C,0))),"",INDEX('Policy Characteristics'!L:L,MATCH($C1800,'Policy Characteristics'!$C:$C,0)))</f>
        <v>industry-energy-efficiency-standards.html</v>
      </c>
    </row>
    <row r="1801" spans="1:18" s="4" customFormat="1">
      <c r="A1801" s="254" t="str">
        <f>IF(ISBLANK(INDEX('Policy Characteristics'!A:A,MATCH($C1801,'Policy Characteristics'!$C:$C,0))),"",INDEX('Policy Characteristics'!A:A,MATCH($C1801,'Policy Characteristics'!$C:$C,0)))</f>
        <v>Industry</v>
      </c>
      <c r="B1801" s="262" t="str">
        <f>IF(ISBLANK(INDEX('Policy Characteristics'!B:B,MATCH($C1801,'Policy Characteristics'!$C:$C,0))),"",INDEX('Policy Characteristics'!B:B,MATCH($C1801,'Policy Characteristics'!$C:$C,0)))</f>
        <v>Industry Process Efficiency</v>
      </c>
      <c r="C1801" s="254" t="str">
        <f t="shared" si="58"/>
        <v>Percentage Improvement in Industrial Process Efficiency above BAU</v>
      </c>
      <c r="D1801" s="6" t="s">
        <v>3041</v>
      </c>
      <c r="E1801" s="45" t="s">
        <v>2684</v>
      </c>
      <c r="F1801" t="s">
        <v>3005</v>
      </c>
      <c r="G1801" s="45" t="s">
        <v>2687</v>
      </c>
      <c r="H1801" s="43">
        <v>2991</v>
      </c>
      <c r="I1801" s="324" t="s">
        <v>41</v>
      </c>
      <c r="J1801" s="255" t="str">
        <f>IF(ISBLANK(INDEX('Policy Characteristics'!D:D,MATCH($C1801,'Policy Characteristics'!$C:$C,0))),"",INDEX('Policy Characteristics'!D:D,MATCH($C1801,'Policy Characteristics'!$C:$C,0)))</f>
        <v>Industry Energy Efficiency</v>
      </c>
      <c r="K1801" s="254" t="str">
        <f>IF(ISBLANK(INDEX('Policy Characteristics'!E:E,MATCH($C1801,'Policy Characteristics'!$C:$C,0))),"",INDEX('Policy Characteristics'!E:E,MATCH($C1801,'Policy Characteristics'!$C:$C,0)))</f>
        <v>indst process efficiency</v>
      </c>
      <c r="L1801" s="261">
        <f>IF(ISBLANK(INDEX('Policy Characteristics'!F:F,MATCH($C1801,'Policy Characteristics'!$C:$C,0))),"",INDEX('Policy Characteristics'!F:F,MATCH($C1801,'Policy Characteristics'!$C:$C,0)))</f>
        <v>0</v>
      </c>
      <c r="M1801" s="261">
        <f>IF(ISBLANK(INDEX('Policy Characteristics'!G:G,MATCH($C1801,'Policy Characteristics'!$C:$C,0))),"",INDEX('Policy Characteristics'!G:G,MATCH($C1801,'Policy Characteristics'!$C:$C,0)))</f>
        <v>0.25</v>
      </c>
      <c r="N1801" s="261">
        <f>IF(ISBLANK(INDEX('Policy Characteristics'!H:H,MATCH($C1801,'Policy Characteristics'!$C:$C,0))),"",INDEX('Policy Characteristics'!H:H,MATCH($C1801,'Policy Characteristics'!$C:$C,0)))</f>
        <v>0.01</v>
      </c>
      <c r="O1801" s="254" t="str">
        <f>IF(ISBLANK(INDEX('Policy Characteristics'!I:I,MATCH($C1801,'Policy Characteristics'!$C:$C,0))),"",INDEX('Policy Characteristics'!I:I,MATCH($C1801,'Policy Characteristics'!$C:$C,0)))</f>
        <v>% reduction in energy use</v>
      </c>
      <c r="P1801" s="254" t="str">
        <f>IF(ISBLANK(INDEX('Policy Characteristics'!J:J,MATCH($C1801,'Policy Characteristics'!$C:$C,0))),"",INDEX('Policy Characteristics'!J:J,MATCH($C1801,'Policy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01" s="254" t="str">
        <f>IF(ISBLANK(INDEX('Policy Characteristics'!K:K,MATCH($C1801,'Policy Characteristics'!$C:$C,0))),"",INDEX('Policy Characteristics'!K:K,MATCH($C1801,'Policy Characteristics'!$C:$C,0)))</f>
        <v>industry-ag-main.html#eff-stds</v>
      </c>
      <c r="R1801" s="254" t="str">
        <f>IF(ISBLANK(INDEX('Policy Characteristics'!L:L,MATCH($C1801,'Policy Characteristics'!$C:$C,0))),"",INDEX('Policy Characteristics'!L:L,MATCH($C1801,'Policy Characteristics'!$C:$C,0)))</f>
        <v>industry-energy-efficiency-standards.html</v>
      </c>
    </row>
    <row r="1802" spans="1:18" s="4" customFormat="1">
      <c r="A1802" s="254" t="str">
        <f>IF(ISBLANK(INDEX('Policy Characteristics'!A:A,MATCH($C1802,'Policy Characteristics'!$C:$C,0))),"",INDEX('Policy Characteristics'!A:A,MATCH($C1802,'Policy Characteristics'!$C:$C,0)))</f>
        <v>Industry</v>
      </c>
      <c r="B1802" s="262" t="str">
        <f>IF(ISBLANK(INDEX('Policy Characteristics'!B:B,MATCH($C1802,'Policy Characteristics'!$C:$C,0))),"",INDEX('Policy Characteristics'!B:B,MATCH($C1802,'Policy Characteristics'!$C:$C,0)))</f>
        <v>Industry Process Efficiency</v>
      </c>
      <c r="C1802" s="254" t="str">
        <f t="shared" si="58"/>
        <v>Percentage Improvement in Industrial Process Efficiency above BAU</v>
      </c>
      <c r="D1802" s="6" t="s">
        <v>3041</v>
      </c>
      <c r="E1802" s="45" t="s">
        <v>2685</v>
      </c>
      <c r="F1802" t="s">
        <v>3005</v>
      </c>
      <c r="G1802" s="45" t="s">
        <v>2689</v>
      </c>
      <c r="H1802" s="43">
        <v>2992</v>
      </c>
      <c r="I1802" s="324" t="s">
        <v>40</v>
      </c>
      <c r="J1802" s="255" t="str">
        <f>IF(ISBLANK(INDEX('Policy Characteristics'!D:D,MATCH($C1802,'Policy Characteristics'!$C:$C,0))),"",INDEX('Policy Characteristics'!D:D,MATCH($C1802,'Policy Characteristics'!$C:$C,0)))</f>
        <v>Industry Energy Efficiency</v>
      </c>
      <c r="K1802" s="254" t="str">
        <f>IF(ISBLANK(INDEX('Policy Characteristics'!E:E,MATCH($C1802,'Policy Characteristics'!$C:$C,0))),"",INDEX('Policy Characteristics'!E:E,MATCH($C1802,'Policy Characteristics'!$C:$C,0)))</f>
        <v>indst process efficiency</v>
      </c>
      <c r="L1802" s="261">
        <f>IF(ISBLANK(INDEX('Policy Characteristics'!F:F,MATCH($C1802,'Policy Characteristics'!$C:$C,0))),"",INDEX('Policy Characteristics'!F:F,MATCH($C1802,'Policy Characteristics'!$C:$C,0)))</f>
        <v>0</v>
      </c>
      <c r="M1802" s="261">
        <f>IF(ISBLANK(INDEX('Policy Characteristics'!G:G,MATCH($C1802,'Policy Characteristics'!$C:$C,0))),"",INDEX('Policy Characteristics'!G:G,MATCH($C1802,'Policy Characteristics'!$C:$C,0)))</f>
        <v>0.25</v>
      </c>
      <c r="N1802" s="261">
        <f>IF(ISBLANK(INDEX('Policy Characteristics'!H:H,MATCH($C1802,'Policy Characteristics'!$C:$C,0))),"",INDEX('Policy Characteristics'!H:H,MATCH($C1802,'Policy Characteristics'!$C:$C,0)))</f>
        <v>0.01</v>
      </c>
      <c r="O1802" s="254" t="str">
        <f>IF(ISBLANK(INDEX('Policy Characteristics'!I:I,MATCH($C1802,'Policy Characteristics'!$C:$C,0))),"",INDEX('Policy Characteristics'!I:I,MATCH($C1802,'Policy Characteristics'!$C:$C,0)))</f>
        <v>% reduction in energy use</v>
      </c>
      <c r="P1802" s="254" t="str">
        <f>IF(ISBLANK(INDEX('Policy Characteristics'!J:J,MATCH($C1802,'Policy Characteristics'!$C:$C,0))),"",INDEX('Policy Characteristics'!J:J,MATCH($C1802,'Policy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02" s="254" t="str">
        <f>IF(ISBLANK(INDEX('Policy Characteristics'!K:K,MATCH($C1802,'Policy Characteristics'!$C:$C,0))),"",INDEX('Policy Characteristics'!K:K,MATCH($C1802,'Policy Characteristics'!$C:$C,0)))</f>
        <v>industry-ag-main.html#eff-stds</v>
      </c>
      <c r="R1802" s="254" t="str">
        <f>IF(ISBLANK(INDEX('Policy Characteristics'!L:L,MATCH($C1802,'Policy Characteristics'!$C:$C,0))),"",INDEX('Policy Characteristics'!L:L,MATCH($C1802,'Policy Characteristics'!$C:$C,0)))</f>
        <v>industry-energy-efficiency-standards.html</v>
      </c>
    </row>
    <row r="1803" spans="1:18" s="4" customFormat="1">
      <c r="A1803" s="254" t="str">
        <f>IF(ISBLANK(INDEX('Policy Characteristics'!A:A,MATCH($C1803,'Policy Characteristics'!$C:$C,0))),"",INDEX('Policy Characteristics'!A:A,MATCH($C1803,'Policy Characteristics'!$C:$C,0)))</f>
        <v>Industry</v>
      </c>
      <c r="B1803" s="262" t="str">
        <f>IF(ISBLANK(INDEX('Policy Characteristics'!B:B,MATCH($C1803,'Policy Characteristics'!$C:$C,0))),"",INDEX('Policy Characteristics'!B:B,MATCH($C1803,'Policy Characteristics'!$C:$C,0)))</f>
        <v>Industry Process Efficiency</v>
      </c>
      <c r="C1803" s="254" t="str">
        <f t="shared" si="58"/>
        <v>Percentage Improvement in Industrial Process Efficiency above BAU</v>
      </c>
      <c r="D1803" s="6" t="s">
        <v>3041</v>
      </c>
      <c r="E1803" s="45" t="s">
        <v>2686</v>
      </c>
      <c r="F1803" t="s">
        <v>3005</v>
      </c>
      <c r="G1803" s="45" t="s">
        <v>2690</v>
      </c>
      <c r="H1803" s="43">
        <v>2993</v>
      </c>
      <c r="I1803" s="324" t="s">
        <v>41</v>
      </c>
      <c r="J1803" s="255" t="str">
        <f>IF(ISBLANK(INDEX('Policy Characteristics'!D:D,MATCH($C1803,'Policy Characteristics'!$C:$C,0))),"",INDEX('Policy Characteristics'!D:D,MATCH($C1803,'Policy Characteristics'!$C:$C,0)))</f>
        <v>Industry Energy Efficiency</v>
      </c>
      <c r="K1803" s="254" t="str">
        <f>IF(ISBLANK(INDEX('Policy Characteristics'!E:E,MATCH($C1803,'Policy Characteristics'!$C:$C,0))),"",INDEX('Policy Characteristics'!E:E,MATCH($C1803,'Policy Characteristics'!$C:$C,0)))</f>
        <v>indst process efficiency</v>
      </c>
      <c r="L1803" s="261">
        <f>IF(ISBLANK(INDEX('Policy Characteristics'!F:F,MATCH($C1803,'Policy Characteristics'!$C:$C,0))),"",INDEX('Policy Characteristics'!F:F,MATCH($C1803,'Policy Characteristics'!$C:$C,0)))</f>
        <v>0</v>
      </c>
      <c r="M1803" s="261">
        <f>IF(ISBLANK(INDEX('Policy Characteristics'!G:G,MATCH($C1803,'Policy Characteristics'!$C:$C,0))),"",INDEX('Policy Characteristics'!G:G,MATCH($C1803,'Policy Characteristics'!$C:$C,0)))</f>
        <v>0.25</v>
      </c>
      <c r="N1803" s="261">
        <f>IF(ISBLANK(INDEX('Policy Characteristics'!H:H,MATCH($C1803,'Policy Characteristics'!$C:$C,0))),"",INDEX('Policy Characteristics'!H:H,MATCH($C1803,'Policy Characteristics'!$C:$C,0)))</f>
        <v>0.01</v>
      </c>
      <c r="O1803" s="254" t="str">
        <f>IF(ISBLANK(INDEX('Policy Characteristics'!I:I,MATCH($C1803,'Policy Characteristics'!$C:$C,0))),"",INDEX('Policy Characteristics'!I:I,MATCH($C1803,'Policy Characteristics'!$C:$C,0)))</f>
        <v>% reduction in energy use</v>
      </c>
      <c r="P1803" s="254" t="str">
        <f>IF(ISBLANK(INDEX('Policy Characteristics'!J:J,MATCH($C1803,'Policy Characteristics'!$C:$C,0))),"",INDEX('Policy Characteristics'!J:J,MATCH($C1803,'Policy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03" s="254" t="str">
        <f>IF(ISBLANK(INDEX('Policy Characteristics'!K:K,MATCH($C1803,'Policy Characteristics'!$C:$C,0))),"",INDEX('Policy Characteristics'!K:K,MATCH($C1803,'Policy Characteristics'!$C:$C,0)))</f>
        <v>industry-ag-main.html#eff-stds</v>
      </c>
      <c r="R1803" s="254" t="str">
        <f>IF(ISBLANK(INDEX('Policy Characteristics'!L:L,MATCH($C1803,'Policy Characteristics'!$C:$C,0))),"",INDEX('Policy Characteristics'!L:L,MATCH($C1803,'Policy Characteristics'!$C:$C,0)))</f>
        <v>industry-energy-efficiency-standards.html</v>
      </c>
    </row>
    <row r="1804" spans="1:18" s="4" customFormat="1">
      <c r="A1804" s="254" t="str">
        <f>IF(ISBLANK(INDEX('Policy Characteristics'!A:A,MATCH($C1804,'Policy Characteristics'!$C:$C,0))),"",INDEX('Policy Characteristics'!A:A,MATCH($C1804,'Policy Characteristics'!$C:$C,0)))</f>
        <v>Industry</v>
      </c>
      <c r="B1804" s="262" t="str">
        <f>IF(ISBLANK(INDEX('Policy Characteristics'!B:B,MATCH($C1804,'Policy Characteristics'!$C:$C,0))),"",INDEX('Policy Characteristics'!B:B,MATCH($C1804,'Policy Characteristics'!$C:$C,0)))</f>
        <v>Industry Process Efficiency</v>
      </c>
      <c r="C1804" s="254" t="str">
        <f t="shared" si="58"/>
        <v>Percentage Improvement in Industrial Process Efficiency above BAU</v>
      </c>
      <c r="D1804" s="6" t="s">
        <v>3041</v>
      </c>
      <c r="E1804" s="45" t="s">
        <v>2683</v>
      </c>
      <c r="F1804" t="s">
        <v>3005</v>
      </c>
      <c r="G1804" s="45" t="s">
        <v>2688</v>
      </c>
      <c r="H1804" s="43">
        <v>2994</v>
      </c>
      <c r="I1804" s="324" t="s">
        <v>41</v>
      </c>
      <c r="J1804" s="255" t="str">
        <f>IF(ISBLANK(INDEX('Policy Characteristics'!D:D,MATCH($C1804,'Policy Characteristics'!$C:$C,0))),"",INDEX('Policy Characteristics'!D:D,MATCH($C1804,'Policy Characteristics'!$C:$C,0)))</f>
        <v>Industry Energy Efficiency</v>
      </c>
      <c r="K1804" s="254" t="str">
        <f>IF(ISBLANK(INDEX('Policy Characteristics'!E:E,MATCH($C1804,'Policy Characteristics'!$C:$C,0))),"",INDEX('Policy Characteristics'!E:E,MATCH($C1804,'Policy Characteristics'!$C:$C,0)))</f>
        <v>indst process efficiency</v>
      </c>
      <c r="L1804" s="261">
        <f>IF(ISBLANK(INDEX('Policy Characteristics'!F:F,MATCH($C1804,'Policy Characteristics'!$C:$C,0))),"",INDEX('Policy Characteristics'!F:F,MATCH($C1804,'Policy Characteristics'!$C:$C,0)))</f>
        <v>0</v>
      </c>
      <c r="M1804" s="261">
        <f>IF(ISBLANK(INDEX('Policy Characteristics'!G:G,MATCH($C1804,'Policy Characteristics'!$C:$C,0))),"",INDEX('Policy Characteristics'!G:G,MATCH($C1804,'Policy Characteristics'!$C:$C,0)))</f>
        <v>0.25</v>
      </c>
      <c r="N1804" s="261">
        <f>IF(ISBLANK(INDEX('Policy Characteristics'!H:H,MATCH($C1804,'Policy Characteristics'!$C:$C,0))),"",INDEX('Policy Characteristics'!H:H,MATCH($C1804,'Policy Characteristics'!$C:$C,0)))</f>
        <v>0.01</v>
      </c>
      <c r="O1804" s="254" t="str">
        <f>IF(ISBLANK(INDEX('Policy Characteristics'!I:I,MATCH($C1804,'Policy Characteristics'!$C:$C,0))),"",INDEX('Policy Characteristics'!I:I,MATCH($C1804,'Policy Characteristics'!$C:$C,0)))</f>
        <v>% reduction in energy use</v>
      </c>
      <c r="P1804" s="254" t="str">
        <f>IF(ISBLANK(INDEX('Policy Characteristics'!J:J,MATCH($C1804,'Policy Characteristics'!$C:$C,0))),"",INDEX('Policy Characteristics'!J:J,MATCH($C1804,'Policy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04" s="254" t="str">
        <f>IF(ISBLANK(INDEX('Policy Characteristics'!K:K,MATCH($C1804,'Policy Characteristics'!$C:$C,0))),"",INDEX('Policy Characteristics'!K:K,MATCH($C1804,'Policy Characteristics'!$C:$C,0)))</f>
        <v>industry-ag-main.html#eff-stds</v>
      </c>
      <c r="R1804" s="254" t="str">
        <f>IF(ISBLANK(INDEX('Policy Characteristics'!L:L,MATCH($C1804,'Policy Characteristics'!$C:$C,0))),"",INDEX('Policy Characteristics'!L:L,MATCH($C1804,'Policy Characteristics'!$C:$C,0)))</f>
        <v>industry-energy-efficiency-standards.html</v>
      </c>
    </row>
    <row r="1805" spans="1:18" s="4" customFormat="1">
      <c r="A1805" s="254" t="str">
        <f>IF(ISBLANK(INDEX('Policy Characteristics'!A:A,MATCH($C1805,'Policy Characteristics'!$C:$C,0))),"",INDEX('Policy Characteristics'!A:A,MATCH($C1805,'Policy Characteristics'!$C:$C,0)))</f>
        <v>Industry</v>
      </c>
      <c r="B1805" s="262" t="str">
        <f>IF(ISBLANK(INDEX('Policy Characteristics'!B:B,MATCH($C1805,'Policy Characteristics'!$C:$C,0))),"",INDEX('Policy Characteristics'!B:B,MATCH($C1805,'Policy Characteristics'!$C:$C,0)))</f>
        <v>Industry Process Efficiency</v>
      </c>
      <c r="C1805" s="254" t="str">
        <f t="shared" si="58"/>
        <v>Percentage Improvement in Industrial Process Efficiency above BAU</v>
      </c>
      <c r="D1805" s="6" t="s">
        <v>3042</v>
      </c>
      <c r="E1805" s="45" t="s">
        <v>2380</v>
      </c>
      <c r="F1805" t="s">
        <v>3006</v>
      </c>
      <c r="G1805" s="45" t="s">
        <v>2386</v>
      </c>
      <c r="H1805" s="43">
        <v>2995</v>
      </c>
      <c r="I1805" s="324" t="s">
        <v>40</v>
      </c>
      <c r="J1805" s="255" t="str">
        <f>IF(ISBLANK(INDEX('Policy Characteristics'!D:D,MATCH($C1805,'Policy Characteristics'!$C:$C,0))),"",INDEX('Policy Characteristics'!D:D,MATCH($C1805,'Policy Characteristics'!$C:$C,0)))</f>
        <v>Industry Energy Efficiency</v>
      </c>
      <c r="K1805" s="254" t="str">
        <f>IF(ISBLANK(INDEX('Policy Characteristics'!E:E,MATCH($C1805,'Policy Characteristics'!$C:$C,0))),"",INDEX('Policy Characteristics'!E:E,MATCH($C1805,'Policy Characteristics'!$C:$C,0)))</f>
        <v>indst process efficiency</v>
      </c>
      <c r="L1805" s="261">
        <f>IF(ISBLANK(INDEX('Policy Characteristics'!F:F,MATCH($C1805,'Policy Characteristics'!$C:$C,0))),"",INDEX('Policy Characteristics'!F:F,MATCH($C1805,'Policy Characteristics'!$C:$C,0)))</f>
        <v>0</v>
      </c>
      <c r="M1805" s="261">
        <f>IF(ISBLANK(INDEX('Policy Characteristics'!G:G,MATCH($C1805,'Policy Characteristics'!$C:$C,0))),"",INDEX('Policy Characteristics'!G:G,MATCH($C1805,'Policy Characteristics'!$C:$C,0)))</f>
        <v>0.25</v>
      </c>
      <c r="N1805" s="261">
        <f>IF(ISBLANK(INDEX('Policy Characteristics'!H:H,MATCH($C1805,'Policy Characteristics'!$C:$C,0))),"",INDEX('Policy Characteristics'!H:H,MATCH($C1805,'Policy Characteristics'!$C:$C,0)))</f>
        <v>0.01</v>
      </c>
      <c r="O1805" s="254" t="str">
        <f>IF(ISBLANK(INDEX('Policy Characteristics'!I:I,MATCH($C1805,'Policy Characteristics'!$C:$C,0))),"",INDEX('Policy Characteristics'!I:I,MATCH($C1805,'Policy Characteristics'!$C:$C,0)))</f>
        <v>% reduction in energy use</v>
      </c>
      <c r="P1805" s="254" t="str">
        <f>IF(ISBLANK(INDEX('Policy Characteristics'!J:J,MATCH($C1805,'Policy Characteristics'!$C:$C,0))),"",INDEX('Policy Characteristics'!J:J,MATCH($C1805,'Policy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05" s="254" t="str">
        <f>IF(ISBLANK(INDEX('Policy Characteristics'!K:K,MATCH($C1805,'Policy Characteristics'!$C:$C,0))),"",INDEX('Policy Characteristics'!K:K,MATCH($C1805,'Policy Characteristics'!$C:$C,0)))</f>
        <v>industry-ag-main.html#eff-stds</v>
      </c>
      <c r="R1805" s="254" t="str">
        <f>IF(ISBLANK(INDEX('Policy Characteristics'!L:L,MATCH($C1805,'Policy Characteristics'!$C:$C,0))),"",INDEX('Policy Characteristics'!L:L,MATCH($C1805,'Policy Characteristics'!$C:$C,0)))</f>
        <v>industry-energy-efficiency-standards.html</v>
      </c>
    </row>
    <row r="1806" spans="1:18" s="4" customFormat="1">
      <c r="A1806" s="254" t="str">
        <f>IF(ISBLANK(INDEX('Policy Characteristics'!A:A,MATCH($C1806,'Policy Characteristics'!$C:$C,0))),"",INDEX('Policy Characteristics'!A:A,MATCH($C1806,'Policy Characteristics'!$C:$C,0)))</f>
        <v>Industry</v>
      </c>
      <c r="B1806" s="262" t="str">
        <f>IF(ISBLANK(INDEX('Policy Characteristics'!B:B,MATCH($C1806,'Policy Characteristics'!$C:$C,0))),"",INDEX('Policy Characteristics'!B:B,MATCH($C1806,'Policy Characteristics'!$C:$C,0)))</f>
        <v>Industry Process Efficiency</v>
      </c>
      <c r="C1806" s="254" t="str">
        <f t="shared" si="58"/>
        <v>Percentage Improvement in Industrial Process Efficiency above BAU</v>
      </c>
      <c r="D1806" s="6" t="s">
        <v>3042</v>
      </c>
      <c r="E1806" s="45" t="s">
        <v>2381</v>
      </c>
      <c r="F1806" t="s">
        <v>3006</v>
      </c>
      <c r="G1806" s="45" t="s">
        <v>2389</v>
      </c>
      <c r="H1806" s="43">
        <v>2996</v>
      </c>
      <c r="I1806" s="324" t="s">
        <v>40</v>
      </c>
      <c r="J1806" s="255" t="str">
        <f>IF(ISBLANK(INDEX('Policy Characteristics'!D:D,MATCH($C1806,'Policy Characteristics'!$C:$C,0))),"",INDEX('Policy Characteristics'!D:D,MATCH($C1806,'Policy Characteristics'!$C:$C,0)))</f>
        <v>Industry Energy Efficiency</v>
      </c>
      <c r="K1806" s="254" t="str">
        <f>IF(ISBLANK(INDEX('Policy Characteristics'!E:E,MATCH($C1806,'Policy Characteristics'!$C:$C,0))),"",INDEX('Policy Characteristics'!E:E,MATCH($C1806,'Policy Characteristics'!$C:$C,0)))</f>
        <v>indst process efficiency</v>
      </c>
      <c r="L1806" s="261">
        <f>IF(ISBLANK(INDEX('Policy Characteristics'!F:F,MATCH($C1806,'Policy Characteristics'!$C:$C,0))),"",INDEX('Policy Characteristics'!F:F,MATCH($C1806,'Policy Characteristics'!$C:$C,0)))</f>
        <v>0</v>
      </c>
      <c r="M1806" s="261">
        <f>IF(ISBLANK(INDEX('Policy Characteristics'!G:G,MATCH($C1806,'Policy Characteristics'!$C:$C,0))),"",INDEX('Policy Characteristics'!G:G,MATCH($C1806,'Policy Characteristics'!$C:$C,0)))</f>
        <v>0.25</v>
      </c>
      <c r="N1806" s="261">
        <f>IF(ISBLANK(INDEX('Policy Characteristics'!H:H,MATCH($C1806,'Policy Characteristics'!$C:$C,0))),"",INDEX('Policy Characteristics'!H:H,MATCH($C1806,'Policy Characteristics'!$C:$C,0)))</f>
        <v>0.01</v>
      </c>
      <c r="O1806" s="254" t="str">
        <f>IF(ISBLANK(INDEX('Policy Characteristics'!I:I,MATCH($C1806,'Policy Characteristics'!$C:$C,0))),"",INDEX('Policy Characteristics'!I:I,MATCH($C1806,'Policy Characteristics'!$C:$C,0)))</f>
        <v>% reduction in energy use</v>
      </c>
      <c r="P1806" s="254" t="str">
        <f>IF(ISBLANK(INDEX('Policy Characteristics'!J:J,MATCH($C1806,'Policy Characteristics'!$C:$C,0))),"",INDEX('Policy Characteristics'!J:J,MATCH($C1806,'Policy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06" s="254" t="str">
        <f>IF(ISBLANK(INDEX('Policy Characteristics'!K:K,MATCH($C1806,'Policy Characteristics'!$C:$C,0))),"",INDEX('Policy Characteristics'!K:K,MATCH($C1806,'Policy Characteristics'!$C:$C,0)))</f>
        <v>industry-ag-main.html#eff-stds</v>
      </c>
      <c r="R1806" s="254" t="str">
        <f>IF(ISBLANK(INDEX('Policy Characteristics'!L:L,MATCH($C1806,'Policy Characteristics'!$C:$C,0))),"",INDEX('Policy Characteristics'!L:L,MATCH($C1806,'Policy Characteristics'!$C:$C,0)))</f>
        <v>industry-energy-efficiency-standards.html</v>
      </c>
    </row>
    <row r="1807" spans="1:18" s="4" customFormat="1">
      <c r="A1807" s="254" t="str">
        <f>IF(ISBLANK(INDEX('Policy Characteristics'!A:A,MATCH($C1807,'Policy Characteristics'!$C:$C,0))),"",INDEX('Policy Characteristics'!A:A,MATCH($C1807,'Policy Characteristics'!$C:$C,0)))</f>
        <v>Industry</v>
      </c>
      <c r="B1807" s="262" t="str">
        <f>IF(ISBLANK(INDEX('Policy Characteristics'!B:B,MATCH($C1807,'Policy Characteristics'!$C:$C,0))),"",INDEX('Policy Characteristics'!B:B,MATCH($C1807,'Policy Characteristics'!$C:$C,0)))</f>
        <v>Industry Process Efficiency</v>
      </c>
      <c r="C1807" s="254" t="str">
        <f t="shared" si="58"/>
        <v>Percentage Improvement in Industrial Process Efficiency above BAU</v>
      </c>
      <c r="D1807" s="6" t="s">
        <v>3042</v>
      </c>
      <c r="E1807" s="45" t="s">
        <v>2382</v>
      </c>
      <c r="F1807" t="s">
        <v>3006</v>
      </c>
      <c r="G1807" s="45" t="s">
        <v>2390</v>
      </c>
      <c r="H1807" s="43">
        <v>2997</v>
      </c>
      <c r="I1807" s="324" t="s">
        <v>40</v>
      </c>
      <c r="J1807" s="255" t="str">
        <f>IF(ISBLANK(INDEX('Policy Characteristics'!D:D,MATCH($C1807,'Policy Characteristics'!$C:$C,0))),"",INDEX('Policy Characteristics'!D:D,MATCH($C1807,'Policy Characteristics'!$C:$C,0)))</f>
        <v>Industry Energy Efficiency</v>
      </c>
      <c r="K1807" s="254" t="str">
        <f>IF(ISBLANK(INDEX('Policy Characteristics'!E:E,MATCH($C1807,'Policy Characteristics'!$C:$C,0))),"",INDEX('Policy Characteristics'!E:E,MATCH($C1807,'Policy Characteristics'!$C:$C,0)))</f>
        <v>indst process efficiency</v>
      </c>
      <c r="L1807" s="261">
        <f>IF(ISBLANK(INDEX('Policy Characteristics'!F:F,MATCH($C1807,'Policy Characteristics'!$C:$C,0))),"",INDEX('Policy Characteristics'!F:F,MATCH($C1807,'Policy Characteristics'!$C:$C,0)))</f>
        <v>0</v>
      </c>
      <c r="M1807" s="261">
        <f>IF(ISBLANK(INDEX('Policy Characteristics'!G:G,MATCH($C1807,'Policy Characteristics'!$C:$C,0))),"",INDEX('Policy Characteristics'!G:G,MATCH($C1807,'Policy Characteristics'!$C:$C,0)))</f>
        <v>0.25</v>
      </c>
      <c r="N1807" s="261">
        <f>IF(ISBLANK(INDEX('Policy Characteristics'!H:H,MATCH($C1807,'Policy Characteristics'!$C:$C,0))),"",INDEX('Policy Characteristics'!H:H,MATCH($C1807,'Policy Characteristics'!$C:$C,0)))</f>
        <v>0.01</v>
      </c>
      <c r="O1807" s="254" t="str">
        <f>IF(ISBLANK(INDEX('Policy Characteristics'!I:I,MATCH($C1807,'Policy Characteristics'!$C:$C,0))),"",INDEX('Policy Characteristics'!I:I,MATCH($C1807,'Policy Characteristics'!$C:$C,0)))</f>
        <v>% reduction in energy use</v>
      </c>
      <c r="P1807" s="254" t="str">
        <f>IF(ISBLANK(INDEX('Policy Characteristics'!J:J,MATCH($C1807,'Policy Characteristics'!$C:$C,0))),"",INDEX('Policy Characteristics'!J:J,MATCH($C1807,'Policy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07" s="254" t="str">
        <f>IF(ISBLANK(INDEX('Policy Characteristics'!K:K,MATCH($C1807,'Policy Characteristics'!$C:$C,0))),"",INDEX('Policy Characteristics'!K:K,MATCH($C1807,'Policy Characteristics'!$C:$C,0)))</f>
        <v>industry-ag-main.html#eff-stds</v>
      </c>
      <c r="R1807" s="254" t="str">
        <f>IF(ISBLANK(INDEX('Policy Characteristics'!L:L,MATCH($C1807,'Policy Characteristics'!$C:$C,0))),"",INDEX('Policy Characteristics'!L:L,MATCH($C1807,'Policy Characteristics'!$C:$C,0)))</f>
        <v>industry-energy-efficiency-standards.html</v>
      </c>
    </row>
    <row r="1808" spans="1:18" s="4" customFormat="1">
      <c r="A1808" s="254" t="str">
        <f>IF(ISBLANK(INDEX('Policy Characteristics'!A:A,MATCH($C1808,'Policy Characteristics'!$C:$C,0))),"",INDEX('Policy Characteristics'!A:A,MATCH($C1808,'Policy Characteristics'!$C:$C,0)))</f>
        <v>Industry</v>
      </c>
      <c r="B1808" s="262" t="str">
        <f>IF(ISBLANK(INDEX('Policy Characteristics'!B:B,MATCH($C1808,'Policy Characteristics'!$C:$C,0))),"",INDEX('Policy Characteristics'!B:B,MATCH($C1808,'Policy Characteristics'!$C:$C,0)))</f>
        <v>Industry Process Efficiency</v>
      </c>
      <c r="C1808" s="254" t="str">
        <f t="shared" si="58"/>
        <v>Percentage Improvement in Industrial Process Efficiency above BAU</v>
      </c>
      <c r="D1808" s="6" t="s">
        <v>3042</v>
      </c>
      <c r="E1808" s="45" t="s">
        <v>2383</v>
      </c>
      <c r="F1808" t="s">
        <v>3006</v>
      </c>
      <c r="G1808" s="45" t="s">
        <v>2387</v>
      </c>
      <c r="H1808" s="43">
        <v>2998</v>
      </c>
      <c r="I1808" s="324" t="s">
        <v>41</v>
      </c>
      <c r="J1808" s="255" t="str">
        <f>IF(ISBLANK(INDEX('Policy Characteristics'!D:D,MATCH($C1808,'Policy Characteristics'!$C:$C,0))),"",INDEX('Policy Characteristics'!D:D,MATCH($C1808,'Policy Characteristics'!$C:$C,0)))</f>
        <v>Industry Energy Efficiency</v>
      </c>
      <c r="K1808" s="254" t="str">
        <f>IF(ISBLANK(INDEX('Policy Characteristics'!E:E,MATCH($C1808,'Policy Characteristics'!$C:$C,0))),"",INDEX('Policy Characteristics'!E:E,MATCH($C1808,'Policy Characteristics'!$C:$C,0)))</f>
        <v>indst process efficiency</v>
      </c>
      <c r="L1808" s="261">
        <f>IF(ISBLANK(INDEX('Policy Characteristics'!F:F,MATCH($C1808,'Policy Characteristics'!$C:$C,0))),"",INDEX('Policy Characteristics'!F:F,MATCH($C1808,'Policy Characteristics'!$C:$C,0)))</f>
        <v>0</v>
      </c>
      <c r="M1808" s="261">
        <f>IF(ISBLANK(INDEX('Policy Characteristics'!G:G,MATCH($C1808,'Policy Characteristics'!$C:$C,0))),"",INDEX('Policy Characteristics'!G:G,MATCH($C1808,'Policy Characteristics'!$C:$C,0)))</f>
        <v>0.25</v>
      </c>
      <c r="N1808" s="261">
        <f>IF(ISBLANK(INDEX('Policy Characteristics'!H:H,MATCH($C1808,'Policy Characteristics'!$C:$C,0))),"",INDEX('Policy Characteristics'!H:H,MATCH($C1808,'Policy Characteristics'!$C:$C,0)))</f>
        <v>0.01</v>
      </c>
      <c r="O1808" s="254" t="str">
        <f>IF(ISBLANK(INDEX('Policy Characteristics'!I:I,MATCH($C1808,'Policy Characteristics'!$C:$C,0))),"",INDEX('Policy Characteristics'!I:I,MATCH($C1808,'Policy Characteristics'!$C:$C,0)))</f>
        <v>% reduction in energy use</v>
      </c>
      <c r="P1808" s="254" t="str">
        <f>IF(ISBLANK(INDEX('Policy Characteristics'!J:J,MATCH($C1808,'Policy Characteristics'!$C:$C,0))),"",INDEX('Policy Characteristics'!J:J,MATCH($C1808,'Policy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08" s="254" t="str">
        <f>IF(ISBLANK(INDEX('Policy Characteristics'!K:K,MATCH($C1808,'Policy Characteristics'!$C:$C,0))),"",INDEX('Policy Characteristics'!K:K,MATCH($C1808,'Policy Characteristics'!$C:$C,0)))</f>
        <v>industry-ag-main.html#eff-stds</v>
      </c>
      <c r="R1808" s="254" t="str">
        <f>IF(ISBLANK(INDEX('Policy Characteristics'!L:L,MATCH($C1808,'Policy Characteristics'!$C:$C,0))),"",INDEX('Policy Characteristics'!L:L,MATCH($C1808,'Policy Characteristics'!$C:$C,0)))</f>
        <v>industry-energy-efficiency-standards.html</v>
      </c>
    </row>
    <row r="1809" spans="1:18" s="4" customFormat="1">
      <c r="A1809" s="254" t="str">
        <f>IF(ISBLANK(INDEX('Policy Characteristics'!A:A,MATCH($C1809,'Policy Characteristics'!$C:$C,0))),"",INDEX('Policy Characteristics'!A:A,MATCH($C1809,'Policy Characteristics'!$C:$C,0)))</f>
        <v>Industry</v>
      </c>
      <c r="B1809" s="262" t="str">
        <f>IF(ISBLANK(INDEX('Policy Characteristics'!B:B,MATCH($C1809,'Policy Characteristics'!$C:$C,0))),"",INDEX('Policy Characteristics'!B:B,MATCH($C1809,'Policy Characteristics'!$C:$C,0)))</f>
        <v>Industry Process Efficiency</v>
      </c>
      <c r="C1809" s="254" t="str">
        <f t="shared" si="58"/>
        <v>Percentage Improvement in Industrial Process Efficiency above BAU</v>
      </c>
      <c r="D1809" s="6" t="s">
        <v>3042</v>
      </c>
      <c r="E1809" s="45" t="s">
        <v>2384</v>
      </c>
      <c r="F1809" t="s">
        <v>3006</v>
      </c>
      <c r="G1809" s="45" t="s">
        <v>2388</v>
      </c>
      <c r="H1809" s="43">
        <v>2999</v>
      </c>
      <c r="I1809" s="324" t="s">
        <v>40</v>
      </c>
      <c r="J1809" s="255" t="str">
        <f>IF(ISBLANK(INDEX('Policy Characteristics'!D:D,MATCH($C1809,'Policy Characteristics'!$C:$C,0))),"",INDEX('Policy Characteristics'!D:D,MATCH($C1809,'Policy Characteristics'!$C:$C,0)))</f>
        <v>Industry Energy Efficiency</v>
      </c>
      <c r="K1809" s="254" t="str">
        <f>IF(ISBLANK(INDEX('Policy Characteristics'!E:E,MATCH($C1809,'Policy Characteristics'!$C:$C,0))),"",INDEX('Policy Characteristics'!E:E,MATCH($C1809,'Policy Characteristics'!$C:$C,0)))</f>
        <v>indst process efficiency</v>
      </c>
      <c r="L1809" s="261">
        <f>IF(ISBLANK(INDEX('Policy Characteristics'!F:F,MATCH($C1809,'Policy Characteristics'!$C:$C,0))),"",INDEX('Policy Characteristics'!F:F,MATCH($C1809,'Policy Characteristics'!$C:$C,0)))</f>
        <v>0</v>
      </c>
      <c r="M1809" s="261">
        <f>IF(ISBLANK(INDEX('Policy Characteristics'!G:G,MATCH($C1809,'Policy Characteristics'!$C:$C,0))),"",INDEX('Policy Characteristics'!G:G,MATCH($C1809,'Policy Characteristics'!$C:$C,0)))</f>
        <v>0.25</v>
      </c>
      <c r="N1809" s="261">
        <f>IF(ISBLANK(INDEX('Policy Characteristics'!H:H,MATCH($C1809,'Policy Characteristics'!$C:$C,0))),"",INDEX('Policy Characteristics'!H:H,MATCH($C1809,'Policy Characteristics'!$C:$C,0)))</f>
        <v>0.01</v>
      </c>
      <c r="O1809" s="254" t="str">
        <f>IF(ISBLANK(INDEX('Policy Characteristics'!I:I,MATCH($C1809,'Policy Characteristics'!$C:$C,0))),"",INDEX('Policy Characteristics'!I:I,MATCH($C1809,'Policy Characteristics'!$C:$C,0)))</f>
        <v>% reduction in energy use</v>
      </c>
      <c r="P1809" s="254" t="str">
        <f>IF(ISBLANK(INDEX('Policy Characteristics'!J:J,MATCH($C1809,'Policy Characteristics'!$C:$C,0))),"",INDEX('Policy Characteristics'!J:J,MATCH($C1809,'Policy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09" s="254" t="str">
        <f>IF(ISBLANK(INDEX('Policy Characteristics'!K:K,MATCH($C1809,'Policy Characteristics'!$C:$C,0))),"",INDEX('Policy Characteristics'!K:K,MATCH($C1809,'Policy Characteristics'!$C:$C,0)))</f>
        <v>industry-ag-main.html#eff-stds</v>
      </c>
      <c r="R1809" s="254" t="str">
        <f>IF(ISBLANK(INDEX('Policy Characteristics'!L:L,MATCH($C1809,'Policy Characteristics'!$C:$C,0))),"",INDEX('Policy Characteristics'!L:L,MATCH($C1809,'Policy Characteristics'!$C:$C,0)))</f>
        <v>industry-energy-efficiency-standards.html</v>
      </c>
    </row>
    <row r="1810" spans="1:18" s="4" customFormat="1">
      <c r="A1810" s="254" t="str">
        <f>IF(ISBLANK(INDEX('Policy Characteristics'!A:A,MATCH($C1810,'Policy Characteristics'!$C:$C,0))),"",INDEX('Policy Characteristics'!A:A,MATCH($C1810,'Policy Characteristics'!$C:$C,0)))</f>
        <v>Industry</v>
      </c>
      <c r="B1810" s="262" t="str">
        <f>IF(ISBLANK(INDEX('Policy Characteristics'!B:B,MATCH($C1810,'Policy Characteristics'!$C:$C,0))),"",INDEX('Policy Characteristics'!B:B,MATCH($C1810,'Policy Characteristics'!$C:$C,0)))</f>
        <v>Industry Process Efficiency</v>
      </c>
      <c r="C1810" s="254" t="str">
        <f t="shared" si="58"/>
        <v>Percentage Improvement in Industrial Process Efficiency above BAU</v>
      </c>
      <c r="D1810" s="6" t="s">
        <v>3042</v>
      </c>
      <c r="E1810" s="45" t="s">
        <v>2385</v>
      </c>
      <c r="F1810" t="s">
        <v>3006</v>
      </c>
      <c r="G1810" s="45" t="s">
        <v>2391</v>
      </c>
      <c r="H1810" s="43">
        <v>3000</v>
      </c>
      <c r="I1810" s="324" t="s">
        <v>41</v>
      </c>
      <c r="J1810" s="255" t="str">
        <f>IF(ISBLANK(INDEX('Policy Characteristics'!D:D,MATCH($C1810,'Policy Characteristics'!$C:$C,0))),"",INDEX('Policy Characteristics'!D:D,MATCH($C1810,'Policy Characteristics'!$C:$C,0)))</f>
        <v>Industry Energy Efficiency</v>
      </c>
      <c r="K1810" s="254" t="str">
        <f>IF(ISBLANK(INDEX('Policy Characteristics'!E:E,MATCH($C1810,'Policy Characteristics'!$C:$C,0))),"",INDEX('Policy Characteristics'!E:E,MATCH($C1810,'Policy Characteristics'!$C:$C,0)))</f>
        <v>indst process efficiency</v>
      </c>
      <c r="L1810" s="261">
        <f>IF(ISBLANK(INDEX('Policy Characteristics'!F:F,MATCH($C1810,'Policy Characteristics'!$C:$C,0))),"",INDEX('Policy Characteristics'!F:F,MATCH($C1810,'Policy Characteristics'!$C:$C,0)))</f>
        <v>0</v>
      </c>
      <c r="M1810" s="261">
        <f>IF(ISBLANK(INDEX('Policy Characteristics'!G:G,MATCH($C1810,'Policy Characteristics'!$C:$C,0))),"",INDEX('Policy Characteristics'!G:G,MATCH($C1810,'Policy Characteristics'!$C:$C,0)))</f>
        <v>0.25</v>
      </c>
      <c r="N1810" s="261">
        <f>IF(ISBLANK(INDEX('Policy Characteristics'!H:H,MATCH($C1810,'Policy Characteristics'!$C:$C,0))),"",INDEX('Policy Characteristics'!H:H,MATCH($C1810,'Policy Characteristics'!$C:$C,0)))</f>
        <v>0.01</v>
      </c>
      <c r="O1810" s="254" t="str">
        <f>IF(ISBLANK(INDEX('Policy Characteristics'!I:I,MATCH($C1810,'Policy Characteristics'!$C:$C,0))),"",INDEX('Policy Characteristics'!I:I,MATCH($C1810,'Policy Characteristics'!$C:$C,0)))</f>
        <v>% reduction in energy use</v>
      </c>
      <c r="P1810" s="254" t="str">
        <f>IF(ISBLANK(INDEX('Policy Characteristics'!J:J,MATCH($C1810,'Policy Characteristics'!$C:$C,0))),"",INDEX('Policy Characteristics'!J:J,MATCH($C1810,'Policy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10" s="254" t="str">
        <f>IF(ISBLANK(INDEX('Policy Characteristics'!K:K,MATCH($C1810,'Policy Characteristics'!$C:$C,0))),"",INDEX('Policy Characteristics'!K:K,MATCH($C1810,'Policy Characteristics'!$C:$C,0)))</f>
        <v>industry-ag-main.html#eff-stds</v>
      </c>
      <c r="R1810" s="254" t="str">
        <f>IF(ISBLANK(INDEX('Policy Characteristics'!L:L,MATCH($C1810,'Policy Characteristics'!$C:$C,0))),"",INDEX('Policy Characteristics'!L:L,MATCH($C1810,'Policy Characteristics'!$C:$C,0)))</f>
        <v>industry-energy-efficiency-standards.html</v>
      </c>
    </row>
    <row r="1811" spans="1:18" s="4" customFormat="1">
      <c r="A1811" s="254" t="str">
        <f>IF(ISBLANK(INDEX('Policy Characteristics'!A:A,MATCH($C1811,'Policy Characteristics'!$C:$C,0))),"",INDEX('Policy Characteristics'!A:A,MATCH($C1811,'Policy Characteristics'!$C:$C,0)))</f>
        <v>Industry</v>
      </c>
      <c r="B1811" s="262" t="str">
        <f>IF(ISBLANK(INDEX('Policy Characteristics'!B:B,MATCH($C1811,'Policy Characteristics'!$C:$C,0))),"",INDEX('Policy Characteristics'!B:B,MATCH($C1811,'Policy Characteristics'!$C:$C,0)))</f>
        <v>Industry Process Efficiency</v>
      </c>
      <c r="C1811" s="254" t="str">
        <f t="shared" si="58"/>
        <v>Percentage Improvement in Industrial Process Efficiency above BAU</v>
      </c>
      <c r="D1811" s="6" t="s">
        <v>3042</v>
      </c>
      <c r="E1811" s="45" t="s">
        <v>2684</v>
      </c>
      <c r="F1811" t="s">
        <v>3006</v>
      </c>
      <c r="G1811" s="45" t="s">
        <v>2687</v>
      </c>
      <c r="H1811" s="43">
        <v>3001</v>
      </c>
      <c r="I1811" s="324" t="s">
        <v>41</v>
      </c>
      <c r="J1811" s="255" t="str">
        <f>IF(ISBLANK(INDEX('Policy Characteristics'!D:D,MATCH($C1811,'Policy Characteristics'!$C:$C,0))),"",INDEX('Policy Characteristics'!D:D,MATCH($C1811,'Policy Characteristics'!$C:$C,0)))</f>
        <v>Industry Energy Efficiency</v>
      </c>
      <c r="K1811" s="254" t="str">
        <f>IF(ISBLANK(INDEX('Policy Characteristics'!E:E,MATCH($C1811,'Policy Characteristics'!$C:$C,0))),"",INDEX('Policy Characteristics'!E:E,MATCH($C1811,'Policy Characteristics'!$C:$C,0)))</f>
        <v>indst process efficiency</v>
      </c>
      <c r="L1811" s="261">
        <f>IF(ISBLANK(INDEX('Policy Characteristics'!F:F,MATCH($C1811,'Policy Characteristics'!$C:$C,0))),"",INDEX('Policy Characteristics'!F:F,MATCH($C1811,'Policy Characteristics'!$C:$C,0)))</f>
        <v>0</v>
      </c>
      <c r="M1811" s="261">
        <f>IF(ISBLANK(INDEX('Policy Characteristics'!G:G,MATCH($C1811,'Policy Characteristics'!$C:$C,0))),"",INDEX('Policy Characteristics'!G:G,MATCH($C1811,'Policy Characteristics'!$C:$C,0)))</f>
        <v>0.25</v>
      </c>
      <c r="N1811" s="261">
        <f>IF(ISBLANK(INDEX('Policy Characteristics'!H:H,MATCH($C1811,'Policy Characteristics'!$C:$C,0))),"",INDEX('Policy Characteristics'!H:H,MATCH($C1811,'Policy Characteristics'!$C:$C,0)))</f>
        <v>0.01</v>
      </c>
      <c r="O1811" s="254" t="str">
        <f>IF(ISBLANK(INDEX('Policy Characteristics'!I:I,MATCH($C1811,'Policy Characteristics'!$C:$C,0))),"",INDEX('Policy Characteristics'!I:I,MATCH($C1811,'Policy Characteristics'!$C:$C,0)))</f>
        <v>% reduction in energy use</v>
      </c>
      <c r="P1811" s="254" t="str">
        <f>IF(ISBLANK(INDEX('Policy Characteristics'!J:J,MATCH($C1811,'Policy Characteristics'!$C:$C,0))),"",INDEX('Policy Characteristics'!J:J,MATCH($C1811,'Policy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11" s="254" t="str">
        <f>IF(ISBLANK(INDEX('Policy Characteristics'!K:K,MATCH($C1811,'Policy Characteristics'!$C:$C,0))),"",INDEX('Policy Characteristics'!K:K,MATCH($C1811,'Policy Characteristics'!$C:$C,0)))</f>
        <v>industry-ag-main.html#eff-stds</v>
      </c>
      <c r="R1811" s="254" t="str">
        <f>IF(ISBLANK(INDEX('Policy Characteristics'!L:L,MATCH($C1811,'Policy Characteristics'!$C:$C,0))),"",INDEX('Policy Characteristics'!L:L,MATCH($C1811,'Policy Characteristics'!$C:$C,0)))</f>
        <v>industry-energy-efficiency-standards.html</v>
      </c>
    </row>
    <row r="1812" spans="1:18" s="4" customFormat="1">
      <c r="A1812" s="254" t="str">
        <f>IF(ISBLANK(INDEX('Policy Characteristics'!A:A,MATCH($C1812,'Policy Characteristics'!$C:$C,0))),"",INDEX('Policy Characteristics'!A:A,MATCH($C1812,'Policy Characteristics'!$C:$C,0)))</f>
        <v>Industry</v>
      </c>
      <c r="B1812" s="262" t="str">
        <f>IF(ISBLANK(INDEX('Policy Characteristics'!B:B,MATCH($C1812,'Policy Characteristics'!$C:$C,0))),"",INDEX('Policy Characteristics'!B:B,MATCH($C1812,'Policy Characteristics'!$C:$C,0)))</f>
        <v>Industry Process Efficiency</v>
      </c>
      <c r="C1812" s="254" t="str">
        <f t="shared" si="58"/>
        <v>Percentage Improvement in Industrial Process Efficiency above BAU</v>
      </c>
      <c r="D1812" s="6" t="s">
        <v>3042</v>
      </c>
      <c r="E1812" s="45" t="s">
        <v>2685</v>
      </c>
      <c r="F1812" t="s">
        <v>3006</v>
      </c>
      <c r="G1812" s="45" t="s">
        <v>2689</v>
      </c>
      <c r="H1812" s="43">
        <v>3002</v>
      </c>
      <c r="I1812" s="324" t="s">
        <v>40</v>
      </c>
      <c r="J1812" s="255" t="str">
        <f>IF(ISBLANK(INDEX('Policy Characteristics'!D:D,MATCH($C1812,'Policy Characteristics'!$C:$C,0))),"",INDEX('Policy Characteristics'!D:D,MATCH($C1812,'Policy Characteristics'!$C:$C,0)))</f>
        <v>Industry Energy Efficiency</v>
      </c>
      <c r="K1812" s="254" t="str">
        <f>IF(ISBLANK(INDEX('Policy Characteristics'!E:E,MATCH($C1812,'Policy Characteristics'!$C:$C,0))),"",INDEX('Policy Characteristics'!E:E,MATCH($C1812,'Policy Characteristics'!$C:$C,0)))</f>
        <v>indst process efficiency</v>
      </c>
      <c r="L1812" s="261">
        <f>IF(ISBLANK(INDEX('Policy Characteristics'!F:F,MATCH($C1812,'Policy Characteristics'!$C:$C,0))),"",INDEX('Policy Characteristics'!F:F,MATCH($C1812,'Policy Characteristics'!$C:$C,0)))</f>
        <v>0</v>
      </c>
      <c r="M1812" s="261">
        <f>IF(ISBLANK(INDEX('Policy Characteristics'!G:G,MATCH($C1812,'Policy Characteristics'!$C:$C,0))),"",INDEX('Policy Characteristics'!G:G,MATCH($C1812,'Policy Characteristics'!$C:$C,0)))</f>
        <v>0.25</v>
      </c>
      <c r="N1812" s="261">
        <f>IF(ISBLANK(INDEX('Policy Characteristics'!H:H,MATCH($C1812,'Policy Characteristics'!$C:$C,0))),"",INDEX('Policy Characteristics'!H:H,MATCH($C1812,'Policy Characteristics'!$C:$C,0)))</f>
        <v>0.01</v>
      </c>
      <c r="O1812" s="254" t="str">
        <f>IF(ISBLANK(INDEX('Policy Characteristics'!I:I,MATCH($C1812,'Policy Characteristics'!$C:$C,0))),"",INDEX('Policy Characteristics'!I:I,MATCH($C1812,'Policy Characteristics'!$C:$C,0)))</f>
        <v>% reduction in energy use</v>
      </c>
      <c r="P1812" s="254" t="str">
        <f>IF(ISBLANK(INDEX('Policy Characteristics'!J:J,MATCH($C1812,'Policy Characteristics'!$C:$C,0))),"",INDEX('Policy Characteristics'!J:J,MATCH($C1812,'Policy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12" s="254" t="str">
        <f>IF(ISBLANK(INDEX('Policy Characteristics'!K:K,MATCH($C1812,'Policy Characteristics'!$C:$C,0))),"",INDEX('Policy Characteristics'!K:K,MATCH($C1812,'Policy Characteristics'!$C:$C,0)))</f>
        <v>industry-ag-main.html#eff-stds</v>
      </c>
      <c r="R1812" s="254" t="str">
        <f>IF(ISBLANK(INDEX('Policy Characteristics'!L:L,MATCH($C1812,'Policy Characteristics'!$C:$C,0))),"",INDEX('Policy Characteristics'!L:L,MATCH($C1812,'Policy Characteristics'!$C:$C,0)))</f>
        <v>industry-energy-efficiency-standards.html</v>
      </c>
    </row>
    <row r="1813" spans="1:18" s="4" customFormat="1">
      <c r="A1813" s="254" t="str">
        <f>IF(ISBLANK(INDEX('Policy Characteristics'!A:A,MATCH($C1813,'Policy Characteristics'!$C:$C,0))),"",INDEX('Policy Characteristics'!A:A,MATCH($C1813,'Policy Characteristics'!$C:$C,0)))</f>
        <v>Industry</v>
      </c>
      <c r="B1813" s="262" t="str">
        <f>IF(ISBLANK(INDEX('Policy Characteristics'!B:B,MATCH($C1813,'Policy Characteristics'!$C:$C,0))),"",INDEX('Policy Characteristics'!B:B,MATCH($C1813,'Policy Characteristics'!$C:$C,0)))</f>
        <v>Industry Process Efficiency</v>
      </c>
      <c r="C1813" s="254" t="str">
        <f t="shared" si="58"/>
        <v>Percentage Improvement in Industrial Process Efficiency above BAU</v>
      </c>
      <c r="D1813" s="6" t="s">
        <v>3042</v>
      </c>
      <c r="E1813" s="45" t="s">
        <v>2686</v>
      </c>
      <c r="F1813" t="s">
        <v>3006</v>
      </c>
      <c r="G1813" s="45" t="s">
        <v>2690</v>
      </c>
      <c r="H1813" s="43">
        <v>3003</v>
      </c>
      <c r="I1813" s="324" t="s">
        <v>40</v>
      </c>
      <c r="J1813" s="255" t="str">
        <f>IF(ISBLANK(INDEX('Policy Characteristics'!D:D,MATCH($C1813,'Policy Characteristics'!$C:$C,0))),"",INDEX('Policy Characteristics'!D:D,MATCH($C1813,'Policy Characteristics'!$C:$C,0)))</f>
        <v>Industry Energy Efficiency</v>
      </c>
      <c r="K1813" s="254" t="str">
        <f>IF(ISBLANK(INDEX('Policy Characteristics'!E:E,MATCH($C1813,'Policy Characteristics'!$C:$C,0))),"",INDEX('Policy Characteristics'!E:E,MATCH($C1813,'Policy Characteristics'!$C:$C,0)))</f>
        <v>indst process efficiency</v>
      </c>
      <c r="L1813" s="261">
        <f>IF(ISBLANK(INDEX('Policy Characteristics'!F:F,MATCH($C1813,'Policy Characteristics'!$C:$C,0))),"",INDEX('Policy Characteristics'!F:F,MATCH($C1813,'Policy Characteristics'!$C:$C,0)))</f>
        <v>0</v>
      </c>
      <c r="M1813" s="261">
        <f>IF(ISBLANK(INDEX('Policy Characteristics'!G:G,MATCH($C1813,'Policy Characteristics'!$C:$C,0))),"",INDEX('Policy Characteristics'!G:G,MATCH($C1813,'Policy Characteristics'!$C:$C,0)))</f>
        <v>0.25</v>
      </c>
      <c r="N1813" s="261">
        <f>IF(ISBLANK(INDEX('Policy Characteristics'!H:H,MATCH($C1813,'Policy Characteristics'!$C:$C,0))),"",INDEX('Policy Characteristics'!H:H,MATCH($C1813,'Policy Characteristics'!$C:$C,0)))</f>
        <v>0.01</v>
      </c>
      <c r="O1813" s="254" t="str">
        <f>IF(ISBLANK(INDEX('Policy Characteristics'!I:I,MATCH($C1813,'Policy Characteristics'!$C:$C,0))),"",INDEX('Policy Characteristics'!I:I,MATCH($C1813,'Policy Characteristics'!$C:$C,0)))</f>
        <v>% reduction in energy use</v>
      </c>
      <c r="P1813" s="254" t="str">
        <f>IF(ISBLANK(INDEX('Policy Characteristics'!J:J,MATCH($C1813,'Policy Characteristics'!$C:$C,0))),"",INDEX('Policy Characteristics'!J:J,MATCH($C1813,'Policy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13" s="254" t="str">
        <f>IF(ISBLANK(INDEX('Policy Characteristics'!K:K,MATCH($C1813,'Policy Characteristics'!$C:$C,0))),"",INDEX('Policy Characteristics'!K:K,MATCH($C1813,'Policy Characteristics'!$C:$C,0)))</f>
        <v>industry-ag-main.html#eff-stds</v>
      </c>
      <c r="R1813" s="254" t="str">
        <f>IF(ISBLANK(INDEX('Policy Characteristics'!L:L,MATCH($C1813,'Policy Characteristics'!$C:$C,0))),"",INDEX('Policy Characteristics'!L:L,MATCH($C1813,'Policy Characteristics'!$C:$C,0)))</f>
        <v>industry-energy-efficiency-standards.html</v>
      </c>
    </row>
    <row r="1814" spans="1:18" s="4" customFormat="1">
      <c r="A1814" s="254" t="str">
        <f>IF(ISBLANK(INDEX('Policy Characteristics'!A:A,MATCH($C1814,'Policy Characteristics'!$C:$C,0))),"",INDEX('Policy Characteristics'!A:A,MATCH($C1814,'Policy Characteristics'!$C:$C,0)))</f>
        <v>Industry</v>
      </c>
      <c r="B1814" s="262" t="str">
        <f>IF(ISBLANK(INDEX('Policy Characteristics'!B:B,MATCH($C1814,'Policy Characteristics'!$C:$C,0))),"",INDEX('Policy Characteristics'!B:B,MATCH($C1814,'Policy Characteristics'!$C:$C,0)))</f>
        <v>Industry Process Efficiency</v>
      </c>
      <c r="C1814" s="254" t="str">
        <f t="shared" si="58"/>
        <v>Percentage Improvement in Industrial Process Efficiency above BAU</v>
      </c>
      <c r="D1814" s="6" t="s">
        <v>3042</v>
      </c>
      <c r="E1814" s="45" t="s">
        <v>2683</v>
      </c>
      <c r="F1814" t="s">
        <v>3006</v>
      </c>
      <c r="G1814" s="45" t="s">
        <v>2688</v>
      </c>
      <c r="H1814" s="43">
        <v>3004</v>
      </c>
      <c r="I1814" s="324" t="s">
        <v>41</v>
      </c>
      <c r="J1814" s="255" t="str">
        <f>IF(ISBLANK(INDEX('Policy Characteristics'!D:D,MATCH($C1814,'Policy Characteristics'!$C:$C,0))),"",INDEX('Policy Characteristics'!D:D,MATCH($C1814,'Policy Characteristics'!$C:$C,0)))</f>
        <v>Industry Energy Efficiency</v>
      </c>
      <c r="K1814" s="254" t="str">
        <f>IF(ISBLANK(INDEX('Policy Characteristics'!E:E,MATCH($C1814,'Policy Characteristics'!$C:$C,0))),"",INDEX('Policy Characteristics'!E:E,MATCH($C1814,'Policy Characteristics'!$C:$C,0)))</f>
        <v>indst process efficiency</v>
      </c>
      <c r="L1814" s="261">
        <f>IF(ISBLANK(INDEX('Policy Characteristics'!F:F,MATCH($C1814,'Policy Characteristics'!$C:$C,0))),"",INDEX('Policy Characteristics'!F:F,MATCH($C1814,'Policy Characteristics'!$C:$C,0)))</f>
        <v>0</v>
      </c>
      <c r="M1814" s="261">
        <f>IF(ISBLANK(INDEX('Policy Characteristics'!G:G,MATCH($C1814,'Policy Characteristics'!$C:$C,0))),"",INDEX('Policy Characteristics'!G:G,MATCH($C1814,'Policy Characteristics'!$C:$C,0)))</f>
        <v>0.25</v>
      </c>
      <c r="N1814" s="261">
        <f>IF(ISBLANK(INDEX('Policy Characteristics'!H:H,MATCH($C1814,'Policy Characteristics'!$C:$C,0))),"",INDEX('Policy Characteristics'!H:H,MATCH($C1814,'Policy Characteristics'!$C:$C,0)))</f>
        <v>0.01</v>
      </c>
      <c r="O1814" s="254" t="str">
        <f>IF(ISBLANK(INDEX('Policy Characteristics'!I:I,MATCH($C1814,'Policy Characteristics'!$C:$C,0))),"",INDEX('Policy Characteristics'!I:I,MATCH($C1814,'Policy Characteristics'!$C:$C,0)))</f>
        <v>% reduction in energy use</v>
      </c>
      <c r="P1814" s="254" t="str">
        <f>IF(ISBLANK(INDEX('Policy Characteristics'!J:J,MATCH($C1814,'Policy Characteristics'!$C:$C,0))),"",INDEX('Policy Characteristics'!J:J,MATCH($C1814,'Policy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14" s="254" t="str">
        <f>IF(ISBLANK(INDEX('Policy Characteristics'!K:K,MATCH($C1814,'Policy Characteristics'!$C:$C,0))),"",INDEX('Policy Characteristics'!K:K,MATCH($C1814,'Policy Characteristics'!$C:$C,0)))</f>
        <v>industry-ag-main.html#eff-stds</v>
      </c>
      <c r="R1814" s="254" t="str">
        <f>IF(ISBLANK(INDEX('Policy Characteristics'!L:L,MATCH($C1814,'Policy Characteristics'!$C:$C,0))),"",INDEX('Policy Characteristics'!L:L,MATCH($C1814,'Policy Characteristics'!$C:$C,0)))</f>
        <v>industry-energy-efficiency-standards.html</v>
      </c>
    </row>
    <row r="1815" spans="1:18" s="4" customFormat="1">
      <c r="A1815" s="254" t="str">
        <f>IF(ISBLANK(INDEX('Policy Characteristics'!A:A,MATCH($C1815,'Policy Characteristics'!$C:$C,0))),"",INDEX('Policy Characteristics'!A:A,MATCH($C1815,'Policy Characteristics'!$C:$C,0)))</f>
        <v>Industry</v>
      </c>
      <c r="B1815" s="262" t="str">
        <f>IF(ISBLANK(INDEX('Policy Characteristics'!B:B,MATCH($C1815,'Policy Characteristics'!$C:$C,0))),"",INDEX('Policy Characteristics'!B:B,MATCH($C1815,'Policy Characteristics'!$C:$C,0)))</f>
        <v>Industry Process Efficiency</v>
      </c>
      <c r="C1815" s="254" t="str">
        <f t="shared" si="58"/>
        <v>Percentage Improvement in Industrial Process Efficiency above BAU</v>
      </c>
      <c r="D1815" s="6" t="s">
        <v>3043</v>
      </c>
      <c r="E1815" s="45" t="s">
        <v>2380</v>
      </c>
      <c r="F1815" t="s">
        <v>3007</v>
      </c>
      <c r="G1815" s="45" t="s">
        <v>2386</v>
      </c>
      <c r="H1815" s="43">
        <v>3005</v>
      </c>
      <c r="I1815" s="324" t="s">
        <v>40</v>
      </c>
      <c r="J1815" s="255" t="str">
        <f>IF(ISBLANK(INDEX('Policy Characteristics'!D:D,MATCH($C1815,'Policy Characteristics'!$C:$C,0))),"",INDEX('Policy Characteristics'!D:D,MATCH($C1815,'Policy Characteristics'!$C:$C,0)))</f>
        <v>Industry Energy Efficiency</v>
      </c>
      <c r="K1815" s="254" t="str">
        <f>IF(ISBLANK(INDEX('Policy Characteristics'!E:E,MATCH($C1815,'Policy Characteristics'!$C:$C,0))),"",INDEX('Policy Characteristics'!E:E,MATCH($C1815,'Policy Characteristics'!$C:$C,0)))</f>
        <v>indst process efficiency</v>
      </c>
      <c r="L1815" s="261">
        <f>IF(ISBLANK(INDEX('Policy Characteristics'!F:F,MATCH($C1815,'Policy Characteristics'!$C:$C,0))),"",INDEX('Policy Characteristics'!F:F,MATCH($C1815,'Policy Characteristics'!$C:$C,0)))</f>
        <v>0</v>
      </c>
      <c r="M1815" s="261">
        <f>IF(ISBLANK(INDEX('Policy Characteristics'!G:G,MATCH($C1815,'Policy Characteristics'!$C:$C,0))),"",INDEX('Policy Characteristics'!G:G,MATCH($C1815,'Policy Characteristics'!$C:$C,0)))</f>
        <v>0.25</v>
      </c>
      <c r="N1815" s="261">
        <f>IF(ISBLANK(INDEX('Policy Characteristics'!H:H,MATCH($C1815,'Policy Characteristics'!$C:$C,0))),"",INDEX('Policy Characteristics'!H:H,MATCH($C1815,'Policy Characteristics'!$C:$C,0)))</f>
        <v>0.01</v>
      </c>
      <c r="O1815" s="254" t="str">
        <f>IF(ISBLANK(INDEX('Policy Characteristics'!I:I,MATCH($C1815,'Policy Characteristics'!$C:$C,0))),"",INDEX('Policy Characteristics'!I:I,MATCH($C1815,'Policy Characteristics'!$C:$C,0)))</f>
        <v>% reduction in energy use</v>
      </c>
      <c r="P1815" s="254" t="str">
        <f>IF(ISBLANK(INDEX('Policy Characteristics'!J:J,MATCH($C1815,'Policy Characteristics'!$C:$C,0))),"",INDEX('Policy Characteristics'!J:J,MATCH($C1815,'Policy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15" s="254" t="str">
        <f>IF(ISBLANK(INDEX('Policy Characteristics'!K:K,MATCH($C1815,'Policy Characteristics'!$C:$C,0))),"",INDEX('Policy Characteristics'!K:K,MATCH($C1815,'Policy Characteristics'!$C:$C,0)))</f>
        <v>industry-ag-main.html#eff-stds</v>
      </c>
      <c r="R1815" s="254" t="str">
        <f>IF(ISBLANK(INDEX('Policy Characteristics'!L:L,MATCH($C1815,'Policy Characteristics'!$C:$C,0))),"",INDEX('Policy Characteristics'!L:L,MATCH($C1815,'Policy Characteristics'!$C:$C,0)))</f>
        <v>industry-energy-efficiency-standards.html</v>
      </c>
    </row>
    <row r="1816" spans="1:18" s="4" customFormat="1">
      <c r="A1816" s="254" t="str">
        <f>IF(ISBLANK(INDEX('Policy Characteristics'!A:A,MATCH($C1816,'Policy Characteristics'!$C:$C,0))),"",INDEX('Policy Characteristics'!A:A,MATCH($C1816,'Policy Characteristics'!$C:$C,0)))</f>
        <v>Industry</v>
      </c>
      <c r="B1816" s="262" t="str">
        <f>IF(ISBLANK(INDEX('Policy Characteristics'!B:B,MATCH($C1816,'Policy Characteristics'!$C:$C,0))),"",INDEX('Policy Characteristics'!B:B,MATCH($C1816,'Policy Characteristics'!$C:$C,0)))</f>
        <v>Industry Process Efficiency</v>
      </c>
      <c r="C1816" s="254" t="str">
        <f t="shared" si="58"/>
        <v>Percentage Improvement in Industrial Process Efficiency above BAU</v>
      </c>
      <c r="D1816" s="6" t="s">
        <v>3043</v>
      </c>
      <c r="E1816" s="45" t="s">
        <v>2381</v>
      </c>
      <c r="F1816" t="s">
        <v>3007</v>
      </c>
      <c r="G1816" s="45" t="s">
        <v>2389</v>
      </c>
      <c r="H1816" s="43">
        <v>3006</v>
      </c>
      <c r="I1816" s="324" t="s">
        <v>40</v>
      </c>
      <c r="J1816" s="255" t="str">
        <f>IF(ISBLANK(INDEX('Policy Characteristics'!D:D,MATCH($C1816,'Policy Characteristics'!$C:$C,0))),"",INDEX('Policy Characteristics'!D:D,MATCH($C1816,'Policy Characteristics'!$C:$C,0)))</f>
        <v>Industry Energy Efficiency</v>
      </c>
      <c r="K1816" s="254" t="str">
        <f>IF(ISBLANK(INDEX('Policy Characteristics'!E:E,MATCH($C1816,'Policy Characteristics'!$C:$C,0))),"",INDEX('Policy Characteristics'!E:E,MATCH($C1816,'Policy Characteristics'!$C:$C,0)))</f>
        <v>indst process efficiency</v>
      </c>
      <c r="L1816" s="261">
        <f>IF(ISBLANK(INDEX('Policy Characteristics'!F:F,MATCH($C1816,'Policy Characteristics'!$C:$C,0))),"",INDEX('Policy Characteristics'!F:F,MATCH($C1816,'Policy Characteristics'!$C:$C,0)))</f>
        <v>0</v>
      </c>
      <c r="M1816" s="261">
        <f>IF(ISBLANK(INDEX('Policy Characteristics'!G:G,MATCH($C1816,'Policy Characteristics'!$C:$C,0))),"",INDEX('Policy Characteristics'!G:G,MATCH($C1816,'Policy Characteristics'!$C:$C,0)))</f>
        <v>0.25</v>
      </c>
      <c r="N1816" s="261">
        <f>IF(ISBLANK(INDEX('Policy Characteristics'!H:H,MATCH($C1816,'Policy Characteristics'!$C:$C,0))),"",INDEX('Policy Characteristics'!H:H,MATCH($C1816,'Policy Characteristics'!$C:$C,0)))</f>
        <v>0.01</v>
      </c>
      <c r="O1816" s="254" t="str">
        <f>IF(ISBLANK(INDEX('Policy Characteristics'!I:I,MATCH($C1816,'Policy Characteristics'!$C:$C,0))),"",INDEX('Policy Characteristics'!I:I,MATCH($C1816,'Policy Characteristics'!$C:$C,0)))</f>
        <v>% reduction in energy use</v>
      </c>
      <c r="P1816" s="254" t="str">
        <f>IF(ISBLANK(INDEX('Policy Characteristics'!J:J,MATCH($C1816,'Policy Characteristics'!$C:$C,0))),"",INDEX('Policy Characteristics'!J:J,MATCH($C1816,'Policy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16" s="254" t="str">
        <f>IF(ISBLANK(INDEX('Policy Characteristics'!K:K,MATCH($C1816,'Policy Characteristics'!$C:$C,0))),"",INDEX('Policy Characteristics'!K:K,MATCH($C1816,'Policy Characteristics'!$C:$C,0)))</f>
        <v>industry-ag-main.html#eff-stds</v>
      </c>
      <c r="R1816" s="254" t="str">
        <f>IF(ISBLANK(INDEX('Policy Characteristics'!L:L,MATCH($C1816,'Policy Characteristics'!$C:$C,0))),"",INDEX('Policy Characteristics'!L:L,MATCH($C1816,'Policy Characteristics'!$C:$C,0)))</f>
        <v>industry-energy-efficiency-standards.html</v>
      </c>
    </row>
    <row r="1817" spans="1:18" s="4" customFormat="1">
      <c r="A1817" s="254" t="str">
        <f>IF(ISBLANK(INDEX('Policy Characteristics'!A:A,MATCH($C1817,'Policy Characteristics'!$C:$C,0))),"",INDEX('Policy Characteristics'!A:A,MATCH($C1817,'Policy Characteristics'!$C:$C,0)))</f>
        <v>Industry</v>
      </c>
      <c r="B1817" s="262" t="str">
        <f>IF(ISBLANK(INDEX('Policy Characteristics'!B:B,MATCH($C1817,'Policy Characteristics'!$C:$C,0))),"",INDEX('Policy Characteristics'!B:B,MATCH($C1817,'Policy Characteristics'!$C:$C,0)))</f>
        <v>Industry Process Efficiency</v>
      </c>
      <c r="C1817" s="254" t="str">
        <f t="shared" si="58"/>
        <v>Percentage Improvement in Industrial Process Efficiency above BAU</v>
      </c>
      <c r="D1817" s="6" t="s">
        <v>3043</v>
      </c>
      <c r="E1817" s="45" t="s">
        <v>2382</v>
      </c>
      <c r="F1817" t="s">
        <v>3007</v>
      </c>
      <c r="G1817" s="45" t="s">
        <v>2390</v>
      </c>
      <c r="H1817" s="43">
        <v>3007</v>
      </c>
      <c r="I1817" s="324" t="s">
        <v>40</v>
      </c>
      <c r="J1817" s="255" t="str">
        <f>IF(ISBLANK(INDEX('Policy Characteristics'!D:D,MATCH($C1817,'Policy Characteristics'!$C:$C,0))),"",INDEX('Policy Characteristics'!D:D,MATCH($C1817,'Policy Characteristics'!$C:$C,0)))</f>
        <v>Industry Energy Efficiency</v>
      </c>
      <c r="K1817" s="254" t="str">
        <f>IF(ISBLANK(INDEX('Policy Characteristics'!E:E,MATCH($C1817,'Policy Characteristics'!$C:$C,0))),"",INDEX('Policy Characteristics'!E:E,MATCH($C1817,'Policy Characteristics'!$C:$C,0)))</f>
        <v>indst process efficiency</v>
      </c>
      <c r="L1817" s="261">
        <f>IF(ISBLANK(INDEX('Policy Characteristics'!F:F,MATCH($C1817,'Policy Characteristics'!$C:$C,0))),"",INDEX('Policy Characteristics'!F:F,MATCH($C1817,'Policy Characteristics'!$C:$C,0)))</f>
        <v>0</v>
      </c>
      <c r="M1817" s="261">
        <f>IF(ISBLANK(INDEX('Policy Characteristics'!G:G,MATCH($C1817,'Policy Characteristics'!$C:$C,0))),"",INDEX('Policy Characteristics'!G:G,MATCH($C1817,'Policy Characteristics'!$C:$C,0)))</f>
        <v>0.25</v>
      </c>
      <c r="N1817" s="261">
        <f>IF(ISBLANK(INDEX('Policy Characteristics'!H:H,MATCH($C1817,'Policy Characteristics'!$C:$C,0))),"",INDEX('Policy Characteristics'!H:H,MATCH($C1817,'Policy Characteristics'!$C:$C,0)))</f>
        <v>0.01</v>
      </c>
      <c r="O1817" s="254" t="str">
        <f>IF(ISBLANK(INDEX('Policy Characteristics'!I:I,MATCH($C1817,'Policy Characteristics'!$C:$C,0))),"",INDEX('Policy Characteristics'!I:I,MATCH($C1817,'Policy Characteristics'!$C:$C,0)))</f>
        <v>% reduction in energy use</v>
      </c>
      <c r="P1817" s="254" t="str">
        <f>IF(ISBLANK(INDEX('Policy Characteristics'!J:J,MATCH($C1817,'Policy Characteristics'!$C:$C,0))),"",INDEX('Policy Characteristics'!J:J,MATCH($C1817,'Policy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17" s="254" t="str">
        <f>IF(ISBLANK(INDEX('Policy Characteristics'!K:K,MATCH($C1817,'Policy Characteristics'!$C:$C,0))),"",INDEX('Policy Characteristics'!K:K,MATCH($C1817,'Policy Characteristics'!$C:$C,0)))</f>
        <v>industry-ag-main.html#eff-stds</v>
      </c>
      <c r="R1817" s="254" t="str">
        <f>IF(ISBLANK(INDEX('Policy Characteristics'!L:L,MATCH($C1817,'Policy Characteristics'!$C:$C,0))),"",INDEX('Policy Characteristics'!L:L,MATCH($C1817,'Policy Characteristics'!$C:$C,0)))</f>
        <v>industry-energy-efficiency-standards.html</v>
      </c>
    </row>
    <row r="1818" spans="1:18" s="4" customFormat="1">
      <c r="A1818" s="254" t="str">
        <f>IF(ISBLANK(INDEX('Policy Characteristics'!A:A,MATCH($C1818,'Policy Characteristics'!$C:$C,0))),"",INDEX('Policy Characteristics'!A:A,MATCH($C1818,'Policy Characteristics'!$C:$C,0)))</f>
        <v>Industry</v>
      </c>
      <c r="B1818" s="262" t="str">
        <f>IF(ISBLANK(INDEX('Policy Characteristics'!B:B,MATCH($C1818,'Policy Characteristics'!$C:$C,0))),"",INDEX('Policy Characteristics'!B:B,MATCH($C1818,'Policy Characteristics'!$C:$C,0)))</f>
        <v>Industry Process Efficiency</v>
      </c>
      <c r="C1818" s="254" t="str">
        <f t="shared" si="58"/>
        <v>Percentage Improvement in Industrial Process Efficiency above BAU</v>
      </c>
      <c r="D1818" s="6" t="s">
        <v>3043</v>
      </c>
      <c r="E1818" s="45" t="s">
        <v>2383</v>
      </c>
      <c r="F1818" t="s">
        <v>3007</v>
      </c>
      <c r="G1818" s="45" t="s">
        <v>2387</v>
      </c>
      <c r="H1818" s="43">
        <v>3008</v>
      </c>
      <c r="I1818" s="324" t="s">
        <v>41</v>
      </c>
      <c r="J1818" s="255" t="str">
        <f>IF(ISBLANK(INDEX('Policy Characteristics'!D:D,MATCH($C1818,'Policy Characteristics'!$C:$C,0))),"",INDEX('Policy Characteristics'!D:D,MATCH($C1818,'Policy Characteristics'!$C:$C,0)))</f>
        <v>Industry Energy Efficiency</v>
      </c>
      <c r="K1818" s="254" t="str">
        <f>IF(ISBLANK(INDEX('Policy Characteristics'!E:E,MATCH($C1818,'Policy Characteristics'!$C:$C,0))),"",INDEX('Policy Characteristics'!E:E,MATCH($C1818,'Policy Characteristics'!$C:$C,0)))</f>
        <v>indst process efficiency</v>
      </c>
      <c r="L1818" s="261">
        <f>IF(ISBLANK(INDEX('Policy Characteristics'!F:F,MATCH($C1818,'Policy Characteristics'!$C:$C,0))),"",INDEX('Policy Characteristics'!F:F,MATCH($C1818,'Policy Characteristics'!$C:$C,0)))</f>
        <v>0</v>
      </c>
      <c r="M1818" s="261">
        <f>IF(ISBLANK(INDEX('Policy Characteristics'!G:G,MATCH($C1818,'Policy Characteristics'!$C:$C,0))),"",INDEX('Policy Characteristics'!G:G,MATCH($C1818,'Policy Characteristics'!$C:$C,0)))</f>
        <v>0.25</v>
      </c>
      <c r="N1818" s="261">
        <f>IF(ISBLANK(INDEX('Policy Characteristics'!H:H,MATCH($C1818,'Policy Characteristics'!$C:$C,0))),"",INDEX('Policy Characteristics'!H:H,MATCH($C1818,'Policy Characteristics'!$C:$C,0)))</f>
        <v>0.01</v>
      </c>
      <c r="O1818" s="254" t="str">
        <f>IF(ISBLANK(INDEX('Policy Characteristics'!I:I,MATCH($C1818,'Policy Characteristics'!$C:$C,0))),"",INDEX('Policy Characteristics'!I:I,MATCH($C1818,'Policy Characteristics'!$C:$C,0)))</f>
        <v>% reduction in energy use</v>
      </c>
      <c r="P1818" s="254" t="str">
        <f>IF(ISBLANK(INDEX('Policy Characteristics'!J:J,MATCH($C1818,'Policy Characteristics'!$C:$C,0))),"",INDEX('Policy Characteristics'!J:J,MATCH($C1818,'Policy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18" s="254" t="str">
        <f>IF(ISBLANK(INDEX('Policy Characteristics'!K:K,MATCH($C1818,'Policy Characteristics'!$C:$C,0))),"",INDEX('Policy Characteristics'!K:K,MATCH($C1818,'Policy Characteristics'!$C:$C,0)))</f>
        <v>industry-ag-main.html#eff-stds</v>
      </c>
      <c r="R1818" s="254" t="str">
        <f>IF(ISBLANK(INDEX('Policy Characteristics'!L:L,MATCH($C1818,'Policy Characteristics'!$C:$C,0))),"",INDEX('Policy Characteristics'!L:L,MATCH($C1818,'Policy Characteristics'!$C:$C,0)))</f>
        <v>industry-energy-efficiency-standards.html</v>
      </c>
    </row>
    <row r="1819" spans="1:18" s="4" customFormat="1">
      <c r="A1819" s="254" t="str">
        <f>IF(ISBLANK(INDEX('Policy Characteristics'!A:A,MATCH($C1819,'Policy Characteristics'!$C:$C,0))),"",INDEX('Policy Characteristics'!A:A,MATCH($C1819,'Policy Characteristics'!$C:$C,0)))</f>
        <v>Industry</v>
      </c>
      <c r="B1819" s="262" t="str">
        <f>IF(ISBLANK(INDEX('Policy Characteristics'!B:B,MATCH($C1819,'Policy Characteristics'!$C:$C,0))),"",INDEX('Policy Characteristics'!B:B,MATCH($C1819,'Policy Characteristics'!$C:$C,0)))</f>
        <v>Industry Process Efficiency</v>
      </c>
      <c r="C1819" s="254" t="str">
        <f t="shared" si="58"/>
        <v>Percentage Improvement in Industrial Process Efficiency above BAU</v>
      </c>
      <c r="D1819" s="6" t="s">
        <v>3043</v>
      </c>
      <c r="E1819" s="45" t="s">
        <v>2384</v>
      </c>
      <c r="F1819" t="s">
        <v>3007</v>
      </c>
      <c r="G1819" s="45" t="s">
        <v>2388</v>
      </c>
      <c r="H1819" s="43">
        <v>3009</v>
      </c>
      <c r="I1819" s="324" t="s">
        <v>40</v>
      </c>
      <c r="J1819" s="255" t="str">
        <f>IF(ISBLANK(INDEX('Policy Characteristics'!D:D,MATCH($C1819,'Policy Characteristics'!$C:$C,0))),"",INDEX('Policy Characteristics'!D:D,MATCH($C1819,'Policy Characteristics'!$C:$C,0)))</f>
        <v>Industry Energy Efficiency</v>
      </c>
      <c r="K1819" s="254" t="str">
        <f>IF(ISBLANK(INDEX('Policy Characteristics'!E:E,MATCH($C1819,'Policy Characteristics'!$C:$C,0))),"",INDEX('Policy Characteristics'!E:E,MATCH($C1819,'Policy Characteristics'!$C:$C,0)))</f>
        <v>indst process efficiency</v>
      </c>
      <c r="L1819" s="261">
        <f>IF(ISBLANK(INDEX('Policy Characteristics'!F:F,MATCH($C1819,'Policy Characteristics'!$C:$C,0))),"",INDEX('Policy Characteristics'!F:F,MATCH($C1819,'Policy Characteristics'!$C:$C,0)))</f>
        <v>0</v>
      </c>
      <c r="M1819" s="261">
        <f>IF(ISBLANK(INDEX('Policy Characteristics'!G:G,MATCH($C1819,'Policy Characteristics'!$C:$C,0))),"",INDEX('Policy Characteristics'!G:G,MATCH($C1819,'Policy Characteristics'!$C:$C,0)))</f>
        <v>0.25</v>
      </c>
      <c r="N1819" s="261">
        <f>IF(ISBLANK(INDEX('Policy Characteristics'!H:H,MATCH($C1819,'Policy Characteristics'!$C:$C,0))),"",INDEX('Policy Characteristics'!H:H,MATCH($C1819,'Policy Characteristics'!$C:$C,0)))</f>
        <v>0.01</v>
      </c>
      <c r="O1819" s="254" t="str">
        <f>IF(ISBLANK(INDEX('Policy Characteristics'!I:I,MATCH($C1819,'Policy Characteristics'!$C:$C,0))),"",INDEX('Policy Characteristics'!I:I,MATCH($C1819,'Policy Characteristics'!$C:$C,0)))</f>
        <v>% reduction in energy use</v>
      </c>
      <c r="P1819" s="254" t="str">
        <f>IF(ISBLANK(INDEX('Policy Characteristics'!J:J,MATCH($C1819,'Policy Characteristics'!$C:$C,0))),"",INDEX('Policy Characteristics'!J:J,MATCH($C1819,'Policy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19" s="254" t="str">
        <f>IF(ISBLANK(INDEX('Policy Characteristics'!K:K,MATCH($C1819,'Policy Characteristics'!$C:$C,0))),"",INDEX('Policy Characteristics'!K:K,MATCH($C1819,'Policy Characteristics'!$C:$C,0)))</f>
        <v>industry-ag-main.html#eff-stds</v>
      </c>
      <c r="R1819" s="254" t="str">
        <f>IF(ISBLANK(INDEX('Policy Characteristics'!L:L,MATCH($C1819,'Policy Characteristics'!$C:$C,0))),"",INDEX('Policy Characteristics'!L:L,MATCH($C1819,'Policy Characteristics'!$C:$C,0)))</f>
        <v>industry-energy-efficiency-standards.html</v>
      </c>
    </row>
    <row r="1820" spans="1:18" s="4" customFormat="1">
      <c r="A1820" s="254" t="str">
        <f>IF(ISBLANK(INDEX('Policy Characteristics'!A:A,MATCH($C1820,'Policy Characteristics'!$C:$C,0))),"",INDEX('Policy Characteristics'!A:A,MATCH($C1820,'Policy Characteristics'!$C:$C,0)))</f>
        <v>Industry</v>
      </c>
      <c r="B1820" s="262" t="str">
        <f>IF(ISBLANK(INDEX('Policy Characteristics'!B:B,MATCH($C1820,'Policy Characteristics'!$C:$C,0))),"",INDEX('Policy Characteristics'!B:B,MATCH($C1820,'Policy Characteristics'!$C:$C,0)))</f>
        <v>Industry Process Efficiency</v>
      </c>
      <c r="C1820" s="254" t="str">
        <f t="shared" si="58"/>
        <v>Percentage Improvement in Industrial Process Efficiency above BAU</v>
      </c>
      <c r="D1820" s="6" t="s">
        <v>3043</v>
      </c>
      <c r="E1820" s="45" t="s">
        <v>2385</v>
      </c>
      <c r="F1820" t="s">
        <v>3007</v>
      </c>
      <c r="G1820" s="45" t="s">
        <v>2391</v>
      </c>
      <c r="H1820" s="43">
        <v>3010</v>
      </c>
      <c r="I1820" s="324" t="s">
        <v>41</v>
      </c>
      <c r="J1820" s="255" t="str">
        <f>IF(ISBLANK(INDEX('Policy Characteristics'!D:D,MATCH($C1820,'Policy Characteristics'!$C:$C,0))),"",INDEX('Policy Characteristics'!D:D,MATCH($C1820,'Policy Characteristics'!$C:$C,0)))</f>
        <v>Industry Energy Efficiency</v>
      </c>
      <c r="K1820" s="254" t="str">
        <f>IF(ISBLANK(INDEX('Policy Characteristics'!E:E,MATCH($C1820,'Policy Characteristics'!$C:$C,0))),"",INDEX('Policy Characteristics'!E:E,MATCH($C1820,'Policy Characteristics'!$C:$C,0)))</f>
        <v>indst process efficiency</v>
      </c>
      <c r="L1820" s="261">
        <f>IF(ISBLANK(INDEX('Policy Characteristics'!F:F,MATCH($C1820,'Policy Characteristics'!$C:$C,0))),"",INDEX('Policy Characteristics'!F:F,MATCH($C1820,'Policy Characteristics'!$C:$C,0)))</f>
        <v>0</v>
      </c>
      <c r="M1820" s="261">
        <f>IF(ISBLANK(INDEX('Policy Characteristics'!G:G,MATCH($C1820,'Policy Characteristics'!$C:$C,0))),"",INDEX('Policy Characteristics'!G:G,MATCH($C1820,'Policy Characteristics'!$C:$C,0)))</f>
        <v>0.25</v>
      </c>
      <c r="N1820" s="261">
        <f>IF(ISBLANK(INDEX('Policy Characteristics'!H:H,MATCH($C1820,'Policy Characteristics'!$C:$C,0))),"",INDEX('Policy Characteristics'!H:H,MATCH($C1820,'Policy Characteristics'!$C:$C,0)))</f>
        <v>0.01</v>
      </c>
      <c r="O1820" s="254" t="str">
        <f>IF(ISBLANK(INDEX('Policy Characteristics'!I:I,MATCH($C1820,'Policy Characteristics'!$C:$C,0))),"",INDEX('Policy Characteristics'!I:I,MATCH($C1820,'Policy Characteristics'!$C:$C,0)))</f>
        <v>% reduction in energy use</v>
      </c>
      <c r="P1820" s="254" t="str">
        <f>IF(ISBLANK(INDEX('Policy Characteristics'!J:J,MATCH($C1820,'Policy Characteristics'!$C:$C,0))),"",INDEX('Policy Characteristics'!J:J,MATCH($C1820,'Policy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20" s="254" t="str">
        <f>IF(ISBLANK(INDEX('Policy Characteristics'!K:K,MATCH($C1820,'Policy Characteristics'!$C:$C,0))),"",INDEX('Policy Characteristics'!K:K,MATCH($C1820,'Policy Characteristics'!$C:$C,0)))</f>
        <v>industry-ag-main.html#eff-stds</v>
      </c>
      <c r="R1820" s="254" t="str">
        <f>IF(ISBLANK(INDEX('Policy Characteristics'!L:L,MATCH($C1820,'Policy Characteristics'!$C:$C,0))),"",INDEX('Policy Characteristics'!L:L,MATCH($C1820,'Policy Characteristics'!$C:$C,0)))</f>
        <v>industry-energy-efficiency-standards.html</v>
      </c>
    </row>
    <row r="1821" spans="1:18" s="4" customFormat="1">
      <c r="A1821" s="254" t="str">
        <f>IF(ISBLANK(INDEX('Policy Characteristics'!A:A,MATCH($C1821,'Policy Characteristics'!$C:$C,0))),"",INDEX('Policy Characteristics'!A:A,MATCH($C1821,'Policy Characteristics'!$C:$C,0)))</f>
        <v>Industry</v>
      </c>
      <c r="B1821" s="262" t="str">
        <f>IF(ISBLANK(INDEX('Policy Characteristics'!B:B,MATCH($C1821,'Policy Characteristics'!$C:$C,0))),"",INDEX('Policy Characteristics'!B:B,MATCH($C1821,'Policy Characteristics'!$C:$C,0)))</f>
        <v>Industry Process Efficiency</v>
      </c>
      <c r="C1821" s="254" t="str">
        <f t="shared" si="58"/>
        <v>Percentage Improvement in Industrial Process Efficiency above BAU</v>
      </c>
      <c r="D1821" s="6" t="s">
        <v>3043</v>
      </c>
      <c r="E1821" s="45" t="s">
        <v>2684</v>
      </c>
      <c r="F1821" t="s">
        <v>3007</v>
      </c>
      <c r="G1821" s="45" t="s">
        <v>2687</v>
      </c>
      <c r="H1821" s="43">
        <v>3011</v>
      </c>
      <c r="I1821" s="324" t="s">
        <v>41</v>
      </c>
      <c r="J1821" s="255" t="str">
        <f>IF(ISBLANK(INDEX('Policy Characteristics'!D:D,MATCH($C1821,'Policy Characteristics'!$C:$C,0))),"",INDEX('Policy Characteristics'!D:D,MATCH($C1821,'Policy Characteristics'!$C:$C,0)))</f>
        <v>Industry Energy Efficiency</v>
      </c>
      <c r="K1821" s="254" t="str">
        <f>IF(ISBLANK(INDEX('Policy Characteristics'!E:E,MATCH($C1821,'Policy Characteristics'!$C:$C,0))),"",INDEX('Policy Characteristics'!E:E,MATCH($C1821,'Policy Characteristics'!$C:$C,0)))</f>
        <v>indst process efficiency</v>
      </c>
      <c r="L1821" s="261">
        <f>IF(ISBLANK(INDEX('Policy Characteristics'!F:F,MATCH($C1821,'Policy Characteristics'!$C:$C,0))),"",INDEX('Policy Characteristics'!F:F,MATCH($C1821,'Policy Characteristics'!$C:$C,0)))</f>
        <v>0</v>
      </c>
      <c r="M1821" s="261">
        <f>IF(ISBLANK(INDEX('Policy Characteristics'!G:G,MATCH($C1821,'Policy Characteristics'!$C:$C,0))),"",INDEX('Policy Characteristics'!G:G,MATCH($C1821,'Policy Characteristics'!$C:$C,0)))</f>
        <v>0.25</v>
      </c>
      <c r="N1821" s="261">
        <f>IF(ISBLANK(INDEX('Policy Characteristics'!H:H,MATCH($C1821,'Policy Characteristics'!$C:$C,0))),"",INDEX('Policy Characteristics'!H:H,MATCH($C1821,'Policy Characteristics'!$C:$C,0)))</f>
        <v>0.01</v>
      </c>
      <c r="O1821" s="254" t="str">
        <f>IF(ISBLANK(INDEX('Policy Characteristics'!I:I,MATCH($C1821,'Policy Characteristics'!$C:$C,0))),"",INDEX('Policy Characteristics'!I:I,MATCH($C1821,'Policy Characteristics'!$C:$C,0)))</f>
        <v>% reduction in energy use</v>
      </c>
      <c r="P1821" s="254" t="str">
        <f>IF(ISBLANK(INDEX('Policy Characteristics'!J:J,MATCH($C1821,'Policy Characteristics'!$C:$C,0))),"",INDEX('Policy Characteristics'!J:J,MATCH($C1821,'Policy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21" s="254" t="str">
        <f>IF(ISBLANK(INDEX('Policy Characteristics'!K:K,MATCH($C1821,'Policy Characteristics'!$C:$C,0))),"",INDEX('Policy Characteristics'!K:K,MATCH($C1821,'Policy Characteristics'!$C:$C,0)))</f>
        <v>industry-ag-main.html#eff-stds</v>
      </c>
      <c r="R1821" s="254" t="str">
        <f>IF(ISBLANK(INDEX('Policy Characteristics'!L:L,MATCH($C1821,'Policy Characteristics'!$C:$C,0))),"",INDEX('Policy Characteristics'!L:L,MATCH($C1821,'Policy Characteristics'!$C:$C,0)))</f>
        <v>industry-energy-efficiency-standards.html</v>
      </c>
    </row>
    <row r="1822" spans="1:18" s="4" customFormat="1">
      <c r="A1822" s="254" t="str">
        <f>IF(ISBLANK(INDEX('Policy Characteristics'!A:A,MATCH($C1822,'Policy Characteristics'!$C:$C,0))),"",INDEX('Policy Characteristics'!A:A,MATCH($C1822,'Policy Characteristics'!$C:$C,0)))</f>
        <v>Industry</v>
      </c>
      <c r="B1822" s="262" t="str">
        <f>IF(ISBLANK(INDEX('Policy Characteristics'!B:B,MATCH($C1822,'Policy Characteristics'!$C:$C,0))),"",INDEX('Policy Characteristics'!B:B,MATCH($C1822,'Policy Characteristics'!$C:$C,0)))</f>
        <v>Industry Process Efficiency</v>
      </c>
      <c r="C1822" s="254" t="str">
        <f t="shared" si="58"/>
        <v>Percentage Improvement in Industrial Process Efficiency above BAU</v>
      </c>
      <c r="D1822" s="6" t="s">
        <v>3043</v>
      </c>
      <c r="E1822" s="45" t="s">
        <v>2685</v>
      </c>
      <c r="F1822" t="s">
        <v>3007</v>
      </c>
      <c r="G1822" s="45" t="s">
        <v>2689</v>
      </c>
      <c r="H1822" s="43">
        <v>3012</v>
      </c>
      <c r="I1822" s="324" t="s">
        <v>40</v>
      </c>
      <c r="J1822" s="255" t="str">
        <f>IF(ISBLANK(INDEX('Policy Characteristics'!D:D,MATCH($C1822,'Policy Characteristics'!$C:$C,0))),"",INDEX('Policy Characteristics'!D:D,MATCH($C1822,'Policy Characteristics'!$C:$C,0)))</f>
        <v>Industry Energy Efficiency</v>
      </c>
      <c r="K1822" s="254" t="str">
        <f>IF(ISBLANK(INDEX('Policy Characteristics'!E:E,MATCH($C1822,'Policy Characteristics'!$C:$C,0))),"",INDEX('Policy Characteristics'!E:E,MATCH($C1822,'Policy Characteristics'!$C:$C,0)))</f>
        <v>indst process efficiency</v>
      </c>
      <c r="L1822" s="261">
        <f>IF(ISBLANK(INDEX('Policy Characteristics'!F:F,MATCH($C1822,'Policy Characteristics'!$C:$C,0))),"",INDEX('Policy Characteristics'!F:F,MATCH($C1822,'Policy Characteristics'!$C:$C,0)))</f>
        <v>0</v>
      </c>
      <c r="M1822" s="261">
        <f>IF(ISBLANK(INDEX('Policy Characteristics'!G:G,MATCH($C1822,'Policy Characteristics'!$C:$C,0))),"",INDEX('Policy Characteristics'!G:G,MATCH($C1822,'Policy Characteristics'!$C:$C,0)))</f>
        <v>0.25</v>
      </c>
      <c r="N1822" s="261">
        <f>IF(ISBLANK(INDEX('Policy Characteristics'!H:H,MATCH($C1822,'Policy Characteristics'!$C:$C,0))),"",INDEX('Policy Characteristics'!H:H,MATCH($C1822,'Policy Characteristics'!$C:$C,0)))</f>
        <v>0.01</v>
      </c>
      <c r="O1822" s="254" t="str">
        <f>IF(ISBLANK(INDEX('Policy Characteristics'!I:I,MATCH($C1822,'Policy Characteristics'!$C:$C,0))),"",INDEX('Policy Characteristics'!I:I,MATCH($C1822,'Policy Characteristics'!$C:$C,0)))</f>
        <v>% reduction in energy use</v>
      </c>
      <c r="P1822" s="254" t="str">
        <f>IF(ISBLANK(INDEX('Policy Characteristics'!J:J,MATCH($C1822,'Policy Characteristics'!$C:$C,0))),"",INDEX('Policy Characteristics'!J:J,MATCH($C1822,'Policy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22" s="254" t="str">
        <f>IF(ISBLANK(INDEX('Policy Characteristics'!K:K,MATCH($C1822,'Policy Characteristics'!$C:$C,0))),"",INDEX('Policy Characteristics'!K:K,MATCH($C1822,'Policy Characteristics'!$C:$C,0)))</f>
        <v>industry-ag-main.html#eff-stds</v>
      </c>
      <c r="R1822" s="254" t="str">
        <f>IF(ISBLANK(INDEX('Policy Characteristics'!L:L,MATCH($C1822,'Policy Characteristics'!$C:$C,0))),"",INDEX('Policy Characteristics'!L:L,MATCH($C1822,'Policy Characteristics'!$C:$C,0)))</f>
        <v>industry-energy-efficiency-standards.html</v>
      </c>
    </row>
    <row r="1823" spans="1:18" s="4" customFormat="1">
      <c r="A1823" s="254" t="str">
        <f>IF(ISBLANK(INDEX('Policy Characteristics'!A:A,MATCH($C1823,'Policy Characteristics'!$C:$C,0))),"",INDEX('Policy Characteristics'!A:A,MATCH($C1823,'Policy Characteristics'!$C:$C,0)))</f>
        <v>Industry</v>
      </c>
      <c r="B1823" s="262" t="str">
        <f>IF(ISBLANK(INDEX('Policy Characteristics'!B:B,MATCH($C1823,'Policy Characteristics'!$C:$C,0))),"",INDEX('Policy Characteristics'!B:B,MATCH($C1823,'Policy Characteristics'!$C:$C,0)))</f>
        <v>Industry Process Efficiency</v>
      </c>
      <c r="C1823" s="254" t="str">
        <f t="shared" si="58"/>
        <v>Percentage Improvement in Industrial Process Efficiency above BAU</v>
      </c>
      <c r="D1823" s="6" t="s">
        <v>3043</v>
      </c>
      <c r="E1823" s="45" t="s">
        <v>2686</v>
      </c>
      <c r="F1823" t="s">
        <v>3007</v>
      </c>
      <c r="G1823" s="45" t="s">
        <v>2690</v>
      </c>
      <c r="H1823" s="43">
        <v>3013</v>
      </c>
      <c r="I1823" s="324" t="s">
        <v>40</v>
      </c>
      <c r="J1823" s="255" t="str">
        <f>IF(ISBLANK(INDEX('Policy Characteristics'!D:D,MATCH($C1823,'Policy Characteristics'!$C:$C,0))),"",INDEX('Policy Characteristics'!D:D,MATCH($C1823,'Policy Characteristics'!$C:$C,0)))</f>
        <v>Industry Energy Efficiency</v>
      </c>
      <c r="K1823" s="254" t="str">
        <f>IF(ISBLANK(INDEX('Policy Characteristics'!E:E,MATCH($C1823,'Policy Characteristics'!$C:$C,0))),"",INDEX('Policy Characteristics'!E:E,MATCH($C1823,'Policy Characteristics'!$C:$C,0)))</f>
        <v>indst process efficiency</v>
      </c>
      <c r="L1823" s="261">
        <f>IF(ISBLANK(INDEX('Policy Characteristics'!F:F,MATCH($C1823,'Policy Characteristics'!$C:$C,0))),"",INDEX('Policy Characteristics'!F:F,MATCH($C1823,'Policy Characteristics'!$C:$C,0)))</f>
        <v>0</v>
      </c>
      <c r="M1823" s="261">
        <f>IF(ISBLANK(INDEX('Policy Characteristics'!G:G,MATCH($C1823,'Policy Characteristics'!$C:$C,0))),"",INDEX('Policy Characteristics'!G:G,MATCH($C1823,'Policy Characteristics'!$C:$C,0)))</f>
        <v>0.25</v>
      </c>
      <c r="N1823" s="261">
        <f>IF(ISBLANK(INDEX('Policy Characteristics'!H:H,MATCH($C1823,'Policy Characteristics'!$C:$C,0))),"",INDEX('Policy Characteristics'!H:H,MATCH($C1823,'Policy Characteristics'!$C:$C,0)))</f>
        <v>0.01</v>
      </c>
      <c r="O1823" s="254" t="str">
        <f>IF(ISBLANK(INDEX('Policy Characteristics'!I:I,MATCH($C1823,'Policy Characteristics'!$C:$C,0))),"",INDEX('Policy Characteristics'!I:I,MATCH($C1823,'Policy Characteristics'!$C:$C,0)))</f>
        <v>% reduction in energy use</v>
      </c>
      <c r="P1823" s="254" t="str">
        <f>IF(ISBLANK(INDEX('Policy Characteristics'!J:J,MATCH($C1823,'Policy Characteristics'!$C:$C,0))),"",INDEX('Policy Characteristics'!J:J,MATCH($C1823,'Policy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23" s="254" t="str">
        <f>IF(ISBLANK(INDEX('Policy Characteristics'!K:K,MATCH($C1823,'Policy Characteristics'!$C:$C,0))),"",INDEX('Policy Characteristics'!K:K,MATCH($C1823,'Policy Characteristics'!$C:$C,0)))</f>
        <v>industry-ag-main.html#eff-stds</v>
      </c>
      <c r="R1823" s="254" t="str">
        <f>IF(ISBLANK(INDEX('Policy Characteristics'!L:L,MATCH($C1823,'Policy Characteristics'!$C:$C,0))),"",INDEX('Policy Characteristics'!L:L,MATCH($C1823,'Policy Characteristics'!$C:$C,0)))</f>
        <v>industry-energy-efficiency-standards.html</v>
      </c>
    </row>
    <row r="1824" spans="1:18" s="4" customFormat="1">
      <c r="A1824" s="254" t="str">
        <f>IF(ISBLANK(INDEX('Policy Characteristics'!A:A,MATCH($C1824,'Policy Characteristics'!$C:$C,0))),"",INDEX('Policy Characteristics'!A:A,MATCH($C1824,'Policy Characteristics'!$C:$C,0)))</f>
        <v>Industry</v>
      </c>
      <c r="B1824" s="262" t="str">
        <f>IF(ISBLANK(INDEX('Policy Characteristics'!B:B,MATCH($C1824,'Policy Characteristics'!$C:$C,0))),"",INDEX('Policy Characteristics'!B:B,MATCH($C1824,'Policy Characteristics'!$C:$C,0)))</f>
        <v>Industry Process Efficiency</v>
      </c>
      <c r="C1824" s="254" t="str">
        <f t="shared" si="58"/>
        <v>Percentage Improvement in Industrial Process Efficiency above BAU</v>
      </c>
      <c r="D1824" s="6" t="s">
        <v>3043</v>
      </c>
      <c r="E1824" s="45" t="s">
        <v>2683</v>
      </c>
      <c r="F1824" t="s">
        <v>3007</v>
      </c>
      <c r="G1824" s="45" t="s">
        <v>2688</v>
      </c>
      <c r="H1824" s="43">
        <v>3014</v>
      </c>
      <c r="I1824" s="324" t="s">
        <v>41</v>
      </c>
      <c r="J1824" s="255" t="str">
        <f>IF(ISBLANK(INDEX('Policy Characteristics'!D:D,MATCH($C1824,'Policy Characteristics'!$C:$C,0))),"",INDEX('Policy Characteristics'!D:D,MATCH($C1824,'Policy Characteristics'!$C:$C,0)))</f>
        <v>Industry Energy Efficiency</v>
      </c>
      <c r="K1824" s="254" t="str">
        <f>IF(ISBLANK(INDEX('Policy Characteristics'!E:E,MATCH($C1824,'Policy Characteristics'!$C:$C,0))),"",INDEX('Policy Characteristics'!E:E,MATCH($C1824,'Policy Characteristics'!$C:$C,0)))</f>
        <v>indst process efficiency</v>
      </c>
      <c r="L1824" s="261">
        <f>IF(ISBLANK(INDEX('Policy Characteristics'!F:F,MATCH($C1824,'Policy Characteristics'!$C:$C,0))),"",INDEX('Policy Characteristics'!F:F,MATCH($C1824,'Policy Characteristics'!$C:$C,0)))</f>
        <v>0</v>
      </c>
      <c r="M1824" s="261">
        <f>IF(ISBLANK(INDEX('Policy Characteristics'!G:G,MATCH($C1824,'Policy Characteristics'!$C:$C,0))),"",INDEX('Policy Characteristics'!G:G,MATCH($C1824,'Policy Characteristics'!$C:$C,0)))</f>
        <v>0.25</v>
      </c>
      <c r="N1824" s="261">
        <f>IF(ISBLANK(INDEX('Policy Characteristics'!H:H,MATCH($C1824,'Policy Characteristics'!$C:$C,0))),"",INDEX('Policy Characteristics'!H:H,MATCH($C1824,'Policy Characteristics'!$C:$C,0)))</f>
        <v>0.01</v>
      </c>
      <c r="O1824" s="254" t="str">
        <f>IF(ISBLANK(INDEX('Policy Characteristics'!I:I,MATCH($C1824,'Policy Characteristics'!$C:$C,0))),"",INDEX('Policy Characteristics'!I:I,MATCH($C1824,'Policy Characteristics'!$C:$C,0)))</f>
        <v>% reduction in energy use</v>
      </c>
      <c r="P1824" s="254" t="str">
        <f>IF(ISBLANK(INDEX('Policy Characteristics'!J:J,MATCH($C1824,'Policy Characteristics'!$C:$C,0))),"",INDEX('Policy Characteristics'!J:J,MATCH($C1824,'Policy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24" s="254" t="str">
        <f>IF(ISBLANK(INDEX('Policy Characteristics'!K:K,MATCH($C1824,'Policy Characteristics'!$C:$C,0))),"",INDEX('Policy Characteristics'!K:K,MATCH($C1824,'Policy Characteristics'!$C:$C,0)))</f>
        <v>industry-ag-main.html#eff-stds</v>
      </c>
      <c r="R1824" s="254" t="str">
        <f>IF(ISBLANK(INDEX('Policy Characteristics'!L:L,MATCH($C1824,'Policy Characteristics'!$C:$C,0))),"",INDEX('Policy Characteristics'!L:L,MATCH($C1824,'Policy Characteristics'!$C:$C,0)))</f>
        <v>industry-energy-efficiency-standards.html</v>
      </c>
    </row>
    <row r="1825" spans="1:18" s="4" customFormat="1">
      <c r="A1825" s="254" t="str">
        <f>IF(ISBLANK(INDEX('Policy Characteristics'!A:A,MATCH($C1825,'Policy Characteristics'!$C:$C,0))),"",INDEX('Policy Characteristics'!A:A,MATCH($C1825,'Policy Characteristics'!$C:$C,0)))</f>
        <v>Industry</v>
      </c>
      <c r="B1825" s="262" t="str">
        <f>IF(ISBLANK(INDEX('Policy Characteristics'!B:B,MATCH($C1825,'Policy Characteristics'!$C:$C,0))),"",INDEX('Policy Characteristics'!B:B,MATCH($C1825,'Policy Characteristics'!$C:$C,0)))</f>
        <v>Industry Process Efficiency</v>
      </c>
      <c r="C1825" s="254" t="str">
        <f t="shared" si="58"/>
        <v>Percentage Improvement in Industrial Process Efficiency above BAU</v>
      </c>
      <c r="D1825" s="6" t="s">
        <v>3044</v>
      </c>
      <c r="E1825" s="45" t="s">
        <v>2380</v>
      </c>
      <c r="F1825" t="s">
        <v>3008</v>
      </c>
      <c r="G1825" s="45" t="s">
        <v>2386</v>
      </c>
      <c r="H1825" s="43">
        <v>3015</v>
      </c>
      <c r="I1825" s="324" t="s">
        <v>40</v>
      </c>
      <c r="J1825" s="255" t="str">
        <f>IF(ISBLANK(INDEX('Policy Characteristics'!D:D,MATCH($C1825,'Policy Characteristics'!$C:$C,0))),"",INDEX('Policy Characteristics'!D:D,MATCH($C1825,'Policy Characteristics'!$C:$C,0)))</f>
        <v>Industry Energy Efficiency</v>
      </c>
      <c r="K1825" s="254" t="str">
        <f>IF(ISBLANK(INDEX('Policy Characteristics'!E:E,MATCH($C1825,'Policy Characteristics'!$C:$C,0))),"",INDEX('Policy Characteristics'!E:E,MATCH($C1825,'Policy Characteristics'!$C:$C,0)))</f>
        <v>indst process efficiency</v>
      </c>
      <c r="L1825" s="261">
        <f>IF(ISBLANK(INDEX('Policy Characteristics'!F:F,MATCH($C1825,'Policy Characteristics'!$C:$C,0))),"",INDEX('Policy Characteristics'!F:F,MATCH($C1825,'Policy Characteristics'!$C:$C,0)))</f>
        <v>0</v>
      </c>
      <c r="M1825" s="261">
        <f>IF(ISBLANK(INDEX('Policy Characteristics'!G:G,MATCH($C1825,'Policy Characteristics'!$C:$C,0))),"",INDEX('Policy Characteristics'!G:G,MATCH($C1825,'Policy Characteristics'!$C:$C,0)))</f>
        <v>0.25</v>
      </c>
      <c r="N1825" s="261">
        <f>IF(ISBLANK(INDEX('Policy Characteristics'!H:H,MATCH($C1825,'Policy Characteristics'!$C:$C,0))),"",INDEX('Policy Characteristics'!H:H,MATCH($C1825,'Policy Characteristics'!$C:$C,0)))</f>
        <v>0.01</v>
      </c>
      <c r="O1825" s="254" t="str">
        <f>IF(ISBLANK(INDEX('Policy Characteristics'!I:I,MATCH($C1825,'Policy Characteristics'!$C:$C,0))),"",INDEX('Policy Characteristics'!I:I,MATCH($C1825,'Policy Characteristics'!$C:$C,0)))</f>
        <v>% reduction in energy use</v>
      </c>
      <c r="P1825" s="254" t="str">
        <f>IF(ISBLANK(INDEX('Policy Characteristics'!J:J,MATCH($C1825,'Policy Characteristics'!$C:$C,0))),"",INDEX('Policy Characteristics'!J:J,MATCH($C1825,'Policy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25" s="254" t="str">
        <f>IF(ISBLANK(INDEX('Policy Characteristics'!K:K,MATCH($C1825,'Policy Characteristics'!$C:$C,0))),"",INDEX('Policy Characteristics'!K:K,MATCH($C1825,'Policy Characteristics'!$C:$C,0)))</f>
        <v>industry-ag-main.html#eff-stds</v>
      </c>
      <c r="R1825" s="254" t="str">
        <f>IF(ISBLANK(INDEX('Policy Characteristics'!L:L,MATCH($C1825,'Policy Characteristics'!$C:$C,0))),"",INDEX('Policy Characteristics'!L:L,MATCH($C1825,'Policy Characteristics'!$C:$C,0)))</f>
        <v>industry-energy-efficiency-standards.html</v>
      </c>
    </row>
    <row r="1826" spans="1:18" s="4" customFormat="1">
      <c r="A1826" s="254" t="str">
        <f>IF(ISBLANK(INDEX('Policy Characteristics'!A:A,MATCH($C1826,'Policy Characteristics'!$C:$C,0))),"",INDEX('Policy Characteristics'!A:A,MATCH($C1826,'Policy Characteristics'!$C:$C,0)))</f>
        <v>Industry</v>
      </c>
      <c r="B1826" s="262" t="str">
        <f>IF(ISBLANK(INDEX('Policy Characteristics'!B:B,MATCH($C1826,'Policy Characteristics'!$C:$C,0))),"",INDEX('Policy Characteristics'!B:B,MATCH($C1826,'Policy Characteristics'!$C:$C,0)))</f>
        <v>Industry Process Efficiency</v>
      </c>
      <c r="C1826" s="254" t="str">
        <f t="shared" si="58"/>
        <v>Percentage Improvement in Industrial Process Efficiency above BAU</v>
      </c>
      <c r="D1826" s="6" t="s">
        <v>3044</v>
      </c>
      <c r="E1826" s="45" t="s">
        <v>2381</v>
      </c>
      <c r="F1826" t="s">
        <v>3008</v>
      </c>
      <c r="G1826" s="45" t="s">
        <v>2389</v>
      </c>
      <c r="H1826" s="43">
        <v>3016</v>
      </c>
      <c r="I1826" s="324" t="s">
        <v>40</v>
      </c>
      <c r="J1826" s="255" t="str">
        <f>IF(ISBLANK(INDEX('Policy Characteristics'!D:D,MATCH($C1826,'Policy Characteristics'!$C:$C,0))),"",INDEX('Policy Characteristics'!D:D,MATCH($C1826,'Policy Characteristics'!$C:$C,0)))</f>
        <v>Industry Energy Efficiency</v>
      </c>
      <c r="K1826" s="254" t="str">
        <f>IF(ISBLANK(INDEX('Policy Characteristics'!E:E,MATCH($C1826,'Policy Characteristics'!$C:$C,0))),"",INDEX('Policy Characteristics'!E:E,MATCH($C1826,'Policy Characteristics'!$C:$C,0)))</f>
        <v>indst process efficiency</v>
      </c>
      <c r="L1826" s="261">
        <f>IF(ISBLANK(INDEX('Policy Characteristics'!F:F,MATCH($C1826,'Policy Characteristics'!$C:$C,0))),"",INDEX('Policy Characteristics'!F:F,MATCH($C1826,'Policy Characteristics'!$C:$C,0)))</f>
        <v>0</v>
      </c>
      <c r="M1826" s="261">
        <f>IF(ISBLANK(INDEX('Policy Characteristics'!G:G,MATCH($C1826,'Policy Characteristics'!$C:$C,0))),"",INDEX('Policy Characteristics'!G:G,MATCH($C1826,'Policy Characteristics'!$C:$C,0)))</f>
        <v>0.25</v>
      </c>
      <c r="N1826" s="261">
        <f>IF(ISBLANK(INDEX('Policy Characteristics'!H:H,MATCH($C1826,'Policy Characteristics'!$C:$C,0))),"",INDEX('Policy Characteristics'!H:H,MATCH($C1826,'Policy Characteristics'!$C:$C,0)))</f>
        <v>0.01</v>
      </c>
      <c r="O1826" s="254" t="str">
        <f>IF(ISBLANK(INDEX('Policy Characteristics'!I:I,MATCH($C1826,'Policy Characteristics'!$C:$C,0))),"",INDEX('Policy Characteristics'!I:I,MATCH($C1826,'Policy Characteristics'!$C:$C,0)))</f>
        <v>% reduction in energy use</v>
      </c>
      <c r="P1826" s="254" t="str">
        <f>IF(ISBLANK(INDEX('Policy Characteristics'!J:J,MATCH($C1826,'Policy Characteristics'!$C:$C,0))),"",INDEX('Policy Characteristics'!J:J,MATCH($C1826,'Policy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26" s="254" t="str">
        <f>IF(ISBLANK(INDEX('Policy Characteristics'!K:K,MATCH($C1826,'Policy Characteristics'!$C:$C,0))),"",INDEX('Policy Characteristics'!K:K,MATCH($C1826,'Policy Characteristics'!$C:$C,0)))</f>
        <v>industry-ag-main.html#eff-stds</v>
      </c>
      <c r="R1826" s="254" t="str">
        <f>IF(ISBLANK(INDEX('Policy Characteristics'!L:L,MATCH($C1826,'Policy Characteristics'!$C:$C,0))),"",INDEX('Policy Characteristics'!L:L,MATCH($C1826,'Policy Characteristics'!$C:$C,0)))</f>
        <v>industry-energy-efficiency-standards.html</v>
      </c>
    </row>
    <row r="1827" spans="1:18" s="4" customFormat="1">
      <c r="A1827" s="254" t="str">
        <f>IF(ISBLANK(INDEX('Policy Characteristics'!A:A,MATCH($C1827,'Policy Characteristics'!$C:$C,0))),"",INDEX('Policy Characteristics'!A:A,MATCH($C1827,'Policy Characteristics'!$C:$C,0)))</f>
        <v>Industry</v>
      </c>
      <c r="B1827" s="262" t="str">
        <f>IF(ISBLANK(INDEX('Policy Characteristics'!B:B,MATCH($C1827,'Policy Characteristics'!$C:$C,0))),"",INDEX('Policy Characteristics'!B:B,MATCH($C1827,'Policy Characteristics'!$C:$C,0)))</f>
        <v>Industry Process Efficiency</v>
      </c>
      <c r="C1827" s="254" t="str">
        <f t="shared" si="58"/>
        <v>Percentage Improvement in Industrial Process Efficiency above BAU</v>
      </c>
      <c r="D1827" s="6" t="s">
        <v>3044</v>
      </c>
      <c r="E1827" s="45" t="s">
        <v>2382</v>
      </c>
      <c r="F1827" t="s">
        <v>3008</v>
      </c>
      <c r="G1827" s="45" t="s">
        <v>2390</v>
      </c>
      <c r="H1827" s="43">
        <v>3017</v>
      </c>
      <c r="I1827" s="324" t="s">
        <v>40</v>
      </c>
      <c r="J1827" s="255" t="str">
        <f>IF(ISBLANK(INDEX('Policy Characteristics'!D:D,MATCH($C1827,'Policy Characteristics'!$C:$C,0))),"",INDEX('Policy Characteristics'!D:D,MATCH($C1827,'Policy Characteristics'!$C:$C,0)))</f>
        <v>Industry Energy Efficiency</v>
      </c>
      <c r="K1827" s="254" t="str">
        <f>IF(ISBLANK(INDEX('Policy Characteristics'!E:E,MATCH($C1827,'Policy Characteristics'!$C:$C,0))),"",INDEX('Policy Characteristics'!E:E,MATCH($C1827,'Policy Characteristics'!$C:$C,0)))</f>
        <v>indst process efficiency</v>
      </c>
      <c r="L1827" s="261">
        <f>IF(ISBLANK(INDEX('Policy Characteristics'!F:F,MATCH($C1827,'Policy Characteristics'!$C:$C,0))),"",INDEX('Policy Characteristics'!F:F,MATCH($C1827,'Policy Characteristics'!$C:$C,0)))</f>
        <v>0</v>
      </c>
      <c r="M1827" s="261">
        <f>IF(ISBLANK(INDEX('Policy Characteristics'!G:G,MATCH($C1827,'Policy Characteristics'!$C:$C,0))),"",INDEX('Policy Characteristics'!G:G,MATCH($C1827,'Policy Characteristics'!$C:$C,0)))</f>
        <v>0.25</v>
      </c>
      <c r="N1827" s="261">
        <f>IF(ISBLANK(INDEX('Policy Characteristics'!H:H,MATCH($C1827,'Policy Characteristics'!$C:$C,0))),"",INDEX('Policy Characteristics'!H:H,MATCH($C1827,'Policy Characteristics'!$C:$C,0)))</f>
        <v>0.01</v>
      </c>
      <c r="O1827" s="254" t="str">
        <f>IF(ISBLANK(INDEX('Policy Characteristics'!I:I,MATCH($C1827,'Policy Characteristics'!$C:$C,0))),"",INDEX('Policy Characteristics'!I:I,MATCH($C1827,'Policy Characteristics'!$C:$C,0)))</f>
        <v>% reduction in energy use</v>
      </c>
      <c r="P1827" s="254" t="str">
        <f>IF(ISBLANK(INDEX('Policy Characteristics'!J:J,MATCH($C1827,'Policy Characteristics'!$C:$C,0))),"",INDEX('Policy Characteristics'!J:J,MATCH($C1827,'Policy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27" s="254" t="str">
        <f>IF(ISBLANK(INDEX('Policy Characteristics'!K:K,MATCH($C1827,'Policy Characteristics'!$C:$C,0))),"",INDEX('Policy Characteristics'!K:K,MATCH($C1827,'Policy Characteristics'!$C:$C,0)))</f>
        <v>industry-ag-main.html#eff-stds</v>
      </c>
      <c r="R1827" s="254" t="str">
        <f>IF(ISBLANK(INDEX('Policy Characteristics'!L:L,MATCH($C1827,'Policy Characteristics'!$C:$C,0))),"",INDEX('Policy Characteristics'!L:L,MATCH($C1827,'Policy Characteristics'!$C:$C,0)))</f>
        <v>industry-energy-efficiency-standards.html</v>
      </c>
    </row>
    <row r="1828" spans="1:18" s="4" customFormat="1">
      <c r="A1828" s="254" t="str">
        <f>IF(ISBLANK(INDEX('Policy Characteristics'!A:A,MATCH($C1828,'Policy Characteristics'!$C:$C,0))),"",INDEX('Policy Characteristics'!A:A,MATCH($C1828,'Policy Characteristics'!$C:$C,0)))</f>
        <v>Industry</v>
      </c>
      <c r="B1828" s="262" t="str">
        <f>IF(ISBLANK(INDEX('Policy Characteristics'!B:B,MATCH($C1828,'Policy Characteristics'!$C:$C,0))),"",INDEX('Policy Characteristics'!B:B,MATCH($C1828,'Policy Characteristics'!$C:$C,0)))</f>
        <v>Industry Process Efficiency</v>
      </c>
      <c r="C1828" s="254" t="str">
        <f t="shared" si="58"/>
        <v>Percentage Improvement in Industrial Process Efficiency above BAU</v>
      </c>
      <c r="D1828" s="6" t="s">
        <v>3044</v>
      </c>
      <c r="E1828" s="45" t="s">
        <v>2383</v>
      </c>
      <c r="F1828" t="s">
        <v>3008</v>
      </c>
      <c r="G1828" s="45" t="s">
        <v>2387</v>
      </c>
      <c r="H1828" s="43">
        <v>3018</v>
      </c>
      <c r="I1828" s="324" t="s">
        <v>41</v>
      </c>
      <c r="J1828" s="255" t="str">
        <f>IF(ISBLANK(INDEX('Policy Characteristics'!D:D,MATCH($C1828,'Policy Characteristics'!$C:$C,0))),"",INDEX('Policy Characteristics'!D:D,MATCH($C1828,'Policy Characteristics'!$C:$C,0)))</f>
        <v>Industry Energy Efficiency</v>
      </c>
      <c r="K1828" s="254" t="str">
        <f>IF(ISBLANK(INDEX('Policy Characteristics'!E:E,MATCH($C1828,'Policy Characteristics'!$C:$C,0))),"",INDEX('Policy Characteristics'!E:E,MATCH($C1828,'Policy Characteristics'!$C:$C,0)))</f>
        <v>indst process efficiency</v>
      </c>
      <c r="L1828" s="261">
        <f>IF(ISBLANK(INDEX('Policy Characteristics'!F:F,MATCH($C1828,'Policy Characteristics'!$C:$C,0))),"",INDEX('Policy Characteristics'!F:F,MATCH($C1828,'Policy Characteristics'!$C:$C,0)))</f>
        <v>0</v>
      </c>
      <c r="M1828" s="261">
        <f>IF(ISBLANK(INDEX('Policy Characteristics'!G:G,MATCH($C1828,'Policy Characteristics'!$C:$C,0))),"",INDEX('Policy Characteristics'!G:G,MATCH($C1828,'Policy Characteristics'!$C:$C,0)))</f>
        <v>0.25</v>
      </c>
      <c r="N1828" s="261">
        <f>IF(ISBLANK(INDEX('Policy Characteristics'!H:H,MATCH($C1828,'Policy Characteristics'!$C:$C,0))),"",INDEX('Policy Characteristics'!H:H,MATCH($C1828,'Policy Characteristics'!$C:$C,0)))</f>
        <v>0.01</v>
      </c>
      <c r="O1828" s="254" t="str">
        <f>IF(ISBLANK(INDEX('Policy Characteristics'!I:I,MATCH($C1828,'Policy Characteristics'!$C:$C,0))),"",INDEX('Policy Characteristics'!I:I,MATCH($C1828,'Policy Characteristics'!$C:$C,0)))</f>
        <v>% reduction in energy use</v>
      </c>
      <c r="P1828" s="254" t="str">
        <f>IF(ISBLANK(INDEX('Policy Characteristics'!J:J,MATCH($C1828,'Policy Characteristics'!$C:$C,0))),"",INDEX('Policy Characteristics'!J:J,MATCH($C1828,'Policy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28" s="254" t="str">
        <f>IF(ISBLANK(INDEX('Policy Characteristics'!K:K,MATCH($C1828,'Policy Characteristics'!$C:$C,0))),"",INDEX('Policy Characteristics'!K:K,MATCH($C1828,'Policy Characteristics'!$C:$C,0)))</f>
        <v>industry-ag-main.html#eff-stds</v>
      </c>
      <c r="R1828" s="254" t="str">
        <f>IF(ISBLANK(INDEX('Policy Characteristics'!L:L,MATCH($C1828,'Policy Characteristics'!$C:$C,0))),"",INDEX('Policy Characteristics'!L:L,MATCH($C1828,'Policy Characteristics'!$C:$C,0)))</f>
        <v>industry-energy-efficiency-standards.html</v>
      </c>
    </row>
    <row r="1829" spans="1:18" s="4" customFormat="1">
      <c r="A1829" s="254" t="str">
        <f>IF(ISBLANK(INDEX('Policy Characteristics'!A:A,MATCH($C1829,'Policy Characteristics'!$C:$C,0))),"",INDEX('Policy Characteristics'!A:A,MATCH($C1829,'Policy Characteristics'!$C:$C,0)))</f>
        <v>Industry</v>
      </c>
      <c r="B1829" s="262" t="str">
        <f>IF(ISBLANK(INDEX('Policy Characteristics'!B:B,MATCH($C1829,'Policy Characteristics'!$C:$C,0))),"",INDEX('Policy Characteristics'!B:B,MATCH($C1829,'Policy Characteristics'!$C:$C,0)))</f>
        <v>Industry Process Efficiency</v>
      </c>
      <c r="C1829" s="254" t="str">
        <f t="shared" si="58"/>
        <v>Percentage Improvement in Industrial Process Efficiency above BAU</v>
      </c>
      <c r="D1829" s="6" t="s">
        <v>3044</v>
      </c>
      <c r="E1829" s="45" t="s">
        <v>2384</v>
      </c>
      <c r="F1829" t="s">
        <v>3008</v>
      </c>
      <c r="G1829" s="45" t="s">
        <v>2388</v>
      </c>
      <c r="H1829" s="43">
        <v>3019</v>
      </c>
      <c r="I1829" s="324" t="s">
        <v>40</v>
      </c>
      <c r="J1829" s="255" t="str">
        <f>IF(ISBLANK(INDEX('Policy Characteristics'!D:D,MATCH($C1829,'Policy Characteristics'!$C:$C,0))),"",INDEX('Policy Characteristics'!D:D,MATCH($C1829,'Policy Characteristics'!$C:$C,0)))</f>
        <v>Industry Energy Efficiency</v>
      </c>
      <c r="K1829" s="254" t="str">
        <f>IF(ISBLANK(INDEX('Policy Characteristics'!E:E,MATCH($C1829,'Policy Characteristics'!$C:$C,0))),"",INDEX('Policy Characteristics'!E:E,MATCH($C1829,'Policy Characteristics'!$C:$C,0)))</f>
        <v>indst process efficiency</v>
      </c>
      <c r="L1829" s="261">
        <f>IF(ISBLANK(INDEX('Policy Characteristics'!F:F,MATCH($C1829,'Policy Characteristics'!$C:$C,0))),"",INDEX('Policy Characteristics'!F:F,MATCH($C1829,'Policy Characteristics'!$C:$C,0)))</f>
        <v>0</v>
      </c>
      <c r="M1829" s="261">
        <f>IF(ISBLANK(INDEX('Policy Characteristics'!G:G,MATCH($C1829,'Policy Characteristics'!$C:$C,0))),"",INDEX('Policy Characteristics'!G:G,MATCH($C1829,'Policy Characteristics'!$C:$C,0)))</f>
        <v>0.25</v>
      </c>
      <c r="N1829" s="261">
        <f>IF(ISBLANK(INDEX('Policy Characteristics'!H:H,MATCH($C1829,'Policy Characteristics'!$C:$C,0))),"",INDEX('Policy Characteristics'!H:H,MATCH($C1829,'Policy Characteristics'!$C:$C,0)))</f>
        <v>0.01</v>
      </c>
      <c r="O1829" s="254" t="str">
        <f>IF(ISBLANK(INDEX('Policy Characteristics'!I:I,MATCH($C1829,'Policy Characteristics'!$C:$C,0))),"",INDEX('Policy Characteristics'!I:I,MATCH($C1829,'Policy Characteristics'!$C:$C,0)))</f>
        <v>% reduction in energy use</v>
      </c>
      <c r="P1829" s="254" t="str">
        <f>IF(ISBLANK(INDEX('Policy Characteristics'!J:J,MATCH($C1829,'Policy Characteristics'!$C:$C,0))),"",INDEX('Policy Characteristics'!J:J,MATCH($C1829,'Policy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29" s="254" t="str">
        <f>IF(ISBLANK(INDEX('Policy Characteristics'!K:K,MATCH($C1829,'Policy Characteristics'!$C:$C,0))),"",INDEX('Policy Characteristics'!K:K,MATCH($C1829,'Policy Characteristics'!$C:$C,0)))</f>
        <v>industry-ag-main.html#eff-stds</v>
      </c>
      <c r="R1829" s="254" t="str">
        <f>IF(ISBLANK(INDEX('Policy Characteristics'!L:L,MATCH($C1829,'Policy Characteristics'!$C:$C,0))),"",INDEX('Policy Characteristics'!L:L,MATCH($C1829,'Policy Characteristics'!$C:$C,0)))</f>
        <v>industry-energy-efficiency-standards.html</v>
      </c>
    </row>
    <row r="1830" spans="1:18" s="4" customFormat="1">
      <c r="A1830" s="254" t="str">
        <f>IF(ISBLANK(INDEX('Policy Characteristics'!A:A,MATCH($C1830,'Policy Characteristics'!$C:$C,0))),"",INDEX('Policy Characteristics'!A:A,MATCH($C1830,'Policy Characteristics'!$C:$C,0)))</f>
        <v>Industry</v>
      </c>
      <c r="B1830" s="262" t="str">
        <f>IF(ISBLANK(INDEX('Policy Characteristics'!B:B,MATCH($C1830,'Policy Characteristics'!$C:$C,0))),"",INDEX('Policy Characteristics'!B:B,MATCH($C1830,'Policy Characteristics'!$C:$C,0)))</f>
        <v>Industry Process Efficiency</v>
      </c>
      <c r="C1830" s="254" t="str">
        <f t="shared" si="58"/>
        <v>Percentage Improvement in Industrial Process Efficiency above BAU</v>
      </c>
      <c r="D1830" s="6" t="s">
        <v>3044</v>
      </c>
      <c r="E1830" s="45" t="s">
        <v>2385</v>
      </c>
      <c r="F1830" t="s">
        <v>3008</v>
      </c>
      <c r="G1830" s="45" t="s">
        <v>2391</v>
      </c>
      <c r="H1830" s="43">
        <v>3020</v>
      </c>
      <c r="I1830" s="324" t="s">
        <v>41</v>
      </c>
      <c r="J1830" s="255" t="str">
        <f>IF(ISBLANK(INDEX('Policy Characteristics'!D:D,MATCH($C1830,'Policy Characteristics'!$C:$C,0))),"",INDEX('Policy Characteristics'!D:D,MATCH($C1830,'Policy Characteristics'!$C:$C,0)))</f>
        <v>Industry Energy Efficiency</v>
      </c>
      <c r="K1830" s="254" t="str">
        <f>IF(ISBLANK(INDEX('Policy Characteristics'!E:E,MATCH($C1830,'Policy Characteristics'!$C:$C,0))),"",INDEX('Policy Characteristics'!E:E,MATCH($C1830,'Policy Characteristics'!$C:$C,0)))</f>
        <v>indst process efficiency</v>
      </c>
      <c r="L1830" s="261">
        <f>IF(ISBLANK(INDEX('Policy Characteristics'!F:F,MATCH($C1830,'Policy Characteristics'!$C:$C,0))),"",INDEX('Policy Characteristics'!F:F,MATCH($C1830,'Policy Characteristics'!$C:$C,0)))</f>
        <v>0</v>
      </c>
      <c r="M1830" s="261">
        <f>IF(ISBLANK(INDEX('Policy Characteristics'!G:G,MATCH($C1830,'Policy Characteristics'!$C:$C,0))),"",INDEX('Policy Characteristics'!G:G,MATCH($C1830,'Policy Characteristics'!$C:$C,0)))</f>
        <v>0.25</v>
      </c>
      <c r="N1830" s="261">
        <f>IF(ISBLANK(INDEX('Policy Characteristics'!H:H,MATCH($C1830,'Policy Characteristics'!$C:$C,0))),"",INDEX('Policy Characteristics'!H:H,MATCH($C1830,'Policy Characteristics'!$C:$C,0)))</f>
        <v>0.01</v>
      </c>
      <c r="O1830" s="254" t="str">
        <f>IF(ISBLANK(INDEX('Policy Characteristics'!I:I,MATCH($C1830,'Policy Characteristics'!$C:$C,0))),"",INDEX('Policy Characteristics'!I:I,MATCH($C1830,'Policy Characteristics'!$C:$C,0)))</f>
        <v>% reduction in energy use</v>
      </c>
      <c r="P1830" s="254" t="str">
        <f>IF(ISBLANK(INDEX('Policy Characteristics'!J:J,MATCH($C1830,'Policy Characteristics'!$C:$C,0))),"",INDEX('Policy Characteristics'!J:J,MATCH($C1830,'Policy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30" s="254" t="str">
        <f>IF(ISBLANK(INDEX('Policy Characteristics'!K:K,MATCH($C1830,'Policy Characteristics'!$C:$C,0))),"",INDEX('Policy Characteristics'!K:K,MATCH($C1830,'Policy Characteristics'!$C:$C,0)))</f>
        <v>industry-ag-main.html#eff-stds</v>
      </c>
      <c r="R1830" s="254" t="str">
        <f>IF(ISBLANK(INDEX('Policy Characteristics'!L:L,MATCH($C1830,'Policy Characteristics'!$C:$C,0))),"",INDEX('Policy Characteristics'!L:L,MATCH($C1830,'Policy Characteristics'!$C:$C,0)))</f>
        <v>industry-energy-efficiency-standards.html</v>
      </c>
    </row>
    <row r="1831" spans="1:18" s="4" customFormat="1">
      <c r="A1831" s="254" t="str">
        <f>IF(ISBLANK(INDEX('Policy Characteristics'!A:A,MATCH($C1831,'Policy Characteristics'!$C:$C,0))),"",INDEX('Policy Characteristics'!A:A,MATCH($C1831,'Policy Characteristics'!$C:$C,0)))</f>
        <v>Industry</v>
      </c>
      <c r="B1831" s="262" t="str">
        <f>IF(ISBLANK(INDEX('Policy Characteristics'!B:B,MATCH($C1831,'Policy Characteristics'!$C:$C,0))),"",INDEX('Policy Characteristics'!B:B,MATCH($C1831,'Policy Characteristics'!$C:$C,0)))</f>
        <v>Industry Process Efficiency</v>
      </c>
      <c r="C1831" s="254" t="str">
        <f t="shared" ref="C1831:C1894" si="59">$C$1765</f>
        <v>Percentage Improvement in Industrial Process Efficiency above BAU</v>
      </c>
      <c r="D1831" s="6" t="s">
        <v>3044</v>
      </c>
      <c r="E1831" s="45" t="s">
        <v>2684</v>
      </c>
      <c r="F1831" t="s">
        <v>3008</v>
      </c>
      <c r="G1831" s="45" t="s">
        <v>2687</v>
      </c>
      <c r="H1831" s="43">
        <v>3021</v>
      </c>
      <c r="I1831" s="324" t="s">
        <v>41</v>
      </c>
      <c r="J1831" s="255" t="str">
        <f>IF(ISBLANK(INDEX('Policy Characteristics'!D:D,MATCH($C1831,'Policy Characteristics'!$C:$C,0))),"",INDEX('Policy Characteristics'!D:D,MATCH($C1831,'Policy Characteristics'!$C:$C,0)))</f>
        <v>Industry Energy Efficiency</v>
      </c>
      <c r="K1831" s="254" t="str">
        <f>IF(ISBLANK(INDEX('Policy Characteristics'!E:E,MATCH($C1831,'Policy Characteristics'!$C:$C,0))),"",INDEX('Policy Characteristics'!E:E,MATCH($C1831,'Policy Characteristics'!$C:$C,0)))</f>
        <v>indst process efficiency</v>
      </c>
      <c r="L1831" s="261">
        <f>IF(ISBLANK(INDEX('Policy Characteristics'!F:F,MATCH($C1831,'Policy Characteristics'!$C:$C,0))),"",INDEX('Policy Characteristics'!F:F,MATCH($C1831,'Policy Characteristics'!$C:$C,0)))</f>
        <v>0</v>
      </c>
      <c r="M1831" s="261">
        <f>IF(ISBLANK(INDEX('Policy Characteristics'!G:G,MATCH($C1831,'Policy Characteristics'!$C:$C,0))),"",INDEX('Policy Characteristics'!G:G,MATCH($C1831,'Policy Characteristics'!$C:$C,0)))</f>
        <v>0.25</v>
      </c>
      <c r="N1831" s="261">
        <f>IF(ISBLANK(INDEX('Policy Characteristics'!H:H,MATCH($C1831,'Policy Characteristics'!$C:$C,0))),"",INDEX('Policy Characteristics'!H:H,MATCH($C1831,'Policy Characteristics'!$C:$C,0)))</f>
        <v>0.01</v>
      </c>
      <c r="O1831" s="254" t="str">
        <f>IF(ISBLANK(INDEX('Policy Characteristics'!I:I,MATCH($C1831,'Policy Characteristics'!$C:$C,0))),"",INDEX('Policy Characteristics'!I:I,MATCH($C1831,'Policy Characteristics'!$C:$C,0)))</f>
        <v>% reduction in energy use</v>
      </c>
      <c r="P1831" s="254" t="str">
        <f>IF(ISBLANK(INDEX('Policy Characteristics'!J:J,MATCH($C1831,'Policy Characteristics'!$C:$C,0))),"",INDEX('Policy Characteristics'!J:J,MATCH($C1831,'Policy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31" s="254" t="str">
        <f>IF(ISBLANK(INDEX('Policy Characteristics'!K:K,MATCH($C1831,'Policy Characteristics'!$C:$C,0))),"",INDEX('Policy Characteristics'!K:K,MATCH($C1831,'Policy Characteristics'!$C:$C,0)))</f>
        <v>industry-ag-main.html#eff-stds</v>
      </c>
      <c r="R1831" s="254" t="str">
        <f>IF(ISBLANK(INDEX('Policy Characteristics'!L:L,MATCH($C1831,'Policy Characteristics'!$C:$C,0))),"",INDEX('Policy Characteristics'!L:L,MATCH($C1831,'Policy Characteristics'!$C:$C,0)))</f>
        <v>industry-energy-efficiency-standards.html</v>
      </c>
    </row>
    <row r="1832" spans="1:18" s="4" customFormat="1">
      <c r="A1832" s="254" t="str">
        <f>IF(ISBLANK(INDEX('Policy Characteristics'!A:A,MATCH($C1832,'Policy Characteristics'!$C:$C,0))),"",INDEX('Policy Characteristics'!A:A,MATCH($C1832,'Policy Characteristics'!$C:$C,0)))</f>
        <v>Industry</v>
      </c>
      <c r="B1832" s="262" t="str">
        <f>IF(ISBLANK(INDEX('Policy Characteristics'!B:B,MATCH($C1832,'Policy Characteristics'!$C:$C,0))),"",INDEX('Policy Characteristics'!B:B,MATCH($C1832,'Policy Characteristics'!$C:$C,0)))</f>
        <v>Industry Process Efficiency</v>
      </c>
      <c r="C1832" s="254" t="str">
        <f t="shared" si="59"/>
        <v>Percentage Improvement in Industrial Process Efficiency above BAU</v>
      </c>
      <c r="D1832" s="6" t="s">
        <v>3044</v>
      </c>
      <c r="E1832" s="45" t="s">
        <v>2685</v>
      </c>
      <c r="F1832" t="s">
        <v>3008</v>
      </c>
      <c r="G1832" s="45" t="s">
        <v>2689</v>
      </c>
      <c r="H1832" s="43">
        <v>3022</v>
      </c>
      <c r="I1832" s="324" t="s">
        <v>40</v>
      </c>
      <c r="J1832" s="255" t="str">
        <f>IF(ISBLANK(INDEX('Policy Characteristics'!D:D,MATCH($C1832,'Policy Characteristics'!$C:$C,0))),"",INDEX('Policy Characteristics'!D:D,MATCH($C1832,'Policy Characteristics'!$C:$C,0)))</f>
        <v>Industry Energy Efficiency</v>
      </c>
      <c r="K1832" s="254" t="str">
        <f>IF(ISBLANK(INDEX('Policy Characteristics'!E:E,MATCH($C1832,'Policy Characteristics'!$C:$C,0))),"",INDEX('Policy Characteristics'!E:E,MATCH($C1832,'Policy Characteristics'!$C:$C,0)))</f>
        <v>indst process efficiency</v>
      </c>
      <c r="L1832" s="261">
        <f>IF(ISBLANK(INDEX('Policy Characteristics'!F:F,MATCH($C1832,'Policy Characteristics'!$C:$C,0))),"",INDEX('Policy Characteristics'!F:F,MATCH($C1832,'Policy Characteristics'!$C:$C,0)))</f>
        <v>0</v>
      </c>
      <c r="M1832" s="261">
        <f>IF(ISBLANK(INDEX('Policy Characteristics'!G:G,MATCH($C1832,'Policy Characteristics'!$C:$C,0))),"",INDEX('Policy Characteristics'!G:G,MATCH($C1832,'Policy Characteristics'!$C:$C,0)))</f>
        <v>0.25</v>
      </c>
      <c r="N1832" s="261">
        <f>IF(ISBLANK(INDEX('Policy Characteristics'!H:H,MATCH($C1832,'Policy Characteristics'!$C:$C,0))),"",INDEX('Policy Characteristics'!H:H,MATCH($C1832,'Policy Characteristics'!$C:$C,0)))</f>
        <v>0.01</v>
      </c>
      <c r="O1832" s="254" t="str">
        <f>IF(ISBLANK(INDEX('Policy Characteristics'!I:I,MATCH($C1832,'Policy Characteristics'!$C:$C,0))),"",INDEX('Policy Characteristics'!I:I,MATCH($C1832,'Policy Characteristics'!$C:$C,0)))</f>
        <v>% reduction in energy use</v>
      </c>
      <c r="P1832" s="254" t="str">
        <f>IF(ISBLANK(INDEX('Policy Characteristics'!J:J,MATCH($C1832,'Policy Characteristics'!$C:$C,0))),"",INDEX('Policy Characteristics'!J:J,MATCH($C1832,'Policy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32" s="254" t="str">
        <f>IF(ISBLANK(INDEX('Policy Characteristics'!K:K,MATCH($C1832,'Policy Characteristics'!$C:$C,0))),"",INDEX('Policy Characteristics'!K:K,MATCH($C1832,'Policy Characteristics'!$C:$C,0)))</f>
        <v>industry-ag-main.html#eff-stds</v>
      </c>
      <c r="R1832" s="254" t="str">
        <f>IF(ISBLANK(INDEX('Policy Characteristics'!L:L,MATCH($C1832,'Policy Characteristics'!$C:$C,0))),"",INDEX('Policy Characteristics'!L:L,MATCH($C1832,'Policy Characteristics'!$C:$C,0)))</f>
        <v>industry-energy-efficiency-standards.html</v>
      </c>
    </row>
    <row r="1833" spans="1:18" s="4" customFormat="1">
      <c r="A1833" s="254" t="str">
        <f>IF(ISBLANK(INDEX('Policy Characteristics'!A:A,MATCH($C1833,'Policy Characteristics'!$C:$C,0))),"",INDEX('Policy Characteristics'!A:A,MATCH($C1833,'Policy Characteristics'!$C:$C,0)))</f>
        <v>Industry</v>
      </c>
      <c r="B1833" s="262" t="str">
        <f>IF(ISBLANK(INDEX('Policy Characteristics'!B:B,MATCH($C1833,'Policy Characteristics'!$C:$C,0))),"",INDEX('Policy Characteristics'!B:B,MATCH($C1833,'Policy Characteristics'!$C:$C,0)))</f>
        <v>Industry Process Efficiency</v>
      </c>
      <c r="C1833" s="254" t="str">
        <f t="shared" si="59"/>
        <v>Percentage Improvement in Industrial Process Efficiency above BAU</v>
      </c>
      <c r="D1833" s="6" t="s">
        <v>3044</v>
      </c>
      <c r="E1833" s="45" t="s">
        <v>2686</v>
      </c>
      <c r="F1833" t="s">
        <v>3008</v>
      </c>
      <c r="G1833" s="45" t="s">
        <v>2690</v>
      </c>
      <c r="H1833" s="43">
        <v>3023</v>
      </c>
      <c r="I1833" s="324" t="s">
        <v>40</v>
      </c>
      <c r="J1833" s="255" t="str">
        <f>IF(ISBLANK(INDEX('Policy Characteristics'!D:D,MATCH($C1833,'Policy Characteristics'!$C:$C,0))),"",INDEX('Policy Characteristics'!D:D,MATCH($C1833,'Policy Characteristics'!$C:$C,0)))</f>
        <v>Industry Energy Efficiency</v>
      </c>
      <c r="K1833" s="254" t="str">
        <f>IF(ISBLANK(INDEX('Policy Characteristics'!E:E,MATCH($C1833,'Policy Characteristics'!$C:$C,0))),"",INDEX('Policy Characteristics'!E:E,MATCH($C1833,'Policy Characteristics'!$C:$C,0)))</f>
        <v>indst process efficiency</v>
      </c>
      <c r="L1833" s="261">
        <f>IF(ISBLANK(INDEX('Policy Characteristics'!F:F,MATCH($C1833,'Policy Characteristics'!$C:$C,0))),"",INDEX('Policy Characteristics'!F:F,MATCH($C1833,'Policy Characteristics'!$C:$C,0)))</f>
        <v>0</v>
      </c>
      <c r="M1833" s="261">
        <f>IF(ISBLANK(INDEX('Policy Characteristics'!G:G,MATCH($C1833,'Policy Characteristics'!$C:$C,0))),"",INDEX('Policy Characteristics'!G:G,MATCH($C1833,'Policy Characteristics'!$C:$C,0)))</f>
        <v>0.25</v>
      </c>
      <c r="N1833" s="261">
        <f>IF(ISBLANK(INDEX('Policy Characteristics'!H:H,MATCH($C1833,'Policy Characteristics'!$C:$C,0))),"",INDEX('Policy Characteristics'!H:H,MATCH($C1833,'Policy Characteristics'!$C:$C,0)))</f>
        <v>0.01</v>
      </c>
      <c r="O1833" s="254" t="str">
        <f>IF(ISBLANK(INDEX('Policy Characteristics'!I:I,MATCH($C1833,'Policy Characteristics'!$C:$C,0))),"",INDEX('Policy Characteristics'!I:I,MATCH($C1833,'Policy Characteristics'!$C:$C,0)))</f>
        <v>% reduction in energy use</v>
      </c>
      <c r="P1833" s="254" t="str">
        <f>IF(ISBLANK(INDEX('Policy Characteristics'!J:J,MATCH($C1833,'Policy Characteristics'!$C:$C,0))),"",INDEX('Policy Characteristics'!J:J,MATCH($C1833,'Policy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33" s="254" t="str">
        <f>IF(ISBLANK(INDEX('Policy Characteristics'!K:K,MATCH($C1833,'Policy Characteristics'!$C:$C,0))),"",INDEX('Policy Characteristics'!K:K,MATCH($C1833,'Policy Characteristics'!$C:$C,0)))</f>
        <v>industry-ag-main.html#eff-stds</v>
      </c>
      <c r="R1833" s="254" t="str">
        <f>IF(ISBLANK(INDEX('Policy Characteristics'!L:L,MATCH($C1833,'Policy Characteristics'!$C:$C,0))),"",INDEX('Policy Characteristics'!L:L,MATCH($C1833,'Policy Characteristics'!$C:$C,0)))</f>
        <v>industry-energy-efficiency-standards.html</v>
      </c>
    </row>
    <row r="1834" spans="1:18" s="4" customFormat="1">
      <c r="A1834" s="254" t="str">
        <f>IF(ISBLANK(INDEX('Policy Characteristics'!A:A,MATCH($C1834,'Policy Characteristics'!$C:$C,0))),"",INDEX('Policy Characteristics'!A:A,MATCH($C1834,'Policy Characteristics'!$C:$C,0)))</f>
        <v>Industry</v>
      </c>
      <c r="B1834" s="262" t="str">
        <f>IF(ISBLANK(INDEX('Policy Characteristics'!B:B,MATCH($C1834,'Policy Characteristics'!$C:$C,0))),"",INDEX('Policy Characteristics'!B:B,MATCH($C1834,'Policy Characteristics'!$C:$C,0)))</f>
        <v>Industry Process Efficiency</v>
      </c>
      <c r="C1834" s="254" t="str">
        <f t="shared" si="59"/>
        <v>Percentage Improvement in Industrial Process Efficiency above BAU</v>
      </c>
      <c r="D1834" s="6" t="s">
        <v>3044</v>
      </c>
      <c r="E1834" s="45" t="s">
        <v>2683</v>
      </c>
      <c r="F1834" t="s">
        <v>3008</v>
      </c>
      <c r="G1834" s="45" t="s">
        <v>2688</v>
      </c>
      <c r="H1834" s="43">
        <v>3024</v>
      </c>
      <c r="I1834" s="324" t="s">
        <v>41</v>
      </c>
      <c r="J1834" s="255" t="str">
        <f>IF(ISBLANK(INDEX('Policy Characteristics'!D:D,MATCH($C1834,'Policy Characteristics'!$C:$C,0))),"",INDEX('Policy Characteristics'!D:D,MATCH($C1834,'Policy Characteristics'!$C:$C,0)))</f>
        <v>Industry Energy Efficiency</v>
      </c>
      <c r="K1834" s="254" t="str">
        <f>IF(ISBLANK(INDEX('Policy Characteristics'!E:E,MATCH($C1834,'Policy Characteristics'!$C:$C,0))),"",INDEX('Policy Characteristics'!E:E,MATCH($C1834,'Policy Characteristics'!$C:$C,0)))</f>
        <v>indst process efficiency</v>
      </c>
      <c r="L1834" s="261">
        <f>IF(ISBLANK(INDEX('Policy Characteristics'!F:F,MATCH($C1834,'Policy Characteristics'!$C:$C,0))),"",INDEX('Policy Characteristics'!F:F,MATCH($C1834,'Policy Characteristics'!$C:$C,0)))</f>
        <v>0</v>
      </c>
      <c r="M1834" s="261">
        <f>IF(ISBLANK(INDEX('Policy Characteristics'!G:G,MATCH($C1834,'Policy Characteristics'!$C:$C,0))),"",INDEX('Policy Characteristics'!G:G,MATCH($C1834,'Policy Characteristics'!$C:$C,0)))</f>
        <v>0.25</v>
      </c>
      <c r="N1834" s="261">
        <f>IF(ISBLANK(INDEX('Policy Characteristics'!H:H,MATCH($C1834,'Policy Characteristics'!$C:$C,0))),"",INDEX('Policy Characteristics'!H:H,MATCH($C1834,'Policy Characteristics'!$C:$C,0)))</f>
        <v>0.01</v>
      </c>
      <c r="O1834" s="254" t="str">
        <f>IF(ISBLANK(INDEX('Policy Characteristics'!I:I,MATCH($C1834,'Policy Characteristics'!$C:$C,0))),"",INDEX('Policy Characteristics'!I:I,MATCH($C1834,'Policy Characteristics'!$C:$C,0)))</f>
        <v>% reduction in energy use</v>
      </c>
      <c r="P1834" s="254" t="str">
        <f>IF(ISBLANK(INDEX('Policy Characteristics'!J:J,MATCH($C1834,'Policy Characteristics'!$C:$C,0))),"",INDEX('Policy Characteristics'!J:J,MATCH($C1834,'Policy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34" s="254" t="str">
        <f>IF(ISBLANK(INDEX('Policy Characteristics'!K:K,MATCH($C1834,'Policy Characteristics'!$C:$C,0))),"",INDEX('Policy Characteristics'!K:K,MATCH($C1834,'Policy Characteristics'!$C:$C,0)))</f>
        <v>industry-ag-main.html#eff-stds</v>
      </c>
      <c r="R1834" s="254" t="str">
        <f>IF(ISBLANK(INDEX('Policy Characteristics'!L:L,MATCH($C1834,'Policy Characteristics'!$C:$C,0))),"",INDEX('Policy Characteristics'!L:L,MATCH($C1834,'Policy Characteristics'!$C:$C,0)))</f>
        <v>industry-energy-efficiency-standards.html</v>
      </c>
    </row>
    <row r="1835" spans="1:18" s="4" customFormat="1">
      <c r="A1835" s="254" t="str">
        <f>IF(ISBLANK(INDEX('Policy Characteristics'!A:A,MATCH($C1835,'Policy Characteristics'!$C:$C,0))),"",INDEX('Policy Characteristics'!A:A,MATCH($C1835,'Policy Characteristics'!$C:$C,0)))</f>
        <v>Industry</v>
      </c>
      <c r="B1835" s="262" t="str">
        <f>IF(ISBLANK(INDEX('Policy Characteristics'!B:B,MATCH($C1835,'Policy Characteristics'!$C:$C,0))),"",INDEX('Policy Characteristics'!B:B,MATCH($C1835,'Policy Characteristics'!$C:$C,0)))</f>
        <v>Industry Process Efficiency</v>
      </c>
      <c r="C1835" s="254" t="str">
        <f t="shared" si="59"/>
        <v>Percentage Improvement in Industrial Process Efficiency above BAU</v>
      </c>
      <c r="D1835" s="6" t="s">
        <v>3045</v>
      </c>
      <c r="E1835" s="45" t="s">
        <v>2380</v>
      </c>
      <c r="F1835" t="s">
        <v>3009</v>
      </c>
      <c r="G1835" s="45" t="s">
        <v>2386</v>
      </c>
      <c r="H1835" s="43">
        <v>3025</v>
      </c>
      <c r="I1835" s="324" t="s">
        <v>40</v>
      </c>
      <c r="J1835" s="255" t="str">
        <f>IF(ISBLANK(INDEX('Policy Characteristics'!D:D,MATCH($C1835,'Policy Characteristics'!$C:$C,0))),"",INDEX('Policy Characteristics'!D:D,MATCH($C1835,'Policy Characteristics'!$C:$C,0)))</f>
        <v>Industry Energy Efficiency</v>
      </c>
      <c r="K1835" s="254" t="str">
        <f>IF(ISBLANK(INDEX('Policy Characteristics'!E:E,MATCH($C1835,'Policy Characteristics'!$C:$C,0))),"",INDEX('Policy Characteristics'!E:E,MATCH($C1835,'Policy Characteristics'!$C:$C,0)))</f>
        <v>indst process efficiency</v>
      </c>
      <c r="L1835" s="261">
        <f>IF(ISBLANK(INDEX('Policy Characteristics'!F:F,MATCH($C1835,'Policy Characteristics'!$C:$C,0))),"",INDEX('Policy Characteristics'!F:F,MATCH($C1835,'Policy Characteristics'!$C:$C,0)))</f>
        <v>0</v>
      </c>
      <c r="M1835" s="261">
        <f>IF(ISBLANK(INDEX('Policy Characteristics'!G:G,MATCH($C1835,'Policy Characteristics'!$C:$C,0))),"",INDEX('Policy Characteristics'!G:G,MATCH($C1835,'Policy Characteristics'!$C:$C,0)))</f>
        <v>0.25</v>
      </c>
      <c r="N1835" s="261">
        <f>IF(ISBLANK(INDEX('Policy Characteristics'!H:H,MATCH($C1835,'Policy Characteristics'!$C:$C,0))),"",INDEX('Policy Characteristics'!H:H,MATCH($C1835,'Policy Characteristics'!$C:$C,0)))</f>
        <v>0.01</v>
      </c>
      <c r="O1835" s="254" t="str">
        <f>IF(ISBLANK(INDEX('Policy Characteristics'!I:I,MATCH($C1835,'Policy Characteristics'!$C:$C,0))),"",INDEX('Policy Characteristics'!I:I,MATCH($C1835,'Policy Characteristics'!$C:$C,0)))</f>
        <v>% reduction in energy use</v>
      </c>
      <c r="P1835" s="254" t="str">
        <f>IF(ISBLANK(INDEX('Policy Characteristics'!J:J,MATCH($C1835,'Policy Characteristics'!$C:$C,0))),"",INDEX('Policy Characteristics'!J:J,MATCH($C1835,'Policy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35" s="254" t="str">
        <f>IF(ISBLANK(INDEX('Policy Characteristics'!K:K,MATCH($C1835,'Policy Characteristics'!$C:$C,0))),"",INDEX('Policy Characteristics'!K:K,MATCH($C1835,'Policy Characteristics'!$C:$C,0)))</f>
        <v>industry-ag-main.html#eff-stds</v>
      </c>
      <c r="R1835" s="254" t="str">
        <f>IF(ISBLANK(INDEX('Policy Characteristics'!L:L,MATCH($C1835,'Policy Characteristics'!$C:$C,0))),"",INDEX('Policy Characteristics'!L:L,MATCH($C1835,'Policy Characteristics'!$C:$C,0)))</f>
        <v>industry-energy-efficiency-standards.html</v>
      </c>
    </row>
    <row r="1836" spans="1:18" s="4" customFormat="1">
      <c r="A1836" s="254" t="str">
        <f>IF(ISBLANK(INDEX('Policy Characteristics'!A:A,MATCH($C1836,'Policy Characteristics'!$C:$C,0))),"",INDEX('Policy Characteristics'!A:A,MATCH($C1836,'Policy Characteristics'!$C:$C,0)))</f>
        <v>Industry</v>
      </c>
      <c r="B1836" s="262" t="str">
        <f>IF(ISBLANK(INDEX('Policy Characteristics'!B:B,MATCH($C1836,'Policy Characteristics'!$C:$C,0))),"",INDEX('Policy Characteristics'!B:B,MATCH($C1836,'Policy Characteristics'!$C:$C,0)))</f>
        <v>Industry Process Efficiency</v>
      </c>
      <c r="C1836" s="254" t="str">
        <f t="shared" si="59"/>
        <v>Percentage Improvement in Industrial Process Efficiency above BAU</v>
      </c>
      <c r="D1836" s="6" t="s">
        <v>3045</v>
      </c>
      <c r="E1836" s="45" t="s">
        <v>2381</v>
      </c>
      <c r="F1836" t="s">
        <v>3009</v>
      </c>
      <c r="G1836" s="45" t="s">
        <v>2389</v>
      </c>
      <c r="H1836" s="43">
        <v>3026</v>
      </c>
      <c r="I1836" s="324" t="s">
        <v>40</v>
      </c>
      <c r="J1836" s="255" t="str">
        <f>IF(ISBLANK(INDEX('Policy Characteristics'!D:D,MATCH($C1836,'Policy Characteristics'!$C:$C,0))),"",INDEX('Policy Characteristics'!D:D,MATCH($C1836,'Policy Characteristics'!$C:$C,0)))</f>
        <v>Industry Energy Efficiency</v>
      </c>
      <c r="K1836" s="254" t="str">
        <f>IF(ISBLANK(INDEX('Policy Characteristics'!E:E,MATCH($C1836,'Policy Characteristics'!$C:$C,0))),"",INDEX('Policy Characteristics'!E:E,MATCH($C1836,'Policy Characteristics'!$C:$C,0)))</f>
        <v>indst process efficiency</v>
      </c>
      <c r="L1836" s="261">
        <f>IF(ISBLANK(INDEX('Policy Characteristics'!F:F,MATCH($C1836,'Policy Characteristics'!$C:$C,0))),"",INDEX('Policy Characteristics'!F:F,MATCH($C1836,'Policy Characteristics'!$C:$C,0)))</f>
        <v>0</v>
      </c>
      <c r="M1836" s="261">
        <f>IF(ISBLANK(INDEX('Policy Characteristics'!G:G,MATCH($C1836,'Policy Characteristics'!$C:$C,0))),"",INDEX('Policy Characteristics'!G:G,MATCH($C1836,'Policy Characteristics'!$C:$C,0)))</f>
        <v>0.25</v>
      </c>
      <c r="N1836" s="261">
        <f>IF(ISBLANK(INDEX('Policy Characteristics'!H:H,MATCH($C1836,'Policy Characteristics'!$C:$C,0))),"",INDEX('Policy Characteristics'!H:H,MATCH($C1836,'Policy Characteristics'!$C:$C,0)))</f>
        <v>0.01</v>
      </c>
      <c r="O1836" s="254" t="str">
        <f>IF(ISBLANK(INDEX('Policy Characteristics'!I:I,MATCH($C1836,'Policy Characteristics'!$C:$C,0))),"",INDEX('Policy Characteristics'!I:I,MATCH($C1836,'Policy Characteristics'!$C:$C,0)))</f>
        <v>% reduction in energy use</v>
      </c>
      <c r="P1836" s="254" t="str">
        <f>IF(ISBLANK(INDEX('Policy Characteristics'!J:J,MATCH($C1836,'Policy Characteristics'!$C:$C,0))),"",INDEX('Policy Characteristics'!J:J,MATCH($C1836,'Policy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36" s="254" t="str">
        <f>IF(ISBLANK(INDEX('Policy Characteristics'!K:K,MATCH($C1836,'Policy Characteristics'!$C:$C,0))),"",INDEX('Policy Characteristics'!K:K,MATCH($C1836,'Policy Characteristics'!$C:$C,0)))</f>
        <v>industry-ag-main.html#eff-stds</v>
      </c>
      <c r="R1836" s="254" t="str">
        <f>IF(ISBLANK(INDEX('Policy Characteristics'!L:L,MATCH($C1836,'Policy Characteristics'!$C:$C,0))),"",INDEX('Policy Characteristics'!L:L,MATCH($C1836,'Policy Characteristics'!$C:$C,0)))</f>
        <v>industry-energy-efficiency-standards.html</v>
      </c>
    </row>
    <row r="1837" spans="1:18" s="4" customFormat="1">
      <c r="A1837" s="254" t="str">
        <f>IF(ISBLANK(INDEX('Policy Characteristics'!A:A,MATCH($C1837,'Policy Characteristics'!$C:$C,0))),"",INDEX('Policy Characteristics'!A:A,MATCH($C1837,'Policy Characteristics'!$C:$C,0)))</f>
        <v>Industry</v>
      </c>
      <c r="B1837" s="262" t="str">
        <f>IF(ISBLANK(INDEX('Policy Characteristics'!B:B,MATCH($C1837,'Policy Characteristics'!$C:$C,0))),"",INDEX('Policy Characteristics'!B:B,MATCH($C1837,'Policy Characteristics'!$C:$C,0)))</f>
        <v>Industry Process Efficiency</v>
      </c>
      <c r="C1837" s="254" t="str">
        <f t="shared" si="59"/>
        <v>Percentage Improvement in Industrial Process Efficiency above BAU</v>
      </c>
      <c r="D1837" s="6" t="s">
        <v>3045</v>
      </c>
      <c r="E1837" s="45" t="s">
        <v>2382</v>
      </c>
      <c r="F1837" t="s">
        <v>3009</v>
      </c>
      <c r="G1837" s="45" t="s">
        <v>2390</v>
      </c>
      <c r="H1837" s="43">
        <v>3027</v>
      </c>
      <c r="I1837" s="324" t="s">
        <v>40</v>
      </c>
      <c r="J1837" s="255" t="str">
        <f>IF(ISBLANK(INDEX('Policy Characteristics'!D:D,MATCH($C1837,'Policy Characteristics'!$C:$C,0))),"",INDEX('Policy Characteristics'!D:D,MATCH($C1837,'Policy Characteristics'!$C:$C,0)))</f>
        <v>Industry Energy Efficiency</v>
      </c>
      <c r="K1837" s="254" t="str">
        <f>IF(ISBLANK(INDEX('Policy Characteristics'!E:E,MATCH($C1837,'Policy Characteristics'!$C:$C,0))),"",INDEX('Policy Characteristics'!E:E,MATCH($C1837,'Policy Characteristics'!$C:$C,0)))</f>
        <v>indst process efficiency</v>
      </c>
      <c r="L1837" s="261">
        <f>IF(ISBLANK(INDEX('Policy Characteristics'!F:F,MATCH($C1837,'Policy Characteristics'!$C:$C,0))),"",INDEX('Policy Characteristics'!F:F,MATCH($C1837,'Policy Characteristics'!$C:$C,0)))</f>
        <v>0</v>
      </c>
      <c r="M1837" s="261">
        <f>IF(ISBLANK(INDEX('Policy Characteristics'!G:G,MATCH($C1837,'Policy Characteristics'!$C:$C,0))),"",INDEX('Policy Characteristics'!G:G,MATCH($C1837,'Policy Characteristics'!$C:$C,0)))</f>
        <v>0.25</v>
      </c>
      <c r="N1837" s="261">
        <f>IF(ISBLANK(INDEX('Policy Characteristics'!H:H,MATCH($C1837,'Policy Characteristics'!$C:$C,0))),"",INDEX('Policy Characteristics'!H:H,MATCH($C1837,'Policy Characteristics'!$C:$C,0)))</f>
        <v>0.01</v>
      </c>
      <c r="O1837" s="254" t="str">
        <f>IF(ISBLANK(INDEX('Policy Characteristics'!I:I,MATCH($C1837,'Policy Characteristics'!$C:$C,0))),"",INDEX('Policy Characteristics'!I:I,MATCH($C1837,'Policy Characteristics'!$C:$C,0)))</f>
        <v>% reduction in energy use</v>
      </c>
      <c r="P1837" s="254" t="str">
        <f>IF(ISBLANK(INDEX('Policy Characteristics'!J:J,MATCH($C1837,'Policy Characteristics'!$C:$C,0))),"",INDEX('Policy Characteristics'!J:J,MATCH($C1837,'Policy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37" s="254" t="str">
        <f>IF(ISBLANK(INDEX('Policy Characteristics'!K:K,MATCH($C1837,'Policy Characteristics'!$C:$C,0))),"",INDEX('Policy Characteristics'!K:K,MATCH($C1837,'Policy Characteristics'!$C:$C,0)))</f>
        <v>industry-ag-main.html#eff-stds</v>
      </c>
      <c r="R1837" s="254" t="str">
        <f>IF(ISBLANK(INDEX('Policy Characteristics'!L:L,MATCH($C1837,'Policy Characteristics'!$C:$C,0))),"",INDEX('Policy Characteristics'!L:L,MATCH($C1837,'Policy Characteristics'!$C:$C,0)))</f>
        <v>industry-energy-efficiency-standards.html</v>
      </c>
    </row>
    <row r="1838" spans="1:18" s="4" customFormat="1">
      <c r="A1838" s="254" t="str">
        <f>IF(ISBLANK(INDEX('Policy Characteristics'!A:A,MATCH($C1838,'Policy Characteristics'!$C:$C,0))),"",INDEX('Policy Characteristics'!A:A,MATCH($C1838,'Policy Characteristics'!$C:$C,0)))</f>
        <v>Industry</v>
      </c>
      <c r="B1838" s="262" t="str">
        <f>IF(ISBLANK(INDEX('Policy Characteristics'!B:B,MATCH($C1838,'Policy Characteristics'!$C:$C,0))),"",INDEX('Policy Characteristics'!B:B,MATCH($C1838,'Policy Characteristics'!$C:$C,0)))</f>
        <v>Industry Process Efficiency</v>
      </c>
      <c r="C1838" s="254" t="str">
        <f t="shared" si="59"/>
        <v>Percentage Improvement in Industrial Process Efficiency above BAU</v>
      </c>
      <c r="D1838" s="6" t="s">
        <v>3045</v>
      </c>
      <c r="E1838" s="45" t="s">
        <v>2383</v>
      </c>
      <c r="F1838" t="s">
        <v>3009</v>
      </c>
      <c r="G1838" s="45" t="s">
        <v>2387</v>
      </c>
      <c r="H1838" s="43">
        <v>3028</v>
      </c>
      <c r="I1838" s="324" t="s">
        <v>41</v>
      </c>
      <c r="J1838" s="255" t="str">
        <f>IF(ISBLANK(INDEX('Policy Characteristics'!D:D,MATCH($C1838,'Policy Characteristics'!$C:$C,0))),"",INDEX('Policy Characteristics'!D:D,MATCH($C1838,'Policy Characteristics'!$C:$C,0)))</f>
        <v>Industry Energy Efficiency</v>
      </c>
      <c r="K1838" s="254" t="str">
        <f>IF(ISBLANK(INDEX('Policy Characteristics'!E:E,MATCH($C1838,'Policy Characteristics'!$C:$C,0))),"",INDEX('Policy Characteristics'!E:E,MATCH($C1838,'Policy Characteristics'!$C:$C,0)))</f>
        <v>indst process efficiency</v>
      </c>
      <c r="L1838" s="261">
        <f>IF(ISBLANK(INDEX('Policy Characteristics'!F:F,MATCH($C1838,'Policy Characteristics'!$C:$C,0))),"",INDEX('Policy Characteristics'!F:F,MATCH($C1838,'Policy Characteristics'!$C:$C,0)))</f>
        <v>0</v>
      </c>
      <c r="M1838" s="261">
        <f>IF(ISBLANK(INDEX('Policy Characteristics'!G:G,MATCH($C1838,'Policy Characteristics'!$C:$C,0))),"",INDEX('Policy Characteristics'!G:G,MATCH($C1838,'Policy Characteristics'!$C:$C,0)))</f>
        <v>0.25</v>
      </c>
      <c r="N1838" s="261">
        <f>IF(ISBLANK(INDEX('Policy Characteristics'!H:H,MATCH($C1838,'Policy Characteristics'!$C:$C,0))),"",INDEX('Policy Characteristics'!H:H,MATCH($C1838,'Policy Characteristics'!$C:$C,0)))</f>
        <v>0.01</v>
      </c>
      <c r="O1838" s="254" t="str">
        <f>IF(ISBLANK(INDEX('Policy Characteristics'!I:I,MATCH($C1838,'Policy Characteristics'!$C:$C,0))),"",INDEX('Policy Characteristics'!I:I,MATCH($C1838,'Policy Characteristics'!$C:$C,0)))</f>
        <v>% reduction in energy use</v>
      </c>
      <c r="P1838" s="254" t="str">
        <f>IF(ISBLANK(INDEX('Policy Characteristics'!J:J,MATCH($C1838,'Policy Characteristics'!$C:$C,0))),"",INDEX('Policy Characteristics'!J:J,MATCH($C1838,'Policy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38" s="254" t="str">
        <f>IF(ISBLANK(INDEX('Policy Characteristics'!K:K,MATCH($C1838,'Policy Characteristics'!$C:$C,0))),"",INDEX('Policy Characteristics'!K:K,MATCH($C1838,'Policy Characteristics'!$C:$C,0)))</f>
        <v>industry-ag-main.html#eff-stds</v>
      </c>
      <c r="R1838" s="254" t="str">
        <f>IF(ISBLANK(INDEX('Policy Characteristics'!L:L,MATCH($C1838,'Policy Characteristics'!$C:$C,0))),"",INDEX('Policy Characteristics'!L:L,MATCH($C1838,'Policy Characteristics'!$C:$C,0)))</f>
        <v>industry-energy-efficiency-standards.html</v>
      </c>
    </row>
    <row r="1839" spans="1:18" s="4" customFormat="1">
      <c r="A1839" s="254" t="str">
        <f>IF(ISBLANK(INDEX('Policy Characteristics'!A:A,MATCH($C1839,'Policy Characteristics'!$C:$C,0))),"",INDEX('Policy Characteristics'!A:A,MATCH($C1839,'Policy Characteristics'!$C:$C,0)))</f>
        <v>Industry</v>
      </c>
      <c r="B1839" s="262" t="str">
        <f>IF(ISBLANK(INDEX('Policy Characteristics'!B:B,MATCH($C1839,'Policy Characteristics'!$C:$C,0))),"",INDEX('Policy Characteristics'!B:B,MATCH($C1839,'Policy Characteristics'!$C:$C,0)))</f>
        <v>Industry Process Efficiency</v>
      </c>
      <c r="C1839" s="254" t="str">
        <f t="shared" si="59"/>
        <v>Percentage Improvement in Industrial Process Efficiency above BAU</v>
      </c>
      <c r="D1839" s="6" t="s">
        <v>3045</v>
      </c>
      <c r="E1839" s="45" t="s">
        <v>2384</v>
      </c>
      <c r="F1839" t="s">
        <v>3009</v>
      </c>
      <c r="G1839" s="45" t="s">
        <v>2388</v>
      </c>
      <c r="H1839" s="43">
        <v>3029</v>
      </c>
      <c r="I1839" s="324" t="s">
        <v>40</v>
      </c>
      <c r="J1839" s="255" t="str">
        <f>IF(ISBLANK(INDEX('Policy Characteristics'!D:D,MATCH($C1839,'Policy Characteristics'!$C:$C,0))),"",INDEX('Policy Characteristics'!D:D,MATCH($C1839,'Policy Characteristics'!$C:$C,0)))</f>
        <v>Industry Energy Efficiency</v>
      </c>
      <c r="K1839" s="254" t="str">
        <f>IF(ISBLANK(INDEX('Policy Characteristics'!E:E,MATCH($C1839,'Policy Characteristics'!$C:$C,0))),"",INDEX('Policy Characteristics'!E:E,MATCH($C1839,'Policy Characteristics'!$C:$C,0)))</f>
        <v>indst process efficiency</v>
      </c>
      <c r="L1839" s="261">
        <f>IF(ISBLANK(INDEX('Policy Characteristics'!F:F,MATCH($C1839,'Policy Characteristics'!$C:$C,0))),"",INDEX('Policy Characteristics'!F:F,MATCH($C1839,'Policy Characteristics'!$C:$C,0)))</f>
        <v>0</v>
      </c>
      <c r="M1839" s="261">
        <f>IF(ISBLANK(INDEX('Policy Characteristics'!G:G,MATCH($C1839,'Policy Characteristics'!$C:$C,0))),"",INDEX('Policy Characteristics'!G:G,MATCH($C1839,'Policy Characteristics'!$C:$C,0)))</f>
        <v>0.25</v>
      </c>
      <c r="N1839" s="261">
        <f>IF(ISBLANK(INDEX('Policy Characteristics'!H:H,MATCH($C1839,'Policy Characteristics'!$C:$C,0))),"",INDEX('Policy Characteristics'!H:H,MATCH($C1839,'Policy Characteristics'!$C:$C,0)))</f>
        <v>0.01</v>
      </c>
      <c r="O1839" s="254" t="str">
        <f>IF(ISBLANK(INDEX('Policy Characteristics'!I:I,MATCH($C1839,'Policy Characteristics'!$C:$C,0))),"",INDEX('Policy Characteristics'!I:I,MATCH($C1839,'Policy Characteristics'!$C:$C,0)))</f>
        <v>% reduction in energy use</v>
      </c>
      <c r="P1839" s="254" t="str">
        <f>IF(ISBLANK(INDEX('Policy Characteristics'!J:J,MATCH($C1839,'Policy Characteristics'!$C:$C,0))),"",INDEX('Policy Characteristics'!J:J,MATCH($C1839,'Policy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39" s="254" t="str">
        <f>IF(ISBLANK(INDEX('Policy Characteristics'!K:K,MATCH($C1839,'Policy Characteristics'!$C:$C,0))),"",INDEX('Policy Characteristics'!K:K,MATCH($C1839,'Policy Characteristics'!$C:$C,0)))</f>
        <v>industry-ag-main.html#eff-stds</v>
      </c>
      <c r="R1839" s="254" t="str">
        <f>IF(ISBLANK(INDEX('Policy Characteristics'!L:L,MATCH($C1839,'Policy Characteristics'!$C:$C,0))),"",INDEX('Policy Characteristics'!L:L,MATCH($C1839,'Policy Characteristics'!$C:$C,0)))</f>
        <v>industry-energy-efficiency-standards.html</v>
      </c>
    </row>
    <row r="1840" spans="1:18" s="4" customFormat="1">
      <c r="A1840" s="254" t="str">
        <f>IF(ISBLANK(INDEX('Policy Characteristics'!A:A,MATCH($C1840,'Policy Characteristics'!$C:$C,0))),"",INDEX('Policy Characteristics'!A:A,MATCH($C1840,'Policy Characteristics'!$C:$C,0)))</f>
        <v>Industry</v>
      </c>
      <c r="B1840" s="262" t="str">
        <f>IF(ISBLANK(INDEX('Policy Characteristics'!B:B,MATCH($C1840,'Policy Characteristics'!$C:$C,0))),"",INDEX('Policy Characteristics'!B:B,MATCH($C1840,'Policy Characteristics'!$C:$C,0)))</f>
        <v>Industry Process Efficiency</v>
      </c>
      <c r="C1840" s="254" t="str">
        <f t="shared" si="59"/>
        <v>Percentage Improvement in Industrial Process Efficiency above BAU</v>
      </c>
      <c r="D1840" s="6" t="s">
        <v>3045</v>
      </c>
      <c r="E1840" s="45" t="s">
        <v>2385</v>
      </c>
      <c r="F1840" t="s">
        <v>3009</v>
      </c>
      <c r="G1840" s="45" t="s">
        <v>2391</v>
      </c>
      <c r="H1840" s="43">
        <v>3030</v>
      </c>
      <c r="I1840" s="324" t="s">
        <v>41</v>
      </c>
      <c r="J1840" s="255" t="str">
        <f>IF(ISBLANK(INDEX('Policy Characteristics'!D:D,MATCH($C1840,'Policy Characteristics'!$C:$C,0))),"",INDEX('Policy Characteristics'!D:D,MATCH($C1840,'Policy Characteristics'!$C:$C,0)))</f>
        <v>Industry Energy Efficiency</v>
      </c>
      <c r="K1840" s="254" t="str">
        <f>IF(ISBLANK(INDEX('Policy Characteristics'!E:E,MATCH($C1840,'Policy Characteristics'!$C:$C,0))),"",INDEX('Policy Characteristics'!E:E,MATCH($C1840,'Policy Characteristics'!$C:$C,0)))</f>
        <v>indst process efficiency</v>
      </c>
      <c r="L1840" s="261">
        <f>IF(ISBLANK(INDEX('Policy Characteristics'!F:F,MATCH($C1840,'Policy Characteristics'!$C:$C,0))),"",INDEX('Policy Characteristics'!F:F,MATCH($C1840,'Policy Characteristics'!$C:$C,0)))</f>
        <v>0</v>
      </c>
      <c r="M1840" s="261">
        <f>IF(ISBLANK(INDEX('Policy Characteristics'!G:G,MATCH($C1840,'Policy Characteristics'!$C:$C,0))),"",INDEX('Policy Characteristics'!G:G,MATCH($C1840,'Policy Characteristics'!$C:$C,0)))</f>
        <v>0.25</v>
      </c>
      <c r="N1840" s="261">
        <f>IF(ISBLANK(INDEX('Policy Characteristics'!H:H,MATCH($C1840,'Policy Characteristics'!$C:$C,0))),"",INDEX('Policy Characteristics'!H:H,MATCH($C1840,'Policy Characteristics'!$C:$C,0)))</f>
        <v>0.01</v>
      </c>
      <c r="O1840" s="254" t="str">
        <f>IF(ISBLANK(INDEX('Policy Characteristics'!I:I,MATCH($C1840,'Policy Characteristics'!$C:$C,0))),"",INDEX('Policy Characteristics'!I:I,MATCH($C1840,'Policy Characteristics'!$C:$C,0)))</f>
        <v>% reduction in energy use</v>
      </c>
      <c r="P1840" s="254" t="str">
        <f>IF(ISBLANK(INDEX('Policy Characteristics'!J:J,MATCH($C1840,'Policy Characteristics'!$C:$C,0))),"",INDEX('Policy Characteristics'!J:J,MATCH($C1840,'Policy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40" s="254" t="str">
        <f>IF(ISBLANK(INDEX('Policy Characteristics'!K:K,MATCH($C1840,'Policy Characteristics'!$C:$C,0))),"",INDEX('Policy Characteristics'!K:K,MATCH($C1840,'Policy Characteristics'!$C:$C,0)))</f>
        <v>industry-ag-main.html#eff-stds</v>
      </c>
      <c r="R1840" s="254" t="str">
        <f>IF(ISBLANK(INDEX('Policy Characteristics'!L:L,MATCH($C1840,'Policy Characteristics'!$C:$C,0))),"",INDEX('Policy Characteristics'!L:L,MATCH($C1840,'Policy Characteristics'!$C:$C,0)))</f>
        <v>industry-energy-efficiency-standards.html</v>
      </c>
    </row>
    <row r="1841" spans="1:18" s="4" customFormat="1">
      <c r="A1841" s="254" t="str">
        <f>IF(ISBLANK(INDEX('Policy Characteristics'!A:A,MATCH($C1841,'Policy Characteristics'!$C:$C,0))),"",INDEX('Policy Characteristics'!A:A,MATCH($C1841,'Policy Characteristics'!$C:$C,0)))</f>
        <v>Industry</v>
      </c>
      <c r="B1841" s="262" t="str">
        <f>IF(ISBLANK(INDEX('Policy Characteristics'!B:B,MATCH($C1841,'Policy Characteristics'!$C:$C,0))),"",INDEX('Policy Characteristics'!B:B,MATCH($C1841,'Policy Characteristics'!$C:$C,0)))</f>
        <v>Industry Process Efficiency</v>
      </c>
      <c r="C1841" s="254" t="str">
        <f t="shared" si="59"/>
        <v>Percentage Improvement in Industrial Process Efficiency above BAU</v>
      </c>
      <c r="D1841" s="6" t="s">
        <v>3045</v>
      </c>
      <c r="E1841" s="45" t="s">
        <v>2684</v>
      </c>
      <c r="F1841" t="s">
        <v>3009</v>
      </c>
      <c r="G1841" s="45" t="s">
        <v>2687</v>
      </c>
      <c r="H1841" s="43">
        <v>3031</v>
      </c>
      <c r="I1841" s="324" t="s">
        <v>41</v>
      </c>
      <c r="J1841" s="255" t="str">
        <f>IF(ISBLANK(INDEX('Policy Characteristics'!D:D,MATCH($C1841,'Policy Characteristics'!$C:$C,0))),"",INDEX('Policy Characteristics'!D:D,MATCH($C1841,'Policy Characteristics'!$C:$C,0)))</f>
        <v>Industry Energy Efficiency</v>
      </c>
      <c r="K1841" s="254" t="str">
        <f>IF(ISBLANK(INDEX('Policy Characteristics'!E:E,MATCH($C1841,'Policy Characteristics'!$C:$C,0))),"",INDEX('Policy Characteristics'!E:E,MATCH($C1841,'Policy Characteristics'!$C:$C,0)))</f>
        <v>indst process efficiency</v>
      </c>
      <c r="L1841" s="261">
        <f>IF(ISBLANK(INDEX('Policy Characteristics'!F:F,MATCH($C1841,'Policy Characteristics'!$C:$C,0))),"",INDEX('Policy Characteristics'!F:F,MATCH($C1841,'Policy Characteristics'!$C:$C,0)))</f>
        <v>0</v>
      </c>
      <c r="M1841" s="261">
        <f>IF(ISBLANK(INDEX('Policy Characteristics'!G:G,MATCH($C1841,'Policy Characteristics'!$C:$C,0))),"",INDEX('Policy Characteristics'!G:G,MATCH($C1841,'Policy Characteristics'!$C:$C,0)))</f>
        <v>0.25</v>
      </c>
      <c r="N1841" s="261">
        <f>IF(ISBLANK(INDEX('Policy Characteristics'!H:H,MATCH($C1841,'Policy Characteristics'!$C:$C,0))),"",INDEX('Policy Characteristics'!H:H,MATCH($C1841,'Policy Characteristics'!$C:$C,0)))</f>
        <v>0.01</v>
      </c>
      <c r="O1841" s="254" t="str">
        <f>IF(ISBLANK(INDEX('Policy Characteristics'!I:I,MATCH($C1841,'Policy Characteristics'!$C:$C,0))),"",INDEX('Policy Characteristics'!I:I,MATCH($C1841,'Policy Characteristics'!$C:$C,0)))</f>
        <v>% reduction in energy use</v>
      </c>
      <c r="P1841" s="254" t="str">
        <f>IF(ISBLANK(INDEX('Policy Characteristics'!J:J,MATCH($C1841,'Policy Characteristics'!$C:$C,0))),"",INDEX('Policy Characteristics'!J:J,MATCH($C1841,'Policy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41" s="254" t="str">
        <f>IF(ISBLANK(INDEX('Policy Characteristics'!K:K,MATCH($C1841,'Policy Characteristics'!$C:$C,0))),"",INDEX('Policy Characteristics'!K:K,MATCH($C1841,'Policy Characteristics'!$C:$C,0)))</f>
        <v>industry-ag-main.html#eff-stds</v>
      </c>
      <c r="R1841" s="254" t="str">
        <f>IF(ISBLANK(INDEX('Policy Characteristics'!L:L,MATCH($C1841,'Policy Characteristics'!$C:$C,0))),"",INDEX('Policy Characteristics'!L:L,MATCH($C1841,'Policy Characteristics'!$C:$C,0)))</f>
        <v>industry-energy-efficiency-standards.html</v>
      </c>
    </row>
    <row r="1842" spans="1:18" s="4" customFormat="1">
      <c r="A1842" s="254" t="str">
        <f>IF(ISBLANK(INDEX('Policy Characteristics'!A:A,MATCH($C1842,'Policy Characteristics'!$C:$C,0))),"",INDEX('Policy Characteristics'!A:A,MATCH($C1842,'Policy Characteristics'!$C:$C,0)))</f>
        <v>Industry</v>
      </c>
      <c r="B1842" s="262" t="str">
        <f>IF(ISBLANK(INDEX('Policy Characteristics'!B:B,MATCH($C1842,'Policy Characteristics'!$C:$C,0))),"",INDEX('Policy Characteristics'!B:B,MATCH($C1842,'Policy Characteristics'!$C:$C,0)))</f>
        <v>Industry Process Efficiency</v>
      </c>
      <c r="C1842" s="254" t="str">
        <f t="shared" si="59"/>
        <v>Percentage Improvement in Industrial Process Efficiency above BAU</v>
      </c>
      <c r="D1842" s="6" t="s">
        <v>3045</v>
      </c>
      <c r="E1842" s="45" t="s">
        <v>2685</v>
      </c>
      <c r="F1842" t="s">
        <v>3009</v>
      </c>
      <c r="G1842" s="45" t="s">
        <v>2689</v>
      </c>
      <c r="H1842" s="43">
        <v>3032</v>
      </c>
      <c r="I1842" s="324" t="s">
        <v>40</v>
      </c>
      <c r="J1842" s="255" t="str">
        <f>IF(ISBLANK(INDEX('Policy Characteristics'!D:D,MATCH($C1842,'Policy Characteristics'!$C:$C,0))),"",INDEX('Policy Characteristics'!D:D,MATCH($C1842,'Policy Characteristics'!$C:$C,0)))</f>
        <v>Industry Energy Efficiency</v>
      </c>
      <c r="K1842" s="254" t="str">
        <f>IF(ISBLANK(INDEX('Policy Characteristics'!E:E,MATCH($C1842,'Policy Characteristics'!$C:$C,0))),"",INDEX('Policy Characteristics'!E:E,MATCH($C1842,'Policy Characteristics'!$C:$C,0)))</f>
        <v>indst process efficiency</v>
      </c>
      <c r="L1842" s="261">
        <f>IF(ISBLANK(INDEX('Policy Characteristics'!F:F,MATCH($C1842,'Policy Characteristics'!$C:$C,0))),"",INDEX('Policy Characteristics'!F:F,MATCH($C1842,'Policy Characteristics'!$C:$C,0)))</f>
        <v>0</v>
      </c>
      <c r="M1842" s="261">
        <f>IF(ISBLANK(INDEX('Policy Characteristics'!G:G,MATCH($C1842,'Policy Characteristics'!$C:$C,0))),"",INDEX('Policy Characteristics'!G:G,MATCH($C1842,'Policy Characteristics'!$C:$C,0)))</f>
        <v>0.25</v>
      </c>
      <c r="N1842" s="261">
        <f>IF(ISBLANK(INDEX('Policy Characteristics'!H:H,MATCH($C1842,'Policy Characteristics'!$C:$C,0))),"",INDEX('Policy Characteristics'!H:H,MATCH($C1842,'Policy Characteristics'!$C:$C,0)))</f>
        <v>0.01</v>
      </c>
      <c r="O1842" s="254" t="str">
        <f>IF(ISBLANK(INDEX('Policy Characteristics'!I:I,MATCH($C1842,'Policy Characteristics'!$C:$C,0))),"",INDEX('Policy Characteristics'!I:I,MATCH($C1842,'Policy Characteristics'!$C:$C,0)))</f>
        <v>% reduction in energy use</v>
      </c>
      <c r="P1842" s="254" t="str">
        <f>IF(ISBLANK(INDEX('Policy Characteristics'!J:J,MATCH($C1842,'Policy Characteristics'!$C:$C,0))),"",INDEX('Policy Characteristics'!J:J,MATCH($C1842,'Policy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42" s="254" t="str">
        <f>IF(ISBLANK(INDEX('Policy Characteristics'!K:K,MATCH($C1842,'Policy Characteristics'!$C:$C,0))),"",INDEX('Policy Characteristics'!K:K,MATCH($C1842,'Policy Characteristics'!$C:$C,0)))</f>
        <v>industry-ag-main.html#eff-stds</v>
      </c>
      <c r="R1842" s="254" t="str">
        <f>IF(ISBLANK(INDEX('Policy Characteristics'!L:L,MATCH($C1842,'Policy Characteristics'!$C:$C,0))),"",INDEX('Policy Characteristics'!L:L,MATCH($C1842,'Policy Characteristics'!$C:$C,0)))</f>
        <v>industry-energy-efficiency-standards.html</v>
      </c>
    </row>
    <row r="1843" spans="1:18" s="4" customFormat="1">
      <c r="A1843" s="254" t="str">
        <f>IF(ISBLANK(INDEX('Policy Characteristics'!A:A,MATCH($C1843,'Policy Characteristics'!$C:$C,0))),"",INDEX('Policy Characteristics'!A:A,MATCH($C1843,'Policy Characteristics'!$C:$C,0)))</f>
        <v>Industry</v>
      </c>
      <c r="B1843" s="262" t="str">
        <f>IF(ISBLANK(INDEX('Policy Characteristics'!B:B,MATCH($C1843,'Policy Characteristics'!$C:$C,0))),"",INDEX('Policy Characteristics'!B:B,MATCH($C1843,'Policy Characteristics'!$C:$C,0)))</f>
        <v>Industry Process Efficiency</v>
      </c>
      <c r="C1843" s="254" t="str">
        <f t="shared" si="59"/>
        <v>Percentage Improvement in Industrial Process Efficiency above BAU</v>
      </c>
      <c r="D1843" s="6" t="s">
        <v>3045</v>
      </c>
      <c r="E1843" s="45" t="s">
        <v>2686</v>
      </c>
      <c r="F1843" t="s">
        <v>3009</v>
      </c>
      <c r="G1843" s="45" t="s">
        <v>2690</v>
      </c>
      <c r="H1843" s="43">
        <v>3033</v>
      </c>
      <c r="I1843" s="324" t="s">
        <v>40</v>
      </c>
      <c r="J1843" s="255" t="str">
        <f>IF(ISBLANK(INDEX('Policy Characteristics'!D:D,MATCH($C1843,'Policy Characteristics'!$C:$C,0))),"",INDEX('Policy Characteristics'!D:D,MATCH($C1843,'Policy Characteristics'!$C:$C,0)))</f>
        <v>Industry Energy Efficiency</v>
      </c>
      <c r="K1843" s="254" t="str">
        <f>IF(ISBLANK(INDEX('Policy Characteristics'!E:E,MATCH($C1843,'Policy Characteristics'!$C:$C,0))),"",INDEX('Policy Characteristics'!E:E,MATCH($C1843,'Policy Characteristics'!$C:$C,0)))</f>
        <v>indst process efficiency</v>
      </c>
      <c r="L1843" s="261">
        <f>IF(ISBLANK(INDEX('Policy Characteristics'!F:F,MATCH($C1843,'Policy Characteristics'!$C:$C,0))),"",INDEX('Policy Characteristics'!F:F,MATCH($C1843,'Policy Characteristics'!$C:$C,0)))</f>
        <v>0</v>
      </c>
      <c r="M1843" s="261">
        <f>IF(ISBLANK(INDEX('Policy Characteristics'!G:G,MATCH($C1843,'Policy Characteristics'!$C:$C,0))),"",INDEX('Policy Characteristics'!G:G,MATCH($C1843,'Policy Characteristics'!$C:$C,0)))</f>
        <v>0.25</v>
      </c>
      <c r="N1843" s="261">
        <f>IF(ISBLANK(INDEX('Policy Characteristics'!H:H,MATCH($C1843,'Policy Characteristics'!$C:$C,0))),"",INDEX('Policy Characteristics'!H:H,MATCH($C1843,'Policy Characteristics'!$C:$C,0)))</f>
        <v>0.01</v>
      </c>
      <c r="O1843" s="254" t="str">
        <f>IF(ISBLANK(INDEX('Policy Characteristics'!I:I,MATCH($C1843,'Policy Characteristics'!$C:$C,0))),"",INDEX('Policy Characteristics'!I:I,MATCH($C1843,'Policy Characteristics'!$C:$C,0)))</f>
        <v>% reduction in energy use</v>
      </c>
      <c r="P1843" s="254" t="str">
        <f>IF(ISBLANK(INDEX('Policy Characteristics'!J:J,MATCH($C1843,'Policy Characteristics'!$C:$C,0))),"",INDEX('Policy Characteristics'!J:J,MATCH($C1843,'Policy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43" s="254" t="str">
        <f>IF(ISBLANK(INDEX('Policy Characteristics'!K:K,MATCH($C1843,'Policy Characteristics'!$C:$C,0))),"",INDEX('Policy Characteristics'!K:K,MATCH($C1843,'Policy Characteristics'!$C:$C,0)))</f>
        <v>industry-ag-main.html#eff-stds</v>
      </c>
      <c r="R1843" s="254" t="str">
        <f>IF(ISBLANK(INDEX('Policy Characteristics'!L:L,MATCH($C1843,'Policy Characteristics'!$C:$C,0))),"",INDEX('Policy Characteristics'!L:L,MATCH($C1843,'Policy Characteristics'!$C:$C,0)))</f>
        <v>industry-energy-efficiency-standards.html</v>
      </c>
    </row>
    <row r="1844" spans="1:18" s="4" customFormat="1">
      <c r="A1844" s="254" t="str">
        <f>IF(ISBLANK(INDEX('Policy Characteristics'!A:A,MATCH($C1844,'Policy Characteristics'!$C:$C,0))),"",INDEX('Policy Characteristics'!A:A,MATCH($C1844,'Policy Characteristics'!$C:$C,0)))</f>
        <v>Industry</v>
      </c>
      <c r="B1844" s="262" t="str">
        <f>IF(ISBLANK(INDEX('Policy Characteristics'!B:B,MATCH($C1844,'Policy Characteristics'!$C:$C,0))),"",INDEX('Policy Characteristics'!B:B,MATCH($C1844,'Policy Characteristics'!$C:$C,0)))</f>
        <v>Industry Process Efficiency</v>
      </c>
      <c r="C1844" s="254" t="str">
        <f t="shared" si="59"/>
        <v>Percentage Improvement in Industrial Process Efficiency above BAU</v>
      </c>
      <c r="D1844" s="6" t="s">
        <v>3045</v>
      </c>
      <c r="E1844" s="45" t="s">
        <v>2683</v>
      </c>
      <c r="F1844" t="s">
        <v>3009</v>
      </c>
      <c r="G1844" s="45" t="s">
        <v>2688</v>
      </c>
      <c r="H1844" s="43">
        <v>3034</v>
      </c>
      <c r="I1844" s="324" t="s">
        <v>41</v>
      </c>
      <c r="J1844" s="255" t="str">
        <f>IF(ISBLANK(INDEX('Policy Characteristics'!D:D,MATCH($C1844,'Policy Characteristics'!$C:$C,0))),"",INDEX('Policy Characteristics'!D:D,MATCH($C1844,'Policy Characteristics'!$C:$C,0)))</f>
        <v>Industry Energy Efficiency</v>
      </c>
      <c r="K1844" s="254" t="str">
        <f>IF(ISBLANK(INDEX('Policy Characteristics'!E:E,MATCH($C1844,'Policy Characteristics'!$C:$C,0))),"",INDEX('Policy Characteristics'!E:E,MATCH($C1844,'Policy Characteristics'!$C:$C,0)))</f>
        <v>indst process efficiency</v>
      </c>
      <c r="L1844" s="261">
        <f>IF(ISBLANK(INDEX('Policy Characteristics'!F:F,MATCH($C1844,'Policy Characteristics'!$C:$C,0))),"",INDEX('Policy Characteristics'!F:F,MATCH($C1844,'Policy Characteristics'!$C:$C,0)))</f>
        <v>0</v>
      </c>
      <c r="M1844" s="261">
        <f>IF(ISBLANK(INDEX('Policy Characteristics'!G:G,MATCH($C1844,'Policy Characteristics'!$C:$C,0))),"",INDEX('Policy Characteristics'!G:G,MATCH($C1844,'Policy Characteristics'!$C:$C,0)))</f>
        <v>0.25</v>
      </c>
      <c r="N1844" s="261">
        <f>IF(ISBLANK(INDEX('Policy Characteristics'!H:H,MATCH($C1844,'Policy Characteristics'!$C:$C,0))),"",INDEX('Policy Characteristics'!H:H,MATCH($C1844,'Policy Characteristics'!$C:$C,0)))</f>
        <v>0.01</v>
      </c>
      <c r="O1844" s="254" t="str">
        <f>IF(ISBLANK(INDEX('Policy Characteristics'!I:I,MATCH($C1844,'Policy Characteristics'!$C:$C,0))),"",INDEX('Policy Characteristics'!I:I,MATCH($C1844,'Policy Characteristics'!$C:$C,0)))</f>
        <v>% reduction in energy use</v>
      </c>
      <c r="P1844" s="254" t="str">
        <f>IF(ISBLANK(INDEX('Policy Characteristics'!J:J,MATCH($C1844,'Policy Characteristics'!$C:$C,0))),"",INDEX('Policy Characteristics'!J:J,MATCH($C1844,'Policy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44" s="254" t="str">
        <f>IF(ISBLANK(INDEX('Policy Characteristics'!K:K,MATCH($C1844,'Policy Characteristics'!$C:$C,0))),"",INDEX('Policy Characteristics'!K:K,MATCH($C1844,'Policy Characteristics'!$C:$C,0)))</f>
        <v>industry-ag-main.html#eff-stds</v>
      </c>
      <c r="R1844" s="254" t="str">
        <f>IF(ISBLANK(INDEX('Policy Characteristics'!L:L,MATCH($C1844,'Policy Characteristics'!$C:$C,0))),"",INDEX('Policy Characteristics'!L:L,MATCH($C1844,'Policy Characteristics'!$C:$C,0)))</f>
        <v>industry-energy-efficiency-standards.html</v>
      </c>
    </row>
    <row r="1845" spans="1:18" s="4" customFormat="1">
      <c r="A1845" s="254" t="str">
        <f>IF(ISBLANK(INDEX('Policy Characteristics'!A:A,MATCH($C1845,'Policy Characteristics'!$C:$C,0))),"",INDEX('Policy Characteristics'!A:A,MATCH($C1845,'Policy Characteristics'!$C:$C,0)))</f>
        <v>Industry</v>
      </c>
      <c r="B1845" s="262" t="str">
        <f>IF(ISBLANK(INDEX('Policy Characteristics'!B:B,MATCH($C1845,'Policy Characteristics'!$C:$C,0))),"",INDEX('Policy Characteristics'!B:B,MATCH($C1845,'Policy Characteristics'!$C:$C,0)))</f>
        <v>Industry Process Efficiency</v>
      </c>
      <c r="C1845" s="254" t="str">
        <f t="shared" si="59"/>
        <v>Percentage Improvement in Industrial Process Efficiency above BAU</v>
      </c>
      <c r="D1845" s="6" t="s">
        <v>3046</v>
      </c>
      <c r="E1845" s="45" t="s">
        <v>2380</v>
      </c>
      <c r="F1845" t="s">
        <v>3010</v>
      </c>
      <c r="G1845" s="45" t="s">
        <v>2386</v>
      </c>
      <c r="H1845" s="43">
        <v>3035</v>
      </c>
      <c r="I1845" s="324" t="s">
        <v>40</v>
      </c>
      <c r="J1845" s="255" t="str">
        <f>IF(ISBLANK(INDEX('Policy Characteristics'!D:D,MATCH($C1845,'Policy Characteristics'!$C:$C,0))),"",INDEX('Policy Characteristics'!D:D,MATCH($C1845,'Policy Characteristics'!$C:$C,0)))</f>
        <v>Industry Energy Efficiency</v>
      </c>
      <c r="K1845" s="254" t="str">
        <f>IF(ISBLANK(INDEX('Policy Characteristics'!E:E,MATCH($C1845,'Policy Characteristics'!$C:$C,0))),"",INDEX('Policy Characteristics'!E:E,MATCH($C1845,'Policy Characteristics'!$C:$C,0)))</f>
        <v>indst process efficiency</v>
      </c>
      <c r="L1845" s="261">
        <f>IF(ISBLANK(INDEX('Policy Characteristics'!F:F,MATCH($C1845,'Policy Characteristics'!$C:$C,0))),"",INDEX('Policy Characteristics'!F:F,MATCH($C1845,'Policy Characteristics'!$C:$C,0)))</f>
        <v>0</v>
      </c>
      <c r="M1845" s="261">
        <f>IF(ISBLANK(INDEX('Policy Characteristics'!G:G,MATCH($C1845,'Policy Characteristics'!$C:$C,0))),"",INDEX('Policy Characteristics'!G:G,MATCH($C1845,'Policy Characteristics'!$C:$C,0)))</f>
        <v>0.25</v>
      </c>
      <c r="N1845" s="261">
        <f>IF(ISBLANK(INDEX('Policy Characteristics'!H:H,MATCH($C1845,'Policy Characteristics'!$C:$C,0))),"",INDEX('Policy Characteristics'!H:H,MATCH($C1845,'Policy Characteristics'!$C:$C,0)))</f>
        <v>0.01</v>
      </c>
      <c r="O1845" s="254" t="str">
        <f>IF(ISBLANK(INDEX('Policy Characteristics'!I:I,MATCH($C1845,'Policy Characteristics'!$C:$C,0))),"",INDEX('Policy Characteristics'!I:I,MATCH($C1845,'Policy Characteristics'!$C:$C,0)))</f>
        <v>% reduction in energy use</v>
      </c>
      <c r="P1845" s="254" t="str">
        <f>IF(ISBLANK(INDEX('Policy Characteristics'!J:J,MATCH($C1845,'Policy Characteristics'!$C:$C,0))),"",INDEX('Policy Characteristics'!J:J,MATCH($C1845,'Policy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45" s="254" t="str">
        <f>IF(ISBLANK(INDEX('Policy Characteristics'!K:K,MATCH($C1845,'Policy Characteristics'!$C:$C,0))),"",INDEX('Policy Characteristics'!K:K,MATCH($C1845,'Policy Characteristics'!$C:$C,0)))</f>
        <v>industry-ag-main.html#eff-stds</v>
      </c>
      <c r="R1845" s="254" t="str">
        <f>IF(ISBLANK(INDEX('Policy Characteristics'!L:L,MATCH($C1845,'Policy Characteristics'!$C:$C,0))),"",INDEX('Policy Characteristics'!L:L,MATCH($C1845,'Policy Characteristics'!$C:$C,0)))</f>
        <v>industry-energy-efficiency-standards.html</v>
      </c>
    </row>
    <row r="1846" spans="1:18" s="4" customFormat="1">
      <c r="A1846" s="254" t="str">
        <f>IF(ISBLANK(INDEX('Policy Characteristics'!A:A,MATCH($C1846,'Policy Characteristics'!$C:$C,0))),"",INDEX('Policy Characteristics'!A:A,MATCH($C1846,'Policy Characteristics'!$C:$C,0)))</f>
        <v>Industry</v>
      </c>
      <c r="B1846" s="262" t="str">
        <f>IF(ISBLANK(INDEX('Policy Characteristics'!B:B,MATCH($C1846,'Policy Characteristics'!$C:$C,0))),"",INDEX('Policy Characteristics'!B:B,MATCH($C1846,'Policy Characteristics'!$C:$C,0)))</f>
        <v>Industry Process Efficiency</v>
      </c>
      <c r="C1846" s="254" t="str">
        <f t="shared" si="59"/>
        <v>Percentage Improvement in Industrial Process Efficiency above BAU</v>
      </c>
      <c r="D1846" s="6" t="s">
        <v>3046</v>
      </c>
      <c r="E1846" s="45" t="s">
        <v>2381</v>
      </c>
      <c r="F1846" t="s">
        <v>3010</v>
      </c>
      <c r="G1846" s="45" t="s">
        <v>2389</v>
      </c>
      <c r="H1846" s="43">
        <v>3036</v>
      </c>
      <c r="I1846" s="324" t="s">
        <v>40</v>
      </c>
      <c r="J1846" s="255" t="str">
        <f>IF(ISBLANK(INDEX('Policy Characteristics'!D:D,MATCH($C1846,'Policy Characteristics'!$C:$C,0))),"",INDEX('Policy Characteristics'!D:D,MATCH($C1846,'Policy Characteristics'!$C:$C,0)))</f>
        <v>Industry Energy Efficiency</v>
      </c>
      <c r="K1846" s="254" t="str">
        <f>IF(ISBLANK(INDEX('Policy Characteristics'!E:E,MATCH($C1846,'Policy Characteristics'!$C:$C,0))),"",INDEX('Policy Characteristics'!E:E,MATCH($C1846,'Policy Characteristics'!$C:$C,0)))</f>
        <v>indst process efficiency</v>
      </c>
      <c r="L1846" s="261">
        <f>IF(ISBLANK(INDEX('Policy Characteristics'!F:F,MATCH($C1846,'Policy Characteristics'!$C:$C,0))),"",INDEX('Policy Characteristics'!F:F,MATCH($C1846,'Policy Characteristics'!$C:$C,0)))</f>
        <v>0</v>
      </c>
      <c r="M1846" s="261">
        <f>IF(ISBLANK(INDEX('Policy Characteristics'!G:G,MATCH($C1846,'Policy Characteristics'!$C:$C,0))),"",INDEX('Policy Characteristics'!G:G,MATCH($C1846,'Policy Characteristics'!$C:$C,0)))</f>
        <v>0.25</v>
      </c>
      <c r="N1846" s="261">
        <f>IF(ISBLANK(INDEX('Policy Characteristics'!H:H,MATCH($C1846,'Policy Characteristics'!$C:$C,0))),"",INDEX('Policy Characteristics'!H:H,MATCH($C1846,'Policy Characteristics'!$C:$C,0)))</f>
        <v>0.01</v>
      </c>
      <c r="O1846" s="254" t="str">
        <f>IF(ISBLANK(INDEX('Policy Characteristics'!I:I,MATCH($C1846,'Policy Characteristics'!$C:$C,0))),"",INDEX('Policy Characteristics'!I:I,MATCH($C1846,'Policy Characteristics'!$C:$C,0)))</f>
        <v>% reduction in energy use</v>
      </c>
      <c r="P1846" s="254" t="str">
        <f>IF(ISBLANK(INDEX('Policy Characteristics'!J:J,MATCH($C1846,'Policy Characteristics'!$C:$C,0))),"",INDEX('Policy Characteristics'!J:J,MATCH($C1846,'Policy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46" s="254" t="str">
        <f>IF(ISBLANK(INDEX('Policy Characteristics'!K:K,MATCH($C1846,'Policy Characteristics'!$C:$C,0))),"",INDEX('Policy Characteristics'!K:K,MATCH($C1846,'Policy Characteristics'!$C:$C,0)))</f>
        <v>industry-ag-main.html#eff-stds</v>
      </c>
      <c r="R1846" s="254" t="str">
        <f>IF(ISBLANK(INDEX('Policy Characteristics'!L:L,MATCH($C1846,'Policy Characteristics'!$C:$C,0))),"",INDEX('Policy Characteristics'!L:L,MATCH($C1846,'Policy Characteristics'!$C:$C,0)))</f>
        <v>industry-energy-efficiency-standards.html</v>
      </c>
    </row>
    <row r="1847" spans="1:18" s="4" customFormat="1">
      <c r="A1847" s="254" t="str">
        <f>IF(ISBLANK(INDEX('Policy Characteristics'!A:A,MATCH($C1847,'Policy Characteristics'!$C:$C,0))),"",INDEX('Policy Characteristics'!A:A,MATCH($C1847,'Policy Characteristics'!$C:$C,0)))</f>
        <v>Industry</v>
      </c>
      <c r="B1847" s="262" t="str">
        <f>IF(ISBLANK(INDEX('Policy Characteristics'!B:B,MATCH($C1847,'Policy Characteristics'!$C:$C,0))),"",INDEX('Policy Characteristics'!B:B,MATCH($C1847,'Policy Characteristics'!$C:$C,0)))</f>
        <v>Industry Process Efficiency</v>
      </c>
      <c r="C1847" s="254" t="str">
        <f t="shared" si="59"/>
        <v>Percentage Improvement in Industrial Process Efficiency above BAU</v>
      </c>
      <c r="D1847" s="6" t="s">
        <v>3046</v>
      </c>
      <c r="E1847" s="45" t="s">
        <v>2382</v>
      </c>
      <c r="F1847" t="s">
        <v>3010</v>
      </c>
      <c r="G1847" s="45" t="s">
        <v>2390</v>
      </c>
      <c r="H1847" s="43">
        <v>3037</v>
      </c>
      <c r="I1847" s="324" t="s">
        <v>40</v>
      </c>
      <c r="J1847" s="255" t="str">
        <f>IF(ISBLANK(INDEX('Policy Characteristics'!D:D,MATCH($C1847,'Policy Characteristics'!$C:$C,0))),"",INDEX('Policy Characteristics'!D:D,MATCH($C1847,'Policy Characteristics'!$C:$C,0)))</f>
        <v>Industry Energy Efficiency</v>
      </c>
      <c r="K1847" s="254" t="str">
        <f>IF(ISBLANK(INDEX('Policy Characteristics'!E:E,MATCH($C1847,'Policy Characteristics'!$C:$C,0))),"",INDEX('Policy Characteristics'!E:E,MATCH($C1847,'Policy Characteristics'!$C:$C,0)))</f>
        <v>indst process efficiency</v>
      </c>
      <c r="L1847" s="261">
        <f>IF(ISBLANK(INDEX('Policy Characteristics'!F:F,MATCH($C1847,'Policy Characteristics'!$C:$C,0))),"",INDEX('Policy Characteristics'!F:F,MATCH($C1847,'Policy Characteristics'!$C:$C,0)))</f>
        <v>0</v>
      </c>
      <c r="M1847" s="261">
        <f>IF(ISBLANK(INDEX('Policy Characteristics'!G:G,MATCH($C1847,'Policy Characteristics'!$C:$C,0))),"",INDEX('Policy Characteristics'!G:G,MATCH($C1847,'Policy Characteristics'!$C:$C,0)))</f>
        <v>0.25</v>
      </c>
      <c r="N1847" s="261">
        <f>IF(ISBLANK(INDEX('Policy Characteristics'!H:H,MATCH($C1847,'Policy Characteristics'!$C:$C,0))),"",INDEX('Policy Characteristics'!H:H,MATCH($C1847,'Policy Characteristics'!$C:$C,0)))</f>
        <v>0.01</v>
      </c>
      <c r="O1847" s="254" t="str">
        <f>IF(ISBLANK(INDEX('Policy Characteristics'!I:I,MATCH($C1847,'Policy Characteristics'!$C:$C,0))),"",INDEX('Policy Characteristics'!I:I,MATCH($C1847,'Policy Characteristics'!$C:$C,0)))</f>
        <v>% reduction in energy use</v>
      </c>
      <c r="P1847" s="254" t="str">
        <f>IF(ISBLANK(INDEX('Policy Characteristics'!J:J,MATCH($C1847,'Policy Characteristics'!$C:$C,0))),"",INDEX('Policy Characteristics'!J:J,MATCH($C1847,'Policy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47" s="254" t="str">
        <f>IF(ISBLANK(INDEX('Policy Characteristics'!K:K,MATCH($C1847,'Policy Characteristics'!$C:$C,0))),"",INDEX('Policy Characteristics'!K:K,MATCH($C1847,'Policy Characteristics'!$C:$C,0)))</f>
        <v>industry-ag-main.html#eff-stds</v>
      </c>
      <c r="R1847" s="254" t="str">
        <f>IF(ISBLANK(INDEX('Policy Characteristics'!L:L,MATCH($C1847,'Policy Characteristics'!$C:$C,0))),"",INDEX('Policy Characteristics'!L:L,MATCH($C1847,'Policy Characteristics'!$C:$C,0)))</f>
        <v>industry-energy-efficiency-standards.html</v>
      </c>
    </row>
    <row r="1848" spans="1:18" s="4" customFormat="1">
      <c r="A1848" s="254" t="str">
        <f>IF(ISBLANK(INDEX('Policy Characteristics'!A:A,MATCH($C1848,'Policy Characteristics'!$C:$C,0))),"",INDEX('Policy Characteristics'!A:A,MATCH($C1848,'Policy Characteristics'!$C:$C,0)))</f>
        <v>Industry</v>
      </c>
      <c r="B1848" s="262" t="str">
        <f>IF(ISBLANK(INDEX('Policy Characteristics'!B:B,MATCH($C1848,'Policy Characteristics'!$C:$C,0))),"",INDEX('Policy Characteristics'!B:B,MATCH($C1848,'Policy Characteristics'!$C:$C,0)))</f>
        <v>Industry Process Efficiency</v>
      </c>
      <c r="C1848" s="254" t="str">
        <f t="shared" si="59"/>
        <v>Percentage Improvement in Industrial Process Efficiency above BAU</v>
      </c>
      <c r="D1848" s="6" t="s">
        <v>3046</v>
      </c>
      <c r="E1848" s="45" t="s">
        <v>2383</v>
      </c>
      <c r="F1848" t="s">
        <v>3010</v>
      </c>
      <c r="G1848" s="45" t="s">
        <v>2387</v>
      </c>
      <c r="H1848" s="43">
        <v>3038</v>
      </c>
      <c r="I1848" s="324" t="s">
        <v>40</v>
      </c>
      <c r="J1848" s="255" t="str">
        <f>IF(ISBLANK(INDEX('Policy Characteristics'!D:D,MATCH($C1848,'Policy Characteristics'!$C:$C,0))),"",INDEX('Policy Characteristics'!D:D,MATCH($C1848,'Policy Characteristics'!$C:$C,0)))</f>
        <v>Industry Energy Efficiency</v>
      </c>
      <c r="K1848" s="254" t="str">
        <f>IF(ISBLANK(INDEX('Policy Characteristics'!E:E,MATCH($C1848,'Policy Characteristics'!$C:$C,0))),"",INDEX('Policy Characteristics'!E:E,MATCH($C1848,'Policy Characteristics'!$C:$C,0)))</f>
        <v>indst process efficiency</v>
      </c>
      <c r="L1848" s="261">
        <f>IF(ISBLANK(INDEX('Policy Characteristics'!F:F,MATCH($C1848,'Policy Characteristics'!$C:$C,0))),"",INDEX('Policy Characteristics'!F:F,MATCH($C1848,'Policy Characteristics'!$C:$C,0)))</f>
        <v>0</v>
      </c>
      <c r="M1848" s="261">
        <f>IF(ISBLANK(INDEX('Policy Characteristics'!G:G,MATCH($C1848,'Policy Characteristics'!$C:$C,0))),"",INDEX('Policy Characteristics'!G:G,MATCH($C1848,'Policy Characteristics'!$C:$C,0)))</f>
        <v>0.25</v>
      </c>
      <c r="N1848" s="261">
        <f>IF(ISBLANK(INDEX('Policy Characteristics'!H:H,MATCH($C1848,'Policy Characteristics'!$C:$C,0))),"",INDEX('Policy Characteristics'!H:H,MATCH($C1848,'Policy Characteristics'!$C:$C,0)))</f>
        <v>0.01</v>
      </c>
      <c r="O1848" s="254" t="str">
        <f>IF(ISBLANK(INDEX('Policy Characteristics'!I:I,MATCH($C1848,'Policy Characteristics'!$C:$C,0))),"",INDEX('Policy Characteristics'!I:I,MATCH($C1848,'Policy Characteristics'!$C:$C,0)))</f>
        <v>% reduction in energy use</v>
      </c>
      <c r="P1848" s="254" t="str">
        <f>IF(ISBLANK(INDEX('Policy Characteristics'!J:J,MATCH($C1848,'Policy Characteristics'!$C:$C,0))),"",INDEX('Policy Characteristics'!J:J,MATCH($C1848,'Policy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48" s="254" t="str">
        <f>IF(ISBLANK(INDEX('Policy Characteristics'!K:K,MATCH($C1848,'Policy Characteristics'!$C:$C,0))),"",INDEX('Policy Characteristics'!K:K,MATCH($C1848,'Policy Characteristics'!$C:$C,0)))</f>
        <v>industry-ag-main.html#eff-stds</v>
      </c>
      <c r="R1848" s="254" t="str">
        <f>IF(ISBLANK(INDEX('Policy Characteristics'!L:L,MATCH($C1848,'Policy Characteristics'!$C:$C,0))),"",INDEX('Policy Characteristics'!L:L,MATCH($C1848,'Policy Characteristics'!$C:$C,0)))</f>
        <v>industry-energy-efficiency-standards.html</v>
      </c>
    </row>
    <row r="1849" spans="1:18" s="4" customFormat="1">
      <c r="A1849" s="254" t="str">
        <f>IF(ISBLANK(INDEX('Policy Characteristics'!A:A,MATCH($C1849,'Policy Characteristics'!$C:$C,0))),"",INDEX('Policy Characteristics'!A:A,MATCH($C1849,'Policy Characteristics'!$C:$C,0)))</f>
        <v>Industry</v>
      </c>
      <c r="B1849" s="262" t="str">
        <f>IF(ISBLANK(INDEX('Policy Characteristics'!B:B,MATCH($C1849,'Policy Characteristics'!$C:$C,0))),"",INDEX('Policy Characteristics'!B:B,MATCH($C1849,'Policy Characteristics'!$C:$C,0)))</f>
        <v>Industry Process Efficiency</v>
      </c>
      <c r="C1849" s="254" t="str">
        <f t="shared" si="59"/>
        <v>Percentage Improvement in Industrial Process Efficiency above BAU</v>
      </c>
      <c r="D1849" s="6" t="s">
        <v>3046</v>
      </c>
      <c r="E1849" s="45" t="s">
        <v>2384</v>
      </c>
      <c r="F1849" t="s">
        <v>3010</v>
      </c>
      <c r="G1849" s="45" t="s">
        <v>2388</v>
      </c>
      <c r="H1849" s="43">
        <v>3039</v>
      </c>
      <c r="I1849" s="324" t="s">
        <v>41</v>
      </c>
      <c r="J1849" s="255" t="str">
        <f>IF(ISBLANK(INDEX('Policy Characteristics'!D:D,MATCH($C1849,'Policy Characteristics'!$C:$C,0))),"",INDEX('Policy Characteristics'!D:D,MATCH($C1849,'Policy Characteristics'!$C:$C,0)))</f>
        <v>Industry Energy Efficiency</v>
      </c>
      <c r="K1849" s="254" t="str">
        <f>IF(ISBLANK(INDEX('Policy Characteristics'!E:E,MATCH($C1849,'Policy Characteristics'!$C:$C,0))),"",INDEX('Policy Characteristics'!E:E,MATCH($C1849,'Policy Characteristics'!$C:$C,0)))</f>
        <v>indst process efficiency</v>
      </c>
      <c r="L1849" s="261">
        <f>IF(ISBLANK(INDEX('Policy Characteristics'!F:F,MATCH($C1849,'Policy Characteristics'!$C:$C,0))),"",INDEX('Policy Characteristics'!F:F,MATCH($C1849,'Policy Characteristics'!$C:$C,0)))</f>
        <v>0</v>
      </c>
      <c r="M1849" s="261">
        <f>IF(ISBLANK(INDEX('Policy Characteristics'!G:G,MATCH($C1849,'Policy Characteristics'!$C:$C,0))),"",INDEX('Policy Characteristics'!G:G,MATCH($C1849,'Policy Characteristics'!$C:$C,0)))</f>
        <v>0.25</v>
      </c>
      <c r="N1849" s="261">
        <f>IF(ISBLANK(INDEX('Policy Characteristics'!H:H,MATCH($C1849,'Policy Characteristics'!$C:$C,0))),"",INDEX('Policy Characteristics'!H:H,MATCH($C1849,'Policy Characteristics'!$C:$C,0)))</f>
        <v>0.01</v>
      </c>
      <c r="O1849" s="254" t="str">
        <f>IF(ISBLANK(INDEX('Policy Characteristics'!I:I,MATCH($C1849,'Policy Characteristics'!$C:$C,0))),"",INDEX('Policy Characteristics'!I:I,MATCH($C1849,'Policy Characteristics'!$C:$C,0)))</f>
        <v>% reduction in energy use</v>
      </c>
      <c r="P1849" s="254" t="str">
        <f>IF(ISBLANK(INDEX('Policy Characteristics'!J:J,MATCH($C1849,'Policy Characteristics'!$C:$C,0))),"",INDEX('Policy Characteristics'!J:J,MATCH($C1849,'Policy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49" s="254" t="str">
        <f>IF(ISBLANK(INDEX('Policy Characteristics'!K:K,MATCH($C1849,'Policy Characteristics'!$C:$C,0))),"",INDEX('Policy Characteristics'!K:K,MATCH($C1849,'Policy Characteristics'!$C:$C,0)))</f>
        <v>industry-ag-main.html#eff-stds</v>
      </c>
      <c r="R1849" s="254" t="str">
        <f>IF(ISBLANK(INDEX('Policy Characteristics'!L:L,MATCH($C1849,'Policy Characteristics'!$C:$C,0))),"",INDEX('Policy Characteristics'!L:L,MATCH($C1849,'Policy Characteristics'!$C:$C,0)))</f>
        <v>industry-energy-efficiency-standards.html</v>
      </c>
    </row>
    <row r="1850" spans="1:18" s="4" customFormat="1">
      <c r="A1850" s="254" t="str">
        <f>IF(ISBLANK(INDEX('Policy Characteristics'!A:A,MATCH($C1850,'Policy Characteristics'!$C:$C,0))),"",INDEX('Policy Characteristics'!A:A,MATCH($C1850,'Policy Characteristics'!$C:$C,0)))</f>
        <v>Industry</v>
      </c>
      <c r="B1850" s="262" t="str">
        <f>IF(ISBLANK(INDEX('Policy Characteristics'!B:B,MATCH($C1850,'Policy Characteristics'!$C:$C,0))),"",INDEX('Policy Characteristics'!B:B,MATCH($C1850,'Policy Characteristics'!$C:$C,0)))</f>
        <v>Industry Process Efficiency</v>
      </c>
      <c r="C1850" s="254" t="str">
        <f t="shared" si="59"/>
        <v>Percentage Improvement in Industrial Process Efficiency above BAU</v>
      </c>
      <c r="D1850" s="6" t="s">
        <v>3046</v>
      </c>
      <c r="E1850" s="45" t="s">
        <v>2385</v>
      </c>
      <c r="F1850" t="s">
        <v>3010</v>
      </c>
      <c r="G1850" s="45" t="s">
        <v>2391</v>
      </c>
      <c r="H1850" s="43">
        <v>3040</v>
      </c>
      <c r="I1850" s="324" t="s">
        <v>41</v>
      </c>
      <c r="J1850" s="255" t="str">
        <f>IF(ISBLANK(INDEX('Policy Characteristics'!D:D,MATCH($C1850,'Policy Characteristics'!$C:$C,0))),"",INDEX('Policy Characteristics'!D:D,MATCH($C1850,'Policy Characteristics'!$C:$C,0)))</f>
        <v>Industry Energy Efficiency</v>
      </c>
      <c r="K1850" s="254" t="str">
        <f>IF(ISBLANK(INDEX('Policy Characteristics'!E:E,MATCH($C1850,'Policy Characteristics'!$C:$C,0))),"",INDEX('Policy Characteristics'!E:E,MATCH($C1850,'Policy Characteristics'!$C:$C,0)))</f>
        <v>indst process efficiency</v>
      </c>
      <c r="L1850" s="261">
        <f>IF(ISBLANK(INDEX('Policy Characteristics'!F:F,MATCH($C1850,'Policy Characteristics'!$C:$C,0))),"",INDEX('Policy Characteristics'!F:F,MATCH($C1850,'Policy Characteristics'!$C:$C,0)))</f>
        <v>0</v>
      </c>
      <c r="M1850" s="261">
        <f>IF(ISBLANK(INDEX('Policy Characteristics'!G:G,MATCH($C1850,'Policy Characteristics'!$C:$C,0))),"",INDEX('Policy Characteristics'!G:G,MATCH($C1850,'Policy Characteristics'!$C:$C,0)))</f>
        <v>0.25</v>
      </c>
      <c r="N1850" s="261">
        <f>IF(ISBLANK(INDEX('Policy Characteristics'!H:H,MATCH($C1850,'Policy Characteristics'!$C:$C,0))),"",INDEX('Policy Characteristics'!H:H,MATCH($C1850,'Policy Characteristics'!$C:$C,0)))</f>
        <v>0.01</v>
      </c>
      <c r="O1850" s="254" t="str">
        <f>IF(ISBLANK(INDEX('Policy Characteristics'!I:I,MATCH($C1850,'Policy Characteristics'!$C:$C,0))),"",INDEX('Policy Characteristics'!I:I,MATCH($C1850,'Policy Characteristics'!$C:$C,0)))</f>
        <v>% reduction in energy use</v>
      </c>
      <c r="P1850" s="254" t="str">
        <f>IF(ISBLANK(INDEX('Policy Characteristics'!J:J,MATCH($C1850,'Policy Characteristics'!$C:$C,0))),"",INDEX('Policy Characteristics'!J:J,MATCH($C1850,'Policy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50" s="254" t="str">
        <f>IF(ISBLANK(INDEX('Policy Characteristics'!K:K,MATCH($C1850,'Policy Characteristics'!$C:$C,0))),"",INDEX('Policy Characteristics'!K:K,MATCH($C1850,'Policy Characteristics'!$C:$C,0)))</f>
        <v>industry-ag-main.html#eff-stds</v>
      </c>
      <c r="R1850" s="254" t="str">
        <f>IF(ISBLANK(INDEX('Policy Characteristics'!L:L,MATCH($C1850,'Policy Characteristics'!$C:$C,0))),"",INDEX('Policy Characteristics'!L:L,MATCH($C1850,'Policy Characteristics'!$C:$C,0)))</f>
        <v>industry-energy-efficiency-standards.html</v>
      </c>
    </row>
    <row r="1851" spans="1:18" s="4" customFormat="1">
      <c r="A1851" s="254" t="str">
        <f>IF(ISBLANK(INDEX('Policy Characteristics'!A:A,MATCH($C1851,'Policy Characteristics'!$C:$C,0))),"",INDEX('Policy Characteristics'!A:A,MATCH($C1851,'Policy Characteristics'!$C:$C,0)))</f>
        <v>Industry</v>
      </c>
      <c r="B1851" s="262" t="str">
        <f>IF(ISBLANK(INDEX('Policy Characteristics'!B:B,MATCH($C1851,'Policy Characteristics'!$C:$C,0))),"",INDEX('Policy Characteristics'!B:B,MATCH($C1851,'Policy Characteristics'!$C:$C,0)))</f>
        <v>Industry Process Efficiency</v>
      </c>
      <c r="C1851" s="254" t="str">
        <f t="shared" si="59"/>
        <v>Percentage Improvement in Industrial Process Efficiency above BAU</v>
      </c>
      <c r="D1851" s="6" t="s">
        <v>3046</v>
      </c>
      <c r="E1851" s="45" t="s">
        <v>2684</v>
      </c>
      <c r="F1851" t="s">
        <v>3010</v>
      </c>
      <c r="G1851" s="45" t="s">
        <v>2687</v>
      </c>
      <c r="H1851" s="43">
        <v>3041</v>
      </c>
      <c r="I1851" s="324" t="s">
        <v>40</v>
      </c>
      <c r="J1851" s="255" t="str">
        <f>IF(ISBLANK(INDEX('Policy Characteristics'!D:D,MATCH($C1851,'Policy Characteristics'!$C:$C,0))),"",INDEX('Policy Characteristics'!D:D,MATCH($C1851,'Policy Characteristics'!$C:$C,0)))</f>
        <v>Industry Energy Efficiency</v>
      </c>
      <c r="K1851" s="254" t="str">
        <f>IF(ISBLANK(INDEX('Policy Characteristics'!E:E,MATCH($C1851,'Policy Characteristics'!$C:$C,0))),"",INDEX('Policy Characteristics'!E:E,MATCH($C1851,'Policy Characteristics'!$C:$C,0)))</f>
        <v>indst process efficiency</v>
      </c>
      <c r="L1851" s="261">
        <f>IF(ISBLANK(INDEX('Policy Characteristics'!F:F,MATCH($C1851,'Policy Characteristics'!$C:$C,0))),"",INDEX('Policy Characteristics'!F:F,MATCH($C1851,'Policy Characteristics'!$C:$C,0)))</f>
        <v>0</v>
      </c>
      <c r="M1851" s="261">
        <f>IF(ISBLANK(INDEX('Policy Characteristics'!G:G,MATCH($C1851,'Policy Characteristics'!$C:$C,0))),"",INDEX('Policy Characteristics'!G:G,MATCH($C1851,'Policy Characteristics'!$C:$C,0)))</f>
        <v>0.25</v>
      </c>
      <c r="N1851" s="261">
        <f>IF(ISBLANK(INDEX('Policy Characteristics'!H:H,MATCH($C1851,'Policy Characteristics'!$C:$C,0))),"",INDEX('Policy Characteristics'!H:H,MATCH($C1851,'Policy Characteristics'!$C:$C,0)))</f>
        <v>0.01</v>
      </c>
      <c r="O1851" s="254" t="str">
        <f>IF(ISBLANK(INDEX('Policy Characteristics'!I:I,MATCH($C1851,'Policy Characteristics'!$C:$C,0))),"",INDEX('Policy Characteristics'!I:I,MATCH($C1851,'Policy Characteristics'!$C:$C,0)))</f>
        <v>% reduction in energy use</v>
      </c>
      <c r="P1851" s="254" t="str">
        <f>IF(ISBLANK(INDEX('Policy Characteristics'!J:J,MATCH($C1851,'Policy Characteristics'!$C:$C,0))),"",INDEX('Policy Characteristics'!J:J,MATCH($C1851,'Policy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51" s="254" t="str">
        <f>IF(ISBLANK(INDEX('Policy Characteristics'!K:K,MATCH($C1851,'Policy Characteristics'!$C:$C,0))),"",INDEX('Policy Characteristics'!K:K,MATCH($C1851,'Policy Characteristics'!$C:$C,0)))</f>
        <v>industry-ag-main.html#eff-stds</v>
      </c>
      <c r="R1851" s="254" t="str">
        <f>IF(ISBLANK(INDEX('Policy Characteristics'!L:L,MATCH($C1851,'Policy Characteristics'!$C:$C,0))),"",INDEX('Policy Characteristics'!L:L,MATCH($C1851,'Policy Characteristics'!$C:$C,0)))</f>
        <v>industry-energy-efficiency-standards.html</v>
      </c>
    </row>
    <row r="1852" spans="1:18" s="4" customFormat="1">
      <c r="A1852" s="254" t="str">
        <f>IF(ISBLANK(INDEX('Policy Characteristics'!A:A,MATCH($C1852,'Policy Characteristics'!$C:$C,0))),"",INDEX('Policy Characteristics'!A:A,MATCH($C1852,'Policy Characteristics'!$C:$C,0)))</f>
        <v>Industry</v>
      </c>
      <c r="B1852" s="262" t="str">
        <f>IF(ISBLANK(INDEX('Policy Characteristics'!B:B,MATCH($C1852,'Policy Characteristics'!$C:$C,0))),"",INDEX('Policy Characteristics'!B:B,MATCH($C1852,'Policy Characteristics'!$C:$C,0)))</f>
        <v>Industry Process Efficiency</v>
      </c>
      <c r="C1852" s="254" t="str">
        <f t="shared" si="59"/>
        <v>Percentage Improvement in Industrial Process Efficiency above BAU</v>
      </c>
      <c r="D1852" s="6" t="s">
        <v>3046</v>
      </c>
      <c r="E1852" s="45" t="s">
        <v>2685</v>
      </c>
      <c r="F1852" t="s">
        <v>3010</v>
      </c>
      <c r="G1852" s="45" t="s">
        <v>2689</v>
      </c>
      <c r="H1852" s="43">
        <v>3042</v>
      </c>
      <c r="I1852" s="324" t="s">
        <v>41</v>
      </c>
      <c r="J1852" s="255" t="str">
        <f>IF(ISBLANK(INDEX('Policy Characteristics'!D:D,MATCH($C1852,'Policy Characteristics'!$C:$C,0))),"",INDEX('Policy Characteristics'!D:D,MATCH($C1852,'Policy Characteristics'!$C:$C,0)))</f>
        <v>Industry Energy Efficiency</v>
      </c>
      <c r="K1852" s="254" t="str">
        <f>IF(ISBLANK(INDEX('Policy Characteristics'!E:E,MATCH($C1852,'Policy Characteristics'!$C:$C,0))),"",INDEX('Policy Characteristics'!E:E,MATCH($C1852,'Policy Characteristics'!$C:$C,0)))</f>
        <v>indst process efficiency</v>
      </c>
      <c r="L1852" s="261">
        <f>IF(ISBLANK(INDEX('Policy Characteristics'!F:F,MATCH($C1852,'Policy Characteristics'!$C:$C,0))),"",INDEX('Policy Characteristics'!F:F,MATCH($C1852,'Policy Characteristics'!$C:$C,0)))</f>
        <v>0</v>
      </c>
      <c r="M1852" s="261">
        <f>IF(ISBLANK(INDEX('Policy Characteristics'!G:G,MATCH($C1852,'Policy Characteristics'!$C:$C,0))),"",INDEX('Policy Characteristics'!G:G,MATCH($C1852,'Policy Characteristics'!$C:$C,0)))</f>
        <v>0.25</v>
      </c>
      <c r="N1852" s="261">
        <f>IF(ISBLANK(INDEX('Policy Characteristics'!H:H,MATCH($C1852,'Policy Characteristics'!$C:$C,0))),"",INDEX('Policy Characteristics'!H:H,MATCH($C1852,'Policy Characteristics'!$C:$C,0)))</f>
        <v>0.01</v>
      </c>
      <c r="O1852" s="254" t="str">
        <f>IF(ISBLANK(INDEX('Policy Characteristics'!I:I,MATCH($C1852,'Policy Characteristics'!$C:$C,0))),"",INDEX('Policy Characteristics'!I:I,MATCH($C1852,'Policy Characteristics'!$C:$C,0)))</f>
        <v>% reduction in energy use</v>
      </c>
      <c r="P1852" s="254" t="str">
        <f>IF(ISBLANK(INDEX('Policy Characteristics'!J:J,MATCH($C1852,'Policy Characteristics'!$C:$C,0))),"",INDEX('Policy Characteristics'!J:J,MATCH($C1852,'Policy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52" s="254" t="str">
        <f>IF(ISBLANK(INDEX('Policy Characteristics'!K:K,MATCH($C1852,'Policy Characteristics'!$C:$C,0))),"",INDEX('Policy Characteristics'!K:K,MATCH($C1852,'Policy Characteristics'!$C:$C,0)))</f>
        <v>industry-ag-main.html#eff-stds</v>
      </c>
      <c r="R1852" s="254" t="str">
        <f>IF(ISBLANK(INDEX('Policy Characteristics'!L:L,MATCH($C1852,'Policy Characteristics'!$C:$C,0))),"",INDEX('Policy Characteristics'!L:L,MATCH($C1852,'Policy Characteristics'!$C:$C,0)))</f>
        <v>industry-energy-efficiency-standards.html</v>
      </c>
    </row>
    <row r="1853" spans="1:18" s="4" customFormat="1">
      <c r="A1853" s="254" t="str">
        <f>IF(ISBLANK(INDEX('Policy Characteristics'!A:A,MATCH($C1853,'Policy Characteristics'!$C:$C,0))),"",INDEX('Policy Characteristics'!A:A,MATCH($C1853,'Policy Characteristics'!$C:$C,0)))</f>
        <v>Industry</v>
      </c>
      <c r="B1853" s="262" t="str">
        <f>IF(ISBLANK(INDEX('Policy Characteristics'!B:B,MATCH($C1853,'Policy Characteristics'!$C:$C,0))),"",INDEX('Policy Characteristics'!B:B,MATCH($C1853,'Policy Characteristics'!$C:$C,0)))</f>
        <v>Industry Process Efficiency</v>
      </c>
      <c r="C1853" s="254" t="str">
        <f t="shared" si="59"/>
        <v>Percentage Improvement in Industrial Process Efficiency above BAU</v>
      </c>
      <c r="D1853" s="6" t="s">
        <v>3046</v>
      </c>
      <c r="E1853" s="45" t="s">
        <v>2686</v>
      </c>
      <c r="F1853" t="s">
        <v>3010</v>
      </c>
      <c r="G1853" s="45" t="s">
        <v>2690</v>
      </c>
      <c r="H1853" s="43">
        <v>3043</v>
      </c>
      <c r="I1853" s="324" t="s">
        <v>41</v>
      </c>
      <c r="J1853" s="255" t="str">
        <f>IF(ISBLANK(INDEX('Policy Characteristics'!D:D,MATCH($C1853,'Policy Characteristics'!$C:$C,0))),"",INDEX('Policy Characteristics'!D:D,MATCH($C1853,'Policy Characteristics'!$C:$C,0)))</f>
        <v>Industry Energy Efficiency</v>
      </c>
      <c r="K1853" s="254" t="str">
        <f>IF(ISBLANK(INDEX('Policy Characteristics'!E:E,MATCH($C1853,'Policy Characteristics'!$C:$C,0))),"",INDEX('Policy Characteristics'!E:E,MATCH($C1853,'Policy Characteristics'!$C:$C,0)))</f>
        <v>indst process efficiency</v>
      </c>
      <c r="L1853" s="261">
        <f>IF(ISBLANK(INDEX('Policy Characteristics'!F:F,MATCH($C1853,'Policy Characteristics'!$C:$C,0))),"",INDEX('Policy Characteristics'!F:F,MATCH($C1853,'Policy Characteristics'!$C:$C,0)))</f>
        <v>0</v>
      </c>
      <c r="M1853" s="261">
        <f>IF(ISBLANK(INDEX('Policy Characteristics'!G:G,MATCH($C1853,'Policy Characteristics'!$C:$C,0))),"",INDEX('Policy Characteristics'!G:G,MATCH($C1853,'Policy Characteristics'!$C:$C,0)))</f>
        <v>0.25</v>
      </c>
      <c r="N1853" s="261">
        <f>IF(ISBLANK(INDEX('Policy Characteristics'!H:H,MATCH($C1853,'Policy Characteristics'!$C:$C,0))),"",INDEX('Policy Characteristics'!H:H,MATCH($C1853,'Policy Characteristics'!$C:$C,0)))</f>
        <v>0.01</v>
      </c>
      <c r="O1853" s="254" t="str">
        <f>IF(ISBLANK(INDEX('Policy Characteristics'!I:I,MATCH($C1853,'Policy Characteristics'!$C:$C,0))),"",INDEX('Policy Characteristics'!I:I,MATCH($C1853,'Policy Characteristics'!$C:$C,0)))</f>
        <v>% reduction in energy use</v>
      </c>
      <c r="P1853" s="254" t="str">
        <f>IF(ISBLANK(INDEX('Policy Characteristics'!J:J,MATCH($C1853,'Policy Characteristics'!$C:$C,0))),"",INDEX('Policy Characteristics'!J:J,MATCH($C1853,'Policy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53" s="254" t="str">
        <f>IF(ISBLANK(INDEX('Policy Characteristics'!K:K,MATCH($C1853,'Policy Characteristics'!$C:$C,0))),"",INDEX('Policy Characteristics'!K:K,MATCH($C1853,'Policy Characteristics'!$C:$C,0)))</f>
        <v>industry-ag-main.html#eff-stds</v>
      </c>
      <c r="R1853" s="254" t="str">
        <f>IF(ISBLANK(INDEX('Policy Characteristics'!L:L,MATCH($C1853,'Policy Characteristics'!$C:$C,0))),"",INDEX('Policy Characteristics'!L:L,MATCH($C1853,'Policy Characteristics'!$C:$C,0)))</f>
        <v>industry-energy-efficiency-standards.html</v>
      </c>
    </row>
    <row r="1854" spans="1:18" s="4" customFormat="1">
      <c r="A1854" s="254" t="str">
        <f>IF(ISBLANK(INDEX('Policy Characteristics'!A:A,MATCH($C1854,'Policy Characteristics'!$C:$C,0))),"",INDEX('Policy Characteristics'!A:A,MATCH($C1854,'Policy Characteristics'!$C:$C,0)))</f>
        <v>Industry</v>
      </c>
      <c r="B1854" s="262" t="str">
        <f>IF(ISBLANK(INDEX('Policy Characteristics'!B:B,MATCH($C1854,'Policy Characteristics'!$C:$C,0))),"",INDEX('Policy Characteristics'!B:B,MATCH($C1854,'Policy Characteristics'!$C:$C,0)))</f>
        <v>Industry Process Efficiency</v>
      </c>
      <c r="C1854" s="254" t="str">
        <f t="shared" si="59"/>
        <v>Percentage Improvement in Industrial Process Efficiency above BAU</v>
      </c>
      <c r="D1854" s="6" t="s">
        <v>3046</v>
      </c>
      <c r="E1854" s="45" t="s">
        <v>2683</v>
      </c>
      <c r="F1854" t="s">
        <v>3010</v>
      </c>
      <c r="G1854" s="45" t="s">
        <v>2688</v>
      </c>
      <c r="H1854" s="43">
        <v>3044</v>
      </c>
      <c r="I1854" s="324" t="s">
        <v>41</v>
      </c>
      <c r="J1854" s="255" t="str">
        <f>IF(ISBLANK(INDEX('Policy Characteristics'!D:D,MATCH($C1854,'Policy Characteristics'!$C:$C,0))),"",INDEX('Policy Characteristics'!D:D,MATCH($C1854,'Policy Characteristics'!$C:$C,0)))</f>
        <v>Industry Energy Efficiency</v>
      </c>
      <c r="K1854" s="254" t="str">
        <f>IF(ISBLANK(INDEX('Policy Characteristics'!E:E,MATCH($C1854,'Policy Characteristics'!$C:$C,0))),"",INDEX('Policy Characteristics'!E:E,MATCH($C1854,'Policy Characteristics'!$C:$C,0)))</f>
        <v>indst process efficiency</v>
      </c>
      <c r="L1854" s="261">
        <f>IF(ISBLANK(INDEX('Policy Characteristics'!F:F,MATCH($C1854,'Policy Characteristics'!$C:$C,0))),"",INDEX('Policy Characteristics'!F:F,MATCH($C1854,'Policy Characteristics'!$C:$C,0)))</f>
        <v>0</v>
      </c>
      <c r="M1854" s="261">
        <f>IF(ISBLANK(INDEX('Policy Characteristics'!G:G,MATCH($C1854,'Policy Characteristics'!$C:$C,0))),"",INDEX('Policy Characteristics'!G:G,MATCH($C1854,'Policy Characteristics'!$C:$C,0)))</f>
        <v>0.25</v>
      </c>
      <c r="N1854" s="261">
        <f>IF(ISBLANK(INDEX('Policy Characteristics'!H:H,MATCH($C1854,'Policy Characteristics'!$C:$C,0))),"",INDEX('Policy Characteristics'!H:H,MATCH($C1854,'Policy Characteristics'!$C:$C,0)))</f>
        <v>0.01</v>
      </c>
      <c r="O1854" s="254" t="str">
        <f>IF(ISBLANK(INDEX('Policy Characteristics'!I:I,MATCH($C1854,'Policy Characteristics'!$C:$C,0))),"",INDEX('Policy Characteristics'!I:I,MATCH($C1854,'Policy Characteristics'!$C:$C,0)))</f>
        <v>% reduction in energy use</v>
      </c>
      <c r="P1854" s="254" t="str">
        <f>IF(ISBLANK(INDEX('Policy Characteristics'!J:J,MATCH($C1854,'Policy Characteristics'!$C:$C,0))),"",INDEX('Policy Characteristics'!J:J,MATCH($C1854,'Policy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54" s="254" t="str">
        <f>IF(ISBLANK(INDEX('Policy Characteristics'!K:K,MATCH($C1854,'Policy Characteristics'!$C:$C,0))),"",INDEX('Policy Characteristics'!K:K,MATCH($C1854,'Policy Characteristics'!$C:$C,0)))</f>
        <v>industry-ag-main.html#eff-stds</v>
      </c>
      <c r="R1854" s="254" t="str">
        <f>IF(ISBLANK(INDEX('Policy Characteristics'!L:L,MATCH($C1854,'Policy Characteristics'!$C:$C,0))),"",INDEX('Policy Characteristics'!L:L,MATCH($C1854,'Policy Characteristics'!$C:$C,0)))</f>
        <v>industry-energy-efficiency-standards.html</v>
      </c>
    </row>
    <row r="1855" spans="1:18" s="4" customFormat="1">
      <c r="A1855" s="254" t="str">
        <f>IF(ISBLANK(INDEX('Policy Characteristics'!A:A,MATCH($C1855,'Policy Characteristics'!$C:$C,0))),"",INDEX('Policy Characteristics'!A:A,MATCH($C1855,'Policy Characteristics'!$C:$C,0)))</f>
        <v>Industry</v>
      </c>
      <c r="B1855" s="262" t="str">
        <f>IF(ISBLANK(INDEX('Policy Characteristics'!B:B,MATCH($C1855,'Policy Characteristics'!$C:$C,0))),"",INDEX('Policy Characteristics'!B:B,MATCH($C1855,'Policy Characteristics'!$C:$C,0)))</f>
        <v>Industry Process Efficiency</v>
      </c>
      <c r="C1855" s="254" t="str">
        <f t="shared" si="59"/>
        <v>Percentage Improvement in Industrial Process Efficiency above BAU</v>
      </c>
      <c r="D1855" s="6" t="s">
        <v>3047</v>
      </c>
      <c r="E1855" s="45" t="s">
        <v>2380</v>
      </c>
      <c r="F1855" t="s">
        <v>2557</v>
      </c>
      <c r="G1855" s="45" t="s">
        <v>2386</v>
      </c>
      <c r="H1855" s="43">
        <v>3045</v>
      </c>
      <c r="I1855" s="324" t="s">
        <v>40</v>
      </c>
      <c r="J1855" s="255" t="str">
        <f>IF(ISBLANK(INDEX('Policy Characteristics'!D:D,MATCH($C1855,'Policy Characteristics'!$C:$C,0))),"",INDEX('Policy Characteristics'!D:D,MATCH($C1855,'Policy Characteristics'!$C:$C,0)))</f>
        <v>Industry Energy Efficiency</v>
      </c>
      <c r="K1855" s="254" t="str">
        <f>IF(ISBLANK(INDEX('Policy Characteristics'!E:E,MATCH($C1855,'Policy Characteristics'!$C:$C,0))),"",INDEX('Policy Characteristics'!E:E,MATCH($C1855,'Policy Characteristics'!$C:$C,0)))</f>
        <v>indst process efficiency</v>
      </c>
      <c r="L1855" s="261">
        <f>IF(ISBLANK(INDEX('Policy Characteristics'!F:F,MATCH($C1855,'Policy Characteristics'!$C:$C,0))),"",INDEX('Policy Characteristics'!F:F,MATCH($C1855,'Policy Characteristics'!$C:$C,0)))</f>
        <v>0</v>
      </c>
      <c r="M1855" s="261">
        <f>IF(ISBLANK(INDEX('Policy Characteristics'!G:G,MATCH($C1855,'Policy Characteristics'!$C:$C,0))),"",INDEX('Policy Characteristics'!G:G,MATCH($C1855,'Policy Characteristics'!$C:$C,0)))</f>
        <v>0.25</v>
      </c>
      <c r="N1855" s="261">
        <f>IF(ISBLANK(INDEX('Policy Characteristics'!H:H,MATCH($C1855,'Policy Characteristics'!$C:$C,0))),"",INDEX('Policy Characteristics'!H:H,MATCH($C1855,'Policy Characteristics'!$C:$C,0)))</f>
        <v>0.01</v>
      </c>
      <c r="O1855" s="254" t="str">
        <f>IF(ISBLANK(INDEX('Policy Characteristics'!I:I,MATCH($C1855,'Policy Characteristics'!$C:$C,0))),"",INDEX('Policy Characteristics'!I:I,MATCH($C1855,'Policy Characteristics'!$C:$C,0)))</f>
        <v>% reduction in energy use</v>
      </c>
      <c r="P1855" s="254" t="str">
        <f>IF(ISBLANK(INDEX('Policy Characteristics'!J:J,MATCH($C1855,'Policy Characteristics'!$C:$C,0))),"",INDEX('Policy Characteristics'!J:J,MATCH($C1855,'Policy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55" s="254" t="str">
        <f>IF(ISBLANK(INDEX('Policy Characteristics'!K:K,MATCH($C1855,'Policy Characteristics'!$C:$C,0))),"",INDEX('Policy Characteristics'!K:K,MATCH($C1855,'Policy Characteristics'!$C:$C,0)))</f>
        <v>industry-ag-main.html#eff-stds</v>
      </c>
      <c r="R1855" s="254" t="str">
        <f>IF(ISBLANK(INDEX('Policy Characteristics'!L:L,MATCH($C1855,'Policy Characteristics'!$C:$C,0))),"",INDEX('Policy Characteristics'!L:L,MATCH($C1855,'Policy Characteristics'!$C:$C,0)))</f>
        <v>industry-energy-efficiency-standards.html</v>
      </c>
    </row>
    <row r="1856" spans="1:18" s="4" customFormat="1">
      <c r="A1856" s="254" t="str">
        <f>IF(ISBLANK(INDEX('Policy Characteristics'!A:A,MATCH($C1856,'Policy Characteristics'!$C:$C,0))),"",INDEX('Policy Characteristics'!A:A,MATCH($C1856,'Policy Characteristics'!$C:$C,0)))</f>
        <v>Industry</v>
      </c>
      <c r="B1856" s="262" t="str">
        <f>IF(ISBLANK(INDEX('Policy Characteristics'!B:B,MATCH($C1856,'Policy Characteristics'!$C:$C,0))),"",INDEX('Policy Characteristics'!B:B,MATCH($C1856,'Policy Characteristics'!$C:$C,0)))</f>
        <v>Industry Process Efficiency</v>
      </c>
      <c r="C1856" s="254" t="str">
        <f t="shared" si="59"/>
        <v>Percentage Improvement in Industrial Process Efficiency above BAU</v>
      </c>
      <c r="D1856" s="6" t="s">
        <v>3047</v>
      </c>
      <c r="E1856" s="45" t="s">
        <v>2381</v>
      </c>
      <c r="F1856" t="s">
        <v>2557</v>
      </c>
      <c r="G1856" s="45" t="s">
        <v>2389</v>
      </c>
      <c r="H1856" s="43">
        <v>3046</v>
      </c>
      <c r="I1856" s="324" t="s">
        <v>40</v>
      </c>
      <c r="J1856" s="255" t="str">
        <f>IF(ISBLANK(INDEX('Policy Characteristics'!D:D,MATCH($C1856,'Policy Characteristics'!$C:$C,0))),"",INDEX('Policy Characteristics'!D:D,MATCH($C1856,'Policy Characteristics'!$C:$C,0)))</f>
        <v>Industry Energy Efficiency</v>
      </c>
      <c r="K1856" s="254" t="str">
        <f>IF(ISBLANK(INDEX('Policy Characteristics'!E:E,MATCH($C1856,'Policy Characteristics'!$C:$C,0))),"",INDEX('Policy Characteristics'!E:E,MATCH($C1856,'Policy Characteristics'!$C:$C,0)))</f>
        <v>indst process efficiency</v>
      </c>
      <c r="L1856" s="261">
        <f>IF(ISBLANK(INDEX('Policy Characteristics'!F:F,MATCH($C1856,'Policy Characteristics'!$C:$C,0))),"",INDEX('Policy Characteristics'!F:F,MATCH($C1856,'Policy Characteristics'!$C:$C,0)))</f>
        <v>0</v>
      </c>
      <c r="M1856" s="261">
        <f>IF(ISBLANK(INDEX('Policy Characteristics'!G:G,MATCH($C1856,'Policy Characteristics'!$C:$C,0))),"",INDEX('Policy Characteristics'!G:G,MATCH($C1856,'Policy Characteristics'!$C:$C,0)))</f>
        <v>0.25</v>
      </c>
      <c r="N1856" s="261">
        <f>IF(ISBLANK(INDEX('Policy Characteristics'!H:H,MATCH($C1856,'Policy Characteristics'!$C:$C,0))),"",INDEX('Policy Characteristics'!H:H,MATCH($C1856,'Policy Characteristics'!$C:$C,0)))</f>
        <v>0.01</v>
      </c>
      <c r="O1856" s="254" t="str">
        <f>IF(ISBLANK(INDEX('Policy Characteristics'!I:I,MATCH($C1856,'Policy Characteristics'!$C:$C,0))),"",INDEX('Policy Characteristics'!I:I,MATCH($C1856,'Policy Characteristics'!$C:$C,0)))</f>
        <v>% reduction in energy use</v>
      </c>
      <c r="P1856" s="254" t="str">
        <f>IF(ISBLANK(INDEX('Policy Characteristics'!J:J,MATCH($C1856,'Policy Characteristics'!$C:$C,0))),"",INDEX('Policy Characteristics'!J:J,MATCH($C1856,'Policy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56" s="254" t="str">
        <f>IF(ISBLANK(INDEX('Policy Characteristics'!K:K,MATCH($C1856,'Policy Characteristics'!$C:$C,0))),"",INDEX('Policy Characteristics'!K:K,MATCH($C1856,'Policy Characteristics'!$C:$C,0)))</f>
        <v>industry-ag-main.html#eff-stds</v>
      </c>
      <c r="R1856" s="254" t="str">
        <f>IF(ISBLANK(INDEX('Policy Characteristics'!L:L,MATCH($C1856,'Policy Characteristics'!$C:$C,0))),"",INDEX('Policy Characteristics'!L:L,MATCH($C1856,'Policy Characteristics'!$C:$C,0)))</f>
        <v>industry-energy-efficiency-standards.html</v>
      </c>
    </row>
    <row r="1857" spans="1:18" s="4" customFormat="1">
      <c r="A1857" s="254" t="str">
        <f>IF(ISBLANK(INDEX('Policy Characteristics'!A:A,MATCH($C1857,'Policy Characteristics'!$C:$C,0))),"",INDEX('Policy Characteristics'!A:A,MATCH($C1857,'Policy Characteristics'!$C:$C,0)))</f>
        <v>Industry</v>
      </c>
      <c r="B1857" s="262" t="str">
        <f>IF(ISBLANK(INDEX('Policy Characteristics'!B:B,MATCH($C1857,'Policy Characteristics'!$C:$C,0))),"",INDEX('Policy Characteristics'!B:B,MATCH($C1857,'Policy Characteristics'!$C:$C,0)))</f>
        <v>Industry Process Efficiency</v>
      </c>
      <c r="C1857" s="254" t="str">
        <f t="shared" si="59"/>
        <v>Percentage Improvement in Industrial Process Efficiency above BAU</v>
      </c>
      <c r="D1857" s="6" t="s">
        <v>3047</v>
      </c>
      <c r="E1857" s="45" t="s">
        <v>2382</v>
      </c>
      <c r="F1857" t="s">
        <v>2557</v>
      </c>
      <c r="G1857" s="45" t="s">
        <v>2390</v>
      </c>
      <c r="H1857" s="43">
        <v>3047</v>
      </c>
      <c r="I1857" s="324" t="s">
        <v>40</v>
      </c>
      <c r="J1857" s="255" t="str">
        <f>IF(ISBLANK(INDEX('Policy Characteristics'!D:D,MATCH($C1857,'Policy Characteristics'!$C:$C,0))),"",INDEX('Policy Characteristics'!D:D,MATCH($C1857,'Policy Characteristics'!$C:$C,0)))</f>
        <v>Industry Energy Efficiency</v>
      </c>
      <c r="K1857" s="254" t="str">
        <f>IF(ISBLANK(INDEX('Policy Characteristics'!E:E,MATCH($C1857,'Policy Characteristics'!$C:$C,0))),"",INDEX('Policy Characteristics'!E:E,MATCH($C1857,'Policy Characteristics'!$C:$C,0)))</f>
        <v>indst process efficiency</v>
      </c>
      <c r="L1857" s="261">
        <f>IF(ISBLANK(INDEX('Policy Characteristics'!F:F,MATCH($C1857,'Policy Characteristics'!$C:$C,0))),"",INDEX('Policy Characteristics'!F:F,MATCH($C1857,'Policy Characteristics'!$C:$C,0)))</f>
        <v>0</v>
      </c>
      <c r="M1857" s="261">
        <f>IF(ISBLANK(INDEX('Policy Characteristics'!G:G,MATCH($C1857,'Policy Characteristics'!$C:$C,0))),"",INDEX('Policy Characteristics'!G:G,MATCH($C1857,'Policy Characteristics'!$C:$C,0)))</f>
        <v>0.25</v>
      </c>
      <c r="N1857" s="261">
        <f>IF(ISBLANK(INDEX('Policy Characteristics'!H:H,MATCH($C1857,'Policy Characteristics'!$C:$C,0))),"",INDEX('Policy Characteristics'!H:H,MATCH($C1857,'Policy Characteristics'!$C:$C,0)))</f>
        <v>0.01</v>
      </c>
      <c r="O1857" s="254" t="str">
        <f>IF(ISBLANK(INDEX('Policy Characteristics'!I:I,MATCH($C1857,'Policy Characteristics'!$C:$C,0))),"",INDEX('Policy Characteristics'!I:I,MATCH($C1857,'Policy Characteristics'!$C:$C,0)))</f>
        <v>% reduction in energy use</v>
      </c>
      <c r="P1857" s="254" t="str">
        <f>IF(ISBLANK(INDEX('Policy Characteristics'!J:J,MATCH($C1857,'Policy Characteristics'!$C:$C,0))),"",INDEX('Policy Characteristics'!J:J,MATCH($C1857,'Policy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57" s="254" t="str">
        <f>IF(ISBLANK(INDEX('Policy Characteristics'!K:K,MATCH($C1857,'Policy Characteristics'!$C:$C,0))),"",INDEX('Policy Characteristics'!K:K,MATCH($C1857,'Policy Characteristics'!$C:$C,0)))</f>
        <v>industry-ag-main.html#eff-stds</v>
      </c>
      <c r="R1857" s="254" t="str">
        <f>IF(ISBLANK(INDEX('Policy Characteristics'!L:L,MATCH($C1857,'Policy Characteristics'!$C:$C,0))),"",INDEX('Policy Characteristics'!L:L,MATCH($C1857,'Policy Characteristics'!$C:$C,0)))</f>
        <v>industry-energy-efficiency-standards.html</v>
      </c>
    </row>
    <row r="1858" spans="1:18" s="4" customFormat="1">
      <c r="A1858" s="254" t="str">
        <f>IF(ISBLANK(INDEX('Policy Characteristics'!A:A,MATCH($C1858,'Policy Characteristics'!$C:$C,0))),"",INDEX('Policy Characteristics'!A:A,MATCH($C1858,'Policy Characteristics'!$C:$C,0)))</f>
        <v>Industry</v>
      </c>
      <c r="B1858" s="262" t="str">
        <f>IF(ISBLANK(INDEX('Policy Characteristics'!B:B,MATCH($C1858,'Policy Characteristics'!$C:$C,0))),"",INDEX('Policy Characteristics'!B:B,MATCH($C1858,'Policy Characteristics'!$C:$C,0)))</f>
        <v>Industry Process Efficiency</v>
      </c>
      <c r="C1858" s="254" t="str">
        <f t="shared" si="59"/>
        <v>Percentage Improvement in Industrial Process Efficiency above BAU</v>
      </c>
      <c r="D1858" s="6" t="s">
        <v>3047</v>
      </c>
      <c r="E1858" s="45" t="s">
        <v>2383</v>
      </c>
      <c r="F1858" t="s">
        <v>2557</v>
      </c>
      <c r="G1858" s="45" t="s">
        <v>2387</v>
      </c>
      <c r="H1858" s="43">
        <v>3048</v>
      </c>
      <c r="I1858" s="324" t="s">
        <v>41</v>
      </c>
      <c r="J1858" s="255" t="str">
        <f>IF(ISBLANK(INDEX('Policy Characteristics'!D:D,MATCH($C1858,'Policy Characteristics'!$C:$C,0))),"",INDEX('Policy Characteristics'!D:D,MATCH($C1858,'Policy Characteristics'!$C:$C,0)))</f>
        <v>Industry Energy Efficiency</v>
      </c>
      <c r="K1858" s="254" t="str">
        <f>IF(ISBLANK(INDEX('Policy Characteristics'!E:E,MATCH($C1858,'Policy Characteristics'!$C:$C,0))),"",INDEX('Policy Characteristics'!E:E,MATCH($C1858,'Policy Characteristics'!$C:$C,0)))</f>
        <v>indst process efficiency</v>
      </c>
      <c r="L1858" s="261">
        <f>IF(ISBLANK(INDEX('Policy Characteristics'!F:F,MATCH($C1858,'Policy Characteristics'!$C:$C,0))),"",INDEX('Policy Characteristics'!F:F,MATCH($C1858,'Policy Characteristics'!$C:$C,0)))</f>
        <v>0</v>
      </c>
      <c r="M1858" s="261">
        <f>IF(ISBLANK(INDEX('Policy Characteristics'!G:G,MATCH($C1858,'Policy Characteristics'!$C:$C,0))),"",INDEX('Policy Characteristics'!G:G,MATCH($C1858,'Policy Characteristics'!$C:$C,0)))</f>
        <v>0.25</v>
      </c>
      <c r="N1858" s="261">
        <f>IF(ISBLANK(INDEX('Policy Characteristics'!H:H,MATCH($C1858,'Policy Characteristics'!$C:$C,0))),"",INDEX('Policy Characteristics'!H:H,MATCH($C1858,'Policy Characteristics'!$C:$C,0)))</f>
        <v>0.01</v>
      </c>
      <c r="O1858" s="254" t="str">
        <f>IF(ISBLANK(INDEX('Policy Characteristics'!I:I,MATCH($C1858,'Policy Characteristics'!$C:$C,0))),"",INDEX('Policy Characteristics'!I:I,MATCH($C1858,'Policy Characteristics'!$C:$C,0)))</f>
        <v>% reduction in energy use</v>
      </c>
      <c r="P1858" s="254" t="str">
        <f>IF(ISBLANK(INDEX('Policy Characteristics'!J:J,MATCH($C1858,'Policy Characteristics'!$C:$C,0))),"",INDEX('Policy Characteristics'!J:J,MATCH($C1858,'Policy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58" s="254" t="str">
        <f>IF(ISBLANK(INDEX('Policy Characteristics'!K:K,MATCH($C1858,'Policy Characteristics'!$C:$C,0))),"",INDEX('Policy Characteristics'!K:K,MATCH($C1858,'Policy Characteristics'!$C:$C,0)))</f>
        <v>industry-ag-main.html#eff-stds</v>
      </c>
      <c r="R1858" s="254" t="str">
        <f>IF(ISBLANK(INDEX('Policy Characteristics'!L:L,MATCH($C1858,'Policy Characteristics'!$C:$C,0))),"",INDEX('Policy Characteristics'!L:L,MATCH($C1858,'Policy Characteristics'!$C:$C,0)))</f>
        <v>industry-energy-efficiency-standards.html</v>
      </c>
    </row>
    <row r="1859" spans="1:18" s="4" customFormat="1">
      <c r="A1859" s="254" t="str">
        <f>IF(ISBLANK(INDEX('Policy Characteristics'!A:A,MATCH($C1859,'Policy Characteristics'!$C:$C,0))),"",INDEX('Policy Characteristics'!A:A,MATCH($C1859,'Policy Characteristics'!$C:$C,0)))</f>
        <v>Industry</v>
      </c>
      <c r="B1859" s="262" t="str">
        <f>IF(ISBLANK(INDEX('Policy Characteristics'!B:B,MATCH($C1859,'Policy Characteristics'!$C:$C,0))),"",INDEX('Policy Characteristics'!B:B,MATCH($C1859,'Policy Characteristics'!$C:$C,0)))</f>
        <v>Industry Process Efficiency</v>
      </c>
      <c r="C1859" s="254" t="str">
        <f t="shared" si="59"/>
        <v>Percentage Improvement in Industrial Process Efficiency above BAU</v>
      </c>
      <c r="D1859" s="6" t="s">
        <v>3047</v>
      </c>
      <c r="E1859" s="45" t="s">
        <v>2384</v>
      </c>
      <c r="F1859" t="s">
        <v>2557</v>
      </c>
      <c r="G1859" s="45" t="s">
        <v>2388</v>
      </c>
      <c r="H1859" s="43">
        <v>3049</v>
      </c>
      <c r="I1859" s="324" t="s">
        <v>40</v>
      </c>
      <c r="J1859" s="255" t="str">
        <f>IF(ISBLANK(INDEX('Policy Characteristics'!D:D,MATCH($C1859,'Policy Characteristics'!$C:$C,0))),"",INDEX('Policy Characteristics'!D:D,MATCH($C1859,'Policy Characteristics'!$C:$C,0)))</f>
        <v>Industry Energy Efficiency</v>
      </c>
      <c r="K1859" s="254" t="str">
        <f>IF(ISBLANK(INDEX('Policy Characteristics'!E:E,MATCH($C1859,'Policy Characteristics'!$C:$C,0))),"",INDEX('Policy Characteristics'!E:E,MATCH($C1859,'Policy Characteristics'!$C:$C,0)))</f>
        <v>indst process efficiency</v>
      </c>
      <c r="L1859" s="261">
        <f>IF(ISBLANK(INDEX('Policy Characteristics'!F:F,MATCH($C1859,'Policy Characteristics'!$C:$C,0))),"",INDEX('Policy Characteristics'!F:F,MATCH($C1859,'Policy Characteristics'!$C:$C,0)))</f>
        <v>0</v>
      </c>
      <c r="M1859" s="261">
        <f>IF(ISBLANK(INDEX('Policy Characteristics'!G:G,MATCH($C1859,'Policy Characteristics'!$C:$C,0))),"",INDEX('Policy Characteristics'!G:G,MATCH($C1859,'Policy Characteristics'!$C:$C,0)))</f>
        <v>0.25</v>
      </c>
      <c r="N1859" s="261">
        <f>IF(ISBLANK(INDEX('Policy Characteristics'!H:H,MATCH($C1859,'Policy Characteristics'!$C:$C,0))),"",INDEX('Policy Characteristics'!H:H,MATCH($C1859,'Policy Characteristics'!$C:$C,0)))</f>
        <v>0.01</v>
      </c>
      <c r="O1859" s="254" t="str">
        <f>IF(ISBLANK(INDEX('Policy Characteristics'!I:I,MATCH($C1859,'Policy Characteristics'!$C:$C,0))),"",INDEX('Policy Characteristics'!I:I,MATCH($C1859,'Policy Characteristics'!$C:$C,0)))</f>
        <v>% reduction in energy use</v>
      </c>
      <c r="P1859" s="254" t="str">
        <f>IF(ISBLANK(INDEX('Policy Characteristics'!J:J,MATCH($C1859,'Policy Characteristics'!$C:$C,0))),"",INDEX('Policy Characteristics'!J:J,MATCH($C1859,'Policy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59" s="254" t="str">
        <f>IF(ISBLANK(INDEX('Policy Characteristics'!K:K,MATCH($C1859,'Policy Characteristics'!$C:$C,0))),"",INDEX('Policy Characteristics'!K:K,MATCH($C1859,'Policy Characteristics'!$C:$C,0)))</f>
        <v>industry-ag-main.html#eff-stds</v>
      </c>
      <c r="R1859" s="254" t="str">
        <f>IF(ISBLANK(INDEX('Policy Characteristics'!L:L,MATCH($C1859,'Policy Characteristics'!$C:$C,0))),"",INDEX('Policy Characteristics'!L:L,MATCH($C1859,'Policy Characteristics'!$C:$C,0)))</f>
        <v>industry-energy-efficiency-standards.html</v>
      </c>
    </row>
    <row r="1860" spans="1:18" s="4" customFormat="1">
      <c r="A1860" s="254" t="str">
        <f>IF(ISBLANK(INDEX('Policy Characteristics'!A:A,MATCH($C1860,'Policy Characteristics'!$C:$C,0))),"",INDEX('Policy Characteristics'!A:A,MATCH($C1860,'Policy Characteristics'!$C:$C,0)))</f>
        <v>Industry</v>
      </c>
      <c r="B1860" s="262" t="str">
        <f>IF(ISBLANK(INDEX('Policy Characteristics'!B:B,MATCH($C1860,'Policy Characteristics'!$C:$C,0))),"",INDEX('Policy Characteristics'!B:B,MATCH($C1860,'Policy Characteristics'!$C:$C,0)))</f>
        <v>Industry Process Efficiency</v>
      </c>
      <c r="C1860" s="254" t="str">
        <f t="shared" si="59"/>
        <v>Percentage Improvement in Industrial Process Efficiency above BAU</v>
      </c>
      <c r="D1860" s="6" t="s">
        <v>3047</v>
      </c>
      <c r="E1860" s="45" t="s">
        <v>2385</v>
      </c>
      <c r="F1860" t="s">
        <v>2557</v>
      </c>
      <c r="G1860" s="45" t="s">
        <v>2391</v>
      </c>
      <c r="H1860" s="43">
        <v>3050</v>
      </c>
      <c r="I1860" s="324" t="s">
        <v>41</v>
      </c>
      <c r="J1860" s="255" t="str">
        <f>IF(ISBLANK(INDEX('Policy Characteristics'!D:D,MATCH($C1860,'Policy Characteristics'!$C:$C,0))),"",INDEX('Policy Characteristics'!D:D,MATCH($C1860,'Policy Characteristics'!$C:$C,0)))</f>
        <v>Industry Energy Efficiency</v>
      </c>
      <c r="K1860" s="254" t="str">
        <f>IF(ISBLANK(INDEX('Policy Characteristics'!E:E,MATCH($C1860,'Policy Characteristics'!$C:$C,0))),"",INDEX('Policy Characteristics'!E:E,MATCH($C1860,'Policy Characteristics'!$C:$C,0)))</f>
        <v>indst process efficiency</v>
      </c>
      <c r="L1860" s="261">
        <f>IF(ISBLANK(INDEX('Policy Characteristics'!F:F,MATCH($C1860,'Policy Characteristics'!$C:$C,0))),"",INDEX('Policy Characteristics'!F:F,MATCH($C1860,'Policy Characteristics'!$C:$C,0)))</f>
        <v>0</v>
      </c>
      <c r="M1860" s="261">
        <f>IF(ISBLANK(INDEX('Policy Characteristics'!G:G,MATCH($C1860,'Policy Characteristics'!$C:$C,0))),"",INDEX('Policy Characteristics'!G:G,MATCH($C1860,'Policy Characteristics'!$C:$C,0)))</f>
        <v>0.25</v>
      </c>
      <c r="N1860" s="261">
        <f>IF(ISBLANK(INDEX('Policy Characteristics'!H:H,MATCH($C1860,'Policy Characteristics'!$C:$C,0))),"",INDEX('Policy Characteristics'!H:H,MATCH($C1860,'Policy Characteristics'!$C:$C,0)))</f>
        <v>0.01</v>
      </c>
      <c r="O1860" s="254" t="str">
        <f>IF(ISBLANK(INDEX('Policy Characteristics'!I:I,MATCH($C1860,'Policy Characteristics'!$C:$C,0))),"",INDEX('Policy Characteristics'!I:I,MATCH($C1860,'Policy Characteristics'!$C:$C,0)))</f>
        <v>% reduction in energy use</v>
      </c>
      <c r="P1860" s="254" t="str">
        <f>IF(ISBLANK(INDEX('Policy Characteristics'!J:J,MATCH($C1860,'Policy Characteristics'!$C:$C,0))),"",INDEX('Policy Characteristics'!J:J,MATCH($C1860,'Policy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60" s="254" t="str">
        <f>IF(ISBLANK(INDEX('Policy Characteristics'!K:K,MATCH($C1860,'Policy Characteristics'!$C:$C,0))),"",INDEX('Policy Characteristics'!K:K,MATCH($C1860,'Policy Characteristics'!$C:$C,0)))</f>
        <v>industry-ag-main.html#eff-stds</v>
      </c>
      <c r="R1860" s="254" t="str">
        <f>IF(ISBLANK(INDEX('Policy Characteristics'!L:L,MATCH($C1860,'Policy Characteristics'!$C:$C,0))),"",INDEX('Policy Characteristics'!L:L,MATCH($C1860,'Policy Characteristics'!$C:$C,0)))</f>
        <v>industry-energy-efficiency-standards.html</v>
      </c>
    </row>
    <row r="1861" spans="1:18" s="4" customFormat="1">
      <c r="A1861" s="254" t="str">
        <f>IF(ISBLANK(INDEX('Policy Characteristics'!A:A,MATCH($C1861,'Policy Characteristics'!$C:$C,0))),"",INDEX('Policy Characteristics'!A:A,MATCH($C1861,'Policy Characteristics'!$C:$C,0)))</f>
        <v>Industry</v>
      </c>
      <c r="B1861" s="262" t="str">
        <f>IF(ISBLANK(INDEX('Policy Characteristics'!B:B,MATCH($C1861,'Policy Characteristics'!$C:$C,0))),"",INDEX('Policy Characteristics'!B:B,MATCH($C1861,'Policy Characteristics'!$C:$C,0)))</f>
        <v>Industry Process Efficiency</v>
      </c>
      <c r="C1861" s="254" t="str">
        <f t="shared" si="59"/>
        <v>Percentage Improvement in Industrial Process Efficiency above BAU</v>
      </c>
      <c r="D1861" s="6" t="s">
        <v>3047</v>
      </c>
      <c r="E1861" s="45" t="s">
        <v>2684</v>
      </c>
      <c r="F1861" t="s">
        <v>2557</v>
      </c>
      <c r="G1861" s="45" t="s">
        <v>2687</v>
      </c>
      <c r="H1861" s="43">
        <v>3051</v>
      </c>
      <c r="I1861" s="324" t="s">
        <v>41</v>
      </c>
      <c r="J1861" s="255" t="str">
        <f>IF(ISBLANK(INDEX('Policy Characteristics'!D:D,MATCH($C1861,'Policy Characteristics'!$C:$C,0))),"",INDEX('Policy Characteristics'!D:D,MATCH($C1861,'Policy Characteristics'!$C:$C,0)))</f>
        <v>Industry Energy Efficiency</v>
      </c>
      <c r="K1861" s="254" t="str">
        <f>IF(ISBLANK(INDEX('Policy Characteristics'!E:E,MATCH($C1861,'Policy Characteristics'!$C:$C,0))),"",INDEX('Policy Characteristics'!E:E,MATCH($C1861,'Policy Characteristics'!$C:$C,0)))</f>
        <v>indst process efficiency</v>
      </c>
      <c r="L1861" s="261">
        <f>IF(ISBLANK(INDEX('Policy Characteristics'!F:F,MATCH($C1861,'Policy Characteristics'!$C:$C,0))),"",INDEX('Policy Characteristics'!F:F,MATCH($C1861,'Policy Characteristics'!$C:$C,0)))</f>
        <v>0</v>
      </c>
      <c r="M1861" s="261">
        <f>IF(ISBLANK(INDEX('Policy Characteristics'!G:G,MATCH($C1861,'Policy Characteristics'!$C:$C,0))),"",INDEX('Policy Characteristics'!G:G,MATCH($C1861,'Policy Characteristics'!$C:$C,0)))</f>
        <v>0.25</v>
      </c>
      <c r="N1861" s="261">
        <f>IF(ISBLANK(INDEX('Policy Characteristics'!H:H,MATCH($C1861,'Policy Characteristics'!$C:$C,0))),"",INDEX('Policy Characteristics'!H:H,MATCH($C1861,'Policy Characteristics'!$C:$C,0)))</f>
        <v>0.01</v>
      </c>
      <c r="O1861" s="254" t="str">
        <f>IF(ISBLANK(INDEX('Policy Characteristics'!I:I,MATCH($C1861,'Policy Characteristics'!$C:$C,0))),"",INDEX('Policy Characteristics'!I:I,MATCH($C1861,'Policy Characteristics'!$C:$C,0)))</f>
        <v>% reduction in energy use</v>
      </c>
      <c r="P1861" s="254" t="str">
        <f>IF(ISBLANK(INDEX('Policy Characteristics'!J:J,MATCH($C1861,'Policy Characteristics'!$C:$C,0))),"",INDEX('Policy Characteristics'!J:J,MATCH($C1861,'Policy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61" s="254" t="str">
        <f>IF(ISBLANK(INDEX('Policy Characteristics'!K:K,MATCH($C1861,'Policy Characteristics'!$C:$C,0))),"",INDEX('Policy Characteristics'!K:K,MATCH($C1861,'Policy Characteristics'!$C:$C,0)))</f>
        <v>industry-ag-main.html#eff-stds</v>
      </c>
      <c r="R1861" s="254" t="str">
        <f>IF(ISBLANK(INDEX('Policy Characteristics'!L:L,MATCH($C1861,'Policy Characteristics'!$C:$C,0))),"",INDEX('Policy Characteristics'!L:L,MATCH($C1861,'Policy Characteristics'!$C:$C,0)))</f>
        <v>industry-energy-efficiency-standards.html</v>
      </c>
    </row>
    <row r="1862" spans="1:18" s="4" customFormat="1">
      <c r="A1862" s="254" t="str">
        <f>IF(ISBLANK(INDEX('Policy Characteristics'!A:A,MATCH($C1862,'Policy Characteristics'!$C:$C,0))),"",INDEX('Policy Characteristics'!A:A,MATCH($C1862,'Policy Characteristics'!$C:$C,0)))</f>
        <v>Industry</v>
      </c>
      <c r="B1862" s="262" t="str">
        <f>IF(ISBLANK(INDEX('Policy Characteristics'!B:B,MATCH($C1862,'Policy Characteristics'!$C:$C,0))),"",INDEX('Policy Characteristics'!B:B,MATCH($C1862,'Policy Characteristics'!$C:$C,0)))</f>
        <v>Industry Process Efficiency</v>
      </c>
      <c r="C1862" s="254" t="str">
        <f t="shared" si="59"/>
        <v>Percentage Improvement in Industrial Process Efficiency above BAU</v>
      </c>
      <c r="D1862" s="6" t="s">
        <v>3047</v>
      </c>
      <c r="E1862" s="45" t="s">
        <v>2685</v>
      </c>
      <c r="F1862" t="s">
        <v>2557</v>
      </c>
      <c r="G1862" s="45" t="s">
        <v>2689</v>
      </c>
      <c r="H1862" s="43">
        <v>3052</v>
      </c>
      <c r="I1862" s="324" t="s">
        <v>40</v>
      </c>
      <c r="J1862" s="255" t="str">
        <f>IF(ISBLANK(INDEX('Policy Characteristics'!D:D,MATCH($C1862,'Policy Characteristics'!$C:$C,0))),"",INDEX('Policy Characteristics'!D:D,MATCH($C1862,'Policy Characteristics'!$C:$C,0)))</f>
        <v>Industry Energy Efficiency</v>
      </c>
      <c r="K1862" s="254" t="str">
        <f>IF(ISBLANK(INDEX('Policy Characteristics'!E:E,MATCH($C1862,'Policy Characteristics'!$C:$C,0))),"",INDEX('Policy Characteristics'!E:E,MATCH($C1862,'Policy Characteristics'!$C:$C,0)))</f>
        <v>indst process efficiency</v>
      </c>
      <c r="L1862" s="261">
        <f>IF(ISBLANK(INDEX('Policy Characteristics'!F:F,MATCH($C1862,'Policy Characteristics'!$C:$C,0))),"",INDEX('Policy Characteristics'!F:F,MATCH($C1862,'Policy Characteristics'!$C:$C,0)))</f>
        <v>0</v>
      </c>
      <c r="M1862" s="261">
        <f>IF(ISBLANK(INDEX('Policy Characteristics'!G:G,MATCH($C1862,'Policy Characteristics'!$C:$C,0))),"",INDEX('Policy Characteristics'!G:G,MATCH($C1862,'Policy Characteristics'!$C:$C,0)))</f>
        <v>0.25</v>
      </c>
      <c r="N1862" s="261">
        <f>IF(ISBLANK(INDEX('Policy Characteristics'!H:H,MATCH($C1862,'Policy Characteristics'!$C:$C,0))),"",INDEX('Policy Characteristics'!H:H,MATCH($C1862,'Policy Characteristics'!$C:$C,0)))</f>
        <v>0.01</v>
      </c>
      <c r="O1862" s="254" t="str">
        <f>IF(ISBLANK(INDEX('Policy Characteristics'!I:I,MATCH($C1862,'Policy Characteristics'!$C:$C,0))),"",INDEX('Policy Characteristics'!I:I,MATCH($C1862,'Policy Characteristics'!$C:$C,0)))</f>
        <v>% reduction in energy use</v>
      </c>
      <c r="P1862" s="254" t="str">
        <f>IF(ISBLANK(INDEX('Policy Characteristics'!J:J,MATCH($C1862,'Policy Characteristics'!$C:$C,0))),"",INDEX('Policy Characteristics'!J:J,MATCH($C1862,'Policy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62" s="254" t="str">
        <f>IF(ISBLANK(INDEX('Policy Characteristics'!K:K,MATCH($C1862,'Policy Characteristics'!$C:$C,0))),"",INDEX('Policy Characteristics'!K:K,MATCH($C1862,'Policy Characteristics'!$C:$C,0)))</f>
        <v>industry-ag-main.html#eff-stds</v>
      </c>
      <c r="R1862" s="254" t="str">
        <f>IF(ISBLANK(INDEX('Policy Characteristics'!L:L,MATCH($C1862,'Policy Characteristics'!$C:$C,0))),"",INDEX('Policy Characteristics'!L:L,MATCH($C1862,'Policy Characteristics'!$C:$C,0)))</f>
        <v>industry-energy-efficiency-standards.html</v>
      </c>
    </row>
    <row r="1863" spans="1:18" s="4" customFormat="1">
      <c r="A1863" s="254" t="str">
        <f>IF(ISBLANK(INDEX('Policy Characteristics'!A:A,MATCH($C1863,'Policy Characteristics'!$C:$C,0))),"",INDEX('Policy Characteristics'!A:A,MATCH($C1863,'Policy Characteristics'!$C:$C,0)))</f>
        <v>Industry</v>
      </c>
      <c r="B1863" s="262" t="str">
        <f>IF(ISBLANK(INDEX('Policy Characteristics'!B:B,MATCH($C1863,'Policy Characteristics'!$C:$C,0))),"",INDEX('Policy Characteristics'!B:B,MATCH($C1863,'Policy Characteristics'!$C:$C,0)))</f>
        <v>Industry Process Efficiency</v>
      </c>
      <c r="C1863" s="254" t="str">
        <f t="shared" si="59"/>
        <v>Percentage Improvement in Industrial Process Efficiency above BAU</v>
      </c>
      <c r="D1863" s="6" t="s">
        <v>3047</v>
      </c>
      <c r="E1863" s="45" t="s">
        <v>2686</v>
      </c>
      <c r="F1863" t="s">
        <v>2557</v>
      </c>
      <c r="G1863" s="45" t="s">
        <v>2690</v>
      </c>
      <c r="H1863" s="43">
        <v>3053</v>
      </c>
      <c r="I1863" s="324" t="s">
        <v>40</v>
      </c>
      <c r="J1863" s="255" t="str">
        <f>IF(ISBLANK(INDEX('Policy Characteristics'!D:D,MATCH($C1863,'Policy Characteristics'!$C:$C,0))),"",INDEX('Policy Characteristics'!D:D,MATCH($C1863,'Policy Characteristics'!$C:$C,0)))</f>
        <v>Industry Energy Efficiency</v>
      </c>
      <c r="K1863" s="254" t="str">
        <f>IF(ISBLANK(INDEX('Policy Characteristics'!E:E,MATCH($C1863,'Policy Characteristics'!$C:$C,0))),"",INDEX('Policy Characteristics'!E:E,MATCH($C1863,'Policy Characteristics'!$C:$C,0)))</f>
        <v>indst process efficiency</v>
      </c>
      <c r="L1863" s="261">
        <f>IF(ISBLANK(INDEX('Policy Characteristics'!F:F,MATCH($C1863,'Policy Characteristics'!$C:$C,0))),"",INDEX('Policy Characteristics'!F:F,MATCH($C1863,'Policy Characteristics'!$C:$C,0)))</f>
        <v>0</v>
      </c>
      <c r="M1863" s="261">
        <f>IF(ISBLANK(INDEX('Policy Characteristics'!G:G,MATCH($C1863,'Policy Characteristics'!$C:$C,0))),"",INDEX('Policy Characteristics'!G:G,MATCH($C1863,'Policy Characteristics'!$C:$C,0)))</f>
        <v>0.25</v>
      </c>
      <c r="N1863" s="261">
        <f>IF(ISBLANK(INDEX('Policy Characteristics'!H:H,MATCH($C1863,'Policy Characteristics'!$C:$C,0))),"",INDEX('Policy Characteristics'!H:H,MATCH($C1863,'Policy Characteristics'!$C:$C,0)))</f>
        <v>0.01</v>
      </c>
      <c r="O1863" s="254" t="str">
        <f>IF(ISBLANK(INDEX('Policy Characteristics'!I:I,MATCH($C1863,'Policy Characteristics'!$C:$C,0))),"",INDEX('Policy Characteristics'!I:I,MATCH($C1863,'Policy Characteristics'!$C:$C,0)))</f>
        <v>% reduction in energy use</v>
      </c>
      <c r="P1863" s="254" t="str">
        <f>IF(ISBLANK(INDEX('Policy Characteristics'!J:J,MATCH($C1863,'Policy Characteristics'!$C:$C,0))),"",INDEX('Policy Characteristics'!J:J,MATCH($C1863,'Policy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63" s="254" t="str">
        <f>IF(ISBLANK(INDEX('Policy Characteristics'!K:K,MATCH($C1863,'Policy Characteristics'!$C:$C,0))),"",INDEX('Policy Characteristics'!K:K,MATCH($C1863,'Policy Characteristics'!$C:$C,0)))</f>
        <v>industry-ag-main.html#eff-stds</v>
      </c>
      <c r="R1863" s="254" t="str">
        <f>IF(ISBLANK(INDEX('Policy Characteristics'!L:L,MATCH($C1863,'Policy Characteristics'!$C:$C,0))),"",INDEX('Policy Characteristics'!L:L,MATCH($C1863,'Policy Characteristics'!$C:$C,0)))</f>
        <v>industry-energy-efficiency-standards.html</v>
      </c>
    </row>
    <row r="1864" spans="1:18" s="4" customFormat="1">
      <c r="A1864" s="254" t="str">
        <f>IF(ISBLANK(INDEX('Policy Characteristics'!A:A,MATCH($C1864,'Policy Characteristics'!$C:$C,0))),"",INDEX('Policy Characteristics'!A:A,MATCH($C1864,'Policy Characteristics'!$C:$C,0)))</f>
        <v>Industry</v>
      </c>
      <c r="B1864" s="262" t="str">
        <f>IF(ISBLANK(INDEX('Policy Characteristics'!B:B,MATCH($C1864,'Policy Characteristics'!$C:$C,0))),"",INDEX('Policy Characteristics'!B:B,MATCH($C1864,'Policy Characteristics'!$C:$C,0)))</f>
        <v>Industry Process Efficiency</v>
      </c>
      <c r="C1864" s="254" t="str">
        <f t="shared" si="59"/>
        <v>Percentage Improvement in Industrial Process Efficiency above BAU</v>
      </c>
      <c r="D1864" s="6" t="s">
        <v>3047</v>
      </c>
      <c r="E1864" s="45" t="s">
        <v>2683</v>
      </c>
      <c r="F1864" t="s">
        <v>2557</v>
      </c>
      <c r="G1864" s="45" t="s">
        <v>2688</v>
      </c>
      <c r="H1864" s="43">
        <v>3054</v>
      </c>
      <c r="I1864" s="324" t="s">
        <v>41</v>
      </c>
      <c r="J1864" s="255" t="str">
        <f>IF(ISBLANK(INDEX('Policy Characteristics'!D:D,MATCH($C1864,'Policy Characteristics'!$C:$C,0))),"",INDEX('Policy Characteristics'!D:D,MATCH($C1864,'Policy Characteristics'!$C:$C,0)))</f>
        <v>Industry Energy Efficiency</v>
      </c>
      <c r="K1864" s="254" t="str">
        <f>IF(ISBLANK(INDEX('Policy Characteristics'!E:E,MATCH($C1864,'Policy Characteristics'!$C:$C,0))),"",INDEX('Policy Characteristics'!E:E,MATCH($C1864,'Policy Characteristics'!$C:$C,0)))</f>
        <v>indst process efficiency</v>
      </c>
      <c r="L1864" s="261">
        <f>IF(ISBLANK(INDEX('Policy Characteristics'!F:F,MATCH($C1864,'Policy Characteristics'!$C:$C,0))),"",INDEX('Policy Characteristics'!F:F,MATCH($C1864,'Policy Characteristics'!$C:$C,0)))</f>
        <v>0</v>
      </c>
      <c r="M1864" s="261">
        <f>IF(ISBLANK(INDEX('Policy Characteristics'!G:G,MATCH($C1864,'Policy Characteristics'!$C:$C,0))),"",INDEX('Policy Characteristics'!G:G,MATCH($C1864,'Policy Characteristics'!$C:$C,0)))</f>
        <v>0.25</v>
      </c>
      <c r="N1864" s="261">
        <f>IF(ISBLANK(INDEX('Policy Characteristics'!H:H,MATCH($C1864,'Policy Characteristics'!$C:$C,0))),"",INDEX('Policy Characteristics'!H:H,MATCH($C1864,'Policy Characteristics'!$C:$C,0)))</f>
        <v>0.01</v>
      </c>
      <c r="O1864" s="254" t="str">
        <f>IF(ISBLANK(INDEX('Policy Characteristics'!I:I,MATCH($C1864,'Policy Characteristics'!$C:$C,0))),"",INDEX('Policy Characteristics'!I:I,MATCH($C1864,'Policy Characteristics'!$C:$C,0)))</f>
        <v>% reduction in energy use</v>
      </c>
      <c r="P1864" s="254" t="str">
        <f>IF(ISBLANK(INDEX('Policy Characteristics'!J:J,MATCH($C1864,'Policy Characteristics'!$C:$C,0))),"",INDEX('Policy Characteristics'!J:J,MATCH($C1864,'Policy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64" s="254" t="str">
        <f>IF(ISBLANK(INDEX('Policy Characteristics'!K:K,MATCH($C1864,'Policy Characteristics'!$C:$C,0))),"",INDEX('Policy Characteristics'!K:K,MATCH($C1864,'Policy Characteristics'!$C:$C,0)))</f>
        <v>industry-ag-main.html#eff-stds</v>
      </c>
      <c r="R1864" s="254" t="str">
        <f>IF(ISBLANK(INDEX('Policy Characteristics'!L:L,MATCH($C1864,'Policy Characteristics'!$C:$C,0))),"",INDEX('Policy Characteristics'!L:L,MATCH($C1864,'Policy Characteristics'!$C:$C,0)))</f>
        <v>industry-energy-efficiency-standards.html</v>
      </c>
    </row>
    <row r="1865" spans="1:18" s="4" customFormat="1">
      <c r="A1865" s="254" t="str">
        <f>IF(ISBLANK(INDEX('Policy Characteristics'!A:A,MATCH($C1865,'Policy Characteristics'!$C:$C,0))),"",INDEX('Policy Characteristics'!A:A,MATCH($C1865,'Policy Characteristics'!$C:$C,0)))</f>
        <v>Industry</v>
      </c>
      <c r="B1865" s="262" t="str">
        <f>IF(ISBLANK(INDEX('Policy Characteristics'!B:B,MATCH($C1865,'Policy Characteristics'!$C:$C,0))),"",INDEX('Policy Characteristics'!B:B,MATCH($C1865,'Policy Characteristics'!$C:$C,0)))</f>
        <v>Industry Process Efficiency</v>
      </c>
      <c r="C1865" s="254" t="str">
        <f t="shared" si="59"/>
        <v>Percentage Improvement in Industrial Process Efficiency above BAU</v>
      </c>
      <c r="D1865" s="6" t="s">
        <v>3048</v>
      </c>
      <c r="E1865" s="45" t="s">
        <v>2380</v>
      </c>
      <c r="F1865" t="s">
        <v>3011</v>
      </c>
      <c r="G1865" s="45" t="s">
        <v>2386</v>
      </c>
      <c r="H1865" s="43">
        <v>3055</v>
      </c>
      <c r="I1865" s="324" t="s">
        <v>40</v>
      </c>
      <c r="J1865" s="255" t="str">
        <f>IF(ISBLANK(INDEX('Policy Characteristics'!D:D,MATCH($C1865,'Policy Characteristics'!$C:$C,0))),"",INDEX('Policy Characteristics'!D:D,MATCH($C1865,'Policy Characteristics'!$C:$C,0)))</f>
        <v>Industry Energy Efficiency</v>
      </c>
      <c r="K1865" s="254" t="str">
        <f>IF(ISBLANK(INDEX('Policy Characteristics'!E:E,MATCH($C1865,'Policy Characteristics'!$C:$C,0))),"",INDEX('Policy Characteristics'!E:E,MATCH($C1865,'Policy Characteristics'!$C:$C,0)))</f>
        <v>indst process efficiency</v>
      </c>
      <c r="L1865" s="261">
        <f>IF(ISBLANK(INDEX('Policy Characteristics'!F:F,MATCH($C1865,'Policy Characteristics'!$C:$C,0))),"",INDEX('Policy Characteristics'!F:F,MATCH($C1865,'Policy Characteristics'!$C:$C,0)))</f>
        <v>0</v>
      </c>
      <c r="M1865" s="261">
        <f>IF(ISBLANK(INDEX('Policy Characteristics'!G:G,MATCH($C1865,'Policy Characteristics'!$C:$C,0))),"",INDEX('Policy Characteristics'!G:G,MATCH($C1865,'Policy Characteristics'!$C:$C,0)))</f>
        <v>0.25</v>
      </c>
      <c r="N1865" s="261">
        <f>IF(ISBLANK(INDEX('Policy Characteristics'!H:H,MATCH($C1865,'Policy Characteristics'!$C:$C,0))),"",INDEX('Policy Characteristics'!H:H,MATCH($C1865,'Policy Characteristics'!$C:$C,0)))</f>
        <v>0.01</v>
      </c>
      <c r="O1865" s="254" t="str">
        <f>IF(ISBLANK(INDEX('Policy Characteristics'!I:I,MATCH($C1865,'Policy Characteristics'!$C:$C,0))),"",INDEX('Policy Characteristics'!I:I,MATCH($C1865,'Policy Characteristics'!$C:$C,0)))</f>
        <v>% reduction in energy use</v>
      </c>
      <c r="P1865" s="254" t="str">
        <f>IF(ISBLANK(INDEX('Policy Characteristics'!J:J,MATCH($C1865,'Policy Characteristics'!$C:$C,0))),"",INDEX('Policy Characteristics'!J:J,MATCH($C1865,'Policy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65" s="254" t="str">
        <f>IF(ISBLANK(INDEX('Policy Characteristics'!K:K,MATCH($C1865,'Policy Characteristics'!$C:$C,0))),"",INDEX('Policy Characteristics'!K:K,MATCH($C1865,'Policy Characteristics'!$C:$C,0)))</f>
        <v>industry-ag-main.html#eff-stds</v>
      </c>
      <c r="R1865" s="254" t="str">
        <f>IF(ISBLANK(INDEX('Policy Characteristics'!L:L,MATCH($C1865,'Policy Characteristics'!$C:$C,0))),"",INDEX('Policy Characteristics'!L:L,MATCH($C1865,'Policy Characteristics'!$C:$C,0)))</f>
        <v>industry-energy-efficiency-standards.html</v>
      </c>
    </row>
    <row r="1866" spans="1:18" s="4" customFormat="1">
      <c r="A1866" s="254" t="str">
        <f>IF(ISBLANK(INDEX('Policy Characteristics'!A:A,MATCH($C1866,'Policy Characteristics'!$C:$C,0))),"",INDEX('Policy Characteristics'!A:A,MATCH($C1866,'Policy Characteristics'!$C:$C,0)))</f>
        <v>Industry</v>
      </c>
      <c r="B1866" s="262" t="str">
        <f>IF(ISBLANK(INDEX('Policy Characteristics'!B:B,MATCH($C1866,'Policy Characteristics'!$C:$C,0))),"",INDEX('Policy Characteristics'!B:B,MATCH($C1866,'Policy Characteristics'!$C:$C,0)))</f>
        <v>Industry Process Efficiency</v>
      </c>
      <c r="C1866" s="254" t="str">
        <f t="shared" si="59"/>
        <v>Percentage Improvement in Industrial Process Efficiency above BAU</v>
      </c>
      <c r="D1866" s="6" t="s">
        <v>3048</v>
      </c>
      <c r="E1866" s="45" t="s">
        <v>2381</v>
      </c>
      <c r="F1866" t="s">
        <v>3011</v>
      </c>
      <c r="G1866" s="45" t="s">
        <v>2389</v>
      </c>
      <c r="H1866" s="43">
        <v>3056</v>
      </c>
      <c r="I1866" s="324" t="s">
        <v>40</v>
      </c>
      <c r="J1866" s="255" t="str">
        <f>IF(ISBLANK(INDEX('Policy Characteristics'!D:D,MATCH($C1866,'Policy Characteristics'!$C:$C,0))),"",INDEX('Policy Characteristics'!D:D,MATCH($C1866,'Policy Characteristics'!$C:$C,0)))</f>
        <v>Industry Energy Efficiency</v>
      </c>
      <c r="K1866" s="254" t="str">
        <f>IF(ISBLANK(INDEX('Policy Characteristics'!E:E,MATCH($C1866,'Policy Characteristics'!$C:$C,0))),"",INDEX('Policy Characteristics'!E:E,MATCH($C1866,'Policy Characteristics'!$C:$C,0)))</f>
        <v>indst process efficiency</v>
      </c>
      <c r="L1866" s="261">
        <f>IF(ISBLANK(INDEX('Policy Characteristics'!F:F,MATCH($C1866,'Policy Characteristics'!$C:$C,0))),"",INDEX('Policy Characteristics'!F:F,MATCH($C1866,'Policy Characteristics'!$C:$C,0)))</f>
        <v>0</v>
      </c>
      <c r="M1866" s="261">
        <f>IF(ISBLANK(INDEX('Policy Characteristics'!G:G,MATCH($C1866,'Policy Characteristics'!$C:$C,0))),"",INDEX('Policy Characteristics'!G:G,MATCH($C1866,'Policy Characteristics'!$C:$C,0)))</f>
        <v>0.25</v>
      </c>
      <c r="N1866" s="261">
        <f>IF(ISBLANK(INDEX('Policy Characteristics'!H:H,MATCH($C1866,'Policy Characteristics'!$C:$C,0))),"",INDEX('Policy Characteristics'!H:H,MATCH($C1866,'Policy Characteristics'!$C:$C,0)))</f>
        <v>0.01</v>
      </c>
      <c r="O1866" s="254" t="str">
        <f>IF(ISBLANK(INDEX('Policy Characteristics'!I:I,MATCH($C1866,'Policy Characteristics'!$C:$C,0))),"",INDEX('Policy Characteristics'!I:I,MATCH($C1866,'Policy Characteristics'!$C:$C,0)))</f>
        <v>% reduction in energy use</v>
      </c>
      <c r="P1866" s="254" t="str">
        <f>IF(ISBLANK(INDEX('Policy Characteristics'!J:J,MATCH($C1866,'Policy Characteristics'!$C:$C,0))),"",INDEX('Policy Characteristics'!J:J,MATCH($C1866,'Policy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66" s="254" t="str">
        <f>IF(ISBLANK(INDEX('Policy Characteristics'!K:K,MATCH($C1866,'Policy Characteristics'!$C:$C,0))),"",INDEX('Policy Characteristics'!K:K,MATCH($C1866,'Policy Characteristics'!$C:$C,0)))</f>
        <v>industry-ag-main.html#eff-stds</v>
      </c>
      <c r="R1866" s="254" t="str">
        <f>IF(ISBLANK(INDEX('Policy Characteristics'!L:L,MATCH($C1866,'Policy Characteristics'!$C:$C,0))),"",INDEX('Policy Characteristics'!L:L,MATCH($C1866,'Policy Characteristics'!$C:$C,0)))</f>
        <v>industry-energy-efficiency-standards.html</v>
      </c>
    </row>
    <row r="1867" spans="1:18" s="4" customFormat="1">
      <c r="A1867" s="254" t="str">
        <f>IF(ISBLANK(INDEX('Policy Characteristics'!A:A,MATCH($C1867,'Policy Characteristics'!$C:$C,0))),"",INDEX('Policy Characteristics'!A:A,MATCH($C1867,'Policy Characteristics'!$C:$C,0)))</f>
        <v>Industry</v>
      </c>
      <c r="B1867" s="262" t="str">
        <f>IF(ISBLANK(INDEX('Policy Characteristics'!B:B,MATCH($C1867,'Policy Characteristics'!$C:$C,0))),"",INDEX('Policy Characteristics'!B:B,MATCH($C1867,'Policy Characteristics'!$C:$C,0)))</f>
        <v>Industry Process Efficiency</v>
      </c>
      <c r="C1867" s="254" t="str">
        <f t="shared" si="59"/>
        <v>Percentage Improvement in Industrial Process Efficiency above BAU</v>
      </c>
      <c r="D1867" s="6" t="s">
        <v>3048</v>
      </c>
      <c r="E1867" s="45" t="s">
        <v>2382</v>
      </c>
      <c r="F1867" t="s">
        <v>3011</v>
      </c>
      <c r="G1867" s="45" t="s">
        <v>2390</v>
      </c>
      <c r="H1867" s="43">
        <v>3057</v>
      </c>
      <c r="I1867" s="324" t="s">
        <v>40</v>
      </c>
      <c r="J1867" s="255" t="str">
        <f>IF(ISBLANK(INDEX('Policy Characteristics'!D:D,MATCH($C1867,'Policy Characteristics'!$C:$C,0))),"",INDEX('Policy Characteristics'!D:D,MATCH($C1867,'Policy Characteristics'!$C:$C,0)))</f>
        <v>Industry Energy Efficiency</v>
      </c>
      <c r="K1867" s="254" t="str">
        <f>IF(ISBLANK(INDEX('Policy Characteristics'!E:E,MATCH($C1867,'Policy Characteristics'!$C:$C,0))),"",INDEX('Policy Characteristics'!E:E,MATCH($C1867,'Policy Characteristics'!$C:$C,0)))</f>
        <v>indst process efficiency</v>
      </c>
      <c r="L1867" s="261">
        <f>IF(ISBLANK(INDEX('Policy Characteristics'!F:F,MATCH($C1867,'Policy Characteristics'!$C:$C,0))),"",INDEX('Policy Characteristics'!F:F,MATCH($C1867,'Policy Characteristics'!$C:$C,0)))</f>
        <v>0</v>
      </c>
      <c r="M1867" s="261">
        <f>IF(ISBLANK(INDEX('Policy Characteristics'!G:G,MATCH($C1867,'Policy Characteristics'!$C:$C,0))),"",INDEX('Policy Characteristics'!G:G,MATCH($C1867,'Policy Characteristics'!$C:$C,0)))</f>
        <v>0.25</v>
      </c>
      <c r="N1867" s="261">
        <f>IF(ISBLANK(INDEX('Policy Characteristics'!H:H,MATCH($C1867,'Policy Characteristics'!$C:$C,0))),"",INDEX('Policy Characteristics'!H:H,MATCH($C1867,'Policy Characteristics'!$C:$C,0)))</f>
        <v>0.01</v>
      </c>
      <c r="O1867" s="254" t="str">
        <f>IF(ISBLANK(INDEX('Policy Characteristics'!I:I,MATCH($C1867,'Policy Characteristics'!$C:$C,0))),"",INDEX('Policy Characteristics'!I:I,MATCH($C1867,'Policy Characteristics'!$C:$C,0)))</f>
        <v>% reduction in energy use</v>
      </c>
      <c r="P1867" s="254" t="str">
        <f>IF(ISBLANK(INDEX('Policy Characteristics'!J:J,MATCH($C1867,'Policy Characteristics'!$C:$C,0))),"",INDEX('Policy Characteristics'!J:J,MATCH($C1867,'Policy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67" s="254" t="str">
        <f>IF(ISBLANK(INDEX('Policy Characteristics'!K:K,MATCH($C1867,'Policy Characteristics'!$C:$C,0))),"",INDEX('Policy Characteristics'!K:K,MATCH($C1867,'Policy Characteristics'!$C:$C,0)))</f>
        <v>industry-ag-main.html#eff-stds</v>
      </c>
      <c r="R1867" s="254" t="str">
        <f>IF(ISBLANK(INDEX('Policy Characteristics'!L:L,MATCH($C1867,'Policy Characteristics'!$C:$C,0))),"",INDEX('Policy Characteristics'!L:L,MATCH($C1867,'Policy Characteristics'!$C:$C,0)))</f>
        <v>industry-energy-efficiency-standards.html</v>
      </c>
    </row>
    <row r="1868" spans="1:18" s="4" customFormat="1">
      <c r="A1868" s="254" t="str">
        <f>IF(ISBLANK(INDEX('Policy Characteristics'!A:A,MATCH($C1868,'Policy Characteristics'!$C:$C,0))),"",INDEX('Policy Characteristics'!A:A,MATCH($C1868,'Policy Characteristics'!$C:$C,0)))</f>
        <v>Industry</v>
      </c>
      <c r="B1868" s="262" t="str">
        <f>IF(ISBLANK(INDEX('Policy Characteristics'!B:B,MATCH($C1868,'Policy Characteristics'!$C:$C,0))),"",INDEX('Policy Characteristics'!B:B,MATCH($C1868,'Policy Characteristics'!$C:$C,0)))</f>
        <v>Industry Process Efficiency</v>
      </c>
      <c r="C1868" s="254" t="str">
        <f t="shared" si="59"/>
        <v>Percentage Improvement in Industrial Process Efficiency above BAU</v>
      </c>
      <c r="D1868" s="6" t="s">
        <v>3048</v>
      </c>
      <c r="E1868" s="45" t="s">
        <v>2383</v>
      </c>
      <c r="F1868" t="s">
        <v>3011</v>
      </c>
      <c r="G1868" s="45" t="s">
        <v>2387</v>
      </c>
      <c r="H1868" s="43">
        <v>3058</v>
      </c>
      <c r="I1868" s="324" t="s">
        <v>41</v>
      </c>
      <c r="J1868" s="255" t="str">
        <f>IF(ISBLANK(INDEX('Policy Characteristics'!D:D,MATCH($C1868,'Policy Characteristics'!$C:$C,0))),"",INDEX('Policy Characteristics'!D:D,MATCH($C1868,'Policy Characteristics'!$C:$C,0)))</f>
        <v>Industry Energy Efficiency</v>
      </c>
      <c r="K1868" s="254" t="str">
        <f>IF(ISBLANK(INDEX('Policy Characteristics'!E:E,MATCH($C1868,'Policy Characteristics'!$C:$C,0))),"",INDEX('Policy Characteristics'!E:E,MATCH($C1868,'Policy Characteristics'!$C:$C,0)))</f>
        <v>indst process efficiency</v>
      </c>
      <c r="L1868" s="261">
        <f>IF(ISBLANK(INDEX('Policy Characteristics'!F:F,MATCH($C1868,'Policy Characteristics'!$C:$C,0))),"",INDEX('Policy Characteristics'!F:F,MATCH($C1868,'Policy Characteristics'!$C:$C,0)))</f>
        <v>0</v>
      </c>
      <c r="M1868" s="261">
        <f>IF(ISBLANK(INDEX('Policy Characteristics'!G:G,MATCH($C1868,'Policy Characteristics'!$C:$C,0))),"",INDEX('Policy Characteristics'!G:G,MATCH($C1868,'Policy Characteristics'!$C:$C,0)))</f>
        <v>0.25</v>
      </c>
      <c r="N1868" s="261">
        <f>IF(ISBLANK(INDEX('Policy Characteristics'!H:H,MATCH($C1868,'Policy Characteristics'!$C:$C,0))),"",INDEX('Policy Characteristics'!H:H,MATCH($C1868,'Policy Characteristics'!$C:$C,0)))</f>
        <v>0.01</v>
      </c>
      <c r="O1868" s="254" t="str">
        <f>IF(ISBLANK(INDEX('Policy Characteristics'!I:I,MATCH($C1868,'Policy Characteristics'!$C:$C,0))),"",INDEX('Policy Characteristics'!I:I,MATCH($C1868,'Policy Characteristics'!$C:$C,0)))</f>
        <v>% reduction in energy use</v>
      </c>
      <c r="P1868" s="254" t="str">
        <f>IF(ISBLANK(INDEX('Policy Characteristics'!J:J,MATCH($C1868,'Policy Characteristics'!$C:$C,0))),"",INDEX('Policy Characteristics'!J:J,MATCH($C1868,'Policy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68" s="254" t="str">
        <f>IF(ISBLANK(INDEX('Policy Characteristics'!K:K,MATCH($C1868,'Policy Characteristics'!$C:$C,0))),"",INDEX('Policy Characteristics'!K:K,MATCH($C1868,'Policy Characteristics'!$C:$C,0)))</f>
        <v>industry-ag-main.html#eff-stds</v>
      </c>
      <c r="R1868" s="254" t="str">
        <f>IF(ISBLANK(INDEX('Policy Characteristics'!L:L,MATCH($C1868,'Policy Characteristics'!$C:$C,0))),"",INDEX('Policy Characteristics'!L:L,MATCH($C1868,'Policy Characteristics'!$C:$C,0)))</f>
        <v>industry-energy-efficiency-standards.html</v>
      </c>
    </row>
    <row r="1869" spans="1:18" s="4" customFormat="1">
      <c r="A1869" s="254" t="str">
        <f>IF(ISBLANK(INDEX('Policy Characteristics'!A:A,MATCH($C1869,'Policy Characteristics'!$C:$C,0))),"",INDEX('Policy Characteristics'!A:A,MATCH($C1869,'Policy Characteristics'!$C:$C,0)))</f>
        <v>Industry</v>
      </c>
      <c r="B1869" s="262" t="str">
        <f>IF(ISBLANK(INDEX('Policy Characteristics'!B:B,MATCH($C1869,'Policy Characteristics'!$C:$C,0))),"",INDEX('Policy Characteristics'!B:B,MATCH($C1869,'Policy Characteristics'!$C:$C,0)))</f>
        <v>Industry Process Efficiency</v>
      </c>
      <c r="C1869" s="254" t="str">
        <f t="shared" si="59"/>
        <v>Percentage Improvement in Industrial Process Efficiency above BAU</v>
      </c>
      <c r="D1869" s="6" t="s">
        <v>3048</v>
      </c>
      <c r="E1869" s="45" t="s">
        <v>2384</v>
      </c>
      <c r="F1869" t="s">
        <v>3011</v>
      </c>
      <c r="G1869" s="45" t="s">
        <v>2388</v>
      </c>
      <c r="H1869" s="43">
        <v>3059</v>
      </c>
      <c r="I1869" s="324" t="s">
        <v>40</v>
      </c>
      <c r="J1869" s="255" t="str">
        <f>IF(ISBLANK(INDEX('Policy Characteristics'!D:D,MATCH($C1869,'Policy Characteristics'!$C:$C,0))),"",INDEX('Policy Characteristics'!D:D,MATCH($C1869,'Policy Characteristics'!$C:$C,0)))</f>
        <v>Industry Energy Efficiency</v>
      </c>
      <c r="K1869" s="254" t="str">
        <f>IF(ISBLANK(INDEX('Policy Characteristics'!E:E,MATCH($C1869,'Policy Characteristics'!$C:$C,0))),"",INDEX('Policy Characteristics'!E:E,MATCH($C1869,'Policy Characteristics'!$C:$C,0)))</f>
        <v>indst process efficiency</v>
      </c>
      <c r="L1869" s="261">
        <f>IF(ISBLANK(INDEX('Policy Characteristics'!F:F,MATCH($C1869,'Policy Characteristics'!$C:$C,0))),"",INDEX('Policy Characteristics'!F:F,MATCH($C1869,'Policy Characteristics'!$C:$C,0)))</f>
        <v>0</v>
      </c>
      <c r="M1869" s="261">
        <f>IF(ISBLANK(INDEX('Policy Characteristics'!G:G,MATCH($C1869,'Policy Characteristics'!$C:$C,0))),"",INDEX('Policy Characteristics'!G:G,MATCH($C1869,'Policy Characteristics'!$C:$C,0)))</f>
        <v>0.25</v>
      </c>
      <c r="N1869" s="261">
        <f>IF(ISBLANK(INDEX('Policy Characteristics'!H:H,MATCH($C1869,'Policy Characteristics'!$C:$C,0))),"",INDEX('Policy Characteristics'!H:H,MATCH($C1869,'Policy Characteristics'!$C:$C,0)))</f>
        <v>0.01</v>
      </c>
      <c r="O1869" s="254" t="str">
        <f>IF(ISBLANK(INDEX('Policy Characteristics'!I:I,MATCH($C1869,'Policy Characteristics'!$C:$C,0))),"",INDEX('Policy Characteristics'!I:I,MATCH($C1869,'Policy Characteristics'!$C:$C,0)))</f>
        <v>% reduction in energy use</v>
      </c>
      <c r="P1869" s="254" t="str">
        <f>IF(ISBLANK(INDEX('Policy Characteristics'!J:J,MATCH($C1869,'Policy Characteristics'!$C:$C,0))),"",INDEX('Policy Characteristics'!J:J,MATCH($C1869,'Policy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69" s="254" t="str">
        <f>IF(ISBLANK(INDEX('Policy Characteristics'!K:K,MATCH($C1869,'Policy Characteristics'!$C:$C,0))),"",INDEX('Policy Characteristics'!K:K,MATCH($C1869,'Policy Characteristics'!$C:$C,0)))</f>
        <v>industry-ag-main.html#eff-stds</v>
      </c>
      <c r="R1869" s="254" t="str">
        <f>IF(ISBLANK(INDEX('Policy Characteristics'!L:L,MATCH($C1869,'Policy Characteristics'!$C:$C,0))),"",INDEX('Policy Characteristics'!L:L,MATCH($C1869,'Policy Characteristics'!$C:$C,0)))</f>
        <v>industry-energy-efficiency-standards.html</v>
      </c>
    </row>
    <row r="1870" spans="1:18" s="4" customFormat="1">
      <c r="A1870" s="254" t="str">
        <f>IF(ISBLANK(INDEX('Policy Characteristics'!A:A,MATCH($C1870,'Policy Characteristics'!$C:$C,0))),"",INDEX('Policy Characteristics'!A:A,MATCH($C1870,'Policy Characteristics'!$C:$C,0)))</f>
        <v>Industry</v>
      </c>
      <c r="B1870" s="262" t="str">
        <f>IF(ISBLANK(INDEX('Policy Characteristics'!B:B,MATCH($C1870,'Policy Characteristics'!$C:$C,0))),"",INDEX('Policy Characteristics'!B:B,MATCH($C1870,'Policy Characteristics'!$C:$C,0)))</f>
        <v>Industry Process Efficiency</v>
      </c>
      <c r="C1870" s="254" t="str">
        <f t="shared" si="59"/>
        <v>Percentage Improvement in Industrial Process Efficiency above BAU</v>
      </c>
      <c r="D1870" s="6" t="s">
        <v>3048</v>
      </c>
      <c r="E1870" s="45" t="s">
        <v>2385</v>
      </c>
      <c r="F1870" t="s">
        <v>3011</v>
      </c>
      <c r="G1870" s="45" t="s">
        <v>2391</v>
      </c>
      <c r="H1870" s="43">
        <v>3060</v>
      </c>
      <c r="I1870" s="324" t="s">
        <v>41</v>
      </c>
      <c r="J1870" s="255" t="str">
        <f>IF(ISBLANK(INDEX('Policy Characteristics'!D:D,MATCH($C1870,'Policy Characteristics'!$C:$C,0))),"",INDEX('Policy Characteristics'!D:D,MATCH($C1870,'Policy Characteristics'!$C:$C,0)))</f>
        <v>Industry Energy Efficiency</v>
      </c>
      <c r="K1870" s="254" t="str">
        <f>IF(ISBLANK(INDEX('Policy Characteristics'!E:E,MATCH($C1870,'Policy Characteristics'!$C:$C,0))),"",INDEX('Policy Characteristics'!E:E,MATCH($C1870,'Policy Characteristics'!$C:$C,0)))</f>
        <v>indst process efficiency</v>
      </c>
      <c r="L1870" s="261">
        <f>IF(ISBLANK(INDEX('Policy Characteristics'!F:F,MATCH($C1870,'Policy Characteristics'!$C:$C,0))),"",INDEX('Policy Characteristics'!F:F,MATCH($C1870,'Policy Characteristics'!$C:$C,0)))</f>
        <v>0</v>
      </c>
      <c r="M1870" s="261">
        <f>IF(ISBLANK(INDEX('Policy Characteristics'!G:G,MATCH($C1870,'Policy Characteristics'!$C:$C,0))),"",INDEX('Policy Characteristics'!G:G,MATCH($C1870,'Policy Characteristics'!$C:$C,0)))</f>
        <v>0.25</v>
      </c>
      <c r="N1870" s="261">
        <f>IF(ISBLANK(INDEX('Policy Characteristics'!H:H,MATCH($C1870,'Policy Characteristics'!$C:$C,0))),"",INDEX('Policy Characteristics'!H:H,MATCH($C1870,'Policy Characteristics'!$C:$C,0)))</f>
        <v>0.01</v>
      </c>
      <c r="O1870" s="254" t="str">
        <f>IF(ISBLANK(INDEX('Policy Characteristics'!I:I,MATCH($C1870,'Policy Characteristics'!$C:$C,0))),"",INDEX('Policy Characteristics'!I:I,MATCH($C1870,'Policy Characteristics'!$C:$C,0)))</f>
        <v>% reduction in energy use</v>
      </c>
      <c r="P1870" s="254" t="str">
        <f>IF(ISBLANK(INDEX('Policy Characteristics'!J:J,MATCH($C1870,'Policy Characteristics'!$C:$C,0))),"",INDEX('Policy Characteristics'!J:J,MATCH($C1870,'Policy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70" s="254" t="str">
        <f>IF(ISBLANK(INDEX('Policy Characteristics'!K:K,MATCH($C1870,'Policy Characteristics'!$C:$C,0))),"",INDEX('Policy Characteristics'!K:K,MATCH($C1870,'Policy Characteristics'!$C:$C,0)))</f>
        <v>industry-ag-main.html#eff-stds</v>
      </c>
      <c r="R1870" s="254" t="str">
        <f>IF(ISBLANK(INDEX('Policy Characteristics'!L:L,MATCH($C1870,'Policy Characteristics'!$C:$C,0))),"",INDEX('Policy Characteristics'!L:L,MATCH($C1870,'Policy Characteristics'!$C:$C,0)))</f>
        <v>industry-energy-efficiency-standards.html</v>
      </c>
    </row>
    <row r="1871" spans="1:18" s="4" customFormat="1">
      <c r="A1871" s="254" t="str">
        <f>IF(ISBLANK(INDEX('Policy Characteristics'!A:A,MATCH($C1871,'Policy Characteristics'!$C:$C,0))),"",INDEX('Policy Characteristics'!A:A,MATCH($C1871,'Policy Characteristics'!$C:$C,0)))</f>
        <v>Industry</v>
      </c>
      <c r="B1871" s="262" t="str">
        <f>IF(ISBLANK(INDEX('Policy Characteristics'!B:B,MATCH($C1871,'Policy Characteristics'!$C:$C,0))),"",INDEX('Policy Characteristics'!B:B,MATCH($C1871,'Policy Characteristics'!$C:$C,0)))</f>
        <v>Industry Process Efficiency</v>
      </c>
      <c r="C1871" s="254" t="str">
        <f t="shared" si="59"/>
        <v>Percentage Improvement in Industrial Process Efficiency above BAU</v>
      </c>
      <c r="D1871" s="6" t="s">
        <v>3048</v>
      </c>
      <c r="E1871" s="45" t="s">
        <v>2684</v>
      </c>
      <c r="F1871" t="s">
        <v>3011</v>
      </c>
      <c r="G1871" s="45" t="s">
        <v>2687</v>
      </c>
      <c r="H1871" s="43">
        <v>3061</v>
      </c>
      <c r="I1871" s="324" t="s">
        <v>41</v>
      </c>
      <c r="J1871" s="255" t="str">
        <f>IF(ISBLANK(INDEX('Policy Characteristics'!D:D,MATCH($C1871,'Policy Characteristics'!$C:$C,0))),"",INDEX('Policy Characteristics'!D:D,MATCH($C1871,'Policy Characteristics'!$C:$C,0)))</f>
        <v>Industry Energy Efficiency</v>
      </c>
      <c r="K1871" s="254" t="str">
        <f>IF(ISBLANK(INDEX('Policy Characteristics'!E:E,MATCH($C1871,'Policy Characteristics'!$C:$C,0))),"",INDEX('Policy Characteristics'!E:E,MATCH($C1871,'Policy Characteristics'!$C:$C,0)))</f>
        <v>indst process efficiency</v>
      </c>
      <c r="L1871" s="261">
        <f>IF(ISBLANK(INDEX('Policy Characteristics'!F:F,MATCH($C1871,'Policy Characteristics'!$C:$C,0))),"",INDEX('Policy Characteristics'!F:F,MATCH($C1871,'Policy Characteristics'!$C:$C,0)))</f>
        <v>0</v>
      </c>
      <c r="M1871" s="261">
        <f>IF(ISBLANK(INDEX('Policy Characteristics'!G:G,MATCH($C1871,'Policy Characteristics'!$C:$C,0))),"",INDEX('Policy Characteristics'!G:G,MATCH($C1871,'Policy Characteristics'!$C:$C,0)))</f>
        <v>0.25</v>
      </c>
      <c r="N1871" s="261">
        <f>IF(ISBLANK(INDEX('Policy Characteristics'!H:H,MATCH($C1871,'Policy Characteristics'!$C:$C,0))),"",INDEX('Policy Characteristics'!H:H,MATCH($C1871,'Policy Characteristics'!$C:$C,0)))</f>
        <v>0.01</v>
      </c>
      <c r="O1871" s="254" t="str">
        <f>IF(ISBLANK(INDEX('Policy Characteristics'!I:I,MATCH($C1871,'Policy Characteristics'!$C:$C,0))),"",INDEX('Policy Characteristics'!I:I,MATCH($C1871,'Policy Characteristics'!$C:$C,0)))</f>
        <v>% reduction in energy use</v>
      </c>
      <c r="P1871" s="254" t="str">
        <f>IF(ISBLANK(INDEX('Policy Characteristics'!J:J,MATCH($C1871,'Policy Characteristics'!$C:$C,0))),"",INDEX('Policy Characteristics'!J:J,MATCH($C1871,'Policy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71" s="254" t="str">
        <f>IF(ISBLANK(INDEX('Policy Characteristics'!K:K,MATCH($C1871,'Policy Characteristics'!$C:$C,0))),"",INDEX('Policy Characteristics'!K:K,MATCH($C1871,'Policy Characteristics'!$C:$C,0)))</f>
        <v>industry-ag-main.html#eff-stds</v>
      </c>
      <c r="R1871" s="254" t="str">
        <f>IF(ISBLANK(INDEX('Policy Characteristics'!L:L,MATCH($C1871,'Policy Characteristics'!$C:$C,0))),"",INDEX('Policy Characteristics'!L:L,MATCH($C1871,'Policy Characteristics'!$C:$C,0)))</f>
        <v>industry-energy-efficiency-standards.html</v>
      </c>
    </row>
    <row r="1872" spans="1:18" s="4" customFormat="1">
      <c r="A1872" s="254" t="str">
        <f>IF(ISBLANK(INDEX('Policy Characteristics'!A:A,MATCH($C1872,'Policy Characteristics'!$C:$C,0))),"",INDEX('Policy Characteristics'!A:A,MATCH($C1872,'Policy Characteristics'!$C:$C,0)))</f>
        <v>Industry</v>
      </c>
      <c r="B1872" s="262" t="str">
        <f>IF(ISBLANK(INDEX('Policy Characteristics'!B:B,MATCH($C1872,'Policy Characteristics'!$C:$C,0))),"",INDEX('Policy Characteristics'!B:B,MATCH($C1872,'Policy Characteristics'!$C:$C,0)))</f>
        <v>Industry Process Efficiency</v>
      </c>
      <c r="C1872" s="254" t="str">
        <f t="shared" si="59"/>
        <v>Percentage Improvement in Industrial Process Efficiency above BAU</v>
      </c>
      <c r="D1872" s="6" t="s">
        <v>3048</v>
      </c>
      <c r="E1872" s="45" t="s">
        <v>2685</v>
      </c>
      <c r="F1872" t="s">
        <v>3011</v>
      </c>
      <c r="G1872" s="45" t="s">
        <v>2689</v>
      </c>
      <c r="H1872" s="43">
        <v>3062</v>
      </c>
      <c r="I1872" s="324" t="s">
        <v>41</v>
      </c>
      <c r="J1872" s="255" t="str">
        <f>IF(ISBLANK(INDEX('Policy Characteristics'!D:D,MATCH($C1872,'Policy Characteristics'!$C:$C,0))),"",INDEX('Policy Characteristics'!D:D,MATCH($C1872,'Policy Characteristics'!$C:$C,0)))</f>
        <v>Industry Energy Efficiency</v>
      </c>
      <c r="K1872" s="254" t="str">
        <f>IF(ISBLANK(INDEX('Policy Characteristics'!E:E,MATCH($C1872,'Policy Characteristics'!$C:$C,0))),"",INDEX('Policy Characteristics'!E:E,MATCH($C1872,'Policy Characteristics'!$C:$C,0)))</f>
        <v>indst process efficiency</v>
      </c>
      <c r="L1872" s="261">
        <f>IF(ISBLANK(INDEX('Policy Characteristics'!F:F,MATCH($C1872,'Policy Characteristics'!$C:$C,0))),"",INDEX('Policy Characteristics'!F:F,MATCH($C1872,'Policy Characteristics'!$C:$C,0)))</f>
        <v>0</v>
      </c>
      <c r="M1872" s="261">
        <f>IF(ISBLANK(INDEX('Policy Characteristics'!G:G,MATCH($C1872,'Policy Characteristics'!$C:$C,0))),"",INDEX('Policy Characteristics'!G:G,MATCH($C1872,'Policy Characteristics'!$C:$C,0)))</f>
        <v>0.25</v>
      </c>
      <c r="N1872" s="261">
        <f>IF(ISBLANK(INDEX('Policy Characteristics'!H:H,MATCH($C1872,'Policy Characteristics'!$C:$C,0))),"",INDEX('Policy Characteristics'!H:H,MATCH($C1872,'Policy Characteristics'!$C:$C,0)))</f>
        <v>0.01</v>
      </c>
      <c r="O1872" s="254" t="str">
        <f>IF(ISBLANK(INDEX('Policy Characteristics'!I:I,MATCH($C1872,'Policy Characteristics'!$C:$C,0))),"",INDEX('Policy Characteristics'!I:I,MATCH($C1872,'Policy Characteristics'!$C:$C,0)))</f>
        <v>% reduction in energy use</v>
      </c>
      <c r="P1872" s="254" t="str">
        <f>IF(ISBLANK(INDEX('Policy Characteristics'!J:J,MATCH($C1872,'Policy Characteristics'!$C:$C,0))),"",INDEX('Policy Characteristics'!J:J,MATCH($C1872,'Policy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72" s="254" t="str">
        <f>IF(ISBLANK(INDEX('Policy Characteristics'!K:K,MATCH($C1872,'Policy Characteristics'!$C:$C,0))),"",INDEX('Policy Characteristics'!K:K,MATCH($C1872,'Policy Characteristics'!$C:$C,0)))</f>
        <v>industry-ag-main.html#eff-stds</v>
      </c>
      <c r="R1872" s="254" t="str">
        <f>IF(ISBLANK(INDEX('Policy Characteristics'!L:L,MATCH($C1872,'Policy Characteristics'!$C:$C,0))),"",INDEX('Policy Characteristics'!L:L,MATCH($C1872,'Policy Characteristics'!$C:$C,0)))</f>
        <v>industry-energy-efficiency-standards.html</v>
      </c>
    </row>
    <row r="1873" spans="1:18" s="4" customFormat="1">
      <c r="A1873" s="254" t="str">
        <f>IF(ISBLANK(INDEX('Policy Characteristics'!A:A,MATCH($C1873,'Policy Characteristics'!$C:$C,0))),"",INDEX('Policy Characteristics'!A:A,MATCH($C1873,'Policy Characteristics'!$C:$C,0)))</f>
        <v>Industry</v>
      </c>
      <c r="B1873" s="262" t="str">
        <f>IF(ISBLANK(INDEX('Policy Characteristics'!B:B,MATCH($C1873,'Policy Characteristics'!$C:$C,0))),"",INDEX('Policy Characteristics'!B:B,MATCH($C1873,'Policy Characteristics'!$C:$C,0)))</f>
        <v>Industry Process Efficiency</v>
      </c>
      <c r="C1873" s="254" t="str">
        <f t="shared" si="59"/>
        <v>Percentage Improvement in Industrial Process Efficiency above BAU</v>
      </c>
      <c r="D1873" s="6" t="s">
        <v>3048</v>
      </c>
      <c r="E1873" s="45" t="s">
        <v>2686</v>
      </c>
      <c r="F1873" t="s">
        <v>3011</v>
      </c>
      <c r="G1873" s="45" t="s">
        <v>2690</v>
      </c>
      <c r="H1873" s="43">
        <v>3063</v>
      </c>
      <c r="I1873" s="324" t="s">
        <v>40</v>
      </c>
      <c r="J1873" s="255" t="str">
        <f>IF(ISBLANK(INDEX('Policy Characteristics'!D:D,MATCH($C1873,'Policy Characteristics'!$C:$C,0))),"",INDEX('Policy Characteristics'!D:D,MATCH($C1873,'Policy Characteristics'!$C:$C,0)))</f>
        <v>Industry Energy Efficiency</v>
      </c>
      <c r="K1873" s="254" t="str">
        <f>IF(ISBLANK(INDEX('Policy Characteristics'!E:E,MATCH($C1873,'Policy Characteristics'!$C:$C,0))),"",INDEX('Policy Characteristics'!E:E,MATCH($C1873,'Policy Characteristics'!$C:$C,0)))</f>
        <v>indst process efficiency</v>
      </c>
      <c r="L1873" s="261">
        <f>IF(ISBLANK(INDEX('Policy Characteristics'!F:F,MATCH($C1873,'Policy Characteristics'!$C:$C,0))),"",INDEX('Policy Characteristics'!F:F,MATCH($C1873,'Policy Characteristics'!$C:$C,0)))</f>
        <v>0</v>
      </c>
      <c r="M1873" s="261">
        <f>IF(ISBLANK(INDEX('Policy Characteristics'!G:G,MATCH($C1873,'Policy Characteristics'!$C:$C,0))),"",INDEX('Policy Characteristics'!G:G,MATCH($C1873,'Policy Characteristics'!$C:$C,0)))</f>
        <v>0.25</v>
      </c>
      <c r="N1873" s="261">
        <f>IF(ISBLANK(INDEX('Policy Characteristics'!H:H,MATCH($C1873,'Policy Characteristics'!$C:$C,0))),"",INDEX('Policy Characteristics'!H:H,MATCH($C1873,'Policy Characteristics'!$C:$C,0)))</f>
        <v>0.01</v>
      </c>
      <c r="O1873" s="254" t="str">
        <f>IF(ISBLANK(INDEX('Policy Characteristics'!I:I,MATCH($C1873,'Policy Characteristics'!$C:$C,0))),"",INDEX('Policy Characteristics'!I:I,MATCH($C1873,'Policy Characteristics'!$C:$C,0)))</f>
        <v>% reduction in energy use</v>
      </c>
      <c r="P1873" s="254" t="str">
        <f>IF(ISBLANK(INDEX('Policy Characteristics'!J:J,MATCH($C1873,'Policy Characteristics'!$C:$C,0))),"",INDEX('Policy Characteristics'!J:J,MATCH($C1873,'Policy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73" s="254" t="str">
        <f>IF(ISBLANK(INDEX('Policy Characteristics'!K:K,MATCH($C1873,'Policy Characteristics'!$C:$C,0))),"",INDEX('Policy Characteristics'!K:K,MATCH($C1873,'Policy Characteristics'!$C:$C,0)))</f>
        <v>industry-ag-main.html#eff-stds</v>
      </c>
      <c r="R1873" s="254" t="str">
        <f>IF(ISBLANK(INDEX('Policy Characteristics'!L:L,MATCH($C1873,'Policy Characteristics'!$C:$C,0))),"",INDEX('Policy Characteristics'!L:L,MATCH($C1873,'Policy Characteristics'!$C:$C,0)))</f>
        <v>industry-energy-efficiency-standards.html</v>
      </c>
    </row>
    <row r="1874" spans="1:18" s="4" customFormat="1">
      <c r="A1874" s="254" t="str">
        <f>IF(ISBLANK(INDEX('Policy Characteristics'!A:A,MATCH($C1874,'Policy Characteristics'!$C:$C,0))),"",INDEX('Policy Characteristics'!A:A,MATCH($C1874,'Policy Characteristics'!$C:$C,0)))</f>
        <v>Industry</v>
      </c>
      <c r="B1874" s="262" t="str">
        <f>IF(ISBLANK(INDEX('Policy Characteristics'!B:B,MATCH($C1874,'Policy Characteristics'!$C:$C,0))),"",INDEX('Policy Characteristics'!B:B,MATCH($C1874,'Policy Characteristics'!$C:$C,0)))</f>
        <v>Industry Process Efficiency</v>
      </c>
      <c r="C1874" s="254" t="str">
        <f t="shared" si="59"/>
        <v>Percentage Improvement in Industrial Process Efficiency above BAU</v>
      </c>
      <c r="D1874" s="6" t="s">
        <v>3048</v>
      </c>
      <c r="E1874" s="45" t="s">
        <v>2683</v>
      </c>
      <c r="F1874" t="s">
        <v>3011</v>
      </c>
      <c r="G1874" s="45" t="s">
        <v>2688</v>
      </c>
      <c r="H1874" s="43">
        <v>3064</v>
      </c>
      <c r="I1874" s="324" t="s">
        <v>41</v>
      </c>
      <c r="J1874" s="255" t="str">
        <f>IF(ISBLANK(INDEX('Policy Characteristics'!D:D,MATCH($C1874,'Policy Characteristics'!$C:$C,0))),"",INDEX('Policy Characteristics'!D:D,MATCH($C1874,'Policy Characteristics'!$C:$C,0)))</f>
        <v>Industry Energy Efficiency</v>
      </c>
      <c r="K1874" s="254" t="str">
        <f>IF(ISBLANK(INDEX('Policy Characteristics'!E:E,MATCH($C1874,'Policy Characteristics'!$C:$C,0))),"",INDEX('Policy Characteristics'!E:E,MATCH($C1874,'Policy Characteristics'!$C:$C,0)))</f>
        <v>indst process efficiency</v>
      </c>
      <c r="L1874" s="261">
        <f>IF(ISBLANK(INDEX('Policy Characteristics'!F:F,MATCH($C1874,'Policy Characteristics'!$C:$C,0))),"",INDEX('Policy Characteristics'!F:F,MATCH($C1874,'Policy Characteristics'!$C:$C,0)))</f>
        <v>0</v>
      </c>
      <c r="M1874" s="261">
        <f>IF(ISBLANK(INDEX('Policy Characteristics'!G:G,MATCH($C1874,'Policy Characteristics'!$C:$C,0))),"",INDEX('Policy Characteristics'!G:G,MATCH($C1874,'Policy Characteristics'!$C:$C,0)))</f>
        <v>0.25</v>
      </c>
      <c r="N1874" s="261">
        <f>IF(ISBLANK(INDEX('Policy Characteristics'!H:H,MATCH($C1874,'Policy Characteristics'!$C:$C,0))),"",INDEX('Policy Characteristics'!H:H,MATCH($C1874,'Policy Characteristics'!$C:$C,0)))</f>
        <v>0.01</v>
      </c>
      <c r="O1874" s="254" t="str">
        <f>IF(ISBLANK(INDEX('Policy Characteristics'!I:I,MATCH($C1874,'Policy Characteristics'!$C:$C,0))),"",INDEX('Policy Characteristics'!I:I,MATCH($C1874,'Policy Characteristics'!$C:$C,0)))</f>
        <v>% reduction in energy use</v>
      </c>
      <c r="P1874" s="254" t="str">
        <f>IF(ISBLANK(INDEX('Policy Characteristics'!J:J,MATCH($C1874,'Policy Characteristics'!$C:$C,0))),"",INDEX('Policy Characteristics'!J:J,MATCH($C1874,'Policy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74" s="254" t="str">
        <f>IF(ISBLANK(INDEX('Policy Characteristics'!K:K,MATCH($C1874,'Policy Characteristics'!$C:$C,0))),"",INDEX('Policy Characteristics'!K:K,MATCH($C1874,'Policy Characteristics'!$C:$C,0)))</f>
        <v>industry-ag-main.html#eff-stds</v>
      </c>
      <c r="R1874" s="254" t="str">
        <f>IF(ISBLANK(INDEX('Policy Characteristics'!L:L,MATCH($C1874,'Policy Characteristics'!$C:$C,0))),"",INDEX('Policy Characteristics'!L:L,MATCH($C1874,'Policy Characteristics'!$C:$C,0)))</f>
        <v>industry-energy-efficiency-standards.html</v>
      </c>
    </row>
    <row r="1875" spans="1:18" s="4" customFormat="1">
      <c r="A1875" s="254" t="str">
        <f>IF(ISBLANK(INDEX('Policy Characteristics'!A:A,MATCH($C1875,'Policy Characteristics'!$C:$C,0))),"",INDEX('Policy Characteristics'!A:A,MATCH($C1875,'Policy Characteristics'!$C:$C,0)))</f>
        <v>Industry</v>
      </c>
      <c r="B1875" s="262" t="str">
        <f>IF(ISBLANK(INDEX('Policy Characteristics'!B:B,MATCH($C1875,'Policy Characteristics'!$C:$C,0))),"",INDEX('Policy Characteristics'!B:B,MATCH($C1875,'Policy Characteristics'!$C:$C,0)))</f>
        <v>Industry Process Efficiency</v>
      </c>
      <c r="C1875" s="254" t="str">
        <f t="shared" si="59"/>
        <v>Percentage Improvement in Industrial Process Efficiency above BAU</v>
      </c>
      <c r="D1875" s="6" t="s">
        <v>3049</v>
      </c>
      <c r="E1875" s="45" t="s">
        <v>2380</v>
      </c>
      <c r="F1875" t="s">
        <v>3012</v>
      </c>
      <c r="G1875" s="45" t="s">
        <v>2386</v>
      </c>
      <c r="H1875" s="43">
        <v>3065</v>
      </c>
      <c r="I1875" s="324" t="s">
        <v>40</v>
      </c>
      <c r="J1875" s="255" t="str">
        <f>IF(ISBLANK(INDEX('Policy Characteristics'!D:D,MATCH($C1875,'Policy Characteristics'!$C:$C,0))),"",INDEX('Policy Characteristics'!D:D,MATCH($C1875,'Policy Characteristics'!$C:$C,0)))</f>
        <v>Industry Energy Efficiency</v>
      </c>
      <c r="K1875" s="254" t="str">
        <f>IF(ISBLANK(INDEX('Policy Characteristics'!E:E,MATCH($C1875,'Policy Characteristics'!$C:$C,0))),"",INDEX('Policy Characteristics'!E:E,MATCH($C1875,'Policy Characteristics'!$C:$C,0)))</f>
        <v>indst process efficiency</v>
      </c>
      <c r="L1875" s="261">
        <f>IF(ISBLANK(INDEX('Policy Characteristics'!F:F,MATCH($C1875,'Policy Characteristics'!$C:$C,0))),"",INDEX('Policy Characteristics'!F:F,MATCH($C1875,'Policy Characteristics'!$C:$C,0)))</f>
        <v>0</v>
      </c>
      <c r="M1875" s="261">
        <f>IF(ISBLANK(INDEX('Policy Characteristics'!G:G,MATCH($C1875,'Policy Characteristics'!$C:$C,0))),"",INDEX('Policy Characteristics'!G:G,MATCH($C1875,'Policy Characteristics'!$C:$C,0)))</f>
        <v>0.25</v>
      </c>
      <c r="N1875" s="261">
        <f>IF(ISBLANK(INDEX('Policy Characteristics'!H:H,MATCH($C1875,'Policy Characteristics'!$C:$C,0))),"",INDEX('Policy Characteristics'!H:H,MATCH($C1875,'Policy Characteristics'!$C:$C,0)))</f>
        <v>0.01</v>
      </c>
      <c r="O1875" s="254" t="str">
        <f>IF(ISBLANK(INDEX('Policy Characteristics'!I:I,MATCH($C1875,'Policy Characteristics'!$C:$C,0))),"",INDEX('Policy Characteristics'!I:I,MATCH($C1875,'Policy Characteristics'!$C:$C,0)))</f>
        <v>% reduction in energy use</v>
      </c>
      <c r="P1875" s="254" t="str">
        <f>IF(ISBLANK(INDEX('Policy Characteristics'!J:J,MATCH($C1875,'Policy Characteristics'!$C:$C,0))),"",INDEX('Policy Characteristics'!J:J,MATCH($C1875,'Policy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75" s="254" t="str">
        <f>IF(ISBLANK(INDEX('Policy Characteristics'!K:K,MATCH($C1875,'Policy Characteristics'!$C:$C,0))),"",INDEX('Policy Characteristics'!K:K,MATCH($C1875,'Policy Characteristics'!$C:$C,0)))</f>
        <v>industry-ag-main.html#eff-stds</v>
      </c>
      <c r="R1875" s="254" t="str">
        <f>IF(ISBLANK(INDEX('Policy Characteristics'!L:L,MATCH($C1875,'Policy Characteristics'!$C:$C,0))),"",INDEX('Policy Characteristics'!L:L,MATCH($C1875,'Policy Characteristics'!$C:$C,0)))</f>
        <v>industry-energy-efficiency-standards.html</v>
      </c>
    </row>
    <row r="1876" spans="1:18" s="4" customFormat="1">
      <c r="A1876" s="254" t="str">
        <f>IF(ISBLANK(INDEX('Policy Characteristics'!A:A,MATCH($C1876,'Policy Characteristics'!$C:$C,0))),"",INDEX('Policy Characteristics'!A:A,MATCH($C1876,'Policy Characteristics'!$C:$C,0)))</f>
        <v>Industry</v>
      </c>
      <c r="B1876" s="262" t="str">
        <f>IF(ISBLANK(INDEX('Policy Characteristics'!B:B,MATCH($C1876,'Policy Characteristics'!$C:$C,0))),"",INDEX('Policy Characteristics'!B:B,MATCH($C1876,'Policy Characteristics'!$C:$C,0)))</f>
        <v>Industry Process Efficiency</v>
      </c>
      <c r="C1876" s="254" t="str">
        <f t="shared" si="59"/>
        <v>Percentage Improvement in Industrial Process Efficiency above BAU</v>
      </c>
      <c r="D1876" s="6" t="s">
        <v>3049</v>
      </c>
      <c r="E1876" s="45" t="s">
        <v>2381</v>
      </c>
      <c r="F1876" t="s">
        <v>3012</v>
      </c>
      <c r="G1876" s="45" t="s">
        <v>2389</v>
      </c>
      <c r="H1876" s="43">
        <v>3066</v>
      </c>
      <c r="I1876" s="324" t="s">
        <v>41</v>
      </c>
      <c r="J1876" s="255" t="str">
        <f>IF(ISBLANK(INDEX('Policy Characteristics'!D:D,MATCH($C1876,'Policy Characteristics'!$C:$C,0))),"",INDEX('Policy Characteristics'!D:D,MATCH($C1876,'Policy Characteristics'!$C:$C,0)))</f>
        <v>Industry Energy Efficiency</v>
      </c>
      <c r="K1876" s="254" t="str">
        <f>IF(ISBLANK(INDEX('Policy Characteristics'!E:E,MATCH($C1876,'Policy Characteristics'!$C:$C,0))),"",INDEX('Policy Characteristics'!E:E,MATCH($C1876,'Policy Characteristics'!$C:$C,0)))</f>
        <v>indst process efficiency</v>
      </c>
      <c r="L1876" s="261">
        <f>IF(ISBLANK(INDEX('Policy Characteristics'!F:F,MATCH($C1876,'Policy Characteristics'!$C:$C,0))),"",INDEX('Policy Characteristics'!F:F,MATCH($C1876,'Policy Characteristics'!$C:$C,0)))</f>
        <v>0</v>
      </c>
      <c r="M1876" s="261">
        <f>IF(ISBLANK(INDEX('Policy Characteristics'!G:G,MATCH($C1876,'Policy Characteristics'!$C:$C,0))),"",INDEX('Policy Characteristics'!G:G,MATCH($C1876,'Policy Characteristics'!$C:$C,0)))</f>
        <v>0.25</v>
      </c>
      <c r="N1876" s="261">
        <f>IF(ISBLANK(INDEX('Policy Characteristics'!H:H,MATCH($C1876,'Policy Characteristics'!$C:$C,0))),"",INDEX('Policy Characteristics'!H:H,MATCH($C1876,'Policy Characteristics'!$C:$C,0)))</f>
        <v>0.01</v>
      </c>
      <c r="O1876" s="254" t="str">
        <f>IF(ISBLANK(INDEX('Policy Characteristics'!I:I,MATCH($C1876,'Policy Characteristics'!$C:$C,0))),"",INDEX('Policy Characteristics'!I:I,MATCH($C1876,'Policy Characteristics'!$C:$C,0)))</f>
        <v>% reduction in energy use</v>
      </c>
      <c r="P1876" s="254" t="str">
        <f>IF(ISBLANK(INDEX('Policy Characteristics'!J:J,MATCH($C1876,'Policy Characteristics'!$C:$C,0))),"",INDEX('Policy Characteristics'!J:J,MATCH($C1876,'Policy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76" s="254" t="str">
        <f>IF(ISBLANK(INDEX('Policy Characteristics'!K:K,MATCH($C1876,'Policy Characteristics'!$C:$C,0))),"",INDEX('Policy Characteristics'!K:K,MATCH($C1876,'Policy Characteristics'!$C:$C,0)))</f>
        <v>industry-ag-main.html#eff-stds</v>
      </c>
      <c r="R1876" s="254" t="str">
        <f>IF(ISBLANK(INDEX('Policy Characteristics'!L:L,MATCH($C1876,'Policy Characteristics'!$C:$C,0))),"",INDEX('Policy Characteristics'!L:L,MATCH($C1876,'Policy Characteristics'!$C:$C,0)))</f>
        <v>industry-energy-efficiency-standards.html</v>
      </c>
    </row>
    <row r="1877" spans="1:18" s="4" customFormat="1">
      <c r="A1877" s="254" t="str">
        <f>IF(ISBLANK(INDEX('Policy Characteristics'!A:A,MATCH($C1877,'Policy Characteristics'!$C:$C,0))),"",INDEX('Policy Characteristics'!A:A,MATCH($C1877,'Policy Characteristics'!$C:$C,0)))</f>
        <v>Industry</v>
      </c>
      <c r="B1877" s="262" t="str">
        <f>IF(ISBLANK(INDEX('Policy Characteristics'!B:B,MATCH($C1877,'Policy Characteristics'!$C:$C,0))),"",INDEX('Policy Characteristics'!B:B,MATCH($C1877,'Policy Characteristics'!$C:$C,0)))</f>
        <v>Industry Process Efficiency</v>
      </c>
      <c r="C1877" s="254" t="str">
        <f t="shared" si="59"/>
        <v>Percentage Improvement in Industrial Process Efficiency above BAU</v>
      </c>
      <c r="D1877" s="6" t="s">
        <v>3049</v>
      </c>
      <c r="E1877" s="45" t="s">
        <v>2382</v>
      </c>
      <c r="F1877" t="s">
        <v>3012</v>
      </c>
      <c r="G1877" s="45" t="s">
        <v>2390</v>
      </c>
      <c r="H1877" s="43">
        <v>3067</v>
      </c>
      <c r="I1877" s="324" t="s">
        <v>40</v>
      </c>
      <c r="J1877" s="255" t="str">
        <f>IF(ISBLANK(INDEX('Policy Characteristics'!D:D,MATCH($C1877,'Policy Characteristics'!$C:$C,0))),"",INDEX('Policy Characteristics'!D:D,MATCH($C1877,'Policy Characteristics'!$C:$C,0)))</f>
        <v>Industry Energy Efficiency</v>
      </c>
      <c r="K1877" s="254" t="str">
        <f>IF(ISBLANK(INDEX('Policy Characteristics'!E:E,MATCH($C1877,'Policy Characteristics'!$C:$C,0))),"",INDEX('Policy Characteristics'!E:E,MATCH($C1877,'Policy Characteristics'!$C:$C,0)))</f>
        <v>indst process efficiency</v>
      </c>
      <c r="L1877" s="261">
        <f>IF(ISBLANK(INDEX('Policy Characteristics'!F:F,MATCH($C1877,'Policy Characteristics'!$C:$C,0))),"",INDEX('Policy Characteristics'!F:F,MATCH($C1877,'Policy Characteristics'!$C:$C,0)))</f>
        <v>0</v>
      </c>
      <c r="M1877" s="261">
        <f>IF(ISBLANK(INDEX('Policy Characteristics'!G:G,MATCH($C1877,'Policy Characteristics'!$C:$C,0))),"",INDEX('Policy Characteristics'!G:G,MATCH($C1877,'Policy Characteristics'!$C:$C,0)))</f>
        <v>0.25</v>
      </c>
      <c r="N1877" s="261">
        <f>IF(ISBLANK(INDEX('Policy Characteristics'!H:H,MATCH($C1877,'Policy Characteristics'!$C:$C,0))),"",INDEX('Policy Characteristics'!H:H,MATCH($C1877,'Policy Characteristics'!$C:$C,0)))</f>
        <v>0.01</v>
      </c>
      <c r="O1877" s="254" t="str">
        <f>IF(ISBLANK(INDEX('Policy Characteristics'!I:I,MATCH($C1877,'Policy Characteristics'!$C:$C,0))),"",INDEX('Policy Characteristics'!I:I,MATCH($C1877,'Policy Characteristics'!$C:$C,0)))</f>
        <v>% reduction in energy use</v>
      </c>
      <c r="P1877" s="254" t="str">
        <f>IF(ISBLANK(INDEX('Policy Characteristics'!J:J,MATCH($C1877,'Policy Characteristics'!$C:$C,0))),"",INDEX('Policy Characteristics'!J:J,MATCH($C1877,'Policy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77" s="254" t="str">
        <f>IF(ISBLANK(INDEX('Policy Characteristics'!K:K,MATCH($C1877,'Policy Characteristics'!$C:$C,0))),"",INDEX('Policy Characteristics'!K:K,MATCH($C1877,'Policy Characteristics'!$C:$C,0)))</f>
        <v>industry-ag-main.html#eff-stds</v>
      </c>
      <c r="R1877" s="254" t="str">
        <f>IF(ISBLANK(INDEX('Policy Characteristics'!L:L,MATCH($C1877,'Policy Characteristics'!$C:$C,0))),"",INDEX('Policy Characteristics'!L:L,MATCH($C1877,'Policy Characteristics'!$C:$C,0)))</f>
        <v>industry-energy-efficiency-standards.html</v>
      </c>
    </row>
    <row r="1878" spans="1:18" s="4" customFormat="1">
      <c r="A1878" s="254" t="str">
        <f>IF(ISBLANK(INDEX('Policy Characteristics'!A:A,MATCH($C1878,'Policy Characteristics'!$C:$C,0))),"",INDEX('Policy Characteristics'!A:A,MATCH($C1878,'Policy Characteristics'!$C:$C,0)))</f>
        <v>Industry</v>
      </c>
      <c r="B1878" s="262" t="str">
        <f>IF(ISBLANK(INDEX('Policy Characteristics'!B:B,MATCH($C1878,'Policy Characteristics'!$C:$C,0))),"",INDEX('Policy Characteristics'!B:B,MATCH($C1878,'Policy Characteristics'!$C:$C,0)))</f>
        <v>Industry Process Efficiency</v>
      </c>
      <c r="C1878" s="254" t="str">
        <f t="shared" si="59"/>
        <v>Percentage Improvement in Industrial Process Efficiency above BAU</v>
      </c>
      <c r="D1878" s="6" t="s">
        <v>3049</v>
      </c>
      <c r="E1878" s="45" t="s">
        <v>2383</v>
      </c>
      <c r="F1878" t="s">
        <v>3012</v>
      </c>
      <c r="G1878" s="45" t="s">
        <v>2387</v>
      </c>
      <c r="H1878" s="43">
        <v>3068</v>
      </c>
      <c r="I1878" s="324" t="s">
        <v>41</v>
      </c>
      <c r="J1878" s="255" t="str">
        <f>IF(ISBLANK(INDEX('Policy Characteristics'!D:D,MATCH($C1878,'Policy Characteristics'!$C:$C,0))),"",INDEX('Policy Characteristics'!D:D,MATCH($C1878,'Policy Characteristics'!$C:$C,0)))</f>
        <v>Industry Energy Efficiency</v>
      </c>
      <c r="K1878" s="254" t="str">
        <f>IF(ISBLANK(INDEX('Policy Characteristics'!E:E,MATCH($C1878,'Policy Characteristics'!$C:$C,0))),"",INDEX('Policy Characteristics'!E:E,MATCH($C1878,'Policy Characteristics'!$C:$C,0)))</f>
        <v>indst process efficiency</v>
      </c>
      <c r="L1878" s="261">
        <f>IF(ISBLANK(INDEX('Policy Characteristics'!F:F,MATCH($C1878,'Policy Characteristics'!$C:$C,0))),"",INDEX('Policy Characteristics'!F:F,MATCH($C1878,'Policy Characteristics'!$C:$C,0)))</f>
        <v>0</v>
      </c>
      <c r="M1878" s="261">
        <f>IF(ISBLANK(INDEX('Policy Characteristics'!G:G,MATCH($C1878,'Policy Characteristics'!$C:$C,0))),"",INDEX('Policy Characteristics'!G:G,MATCH($C1878,'Policy Characteristics'!$C:$C,0)))</f>
        <v>0.25</v>
      </c>
      <c r="N1878" s="261">
        <f>IF(ISBLANK(INDEX('Policy Characteristics'!H:H,MATCH($C1878,'Policy Characteristics'!$C:$C,0))),"",INDEX('Policy Characteristics'!H:H,MATCH($C1878,'Policy Characteristics'!$C:$C,0)))</f>
        <v>0.01</v>
      </c>
      <c r="O1878" s="254" t="str">
        <f>IF(ISBLANK(INDEX('Policy Characteristics'!I:I,MATCH($C1878,'Policy Characteristics'!$C:$C,0))),"",INDEX('Policy Characteristics'!I:I,MATCH($C1878,'Policy Characteristics'!$C:$C,0)))</f>
        <v>% reduction in energy use</v>
      </c>
      <c r="P1878" s="254" t="str">
        <f>IF(ISBLANK(INDEX('Policy Characteristics'!J:J,MATCH($C1878,'Policy Characteristics'!$C:$C,0))),"",INDEX('Policy Characteristics'!J:J,MATCH($C1878,'Policy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78" s="254" t="str">
        <f>IF(ISBLANK(INDEX('Policy Characteristics'!K:K,MATCH($C1878,'Policy Characteristics'!$C:$C,0))),"",INDEX('Policy Characteristics'!K:K,MATCH($C1878,'Policy Characteristics'!$C:$C,0)))</f>
        <v>industry-ag-main.html#eff-stds</v>
      </c>
      <c r="R1878" s="254" t="str">
        <f>IF(ISBLANK(INDEX('Policy Characteristics'!L:L,MATCH($C1878,'Policy Characteristics'!$C:$C,0))),"",INDEX('Policy Characteristics'!L:L,MATCH($C1878,'Policy Characteristics'!$C:$C,0)))</f>
        <v>industry-energy-efficiency-standards.html</v>
      </c>
    </row>
    <row r="1879" spans="1:18" s="4" customFormat="1">
      <c r="A1879" s="254" t="str">
        <f>IF(ISBLANK(INDEX('Policy Characteristics'!A:A,MATCH($C1879,'Policy Characteristics'!$C:$C,0))),"",INDEX('Policy Characteristics'!A:A,MATCH($C1879,'Policy Characteristics'!$C:$C,0)))</f>
        <v>Industry</v>
      </c>
      <c r="B1879" s="262" t="str">
        <f>IF(ISBLANK(INDEX('Policy Characteristics'!B:B,MATCH($C1879,'Policy Characteristics'!$C:$C,0))),"",INDEX('Policy Characteristics'!B:B,MATCH($C1879,'Policy Characteristics'!$C:$C,0)))</f>
        <v>Industry Process Efficiency</v>
      </c>
      <c r="C1879" s="254" t="str">
        <f t="shared" si="59"/>
        <v>Percentage Improvement in Industrial Process Efficiency above BAU</v>
      </c>
      <c r="D1879" s="6" t="s">
        <v>3049</v>
      </c>
      <c r="E1879" s="45" t="s">
        <v>2384</v>
      </c>
      <c r="F1879" t="s">
        <v>3012</v>
      </c>
      <c r="G1879" s="45" t="s">
        <v>2388</v>
      </c>
      <c r="H1879" s="43">
        <v>3069</v>
      </c>
      <c r="I1879" s="324" t="s">
        <v>40</v>
      </c>
      <c r="J1879" s="255" t="str">
        <f>IF(ISBLANK(INDEX('Policy Characteristics'!D:D,MATCH($C1879,'Policy Characteristics'!$C:$C,0))),"",INDEX('Policy Characteristics'!D:D,MATCH($C1879,'Policy Characteristics'!$C:$C,0)))</f>
        <v>Industry Energy Efficiency</v>
      </c>
      <c r="K1879" s="254" t="str">
        <f>IF(ISBLANK(INDEX('Policy Characteristics'!E:E,MATCH($C1879,'Policy Characteristics'!$C:$C,0))),"",INDEX('Policy Characteristics'!E:E,MATCH($C1879,'Policy Characteristics'!$C:$C,0)))</f>
        <v>indst process efficiency</v>
      </c>
      <c r="L1879" s="261">
        <f>IF(ISBLANK(INDEX('Policy Characteristics'!F:F,MATCH($C1879,'Policy Characteristics'!$C:$C,0))),"",INDEX('Policy Characteristics'!F:F,MATCH($C1879,'Policy Characteristics'!$C:$C,0)))</f>
        <v>0</v>
      </c>
      <c r="M1879" s="261">
        <f>IF(ISBLANK(INDEX('Policy Characteristics'!G:G,MATCH($C1879,'Policy Characteristics'!$C:$C,0))),"",INDEX('Policy Characteristics'!G:G,MATCH($C1879,'Policy Characteristics'!$C:$C,0)))</f>
        <v>0.25</v>
      </c>
      <c r="N1879" s="261">
        <f>IF(ISBLANK(INDEX('Policy Characteristics'!H:H,MATCH($C1879,'Policy Characteristics'!$C:$C,0))),"",INDEX('Policy Characteristics'!H:H,MATCH($C1879,'Policy Characteristics'!$C:$C,0)))</f>
        <v>0.01</v>
      </c>
      <c r="O1879" s="254" t="str">
        <f>IF(ISBLANK(INDEX('Policy Characteristics'!I:I,MATCH($C1879,'Policy Characteristics'!$C:$C,0))),"",INDEX('Policy Characteristics'!I:I,MATCH($C1879,'Policy Characteristics'!$C:$C,0)))</f>
        <v>% reduction in energy use</v>
      </c>
      <c r="P1879" s="254" t="str">
        <f>IF(ISBLANK(INDEX('Policy Characteristics'!J:J,MATCH($C1879,'Policy Characteristics'!$C:$C,0))),"",INDEX('Policy Characteristics'!J:J,MATCH($C1879,'Policy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79" s="254" t="str">
        <f>IF(ISBLANK(INDEX('Policy Characteristics'!K:K,MATCH($C1879,'Policy Characteristics'!$C:$C,0))),"",INDEX('Policy Characteristics'!K:K,MATCH($C1879,'Policy Characteristics'!$C:$C,0)))</f>
        <v>industry-ag-main.html#eff-stds</v>
      </c>
      <c r="R1879" s="254" t="str">
        <f>IF(ISBLANK(INDEX('Policy Characteristics'!L:L,MATCH($C1879,'Policy Characteristics'!$C:$C,0))),"",INDEX('Policy Characteristics'!L:L,MATCH($C1879,'Policy Characteristics'!$C:$C,0)))</f>
        <v>industry-energy-efficiency-standards.html</v>
      </c>
    </row>
    <row r="1880" spans="1:18" s="4" customFormat="1">
      <c r="A1880" s="254" t="str">
        <f>IF(ISBLANK(INDEX('Policy Characteristics'!A:A,MATCH($C1880,'Policy Characteristics'!$C:$C,0))),"",INDEX('Policy Characteristics'!A:A,MATCH($C1880,'Policy Characteristics'!$C:$C,0)))</f>
        <v>Industry</v>
      </c>
      <c r="B1880" s="262" t="str">
        <f>IF(ISBLANK(INDEX('Policy Characteristics'!B:B,MATCH($C1880,'Policy Characteristics'!$C:$C,0))),"",INDEX('Policy Characteristics'!B:B,MATCH($C1880,'Policy Characteristics'!$C:$C,0)))</f>
        <v>Industry Process Efficiency</v>
      </c>
      <c r="C1880" s="254" t="str">
        <f t="shared" si="59"/>
        <v>Percentage Improvement in Industrial Process Efficiency above BAU</v>
      </c>
      <c r="D1880" s="6" t="s">
        <v>3049</v>
      </c>
      <c r="E1880" s="45" t="s">
        <v>2385</v>
      </c>
      <c r="F1880" t="s">
        <v>3012</v>
      </c>
      <c r="G1880" s="45" t="s">
        <v>2391</v>
      </c>
      <c r="H1880" s="43">
        <v>3070</v>
      </c>
      <c r="I1880" s="324" t="s">
        <v>41</v>
      </c>
      <c r="J1880" s="255" t="str">
        <f>IF(ISBLANK(INDEX('Policy Characteristics'!D:D,MATCH($C1880,'Policy Characteristics'!$C:$C,0))),"",INDEX('Policy Characteristics'!D:D,MATCH($C1880,'Policy Characteristics'!$C:$C,0)))</f>
        <v>Industry Energy Efficiency</v>
      </c>
      <c r="K1880" s="254" t="str">
        <f>IF(ISBLANK(INDEX('Policy Characteristics'!E:E,MATCH($C1880,'Policy Characteristics'!$C:$C,0))),"",INDEX('Policy Characteristics'!E:E,MATCH($C1880,'Policy Characteristics'!$C:$C,0)))</f>
        <v>indst process efficiency</v>
      </c>
      <c r="L1880" s="261">
        <f>IF(ISBLANK(INDEX('Policy Characteristics'!F:F,MATCH($C1880,'Policy Characteristics'!$C:$C,0))),"",INDEX('Policy Characteristics'!F:F,MATCH($C1880,'Policy Characteristics'!$C:$C,0)))</f>
        <v>0</v>
      </c>
      <c r="M1880" s="261">
        <f>IF(ISBLANK(INDEX('Policy Characteristics'!G:G,MATCH($C1880,'Policy Characteristics'!$C:$C,0))),"",INDEX('Policy Characteristics'!G:G,MATCH($C1880,'Policy Characteristics'!$C:$C,0)))</f>
        <v>0.25</v>
      </c>
      <c r="N1880" s="261">
        <f>IF(ISBLANK(INDEX('Policy Characteristics'!H:H,MATCH($C1880,'Policy Characteristics'!$C:$C,0))),"",INDEX('Policy Characteristics'!H:H,MATCH($C1880,'Policy Characteristics'!$C:$C,0)))</f>
        <v>0.01</v>
      </c>
      <c r="O1880" s="254" t="str">
        <f>IF(ISBLANK(INDEX('Policy Characteristics'!I:I,MATCH($C1880,'Policy Characteristics'!$C:$C,0))),"",INDEX('Policy Characteristics'!I:I,MATCH($C1880,'Policy Characteristics'!$C:$C,0)))</f>
        <v>% reduction in energy use</v>
      </c>
      <c r="P1880" s="254" t="str">
        <f>IF(ISBLANK(INDEX('Policy Characteristics'!J:J,MATCH($C1880,'Policy Characteristics'!$C:$C,0))),"",INDEX('Policy Characteristics'!J:J,MATCH($C1880,'Policy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80" s="254" t="str">
        <f>IF(ISBLANK(INDEX('Policy Characteristics'!K:K,MATCH($C1880,'Policy Characteristics'!$C:$C,0))),"",INDEX('Policy Characteristics'!K:K,MATCH($C1880,'Policy Characteristics'!$C:$C,0)))</f>
        <v>industry-ag-main.html#eff-stds</v>
      </c>
      <c r="R1880" s="254" t="str">
        <f>IF(ISBLANK(INDEX('Policy Characteristics'!L:L,MATCH($C1880,'Policy Characteristics'!$C:$C,0))),"",INDEX('Policy Characteristics'!L:L,MATCH($C1880,'Policy Characteristics'!$C:$C,0)))</f>
        <v>industry-energy-efficiency-standards.html</v>
      </c>
    </row>
    <row r="1881" spans="1:18" s="4" customFormat="1">
      <c r="A1881" s="254" t="str">
        <f>IF(ISBLANK(INDEX('Policy Characteristics'!A:A,MATCH($C1881,'Policy Characteristics'!$C:$C,0))),"",INDEX('Policy Characteristics'!A:A,MATCH($C1881,'Policy Characteristics'!$C:$C,0)))</f>
        <v>Industry</v>
      </c>
      <c r="B1881" s="262" t="str">
        <f>IF(ISBLANK(INDEX('Policy Characteristics'!B:B,MATCH($C1881,'Policy Characteristics'!$C:$C,0))),"",INDEX('Policy Characteristics'!B:B,MATCH($C1881,'Policy Characteristics'!$C:$C,0)))</f>
        <v>Industry Process Efficiency</v>
      </c>
      <c r="C1881" s="254" t="str">
        <f t="shared" si="59"/>
        <v>Percentage Improvement in Industrial Process Efficiency above BAU</v>
      </c>
      <c r="D1881" s="6" t="s">
        <v>3049</v>
      </c>
      <c r="E1881" s="45" t="s">
        <v>2684</v>
      </c>
      <c r="F1881" t="s">
        <v>3012</v>
      </c>
      <c r="G1881" s="45" t="s">
        <v>2687</v>
      </c>
      <c r="H1881" s="43">
        <v>3071</v>
      </c>
      <c r="I1881" s="324" t="s">
        <v>41</v>
      </c>
      <c r="J1881" s="255" t="str">
        <f>IF(ISBLANK(INDEX('Policy Characteristics'!D:D,MATCH($C1881,'Policy Characteristics'!$C:$C,0))),"",INDEX('Policy Characteristics'!D:D,MATCH($C1881,'Policy Characteristics'!$C:$C,0)))</f>
        <v>Industry Energy Efficiency</v>
      </c>
      <c r="K1881" s="254" t="str">
        <f>IF(ISBLANK(INDEX('Policy Characteristics'!E:E,MATCH($C1881,'Policy Characteristics'!$C:$C,0))),"",INDEX('Policy Characteristics'!E:E,MATCH($C1881,'Policy Characteristics'!$C:$C,0)))</f>
        <v>indst process efficiency</v>
      </c>
      <c r="L1881" s="261">
        <f>IF(ISBLANK(INDEX('Policy Characteristics'!F:F,MATCH($C1881,'Policy Characteristics'!$C:$C,0))),"",INDEX('Policy Characteristics'!F:F,MATCH($C1881,'Policy Characteristics'!$C:$C,0)))</f>
        <v>0</v>
      </c>
      <c r="M1881" s="261">
        <f>IF(ISBLANK(INDEX('Policy Characteristics'!G:G,MATCH($C1881,'Policy Characteristics'!$C:$C,0))),"",INDEX('Policy Characteristics'!G:G,MATCH($C1881,'Policy Characteristics'!$C:$C,0)))</f>
        <v>0.25</v>
      </c>
      <c r="N1881" s="261">
        <f>IF(ISBLANK(INDEX('Policy Characteristics'!H:H,MATCH($C1881,'Policy Characteristics'!$C:$C,0))),"",INDEX('Policy Characteristics'!H:H,MATCH($C1881,'Policy Characteristics'!$C:$C,0)))</f>
        <v>0.01</v>
      </c>
      <c r="O1881" s="254" t="str">
        <f>IF(ISBLANK(INDEX('Policy Characteristics'!I:I,MATCH($C1881,'Policy Characteristics'!$C:$C,0))),"",INDEX('Policy Characteristics'!I:I,MATCH($C1881,'Policy Characteristics'!$C:$C,0)))</f>
        <v>% reduction in energy use</v>
      </c>
      <c r="P1881" s="254" t="str">
        <f>IF(ISBLANK(INDEX('Policy Characteristics'!J:J,MATCH($C1881,'Policy Characteristics'!$C:$C,0))),"",INDEX('Policy Characteristics'!J:J,MATCH($C1881,'Policy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81" s="254" t="str">
        <f>IF(ISBLANK(INDEX('Policy Characteristics'!K:K,MATCH($C1881,'Policy Characteristics'!$C:$C,0))),"",INDEX('Policy Characteristics'!K:K,MATCH($C1881,'Policy Characteristics'!$C:$C,0)))</f>
        <v>industry-ag-main.html#eff-stds</v>
      </c>
      <c r="R1881" s="254" t="str">
        <f>IF(ISBLANK(INDEX('Policy Characteristics'!L:L,MATCH($C1881,'Policy Characteristics'!$C:$C,0))),"",INDEX('Policy Characteristics'!L:L,MATCH($C1881,'Policy Characteristics'!$C:$C,0)))</f>
        <v>industry-energy-efficiency-standards.html</v>
      </c>
    </row>
    <row r="1882" spans="1:18" s="4" customFormat="1">
      <c r="A1882" s="254" t="str">
        <f>IF(ISBLANK(INDEX('Policy Characteristics'!A:A,MATCH($C1882,'Policy Characteristics'!$C:$C,0))),"",INDEX('Policy Characteristics'!A:A,MATCH($C1882,'Policy Characteristics'!$C:$C,0)))</f>
        <v>Industry</v>
      </c>
      <c r="B1882" s="262" t="str">
        <f>IF(ISBLANK(INDEX('Policy Characteristics'!B:B,MATCH($C1882,'Policy Characteristics'!$C:$C,0))),"",INDEX('Policy Characteristics'!B:B,MATCH($C1882,'Policy Characteristics'!$C:$C,0)))</f>
        <v>Industry Process Efficiency</v>
      </c>
      <c r="C1882" s="254" t="str">
        <f t="shared" si="59"/>
        <v>Percentage Improvement in Industrial Process Efficiency above BAU</v>
      </c>
      <c r="D1882" s="6" t="s">
        <v>3049</v>
      </c>
      <c r="E1882" s="45" t="s">
        <v>2685</v>
      </c>
      <c r="F1882" t="s">
        <v>3012</v>
      </c>
      <c r="G1882" s="45" t="s">
        <v>2689</v>
      </c>
      <c r="H1882" s="43">
        <v>3072</v>
      </c>
      <c r="I1882" s="324" t="s">
        <v>41</v>
      </c>
      <c r="J1882" s="255" t="str">
        <f>IF(ISBLANK(INDEX('Policy Characteristics'!D:D,MATCH($C1882,'Policy Characteristics'!$C:$C,0))),"",INDEX('Policy Characteristics'!D:D,MATCH($C1882,'Policy Characteristics'!$C:$C,0)))</f>
        <v>Industry Energy Efficiency</v>
      </c>
      <c r="K1882" s="254" t="str">
        <f>IF(ISBLANK(INDEX('Policy Characteristics'!E:E,MATCH($C1882,'Policy Characteristics'!$C:$C,0))),"",INDEX('Policy Characteristics'!E:E,MATCH($C1882,'Policy Characteristics'!$C:$C,0)))</f>
        <v>indst process efficiency</v>
      </c>
      <c r="L1882" s="261">
        <f>IF(ISBLANK(INDEX('Policy Characteristics'!F:F,MATCH($C1882,'Policy Characteristics'!$C:$C,0))),"",INDEX('Policy Characteristics'!F:F,MATCH($C1882,'Policy Characteristics'!$C:$C,0)))</f>
        <v>0</v>
      </c>
      <c r="M1882" s="261">
        <f>IF(ISBLANK(INDEX('Policy Characteristics'!G:G,MATCH($C1882,'Policy Characteristics'!$C:$C,0))),"",INDEX('Policy Characteristics'!G:G,MATCH($C1882,'Policy Characteristics'!$C:$C,0)))</f>
        <v>0.25</v>
      </c>
      <c r="N1882" s="261">
        <f>IF(ISBLANK(INDEX('Policy Characteristics'!H:H,MATCH($C1882,'Policy Characteristics'!$C:$C,0))),"",INDEX('Policy Characteristics'!H:H,MATCH($C1882,'Policy Characteristics'!$C:$C,0)))</f>
        <v>0.01</v>
      </c>
      <c r="O1882" s="254" t="str">
        <f>IF(ISBLANK(INDEX('Policy Characteristics'!I:I,MATCH($C1882,'Policy Characteristics'!$C:$C,0))),"",INDEX('Policy Characteristics'!I:I,MATCH($C1882,'Policy Characteristics'!$C:$C,0)))</f>
        <v>% reduction in energy use</v>
      </c>
      <c r="P1882" s="254" t="str">
        <f>IF(ISBLANK(INDEX('Policy Characteristics'!J:J,MATCH($C1882,'Policy Characteristics'!$C:$C,0))),"",INDEX('Policy Characteristics'!J:J,MATCH($C1882,'Policy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82" s="254" t="str">
        <f>IF(ISBLANK(INDEX('Policy Characteristics'!K:K,MATCH($C1882,'Policy Characteristics'!$C:$C,0))),"",INDEX('Policy Characteristics'!K:K,MATCH($C1882,'Policy Characteristics'!$C:$C,0)))</f>
        <v>industry-ag-main.html#eff-stds</v>
      </c>
      <c r="R1882" s="254" t="str">
        <f>IF(ISBLANK(INDEX('Policy Characteristics'!L:L,MATCH($C1882,'Policy Characteristics'!$C:$C,0))),"",INDEX('Policy Characteristics'!L:L,MATCH($C1882,'Policy Characteristics'!$C:$C,0)))</f>
        <v>industry-energy-efficiency-standards.html</v>
      </c>
    </row>
    <row r="1883" spans="1:18" s="4" customFormat="1">
      <c r="A1883" s="254" t="str">
        <f>IF(ISBLANK(INDEX('Policy Characteristics'!A:A,MATCH($C1883,'Policy Characteristics'!$C:$C,0))),"",INDEX('Policy Characteristics'!A:A,MATCH($C1883,'Policy Characteristics'!$C:$C,0)))</f>
        <v>Industry</v>
      </c>
      <c r="B1883" s="262" t="str">
        <f>IF(ISBLANK(INDEX('Policy Characteristics'!B:B,MATCH($C1883,'Policy Characteristics'!$C:$C,0))),"",INDEX('Policy Characteristics'!B:B,MATCH($C1883,'Policy Characteristics'!$C:$C,0)))</f>
        <v>Industry Process Efficiency</v>
      </c>
      <c r="C1883" s="254" t="str">
        <f t="shared" si="59"/>
        <v>Percentage Improvement in Industrial Process Efficiency above BAU</v>
      </c>
      <c r="D1883" s="6" t="s">
        <v>3049</v>
      </c>
      <c r="E1883" s="45" t="s">
        <v>2686</v>
      </c>
      <c r="F1883" t="s">
        <v>3012</v>
      </c>
      <c r="G1883" s="45" t="s">
        <v>2690</v>
      </c>
      <c r="H1883" s="43">
        <v>3073</v>
      </c>
      <c r="I1883" s="324" t="s">
        <v>40</v>
      </c>
      <c r="J1883" s="255" t="str">
        <f>IF(ISBLANK(INDEX('Policy Characteristics'!D:D,MATCH($C1883,'Policy Characteristics'!$C:$C,0))),"",INDEX('Policy Characteristics'!D:D,MATCH($C1883,'Policy Characteristics'!$C:$C,0)))</f>
        <v>Industry Energy Efficiency</v>
      </c>
      <c r="K1883" s="254" t="str">
        <f>IF(ISBLANK(INDEX('Policy Characteristics'!E:E,MATCH($C1883,'Policy Characteristics'!$C:$C,0))),"",INDEX('Policy Characteristics'!E:E,MATCH($C1883,'Policy Characteristics'!$C:$C,0)))</f>
        <v>indst process efficiency</v>
      </c>
      <c r="L1883" s="261">
        <f>IF(ISBLANK(INDEX('Policy Characteristics'!F:F,MATCH($C1883,'Policy Characteristics'!$C:$C,0))),"",INDEX('Policy Characteristics'!F:F,MATCH($C1883,'Policy Characteristics'!$C:$C,0)))</f>
        <v>0</v>
      </c>
      <c r="M1883" s="261">
        <f>IF(ISBLANK(INDEX('Policy Characteristics'!G:G,MATCH($C1883,'Policy Characteristics'!$C:$C,0))),"",INDEX('Policy Characteristics'!G:G,MATCH($C1883,'Policy Characteristics'!$C:$C,0)))</f>
        <v>0.25</v>
      </c>
      <c r="N1883" s="261">
        <f>IF(ISBLANK(INDEX('Policy Characteristics'!H:H,MATCH($C1883,'Policy Characteristics'!$C:$C,0))),"",INDEX('Policy Characteristics'!H:H,MATCH($C1883,'Policy Characteristics'!$C:$C,0)))</f>
        <v>0.01</v>
      </c>
      <c r="O1883" s="254" t="str">
        <f>IF(ISBLANK(INDEX('Policy Characteristics'!I:I,MATCH($C1883,'Policy Characteristics'!$C:$C,0))),"",INDEX('Policy Characteristics'!I:I,MATCH($C1883,'Policy Characteristics'!$C:$C,0)))</f>
        <v>% reduction in energy use</v>
      </c>
      <c r="P1883" s="254" t="str">
        <f>IF(ISBLANK(INDEX('Policy Characteristics'!J:J,MATCH($C1883,'Policy Characteristics'!$C:$C,0))),"",INDEX('Policy Characteristics'!J:J,MATCH($C1883,'Policy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83" s="254" t="str">
        <f>IF(ISBLANK(INDEX('Policy Characteristics'!K:K,MATCH($C1883,'Policy Characteristics'!$C:$C,0))),"",INDEX('Policy Characteristics'!K:K,MATCH($C1883,'Policy Characteristics'!$C:$C,0)))</f>
        <v>industry-ag-main.html#eff-stds</v>
      </c>
      <c r="R1883" s="254" t="str">
        <f>IF(ISBLANK(INDEX('Policy Characteristics'!L:L,MATCH($C1883,'Policy Characteristics'!$C:$C,0))),"",INDEX('Policy Characteristics'!L:L,MATCH($C1883,'Policy Characteristics'!$C:$C,0)))</f>
        <v>industry-energy-efficiency-standards.html</v>
      </c>
    </row>
    <row r="1884" spans="1:18" s="4" customFormat="1">
      <c r="A1884" s="254" t="str">
        <f>IF(ISBLANK(INDEX('Policy Characteristics'!A:A,MATCH($C1884,'Policy Characteristics'!$C:$C,0))),"",INDEX('Policy Characteristics'!A:A,MATCH($C1884,'Policy Characteristics'!$C:$C,0)))</f>
        <v>Industry</v>
      </c>
      <c r="B1884" s="262" t="str">
        <f>IF(ISBLANK(INDEX('Policy Characteristics'!B:B,MATCH($C1884,'Policy Characteristics'!$C:$C,0))),"",INDEX('Policy Characteristics'!B:B,MATCH($C1884,'Policy Characteristics'!$C:$C,0)))</f>
        <v>Industry Process Efficiency</v>
      </c>
      <c r="C1884" s="254" t="str">
        <f t="shared" si="59"/>
        <v>Percentage Improvement in Industrial Process Efficiency above BAU</v>
      </c>
      <c r="D1884" s="6" t="s">
        <v>3049</v>
      </c>
      <c r="E1884" s="45" t="s">
        <v>2683</v>
      </c>
      <c r="F1884" t="s">
        <v>3012</v>
      </c>
      <c r="G1884" s="45" t="s">
        <v>2688</v>
      </c>
      <c r="H1884" s="43">
        <v>3074</v>
      </c>
      <c r="I1884" s="324" t="s">
        <v>41</v>
      </c>
      <c r="J1884" s="255" t="str">
        <f>IF(ISBLANK(INDEX('Policy Characteristics'!D:D,MATCH($C1884,'Policy Characteristics'!$C:$C,0))),"",INDEX('Policy Characteristics'!D:D,MATCH($C1884,'Policy Characteristics'!$C:$C,0)))</f>
        <v>Industry Energy Efficiency</v>
      </c>
      <c r="K1884" s="254" t="str">
        <f>IF(ISBLANK(INDEX('Policy Characteristics'!E:E,MATCH($C1884,'Policy Characteristics'!$C:$C,0))),"",INDEX('Policy Characteristics'!E:E,MATCH($C1884,'Policy Characteristics'!$C:$C,0)))</f>
        <v>indst process efficiency</v>
      </c>
      <c r="L1884" s="261">
        <f>IF(ISBLANK(INDEX('Policy Characteristics'!F:F,MATCH($C1884,'Policy Characteristics'!$C:$C,0))),"",INDEX('Policy Characteristics'!F:F,MATCH($C1884,'Policy Characteristics'!$C:$C,0)))</f>
        <v>0</v>
      </c>
      <c r="M1884" s="261">
        <f>IF(ISBLANK(INDEX('Policy Characteristics'!G:G,MATCH($C1884,'Policy Characteristics'!$C:$C,0))),"",INDEX('Policy Characteristics'!G:G,MATCH($C1884,'Policy Characteristics'!$C:$C,0)))</f>
        <v>0.25</v>
      </c>
      <c r="N1884" s="261">
        <f>IF(ISBLANK(INDEX('Policy Characteristics'!H:H,MATCH($C1884,'Policy Characteristics'!$C:$C,0))),"",INDEX('Policy Characteristics'!H:H,MATCH($C1884,'Policy Characteristics'!$C:$C,0)))</f>
        <v>0.01</v>
      </c>
      <c r="O1884" s="254" t="str">
        <f>IF(ISBLANK(INDEX('Policy Characteristics'!I:I,MATCH($C1884,'Policy Characteristics'!$C:$C,0))),"",INDEX('Policy Characteristics'!I:I,MATCH($C1884,'Policy Characteristics'!$C:$C,0)))</f>
        <v>% reduction in energy use</v>
      </c>
      <c r="P1884" s="254" t="str">
        <f>IF(ISBLANK(INDEX('Policy Characteristics'!J:J,MATCH($C1884,'Policy Characteristics'!$C:$C,0))),"",INDEX('Policy Characteristics'!J:J,MATCH($C1884,'Policy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84" s="254" t="str">
        <f>IF(ISBLANK(INDEX('Policy Characteristics'!K:K,MATCH($C1884,'Policy Characteristics'!$C:$C,0))),"",INDEX('Policy Characteristics'!K:K,MATCH($C1884,'Policy Characteristics'!$C:$C,0)))</f>
        <v>industry-ag-main.html#eff-stds</v>
      </c>
      <c r="R1884" s="254" t="str">
        <f>IF(ISBLANK(INDEX('Policy Characteristics'!L:L,MATCH($C1884,'Policy Characteristics'!$C:$C,0))),"",INDEX('Policy Characteristics'!L:L,MATCH($C1884,'Policy Characteristics'!$C:$C,0)))</f>
        <v>industry-energy-efficiency-standards.html</v>
      </c>
    </row>
    <row r="1885" spans="1:18" s="4" customFormat="1">
      <c r="A1885" s="254" t="str">
        <f>IF(ISBLANK(INDEX('Policy Characteristics'!A:A,MATCH($C1885,'Policy Characteristics'!$C:$C,0))),"",INDEX('Policy Characteristics'!A:A,MATCH($C1885,'Policy Characteristics'!$C:$C,0)))</f>
        <v>Industry</v>
      </c>
      <c r="B1885" s="262" t="str">
        <f>IF(ISBLANK(INDEX('Policy Characteristics'!B:B,MATCH($C1885,'Policy Characteristics'!$C:$C,0))),"",INDEX('Policy Characteristics'!B:B,MATCH($C1885,'Policy Characteristics'!$C:$C,0)))</f>
        <v>Industry Process Efficiency</v>
      </c>
      <c r="C1885" s="254" t="str">
        <f t="shared" si="59"/>
        <v>Percentage Improvement in Industrial Process Efficiency above BAU</v>
      </c>
      <c r="D1885" s="6" t="s">
        <v>3050</v>
      </c>
      <c r="E1885" s="45" t="s">
        <v>2380</v>
      </c>
      <c r="F1885" t="s">
        <v>3013</v>
      </c>
      <c r="G1885" s="45" t="s">
        <v>2386</v>
      </c>
      <c r="H1885" s="43">
        <v>3075</v>
      </c>
      <c r="I1885" s="324" t="s">
        <v>40</v>
      </c>
      <c r="J1885" s="255" t="str">
        <f>IF(ISBLANK(INDEX('Policy Characteristics'!D:D,MATCH($C1885,'Policy Characteristics'!$C:$C,0))),"",INDEX('Policy Characteristics'!D:D,MATCH($C1885,'Policy Characteristics'!$C:$C,0)))</f>
        <v>Industry Energy Efficiency</v>
      </c>
      <c r="K1885" s="254" t="str">
        <f>IF(ISBLANK(INDEX('Policy Characteristics'!E:E,MATCH($C1885,'Policy Characteristics'!$C:$C,0))),"",INDEX('Policy Characteristics'!E:E,MATCH($C1885,'Policy Characteristics'!$C:$C,0)))</f>
        <v>indst process efficiency</v>
      </c>
      <c r="L1885" s="261">
        <f>IF(ISBLANK(INDEX('Policy Characteristics'!F:F,MATCH($C1885,'Policy Characteristics'!$C:$C,0))),"",INDEX('Policy Characteristics'!F:F,MATCH($C1885,'Policy Characteristics'!$C:$C,0)))</f>
        <v>0</v>
      </c>
      <c r="M1885" s="261">
        <f>IF(ISBLANK(INDEX('Policy Characteristics'!G:G,MATCH($C1885,'Policy Characteristics'!$C:$C,0))),"",INDEX('Policy Characteristics'!G:G,MATCH($C1885,'Policy Characteristics'!$C:$C,0)))</f>
        <v>0.25</v>
      </c>
      <c r="N1885" s="261">
        <f>IF(ISBLANK(INDEX('Policy Characteristics'!H:H,MATCH($C1885,'Policy Characteristics'!$C:$C,0))),"",INDEX('Policy Characteristics'!H:H,MATCH($C1885,'Policy Characteristics'!$C:$C,0)))</f>
        <v>0.01</v>
      </c>
      <c r="O1885" s="254" t="str">
        <f>IF(ISBLANK(INDEX('Policy Characteristics'!I:I,MATCH($C1885,'Policy Characteristics'!$C:$C,0))),"",INDEX('Policy Characteristics'!I:I,MATCH($C1885,'Policy Characteristics'!$C:$C,0)))</f>
        <v>% reduction in energy use</v>
      </c>
      <c r="P1885" s="254" t="str">
        <f>IF(ISBLANK(INDEX('Policy Characteristics'!J:J,MATCH($C1885,'Policy Characteristics'!$C:$C,0))),"",INDEX('Policy Characteristics'!J:J,MATCH($C1885,'Policy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85" s="254" t="str">
        <f>IF(ISBLANK(INDEX('Policy Characteristics'!K:K,MATCH($C1885,'Policy Characteristics'!$C:$C,0))),"",INDEX('Policy Characteristics'!K:K,MATCH($C1885,'Policy Characteristics'!$C:$C,0)))</f>
        <v>industry-ag-main.html#eff-stds</v>
      </c>
      <c r="R1885" s="254" t="str">
        <f>IF(ISBLANK(INDEX('Policy Characteristics'!L:L,MATCH($C1885,'Policy Characteristics'!$C:$C,0))),"",INDEX('Policy Characteristics'!L:L,MATCH($C1885,'Policy Characteristics'!$C:$C,0)))</f>
        <v>industry-energy-efficiency-standards.html</v>
      </c>
    </row>
    <row r="1886" spans="1:18" s="4" customFormat="1">
      <c r="A1886" s="254" t="str">
        <f>IF(ISBLANK(INDEX('Policy Characteristics'!A:A,MATCH($C1886,'Policy Characteristics'!$C:$C,0))),"",INDEX('Policy Characteristics'!A:A,MATCH($C1886,'Policy Characteristics'!$C:$C,0)))</f>
        <v>Industry</v>
      </c>
      <c r="B1886" s="262" t="str">
        <f>IF(ISBLANK(INDEX('Policy Characteristics'!B:B,MATCH($C1886,'Policy Characteristics'!$C:$C,0))),"",INDEX('Policy Characteristics'!B:B,MATCH($C1886,'Policy Characteristics'!$C:$C,0)))</f>
        <v>Industry Process Efficiency</v>
      </c>
      <c r="C1886" s="254" t="str">
        <f t="shared" si="59"/>
        <v>Percentage Improvement in Industrial Process Efficiency above BAU</v>
      </c>
      <c r="D1886" s="6" t="s">
        <v>3050</v>
      </c>
      <c r="E1886" s="45" t="s">
        <v>2381</v>
      </c>
      <c r="F1886" t="s">
        <v>3013</v>
      </c>
      <c r="G1886" s="45" t="s">
        <v>2389</v>
      </c>
      <c r="H1886" s="43">
        <v>3076</v>
      </c>
      <c r="I1886" s="324" t="s">
        <v>40</v>
      </c>
      <c r="J1886" s="255" t="str">
        <f>IF(ISBLANK(INDEX('Policy Characteristics'!D:D,MATCH($C1886,'Policy Characteristics'!$C:$C,0))),"",INDEX('Policy Characteristics'!D:D,MATCH($C1886,'Policy Characteristics'!$C:$C,0)))</f>
        <v>Industry Energy Efficiency</v>
      </c>
      <c r="K1886" s="254" t="str">
        <f>IF(ISBLANK(INDEX('Policy Characteristics'!E:E,MATCH($C1886,'Policy Characteristics'!$C:$C,0))),"",INDEX('Policy Characteristics'!E:E,MATCH($C1886,'Policy Characteristics'!$C:$C,0)))</f>
        <v>indst process efficiency</v>
      </c>
      <c r="L1886" s="261">
        <f>IF(ISBLANK(INDEX('Policy Characteristics'!F:F,MATCH($C1886,'Policy Characteristics'!$C:$C,0))),"",INDEX('Policy Characteristics'!F:F,MATCH($C1886,'Policy Characteristics'!$C:$C,0)))</f>
        <v>0</v>
      </c>
      <c r="M1886" s="261">
        <f>IF(ISBLANK(INDEX('Policy Characteristics'!G:G,MATCH($C1886,'Policy Characteristics'!$C:$C,0))),"",INDEX('Policy Characteristics'!G:G,MATCH($C1886,'Policy Characteristics'!$C:$C,0)))</f>
        <v>0.25</v>
      </c>
      <c r="N1886" s="261">
        <f>IF(ISBLANK(INDEX('Policy Characteristics'!H:H,MATCH($C1886,'Policy Characteristics'!$C:$C,0))),"",INDEX('Policy Characteristics'!H:H,MATCH($C1886,'Policy Characteristics'!$C:$C,0)))</f>
        <v>0.01</v>
      </c>
      <c r="O1886" s="254" t="str">
        <f>IF(ISBLANK(INDEX('Policy Characteristics'!I:I,MATCH($C1886,'Policy Characteristics'!$C:$C,0))),"",INDEX('Policy Characteristics'!I:I,MATCH($C1886,'Policy Characteristics'!$C:$C,0)))</f>
        <v>% reduction in energy use</v>
      </c>
      <c r="P1886" s="254" t="str">
        <f>IF(ISBLANK(INDEX('Policy Characteristics'!J:J,MATCH($C1886,'Policy Characteristics'!$C:$C,0))),"",INDEX('Policy Characteristics'!J:J,MATCH($C1886,'Policy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86" s="254" t="str">
        <f>IF(ISBLANK(INDEX('Policy Characteristics'!K:K,MATCH($C1886,'Policy Characteristics'!$C:$C,0))),"",INDEX('Policy Characteristics'!K:K,MATCH($C1886,'Policy Characteristics'!$C:$C,0)))</f>
        <v>industry-ag-main.html#eff-stds</v>
      </c>
      <c r="R1886" s="254" t="str">
        <f>IF(ISBLANK(INDEX('Policy Characteristics'!L:L,MATCH($C1886,'Policy Characteristics'!$C:$C,0))),"",INDEX('Policy Characteristics'!L:L,MATCH($C1886,'Policy Characteristics'!$C:$C,0)))</f>
        <v>industry-energy-efficiency-standards.html</v>
      </c>
    </row>
    <row r="1887" spans="1:18" s="4" customFormat="1">
      <c r="A1887" s="254" t="str">
        <f>IF(ISBLANK(INDEX('Policy Characteristics'!A:A,MATCH($C1887,'Policy Characteristics'!$C:$C,0))),"",INDEX('Policy Characteristics'!A:A,MATCH($C1887,'Policy Characteristics'!$C:$C,0)))</f>
        <v>Industry</v>
      </c>
      <c r="B1887" s="262" t="str">
        <f>IF(ISBLANK(INDEX('Policy Characteristics'!B:B,MATCH($C1887,'Policy Characteristics'!$C:$C,0))),"",INDEX('Policy Characteristics'!B:B,MATCH($C1887,'Policy Characteristics'!$C:$C,0)))</f>
        <v>Industry Process Efficiency</v>
      </c>
      <c r="C1887" s="254" t="str">
        <f t="shared" si="59"/>
        <v>Percentage Improvement in Industrial Process Efficiency above BAU</v>
      </c>
      <c r="D1887" s="6" t="s">
        <v>3050</v>
      </c>
      <c r="E1887" s="45" t="s">
        <v>2382</v>
      </c>
      <c r="F1887" t="s">
        <v>3013</v>
      </c>
      <c r="G1887" s="45" t="s">
        <v>2390</v>
      </c>
      <c r="H1887" s="43">
        <v>3077</v>
      </c>
      <c r="I1887" s="324" t="s">
        <v>40</v>
      </c>
      <c r="J1887" s="255" t="str">
        <f>IF(ISBLANK(INDEX('Policy Characteristics'!D:D,MATCH($C1887,'Policy Characteristics'!$C:$C,0))),"",INDEX('Policy Characteristics'!D:D,MATCH($C1887,'Policy Characteristics'!$C:$C,0)))</f>
        <v>Industry Energy Efficiency</v>
      </c>
      <c r="K1887" s="254" t="str">
        <f>IF(ISBLANK(INDEX('Policy Characteristics'!E:E,MATCH($C1887,'Policy Characteristics'!$C:$C,0))),"",INDEX('Policy Characteristics'!E:E,MATCH($C1887,'Policy Characteristics'!$C:$C,0)))</f>
        <v>indst process efficiency</v>
      </c>
      <c r="L1887" s="261">
        <f>IF(ISBLANK(INDEX('Policy Characteristics'!F:F,MATCH($C1887,'Policy Characteristics'!$C:$C,0))),"",INDEX('Policy Characteristics'!F:F,MATCH($C1887,'Policy Characteristics'!$C:$C,0)))</f>
        <v>0</v>
      </c>
      <c r="M1887" s="261">
        <f>IF(ISBLANK(INDEX('Policy Characteristics'!G:G,MATCH($C1887,'Policy Characteristics'!$C:$C,0))),"",INDEX('Policy Characteristics'!G:G,MATCH($C1887,'Policy Characteristics'!$C:$C,0)))</f>
        <v>0.25</v>
      </c>
      <c r="N1887" s="261">
        <f>IF(ISBLANK(INDEX('Policy Characteristics'!H:H,MATCH($C1887,'Policy Characteristics'!$C:$C,0))),"",INDEX('Policy Characteristics'!H:H,MATCH($C1887,'Policy Characteristics'!$C:$C,0)))</f>
        <v>0.01</v>
      </c>
      <c r="O1887" s="254" t="str">
        <f>IF(ISBLANK(INDEX('Policy Characteristics'!I:I,MATCH($C1887,'Policy Characteristics'!$C:$C,0))),"",INDEX('Policy Characteristics'!I:I,MATCH($C1887,'Policy Characteristics'!$C:$C,0)))</f>
        <v>% reduction in energy use</v>
      </c>
      <c r="P1887" s="254" t="str">
        <f>IF(ISBLANK(INDEX('Policy Characteristics'!J:J,MATCH($C1887,'Policy Characteristics'!$C:$C,0))),"",INDEX('Policy Characteristics'!J:J,MATCH($C1887,'Policy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87" s="254" t="str">
        <f>IF(ISBLANK(INDEX('Policy Characteristics'!K:K,MATCH($C1887,'Policy Characteristics'!$C:$C,0))),"",INDEX('Policy Characteristics'!K:K,MATCH($C1887,'Policy Characteristics'!$C:$C,0)))</f>
        <v>industry-ag-main.html#eff-stds</v>
      </c>
      <c r="R1887" s="254" t="str">
        <f>IF(ISBLANK(INDEX('Policy Characteristics'!L:L,MATCH($C1887,'Policy Characteristics'!$C:$C,0))),"",INDEX('Policy Characteristics'!L:L,MATCH($C1887,'Policy Characteristics'!$C:$C,0)))</f>
        <v>industry-energy-efficiency-standards.html</v>
      </c>
    </row>
    <row r="1888" spans="1:18" s="4" customFormat="1">
      <c r="A1888" s="254" t="str">
        <f>IF(ISBLANK(INDEX('Policy Characteristics'!A:A,MATCH($C1888,'Policy Characteristics'!$C:$C,0))),"",INDEX('Policy Characteristics'!A:A,MATCH($C1888,'Policy Characteristics'!$C:$C,0)))</f>
        <v>Industry</v>
      </c>
      <c r="B1888" s="262" t="str">
        <f>IF(ISBLANK(INDEX('Policy Characteristics'!B:B,MATCH($C1888,'Policy Characteristics'!$C:$C,0))),"",INDEX('Policy Characteristics'!B:B,MATCH($C1888,'Policy Characteristics'!$C:$C,0)))</f>
        <v>Industry Process Efficiency</v>
      </c>
      <c r="C1888" s="254" t="str">
        <f t="shared" si="59"/>
        <v>Percentage Improvement in Industrial Process Efficiency above BAU</v>
      </c>
      <c r="D1888" s="6" t="s">
        <v>3050</v>
      </c>
      <c r="E1888" s="45" t="s">
        <v>2383</v>
      </c>
      <c r="F1888" t="s">
        <v>3013</v>
      </c>
      <c r="G1888" s="45" t="s">
        <v>2387</v>
      </c>
      <c r="H1888" s="43">
        <v>3078</v>
      </c>
      <c r="I1888" s="324" t="s">
        <v>41</v>
      </c>
      <c r="J1888" s="255" t="str">
        <f>IF(ISBLANK(INDEX('Policy Characteristics'!D:D,MATCH($C1888,'Policy Characteristics'!$C:$C,0))),"",INDEX('Policy Characteristics'!D:D,MATCH($C1888,'Policy Characteristics'!$C:$C,0)))</f>
        <v>Industry Energy Efficiency</v>
      </c>
      <c r="K1888" s="254" t="str">
        <f>IF(ISBLANK(INDEX('Policy Characteristics'!E:E,MATCH($C1888,'Policy Characteristics'!$C:$C,0))),"",INDEX('Policy Characteristics'!E:E,MATCH($C1888,'Policy Characteristics'!$C:$C,0)))</f>
        <v>indst process efficiency</v>
      </c>
      <c r="L1888" s="261">
        <f>IF(ISBLANK(INDEX('Policy Characteristics'!F:F,MATCH($C1888,'Policy Characteristics'!$C:$C,0))),"",INDEX('Policy Characteristics'!F:F,MATCH($C1888,'Policy Characteristics'!$C:$C,0)))</f>
        <v>0</v>
      </c>
      <c r="M1888" s="261">
        <f>IF(ISBLANK(INDEX('Policy Characteristics'!G:G,MATCH($C1888,'Policy Characteristics'!$C:$C,0))),"",INDEX('Policy Characteristics'!G:G,MATCH($C1888,'Policy Characteristics'!$C:$C,0)))</f>
        <v>0.25</v>
      </c>
      <c r="N1888" s="261">
        <f>IF(ISBLANK(INDEX('Policy Characteristics'!H:H,MATCH($C1888,'Policy Characteristics'!$C:$C,0))),"",INDEX('Policy Characteristics'!H:H,MATCH($C1888,'Policy Characteristics'!$C:$C,0)))</f>
        <v>0.01</v>
      </c>
      <c r="O1888" s="254" t="str">
        <f>IF(ISBLANK(INDEX('Policy Characteristics'!I:I,MATCH($C1888,'Policy Characteristics'!$C:$C,0))),"",INDEX('Policy Characteristics'!I:I,MATCH($C1888,'Policy Characteristics'!$C:$C,0)))</f>
        <v>% reduction in energy use</v>
      </c>
      <c r="P1888" s="254" t="str">
        <f>IF(ISBLANK(INDEX('Policy Characteristics'!J:J,MATCH($C1888,'Policy Characteristics'!$C:$C,0))),"",INDEX('Policy Characteristics'!J:J,MATCH($C1888,'Policy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88" s="254" t="str">
        <f>IF(ISBLANK(INDEX('Policy Characteristics'!K:K,MATCH($C1888,'Policy Characteristics'!$C:$C,0))),"",INDEX('Policy Characteristics'!K:K,MATCH($C1888,'Policy Characteristics'!$C:$C,0)))</f>
        <v>industry-ag-main.html#eff-stds</v>
      </c>
      <c r="R1888" s="254" t="str">
        <f>IF(ISBLANK(INDEX('Policy Characteristics'!L:L,MATCH($C1888,'Policy Characteristics'!$C:$C,0))),"",INDEX('Policy Characteristics'!L:L,MATCH($C1888,'Policy Characteristics'!$C:$C,0)))</f>
        <v>industry-energy-efficiency-standards.html</v>
      </c>
    </row>
    <row r="1889" spans="1:18" s="4" customFormat="1">
      <c r="A1889" s="254" t="str">
        <f>IF(ISBLANK(INDEX('Policy Characteristics'!A:A,MATCH($C1889,'Policy Characteristics'!$C:$C,0))),"",INDEX('Policy Characteristics'!A:A,MATCH($C1889,'Policy Characteristics'!$C:$C,0)))</f>
        <v>Industry</v>
      </c>
      <c r="B1889" s="262" t="str">
        <f>IF(ISBLANK(INDEX('Policy Characteristics'!B:B,MATCH($C1889,'Policy Characteristics'!$C:$C,0))),"",INDEX('Policy Characteristics'!B:B,MATCH($C1889,'Policy Characteristics'!$C:$C,0)))</f>
        <v>Industry Process Efficiency</v>
      </c>
      <c r="C1889" s="254" t="str">
        <f t="shared" si="59"/>
        <v>Percentage Improvement in Industrial Process Efficiency above BAU</v>
      </c>
      <c r="D1889" s="6" t="s">
        <v>3050</v>
      </c>
      <c r="E1889" s="45" t="s">
        <v>2384</v>
      </c>
      <c r="F1889" t="s">
        <v>3013</v>
      </c>
      <c r="G1889" s="45" t="s">
        <v>2388</v>
      </c>
      <c r="H1889" s="43">
        <v>3079</v>
      </c>
      <c r="I1889" s="324" t="s">
        <v>40</v>
      </c>
      <c r="J1889" s="255" t="str">
        <f>IF(ISBLANK(INDEX('Policy Characteristics'!D:D,MATCH($C1889,'Policy Characteristics'!$C:$C,0))),"",INDEX('Policy Characteristics'!D:D,MATCH($C1889,'Policy Characteristics'!$C:$C,0)))</f>
        <v>Industry Energy Efficiency</v>
      </c>
      <c r="K1889" s="254" t="str">
        <f>IF(ISBLANK(INDEX('Policy Characteristics'!E:E,MATCH($C1889,'Policy Characteristics'!$C:$C,0))),"",INDEX('Policy Characteristics'!E:E,MATCH($C1889,'Policy Characteristics'!$C:$C,0)))</f>
        <v>indst process efficiency</v>
      </c>
      <c r="L1889" s="261">
        <f>IF(ISBLANK(INDEX('Policy Characteristics'!F:F,MATCH($C1889,'Policy Characteristics'!$C:$C,0))),"",INDEX('Policy Characteristics'!F:F,MATCH($C1889,'Policy Characteristics'!$C:$C,0)))</f>
        <v>0</v>
      </c>
      <c r="M1889" s="261">
        <f>IF(ISBLANK(INDEX('Policy Characteristics'!G:G,MATCH($C1889,'Policy Characteristics'!$C:$C,0))),"",INDEX('Policy Characteristics'!G:G,MATCH($C1889,'Policy Characteristics'!$C:$C,0)))</f>
        <v>0.25</v>
      </c>
      <c r="N1889" s="261">
        <f>IF(ISBLANK(INDEX('Policy Characteristics'!H:H,MATCH($C1889,'Policy Characteristics'!$C:$C,0))),"",INDEX('Policy Characteristics'!H:H,MATCH($C1889,'Policy Characteristics'!$C:$C,0)))</f>
        <v>0.01</v>
      </c>
      <c r="O1889" s="254" t="str">
        <f>IF(ISBLANK(INDEX('Policy Characteristics'!I:I,MATCH($C1889,'Policy Characteristics'!$C:$C,0))),"",INDEX('Policy Characteristics'!I:I,MATCH($C1889,'Policy Characteristics'!$C:$C,0)))</f>
        <v>% reduction in energy use</v>
      </c>
      <c r="P1889" s="254" t="str">
        <f>IF(ISBLANK(INDEX('Policy Characteristics'!J:J,MATCH($C1889,'Policy Characteristics'!$C:$C,0))),"",INDEX('Policy Characteristics'!J:J,MATCH($C1889,'Policy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89" s="254" t="str">
        <f>IF(ISBLANK(INDEX('Policy Characteristics'!K:K,MATCH($C1889,'Policy Characteristics'!$C:$C,0))),"",INDEX('Policy Characteristics'!K:K,MATCH($C1889,'Policy Characteristics'!$C:$C,0)))</f>
        <v>industry-ag-main.html#eff-stds</v>
      </c>
      <c r="R1889" s="254" t="str">
        <f>IF(ISBLANK(INDEX('Policy Characteristics'!L:L,MATCH($C1889,'Policy Characteristics'!$C:$C,0))),"",INDEX('Policy Characteristics'!L:L,MATCH($C1889,'Policy Characteristics'!$C:$C,0)))</f>
        <v>industry-energy-efficiency-standards.html</v>
      </c>
    </row>
    <row r="1890" spans="1:18" s="4" customFormat="1">
      <c r="A1890" s="254" t="str">
        <f>IF(ISBLANK(INDEX('Policy Characteristics'!A:A,MATCH($C1890,'Policy Characteristics'!$C:$C,0))),"",INDEX('Policy Characteristics'!A:A,MATCH($C1890,'Policy Characteristics'!$C:$C,0)))</f>
        <v>Industry</v>
      </c>
      <c r="B1890" s="262" t="str">
        <f>IF(ISBLANK(INDEX('Policy Characteristics'!B:B,MATCH($C1890,'Policy Characteristics'!$C:$C,0))),"",INDEX('Policy Characteristics'!B:B,MATCH($C1890,'Policy Characteristics'!$C:$C,0)))</f>
        <v>Industry Process Efficiency</v>
      </c>
      <c r="C1890" s="254" t="str">
        <f t="shared" si="59"/>
        <v>Percentage Improvement in Industrial Process Efficiency above BAU</v>
      </c>
      <c r="D1890" s="6" t="s">
        <v>3050</v>
      </c>
      <c r="E1890" s="45" t="s">
        <v>2385</v>
      </c>
      <c r="F1890" t="s">
        <v>3013</v>
      </c>
      <c r="G1890" s="45" t="s">
        <v>2391</v>
      </c>
      <c r="H1890" s="43">
        <v>3080</v>
      </c>
      <c r="I1890" s="324" t="s">
        <v>41</v>
      </c>
      <c r="J1890" s="255" t="str">
        <f>IF(ISBLANK(INDEX('Policy Characteristics'!D:D,MATCH($C1890,'Policy Characteristics'!$C:$C,0))),"",INDEX('Policy Characteristics'!D:D,MATCH($C1890,'Policy Characteristics'!$C:$C,0)))</f>
        <v>Industry Energy Efficiency</v>
      </c>
      <c r="K1890" s="254" t="str">
        <f>IF(ISBLANK(INDEX('Policy Characteristics'!E:E,MATCH($C1890,'Policy Characteristics'!$C:$C,0))),"",INDEX('Policy Characteristics'!E:E,MATCH($C1890,'Policy Characteristics'!$C:$C,0)))</f>
        <v>indst process efficiency</v>
      </c>
      <c r="L1890" s="261">
        <f>IF(ISBLANK(INDEX('Policy Characteristics'!F:F,MATCH($C1890,'Policy Characteristics'!$C:$C,0))),"",INDEX('Policy Characteristics'!F:F,MATCH($C1890,'Policy Characteristics'!$C:$C,0)))</f>
        <v>0</v>
      </c>
      <c r="M1890" s="261">
        <f>IF(ISBLANK(INDEX('Policy Characteristics'!G:G,MATCH($C1890,'Policy Characteristics'!$C:$C,0))),"",INDEX('Policy Characteristics'!G:G,MATCH($C1890,'Policy Characteristics'!$C:$C,0)))</f>
        <v>0.25</v>
      </c>
      <c r="N1890" s="261">
        <f>IF(ISBLANK(INDEX('Policy Characteristics'!H:H,MATCH($C1890,'Policy Characteristics'!$C:$C,0))),"",INDEX('Policy Characteristics'!H:H,MATCH($C1890,'Policy Characteristics'!$C:$C,0)))</f>
        <v>0.01</v>
      </c>
      <c r="O1890" s="254" t="str">
        <f>IF(ISBLANK(INDEX('Policy Characteristics'!I:I,MATCH($C1890,'Policy Characteristics'!$C:$C,0))),"",INDEX('Policy Characteristics'!I:I,MATCH($C1890,'Policy Characteristics'!$C:$C,0)))</f>
        <v>% reduction in energy use</v>
      </c>
      <c r="P1890" s="254" t="str">
        <f>IF(ISBLANK(INDEX('Policy Characteristics'!J:J,MATCH($C1890,'Policy Characteristics'!$C:$C,0))),"",INDEX('Policy Characteristics'!J:J,MATCH($C1890,'Policy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90" s="254" t="str">
        <f>IF(ISBLANK(INDEX('Policy Characteristics'!K:K,MATCH($C1890,'Policy Characteristics'!$C:$C,0))),"",INDEX('Policy Characteristics'!K:K,MATCH($C1890,'Policy Characteristics'!$C:$C,0)))</f>
        <v>industry-ag-main.html#eff-stds</v>
      </c>
      <c r="R1890" s="254" t="str">
        <f>IF(ISBLANK(INDEX('Policy Characteristics'!L:L,MATCH($C1890,'Policy Characteristics'!$C:$C,0))),"",INDEX('Policy Characteristics'!L:L,MATCH($C1890,'Policy Characteristics'!$C:$C,0)))</f>
        <v>industry-energy-efficiency-standards.html</v>
      </c>
    </row>
    <row r="1891" spans="1:18" s="4" customFormat="1">
      <c r="A1891" s="254" t="str">
        <f>IF(ISBLANK(INDEX('Policy Characteristics'!A:A,MATCH($C1891,'Policy Characteristics'!$C:$C,0))),"",INDEX('Policy Characteristics'!A:A,MATCH($C1891,'Policy Characteristics'!$C:$C,0)))</f>
        <v>Industry</v>
      </c>
      <c r="B1891" s="262" t="str">
        <f>IF(ISBLANK(INDEX('Policy Characteristics'!B:B,MATCH($C1891,'Policy Characteristics'!$C:$C,0))),"",INDEX('Policy Characteristics'!B:B,MATCH($C1891,'Policy Characteristics'!$C:$C,0)))</f>
        <v>Industry Process Efficiency</v>
      </c>
      <c r="C1891" s="254" t="str">
        <f t="shared" si="59"/>
        <v>Percentage Improvement in Industrial Process Efficiency above BAU</v>
      </c>
      <c r="D1891" s="6" t="s">
        <v>3050</v>
      </c>
      <c r="E1891" s="45" t="s">
        <v>2684</v>
      </c>
      <c r="F1891" t="s">
        <v>3013</v>
      </c>
      <c r="G1891" s="45" t="s">
        <v>2687</v>
      </c>
      <c r="H1891" s="43">
        <v>3081</v>
      </c>
      <c r="I1891" s="324" t="s">
        <v>41</v>
      </c>
      <c r="J1891" s="255" t="str">
        <f>IF(ISBLANK(INDEX('Policy Characteristics'!D:D,MATCH($C1891,'Policy Characteristics'!$C:$C,0))),"",INDEX('Policy Characteristics'!D:D,MATCH($C1891,'Policy Characteristics'!$C:$C,0)))</f>
        <v>Industry Energy Efficiency</v>
      </c>
      <c r="K1891" s="254" t="str">
        <f>IF(ISBLANK(INDEX('Policy Characteristics'!E:E,MATCH($C1891,'Policy Characteristics'!$C:$C,0))),"",INDEX('Policy Characteristics'!E:E,MATCH($C1891,'Policy Characteristics'!$C:$C,0)))</f>
        <v>indst process efficiency</v>
      </c>
      <c r="L1891" s="261">
        <f>IF(ISBLANK(INDEX('Policy Characteristics'!F:F,MATCH($C1891,'Policy Characteristics'!$C:$C,0))),"",INDEX('Policy Characteristics'!F:F,MATCH($C1891,'Policy Characteristics'!$C:$C,0)))</f>
        <v>0</v>
      </c>
      <c r="M1891" s="261">
        <f>IF(ISBLANK(INDEX('Policy Characteristics'!G:G,MATCH($C1891,'Policy Characteristics'!$C:$C,0))),"",INDEX('Policy Characteristics'!G:G,MATCH($C1891,'Policy Characteristics'!$C:$C,0)))</f>
        <v>0.25</v>
      </c>
      <c r="N1891" s="261">
        <f>IF(ISBLANK(INDEX('Policy Characteristics'!H:H,MATCH($C1891,'Policy Characteristics'!$C:$C,0))),"",INDEX('Policy Characteristics'!H:H,MATCH($C1891,'Policy Characteristics'!$C:$C,0)))</f>
        <v>0.01</v>
      </c>
      <c r="O1891" s="254" t="str">
        <f>IF(ISBLANK(INDEX('Policy Characteristics'!I:I,MATCH($C1891,'Policy Characteristics'!$C:$C,0))),"",INDEX('Policy Characteristics'!I:I,MATCH($C1891,'Policy Characteristics'!$C:$C,0)))</f>
        <v>% reduction in energy use</v>
      </c>
      <c r="P1891" s="254" t="str">
        <f>IF(ISBLANK(INDEX('Policy Characteristics'!J:J,MATCH($C1891,'Policy Characteristics'!$C:$C,0))),"",INDEX('Policy Characteristics'!J:J,MATCH($C1891,'Policy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91" s="254" t="str">
        <f>IF(ISBLANK(INDEX('Policy Characteristics'!K:K,MATCH($C1891,'Policy Characteristics'!$C:$C,0))),"",INDEX('Policy Characteristics'!K:K,MATCH($C1891,'Policy Characteristics'!$C:$C,0)))</f>
        <v>industry-ag-main.html#eff-stds</v>
      </c>
      <c r="R1891" s="254" t="str">
        <f>IF(ISBLANK(INDEX('Policy Characteristics'!L:L,MATCH($C1891,'Policy Characteristics'!$C:$C,0))),"",INDEX('Policy Characteristics'!L:L,MATCH($C1891,'Policy Characteristics'!$C:$C,0)))</f>
        <v>industry-energy-efficiency-standards.html</v>
      </c>
    </row>
    <row r="1892" spans="1:18" s="4" customFormat="1">
      <c r="A1892" s="254" t="str">
        <f>IF(ISBLANK(INDEX('Policy Characteristics'!A:A,MATCH($C1892,'Policy Characteristics'!$C:$C,0))),"",INDEX('Policy Characteristics'!A:A,MATCH($C1892,'Policy Characteristics'!$C:$C,0)))</f>
        <v>Industry</v>
      </c>
      <c r="B1892" s="262" t="str">
        <f>IF(ISBLANK(INDEX('Policy Characteristics'!B:B,MATCH($C1892,'Policy Characteristics'!$C:$C,0))),"",INDEX('Policy Characteristics'!B:B,MATCH($C1892,'Policy Characteristics'!$C:$C,0)))</f>
        <v>Industry Process Efficiency</v>
      </c>
      <c r="C1892" s="254" t="str">
        <f t="shared" si="59"/>
        <v>Percentage Improvement in Industrial Process Efficiency above BAU</v>
      </c>
      <c r="D1892" s="6" t="s">
        <v>3050</v>
      </c>
      <c r="E1892" s="45" t="s">
        <v>2685</v>
      </c>
      <c r="F1892" t="s">
        <v>3013</v>
      </c>
      <c r="G1892" s="45" t="s">
        <v>2689</v>
      </c>
      <c r="H1892" s="43">
        <v>3082</v>
      </c>
      <c r="I1892" s="324" t="s">
        <v>40</v>
      </c>
      <c r="J1892" s="255" t="str">
        <f>IF(ISBLANK(INDEX('Policy Characteristics'!D:D,MATCH($C1892,'Policy Characteristics'!$C:$C,0))),"",INDEX('Policy Characteristics'!D:D,MATCH($C1892,'Policy Characteristics'!$C:$C,0)))</f>
        <v>Industry Energy Efficiency</v>
      </c>
      <c r="K1892" s="254" t="str">
        <f>IF(ISBLANK(INDEX('Policy Characteristics'!E:E,MATCH($C1892,'Policy Characteristics'!$C:$C,0))),"",INDEX('Policy Characteristics'!E:E,MATCH($C1892,'Policy Characteristics'!$C:$C,0)))</f>
        <v>indst process efficiency</v>
      </c>
      <c r="L1892" s="261">
        <f>IF(ISBLANK(INDEX('Policy Characteristics'!F:F,MATCH($C1892,'Policy Characteristics'!$C:$C,0))),"",INDEX('Policy Characteristics'!F:F,MATCH($C1892,'Policy Characteristics'!$C:$C,0)))</f>
        <v>0</v>
      </c>
      <c r="M1892" s="261">
        <f>IF(ISBLANK(INDEX('Policy Characteristics'!G:G,MATCH($C1892,'Policy Characteristics'!$C:$C,0))),"",INDEX('Policy Characteristics'!G:G,MATCH($C1892,'Policy Characteristics'!$C:$C,0)))</f>
        <v>0.25</v>
      </c>
      <c r="N1892" s="261">
        <f>IF(ISBLANK(INDEX('Policy Characteristics'!H:H,MATCH($C1892,'Policy Characteristics'!$C:$C,0))),"",INDEX('Policy Characteristics'!H:H,MATCH($C1892,'Policy Characteristics'!$C:$C,0)))</f>
        <v>0.01</v>
      </c>
      <c r="O1892" s="254" t="str">
        <f>IF(ISBLANK(INDEX('Policy Characteristics'!I:I,MATCH($C1892,'Policy Characteristics'!$C:$C,0))),"",INDEX('Policy Characteristics'!I:I,MATCH($C1892,'Policy Characteristics'!$C:$C,0)))</f>
        <v>% reduction in energy use</v>
      </c>
      <c r="P1892" s="254" t="str">
        <f>IF(ISBLANK(INDEX('Policy Characteristics'!J:J,MATCH($C1892,'Policy Characteristics'!$C:$C,0))),"",INDEX('Policy Characteristics'!J:J,MATCH($C1892,'Policy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92" s="254" t="str">
        <f>IF(ISBLANK(INDEX('Policy Characteristics'!K:K,MATCH($C1892,'Policy Characteristics'!$C:$C,0))),"",INDEX('Policy Characteristics'!K:K,MATCH($C1892,'Policy Characteristics'!$C:$C,0)))</f>
        <v>industry-ag-main.html#eff-stds</v>
      </c>
      <c r="R1892" s="254" t="str">
        <f>IF(ISBLANK(INDEX('Policy Characteristics'!L:L,MATCH($C1892,'Policy Characteristics'!$C:$C,0))),"",INDEX('Policy Characteristics'!L:L,MATCH($C1892,'Policy Characteristics'!$C:$C,0)))</f>
        <v>industry-energy-efficiency-standards.html</v>
      </c>
    </row>
    <row r="1893" spans="1:18" s="4" customFormat="1">
      <c r="A1893" s="254" t="str">
        <f>IF(ISBLANK(INDEX('Policy Characteristics'!A:A,MATCH($C1893,'Policy Characteristics'!$C:$C,0))),"",INDEX('Policy Characteristics'!A:A,MATCH($C1893,'Policy Characteristics'!$C:$C,0)))</f>
        <v>Industry</v>
      </c>
      <c r="B1893" s="262" t="str">
        <f>IF(ISBLANK(INDEX('Policy Characteristics'!B:B,MATCH($C1893,'Policy Characteristics'!$C:$C,0))),"",INDEX('Policy Characteristics'!B:B,MATCH($C1893,'Policy Characteristics'!$C:$C,0)))</f>
        <v>Industry Process Efficiency</v>
      </c>
      <c r="C1893" s="254" t="str">
        <f t="shared" si="59"/>
        <v>Percentage Improvement in Industrial Process Efficiency above BAU</v>
      </c>
      <c r="D1893" s="6" t="s">
        <v>3050</v>
      </c>
      <c r="E1893" s="45" t="s">
        <v>2686</v>
      </c>
      <c r="F1893" t="s">
        <v>3013</v>
      </c>
      <c r="G1893" s="45" t="s">
        <v>2690</v>
      </c>
      <c r="H1893" s="43">
        <v>3083</v>
      </c>
      <c r="I1893" s="324" t="s">
        <v>40</v>
      </c>
      <c r="J1893" s="255" t="str">
        <f>IF(ISBLANK(INDEX('Policy Characteristics'!D:D,MATCH($C1893,'Policy Characteristics'!$C:$C,0))),"",INDEX('Policy Characteristics'!D:D,MATCH($C1893,'Policy Characteristics'!$C:$C,0)))</f>
        <v>Industry Energy Efficiency</v>
      </c>
      <c r="K1893" s="254" t="str">
        <f>IF(ISBLANK(INDEX('Policy Characteristics'!E:E,MATCH($C1893,'Policy Characteristics'!$C:$C,0))),"",INDEX('Policy Characteristics'!E:E,MATCH($C1893,'Policy Characteristics'!$C:$C,0)))</f>
        <v>indst process efficiency</v>
      </c>
      <c r="L1893" s="261">
        <f>IF(ISBLANK(INDEX('Policy Characteristics'!F:F,MATCH($C1893,'Policy Characteristics'!$C:$C,0))),"",INDEX('Policy Characteristics'!F:F,MATCH($C1893,'Policy Characteristics'!$C:$C,0)))</f>
        <v>0</v>
      </c>
      <c r="M1893" s="261">
        <f>IF(ISBLANK(INDEX('Policy Characteristics'!G:G,MATCH($C1893,'Policy Characteristics'!$C:$C,0))),"",INDEX('Policy Characteristics'!G:G,MATCH($C1893,'Policy Characteristics'!$C:$C,0)))</f>
        <v>0.25</v>
      </c>
      <c r="N1893" s="261">
        <f>IF(ISBLANK(INDEX('Policy Characteristics'!H:H,MATCH($C1893,'Policy Characteristics'!$C:$C,0))),"",INDEX('Policy Characteristics'!H:H,MATCH($C1893,'Policy Characteristics'!$C:$C,0)))</f>
        <v>0.01</v>
      </c>
      <c r="O1893" s="254" t="str">
        <f>IF(ISBLANK(INDEX('Policy Characteristics'!I:I,MATCH($C1893,'Policy Characteristics'!$C:$C,0))),"",INDEX('Policy Characteristics'!I:I,MATCH($C1893,'Policy Characteristics'!$C:$C,0)))</f>
        <v>% reduction in energy use</v>
      </c>
      <c r="P1893" s="254" t="str">
        <f>IF(ISBLANK(INDEX('Policy Characteristics'!J:J,MATCH($C1893,'Policy Characteristics'!$C:$C,0))),"",INDEX('Policy Characteristics'!J:J,MATCH($C1893,'Policy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93" s="254" t="str">
        <f>IF(ISBLANK(INDEX('Policy Characteristics'!K:K,MATCH($C1893,'Policy Characteristics'!$C:$C,0))),"",INDEX('Policy Characteristics'!K:K,MATCH($C1893,'Policy Characteristics'!$C:$C,0)))</f>
        <v>industry-ag-main.html#eff-stds</v>
      </c>
      <c r="R1893" s="254" t="str">
        <f>IF(ISBLANK(INDEX('Policy Characteristics'!L:L,MATCH($C1893,'Policy Characteristics'!$C:$C,0))),"",INDEX('Policy Characteristics'!L:L,MATCH($C1893,'Policy Characteristics'!$C:$C,0)))</f>
        <v>industry-energy-efficiency-standards.html</v>
      </c>
    </row>
    <row r="1894" spans="1:18" s="4" customFormat="1">
      <c r="A1894" s="254" t="str">
        <f>IF(ISBLANK(INDEX('Policy Characteristics'!A:A,MATCH($C1894,'Policy Characteristics'!$C:$C,0))),"",INDEX('Policy Characteristics'!A:A,MATCH($C1894,'Policy Characteristics'!$C:$C,0)))</f>
        <v>Industry</v>
      </c>
      <c r="B1894" s="262" t="str">
        <f>IF(ISBLANK(INDEX('Policy Characteristics'!B:B,MATCH($C1894,'Policy Characteristics'!$C:$C,0))),"",INDEX('Policy Characteristics'!B:B,MATCH($C1894,'Policy Characteristics'!$C:$C,0)))</f>
        <v>Industry Process Efficiency</v>
      </c>
      <c r="C1894" s="254" t="str">
        <f t="shared" si="59"/>
        <v>Percentage Improvement in Industrial Process Efficiency above BAU</v>
      </c>
      <c r="D1894" s="6" t="s">
        <v>3050</v>
      </c>
      <c r="E1894" s="45" t="s">
        <v>2683</v>
      </c>
      <c r="F1894" t="s">
        <v>3013</v>
      </c>
      <c r="G1894" s="45" t="s">
        <v>2688</v>
      </c>
      <c r="H1894" s="43">
        <v>3084</v>
      </c>
      <c r="I1894" s="324" t="s">
        <v>41</v>
      </c>
      <c r="J1894" s="255" t="str">
        <f>IF(ISBLANK(INDEX('Policy Characteristics'!D:D,MATCH($C1894,'Policy Characteristics'!$C:$C,0))),"",INDEX('Policy Characteristics'!D:D,MATCH($C1894,'Policy Characteristics'!$C:$C,0)))</f>
        <v>Industry Energy Efficiency</v>
      </c>
      <c r="K1894" s="254" t="str">
        <f>IF(ISBLANK(INDEX('Policy Characteristics'!E:E,MATCH($C1894,'Policy Characteristics'!$C:$C,0))),"",INDEX('Policy Characteristics'!E:E,MATCH($C1894,'Policy Characteristics'!$C:$C,0)))</f>
        <v>indst process efficiency</v>
      </c>
      <c r="L1894" s="261">
        <f>IF(ISBLANK(INDEX('Policy Characteristics'!F:F,MATCH($C1894,'Policy Characteristics'!$C:$C,0))),"",INDEX('Policy Characteristics'!F:F,MATCH($C1894,'Policy Characteristics'!$C:$C,0)))</f>
        <v>0</v>
      </c>
      <c r="M1894" s="261">
        <f>IF(ISBLANK(INDEX('Policy Characteristics'!G:G,MATCH($C1894,'Policy Characteristics'!$C:$C,0))),"",INDEX('Policy Characteristics'!G:G,MATCH($C1894,'Policy Characteristics'!$C:$C,0)))</f>
        <v>0.25</v>
      </c>
      <c r="N1894" s="261">
        <f>IF(ISBLANK(INDEX('Policy Characteristics'!H:H,MATCH($C1894,'Policy Characteristics'!$C:$C,0))),"",INDEX('Policy Characteristics'!H:H,MATCH($C1894,'Policy Characteristics'!$C:$C,0)))</f>
        <v>0.01</v>
      </c>
      <c r="O1894" s="254" t="str">
        <f>IF(ISBLANK(INDEX('Policy Characteristics'!I:I,MATCH($C1894,'Policy Characteristics'!$C:$C,0))),"",INDEX('Policy Characteristics'!I:I,MATCH($C1894,'Policy Characteristics'!$C:$C,0)))</f>
        <v>% reduction in energy use</v>
      </c>
      <c r="P1894" s="254" t="str">
        <f>IF(ISBLANK(INDEX('Policy Characteristics'!J:J,MATCH($C1894,'Policy Characteristics'!$C:$C,0))),"",INDEX('Policy Characteristics'!J:J,MATCH($C1894,'Policy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94" s="254" t="str">
        <f>IF(ISBLANK(INDEX('Policy Characteristics'!K:K,MATCH($C1894,'Policy Characteristics'!$C:$C,0))),"",INDEX('Policy Characteristics'!K:K,MATCH($C1894,'Policy Characteristics'!$C:$C,0)))</f>
        <v>industry-ag-main.html#eff-stds</v>
      </c>
      <c r="R1894" s="254" t="str">
        <f>IF(ISBLANK(INDEX('Policy Characteristics'!L:L,MATCH($C1894,'Policy Characteristics'!$C:$C,0))),"",INDEX('Policy Characteristics'!L:L,MATCH($C1894,'Policy Characteristics'!$C:$C,0)))</f>
        <v>industry-energy-efficiency-standards.html</v>
      </c>
    </row>
    <row r="1895" spans="1:18" s="4" customFormat="1">
      <c r="A1895" s="254" t="str">
        <f>IF(ISBLANK(INDEX('Policy Characteristics'!A:A,MATCH($C1895,'Policy Characteristics'!$C:$C,0))),"",INDEX('Policy Characteristics'!A:A,MATCH($C1895,'Policy Characteristics'!$C:$C,0)))</f>
        <v>Industry</v>
      </c>
      <c r="B1895" s="262" t="str">
        <f>IF(ISBLANK(INDEX('Policy Characteristics'!B:B,MATCH($C1895,'Policy Characteristics'!$C:$C,0))),"",INDEX('Policy Characteristics'!B:B,MATCH($C1895,'Policy Characteristics'!$C:$C,0)))</f>
        <v>Industry Process Efficiency</v>
      </c>
      <c r="C1895" s="254" t="str">
        <f t="shared" ref="C1895:C1958" si="60">$C$1765</f>
        <v>Percentage Improvement in Industrial Process Efficiency above BAU</v>
      </c>
      <c r="D1895" s="6" t="s">
        <v>3051</v>
      </c>
      <c r="E1895" s="45" t="s">
        <v>2380</v>
      </c>
      <c r="F1895" t="s">
        <v>2558</v>
      </c>
      <c r="G1895" s="45" t="s">
        <v>2386</v>
      </c>
      <c r="H1895" s="43">
        <v>3085</v>
      </c>
      <c r="I1895" s="324" t="s">
        <v>40</v>
      </c>
      <c r="J1895" s="255" t="str">
        <f>IF(ISBLANK(INDEX('Policy Characteristics'!D:D,MATCH($C1895,'Policy Characteristics'!$C:$C,0))),"",INDEX('Policy Characteristics'!D:D,MATCH($C1895,'Policy Characteristics'!$C:$C,0)))</f>
        <v>Industry Energy Efficiency</v>
      </c>
      <c r="K1895" s="254" t="str">
        <f>IF(ISBLANK(INDEX('Policy Characteristics'!E:E,MATCH($C1895,'Policy Characteristics'!$C:$C,0))),"",INDEX('Policy Characteristics'!E:E,MATCH($C1895,'Policy Characteristics'!$C:$C,0)))</f>
        <v>indst process efficiency</v>
      </c>
      <c r="L1895" s="261">
        <f>IF(ISBLANK(INDEX('Policy Characteristics'!F:F,MATCH($C1895,'Policy Characteristics'!$C:$C,0))),"",INDEX('Policy Characteristics'!F:F,MATCH($C1895,'Policy Characteristics'!$C:$C,0)))</f>
        <v>0</v>
      </c>
      <c r="M1895" s="261">
        <f>IF(ISBLANK(INDEX('Policy Characteristics'!G:G,MATCH($C1895,'Policy Characteristics'!$C:$C,0))),"",INDEX('Policy Characteristics'!G:G,MATCH($C1895,'Policy Characteristics'!$C:$C,0)))</f>
        <v>0.25</v>
      </c>
      <c r="N1895" s="261">
        <f>IF(ISBLANK(INDEX('Policy Characteristics'!H:H,MATCH($C1895,'Policy Characteristics'!$C:$C,0))),"",INDEX('Policy Characteristics'!H:H,MATCH($C1895,'Policy Characteristics'!$C:$C,0)))</f>
        <v>0.01</v>
      </c>
      <c r="O1895" s="254" t="str">
        <f>IF(ISBLANK(INDEX('Policy Characteristics'!I:I,MATCH($C1895,'Policy Characteristics'!$C:$C,0))),"",INDEX('Policy Characteristics'!I:I,MATCH($C1895,'Policy Characteristics'!$C:$C,0)))</f>
        <v>% reduction in energy use</v>
      </c>
      <c r="P1895" s="254" t="str">
        <f>IF(ISBLANK(INDEX('Policy Characteristics'!J:J,MATCH($C1895,'Policy Characteristics'!$C:$C,0))),"",INDEX('Policy Characteristics'!J:J,MATCH($C1895,'Policy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95" s="254" t="str">
        <f>IF(ISBLANK(INDEX('Policy Characteristics'!K:K,MATCH($C1895,'Policy Characteristics'!$C:$C,0))),"",INDEX('Policy Characteristics'!K:K,MATCH($C1895,'Policy Characteristics'!$C:$C,0)))</f>
        <v>industry-ag-main.html#eff-stds</v>
      </c>
      <c r="R1895" s="254" t="str">
        <f>IF(ISBLANK(INDEX('Policy Characteristics'!L:L,MATCH($C1895,'Policy Characteristics'!$C:$C,0))),"",INDEX('Policy Characteristics'!L:L,MATCH($C1895,'Policy Characteristics'!$C:$C,0)))</f>
        <v>industry-energy-efficiency-standards.html</v>
      </c>
    </row>
    <row r="1896" spans="1:18" s="4" customFormat="1">
      <c r="A1896" s="254" t="str">
        <f>IF(ISBLANK(INDEX('Policy Characteristics'!A:A,MATCH($C1896,'Policy Characteristics'!$C:$C,0))),"",INDEX('Policy Characteristics'!A:A,MATCH($C1896,'Policy Characteristics'!$C:$C,0)))</f>
        <v>Industry</v>
      </c>
      <c r="B1896" s="262" t="str">
        <f>IF(ISBLANK(INDEX('Policy Characteristics'!B:B,MATCH($C1896,'Policy Characteristics'!$C:$C,0))),"",INDEX('Policy Characteristics'!B:B,MATCH($C1896,'Policy Characteristics'!$C:$C,0)))</f>
        <v>Industry Process Efficiency</v>
      </c>
      <c r="C1896" s="254" t="str">
        <f t="shared" si="60"/>
        <v>Percentage Improvement in Industrial Process Efficiency above BAU</v>
      </c>
      <c r="D1896" s="6" t="s">
        <v>3051</v>
      </c>
      <c r="E1896" s="45" t="s">
        <v>2381</v>
      </c>
      <c r="F1896" t="s">
        <v>2558</v>
      </c>
      <c r="G1896" s="45" t="s">
        <v>2389</v>
      </c>
      <c r="H1896" s="43">
        <v>3086</v>
      </c>
      <c r="I1896" s="324" t="s">
        <v>40</v>
      </c>
      <c r="J1896" s="255" t="str">
        <f>IF(ISBLANK(INDEX('Policy Characteristics'!D:D,MATCH($C1896,'Policy Characteristics'!$C:$C,0))),"",INDEX('Policy Characteristics'!D:D,MATCH($C1896,'Policy Characteristics'!$C:$C,0)))</f>
        <v>Industry Energy Efficiency</v>
      </c>
      <c r="K1896" s="254" t="str">
        <f>IF(ISBLANK(INDEX('Policy Characteristics'!E:E,MATCH($C1896,'Policy Characteristics'!$C:$C,0))),"",INDEX('Policy Characteristics'!E:E,MATCH($C1896,'Policy Characteristics'!$C:$C,0)))</f>
        <v>indst process efficiency</v>
      </c>
      <c r="L1896" s="261">
        <f>IF(ISBLANK(INDEX('Policy Characteristics'!F:F,MATCH($C1896,'Policy Characteristics'!$C:$C,0))),"",INDEX('Policy Characteristics'!F:F,MATCH($C1896,'Policy Characteristics'!$C:$C,0)))</f>
        <v>0</v>
      </c>
      <c r="M1896" s="261">
        <f>IF(ISBLANK(INDEX('Policy Characteristics'!G:G,MATCH($C1896,'Policy Characteristics'!$C:$C,0))),"",INDEX('Policy Characteristics'!G:G,MATCH($C1896,'Policy Characteristics'!$C:$C,0)))</f>
        <v>0.25</v>
      </c>
      <c r="N1896" s="261">
        <f>IF(ISBLANK(INDEX('Policy Characteristics'!H:H,MATCH($C1896,'Policy Characteristics'!$C:$C,0))),"",INDEX('Policy Characteristics'!H:H,MATCH($C1896,'Policy Characteristics'!$C:$C,0)))</f>
        <v>0.01</v>
      </c>
      <c r="O1896" s="254" t="str">
        <f>IF(ISBLANK(INDEX('Policy Characteristics'!I:I,MATCH($C1896,'Policy Characteristics'!$C:$C,0))),"",INDEX('Policy Characteristics'!I:I,MATCH($C1896,'Policy Characteristics'!$C:$C,0)))</f>
        <v>% reduction in energy use</v>
      </c>
      <c r="P1896" s="254" t="str">
        <f>IF(ISBLANK(INDEX('Policy Characteristics'!J:J,MATCH($C1896,'Policy Characteristics'!$C:$C,0))),"",INDEX('Policy Characteristics'!J:J,MATCH($C1896,'Policy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96" s="254" t="str">
        <f>IF(ISBLANK(INDEX('Policy Characteristics'!K:K,MATCH($C1896,'Policy Characteristics'!$C:$C,0))),"",INDEX('Policy Characteristics'!K:K,MATCH($C1896,'Policy Characteristics'!$C:$C,0)))</f>
        <v>industry-ag-main.html#eff-stds</v>
      </c>
      <c r="R1896" s="254" t="str">
        <f>IF(ISBLANK(INDEX('Policy Characteristics'!L:L,MATCH($C1896,'Policy Characteristics'!$C:$C,0))),"",INDEX('Policy Characteristics'!L:L,MATCH($C1896,'Policy Characteristics'!$C:$C,0)))</f>
        <v>industry-energy-efficiency-standards.html</v>
      </c>
    </row>
    <row r="1897" spans="1:18" s="4" customFormat="1">
      <c r="A1897" s="254" t="str">
        <f>IF(ISBLANK(INDEX('Policy Characteristics'!A:A,MATCH($C1897,'Policy Characteristics'!$C:$C,0))),"",INDEX('Policy Characteristics'!A:A,MATCH($C1897,'Policy Characteristics'!$C:$C,0)))</f>
        <v>Industry</v>
      </c>
      <c r="B1897" s="262" t="str">
        <f>IF(ISBLANK(INDEX('Policy Characteristics'!B:B,MATCH($C1897,'Policy Characteristics'!$C:$C,0))),"",INDEX('Policy Characteristics'!B:B,MATCH($C1897,'Policy Characteristics'!$C:$C,0)))</f>
        <v>Industry Process Efficiency</v>
      </c>
      <c r="C1897" s="254" t="str">
        <f t="shared" si="60"/>
        <v>Percentage Improvement in Industrial Process Efficiency above BAU</v>
      </c>
      <c r="D1897" s="6" t="s">
        <v>3051</v>
      </c>
      <c r="E1897" s="45" t="s">
        <v>2382</v>
      </c>
      <c r="F1897" t="s">
        <v>2558</v>
      </c>
      <c r="G1897" s="45" t="s">
        <v>2390</v>
      </c>
      <c r="H1897" s="43">
        <v>3087</v>
      </c>
      <c r="I1897" s="324" t="s">
        <v>40</v>
      </c>
      <c r="J1897" s="255" t="str">
        <f>IF(ISBLANK(INDEX('Policy Characteristics'!D:D,MATCH($C1897,'Policy Characteristics'!$C:$C,0))),"",INDEX('Policy Characteristics'!D:D,MATCH($C1897,'Policy Characteristics'!$C:$C,0)))</f>
        <v>Industry Energy Efficiency</v>
      </c>
      <c r="K1897" s="254" t="str">
        <f>IF(ISBLANK(INDEX('Policy Characteristics'!E:E,MATCH($C1897,'Policy Characteristics'!$C:$C,0))),"",INDEX('Policy Characteristics'!E:E,MATCH($C1897,'Policy Characteristics'!$C:$C,0)))</f>
        <v>indst process efficiency</v>
      </c>
      <c r="L1897" s="261">
        <f>IF(ISBLANK(INDEX('Policy Characteristics'!F:F,MATCH($C1897,'Policy Characteristics'!$C:$C,0))),"",INDEX('Policy Characteristics'!F:F,MATCH($C1897,'Policy Characteristics'!$C:$C,0)))</f>
        <v>0</v>
      </c>
      <c r="M1897" s="261">
        <f>IF(ISBLANK(INDEX('Policy Characteristics'!G:G,MATCH($C1897,'Policy Characteristics'!$C:$C,0))),"",INDEX('Policy Characteristics'!G:G,MATCH($C1897,'Policy Characteristics'!$C:$C,0)))</f>
        <v>0.25</v>
      </c>
      <c r="N1897" s="261">
        <f>IF(ISBLANK(INDEX('Policy Characteristics'!H:H,MATCH($C1897,'Policy Characteristics'!$C:$C,0))),"",INDEX('Policy Characteristics'!H:H,MATCH($C1897,'Policy Characteristics'!$C:$C,0)))</f>
        <v>0.01</v>
      </c>
      <c r="O1897" s="254" t="str">
        <f>IF(ISBLANK(INDEX('Policy Characteristics'!I:I,MATCH($C1897,'Policy Characteristics'!$C:$C,0))),"",INDEX('Policy Characteristics'!I:I,MATCH($C1897,'Policy Characteristics'!$C:$C,0)))</f>
        <v>% reduction in energy use</v>
      </c>
      <c r="P1897" s="254" t="str">
        <f>IF(ISBLANK(INDEX('Policy Characteristics'!J:J,MATCH($C1897,'Policy Characteristics'!$C:$C,0))),"",INDEX('Policy Characteristics'!J:J,MATCH($C1897,'Policy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97" s="254" t="str">
        <f>IF(ISBLANK(INDEX('Policy Characteristics'!K:K,MATCH($C1897,'Policy Characteristics'!$C:$C,0))),"",INDEX('Policy Characteristics'!K:K,MATCH($C1897,'Policy Characteristics'!$C:$C,0)))</f>
        <v>industry-ag-main.html#eff-stds</v>
      </c>
      <c r="R1897" s="254" t="str">
        <f>IF(ISBLANK(INDEX('Policy Characteristics'!L:L,MATCH($C1897,'Policy Characteristics'!$C:$C,0))),"",INDEX('Policy Characteristics'!L:L,MATCH($C1897,'Policy Characteristics'!$C:$C,0)))</f>
        <v>industry-energy-efficiency-standards.html</v>
      </c>
    </row>
    <row r="1898" spans="1:18" s="4" customFormat="1">
      <c r="A1898" s="254" t="str">
        <f>IF(ISBLANK(INDEX('Policy Characteristics'!A:A,MATCH($C1898,'Policy Characteristics'!$C:$C,0))),"",INDEX('Policy Characteristics'!A:A,MATCH($C1898,'Policy Characteristics'!$C:$C,0)))</f>
        <v>Industry</v>
      </c>
      <c r="B1898" s="262" t="str">
        <f>IF(ISBLANK(INDEX('Policy Characteristics'!B:B,MATCH($C1898,'Policy Characteristics'!$C:$C,0))),"",INDEX('Policy Characteristics'!B:B,MATCH($C1898,'Policy Characteristics'!$C:$C,0)))</f>
        <v>Industry Process Efficiency</v>
      </c>
      <c r="C1898" s="254" t="str">
        <f t="shared" si="60"/>
        <v>Percentage Improvement in Industrial Process Efficiency above BAU</v>
      </c>
      <c r="D1898" s="6" t="s">
        <v>3051</v>
      </c>
      <c r="E1898" s="45" t="s">
        <v>2383</v>
      </c>
      <c r="F1898" t="s">
        <v>2558</v>
      </c>
      <c r="G1898" s="45" t="s">
        <v>2387</v>
      </c>
      <c r="H1898" s="43">
        <v>3088</v>
      </c>
      <c r="I1898" s="324" t="s">
        <v>41</v>
      </c>
      <c r="J1898" s="255" t="str">
        <f>IF(ISBLANK(INDEX('Policy Characteristics'!D:D,MATCH($C1898,'Policy Characteristics'!$C:$C,0))),"",INDEX('Policy Characteristics'!D:D,MATCH($C1898,'Policy Characteristics'!$C:$C,0)))</f>
        <v>Industry Energy Efficiency</v>
      </c>
      <c r="K1898" s="254" t="str">
        <f>IF(ISBLANK(INDEX('Policy Characteristics'!E:E,MATCH($C1898,'Policy Characteristics'!$C:$C,0))),"",INDEX('Policy Characteristics'!E:E,MATCH($C1898,'Policy Characteristics'!$C:$C,0)))</f>
        <v>indst process efficiency</v>
      </c>
      <c r="L1898" s="261">
        <f>IF(ISBLANK(INDEX('Policy Characteristics'!F:F,MATCH($C1898,'Policy Characteristics'!$C:$C,0))),"",INDEX('Policy Characteristics'!F:F,MATCH($C1898,'Policy Characteristics'!$C:$C,0)))</f>
        <v>0</v>
      </c>
      <c r="M1898" s="261">
        <f>IF(ISBLANK(INDEX('Policy Characteristics'!G:G,MATCH($C1898,'Policy Characteristics'!$C:$C,0))),"",INDEX('Policy Characteristics'!G:G,MATCH($C1898,'Policy Characteristics'!$C:$C,0)))</f>
        <v>0.25</v>
      </c>
      <c r="N1898" s="261">
        <f>IF(ISBLANK(INDEX('Policy Characteristics'!H:H,MATCH($C1898,'Policy Characteristics'!$C:$C,0))),"",INDEX('Policy Characteristics'!H:H,MATCH($C1898,'Policy Characteristics'!$C:$C,0)))</f>
        <v>0.01</v>
      </c>
      <c r="O1898" s="254" t="str">
        <f>IF(ISBLANK(INDEX('Policy Characteristics'!I:I,MATCH($C1898,'Policy Characteristics'!$C:$C,0))),"",INDEX('Policy Characteristics'!I:I,MATCH($C1898,'Policy Characteristics'!$C:$C,0)))</f>
        <v>% reduction in energy use</v>
      </c>
      <c r="P1898" s="254" t="str">
        <f>IF(ISBLANK(INDEX('Policy Characteristics'!J:J,MATCH($C1898,'Policy Characteristics'!$C:$C,0))),"",INDEX('Policy Characteristics'!J:J,MATCH($C1898,'Policy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98" s="254" t="str">
        <f>IF(ISBLANK(INDEX('Policy Characteristics'!K:K,MATCH($C1898,'Policy Characteristics'!$C:$C,0))),"",INDEX('Policy Characteristics'!K:K,MATCH($C1898,'Policy Characteristics'!$C:$C,0)))</f>
        <v>industry-ag-main.html#eff-stds</v>
      </c>
      <c r="R1898" s="254" t="str">
        <f>IF(ISBLANK(INDEX('Policy Characteristics'!L:L,MATCH($C1898,'Policy Characteristics'!$C:$C,0))),"",INDEX('Policy Characteristics'!L:L,MATCH($C1898,'Policy Characteristics'!$C:$C,0)))</f>
        <v>industry-energy-efficiency-standards.html</v>
      </c>
    </row>
    <row r="1899" spans="1:18" s="4" customFormat="1">
      <c r="A1899" s="254" t="str">
        <f>IF(ISBLANK(INDEX('Policy Characteristics'!A:A,MATCH($C1899,'Policy Characteristics'!$C:$C,0))),"",INDEX('Policy Characteristics'!A:A,MATCH($C1899,'Policy Characteristics'!$C:$C,0)))</f>
        <v>Industry</v>
      </c>
      <c r="B1899" s="262" t="str">
        <f>IF(ISBLANK(INDEX('Policy Characteristics'!B:B,MATCH($C1899,'Policy Characteristics'!$C:$C,0))),"",INDEX('Policy Characteristics'!B:B,MATCH($C1899,'Policy Characteristics'!$C:$C,0)))</f>
        <v>Industry Process Efficiency</v>
      </c>
      <c r="C1899" s="254" t="str">
        <f t="shared" si="60"/>
        <v>Percentage Improvement in Industrial Process Efficiency above BAU</v>
      </c>
      <c r="D1899" s="6" t="s">
        <v>3051</v>
      </c>
      <c r="E1899" s="45" t="s">
        <v>2384</v>
      </c>
      <c r="F1899" t="s">
        <v>2558</v>
      </c>
      <c r="G1899" s="45" t="s">
        <v>2388</v>
      </c>
      <c r="H1899" s="43">
        <v>3089</v>
      </c>
      <c r="I1899" s="324" t="s">
        <v>40</v>
      </c>
      <c r="J1899" s="255" t="str">
        <f>IF(ISBLANK(INDEX('Policy Characteristics'!D:D,MATCH($C1899,'Policy Characteristics'!$C:$C,0))),"",INDEX('Policy Characteristics'!D:D,MATCH($C1899,'Policy Characteristics'!$C:$C,0)))</f>
        <v>Industry Energy Efficiency</v>
      </c>
      <c r="K1899" s="254" t="str">
        <f>IF(ISBLANK(INDEX('Policy Characteristics'!E:E,MATCH($C1899,'Policy Characteristics'!$C:$C,0))),"",INDEX('Policy Characteristics'!E:E,MATCH($C1899,'Policy Characteristics'!$C:$C,0)))</f>
        <v>indst process efficiency</v>
      </c>
      <c r="L1899" s="261">
        <f>IF(ISBLANK(INDEX('Policy Characteristics'!F:F,MATCH($C1899,'Policy Characteristics'!$C:$C,0))),"",INDEX('Policy Characteristics'!F:F,MATCH($C1899,'Policy Characteristics'!$C:$C,0)))</f>
        <v>0</v>
      </c>
      <c r="M1899" s="261">
        <f>IF(ISBLANK(INDEX('Policy Characteristics'!G:G,MATCH($C1899,'Policy Characteristics'!$C:$C,0))),"",INDEX('Policy Characteristics'!G:G,MATCH($C1899,'Policy Characteristics'!$C:$C,0)))</f>
        <v>0.25</v>
      </c>
      <c r="N1899" s="261">
        <f>IF(ISBLANK(INDEX('Policy Characteristics'!H:H,MATCH($C1899,'Policy Characteristics'!$C:$C,0))),"",INDEX('Policy Characteristics'!H:H,MATCH($C1899,'Policy Characteristics'!$C:$C,0)))</f>
        <v>0.01</v>
      </c>
      <c r="O1899" s="254" t="str">
        <f>IF(ISBLANK(INDEX('Policy Characteristics'!I:I,MATCH($C1899,'Policy Characteristics'!$C:$C,0))),"",INDEX('Policy Characteristics'!I:I,MATCH($C1899,'Policy Characteristics'!$C:$C,0)))</f>
        <v>% reduction in energy use</v>
      </c>
      <c r="P1899" s="254" t="str">
        <f>IF(ISBLANK(INDEX('Policy Characteristics'!J:J,MATCH($C1899,'Policy Characteristics'!$C:$C,0))),"",INDEX('Policy Characteristics'!J:J,MATCH($C1899,'Policy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99" s="254" t="str">
        <f>IF(ISBLANK(INDEX('Policy Characteristics'!K:K,MATCH($C1899,'Policy Characteristics'!$C:$C,0))),"",INDEX('Policy Characteristics'!K:K,MATCH($C1899,'Policy Characteristics'!$C:$C,0)))</f>
        <v>industry-ag-main.html#eff-stds</v>
      </c>
      <c r="R1899" s="254" t="str">
        <f>IF(ISBLANK(INDEX('Policy Characteristics'!L:L,MATCH($C1899,'Policy Characteristics'!$C:$C,0))),"",INDEX('Policy Characteristics'!L:L,MATCH($C1899,'Policy Characteristics'!$C:$C,0)))</f>
        <v>industry-energy-efficiency-standards.html</v>
      </c>
    </row>
    <row r="1900" spans="1:18" s="4" customFormat="1">
      <c r="A1900" s="254" t="str">
        <f>IF(ISBLANK(INDEX('Policy Characteristics'!A:A,MATCH($C1900,'Policy Characteristics'!$C:$C,0))),"",INDEX('Policy Characteristics'!A:A,MATCH($C1900,'Policy Characteristics'!$C:$C,0)))</f>
        <v>Industry</v>
      </c>
      <c r="B1900" s="262" t="str">
        <f>IF(ISBLANK(INDEX('Policy Characteristics'!B:B,MATCH($C1900,'Policy Characteristics'!$C:$C,0))),"",INDEX('Policy Characteristics'!B:B,MATCH($C1900,'Policy Characteristics'!$C:$C,0)))</f>
        <v>Industry Process Efficiency</v>
      </c>
      <c r="C1900" s="254" t="str">
        <f t="shared" si="60"/>
        <v>Percentage Improvement in Industrial Process Efficiency above BAU</v>
      </c>
      <c r="D1900" s="6" t="s">
        <v>3051</v>
      </c>
      <c r="E1900" s="45" t="s">
        <v>2385</v>
      </c>
      <c r="F1900" t="s">
        <v>2558</v>
      </c>
      <c r="G1900" s="45" t="s">
        <v>2391</v>
      </c>
      <c r="H1900" s="43">
        <v>3090</v>
      </c>
      <c r="I1900" s="324" t="s">
        <v>41</v>
      </c>
      <c r="J1900" s="255" t="str">
        <f>IF(ISBLANK(INDEX('Policy Characteristics'!D:D,MATCH($C1900,'Policy Characteristics'!$C:$C,0))),"",INDEX('Policy Characteristics'!D:D,MATCH($C1900,'Policy Characteristics'!$C:$C,0)))</f>
        <v>Industry Energy Efficiency</v>
      </c>
      <c r="K1900" s="254" t="str">
        <f>IF(ISBLANK(INDEX('Policy Characteristics'!E:E,MATCH($C1900,'Policy Characteristics'!$C:$C,0))),"",INDEX('Policy Characteristics'!E:E,MATCH($C1900,'Policy Characteristics'!$C:$C,0)))</f>
        <v>indst process efficiency</v>
      </c>
      <c r="L1900" s="261">
        <f>IF(ISBLANK(INDEX('Policy Characteristics'!F:F,MATCH($C1900,'Policy Characteristics'!$C:$C,0))),"",INDEX('Policy Characteristics'!F:F,MATCH($C1900,'Policy Characteristics'!$C:$C,0)))</f>
        <v>0</v>
      </c>
      <c r="M1900" s="261">
        <f>IF(ISBLANK(INDEX('Policy Characteristics'!G:G,MATCH($C1900,'Policy Characteristics'!$C:$C,0))),"",INDEX('Policy Characteristics'!G:G,MATCH($C1900,'Policy Characteristics'!$C:$C,0)))</f>
        <v>0.25</v>
      </c>
      <c r="N1900" s="261">
        <f>IF(ISBLANK(INDEX('Policy Characteristics'!H:H,MATCH($C1900,'Policy Characteristics'!$C:$C,0))),"",INDEX('Policy Characteristics'!H:H,MATCH($C1900,'Policy Characteristics'!$C:$C,0)))</f>
        <v>0.01</v>
      </c>
      <c r="O1900" s="254" t="str">
        <f>IF(ISBLANK(INDEX('Policy Characteristics'!I:I,MATCH($C1900,'Policy Characteristics'!$C:$C,0))),"",INDEX('Policy Characteristics'!I:I,MATCH($C1900,'Policy Characteristics'!$C:$C,0)))</f>
        <v>% reduction in energy use</v>
      </c>
      <c r="P1900" s="254" t="str">
        <f>IF(ISBLANK(INDEX('Policy Characteristics'!J:J,MATCH($C1900,'Policy Characteristics'!$C:$C,0))),"",INDEX('Policy Characteristics'!J:J,MATCH($C1900,'Policy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00" s="254" t="str">
        <f>IF(ISBLANK(INDEX('Policy Characteristics'!K:K,MATCH($C1900,'Policy Characteristics'!$C:$C,0))),"",INDEX('Policy Characteristics'!K:K,MATCH($C1900,'Policy Characteristics'!$C:$C,0)))</f>
        <v>industry-ag-main.html#eff-stds</v>
      </c>
      <c r="R1900" s="254" t="str">
        <f>IF(ISBLANK(INDEX('Policy Characteristics'!L:L,MATCH($C1900,'Policy Characteristics'!$C:$C,0))),"",INDEX('Policy Characteristics'!L:L,MATCH($C1900,'Policy Characteristics'!$C:$C,0)))</f>
        <v>industry-energy-efficiency-standards.html</v>
      </c>
    </row>
    <row r="1901" spans="1:18" s="4" customFormat="1">
      <c r="A1901" s="254" t="str">
        <f>IF(ISBLANK(INDEX('Policy Characteristics'!A:A,MATCH($C1901,'Policy Characteristics'!$C:$C,0))),"",INDEX('Policy Characteristics'!A:A,MATCH($C1901,'Policy Characteristics'!$C:$C,0)))</f>
        <v>Industry</v>
      </c>
      <c r="B1901" s="262" t="str">
        <f>IF(ISBLANK(INDEX('Policy Characteristics'!B:B,MATCH($C1901,'Policy Characteristics'!$C:$C,0))),"",INDEX('Policy Characteristics'!B:B,MATCH($C1901,'Policy Characteristics'!$C:$C,0)))</f>
        <v>Industry Process Efficiency</v>
      </c>
      <c r="C1901" s="254" t="str">
        <f t="shared" si="60"/>
        <v>Percentage Improvement in Industrial Process Efficiency above BAU</v>
      </c>
      <c r="D1901" s="6" t="s">
        <v>3051</v>
      </c>
      <c r="E1901" s="45" t="s">
        <v>2684</v>
      </c>
      <c r="F1901" t="s">
        <v>2558</v>
      </c>
      <c r="G1901" s="45" t="s">
        <v>2687</v>
      </c>
      <c r="H1901" s="43">
        <v>3091</v>
      </c>
      <c r="I1901" s="324" t="s">
        <v>41</v>
      </c>
      <c r="J1901" s="255" t="str">
        <f>IF(ISBLANK(INDEX('Policy Characteristics'!D:D,MATCH($C1901,'Policy Characteristics'!$C:$C,0))),"",INDEX('Policy Characteristics'!D:D,MATCH($C1901,'Policy Characteristics'!$C:$C,0)))</f>
        <v>Industry Energy Efficiency</v>
      </c>
      <c r="K1901" s="254" t="str">
        <f>IF(ISBLANK(INDEX('Policy Characteristics'!E:E,MATCH($C1901,'Policy Characteristics'!$C:$C,0))),"",INDEX('Policy Characteristics'!E:E,MATCH($C1901,'Policy Characteristics'!$C:$C,0)))</f>
        <v>indst process efficiency</v>
      </c>
      <c r="L1901" s="261">
        <f>IF(ISBLANK(INDEX('Policy Characteristics'!F:F,MATCH($C1901,'Policy Characteristics'!$C:$C,0))),"",INDEX('Policy Characteristics'!F:F,MATCH($C1901,'Policy Characteristics'!$C:$C,0)))</f>
        <v>0</v>
      </c>
      <c r="M1901" s="261">
        <f>IF(ISBLANK(INDEX('Policy Characteristics'!G:G,MATCH($C1901,'Policy Characteristics'!$C:$C,0))),"",INDEX('Policy Characteristics'!G:G,MATCH($C1901,'Policy Characteristics'!$C:$C,0)))</f>
        <v>0.25</v>
      </c>
      <c r="N1901" s="261">
        <f>IF(ISBLANK(INDEX('Policy Characteristics'!H:H,MATCH($C1901,'Policy Characteristics'!$C:$C,0))),"",INDEX('Policy Characteristics'!H:H,MATCH($C1901,'Policy Characteristics'!$C:$C,0)))</f>
        <v>0.01</v>
      </c>
      <c r="O1901" s="254" t="str">
        <f>IF(ISBLANK(INDEX('Policy Characteristics'!I:I,MATCH($C1901,'Policy Characteristics'!$C:$C,0))),"",INDEX('Policy Characteristics'!I:I,MATCH($C1901,'Policy Characteristics'!$C:$C,0)))</f>
        <v>% reduction in energy use</v>
      </c>
      <c r="P1901" s="254" t="str">
        <f>IF(ISBLANK(INDEX('Policy Characteristics'!J:J,MATCH($C1901,'Policy Characteristics'!$C:$C,0))),"",INDEX('Policy Characteristics'!J:J,MATCH($C1901,'Policy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01" s="254" t="str">
        <f>IF(ISBLANK(INDEX('Policy Characteristics'!K:K,MATCH($C1901,'Policy Characteristics'!$C:$C,0))),"",INDEX('Policy Characteristics'!K:K,MATCH($C1901,'Policy Characteristics'!$C:$C,0)))</f>
        <v>industry-ag-main.html#eff-stds</v>
      </c>
      <c r="R1901" s="254" t="str">
        <f>IF(ISBLANK(INDEX('Policy Characteristics'!L:L,MATCH($C1901,'Policy Characteristics'!$C:$C,0))),"",INDEX('Policy Characteristics'!L:L,MATCH($C1901,'Policy Characteristics'!$C:$C,0)))</f>
        <v>industry-energy-efficiency-standards.html</v>
      </c>
    </row>
    <row r="1902" spans="1:18" s="4" customFormat="1">
      <c r="A1902" s="254" t="str">
        <f>IF(ISBLANK(INDEX('Policy Characteristics'!A:A,MATCH($C1902,'Policy Characteristics'!$C:$C,0))),"",INDEX('Policy Characteristics'!A:A,MATCH($C1902,'Policy Characteristics'!$C:$C,0)))</f>
        <v>Industry</v>
      </c>
      <c r="B1902" s="262" t="str">
        <f>IF(ISBLANK(INDEX('Policy Characteristics'!B:B,MATCH($C1902,'Policy Characteristics'!$C:$C,0))),"",INDEX('Policy Characteristics'!B:B,MATCH($C1902,'Policy Characteristics'!$C:$C,0)))</f>
        <v>Industry Process Efficiency</v>
      </c>
      <c r="C1902" s="254" t="str">
        <f t="shared" si="60"/>
        <v>Percentage Improvement in Industrial Process Efficiency above BAU</v>
      </c>
      <c r="D1902" s="6" t="s">
        <v>3051</v>
      </c>
      <c r="E1902" s="45" t="s">
        <v>2685</v>
      </c>
      <c r="F1902" t="s">
        <v>2558</v>
      </c>
      <c r="G1902" s="45" t="s">
        <v>2689</v>
      </c>
      <c r="H1902" s="43">
        <v>3092</v>
      </c>
      <c r="I1902" s="324" t="s">
        <v>40</v>
      </c>
      <c r="J1902" s="255" t="str">
        <f>IF(ISBLANK(INDEX('Policy Characteristics'!D:D,MATCH($C1902,'Policy Characteristics'!$C:$C,0))),"",INDEX('Policy Characteristics'!D:D,MATCH($C1902,'Policy Characteristics'!$C:$C,0)))</f>
        <v>Industry Energy Efficiency</v>
      </c>
      <c r="K1902" s="254" t="str">
        <f>IF(ISBLANK(INDEX('Policy Characteristics'!E:E,MATCH($C1902,'Policy Characteristics'!$C:$C,0))),"",INDEX('Policy Characteristics'!E:E,MATCH($C1902,'Policy Characteristics'!$C:$C,0)))</f>
        <v>indst process efficiency</v>
      </c>
      <c r="L1902" s="261">
        <f>IF(ISBLANK(INDEX('Policy Characteristics'!F:F,MATCH($C1902,'Policy Characteristics'!$C:$C,0))),"",INDEX('Policy Characteristics'!F:F,MATCH($C1902,'Policy Characteristics'!$C:$C,0)))</f>
        <v>0</v>
      </c>
      <c r="M1902" s="261">
        <f>IF(ISBLANK(INDEX('Policy Characteristics'!G:G,MATCH($C1902,'Policy Characteristics'!$C:$C,0))),"",INDEX('Policy Characteristics'!G:G,MATCH($C1902,'Policy Characteristics'!$C:$C,0)))</f>
        <v>0.25</v>
      </c>
      <c r="N1902" s="261">
        <f>IF(ISBLANK(INDEX('Policy Characteristics'!H:H,MATCH($C1902,'Policy Characteristics'!$C:$C,0))),"",INDEX('Policy Characteristics'!H:H,MATCH($C1902,'Policy Characteristics'!$C:$C,0)))</f>
        <v>0.01</v>
      </c>
      <c r="O1902" s="254" t="str">
        <f>IF(ISBLANK(INDEX('Policy Characteristics'!I:I,MATCH($C1902,'Policy Characteristics'!$C:$C,0))),"",INDEX('Policy Characteristics'!I:I,MATCH($C1902,'Policy Characteristics'!$C:$C,0)))</f>
        <v>% reduction in energy use</v>
      </c>
      <c r="P1902" s="254" t="str">
        <f>IF(ISBLANK(INDEX('Policy Characteristics'!J:J,MATCH($C1902,'Policy Characteristics'!$C:$C,0))),"",INDEX('Policy Characteristics'!J:J,MATCH($C1902,'Policy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02" s="254" t="str">
        <f>IF(ISBLANK(INDEX('Policy Characteristics'!K:K,MATCH($C1902,'Policy Characteristics'!$C:$C,0))),"",INDEX('Policy Characteristics'!K:K,MATCH($C1902,'Policy Characteristics'!$C:$C,0)))</f>
        <v>industry-ag-main.html#eff-stds</v>
      </c>
      <c r="R1902" s="254" t="str">
        <f>IF(ISBLANK(INDEX('Policy Characteristics'!L:L,MATCH($C1902,'Policy Characteristics'!$C:$C,0))),"",INDEX('Policy Characteristics'!L:L,MATCH($C1902,'Policy Characteristics'!$C:$C,0)))</f>
        <v>industry-energy-efficiency-standards.html</v>
      </c>
    </row>
    <row r="1903" spans="1:18" s="4" customFormat="1">
      <c r="A1903" s="254" t="str">
        <f>IF(ISBLANK(INDEX('Policy Characteristics'!A:A,MATCH($C1903,'Policy Characteristics'!$C:$C,0))),"",INDEX('Policy Characteristics'!A:A,MATCH($C1903,'Policy Characteristics'!$C:$C,0)))</f>
        <v>Industry</v>
      </c>
      <c r="B1903" s="262" t="str">
        <f>IF(ISBLANK(INDEX('Policy Characteristics'!B:B,MATCH($C1903,'Policy Characteristics'!$C:$C,0))),"",INDEX('Policy Characteristics'!B:B,MATCH($C1903,'Policy Characteristics'!$C:$C,0)))</f>
        <v>Industry Process Efficiency</v>
      </c>
      <c r="C1903" s="254" t="str">
        <f t="shared" si="60"/>
        <v>Percentage Improvement in Industrial Process Efficiency above BAU</v>
      </c>
      <c r="D1903" s="6" t="s">
        <v>3051</v>
      </c>
      <c r="E1903" s="45" t="s">
        <v>2686</v>
      </c>
      <c r="F1903" t="s">
        <v>2558</v>
      </c>
      <c r="G1903" s="45" t="s">
        <v>2690</v>
      </c>
      <c r="H1903" s="43">
        <v>3093</v>
      </c>
      <c r="I1903" s="324" t="s">
        <v>40</v>
      </c>
      <c r="J1903" s="255" t="str">
        <f>IF(ISBLANK(INDEX('Policy Characteristics'!D:D,MATCH($C1903,'Policy Characteristics'!$C:$C,0))),"",INDEX('Policy Characteristics'!D:D,MATCH($C1903,'Policy Characteristics'!$C:$C,0)))</f>
        <v>Industry Energy Efficiency</v>
      </c>
      <c r="K1903" s="254" t="str">
        <f>IF(ISBLANK(INDEX('Policy Characteristics'!E:E,MATCH($C1903,'Policy Characteristics'!$C:$C,0))),"",INDEX('Policy Characteristics'!E:E,MATCH($C1903,'Policy Characteristics'!$C:$C,0)))</f>
        <v>indst process efficiency</v>
      </c>
      <c r="L1903" s="261">
        <f>IF(ISBLANK(INDEX('Policy Characteristics'!F:F,MATCH($C1903,'Policy Characteristics'!$C:$C,0))),"",INDEX('Policy Characteristics'!F:F,MATCH($C1903,'Policy Characteristics'!$C:$C,0)))</f>
        <v>0</v>
      </c>
      <c r="M1903" s="261">
        <f>IF(ISBLANK(INDEX('Policy Characteristics'!G:G,MATCH($C1903,'Policy Characteristics'!$C:$C,0))),"",INDEX('Policy Characteristics'!G:G,MATCH($C1903,'Policy Characteristics'!$C:$C,0)))</f>
        <v>0.25</v>
      </c>
      <c r="N1903" s="261">
        <f>IF(ISBLANK(INDEX('Policy Characteristics'!H:H,MATCH($C1903,'Policy Characteristics'!$C:$C,0))),"",INDEX('Policy Characteristics'!H:H,MATCH($C1903,'Policy Characteristics'!$C:$C,0)))</f>
        <v>0.01</v>
      </c>
      <c r="O1903" s="254" t="str">
        <f>IF(ISBLANK(INDEX('Policy Characteristics'!I:I,MATCH($C1903,'Policy Characteristics'!$C:$C,0))),"",INDEX('Policy Characteristics'!I:I,MATCH($C1903,'Policy Characteristics'!$C:$C,0)))</f>
        <v>% reduction in energy use</v>
      </c>
      <c r="P1903" s="254" t="str">
        <f>IF(ISBLANK(INDEX('Policy Characteristics'!J:J,MATCH($C1903,'Policy Characteristics'!$C:$C,0))),"",INDEX('Policy Characteristics'!J:J,MATCH($C1903,'Policy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03" s="254" t="str">
        <f>IF(ISBLANK(INDEX('Policy Characteristics'!K:K,MATCH($C1903,'Policy Characteristics'!$C:$C,0))),"",INDEX('Policy Characteristics'!K:K,MATCH($C1903,'Policy Characteristics'!$C:$C,0)))</f>
        <v>industry-ag-main.html#eff-stds</v>
      </c>
      <c r="R1903" s="254" t="str">
        <f>IF(ISBLANK(INDEX('Policy Characteristics'!L:L,MATCH($C1903,'Policy Characteristics'!$C:$C,0))),"",INDEX('Policy Characteristics'!L:L,MATCH($C1903,'Policy Characteristics'!$C:$C,0)))</f>
        <v>industry-energy-efficiency-standards.html</v>
      </c>
    </row>
    <row r="1904" spans="1:18" s="4" customFormat="1">
      <c r="A1904" s="254" t="str">
        <f>IF(ISBLANK(INDEX('Policy Characteristics'!A:A,MATCH($C1904,'Policy Characteristics'!$C:$C,0))),"",INDEX('Policy Characteristics'!A:A,MATCH($C1904,'Policy Characteristics'!$C:$C,0)))</f>
        <v>Industry</v>
      </c>
      <c r="B1904" s="262" t="str">
        <f>IF(ISBLANK(INDEX('Policy Characteristics'!B:B,MATCH($C1904,'Policy Characteristics'!$C:$C,0))),"",INDEX('Policy Characteristics'!B:B,MATCH($C1904,'Policy Characteristics'!$C:$C,0)))</f>
        <v>Industry Process Efficiency</v>
      </c>
      <c r="C1904" s="254" t="str">
        <f t="shared" si="60"/>
        <v>Percentage Improvement in Industrial Process Efficiency above BAU</v>
      </c>
      <c r="D1904" s="6" t="s">
        <v>3051</v>
      </c>
      <c r="E1904" s="45" t="s">
        <v>2683</v>
      </c>
      <c r="F1904" t="s">
        <v>2558</v>
      </c>
      <c r="G1904" s="45" t="s">
        <v>2688</v>
      </c>
      <c r="H1904" s="43">
        <v>3094</v>
      </c>
      <c r="I1904" s="324" t="s">
        <v>41</v>
      </c>
      <c r="J1904" s="255" t="str">
        <f>IF(ISBLANK(INDEX('Policy Characteristics'!D:D,MATCH($C1904,'Policy Characteristics'!$C:$C,0))),"",INDEX('Policy Characteristics'!D:D,MATCH($C1904,'Policy Characteristics'!$C:$C,0)))</f>
        <v>Industry Energy Efficiency</v>
      </c>
      <c r="K1904" s="254" t="str">
        <f>IF(ISBLANK(INDEX('Policy Characteristics'!E:E,MATCH($C1904,'Policy Characteristics'!$C:$C,0))),"",INDEX('Policy Characteristics'!E:E,MATCH($C1904,'Policy Characteristics'!$C:$C,0)))</f>
        <v>indst process efficiency</v>
      </c>
      <c r="L1904" s="261">
        <f>IF(ISBLANK(INDEX('Policy Characteristics'!F:F,MATCH($C1904,'Policy Characteristics'!$C:$C,0))),"",INDEX('Policy Characteristics'!F:F,MATCH($C1904,'Policy Characteristics'!$C:$C,0)))</f>
        <v>0</v>
      </c>
      <c r="M1904" s="261">
        <f>IF(ISBLANK(INDEX('Policy Characteristics'!G:G,MATCH($C1904,'Policy Characteristics'!$C:$C,0))),"",INDEX('Policy Characteristics'!G:G,MATCH($C1904,'Policy Characteristics'!$C:$C,0)))</f>
        <v>0.25</v>
      </c>
      <c r="N1904" s="261">
        <f>IF(ISBLANK(INDEX('Policy Characteristics'!H:H,MATCH($C1904,'Policy Characteristics'!$C:$C,0))),"",INDEX('Policy Characteristics'!H:H,MATCH($C1904,'Policy Characteristics'!$C:$C,0)))</f>
        <v>0.01</v>
      </c>
      <c r="O1904" s="254" t="str">
        <f>IF(ISBLANK(INDEX('Policy Characteristics'!I:I,MATCH($C1904,'Policy Characteristics'!$C:$C,0))),"",INDEX('Policy Characteristics'!I:I,MATCH($C1904,'Policy Characteristics'!$C:$C,0)))</f>
        <v>% reduction in energy use</v>
      </c>
      <c r="P1904" s="254" t="str">
        <f>IF(ISBLANK(INDEX('Policy Characteristics'!J:J,MATCH($C1904,'Policy Characteristics'!$C:$C,0))),"",INDEX('Policy Characteristics'!J:J,MATCH($C1904,'Policy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04" s="254" t="str">
        <f>IF(ISBLANK(INDEX('Policy Characteristics'!K:K,MATCH($C1904,'Policy Characteristics'!$C:$C,0))),"",INDEX('Policy Characteristics'!K:K,MATCH($C1904,'Policy Characteristics'!$C:$C,0)))</f>
        <v>industry-ag-main.html#eff-stds</v>
      </c>
      <c r="R1904" s="254" t="str">
        <f>IF(ISBLANK(INDEX('Policy Characteristics'!L:L,MATCH($C1904,'Policy Characteristics'!$C:$C,0))),"",INDEX('Policy Characteristics'!L:L,MATCH($C1904,'Policy Characteristics'!$C:$C,0)))</f>
        <v>industry-energy-efficiency-standards.html</v>
      </c>
    </row>
    <row r="1905" spans="1:18" s="4" customFormat="1">
      <c r="A1905" s="254" t="str">
        <f>IF(ISBLANK(INDEX('Policy Characteristics'!A:A,MATCH($C1905,'Policy Characteristics'!$C:$C,0))),"",INDEX('Policy Characteristics'!A:A,MATCH($C1905,'Policy Characteristics'!$C:$C,0)))</f>
        <v>Industry</v>
      </c>
      <c r="B1905" s="262" t="str">
        <f>IF(ISBLANK(INDEX('Policy Characteristics'!B:B,MATCH($C1905,'Policy Characteristics'!$C:$C,0))),"",INDEX('Policy Characteristics'!B:B,MATCH($C1905,'Policy Characteristics'!$C:$C,0)))</f>
        <v>Industry Process Efficiency</v>
      </c>
      <c r="C1905" s="254" t="str">
        <f t="shared" si="60"/>
        <v>Percentage Improvement in Industrial Process Efficiency above BAU</v>
      </c>
      <c r="D1905" s="6" t="s">
        <v>3052</v>
      </c>
      <c r="E1905" s="45" t="s">
        <v>2380</v>
      </c>
      <c r="F1905" t="s">
        <v>3014</v>
      </c>
      <c r="G1905" s="45" t="s">
        <v>2386</v>
      </c>
      <c r="H1905" s="43">
        <v>3095</v>
      </c>
      <c r="I1905" s="324" t="s">
        <v>40</v>
      </c>
      <c r="J1905" s="255" t="str">
        <f>IF(ISBLANK(INDEX('Policy Characteristics'!D:D,MATCH($C1905,'Policy Characteristics'!$C:$C,0))),"",INDEX('Policy Characteristics'!D:D,MATCH($C1905,'Policy Characteristics'!$C:$C,0)))</f>
        <v>Industry Energy Efficiency</v>
      </c>
      <c r="K1905" s="254" t="str">
        <f>IF(ISBLANK(INDEX('Policy Characteristics'!E:E,MATCH($C1905,'Policy Characteristics'!$C:$C,0))),"",INDEX('Policy Characteristics'!E:E,MATCH($C1905,'Policy Characteristics'!$C:$C,0)))</f>
        <v>indst process efficiency</v>
      </c>
      <c r="L1905" s="261">
        <f>IF(ISBLANK(INDEX('Policy Characteristics'!F:F,MATCH($C1905,'Policy Characteristics'!$C:$C,0))),"",INDEX('Policy Characteristics'!F:F,MATCH($C1905,'Policy Characteristics'!$C:$C,0)))</f>
        <v>0</v>
      </c>
      <c r="M1905" s="261">
        <f>IF(ISBLANK(INDEX('Policy Characteristics'!G:G,MATCH($C1905,'Policy Characteristics'!$C:$C,0))),"",INDEX('Policy Characteristics'!G:G,MATCH($C1905,'Policy Characteristics'!$C:$C,0)))</f>
        <v>0.25</v>
      </c>
      <c r="N1905" s="261">
        <f>IF(ISBLANK(INDEX('Policy Characteristics'!H:H,MATCH($C1905,'Policy Characteristics'!$C:$C,0))),"",INDEX('Policy Characteristics'!H:H,MATCH($C1905,'Policy Characteristics'!$C:$C,0)))</f>
        <v>0.01</v>
      </c>
      <c r="O1905" s="254" t="str">
        <f>IF(ISBLANK(INDEX('Policy Characteristics'!I:I,MATCH($C1905,'Policy Characteristics'!$C:$C,0))),"",INDEX('Policy Characteristics'!I:I,MATCH($C1905,'Policy Characteristics'!$C:$C,0)))</f>
        <v>% reduction in energy use</v>
      </c>
      <c r="P1905" s="254" t="str">
        <f>IF(ISBLANK(INDEX('Policy Characteristics'!J:J,MATCH($C1905,'Policy Characteristics'!$C:$C,0))),"",INDEX('Policy Characteristics'!J:J,MATCH($C1905,'Policy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05" s="254" t="str">
        <f>IF(ISBLANK(INDEX('Policy Characteristics'!K:K,MATCH($C1905,'Policy Characteristics'!$C:$C,0))),"",INDEX('Policy Characteristics'!K:K,MATCH($C1905,'Policy Characteristics'!$C:$C,0)))</f>
        <v>industry-ag-main.html#eff-stds</v>
      </c>
      <c r="R1905" s="254" t="str">
        <f>IF(ISBLANK(INDEX('Policy Characteristics'!L:L,MATCH($C1905,'Policy Characteristics'!$C:$C,0))),"",INDEX('Policy Characteristics'!L:L,MATCH($C1905,'Policy Characteristics'!$C:$C,0)))</f>
        <v>industry-energy-efficiency-standards.html</v>
      </c>
    </row>
    <row r="1906" spans="1:18" s="4" customFormat="1">
      <c r="A1906" s="254" t="str">
        <f>IF(ISBLANK(INDEX('Policy Characteristics'!A:A,MATCH($C1906,'Policy Characteristics'!$C:$C,0))),"",INDEX('Policy Characteristics'!A:A,MATCH($C1906,'Policy Characteristics'!$C:$C,0)))</f>
        <v>Industry</v>
      </c>
      <c r="B1906" s="262" t="str">
        <f>IF(ISBLANK(INDEX('Policy Characteristics'!B:B,MATCH($C1906,'Policy Characteristics'!$C:$C,0))),"",INDEX('Policy Characteristics'!B:B,MATCH($C1906,'Policy Characteristics'!$C:$C,0)))</f>
        <v>Industry Process Efficiency</v>
      </c>
      <c r="C1906" s="254" t="str">
        <f t="shared" si="60"/>
        <v>Percentage Improvement in Industrial Process Efficiency above BAU</v>
      </c>
      <c r="D1906" s="6" t="s">
        <v>3052</v>
      </c>
      <c r="E1906" s="45" t="s">
        <v>2381</v>
      </c>
      <c r="F1906" t="s">
        <v>3014</v>
      </c>
      <c r="G1906" s="45" t="s">
        <v>2389</v>
      </c>
      <c r="H1906" s="43">
        <v>3096</v>
      </c>
      <c r="I1906" s="324" t="s">
        <v>40</v>
      </c>
      <c r="J1906" s="255" t="str">
        <f>IF(ISBLANK(INDEX('Policy Characteristics'!D:D,MATCH($C1906,'Policy Characteristics'!$C:$C,0))),"",INDEX('Policy Characteristics'!D:D,MATCH($C1906,'Policy Characteristics'!$C:$C,0)))</f>
        <v>Industry Energy Efficiency</v>
      </c>
      <c r="K1906" s="254" t="str">
        <f>IF(ISBLANK(INDEX('Policy Characteristics'!E:E,MATCH($C1906,'Policy Characteristics'!$C:$C,0))),"",INDEX('Policy Characteristics'!E:E,MATCH($C1906,'Policy Characteristics'!$C:$C,0)))</f>
        <v>indst process efficiency</v>
      </c>
      <c r="L1906" s="261">
        <f>IF(ISBLANK(INDEX('Policy Characteristics'!F:F,MATCH($C1906,'Policy Characteristics'!$C:$C,0))),"",INDEX('Policy Characteristics'!F:F,MATCH($C1906,'Policy Characteristics'!$C:$C,0)))</f>
        <v>0</v>
      </c>
      <c r="M1906" s="261">
        <f>IF(ISBLANK(INDEX('Policy Characteristics'!G:G,MATCH($C1906,'Policy Characteristics'!$C:$C,0))),"",INDEX('Policy Characteristics'!G:G,MATCH($C1906,'Policy Characteristics'!$C:$C,0)))</f>
        <v>0.25</v>
      </c>
      <c r="N1906" s="261">
        <f>IF(ISBLANK(INDEX('Policy Characteristics'!H:H,MATCH($C1906,'Policy Characteristics'!$C:$C,0))),"",INDEX('Policy Characteristics'!H:H,MATCH($C1906,'Policy Characteristics'!$C:$C,0)))</f>
        <v>0.01</v>
      </c>
      <c r="O1906" s="254" t="str">
        <f>IF(ISBLANK(INDEX('Policy Characteristics'!I:I,MATCH($C1906,'Policy Characteristics'!$C:$C,0))),"",INDEX('Policy Characteristics'!I:I,MATCH($C1906,'Policy Characteristics'!$C:$C,0)))</f>
        <v>% reduction in energy use</v>
      </c>
      <c r="P1906" s="254" t="str">
        <f>IF(ISBLANK(INDEX('Policy Characteristics'!J:J,MATCH($C1906,'Policy Characteristics'!$C:$C,0))),"",INDEX('Policy Characteristics'!J:J,MATCH($C1906,'Policy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06" s="254" t="str">
        <f>IF(ISBLANK(INDEX('Policy Characteristics'!K:K,MATCH($C1906,'Policy Characteristics'!$C:$C,0))),"",INDEX('Policy Characteristics'!K:K,MATCH($C1906,'Policy Characteristics'!$C:$C,0)))</f>
        <v>industry-ag-main.html#eff-stds</v>
      </c>
      <c r="R1906" s="254" t="str">
        <f>IF(ISBLANK(INDEX('Policy Characteristics'!L:L,MATCH($C1906,'Policy Characteristics'!$C:$C,0))),"",INDEX('Policy Characteristics'!L:L,MATCH($C1906,'Policy Characteristics'!$C:$C,0)))</f>
        <v>industry-energy-efficiency-standards.html</v>
      </c>
    </row>
    <row r="1907" spans="1:18" s="4" customFormat="1">
      <c r="A1907" s="254" t="str">
        <f>IF(ISBLANK(INDEX('Policy Characteristics'!A:A,MATCH($C1907,'Policy Characteristics'!$C:$C,0))),"",INDEX('Policy Characteristics'!A:A,MATCH($C1907,'Policy Characteristics'!$C:$C,0)))</f>
        <v>Industry</v>
      </c>
      <c r="B1907" s="262" t="str">
        <f>IF(ISBLANK(INDEX('Policy Characteristics'!B:B,MATCH($C1907,'Policy Characteristics'!$C:$C,0))),"",INDEX('Policy Characteristics'!B:B,MATCH($C1907,'Policy Characteristics'!$C:$C,0)))</f>
        <v>Industry Process Efficiency</v>
      </c>
      <c r="C1907" s="254" t="str">
        <f t="shared" si="60"/>
        <v>Percentage Improvement in Industrial Process Efficiency above BAU</v>
      </c>
      <c r="D1907" s="6" t="s">
        <v>3052</v>
      </c>
      <c r="E1907" s="45" t="s">
        <v>2382</v>
      </c>
      <c r="F1907" t="s">
        <v>3014</v>
      </c>
      <c r="G1907" s="45" t="s">
        <v>2390</v>
      </c>
      <c r="H1907" s="43">
        <v>3097</v>
      </c>
      <c r="I1907" s="324" t="s">
        <v>40</v>
      </c>
      <c r="J1907" s="255" t="str">
        <f>IF(ISBLANK(INDEX('Policy Characteristics'!D:D,MATCH($C1907,'Policy Characteristics'!$C:$C,0))),"",INDEX('Policy Characteristics'!D:D,MATCH($C1907,'Policy Characteristics'!$C:$C,0)))</f>
        <v>Industry Energy Efficiency</v>
      </c>
      <c r="K1907" s="254" t="str">
        <f>IF(ISBLANK(INDEX('Policy Characteristics'!E:E,MATCH($C1907,'Policy Characteristics'!$C:$C,0))),"",INDEX('Policy Characteristics'!E:E,MATCH($C1907,'Policy Characteristics'!$C:$C,0)))</f>
        <v>indst process efficiency</v>
      </c>
      <c r="L1907" s="261">
        <f>IF(ISBLANK(INDEX('Policy Characteristics'!F:F,MATCH($C1907,'Policy Characteristics'!$C:$C,0))),"",INDEX('Policy Characteristics'!F:F,MATCH($C1907,'Policy Characteristics'!$C:$C,0)))</f>
        <v>0</v>
      </c>
      <c r="M1907" s="261">
        <f>IF(ISBLANK(INDEX('Policy Characteristics'!G:G,MATCH($C1907,'Policy Characteristics'!$C:$C,0))),"",INDEX('Policy Characteristics'!G:G,MATCH($C1907,'Policy Characteristics'!$C:$C,0)))</f>
        <v>0.25</v>
      </c>
      <c r="N1907" s="261">
        <f>IF(ISBLANK(INDEX('Policy Characteristics'!H:H,MATCH($C1907,'Policy Characteristics'!$C:$C,0))),"",INDEX('Policy Characteristics'!H:H,MATCH($C1907,'Policy Characteristics'!$C:$C,0)))</f>
        <v>0.01</v>
      </c>
      <c r="O1907" s="254" t="str">
        <f>IF(ISBLANK(INDEX('Policy Characteristics'!I:I,MATCH($C1907,'Policy Characteristics'!$C:$C,0))),"",INDEX('Policy Characteristics'!I:I,MATCH($C1907,'Policy Characteristics'!$C:$C,0)))</f>
        <v>% reduction in energy use</v>
      </c>
      <c r="P1907" s="254" t="str">
        <f>IF(ISBLANK(INDEX('Policy Characteristics'!J:J,MATCH($C1907,'Policy Characteristics'!$C:$C,0))),"",INDEX('Policy Characteristics'!J:J,MATCH($C1907,'Policy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07" s="254" t="str">
        <f>IF(ISBLANK(INDEX('Policy Characteristics'!K:K,MATCH($C1907,'Policy Characteristics'!$C:$C,0))),"",INDEX('Policy Characteristics'!K:K,MATCH($C1907,'Policy Characteristics'!$C:$C,0)))</f>
        <v>industry-ag-main.html#eff-stds</v>
      </c>
      <c r="R1907" s="254" t="str">
        <f>IF(ISBLANK(INDEX('Policy Characteristics'!L:L,MATCH($C1907,'Policy Characteristics'!$C:$C,0))),"",INDEX('Policy Characteristics'!L:L,MATCH($C1907,'Policy Characteristics'!$C:$C,0)))</f>
        <v>industry-energy-efficiency-standards.html</v>
      </c>
    </row>
    <row r="1908" spans="1:18" s="4" customFormat="1">
      <c r="A1908" s="254" t="str">
        <f>IF(ISBLANK(INDEX('Policy Characteristics'!A:A,MATCH($C1908,'Policy Characteristics'!$C:$C,0))),"",INDEX('Policy Characteristics'!A:A,MATCH($C1908,'Policy Characteristics'!$C:$C,0)))</f>
        <v>Industry</v>
      </c>
      <c r="B1908" s="262" t="str">
        <f>IF(ISBLANK(INDEX('Policy Characteristics'!B:B,MATCH($C1908,'Policy Characteristics'!$C:$C,0))),"",INDEX('Policy Characteristics'!B:B,MATCH($C1908,'Policy Characteristics'!$C:$C,0)))</f>
        <v>Industry Process Efficiency</v>
      </c>
      <c r="C1908" s="254" t="str">
        <f t="shared" si="60"/>
        <v>Percentage Improvement in Industrial Process Efficiency above BAU</v>
      </c>
      <c r="D1908" s="6" t="s">
        <v>3052</v>
      </c>
      <c r="E1908" s="45" t="s">
        <v>2383</v>
      </c>
      <c r="F1908" t="s">
        <v>3014</v>
      </c>
      <c r="G1908" s="45" t="s">
        <v>2387</v>
      </c>
      <c r="H1908" s="43">
        <v>3098</v>
      </c>
      <c r="I1908" s="324" t="s">
        <v>41</v>
      </c>
      <c r="J1908" s="255" t="str">
        <f>IF(ISBLANK(INDEX('Policy Characteristics'!D:D,MATCH($C1908,'Policy Characteristics'!$C:$C,0))),"",INDEX('Policy Characteristics'!D:D,MATCH($C1908,'Policy Characteristics'!$C:$C,0)))</f>
        <v>Industry Energy Efficiency</v>
      </c>
      <c r="K1908" s="254" t="str">
        <f>IF(ISBLANK(INDEX('Policy Characteristics'!E:E,MATCH($C1908,'Policy Characteristics'!$C:$C,0))),"",INDEX('Policy Characteristics'!E:E,MATCH($C1908,'Policy Characteristics'!$C:$C,0)))</f>
        <v>indst process efficiency</v>
      </c>
      <c r="L1908" s="261">
        <f>IF(ISBLANK(INDEX('Policy Characteristics'!F:F,MATCH($C1908,'Policy Characteristics'!$C:$C,0))),"",INDEX('Policy Characteristics'!F:F,MATCH($C1908,'Policy Characteristics'!$C:$C,0)))</f>
        <v>0</v>
      </c>
      <c r="M1908" s="261">
        <f>IF(ISBLANK(INDEX('Policy Characteristics'!G:G,MATCH($C1908,'Policy Characteristics'!$C:$C,0))),"",INDEX('Policy Characteristics'!G:G,MATCH($C1908,'Policy Characteristics'!$C:$C,0)))</f>
        <v>0.25</v>
      </c>
      <c r="N1908" s="261">
        <f>IF(ISBLANK(INDEX('Policy Characteristics'!H:H,MATCH($C1908,'Policy Characteristics'!$C:$C,0))),"",INDEX('Policy Characteristics'!H:H,MATCH($C1908,'Policy Characteristics'!$C:$C,0)))</f>
        <v>0.01</v>
      </c>
      <c r="O1908" s="254" t="str">
        <f>IF(ISBLANK(INDEX('Policy Characteristics'!I:I,MATCH($C1908,'Policy Characteristics'!$C:$C,0))),"",INDEX('Policy Characteristics'!I:I,MATCH($C1908,'Policy Characteristics'!$C:$C,0)))</f>
        <v>% reduction in energy use</v>
      </c>
      <c r="P1908" s="254" t="str">
        <f>IF(ISBLANK(INDEX('Policy Characteristics'!J:J,MATCH($C1908,'Policy Characteristics'!$C:$C,0))),"",INDEX('Policy Characteristics'!J:J,MATCH($C1908,'Policy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08" s="254" t="str">
        <f>IF(ISBLANK(INDEX('Policy Characteristics'!K:K,MATCH($C1908,'Policy Characteristics'!$C:$C,0))),"",INDEX('Policy Characteristics'!K:K,MATCH($C1908,'Policy Characteristics'!$C:$C,0)))</f>
        <v>industry-ag-main.html#eff-stds</v>
      </c>
      <c r="R1908" s="254" t="str">
        <f>IF(ISBLANK(INDEX('Policy Characteristics'!L:L,MATCH($C1908,'Policy Characteristics'!$C:$C,0))),"",INDEX('Policy Characteristics'!L:L,MATCH($C1908,'Policy Characteristics'!$C:$C,0)))</f>
        <v>industry-energy-efficiency-standards.html</v>
      </c>
    </row>
    <row r="1909" spans="1:18" s="4" customFormat="1">
      <c r="A1909" s="254" t="str">
        <f>IF(ISBLANK(INDEX('Policy Characteristics'!A:A,MATCH($C1909,'Policy Characteristics'!$C:$C,0))),"",INDEX('Policy Characteristics'!A:A,MATCH($C1909,'Policy Characteristics'!$C:$C,0)))</f>
        <v>Industry</v>
      </c>
      <c r="B1909" s="262" t="str">
        <f>IF(ISBLANK(INDEX('Policy Characteristics'!B:B,MATCH($C1909,'Policy Characteristics'!$C:$C,0))),"",INDEX('Policy Characteristics'!B:B,MATCH($C1909,'Policy Characteristics'!$C:$C,0)))</f>
        <v>Industry Process Efficiency</v>
      </c>
      <c r="C1909" s="254" t="str">
        <f t="shared" si="60"/>
        <v>Percentage Improvement in Industrial Process Efficiency above BAU</v>
      </c>
      <c r="D1909" s="6" t="s">
        <v>3052</v>
      </c>
      <c r="E1909" s="45" t="s">
        <v>2384</v>
      </c>
      <c r="F1909" t="s">
        <v>3014</v>
      </c>
      <c r="G1909" s="45" t="s">
        <v>2388</v>
      </c>
      <c r="H1909" s="43">
        <v>3099</v>
      </c>
      <c r="I1909" s="324" t="s">
        <v>40</v>
      </c>
      <c r="J1909" s="255" t="str">
        <f>IF(ISBLANK(INDEX('Policy Characteristics'!D:D,MATCH($C1909,'Policy Characteristics'!$C:$C,0))),"",INDEX('Policy Characteristics'!D:D,MATCH($C1909,'Policy Characteristics'!$C:$C,0)))</f>
        <v>Industry Energy Efficiency</v>
      </c>
      <c r="K1909" s="254" t="str">
        <f>IF(ISBLANK(INDEX('Policy Characteristics'!E:E,MATCH($C1909,'Policy Characteristics'!$C:$C,0))),"",INDEX('Policy Characteristics'!E:E,MATCH($C1909,'Policy Characteristics'!$C:$C,0)))</f>
        <v>indst process efficiency</v>
      </c>
      <c r="L1909" s="261">
        <f>IF(ISBLANK(INDEX('Policy Characteristics'!F:F,MATCH($C1909,'Policy Characteristics'!$C:$C,0))),"",INDEX('Policy Characteristics'!F:F,MATCH($C1909,'Policy Characteristics'!$C:$C,0)))</f>
        <v>0</v>
      </c>
      <c r="M1909" s="261">
        <f>IF(ISBLANK(INDEX('Policy Characteristics'!G:G,MATCH($C1909,'Policy Characteristics'!$C:$C,0))),"",INDEX('Policy Characteristics'!G:G,MATCH($C1909,'Policy Characteristics'!$C:$C,0)))</f>
        <v>0.25</v>
      </c>
      <c r="N1909" s="261">
        <f>IF(ISBLANK(INDEX('Policy Characteristics'!H:H,MATCH($C1909,'Policy Characteristics'!$C:$C,0))),"",INDEX('Policy Characteristics'!H:H,MATCH($C1909,'Policy Characteristics'!$C:$C,0)))</f>
        <v>0.01</v>
      </c>
      <c r="O1909" s="254" t="str">
        <f>IF(ISBLANK(INDEX('Policy Characteristics'!I:I,MATCH($C1909,'Policy Characteristics'!$C:$C,0))),"",INDEX('Policy Characteristics'!I:I,MATCH($C1909,'Policy Characteristics'!$C:$C,0)))</f>
        <v>% reduction in energy use</v>
      </c>
      <c r="P1909" s="254" t="str">
        <f>IF(ISBLANK(INDEX('Policy Characteristics'!J:J,MATCH($C1909,'Policy Characteristics'!$C:$C,0))),"",INDEX('Policy Characteristics'!J:J,MATCH($C1909,'Policy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09" s="254" t="str">
        <f>IF(ISBLANK(INDEX('Policy Characteristics'!K:K,MATCH($C1909,'Policy Characteristics'!$C:$C,0))),"",INDEX('Policy Characteristics'!K:K,MATCH($C1909,'Policy Characteristics'!$C:$C,0)))</f>
        <v>industry-ag-main.html#eff-stds</v>
      </c>
      <c r="R1909" s="254" t="str">
        <f>IF(ISBLANK(INDEX('Policy Characteristics'!L:L,MATCH($C1909,'Policy Characteristics'!$C:$C,0))),"",INDEX('Policy Characteristics'!L:L,MATCH($C1909,'Policy Characteristics'!$C:$C,0)))</f>
        <v>industry-energy-efficiency-standards.html</v>
      </c>
    </row>
    <row r="1910" spans="1:18" s="4" customFormat="1">
      <c r="A1910" s="254" t="str">
        <f>IF(ISBLANK(INDEX('Policy Characteristics'!A:A,MATCH($C1910,'Policy Characteristics'!$C:$C,0))),"",INDEX('Policy Characteristics'!A:A,MATCH($C1910,'Policy Characteristics'!$C:$C,0)))</f>
        <v>Industry</v>
      </c>
      <c r="B1910" s="262" t="str">
        <f>IF(ISBLANK(INDEX('Policy Characteristics'!B:B,MATCH($C1910,'Policy Characteristics'!$C:$C,0))),"",INDEX('Policy Characteristics'!B:B,MATCH($C1910,'Policy Characteristics'!$C:$C,0)))</f>
        <v>Industry Process Efficiency</v>
      </c>
      <c r="C1910" s="254" t="str">
        <f t="shared" si="60"/>
        <v>Percentage Improvement in Industrial Process Efficiency above BAU</v>
      </c>
      <c r="D1910" s="6" t="s">
        <v>3052</v>
      </c>
      <c r="E1910" s="45" t="s">
        <v>2385</v>
      </c>
      <c r="F1910" t="s">
        <v>3014</v>
      </c>
      <c r="G1910" s="45" t="s">
        <v>2391</v>
      </c>
      <c r="H1910" s="43">
        <v>3100</v>
      </c>
      <c r="I1910" s="324" t="s">
        <v>41</v>
      </c>
      <c r="J1910" s="255" t="str">
        <f>IF(ISBLANK(INDEX('Policy Characteristics'!D:D,MATCH($C1910,'Policy Characteristics'!$C:$C,0))),"",INDEX('Policy Characteristics'!D:D,MATCH($C1910,'Policy Characteristics'!$C:$C,0)))</f>
        <v>Industry Energy Efficiency</v>
      </c>
      <c r="K1910" s="254" t="str">
        <f>IF(ISBLANK(INDEX('Policy Characteristics'!E:E,MATCH($C1910,'Policy Characteristics'!$C:$C,0))),"",INDEX('Policy Characteristics'!E:E,MATCH($C1910,'Policy Characteristics'!$C:$C,0)))</f>
        <v>indst process efficiency</v>
      </c>
      <c r="L1910" s="261">
        <f>IF(ISBLANK(INDEX('Policy Characteristics'!F:F,MATCH($C1910,'Policy Characteristics'!$C:$C,0))),"",INDEX('Policy Characteristics'!F:F,MATCH($C1910,'Policy Characteristics'!$C:$C,0)))</f>
        <v>0</v>
      </c>
      <c r="M1910" s="261">
        <f>IF(ISBLANK(INDEX('Policy Characteristics'!G:G,MATCH($C1910,'Policy Characteristics'!$C:$C,0))),"",INDEX('Policy Characteristics'!G:G,MATCH($C1910,'Policy Characteristics'!$C:$C,0)))</f>
        <v>0.25</v>
      </c>
      <c r="N1910" s="261">
        <f>IF(ISBLANK(INDEX('Policy Characteristics'!H:H,MATCH($C1910,'Policy Characteristics'!$C:$C,0))),"",INDEX('Policy Characteristics'!H:H,MATCH($C1910,'Policy Characteristics'!$C:$C,0)))</f>
        <v>0.01</v>
      </c>
      <c r="O1910" s="254" t="str">
        <f>IF(ISBLANK(INDEX('Policy Characteristics'!I:I,MATCH($C1910,'Policy Characteristics'!$C:$C,0))),"",INDEX('Policy Characteristics'!I:I,MATCH($C1910,'Policy Characteristics'!$C:$C,0)))</f>
        <v>% reduction in energy use</v>
      </c>
      <c r="P1910" s="254" t="str">
        <f>IF(ISBLANK(INDEX('Policy Characteristics'!J:J,MATCH($C1910,'Policy Characteristics'!$C:$C,0))),"",INDEX('Policy Characteristics'!J:J,MATCH($C1910,'Policy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10" s="254" t="str">
        <f>IF(ISBLANK(INDEX('Policy Characteristics'!K:K,MATCH($C1910,'Policy Characteristics'!$C:$C,0))),"",INDEX('Policy Characteristics'!K:K,MATCH($C1910,'Policy Characteristics'!$C:$C,0)))</f>
        <v>industry-ag-main.html#eff-stds</v>
      </c>
      <c r="R1910" s="254" t="str">
        <f>IF(ISBLANK(INDEX('Policy Characteristics'!L:L,MATCH($C1910,'Policy Characteristics'!$C:$C,0))),"",INDEX('Policy Characteristics'!L:L,MATCH($C1910,'Policy Characteristics'!$C:$C,0)))</f>
        <v>industry-energy-efficiency-standards.html</v>
      </c>
    </row>
    <row r="1911" spans="1:18" s="4" customFormat="1">
      <c r="A1911" s="254" t="str">
        <f>IF(ISBLANK(INDEX('Policy Characteristics'!A:A,MATCH($C1911,'Policy Characteristics'!$C:$C,0))),"",INDEX('Policy Characteristics'!A:A,MATCH($C1911,'Policy Characteristics'!$C:$C,0)))</f>
        <v>Industry</v>
      </c>
      <c r="B1911" s="262" t="str">
        <f>IF(ISBLANK(INDEX('Policy Characteristics'!B:B,MATCH($C1911,'Policy Characteristics'!$C:$C,0))),"",INDEX('Policy Characteristics'!B:B,MATCH($C1911,'Policy Characteristics'!$C:$C,0)))</f>
        <v>Industry Process Efficiency</v>
      </c>
      <c r="C1911" s="254" t="str">
        <f t="shared" si="60"/>
        <v>Percentage Improvement in Industrial Process Efficiency above BAU</v>
      </c>
      <c r="D1911" s="6" t="s">
        <v>3052</v>
      </c>
      <c r="E1911" s="45" t="s">
        <v>2684</v>
      </c>
      <c r="F1911" t="s">
        <v>3014</v>
      </c>
      <c r="G1911" s="45" t="s">
        <v>2687</v>
      </c>
      <c r="H1911" s="43">
        <v>3101</v>
      </c>
      <c r="I1911" s="324" t="s">
        <v>41</v>
      </c>
      <c r="J1911" s="255" t="str">
        <f>IF(ISBLANK(INDEX('Policy Characteristics'!D:D,MATCH($C1911,'Policy Characteristics'!$C:$C,0))),"",INDEX('Policy Characteristics'!D:D,MATCH($C1911,'Policy Characteristics'!$C:$C,0)))</f>
        <v>Industry Energy Efficiency</v>
      </c>
      <c r="K1911" s="254" t="str">
        <f>IF(ISBLANK(INDEX('Policy Characteristics'!E:E,MATCH($C1911,'Policy Characteristics'!$C:$C,0))),"",INDEX('Policy Characteristics'!E:E,MATCH($C1911,'Policy Characteristics'!$C:$C,0)))</f>
        <v>indst process efficiency</v>
      </c>
      <c r="L1911" s="261">
        <f>IF(ISBLANK(INDEX('Policy Characteristics'!F:F,MATCH($C1911,'Policy Characteristics'!$C:$C,0))),"",INDEX('Policy Characteristics'!F:F,MATCH($C1911,'Policy Characteristics'!$C:$C,0)))</f>
        <v>0</v>
      </c>
      <c r="M1911" s="261">
        <f>IF(ISBLANK(INDEX('Policy Characteristics'!G:G,MATCH($C1911,'Policy Characteristics'!$C:$C,0))),"",INDEX('Policy Characteristics'!G:G,MATCH($C1911,'Policy Characteristics'!$C:$C,0)))</f>
        <v>0.25</v>
      </c>
      <c r="N1911" s="261">
        <f>IF(ISBLANK(INDEX('Policy Characteristics'!H:H,MATCH($C1911,'Policy Characteristics'!$C:$C,0))),"",INDEX('Policy Characteristics'!H:H,MATCH($C1911,'Policy Characteristics'!$C:$C,0)))</f>
        <v>0.01</v>
      </c>
      <c r="O1911" s="254" t="str">
        <f>IF(ISBLANK(INDEX('Policy Characteristics'!I:I,MATCH($C1911,'Policy Characteristics'!$C:$C,0))),"",INDEX('Policy Characteristics'!I:I,MATCH($C1911,'Policy Characteristics'!$C:$C,0)))</f>
        <v>% reduction in energy use</v>
      </c>
      <c r="P1911" s="254" t="str">
        <f>IF(ISBLANK(INDEX('Policy Characteristics'!J:J,MATCH($C1911,'Policy Characteristics'!$C:$C,0))),"",INDEX('Policy Characteristics'!J:J,MATCH($C1911,'Policy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11" s="254" t="str">
        <f>IF(ISBLANK(INDEX('Policy Characteristics'!K:K,MATCH($C1911,'Policy Characteristics'!$C:$C,0))),"",INDEX('Policy Characteristics'!K:K,MATCH($C1911,'Policy Characteristics'!$C:$C,0)))</f>
        <v>industry-ag-main.html#eff-stds</v>
      </c>
      <c r="R1911" s="254" t="str">
        <f>IF(ISBLANK(INDEX('Policy Characteristics'!L:L,MATCH($C1911,'Policy Characteristics'!$C:$C,0))),"",INDEX('Policy Characteristics'!L:L,MATCH($C1911,'Policy Characteristics'!$C:$C,0)))</f>
        <v>industry-energy-efficiency-standards.html</v>
      </c>
    </row>
    <row r="1912" spans="1:18" s="4" customFormat="1">
      <c r="A1912" s="254" t="str">
        <f>IF(ISBLANK(INDEX('Policy Characteristics'!A:A,MATCH($C1912,'Policy Characteristics'!$C:$C,0))),"",INDEX('Policy Characteristics'!A:A,MATCH($C1912,'Policy Characteristics'!$C:$C,0)))</f>
        <v>Industry</v>
      </c>
      <c r="B1912" s="262" t="str">
        <f>IF(ISBLANK(INDEX('Policy Characteristics'!B:B,MATCH($C1912,'Policy Characteristics'!$C:$C,0))),"",INDEX('Policy Characteristics'!B:B,MATCH($C1912,'Policy Characteristics'!$C:$C,0)))</f>
        <v>Industry Process Efficiency</v>
      </c>
      <c r="C1912" s="254" t="str">
        <f t="shared" si="60"/>
        <v>Percentage Improvement in Industrial Process Efficiency above BAU</v>
      </c>
      <c r="D1912" s="6" t="s">
        <v>3052</v>
      </c>
      <c r="E1912" s="45" t="s">
        <v>2685</v>
      </c>
      <c r="F1912" t="s">
        <v>3014</v>
      </c>
      <c r="G1912" s="45" t="s">
        <v>2689</v>
      </c>
      <c r="H1912" s="43">
        <v>3102</v>
      </c>
      <c r="I1912" s="324" t="s">
        <v>40</v>
      </c>
      <c r="J1912" s="255" t="str">
        <f>IF(ISBLANK(INDEX('Policy Characteristics'!D:D,MATCH($C1912,'Policy Characteristics'!$C:$C,0))),"",INDEX('Policy Characteristics'!D:D,MATCH($C1912,'Policy Characteristics'!$C:$C,0)))</f>
        <v>Industry Energy Efficiency</v>
      </c>
      <c r="K1912" s="254" t="str">
        <f>IF(ISBLANK(INDEX('Policy Characteristics'!E:E,MATCH($C1912,'Policy Characteristics'!$C:$C,0))),"",INDEX('Policy Characteristics'!E:E,MATCH($C1912,'Policy Characteristics'!$C:$C,0)))</f>
        <v>indst process efficiency</v>
      </c>
      <c r="L1912" s="261">
        <f>IF(ISBLANK(INDEX('Policy Characteristics'!F:F,MATCH($C1912,'Policy Characteristics'!$C:$C,0))),"",INDEX('Policy Characteristics'!F:F,MATCH($C1912,'Policy Characteristics'!$C:$C,0)))</f>
        <v>0</v>
      </c>
      <c r="M1912" s="261">
        <f>IF(ISBLANK(INDEX('Policy Characteristics'!G:G,MATCH($C1912,'Policy Characteristics'!$C:$C,0))),"",INDEX('Policy Characteristics'!G:G,MATCH($C1912,'Policy Characteristics'!$C:$C,0)))</f>
        <v>0.25</v>
      </c>
      <c r="N1912" s="261">
        <f>IF(ISBLANK(INDEX('Policy Characteristics'!H:H,MATCH($C1912,'Policy Characteristics'!$C:$C,0))),"",INDEX('Policy Characteristics'!H:H,MATCH($C1912,'Policy Characteristics'!$C:$C,0)))</f>
        <v>0.01</v>
      </c>
      <c r="O1912" s="254" t="str">
        <f>IF(ISBLANK(INDEX('Policy Characteristics'!I:I,MATCH($C1912,'Policy Characteristics'!$C:$C,0))),"",INDEX('Policy Characteristics'!I:I,MATCH($C1912,'Policy Characteristics'!$C:$C,0)))</f>
        <v>% reduction in energy use</v>
      </c>
      <c r="P1912" s="254" t="str">
        <f>IF(ISBLANK(INDEX('Policy Characteristics'!J:J,MATCH($C1912,'Policy Characteristics'!$C:$C,0))),"",INDEX('Policy Characteristics'!J:J,MATCH($C1912,'Policy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12" s="254" t="str">
        <f>IF(ISBLANK(INDEX('Policy Characteristics'!K:K,MATCH($C1912,'Policy Characteristics'!$C:$C,0))),"",INDEX('Policy Characteristics'!K:K,MATCH($C1912,'Policy Characteristics'!$C:$C,0)))</f>
        <v>industry-ag-main.html#eff-stds</v>
      </c>
      <c r="R1912" s="254" t="str">
        <f>IF(ISBLANK(INDEX('Policy Characteristics'!L:L,MATCH($C1912,'Policy Characteristics'!$C:$C,0))),"",INDEX('Policy Characteristics'!L:L,MATCH($C1912,'Policy Characteristics'!$C:$C,0)))</f>
        <v>industry-energy-efficiency-standards.html</v>
      </c>
    </row>
    <row r="1913" spans="1:18" s="4" customFormat="1">
      <c r="A1913" s="254" t="str">
        <f>IF(ISBLANK(INDEX('Policy Characteristics'!A:A,MATCH($C1913,'Policy Characteristics'!$C:$C,0))),"",INDEX('Policy Characteristics'!A:A,MATCH($C1913,'Policy Characteristics'!$C:$C,0)))</f>
        <v>Industry</v>
      </c>
      <c r="B1913" s="262" t="str">
        <f>IF(ISBLANK(INDEX('Policy Characteristics'!B:B,MATCH($C1913,'Policy Characteristics'!$C:$C,0))),"",INDEX('Policy Characteristics'!B:B,MATCH($C1913,'Policy Characteristics'!$C:$C,0)))</f>
        <v>Industry Process Efficiency</v>
      </c>
      <c r="C1913" s="254" t="str">
        <f t="shared" si="60"/>
        <v>Percentage Improvement in Industrial Process Efficiency above BAU</v>
      </c>
      <c r="D1913" s="6" t="s">
        <v>3052</v>
      </c>
      <c r="E1913" s="45" t="s">
        <v>2686</v>
      </c>
      <c r="F1913" t="s">
        <v>3014</v>
      </c>
      <c r="G1913" s="45" t="s">
        <v>2690</v>
      </c>
      <c r="H1913" s="43">
        <v>3103</v>
      </c>
      <c r="I1913" s="324" t="s">
        <v>40</v>
      </c>
      <c r="J1913" s="255" t="str">
        <f>IF(ISBLANK(INDEX('Policy Characteristics'!D:D,MATCH($C1913,'Policy Characteristics'!$C:$C,0))),"",INDEX('Policy Characteristics'!D:D,MATCH($C1913,'Policy Characteristics'!$C:$C,0)))</f>
        <v>Industry Energy Efficiency</v>
      </c>
      <c r="K1913" s="254" t="str">
        <f>IF(ISBLANK(INDEX('Policy Characteristics'!E:E,MATCH($C1913,'Policy Characteristics'!$C:$C,0))),"",INDEX('Policy Characteristics'!E:E,MATCH($C1913,'Policy Characteristics'!$C:$C,0)))</f>
        <v>indst process efficiency</v>
      </c>
      <c r="L1913" s="261">
        <f>IF(ISBLANK(INDEX('Policy Characteristics'!F:F,MATCH($C1913,'Policy Characteristics'!$C:$C,0))),"",INDEX('Policy Characteristics'!F:F,MATCH($C1913,'Policy Characteristics'!$C:$C,0)))</f>
        <v>0</v>
      </c>
      <c r="M1913" s="261">
        <f>IF(ISBLANK(INDEX('Policy Characteristics'!G:G,MATCH($C1913,'Policy Characteristics'!$C:$C,0))),"",INDEX('Policy Characteristics'!G:G,MATCH($C1913,'Policy Characteristics'!$C:$C,0)))</f>
        <v>0.25</v>
      </c>
      <c r="N1913" s="261">
        <f>IF(ISBLANK(INDEX('Policy Characteristics'!H:H,MATCH($C1913,'Policy Characteristics'!$C:$C,0))),"",INDEX('Policy Characteristics'!H:H,MATCH($C1913,'Policy Characteristics'!$C:$C,0)))</f>
        <v>0.01</v>
      </c>
      <c r="O1913" s="254" t="str">
        <f>IF(ISBLANK(INDEX('Policy Characteristics'!I:I,MATCH($C1913,'Policy Characteristics'!$C:$C,0))),"",INDEX('Policy Characteristics'!I:I,MATCH($C1913,'Policy Characteristics'!$C:$C,0)))</f>
        <v>% reduction in energy use</v>
      </c>
      <c r="P1913" s="254" t="str">
        <f>IF(ISBLANK(INDEX('Policy Characteristics'!J:J,MATCH($C1913,'Policy Characteristics'!$C:$C,0))),"",INDEX('Policy Characteristics'!J:J,MATCH($C1913,'Policy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13" s="254" t="str">
        <f>IF(ISBLANK(INDEX('Policy Characteristics'!K:K,MATCH($C1913,'Policy Characteristics'!$C:$C,0))),"",INDEX('Policy Characteristics'!K:K,MATCH($C1913,'Policy Characteristics'!$C:$C,0)))</f>
        <v>industry-ag-main.html#eff-stds</v>
      </c>
      <c r="R1913" s="254" t="str">
        <f>IF(ISBLANK(INDEX('Policy Characteristics'!L:L,MATCH($C1913,'Policy Characteristics'!$C:$C,0))),"",INDEX('Policy Characteristics'!L:L,MATCH($C1913,'Policy Characteristics'!$C:$C,0)))</f>
        <v>industry-energy-efficiency-standards.html</v>
      </c>
    </row>
    <row r="1914" spans="1:18" s="4" customFormat="1">
      <c r="A1914" s="254" t="str">
        <f>IF(ISBLANK(INDEX('Policy Characteristics'!A:A,MATCH($C1914,'Policy Characteristics'!$C:$C,0))),"",INDEX('Policy Characteristics'!A:A,MATCH($C1914,'Policy Characteristics'!$C:$C,0)))</f>
        <v>Industry</v>
      </c>
      <c r="B1914" s="262" t="str">
        <f>IF(ISBLANK(INDEX('Policy Characteristics'!B:B,MATCH($C1914,'Policy Characteristics'!$C:$C,0))),"",INDEX('Policy Characteristics'!B:B,MATCH($C1914,'Policy Characteristics'!$C:$C,0)))</f>
        <v>Industry Process Efficiency</v>
      </c>
      <c r="C1914" s="254" t="str">
        <f t="shared" si="60"/>
        <v>Percentage Improvement in Industrial Process Efficiency above BAU</v>
      </c>
      <c r="D1914" s="6" t="s">
        <v>3052</v>
      </c>
      <c r="E1914" s="45" t="s">
        <v>2683</v>
      </c>
      <c r="F1914" t="s">
        <v>3014</v>
      </c>
      <c r="G1914" s="45" t="s">
        <v>2688</v>
      </c>
      <c r="H1914" s="43">
        <v>3104</v>
      </c>
      <c r="I1914" s="324" t="s">
        <v>41</v>
      </c>
      <c r="J1914" s="255" t="str">
        <f>IF(ISBLANK(INDEX('Policy Characteristics'!D:D,MATCH($C1914,'Policy Characteristics'!$C:$C,0))),"",INDEX('Policy Characteristics'!D:D,MATCH($C1914,'Policy Characteristics'!$C:$C,0)))</f>
        <v>Industry Energy Efficiency</v>
      </c>
      <c r="K1914" s="254" t="str">
        <f>IF(ISBLANK(INDEX('Policy Characteristics'!E:E,MATCH($C1914,'Policy Characteristics'!$C:$C,0))),"",INDEX('Policy Characteristics'!E:E,MATCH($C1914,'Policy Characteristics'!$C:$C,0)))</f>
        <v>indst process efficiency</v>
      </c>
      <c r="L1914" s="261">
        <f>IF(ISBLANK(INDEX('Policy Characteristics'!F:F,MATCH($C1914,'Policy Characteristics'!$C:$C,0))),"",INDEX('Policy Characteristics'!F:F,MATCH($C1914,'Policy Characteristics'!$C:$C,0)))</f>
        <v>0</v>
      </c>
      <c r="M1914" s="261">
        <f>IF(ISBLANK(INDEX('Policy Characteristics'!G:G,MATCH($C1914,'Policy Characteristics'!$C:$C,0))),"",INDEX('Policy Characteristics'!G:G,MATCH($C1914,'Policy Characteristics'!$C:$C,0)))</f>
        <v>0.25</v>
      </c>
      <c r="N1914" s="261">
        <f>IF(ISBLANK(INDEX('Policy Characteristics'!H:H,MATCH($C1914,'Policy Characteristics'!$C:$C,0))),"",INDEX('Policy Characteristics'!H:H,MATCH($C1914,'Policy Characteristics'!$C:$C,0)))</f>
        <v>0.01</v>
      </c>
      <c r="O1914" s="254" t="str">
        <f>IF(ISBLANK(INDEX('Policy Characteristics'!I:I,MATCH($C1914,'Policy Characteristics'!$C:$C,0))),"",INDEX('Policy Characteristics'!I:I,MATCH($C1914,'Policy Characteristics'!$C:$C,0)))</f>
        <v>% reduction in energy use</v>
      </c>
      <c r="P1914" s="254" t="str">
        <f>IF(ISBLANK(INDEX('Policy Characteristics'!J:J,MATCH($C1914,'Policy Characteristics'!$C:$C,0))),"",INDEX('Policy Characteristics'!J:J,MATCH($C1914,'Policy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14" s="254" t="str">
        <f>IF(ISBLANK(INDEX('Policy Characteristics'!K:K,MATCH($C1914,'Policy Characteristics'!$C:$C,0))),"",INDEX('Policy Characteristics'!K:K,MATCH($C1914,'Policy Characteristics'!$C:$C,0)))</f>
        <v>industry-ag-main.html#eff-stds</v>
      </c>
      <c r="R1914" s="254" t="str">
        <f>IF(ISBLANK(INDEX('Policy Characteristics'!L:L,MATCH($C1914,'Policy Characteristics'!$C:$C,0))),"",INDEX('Policy Characteristics'!L:L,MATCH($C1914,'Policy Characteristics'!$C:$C,0)))</f>
        <v>industry-energy-efficiency-standards.html</v>
      </c>
    </row>
    <row r="1915" spans="1:18" s="4" customFormat="1">
      <c r="A1915" s="254" t="str">
        <f>IF(ISBLANK(INDEX('Policy Characteristics'!A:A,MATCH($C1915,'Policy Characteristics'!$C:$C,0))),"",INDEX('Policy Characteristics'!A:A,MATCH($C1915,'Policy Characteristics'!$C:$C,0)))</f>
        <v>Industry</v>
      </c>
      <c r="B1915" s="262" t="str">
        <f>IF(ISBLANK(INDEX('Policy Characteristics'!B:B,MATCH($C1915,'Policy Characteristics'!$C:$C,0))),"",INDEX('Policy Characteristics'!B:B,MATCH($C1915,'Policy Characteristics'!$C:$C,0)))</f>
        <v>Industry Process Efficiency</v>
      </c>
      <c r="C1915" s="254" t="str">
        <f t="shared" si="60"/>
        <v>Percentage Improvement in Industrial Process Efficiency above BAU</v>
      </c>
      <c r="D1915" s="6" t="s">
        <v>3053</v>
      </c>
      <c r="E1915" s="45" t="s">
        <v>2380</v>
      </c>
      <c r="F1915" t="s">
        <v>3015</v>
      </c>
      <c r="G1915" s="45" t="s">
        <v>2386</v>
      </c>
      <c r="H1915" s="43">
        <v>3105</v>
      </c>
      <c r="I1915" s="324" t="s">
        <v>40</v>
      </c>
      <c r="J1915" s="255" t="str">
        <f>IF(ISBLANK(INDEX('Policy Characteristics'!D:D,MATCH($C1915,'Policy Characteristics'!$C:$C,0))),"",INDEX('Policy Characteristics'!D:D,MATCH($C1915,'Policy Characteristics'!$C:$C,0)))</f>
        <v>Industry Energy Efficiency</v>
      </c>
      <c r="K1915" s="254" t="str">
        <f>IF(ISBLANK(INDEX('Policy Characteristics'!E:E,MATCH($C1915,'Policy Characteristics'!$C:$C,0))),"",INDEX('Policy Characteristics'!E:E,MATCH($C1915,'Policy Characteristics'!$C:$C,0)))</f>
        <v>indst process efficiency</v>
      </c>
      <c r="L1915" s="261">
        <f>IF(ISBLANK(INDEX('Policy Characteristics'!F:F,MATCH($C1915,'Policy Characteristics'!$C:$C,0))),"",INDEX('Policy Characteristics'!F:F,MATCH($C1915,'Policy Characteristics'!$C:$C,0)))</f>
        <v>0</v>
      </c>
      <c r="M1915" s="261">
        <f>IF(ISBLANK(INDEX('Policy Characteristics'!G:G,MATCH($C1915,'Policy Characteristics'!$C:$C,0))),"",INDEX('Policy Characteristics'!G:G,MATCH($C1915,'Policy Characteristics'!$C:$C,0)))</f>
        <v>0.25</v>
      </c>
      <c r="N1915" s="261">
        <f>IF(ISBLANK(INDEX('Policy Characteristics'!H:H,MATCH($C1915,'Policy Characteristics'!$C:$C,0))),"",INDEX('Policy Characteristics'!H:H,MATCH($C1915,'Policy Characteristics'!$C:$C,0)))</f>
        <v>0.01</v>
      </c>
      <c r="O1915" s="254" t="str">
        <f>IF(ISBLANK(INDEX('Policy Characteristics'!I:I,MATCH($C1915,'Policy Characteristics'!$C:$C,0))),"",INDEX('Policy Characteristics'!I:I,MATCH($C1915,'Policy Characteristics'!$C:$C,0)))</f>
        <v>% reduction in energy use</v>
      </c>
      <c r="P1915" s="254" t="str">
        <f>IF(ISBLANK(INDEX('Policy Characteristics'!J:J,MATCH($C1915,'Policy Characteristics'!$C:$C,0))),"",INDEX('Policy Characteristics'!J:J,MATCH($C1915,'Policy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15" s="254" t="str">
        <f>IF(ISBLANK(INDEX('Policy Characteristics'!K:K,MATCH($C1915,'Policy Characteristics'!$C:$C,0))),"",INDEX('Policy Characteristics'!K:K,MATCH($C1915,'Policy Characteristics'!$C:$C,0)))</f>
        <v>industry-ag-main.html#eff-stds</v>
      </c>
      <c r="R1915" s="254" t="str">
        <f>IF(ISBLANK(INDEX('Policy Characteristics'!L:L,MATCH($C1915,'Policy Characteristics'!$C:$C,0))),"",INDEX('Policy Characteristics'!L:L,MATCH($C1915,'Policy Characteristics'!$C:$C,0)))</f>
        <v>industry-energy-efficiency-standards.html</v>
      </c>
    </row>
    <row r="1916" spans="1:18" s="4" customFormat="1">
      <c r="A1916" s="254" t="str">
        <f>IF(ISBLANK(INDEX('Policy Characteristics'!A:A,MATCH($C1916,'Policy Characteristics'!$C:$C,0))),"",INDEX('Policy Characteristics'!A:A,MATCH($C1916,'Policy Characteristics'!$C:$C,0)))</f>
        <v>Industry</v>
      </c>
      <c r="B1916" s="262" t="str">
        <f>IF(ISBLANK(INDEX('Policy Characteristics'!B:B,MATCH($C1916,'Policy Characteristics'!$C:$C,0))),"",INDEX('Policy Characteristics'!B:B,MATCH($C1916,'Policy Characteristics'!$C:$C,0)))</f>
        <v>Industry Process Efficiency</v>
      </c>
      <c r="C1916" s="254" t="str">
        <f t="shared" si="60"/>
        <v>Percentage Improvement in Industrial Process Efficiency above BAU</v>
      </c>
      <c r="D1916" s="6" t="s">
        <v>3053</v>
      </c>
      <c r="E1916" s="45" t="s">
        <v>2381</v>
      </c>
      <c r="F1916" t="s">
        <v>3015</v>
      </c>
      <c r="G1916" s="45" t="s">
        <v>2389</v>
      </c>
      <c r="H1916" s="43">
        <v>3106</v>
      </c>
      <c r="I1916" s="324" t="s">
        <v>41</v>
      </c>
      <c r="J1916" s="255" t="str">
        <f>IF(ISBLANK(INDEX('Policy Characteristics'!D:D,MATCH($C1916,'Policy Characteristics'!$C:$C,0))),"",INDEX('Policy Characteristics'!D:D,MATCH($C1916,'Policy Characteristics'!$C:$C,0)))</f>
        <v>Industry Energy Efficiency</v>
      </c>
      <c r="K1916" s="254" t="str">
        <f>IF(ISBLANK(INDEX('Policy Characteristics'!E:E,MATCH($C1916,'Policy Characteristics'!$C:$C,0))),"",INDEX('Policy Characteristics'!E:E,MATCH($C1916,'Policy Characteristics'!$C:$C,0)))</f>
        <v>indst process efficiency</v>
      </c>
      <c r="L1916" s="261">
        <f>IF(ISBLANK(INDEX('Policy Characteristics'!F:F,MATCH($C1916,'Policy Characteristics'!$C:$C,0))),"",INDEX('Policy Characteristics'!F:F,MATCH($C1916,'Policy Characteristics'!$C:$C,0)))</f>
        <v>0</v>
      </c>
      <c r="M1916" s="261">
        <f>IF(ISBLANK(INDEX('Policy Characteristics'!G:G,MATCH($C1916,'Policy Characteristics'!$C:$C,0))),"",INDEX('Policy Characteristics'!G:G,MATCH($C1916,'Policy Characteristics'!$C:$C,0)))</f>
        <v>0.25</v>
      </c>
      <c r="N1916" s="261">
        <f>IF(ISBLANK(INDEX('Policy Characteristics'!H:H,MATCH($C1916,'Policy Characteristics'!$C:$C,0))),"",INDEX('Policy Characteristics'!H:H,MATCH($C1916,'Policy Characteristics'!$C:$C,0)))</f>
        <v>0.01</v>
      </c>
      <c r="O1916" s="254" t="str">
        <f>IF(ISBLANK(INDEX('Policy Characteristics'!I:I,MATCH($C1916,'Policy Characteristics'!$C:$C,0))),"",INDEX('Policy Characteristics'!I:I,MATCH($C1916,'Policy Characteristics'!$C:$C,0)))</f>
        <v>% reduction in energy use</v>
      </c>
      <c r="P1916" s="254" t="str">
        <f>IF(ISBLANK(INDEX('Policy Characteristics'!J:J,MATCH($C1916,'Policy Characteristics'!$C:$C,0))),"",INDEX('Policy Characteristics'!J:J,MATCH($C1916,'Policy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16" s="254" t="str">
        <f>IF(ISBLANK(INDEX('Policy Characteristics'!K:K,MATCH($C1916,'Policy Characteristics'!$C:$C,0))),"",INDEX('Policy Characteristics'!K:K,MATCH($C1916,'Policy Characteristics'!$C:$C,0)))</f>
        <v>industry-ag-main.html#eff-stds</v>
      </c>
      <c r="R1916" s="254" t="str">
        <f>IF(ISBLANK(INDEX('Policy Characteristics'!L:L,MATCH($C1916,'Policy Characteristics'!$C:$C,0))),"",INDEX('Policy Characteristics'!L:L,MATCH($C1916,'Policy Characteristics'!$C:$C,0)))</f>
        <v>industry-energy-efficiency-standards.html</v>
      </c>
    </row>
    <row r="1917" spans="1:18" s="4" customFormat="1">
      <c r="A1917" s="254" t="str">
        <f>IF(ISBLANK(INDEX('Policy Characteristics'!A:A,MATCH($C1917,'Policy Characteristics'!$C:$C,0))),"",INDEX('Policy Characteristics'!A:A,MATCH($C1917,'Policy Characteristics'!$C:$C,0)))</f>
        <v>Industry</v>
      </c>
      <c r="B1917" s="262" t="str">
        <f>IF(ISBLANK(INDEX('Policy Characteristics'!B:B,MATCH($C1917,'Policy Characteristics'!$C:$C,0))),"",INDEX('Policy Characteristics'!B:B,MATCH($C1917,'Policy Characteristics'!$C:$C,0)))</f>
        <v>Industry Process Efficiency</v>
      </c>
      <c r="C1917" s="254" t="str">
        <f t="shared" si="60"/>
        <v>Percentage Improvement in Industrial Process Efficiency above BAU</v>
      </c>
      <c r="D1917" s="6" t="s">
        <v>3053</v>
      </c>
      <c r="E1917" s="45" t="s">
        <v>2382</v>
      </c>
      <c r="F1917" t="s">
        <v>3015</v>
      </c>
      <c r="G1917" s="45" t="s">
        <v>2390</v>
      </c>
      <c r="H1917" s="43">
        <v>3107</v>
      </c>
      <c r="I1917" s="324" t="s">
        <v>40</v>
      </c>
      <c r="J1917" s="255" t="str">
        <f>IF(ISBLANK(INDEX('Policy Characteristics'!D:D,MATCH($C1917,'Policy Characteristics'!$C:$C,0))),"",INDEX('Policy Characteristics'!D:D,MATCH($C1917,'Policy Characteristics'!$C:$C,0)))</f>
        <v>Industry Energy Efficiency</v>
      </c>
      <c r="K1917" s="254" t="str">
        <f>IF(ISBLANK(INDEX('Policy Characteristics'!E:E,MATCH($C1917,'Policy Characteristics'!$C:$C,0))),"",INDEX('Policy Characteristics'!E:E,MATCH($C1917,'Policy Characteristics'!$C:$C,0)))</f>
        <v>indst process efficiency</v>
      </c>
      <c r="L1917" s="261">
        <f>IF(ISBLANK(INDEX('Policy Characteristics'!F:F,MATCH($C1917,'Policy Characteristics'!$C:$C,0))),"",INDEX('Policy Characteristics'!F:F,MATCH($C1917,'Policy Characteristics'!$C:$C,0)))</f>
        <v>0</v>
      </c>
      <c r="M1917" s="261">
        <f>IF(ISBLANK(INDEX('Policy Characteristics'!G:G,MATCH($C1917,'Policy Characteristics'!$C:$C,0))),"",INDEX('Policy Characteristics'!G:G,MATCH($C1917,'Policy Characteristics'!$C:$C,0)))</f>
        <v>0.25</v>
      </c>
      <c r="N1917" s="261">
        <f>IF(ISBLANK(INDEX('Policy Characteristics'!H:H,MATCH($C1917,'Policy Characteristics'!$C:$C,0))),"",INDEX('Policy Characteristics'!H:H,MATCH($C1917,'Policy Characteristics'!$C:$C,0)))</f>
        <v>0.01</v>
      </c>
      <c r="O1917" s="254" t="str">
        <f>IF(ISBLANK(INDEX('Policy Characteristics'!I:I,MATCH($C1917,'Policy Characteristics'!$C:$C,0))),"",INDEX('Policy Characteristics'!I:I,MATCH($C1917,'Policy Characteristics'!$C:$C,0)))</f>
        <v>% reduction in energy use</v>
      </c>
      <c r="P1917" s="254" t="str">
        <f>IF(ISBLANK(INDEX('Policy Characteristics'!J:J,MATCH($C1917,'Policy Characteristics'!$C:$C,0))),"",INDEX('Policy Characteristics'!J:J,MATCH($C1917,'Policy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17" s="254" t="str">
        <f>IF(ISBLANK(INDEX('Policy Characteristics'!K:K,MATCH($C1917,'Policy Characteristics'!$C:$C,0))),"",INDEX('Policy Characteristics'!K:K,MATCH($C1917,'Policy Characteristics'!$C:$C,0)))</f>
        <v>industry-ag-main.html#eff-stds</v>
      </c>
      <c r="R1917" s="254" t="str">
        <f>IF(ISBLANK(INDEX('Policy Characteristics'!L:L,MATCH($C1917,'Policy Characteristics'!$C:$C,0))),"",INDEX('Policy Characteristics'!L:L,MATCH($C1917,'Policy Characteristics'!$C:$C,0)))</f>
        <v>industry-energy-efficiency-standards.html</v>
      </c>
    </row>
    <row r="1918" spans="1:18" s="4" customFormat="1">
      <c r="A1918" s="254" t="str">
        <f>IF(ISBLANK(INDEX('Policy Characteristics'!A:A,MATCH($C1918,'Policy Characteristics'!$C:$C,0))),"",INDEX('Policy Characteristics'!A:A,MATCH($C1918,'Policy Characteristics'!$C:$C,0)))</f>
        <v>Industry</v>
      </c>
      <c r="B1918" s="262" t="str">
        <f>IF(ISBLANK(INDEX('Policy Characteristics'!B:B,MATCH($C1918,'Policy Characteristics'!$C:$C,0))),"",INDEX('Policy Characteristics'!B:B,MATCH($C1918,'Policy Characteristics'!$C:$C,0)))</f>
        <v>Industry Process Efficiency</v>
      </c>
      <c r="C1918" s="254" t="str">
        <f t="shared" si="60"/>
        <v>Percentage Improvement in Industrial Process Efficiency above BAU</v>
      </c>
      <c r="D1918" s="6" t="s">
        <v>3053</v>
      </c>
      <c r="E1918" s="45" t="s">
        <v>2383</v>
      </c>
      <c r="F1918" t="s">
        <v>3015</v>
      </c>
      <c r="G1918" s="45" t="s">
        <v>2387</v>
      </c>
      <c r="H1918" s="43">
        <v>3108</v>
      </c>
      <c r="I1918" s="324" t="s">
        <v>41</v>
      </c>
      <c r="J1918" s="255" t="str">
        <f>IF(ISBLANK(INDEX('Policy Characteristics'!D:D,MATCH($C1918,'Policy Characteristics'!$C:$C,0))),"",INDEX('Policy Characteristics'!D:D,MATCH($C1918,'Policy Characteristics'!$C:$C,0)))</f>
        <v>Industry Energy Efficiency</v>
      </c>
      <c r="K1918" s="254" t="str">
        <f>IF(ISBLANK(INDEX('Policy Characteristics'!E:E,MATCH($C1918,'Policy Characteristics'!$C:$C,0))),"",INDEX('Policy Characteristics'!E:E,MATCH($C1918,'Policy Characteristics'!$C:$C,0)))</f>
        <v>indst process efficiency</v>
      </c>
      <c r="L1918" s="261">
        <f>IF(ISBLANK(INDEX('Policy Characteristics'!F:F,MATCH($C1918,'Policy Characteristics'!$C:$C,0))),"",INDEX('Policy Characteristics'!F:F,MATCH($C1918,'Policy Characteristics'!$C:$C,0)))</f>
        <v>0</v>
      </c>
      <c r="M1918" s="261">
        <f>IF(ISBLANK(INDEX('Policy Characteristics'!G:G,MATCH($C1918,'Policy Characteristics'!$C:$C,0))),"",INDEX('Policy Characteristics'!G:G,MATCH($C1918,'Policy Characteristics'!$C:$C,0)))</f>
        <v>0.25</v>
      </c>
      <c r="N1918" s="261">
        <f>IF(ISBLANK(INDEX('Policy Characteristics'!H:H,MATCH($C1918,'Policy Characteristics'!$C:$C,0))),"",INDEX('Policy Characteristics'!H:H,MATCH($C1918,'Policy Characteristics'!$C:$C,0)))</f>
        <v>0.01</v>
      </c>
      <c r="O1918" s="254" t="str">
        <f>IF(ISBLANK(INDEX('Policy Characteristics'!I:I,MATCH($C1918,'Policy Characteristics'!$C:$C,0))),"",INDEX('Policy Characteristics'!I:I,MATCH($C1918,'Policy Characteristics'!$C:$C,0)))</f>
        <v>% reduction in energy use</v>
      </c>
      <c r="P1918" s="254" t="str">
        <f>IF(ISBLANK(INDEX('Policy Characteristics'!J:J,MATCH($C1918,'Policy Characteristics'!$C:$C,0))),"",INDEX('Policy Characteristics'!J:J,MATCH($C1918,'Policy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18" s="254" t="str">
        <f>IF(ISBLANK(INDEX('Policy Characteristics'!K:K,MATCH($C1918,'Policy Characteristics'!$C:$C,0))),"",INDEX('Policy Characteristics'!K:K,MATCH($C1918,'Policy Characteristics'!$C:$C,0)))</f>
        <v>industry-ag-main.html#eff-stds</v>
      </c>
      <c r="R1918" s="254" t="str">
        <f>IF(ISBLANK(INDEX('Policy Characteristics'!L:L,MATCH($C1918,'Policy Characteristics'!$C:$C,0))),"",INDEX('Policy Characteristics'!L:L,MATCH($C1918,'Policy Characteristics'!$C:$C,0)))</f>
        <v>industry-energy-efficiency-standards.html</v>
      </c>
    </row>
    <row r="1919" spans="1:18" s="4" customFormat="1">
      <c r="A1919" s="254" t="str">
        <f>IF(ISBLANK(INDEX('Policy Characteristics'!A:A,MATCH($C1919,'Policy Characteristics'!$C:$C,0))),"",INDEX('Policy Characteristics'!A:A,MATCH($C1919,'Policy Characteristics'!$C:$C,0)))</f>
        <v>Industry</v>
      </c>
      <c r="B1919" s="262" t="str">
        <f>IF(ISBLANK(INDEX('Policy Characteristics'!B:B,MATCH($C1919,'Policy Characteristics'!$C:$C,0))),"",INDEX('Policy Characteristics'!B:B,MATCH($C1919,'Policy Characteristics'!$C:$C,0)))</f>
        <v>Industry Process Efficiency</v>
      </c>
      <c r="C1919" s="254" t="str">
        <f t="shared" si="60"/>
        <v>Percentage Improvement in Industrial Process Efficiency above BAU</v>
      </c>
      <c r="D1919" s="6" t="s">
        <v>3053</v>
      </c>
      <c r="E1919" s="45" t="s">
        <v>2384</v>
      </c>
      <c r="F1919" t="s">
        <v>3015</v>
      </c>
      <c r="G1919" s="45" t="s">
        <v>2388</v>
      </c>
      <c r="H1919" s="43">
        <v>3109</v>
      </c>
      <c r="I1919" s="324" t="s">
        <v>40</v>
      </c>
      <c r="J1919" s="255" t="str">
        <f>IF(ISBLANK(INDEX('Policy Characteristics'!D:D,MATCH($C1919,'Policy Characteristics'!$C:$C,0))),"",INDEX('Policy Characteristics'!D:D,MATCH($C1919,'Policy Characteristics'!$C:$C,0)))</f>
        <v>Industry Energy Efficiency</v>
      </c>
      <c r="K1919" s="254" t="str">
        <f>IF(ISBLANK(INDEX('Policy Characteristics'!E:E,MATCH($C1919,'Policy Characteristics'!$C:$C,0))),"",INDEX('Policy Characteristics'!E:E,MATCH($C1919,'Policy Characteristics'!$C:$C,0)))</f>
        <v>indst process efficiency</v>
      </c>
      <c r="L1919" s="261">
        <f>IF(ISBLANK(INDEX('Policy Characteristics'!F:F,MATCH($C1919,'Policy Characteristics'!$C:$C,0))),"",INDEX('Policy Characteristics'!F:F,MATCH($C1919,'Policy Characteristics'!$C:$C,0)))</f>
        <v>0</v>
      </c>
      <c r="M1919" s="261">
        <f>IF(ISBLANK(INDEX('Policy Characteristics'!G:G,MATCH($C1919,'Policy Characteristics'!$C:$C,0))),"",INDEX('Policy Characteristics'!G:G,MATCH($C1919,'Policy Characteristics'!$C:$C,0)))</f>
        <v>0.25</v>
      </c>
      <c r="N1919" s="261">
        <f>IF(ISBLANK(INDEX('Policy Characteristics'!H:H,MATCH($C1919,'Policy Characteristics'!$C:$C,0))),"",INDEX('Policy Characteristics'!H:H,MATCH($C1919,'Policy Characteristics'!$C:$C,0)))</f>
        <v>0.01</v>
      </c>
      <c r="O1919" s="254" t="str">
        <f>IF(ISBLANK(INDEX('Policy Characteristics'!I:I,MATCH($C1919,'Policy Characteristics'!$C:$C,0))),"",INDEX('Policy Characteristics'!I:I,MATCH($C1919,'Policy Characteristics'!$C:$C,0)))</f>
        <v>% reduction in energy use</v>
      </c>
      <c r="P1919" s="254" t="str">
        <f>IF(ISBLANK(INDEX('Policy Characteristics'!J:J,MATCH($C1919,'Policy Characteristics'!$C:$C,0))),"",INDEX('Policy Characteristics'!J:J,MATCH($C1919,'Policy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19" s="254" t="str">
        <f>IF(ISBLANK(INDEX('Policy Characteristics'!K:K,MATCH($C1919,'Policy Characteristics'!$C:$C,0))),"",INDEX('Policy Characteristics'!K:K,MATCH($C1919,'Policy Characteristics'!$C:$C,0)))</f>
        <v>industry-ag-main.html#eff-stds</v>
      </c>
      <c r="R1919" s="254" t="str">
        <f>IF(ISBLANK(INDEX('Policy Characteristics'!L:L,MATCH($C1919,'Policy Characteristics'!$C:$C,0))),"",INDEX('Policy Characteristics'!L:L,MATCH($C1919,'Policy Characteristics'!$C:$C,0)))</f>
        <v>industry-energy-efficiency-standards.html</v>
      </c>
    </row>
    <row r="1920" spans="1:18" s="4" customFormat="1">
      <c r="A1920" s="254" t="str">
        <f>IF(ISBLANK(INDEX('Policy Characteristics'!A:A,MATCH($C1920,'Policy Characteristics'!$C:$C,0))),"",INDEX('Policy Characteristics'!A:A,MATCH($C1920,'Policy Characteristics'!$C:$C,0)))</f>
        <v>Industry</v>
      </c>
      <c r="B1920" s="262" t="str">
        <f>IF(ISBLANK(INDEX('Policy Characteristics'!B:B,MATCH($C1920,'Policy Characteristics'!$C:$C,0))),"",INDEX('Policy Characteristics'!B:B,MATCH($C1920,'Policy Characteristics'!$C:$C,0)))</f>
        <v>Industry Process Efficiency</v>
      </c>
      <c r="C1920" s="254" t="str">
        <f t="shared" si="60"/>
        <v>Percentage Improvement in Industrial Process Efficiency above BAU</v>
      </c>
      <c r="D1920" s="6" t="s">
        <v>3053</v>
      </c>
      <c r="E1920" s="45" t="s">
        <v>2385</v>
      </c>
      <c r="F1920" t="s">
        <v>3015</v>
      </c>
      <c r="G1920" s="45" t="s">
        <v>2391</v>
      </c>
      <c r="H1920" s="43">
        <v>3110</v>
      </c>
      <c r="I1920" s="324" t="s">
        <v>41</v>
      </c>
      <c r="J1920" s="255" t="str">
        <f>IF(ISBLANK(INDEX('Policy Characteristics'!D:D,MATCH($C1920,'Policy Characteristics'!$C:$C,0))),"",INDEX('Policy Characteristics'!D:D,MATCH($C1920,'Policy Characteristics'!$C:$C,0)))</f>
        <v>Industry Energy Efficiency</v>
      </c>
      <c r="K1920" s="254" t="str">
        <f>IF(ISBLANK(INDEX('Policy Characteristics'!E:E,MATCH($C1920,'Policy Characteristics'!$C:$C,0))),"",INDEX('Policy Characteristics'!E:E,MATCH($C1920,'Policy Characteristics'!$C:$C,0)))</f>
        <v>indst process efficiency</v>
      </c>
      <c r="L1920" s="261">
        <f>IF(ISBLANK(INDEX('Policy Characteristics'!F:F,MATCH($C1920,'Policy Characteristics'!$C:$C,0))),"",INDEX('Policy Characteristics'!F:F,MATCH($C1920,'Policy Characteristics'!$C:$C,0)))</f>
        <v>0</v>
      </c>
      <c r="M1920" s="261">
        <f>IF(ISBLANK(INDEX('Policy Characteristics'!G:G,MATCH($C1920,'Policy Characteristics'!$C:$C,0))),"",INDEX('Policy Characteristics'!G:G,MATCH($C1920,'Policy Characteristics'!$C:$C,0)))</f>
        <v>0.25</v>
      </c>
      <c r="N1920" s="261">
        <f>IF(ISBLANK(INDEX('Policy Characteristics'!H:H,MATCH($C1920,'Policy Characteristics'!$C:$C,0))),"",INDEX('Policy Characteristics'!H:H,MATCH($C1920,'Policy Characteristics'!$C:$C,0)))</f>
        <v>0.01</v>
      </c>
      <c r="O1920" s="254" t="str">
        <f>IF(ISBLANK(INDEX('Policy Characteristics'!I:I,MATCH($C1920,'Policy Characteristics'!$C:$C,0))),"",INDEX('Policy Characteristics'!I:I,MATCH($C1920,'Policy Characteristics'!$C:$C,0)))</f>
        <v>% reduction in energy use</v>
      </c>
      <c r="P1920" s="254" t="str">
        <f>IF(ISBLANK(INDEX('Policy Characteristics'!J:J,MATCH($C1920,'Policy Characteristics'!$C:$C,0))),"",INDEX('Policy Characteristics'!J:J,MATCH($C1920,'Policy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20" s="254" t="str">
        <f>IF(ISBLANK(INDEX('Policy Characteristics'!K:K,MATCH($C1920,'Policy Characteristics'!$C:$C,0))),"",INDEX('Policy Characteristics'!K:K,MATCH($C1920,'Policy Characteristics'!$C:$C,0)))</f>
        <v>industry-ag-main.html#eff-stds</v>
      </c>
      <c r="R1920" s="254" t="str">
        <f>IF(ISBLANK(INDEX('Policy Characteristics'!L:L,MATCH($C1920,'Policy Characteristics'!$C:$C,0))),"",INDEX('Policy Characteristics'!L:L,MATCH($C1920,'Policy Characteristics'!$C:$C,0)))</f>
        <v>industry-energy-efficiency-standards.html</v>
      </c>
    </row>
    <row r="1921" spans="1:18" s="4" customFormat="1">
      <c r="A1921" s="254" t="str">
        <f>IF(ISBLANK(INDEX('Policy Characteristics'!A:A,MATCH($C1921,'Policy Characteristics'!$C:$C,0))),"",INDEX('Policy Characteristics'!A:A,MATCH($C1921,'Policy Characteristics'!$C:$C,0)))</f>
        <v>Industry</v>
      </c>
      <c r="B1921" s="262" t="str">
        <f>IF(ISBLANK(INDEX('Policy Characteristics'!B:B,MATCH($C1921,'Policy Characteristics'!$C:$C,0))),"",INDEX('Policy Characteristics'!B:B,MATCH($C1921,'Policy Characteristics'!$C:$C,0)))</f>
        <v>Industry Process Efficiency</v>
      </c>
      <c r="C1921" s="254" t="str">
        <f t="shared" si="60"/>
        <v>Percentage Improvement in Industrial Process Efficiency above BAU</v>
      </c>
      <c r="D1921" s="6" t="s">
        <v>3053</v>
      </c>
      <c r="E1921" s="45" t="s">
        <v>2684</v>
      </c>
      <c r="F1921" t="s">
        <v>3015</v>
      </c>
      <c r="G1921" s="45" t="s">
        <v>2687</v>
      </c>
      <c r="H1921" s="43">
        <v>3111</v>
      </c>
      <c r="I1921" s="324" t="s">
        <v>41</v>
      </c>
      <c r="J1921" s="255" t="str">
        <f>IF(ISBLANK(INDEX('Policy Characteristics'!D:D,MATCH($C1921,'Policy Characteristics'!$C:$C,0))),"",INDEX('Policy Characteristics'!D:D,MATCH($C1921,'Policy Characteristics'!$C:$C,0)))</f>
        <v>Industry Energy Efficiency</v>
      </c>
      <c r="K1921" s="254" t="str">
        <f>IF(ISBLANK(INDEX('Policy Characteristics'!E:E,MATCH($C1921,'Policy Characteristics'!$C:$C,0))),"",INDEX('Policy Characteristics'!E:E,MATCH($C1921,'Policy Characteristics'!$C:$C,0)))</f>
        <v>indst process efficiency</v>
      </c>
      <c r="L1921" s="261">
        <f>IF(ISBLANK(INDEX('Policy Characteristics'!F:F,MATCH($C1921,'Policy Characteristics'!$C:$C,0))),"",INDEX('Policy Characteristics'!F:F,MATCH($C1921,'Policy Characteristics'!$C:$C,0)))</f>
        <v>0</v>
      </c>
      <c r="M1921" s="261">
        <f>IF(ISBLANK(INDEX('Policy Characteristics'!G:G,MATCH($C1921,'Policy Characteristics'!$C:$C,0))),"",INDEX('Policy Characteristics'!G:G,MATCH($C1921,'Policy Characteristics'!$C:$C,0)))</f>
        <v>0.25</v>
      </c>
      <c r="N1921" s="261">
        <f>IF(ISBLANK(INDEX('Policy Characteristics'!H:H,MATCH($C1921,'Policy Characteristics'!$C:$C,0))),"",INDEX('Policy Characteristics'!H:H,MATCH($C1921,'Policy Characteristics'!$C:$C,0)))</f>
        <v>0.01</v>
      </c>
      <c r="O1921" s="254" t="str">
        <f>IF(ISBLANK(INDEX('Policy Characteristics'!I:I,MATCH($C1921,'Policy Characteristics'!$C:$C,0))),"",INDEX('Policy Characteristics'!I:I,MATCH($C1921,'Policy Characteristics'!$C:$C,0)))</f>
        <v>% reduction in energy use</v>
      </c>
      <c r="P1921" s="254" t="str">
        <f>IF(ISBLANK(INDEX('Policy Characteristics'!J:J,MATCH($C1921,'Policy Characteristics'!$C:$C,0))),"",INDEX('Policy Characteristics'!J:J,MATCH($C1921,'Policy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21" s="254" t="str">
        <f>IF(ISBLANK(INDEX('Policy Characteristics'!K:K,MATCH($C1921,'Policy Characteristics'!$C:$C,0))),"",INDEX('Policy Characteristics'!K:K,MATCH($C1921,'Policy Characteristics'!$C:$C,0)))</f>
        <v>industry-ag-main.html#eff-stds</v>
      </c>
      <c r="R1921" s="254" t="str">
        <f>IF(ISBLANK(INDEX('Policy Characteristics'!L:L,MATCH($C1921,'Policy Characteristics'!$C:$C,0))),"",INDEX('Policy Characteristics'!L:L,MATCH($C1921,'Policy Characteristics'!$C:$C,0)))</f>
        <v>industry-energy-efficiency-standards.html</v>
      </c>
    </row>
    <row r="1922" spans="1:18" s="4" customFormat="1">
      <c r="A1922" s="254" t="str">
        <f>IF(ISBLANK(INDEX('Policy Characteristics'!A:A,MATCH($C1922,'Policy Characteristics'!$C:$C,0))),"",INDEX('Policy Characteristics'!A:A,MATCH($C1922,'Policy Characteristics'!$C:$C,0)))</f>
        <v>Industry</v>
      </c>
      <c r="B1922" s="262" t="str">
        <f>IF(ISBLANK(INDEX('Policy Characteristics'!B:B,MATCH($C1922,'Policy Characteristics'!$C:$C,0))),"",INDEX('Policy Characteristics'!B:B,MATCH($C1922,'Policy Characteristics'!$C:$C,0)))</f>
        <v>Industry Process Efficiency</v>
      </c>
      <c r="C1922" s="254" t="str">
        <f t="shared" si="60"/>
        <v>Percentage Improvement in Industrial Process Efficiency above BAU</v>
      </c>
      <c r="D1922" s="6" t="s">
        <v>3053</v>
      </c>
      <c r="E1922" s="45" t="s">
        <v>2685</v>
      </c>
      <c r="F1922" t="s">
        <v>3015</v>
      </c>
      <c r="G1922" s="45" t="s">
        <v>2689</v>
      </c>
      <c r="H1922" s="43">
        <v>3112</v>
      </c>
      <c r="I1922" s="324" t="s">
        <v>41</v>
      </c>
      <c r="J1922" s="255" t="str">
        <f>IF(ISBLANK(INDEX('Policy Characteristics'!D:D,MATCH($C1922,'Policy Characteristics'!$C:$C,0))),"",INDEX('Policy Characteristics'!D:D,MATCH($C1922,'Policy Characteristics'!$C:$C,0)))</f>
        <v>Industry Energy Efficiency</v>
      </c>
      <c r="K1922" s="254" t="str">
        <f>IF(ISBLANK(INDEX('Policy Characteristics'!E:E,MATCH($C1922,'Policy Characteristics'!$C:$C,0))),"",INDEX('Policy Characteristics'!E:E,MATCH($C1922,'Policy Characteristics'!$C:$C,0)))</f>
        <v>indst process efficiency</v>
      </c>
      <c r="L1922" s="261">
        <f>IF(ISBLANK(INDEX('Policy Characteristics'!F:F,MATCH($C1922,'Policy Characteristics'!$C:$C,0))),"",INDEX('Policy Characteristics'!F:F,MATCH($C1922,'Policy Characteristics'!$C:$C,0)))</f>
        <v>0</v>
      </c>
      <c r="M1922" s="261">
        <f>IF(ISBLANK(INDEX('Policy Characteristics'!G:G,MATCH($C1922,'Policy Characteristics'!$C:$C,0))),"",INDEX('Policy Characteristics'!G:G,MATCH($C1922,'Policy Characteristics'!$C:$C,0)))</f>
        <v>0.25</v>
      </c>
      <c r="N1922" s="261">
        <f>IF(ISBLANK(INDEX('Policy Characteristics'!H:H,MATCH($C1922,'Policy Characteristics'!$C:$C,0))),"",INDEX('Policy Characteristics'!H:H,MATCH($C1922,'Policy Characteristics'!$C:$C,0)))</f>
        <v>0.01</v>
      </c>
      <c r="O1922" s="254" t="str">
        <f>IF(ISBLANK(INDEX('Policy Characteristics'!I:I,MATCH($C1922,'Policy Characteristics'!$C:$C,0))),"",INDEX('Policy Characteristics'!I:I,MATCH($C1922,'Policy Characteristics'!$C:$C,0)))</f>
        <v>% reduction in energy use</v>
      </c>
      <c r="P1922" s="254" t="str">
        <f>IF(ISBLANK(INDEX('Policy Characteristics'!J:J,MATCH($C1922,'Policy Characteristics'!$C:$C,0))),"",INDEX('Policy Characteristics'!J:J,MATCH($C1922,'Policy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22" s="254" t="str">
        <f>IF(ISBLANK(INDEX('Policy Characteristics'!K:K,MATCH($C1922,'Policy Characteristics'!$C:$C,0))),"",INDEX('Policy Characteristics'!K:K,MATCH($C1922,'Policy Characteristics'!$C:$C,0)))</f>
        <v>industry-ag-main.html#eff-stds</v>
      </c>
      <c r="R1922" s="254" t="str">
        <f>IF(ISBLANK(INDEX('Policy Characteristics'!L:L,MATCH($C1922,'Policy Characteristics'!$C:$C,0))),"",INDEX('Policy Characteristics'!L:L,MATCH($C1922,'Policy Characteristics'!$C:$C,0)))</f>
        <v>industry-energy-efficiency-standards.html</v>
      </c>
    </row>
    <row r="1923" spans="1:18" s="4" customFormat="1">
      <c r="A1923" s="254" t="str">
        <f>IF(ISBLANK(INDEX('Policy Characteristics'!A:A,MATCH($C1923,'Policy Characteristics'!$C:$C,0))),"",INDEX('Policy Characteristics'!A:A,MATCH($C1923,'Policy Characteristics'!$C:$C,0)))</f>
        <v>Industry</v>
      </c>
      <c r="B1923" s="262" t="str">
        <f>IF(ISBLANK(INDEX('Policy Characteristics'!B:B,MATCH($C1923,'Policy Characteristics'!$C:$C,0))),"",INDEX('Policy Characteristics'!B:B,MATCH($C1923,'Policy Characteristics'!$C:$C,0)))</f>
        <v>Industry Process Efficiency</v>
      </c>
      <c r="C1923" s="254" t="str">
        <f t="shared" si="60"/>
        <v>Percentage Improvement in Industrial Process Efficiency above BAU</v>
      </c>
      <c r="D1923" s="6" t="s">
        <v>3053</v>
      </c>
      <c r="E1923" s="45" t="s">
        <v>2686</v>
      </c>
      <c r="F1923" t="s">
        <v>3015</v>
      </c>
      <c r="G1923" s="45" t="s">
        <v>2690</v>
      </c>
      <c r="H1923" s="43">
        <v>3113</v>
      </c>
      <c r="I1923" s="324" t="s">
        <v>40</v>
      </c>
      <c r="J1923" s="255" t="str">
        <f>IF(ISBLANK(INDEX('Policy Characteristics'!D:D,MATCH($C1923,'Policy Characteristics'!$C:$C,0))),"",INDEX('Policy Characteristics'!D:D,MATCH($C1923,'Policy Characteristics'!$C:$C,0)))</f>
        <v>Industry Energy Efficiency</v>
      </c>
      <c r="K1923" s="254" t="str">
        <f>IF(ISBLANK(INDEX('Policy Characteristics'!E:E,MATCH($C1923,'Policy Characteristics'!$C:$C,0))),"",INDEX('Policy Characteristics'!E:E,MATCH($C1923,'Policy Characteristics'!$C:$C,0)))</f>
        <v>indst process efficiency</v>
      </c>
      <c r="L1923" s="261">
        <f>IF(ISBLANK(INDEX('Policy Characteristics'!F:F,MATCH($C1923,'Policy Characteristics'!$C:$C,0))),"",INDEX('Policy Characteristics'!F:F,MATCH($C1923,'Policy Characteristics'!$C:$C,0)))</f>
        <v>0</v>
      </c>
      <c r="M1923" s="261">
        <f>IF(ISBLANK(INDEX('Policy Characteristics'!G:G,MATCH($C1923,'Policy Characteristics'!$C:$C,0))),"",INDEX('Policy Characteristics'!G:G,MATCH($C1923,'Policy Characteristics'!$C:$C,0)))</f>
        <v>0.25</v>
      </c>
      <c r="N1923" s="261">
        <f>IF(ISBLANK(INDEX('Policy Characteristics'!H:H,MATCH($C1923,'Policy Characteristics'!$C:$C,0))),"",INDEX('Policy Characteristics'!H:H,MATCH($C1923,'Policy Characteristics'!$C:$C,0)))</f>
        <v>0.01</v>
      </c>
      <c r="O1923" s="254" t="str">
        <f>IF(ISBLANK(INDEX('Policy Characteristics'!I:I,MATCH($C1923,'Policy Characteristics'!$C:$C,0))),"",INDEX('Policy Characteristics'!I:I,MATCH($C1923,'Policy Characteristics'!$C:$C,0)))</f>
        <v>% reduction in energy use</v>
      </c>
      <c r="P1923" s="254" t="str">
        <f>IF(ISBLANK(INDEX('Policy Characteristics'!J:J,MATCH($C1923,'Policy Characteristics'!$C:$C,0))),"",INDEX('Policy Characteristics'!J:J,MATCH($C1923,'Policy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23" s="254" t="str">
        <f>IF(ISBLANK(INDEX('Policy Characteristics'!K:K,MATCH($C1923,'Policy Characteristics'!$C:$C,0))),"",INDEX('Policy Characteristics'!K:K,MATCH($C1923,'Policy Characteristics'!$C:$C,0)))</f>
        <v>industry-ag-main.html#eff-stds</v>
      </c>
      <c r="R1923" s="254" t="str">
        <f>IF(ISBLANK(INDEX('Policy Characteristics'!L:L,MATCH($C1923,'Policy Characteristics'!$C:$C,0))),"",INDEX('Policy Characteristics'!L:L,MATCH($C1923,'Policy Characteristics'!$C:$C,0)))</f>
        <v>industry-energy-efficiency-standards.html</v>
      </c>
    </row>
    <row r="1924" spans="1:18" s="4" customFormat="1">
      <c r="A1924" s="254" t="str">
        <f>IF(ISBLANK(INDEX('Policy Characteristics'!A:A,MATCH($C1924,'Policy Characteristics'!$C:$C,0))),"",INDEX('Policy Characteristics'!A:A,MATCH($C1924,'Policy Characteristics'!$C:$C,0)))</f>
        <v>Industry</v>
      </c>
      <c r="B1924" s="262" t="str">
        <f>IF(ISBLANK(INDEX('Policy Characteristics'!B:B,MATCH($C1924,'Policy Characteristics'!$C:$C,0))),"",INDEX('Policy Characteristics'!B:B,MATCH($C1924,'Policy Characteristics'!$C:$C,0)))</f>
        <v>Industry Process Efficiency</v>
      </c>
      <c r="C1924" s="254" t="str">
        <f t="shared" si="60"/>
        <v>Percentage Improvement in Industrial Process Efficiency above BAU</v>
      </c>
      <c r="D1924" s="6" t="s">
        <v>3053</v>
      </c>
      <c r="E1924" s="45" t="s">
        <v>2683</v>
      </c>
      <c r="F1924" t="s">
        <v>3015</v>
      </c>
      <c r="G1924" s="45" t="s">
        <v>2688</v>
      </c>
      <c r="H1924" s="43">
        <v>3114</v>
      </c>
      <c r="I1924" s="324" t="s">
        <v>41</v>
      </c>
      <c r="J1924" s="255" t="str">
        <f>IF(ISBLANK(INDEX('Policy Characteristics'!D:D,MATCH($C1924,'Policy Characteristics'!$C:$C,0))),"",INDEX('Policy Characteristics'!D:D,MATCH($C1924,'Policy Characteristics'!$C:$C,0)))</f>
        <v>Industry Energy Efficiency</v>
      </c>
      <c r="K1924" s="254" t="str">
        <f>IF(ISBLANK(INDEX('Policy Characteristics'!E:E,MATCH($C1924,'Policy Characteristics'!$C:$C,0))),"",INDEX('Policy Characteristics'!E:E,MATCH($C1924,'Policy Characteristics'!$C:$C,0)))</f>
        <v>indst process efficiency</v>
      </c>
      <c r="L1924" s="261">
        <f>IF(ISBLANK(INDEX('Policy Characteristics'!F:F,MATCH($C1924,'Policy Characteristics'!$C:$C,0))),"",INDEX('Policy Characteristics'!F:F,MATCH($C1924,'Policy Characteristics'!$C:$C,0)))</f>
        <v>0</v>
      </c>
      <c r="M1924" s="261">
        <f>IF(ISBLANK(INDEX('Policy Characteristics'!G:G,MATCH($C1924,'Policy Characteristics'!$C:$C,0))),"",INDEX('Policy Characteristics'!G:G,MATCH($C1924,'Policy Characteristics'!$C:$C,0)))</f>
        <v>0.25</v>
      </c>
      <c r="N1924" s="261">
        <f>IF(ISBLANK(INDEX('Policy Characteristics'!H:H,MATCH($C1924,'Policy Characteristics'!$C:$C,0))),"",INDEX('Policy Characteristics'!H:H,MATCH($C1924,'Policy Characteristics'!$C:$C,0)))</f>
        <v>0.01</v>
      </c>
      <c r="O1924" s="254" t="str">
        <f>IF(ISBLANK(INDEX('Policy Characteristics'!I:I,MATCH($C1924,'Policy Characteristics'!$C:$C,0))),"",INDEX('Policy Characteristics'!I:I,MATCH($C1924,'Policy Characteristics'!$C:$C,0)))</f>
        <v>% reduction in energy use</v>
      </c>
      <c r="P1924" s="254" t="str">
        <f>IF(ISBLANK(INDEX('Policy Characteristics'!J:J,MATCH($C1924,'Policy Characteristics'!$C:$C,0))),"",INDEX('Policy Characteristics'!J:J,MATCH($C1924,'Policy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24" s="254" t="str">
        <f>IF(ISBLANK(INDEX('Policy Characteristics'!K:K,MATCH($C1924,'Policy Characteristics'!$C:$C,0))),"",INDEX('Policy Characteristics'!K:K,MATCH($C1924,'Policy Characteristics'!$C:$C,0)))</f>
        <v>industry-ag-main.html#eff-stds</v>
      </c>
      <c r="R1924" s="254" t="str">
        <f>IF(ISBLANK(INDEX('Policy Characteristics'!L:L,MATCH($C1924,'Policy Characteristics'!$C:$C,0))),"",INDEX('Policy Characteristics'!L:L,MATCH($C1924,'Policy Characteristics'!$C:$C,0)))</f>
        <v>industry-energy-efficiency-standards.html</v>
      </c>
    </row>
    <row r="1925" spans="1:18" s="4" customFormat="1">
      <c r="A1925" s="254" t="str">
        <f>IF(ISBLANK(INDEX('Policy Characteristics'!A:A,MATCH($C1925,'Policy Characteristics'!$C:$C,0))),"",INDEX('Policy Characteristics'!A:A,MATCH($C1925,'Policy Characteristics'!$C:$C,0)))</f>
        <v>Industry</v>
      </c>
      <c r="B1925" s="262" t="str">
        <f>IF(ISBLANK(INDEX('Policy Characteristics'!B:B,MATCH($C1925,'Policy Characteristics'!$C:$C,0))),"",INDEX('Policy Characteristics'!B:B,MATCH($C1925,'Policy Characteristics'!$C:$C,0)))</f>
        <v>Industry Process Efficiency</v>
      </c>
      <c r="C1925" s="254" t="str">
        <f t="shared" si="60"/>
        <v>Percentage Improvement in Industrial Process Efficiency above BAU</v>
      </c>
      <c r="D1925" s="6" t="s">
        <v>3054</v>
      </c>
      <c r="E1925" s="45" t="s">
        <v>2380</v>
      </c>
      <c r="F1925" t="s">
        <v>3016</v>
      </c>
      <c r="G1925" s="45" t="s">
        <v>2386</v>
      </c>
      <c r="H1925" s="43">
        <v>3115</v>
      </c>
      <c r="I1925" s="324" t="s">
        <v>40</v>
      </c>
      <c r="J1925" s="255" t="str">
        <f>IF(ISBLANK(INDEX('Policy Characteristics'!D:D,MATCH($C1925,'Policy Characteristics'!$C:$C,0))),"",INDEX('Policy Characteristics'!D:D,MATCH($C1925,'Policy Characteristics'!$C:$C,0)))</f>
        <v>Industry Energy Efficiency</v>
      </c>
      <c r="K1925" s="254" t="str">
        <f>IF(ISBLANK(INDEX('Policy Characteristics'!E:E,MATCH($C1925,'Policy Characteristics'!$C:$C,0))),"",INDEX('Policy Characteristics'!E:E,MATCH($C1925,'Policy Characteristics'!$C:$C,0)))</f>
        <v>indst process efficiency</v>
      </c>
      <c r="L1925" s="261">
        <f>IF(ISBLANK(INDEX('Policy Characteristics'!F:F,MATCH($C1925,'Policy Characteristics'!$C:$C,0))),"",INDEX('Policy Characteristics'!F:F,MATCH($C1925,'Policy Characteristics'!$C:$C,0)))</f>
        <v>0</v>
      </c>
      <c r="M1925" s="261">
        <f>IF(ISBLANK(INDEX('Policy Characteristics'!G:G,MATCH($C1925,'Policy Characteristics'!$C:$C,0))),"",INDEX('Policy Characteristics'!G:G,MATCH($C1925,'Policy Characteristics'!$C:$C,0)))</f>
        <v>0.25</v>
      </c>
      <c r="N1925" s="261">
        <f>IF(ISBLANK(INDEX('Policy Characteristics'!H:H,MATCH($C1925,'Policy Characteristics'!$C:$C,0))),"",INDEX('Policy Characteristics'!H:H,MATCH($C1925,'Policy Characteristics'!$C:$C,0)))</f>
        <v>0.01</v>
      </c>
      <c r="O1925" s="254" t="str">
        <f>IF(ISBLANK(INDEX('Policy Characteristics'!I:I,MATCH($C1925,'Policy Characteristics'!$C:$C,0))),"",INDEX('Policy Characteristics'!I:I,MATCH($C1925,'Policy Characteristics'!$C:$C,0)))</f>
        <v>% reduction in energy use</v>
      </c>
      <c r="P1925" s="254" t="str">
        <f>IF(ISBLANK(INDEX('Policy Characteristics'!J:J,MATCH($C1925,'Policy Characteristics'!$C:$C,0))),"",INDEX('Policy Characteristics'!J:J,MATCH($C1925,'Policy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25" s="254" t="str">
        <f>IF(ISBLANK(INDEX('Policy Characteristics'!K:K,MATCH($C1925,'Policy Characteristics'!$C:$C,0))),"",INDEX('Policy Characteristics'!K:K,MATCH($C1925,'Policy Characteristics'!$C:$C,0)))</f>
        <v>industry-ag-main.html#eff-stds</v>
      </c>
      <c r="R1925" s="254" t="str">
        <f>IF(ISBLANK(INDEX('Policy Characteristics'!L:L,MATCH($C1925,'Policy Characteristics'!$C:$C,0))),"",INDEX('Policy Characteristics'!L:L,MATCH($C1925,'Policy Characteristics'!$C:$C,0)))</f>
        <v>industry-energy-efficiency-standards.html</v>
      </c>
    </row>
    <row r="1926" spans="1:18" s="4" customFormat="1">
      <c r="A1926" s="254" t="str">
        <f>IF(ISBLANK(INDEX('Policy Characteristics'!A:A,MATCH($C1926,'Policy Characteristics'!$C:$C,0))),"",INDEX('Policy Characteristics'!A:A,MATCH($C1926,'Policy Characteristics'!$C:$C,0)))</f>
        <v>Industry</v>
      </c>
      <c r="B1926" s="262" t="str">
        <f>IF(ISBLANK(INDEX('Policy Characteristics'!B:B,MATCH($C1926,'Policy Characteristics'!$C:$C,0))),"",INDEX('Policy Characteristics'!B:B,MATCH($C1926,'Policy Characteristics'!$C:$C,0)))</f>
        <v>Industry Process Efficiency</v>
      </c>
      <c r="C1926" s="254" t="str">
        <f t="shared" si="60"/>
        <v>Percentage Improvement in Industrial Process Efficiency above BAU</v>
      </c>
      <c r="D1926" s="6" t="s">
        <v>3054</v>
      </c>
      <c r="E1926" s="45" t="s">
        <v>2381</v>
      </c>
      <c r="F1926" t="s">
        <v>3016</v>
      </c>
      <c r="G1926" s="45" t="s">
        <v>2389</v>
      </c>
      <c r="H1926" s="43">
        <v>3116</v>
      </c>
      <c r="I1926" s="324" t="s">
        <v>41</v>
      </c>
      <c r="J1926" s="255" t="str">
        <f>IF(ISBLANK(INDEX('Policy Characteristics'!D:D,MATCH($C1926,'Policy Characteristics'!$C:$C,0))),"",INDEX('Policy Characteristics'!D:D,MATCH($C1926,'Policy Characteristics'!$C:$C,0)))</f>
        <v>Industry Energy Efficiency</v>
      </c>
      <c r="K1926" s="254" t="str">
        <f>IF(ISBLANK(INDEX('Policy Characteristics'!E:E,MATCH($C1926,'Policy Characteristics'!$C:$C,0))),"",INDEX('Policy Characteristics'!E:E,MATCH($C1926,'Policy Characteristics'!$C:$C,0)))</f>
        <v>indst process efficiency</v>
      </c>
      <c r="L1926" s="261">
        <f>IF(ISBLANK(INDEX('Policy Characteristics'!F:F,MATCH($C1926,'Policy Characteristics'!$C:$C,0))),"",INDEX('Policy Characteristics'!F:F,MATCH($C1926,'Policy Characteristics'!$C:$C,0)))</f>
        <v>0</v>
      </c>
      <c r="M1926" s="261">
        <f>IF(ISBLANK(INDEX('Policy Characteristics'!G:G,MATCH($C1926,'Policy Characteristics'!$C:$C,0))),"",INDEX('Policy Characteristics'!G:G,MATCH($C1926,'Policy Characteristics'!$C:$C,0)))</f>
        <v>0.25</v>
      </c>
      <c r="N1926" s="261">
        <f>IF(ISBLANK(INDEX('Policy Characteristics'!H:H,MATCH($C1926,'Policy Characteristics'!$C:$C,0))),"",INDEX('Policy Characteristics'!H:H,MATCH($C1926,'Policy Characteristics'!$C:$C,0)))</f>
        <v>0.01</v>
      </c>
      <c r="O1926" s="254" t="str">
        <f>IF(ISBLANK(INDEX('Policy Characteristics'!I:I,MATCH($C1926,'Policy Characteristics'!$C:$C,0))),"",INDEX('Policy Characteristics'!I:I,MATCH($C1926,'Policy Characteristics'!$C:$C,0)))</f>
        <v>% reduction in energy use</v>
      </c>
      <c r="P1926" s="254" t="str">
        <f>IF(ISBLANK(INDEX('Policy Characteristics'!J:J,MATCH($C1926,'Policy Characteristics'!$C:$C,0))),"",INDEX('Policy Characteristics'!J:J,MATCH($C1926,'Policy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26" s="254" t="str">
        <f>IF(ISBLANK(INDEX('Policy Characteristics'!K:K,MATCH($C1926,'Policy Characteristics'!$C:$C,0))),"",INDEX('Policy Characteristics'!K:K,MATCH($C1926,'Policy Characteristics'!$C:$C,0)))</f>
        <v>industry-ag-main.html#eff-stds</v>
      </c>
      <c r="R1926" s="254" t="str">
        <f>IF(ISBLANK(INDEX('Policy Characteristics'!L:L,MATCH($C1926,'Policy Characteristics'!$C:$C,0))),"",INDEX('Policy Characteristics'!L:L,MATCH($C1926,'Policy Characteristics'!$C:$C,0)))</f>
        <v>industry-energy-efficiency-standards.html</v>
      </c>
    </row>
    <row r="1927" spans="1:18" s="4" customFormat="1">
      <c r="A1927" s="254" t="str">
        <f>IF(ISBLANK(INDEX('Policy Characteristics'!A:A,MATCH($C1927,'Policy Characteristics'!$C:$C,0))),"",INDEX('Policy Characteristics'!A:A,MATCH($C1927,'Policy Characteristics'!$C:$C,0)))</f>
        <v>Industry</v>
      </c>
      <c r="B1927" s="262" t="str">
        <f>IF(ISBLANK(INDEX('Policy Characteristics'!B:B,MATCH($C1927,'Policy Characteristics'!$C:$C,0))),"",INDEX('Policy Characteristics'!B:B,MATCH($C1927,'Policy Characteristics'!$C:$C,0)))</f>
        <v>Industry Process Efficiency</v>
      </c>
      <c r="C1927" s="254" t="str">
        <f t="shared" si="60"/>
        <v>Percentage Improvement in Industrial Process Efficiency above BAU</v>
      </c>
      <c r="D1927" s="6" t="s">
        <v>3054</v>
      </c>
      <c r="E1927" s="45" t="s">
        <v>2382</v>
      </c>
      <c r="F1927" t="s">
        <v>3016</v>
      </c>
      <c r="G1927" s="45" t="s">
        <v>2390</v>
      </c>
      <c r="H1927" s="43">
        <v>3117</v>
      </c>
      <c r="I1927" s="324" t="s">
        <v>40</v>
      </c>
      <c r="J1927" s="255" t="str">
        <f>IF(ISBLANK(INDEX('Policy Characteristics'!D:D,MATCH($C1927,'Policy Characteristics'!$C:$C,0))),"",INDEX('Policy Characteristics'!D:D,MATCH($C1927,'Policy Characteristics'!$C:$C,0)))</f>
        <v>Industry Energy Efficiency</v>
      </c>
      <c r="K1927" s="254" t="str">
        <f>IF(ISBLANK(INDEX('Policy Characteristics'!E:E,MATCH($C1927,'Policy Characteristics'!$C:$C,0))),"",INDEX('Policy Characteristics'!E:E,MATCH($C1927,'Policy Characteristics'!$C:$C,0)))</f>
        <v>indst process efficiency</v>
      </c>
      <c r="L1927" s="261">
        <f>IF(ISBLANK(INDEX('Policy Characteristics'!F:F,MATCH($C1927,'Policy Characteristics'!$C:$C,0))),"",INDEX('Policy Characteristics'!F:F,MATCH($C1927,'Policy Characteristics'!$C:$C,0)))</f>
        <v>0</v>
      </c>
      <c r="M1927" s="261">
        <f>IF(ISBLANK(INDEX('Policy Characteristics'!G:G,MATCH($C1927,'Policy Characteristics'!$C:$C,0))),"",INDEX('Policy Characteristics'!G:G,MATCH($C1927,'Policy Characteristics'!$C:$C,0)))</f>
        <v>0.25</v>
      </c>
      <c r="N1927" s="261">
        <f>IF(ISBLANK(INDEX('Policy Characteristics'!H:H,MATCH($C1927,'Policy Characteristics'!$C:$C,0))),"",INDEX('Policy Characteristics'!H:H,MATCH($C1927,'Policy Characteristics'!$C:$C,0)))</f>
        <v>0.01</v>
      </c>
      <c r="O1927" s="254" t="str">
        <f>IF(ISBLANK(INDEX('Policy Characteristics'!I:I,MATCH($C1927,'Policy Characteristics'!$C:$C,0))),"",INDEX('Policy Characteristics'!I:I,MATCH($C1927,'Policy Characteristics'!$C:$C,0)))</f>
        <v>% reduction in energy use</v>
      </c>
      <c r="P1927" s="254" t="str">
        <f>IF(ISBLANK(INDEX('Policy Characteristics'!J:J,MATCH($C1927,'Policy Characteristics'!$C:$C,0))),"",INDEX('Policy Characteristics'!J:J,MATCH($C1927,'Policy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27" s="254" t="str">
        <f>IF(ISBLANK(INDEX('Policy Characteristics'!K:K,MATCH($C1927,'Policy Characteristics'!$C:$C,0))),"",INDEX('Policy Characteristics'!K:K,MATCH($C1927,'Policy Characteristics'!$C:$C,0)))</f>
        <v>industry-ag-main.html#eff-stds</v>
      </c>
      <c r="R1927" s="254" t="str">
        <f>IF(ISBLANK(INDEX('Policy Characteristics'!L:L,MATCH($C1927,'Policy Characteristics'!$C:$C,0))),"",INDEX('Policy Characteristics'!L:L,MATCH($C1927,'Policy Characteristics'!$C:$C,0)))</f>
        <v>industry-energy-efficiency-standards.html</v>
      </c>
    </row>
    <row r="1928" spans="1:18" s="4" customFormat="1">
      <c r="A1928" s="254" t="str">
        <f>IF(ISBLANK(INDEX('Policy Characteristics'!A:A,MATCH($C1928,'Policy Characteristics'!$C:$C,0))),"",INDEX('Policy Characteristics'!A:A,MATCH($C1928,'Policy Characteristics'!$C:$C,0)))</f>
        <v>Industry</v>
      </c>
      <c r="B1928" s="262" t="str">
        <f>IF(ISBLANK(INDEX('Policy Characteristics'!B:B,MATCH($C1928,'Policy Characteristics'!$C:$C,0))),"",INDEX('Policy Characteristics'!B:B,MATCH($C1928,'Policy Characteristics'!$C:$C,0)))</f>
        <v>Industry Process Efficiency</v>
      </c>
      <c r="C1928" s="254" t="str">
        <f t="shared" si="60"/>
        <v>Percentage Improvement in Industrial Process Efficiency above BAU</v>
      </c>
      <c r="D1928" s="6" t="s">
        <v>3054</v>
      </c>
      <c r="E1928" s="45" t="s">
        <v>2383</v>
      </c>
      <c r="F1928" t="s">
        <v>3016</v>
      </c>
      <c r="G1928" s="45" t="s">
        <v>2387</v>
      </c>
      <c r="H1928" s="43">
        <v>3118</v>
      </c>
      <c r="I1928" s="324" t="s">
        <v>41</v>
      </c>
      <c r="J1928" s="255" t="str">
        <f>IF(ISBLANK(INDEX('Policy Characteristics'!D:D,MATCH($C1928,'Policy Characteristics'!$C:$C,0))),"",INDEX('Policy Characteristics'!D:D,MATCH($C1928,'Policy Characteristics'!$C:$C,0)))</f>
        <v>Industry Energy Efficiency</v>
      </c>
      <c r="K1928" s="254" t="str">
        <f>IF(ISBLANK(INDEX('Policy Characteristics'!E:E,MATCH($C1928,'Policy Characteristics'!$C:$C,0))),"",INDEX('Policy Characteristics'!E:E,MATCH($C1928,'Policy Characteristics'!$C:$C,0)))</f>
        <v>indst process efficiency</v>
      </c>
      <c r="L1928" s="261">
        <f>IF(ISBLANK(INDEX('Policy Characteristics'!F:F,MATCH($C1928,'Policy Characteristics'!$C:$C,0))),"",INDEX('Policy Characteristics'!F:F,MATCH($C1928,'Policy Characteristics'!$C:$C,0)))</f>
        <v>0</v>
      </c>
      <c r="M1928" s="261">
        <f>IF(ISBLANK(INDEX('Policy Characteristics'!G:G,MATCH($C1928,'Policy Characteristics'!$C:$C,0))),"",INDEX('Policy Characteristics'!G:G,MATCH($C1928,'Policy Characteristics'!$C:$C,0)))</f>
        <v>0.25</v>
      </c>
      <c r="N1928" s="261">
        <f>IF(ISBLANK(INDEX('Policy Characteristics'!H:H,MATCH($C1928,'Policy Characteristics'!$C:$C,0))),"",INDEX('Policy Characteristics'!H:H,MATCH($C1928,'Policy Characteristics'!$C:$C,0)))</f>
        <v>0.01</v>
      </c>
      <c r="O1928" s="254" t="str">
        <f>IF(ISBLANK(INDEX('Policy Characteristics'!I:I,MATCH($C1928,'Policy Characteristics'!$C:$C,0))),"",INDEX('Policy Characteristics'!I:I,MATCH($C1928,'Policy Characteristics'!$C:$C,0)))</f>
        <v>% reduction in energy use</v>
      </c>
      <c r="P1928" s="254" t="str">
        <f>IF(ISBLANK(INDEX('Policy Characteristics'!J:J,MATCH($C1928,'Policy Characteristics'!$C:$C,0))),"",INDEX('Policy Characteristics'!J:J,MATCH($C1928,'Policy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28" s="254" t="str">
        <f>IF(ISBLANK(INDEX('Policy Characteristics'!K:K,MATCH($C1928,'Policy Characteristics'!$C:$C,0))),"",INDEX('Policy Characteristics'!K:K,MATCH($C1928,'Policy Characteristics'!$C:$C,0)))</f>
        <v>industry-ag-main.html#eff-stds</v>
      </c>
      <c r="R1928" s="254" t="str">
        <f>IF(ISBLANK(INDEX('Policy Characteristics'!L:L,MATCH($C1928,'Policy Characteristics'!$C:$C,0))),"",INDEX('Policy Characteristics'!L:L,MATCH($C1928,'Policy Characteristics'!$C:$C,0)))</f>
        <v>industry-energy-efficiency-standards.html</v>
      </c>
    </row>
    <row r="1929" spans="1:18" s="4" customFormat="1">
      <c r="A1929" s="254" t="str">
        <f>IF(ISBLANK(INDEX('Policy Characteristics'!A:A,MATCH($C1929,'Policy Characteristics'!$C:$C,0))),"",INDEX('Policy Characteristics'!A:A,MATCH($C1929,'Policy Characteristics'!$C:$C,0)))</f>
        <v>Industry</v>
      </c>
      <c r="B1929" s="262" t="str">
        <f>IF(ISBLANK(INDEX('Policy Characteristics'!B:B,MATCH($C1929,'Policy Characteristics'!$C:$C,0))),"",INDEX('Policy Characteristics'!B:B,MATCH($C1929,'Policy Characteristics'!$C:$C,0)))</f>
        <v>Industry Process Efficiency</v>
      </c>
      <c r="C1929" s="254" t="str">
        <f t="shared" si="60"/>
        <v>Percentage Improvement in Industrial Process Efficiency above BAU</v>
      </c>
      <c r="D1929" s="6" t="s">
        <v>3054</v>
      </c>
      <c r="E1929" s="45" t="s">
        <v>2384</v>
      </c>
      <c r="F1929" t="s">
        <v>3016</v>
      </c>
      <c r="G1929" s="45" t="s">
        <v>2388</v>
      </c>
      <c r="H1929" s="43">
        <v>3119</v>
      </c>
      <c r="I1929" s="324" t="s">
        <v>40</v>
      </c>
      <c r="J1929" s="255" t="str">
        <f>IF(ISBLANK(INDEX('Policy Characteristics'!D:D,MATCH($C1929,'Policy Characteristics'!$C:$C,0))),"",INDEX('Policy Characteristics'!D:D,MATCH($C1929,'Policy Characteristics'!$C:$C,0)))</f>
        <v>Industry Energy Efficiency</v>
      </c>
      <c r="K1929" s="254" t="str">
        <f>IF(ISBLANK(INDEX('Policy Characteristics'!E:E,MATCH($C1929,'Policy Characteristics'!$C:$C,0))),"",INDEX('Policy Characteristics'!E:E,MATCH($C1929,'Policy Characteristics'!$C:$C,0)))</f>
        <v>indst process efficiency</v>
      </c>
      <c r="L1929" s="261">
        <f>IF(ISBLANK(INDEX('Policy Characteristics'!F:F,MATCH($C1929,'Policy Characteristics'!$C:$C,0))),"",INDEX('Policy Characteristics'!F:F,MATCH($C1929,'Policy Characteristics'!$C:$C,0)))</f>
        <v>0</v>
      </c>
      <c r="M1929" s="261">
        <f>IF(ISBLANK(INDEX('Policy Characteristics'!G:G,MATCH($C1929,'Policy Characteristics'!$C:$C,0))),"",INDEX('Policy Characteristics'!G:G,MATCH($C1929,'Policy Characteristics'!$C:$C,0)))</f>
        <v>0.25</v>
      </c>
      <c r="N1929" s="261">
        <f>IF(ISBLANK(INDEX('Policy Characteristics'!H:H,MATCH($C1929,'Policy Characteristics'!$C:$C,0))),"",INDEX('Policy Characteristics'!H:H,MATCH($C1929,'Policy Characteristics'!$C:$C,0)))</f>
        <v>0.01</v>
      </c>
      <c r="O1929" s="254" t="str">
        <f>IF(ISBLANK(INDEX('Policy Characteristics'!I:I,MATCH($C1929,'Policy Characteristics'!$C:$C,0))),"",INDEX('Policy Characteristics'!I:I,MATCH($C1929,'Policy Characteristics'!$C:$C,0)))</f>
        <v>% reduction in energy use</v>
      </c>
      <c r="P1929" s="254" t="str">
        <f>IF(ISBLANK(INDEX('Policy Characteristics'!J:J,MATCH($C1929,'Policy Characteristics'!$C:$C,0))),"",INDEX('Policy Characteristics'!J:J,MATCH($C1929,'Policy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29" s="254" t="str">
        <f>IF(ISBLANK(INDEX('Policy Characteristics'!K:K,MATCH($C1929,'Policy Characteristics'!$C:$C,0))),"",INDEX('Policy Characteristics'!K:K,MATCH($C1929,'Policy Characteristics'!$C:$C,0)))</f>
        <v>industry-ag-main.html#eff-stds</v>
      </c>
      <c r="R1929" s="254" t="str">
        <f>IF(ISBLANK(INDEX('Policy Characteristics'!L:L,MATCH($C1929,'Policy Characteristics'!$C:$C,0))),"",INDEX('Policy Characteristics'!L:L,MATCH($C1929,'Policy Characteristics'!$C:$C,0)))</f>
        <v>industry-energy-efficiency-standards.html</v>
      </c>
    </row>
    <row r="1930" spans="1:18" s="4" customFormat="1">
      <c r="A1930" s="254" t="str">
        <f>IF(ISBLANK(INDEX('Policy Characteristics'!A:A,MATCH($C1930,'Policy Characteristics'!$C:$C,0))),"",INDEX('Policy Characteristics'!A:A,MATCH($C1930,'Policy Characteristics'!$C:$C,0)))</f>
        <v>Industry</v>
      </c>
      <c r="B1930" s="262" t="str">
        <f>IF(ISBLANK(INDEX('Policy Characteristics'!B:B,MATCH($C1930,'Policy Characteristics'!$C:$C,0))),"",INDEX('Policy Characteristics'!B:B,MATCH($C1930,'Policy Characteristics'!$C:$C,0)))</f>
        <v>Industry Process Efficiency</v>
      </c>
      <c r="C1930" s="254" t="str">
        <f t="shared" si="60"/>
        <v>Percentage Improvement in Industrial Process Efficiency above BAU</v>
      </c>
      <c r="D1930" s="6" t="s">
        <v>3054</v>
      </c>
      <c r="E1930" s="45" t="s">
        <v>2385</v>
      </c>
      <c r="F1930" t="s">
        <v>3016</v>
      </c>
      <c r="G1930" s="45" t="s">
        <v>2391</v>
      </c>
      <c r="H1930" s="43">
        <v>3120</v>
      </c>
      <c r="I1930" s="324" t="s">
        <v>41</v>
      </c>
      <c r="J1930" s="255" t="str">
        <f>IF(ISBLANK(INDEX('Policy Characteristics'!D:D,MATCH($C1930,'Policy Characteristics'!$C:$C,0))),"",INDEX('Policy Characteristics'!D:D,MATCH($C1930,'Policy Characteristics'!$C:$C,0)))</f>
        <v>Industry Energy Efficiency</v>
      </c>
      <c r="K1930" s="254" t="str">
        <f>IF(ISBLANK(INDEX('Policy Characteristics'!E:E,MATCH($C1930,'Policy Characteristics'!$C:$C,0))),"",INDEX('Policy Characteristics'!E:E,MATCH($C1930,'Policy Characteristics'!$C:$C,0)))</f>
        <v>indst process efficiency</v>
      </c>
      <c r="L1930" s="261">
        <f>IF(ISBLANK(INDEX('Policy Characteristics'!F:F,MATCH($C1930,'Policy Characteristics'!$C:$C,0))),"",INDEX('Policy Characteristics'!F:F,MATCH($C1930,'Policy Characteristics'!$C:$C,0)))</f>
        <v>0</v>
      </c>
      <c r="M1930" s="261">
        <f>IF(ISBLANK(INDEX('Policy Characteristics'!G:G,MATCH($C1930,'Policy Characteristics'!$C:$C,0))),"",INDEX('Policy Characteristics'!G:G,MATCH($C1930,'Policy Characteristics'!$C:$C,0)))</f>
        <v>0.25</v>
      </c>
      <c r="N1930" s="261">
        <f>IF(ISBLANK(INDEX('Policy Characteristics'!H:H,MATCH($C1930,'Policy Characteristics'!$C:$C,0))),"",INDEX('Policy Characteristics'!H:H,MATCH($C1930,'Policy Characteristics'!$C:$C,0)))</f>
        <v>0.01</v>
      </c>
      <c r="O1930" s="254" t="str">
        <f>IF(ISBLANK(INDEX('Policy Characteristics'!I:I,MATCH($C1930,'Policy Characteristics'!$C:$C,0))),"",INDEX('Policy Characteristics'!I:I,MATCH($C1930,'Policy Characteristics'!$C:$C,0)))</f>
        <v>% reduction in energy use</v>
      </c>
      <c r="P1930" s="254" t="str">
        <f>IF(ISBLANK(INDEX('Policy Characteristics'!J:J,MATCH($C1930,'Policy Characteristics'!$C:$C,0))),"",INDEX('Policy Characteristics'!J:J,MATCH($C1930,'Policy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30" s="254" t="str">
        <f>IF(ISBLANK(INDEX('Policy Characteristics'!K:K,MATCH($C1930,'Policy Characteristics'!$C:$C,0))),"",INDEX('Policy Characteristics'!K:K,MATCH($C1930,'Policy Characteristics'!$C:$C,0)))</f>
        <v>industry-ag-main.html#eff-stds</v>
      </c>
      <c r="R1930" s="254" t="str">
        <f>IF(ISBLANK(INDEX('Policy Characteristics'!L:L,MATCH($C1930,'Policy Characteristics'!$C:$C,0))),"",INDEX('Policy Characteristics'!L:L,MATCH($C1930,'Policy Characteristics'!$C:$C,0)))</f>
        <v>industry-energy-efficiency-standards.html</v>
      </c>
    </row>
    <row r="1931" spans="1:18" s="4" customFormat="1">
      <c r="A1931" s="254" t="str">
        <f>IF(ISBLANK(INDEX('Policy Characteristics'!A:A,MATCH($C1931,'Policy Characteristics'!$C:$C,0))),"",INDEX('Policy Characteristics'!A:A,MATCH($C1931,'Policy Characteristics'!$C:$C,0)))</f>
        <v>Industry</v>
      </c>
      <c r="B1931" s="262" t="str">
        <f>IF(ISBLANK(INDEX('Policy Characteristics'!B:B,MATCH($C1931,'Policy Characteristics'!$C:$C,0))),"",INDEX('Policy Characteristics'!B:B,MATCH($C1931,'Policy Characteristics'!$C:$C,0)))</f>
        <v>Industry Process Efficiency</v>
      </c>
      <c r="C1931" s="254" t="str">
        <f t="shared" si="60"/>
        <v>Percentage Improvement in Industrial Process Efficiency above BAU</v>
      </c>
      <c r="D1931" s="6" t="s">
        <v>3054</v>
      </c>
      <c r="E1931" s="45" t="s">
        <v>2684</v>
      </c>
      <c r="F1931" t="s">
        <v>3016</v>
      </c>
      <c r="G1931" s="45" t="s">
        <v>2687</v>
      </c>
      <c r="H1931" s="43">
        <v>3121</v>
      </c>
      <c r="I1931" s="324" t="s">
        <v>41</v>
      </c>
      <c r="J1931" s="255" t="str">
        <f>IF(ISBLANK(INDEX('Policy Characteristics'!D:D,MATCH($C1931,'Policy Characteristics'!$C:$C,0))),"",INDEX('Policy Characteristics'!D:D,MATCH($C1931,'Policy Characteristics'!$C:$C,0)))</f>
        <v>Industry Energy Efficiency</v>
      </c>
      <c r="K1931" s="254" t="str">
        <f>IF(ISBLANK(INDEX('Policy Characteristics'!E:E,MATCH($C1931,'Policy Characteristics'!$C:$C,0))),"",INDEX('Policy Characteristics'!E:E,MATCH($C1931,'Policy Characteristics'!$C:$C,0)))</f>
        <v>indst process efficiency</v>
      </c>
      <c r="L1931" s="261">
        <f>IF(ISBLANK(INDEX('Policy Characteristics'!F:F,MATCH($C1931,'Policy Characteristics'!$C:$C,0))),"",INDEX('Policy Characteristics'!F:F,MATCH($C1931,'Policy Characteristics'!$C:$C,0)))</f>
        <v>0</v>
      </c>
      <c r="M1931" s="261">
        <f>IF(ISBLANK(INDEX('Policy Characteristics'!G:G,MATCH($C1931,'Policy Characteristics'!$C:$C,0))),"",INDEX('Policy Characteristics'!G:G,MATCH($C1931,'Policy Characteristics'!$C:$C,0)))</f>
        <v>0.25</v>
      </c>
      <c r="N1931" s="261">
        <f>IF(ISBLANK(INDEX('Policy Characteristics'!H:H,MATCH($C1931,'Policy Characteristics'!$C:$C,0))),"",INDEX('Policy Characteristics'!H:H,MATCH($C1931,'Policy Characteristics'!$C:$C,0)))</f>
        <v>0.01</v>
      </c>
      <c r="O1931" s="254" t="str">
        <f>IF(ISBLANK(INDEX('Policy Characteristics'!I:I,MATCH($C1931,'Policy Characteristics'!$C:$C,0))),"",INDEX('Policy Characteristics'!I:I,MATCH($C1931,'Policy Characteristics'!$C:$C,0)))</f>
        <v>% reduction in energy use</v>
      </c>
      <c r="P1931" s="254" t="str">
        <f>IF(ISBLANK(INDEX('Policy Characteristics'!J:J,MATCH($C1931,'Policy Characteristics'!$C:$C,0))),"",INDEX('Policy Characteristics'!J:J,MATCH($C1931,'Policy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31" s="254" t="str">
        <f>IF(ISBLANK(INDEX('Policy Characteristics'!K:K,MATCH($C1931,'Policy Characteristics'!$C:$C,0))),"",INDEX('Policy Characteristics'!K:K,MATCH($C1931,'Policy Characteristics'!$C:$C,0)))</f>
        <v>industry-ag-main.html#eff-stds</v>
      </c>
      <c r="R1931" s="254" t="str">
        <f>IF(ISBLANK(INDEX('Policy Characteristics'!L:L,MATCH($C1931,'Policy Characteristics'!$C:$C,0))),"",INDEX('Policy Characteristics'!L:L,MATCH($C1931,'Policy Characteristics'!$C:$C,0)))</f>
        <v>industry-energy-efficiency-standards.html</v>
      </c>
    </row>
    <row r="1932" spans="1:18" s="4" customFormat="1">
      <c r="A1932" s="254" t="str">
        <f>IF(ISBLANK(INDEX('Policy Characteristics'!A:A,MATCH($C1932,'Policy Characteristics'!$C:$C,0))),"",INDEX('Policy Characteristics'!A:A,MATCH($C1932,'Policy Characteristics'!$C:$C,0)))</f>
        <v>Industry</v>
      </c>
      <c r="B1932" s="262" t="str">
        <f>IF(ISBLANK(INDEX('Policy Characteristics'!B:B,MATCH($C1932,'Policy Characteristics'!$C:$C,0))),"",INDEX('Policy Characteristics'!B:B,MATCH($C1932,'Policy Characteristics'!$C:$C,0)))</f>
        <v>Industry Process Efficiency</v>
      </c>
      <c r="C1932" s="254" t="str">
        <f t="shared" si="60"/>
        <v>Percentage Improvement in Industrial Process Efficiency above BAU</v>
      </c>
      <c r="D1932" s="6" t="s">
        <v>3054</v>
      </c>
      <c r="E1932" s="45" t="s">
        <v>2685</v>
      </c>
      <c r="F1932" t="s">
        <v>3016</v>
      </c>
      <c r="G1932" s="45" t="s">
        <v>2689</v>
      </c>
      <c r="H1932" s="43">
        <v>3122</v>
      </c>
      <c r="I1932" s="324" t="s">
        <v>41</v>
      </c>
      <c r="J1932" s="255" t="str">
        <f>IF(ISBLANK(INDEX('Policy Characteristics'!D:D,MATCH($C1932,'Policy Characteristics'!$C:$C,0))),"",INDEX('Policy Characteristics'!D:D,MATCH($C1932,'Policy Characteristics'!$C:$C,0)))</f>
        <v>Industry Energy Efficiency</v>
      </c>
      <c r="K1932" s="254" t="str">
        <f>IF(ISBLANK(INDEX('Policy Characteristics'!E:E,MATCH($C1932,'Policy Characteristics'!$C:$C,0))),"",INDEX('Policy Characteristics'!E:E,MATCH($C1932,'Policy Characteristics'!$C:$C,0)))</f>
        <v>indst process efficiency</v>
      </c>
      <c r="L1932" s="261">
        <f>IF(ISBLANK(INDEX('Policy Characteristics'!F:F,MATCH($C1932,'Policy Characteristics'!$C:$C,0))),"",INDEX('Policy Characteristics'!F:F,MATCH($C1932,'Policy Characteristics'!$C:$C,0)))</f>
        <v>0</v>
      </c>
      <c r="M1932" s="261">
        <f>IF(ISBLANK(INDEX('Policy Characteristics'!G:G,MATCH($C1932,'Policy Characteristics'!$C:$C,0))),"",INDEX('Policy Characteristics'!G:G,MATCH($C1932,'Policy Characteristics'!$C:$C,0)))</f>
        <v>0.25</v>
      </c>
      <c r="N1932" s="261">
        <f>IF(ISBLANK(INDEX('Policy Characteristics'!H:H,MATCH($C1932,'Policy Characteristics'!$C:$C,0))),"",INDEX('Policy Characteristics'!H:H,MATCH($C1932,'Policy Characteristics'!$C:$C,0)))</f>
        <v>0.01</v>
      </c>
      <c r="O1932" s="254" t="str">
        <f>IF(ISBLANK(INDEX('Policy Characteristics'!I:I,MATCH($C1932,'Policy Characteristics'!$C:$C,0))),"",INDEX('Policy Characteristics'!I:I,MATCH($C1932,'Policy Characteristics'!$C:$C,0)))</f>
        <v>% reduction in energy use</v>
      </c>
      <c r="P1932" s="254" t="str">
        <f>IF(ISBLANK(INDEX('Policy Characteristics'!J:J,MATCH($C1932,'Policy Characteristics'!$C:$C,0))),"",INDEX('Policy Characteristics'!J:J,MATCH($C1932,'Policy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32" s="254" t="str">
        <f>IF(ISBLANK(INDEX('Policy Characteristics'!K:K,MATCH($C1932,'Policy Characteristics'!$C:$C,0))),"",INDEX('Policy Characteristics'!K:K,MATCH($C1932,'Policy Characteristics'!$C:$C,0)))</f>
        <v>industry-ag-main.html#eff-stds</v>
      </c>
      <c r="R1932" s="254" t="str">
        <f>IF(ISBLANK(INDEX('Policy Characteristics'!L:L,MATCH($C1932,'Policy Characteristics'!$C:$C,0))),"",INDEX('Policy Characteristics'!L:L,MATCH($C1932,'Policy Characteristics'!$C:$C,0)))</f>
        <v>industry-energy-efficiency-standards.html</v>
      </c>
    </row>
    <row r="1933" spans="1:18" s="4" customFormat="1">
      <c r="A1933" s="254" t="str">
        <f>IF(ISBLANK(INDEX('Policy Characteristics'!A:A,MATCH($C1933,'Policy Characteristics'!$C:$C,0))),"",INDEX('Policy Characteristics'!A:A,MATCH($C1933,'Policy Characteristics'!$C:$C,0)))</f>
        <v>Industry</v>
      </c>
      <c r="B1933" s="262" t="str">
        <f>IF(ISBLANK(INDEX('Policy Characteristics'!B:B,MATCH($C1933,'Policy Characteristics'!$C:$C,0))),"",INDEX('Policy Characteristics'!B:B,MATCH($C1933,'Policy Characteristics'!$C:$C,0)))</f>
        <v>Industry Process Efficiency</v>
      </c>
      <c r="C1933" s="254" t="str">
        <f t="shared" si="60"/>
        <v>Percentage Improvement in Industrial Process Efficiency above BAU</v>
      </c>
      <c r="D1933" s="6" t="s">
        <v>3054</v>
      </c>
      <c r="E1933" s="45" t="s">
        <v>2686</v>
      </c>
      <c r="F1933" t="s">
        <v>3016</v>
      </c>
      <c r="G1933" s="45" t="s">
        <v>2690</v>
      </c>
      <c r="H1933" s="43">
        <v>3123</v>
      </c>
      <c r="I1933" s="324" t="s">
        <v>40</v>
      </c>
      <c r="J1933" s="255" t="str">
        <f>IF(ISBLANK(INDEX('Policy Characteristics'!D:D,MATCH($C1933,'Policy Characteristics'!$C:$C,0))),"",INDEX('Policy Characteristics'!D:D,MATCH($C1933,'Policy Characteristics'!$C:$C,0)))</f>
        <v>Industry Energy Efficiency</v>
      </c>
      <c r="K1933" s="254" t="str">
        <f>IF(ISBLANK(INDEX('Policy Characteristics'!E:E,MATCH($C1933,'Policy Characteristics'!$C:$C,0))),"",INDEX('Policy Characteristics'!E:E,MATCH($C1933,'Policy Characteristics'!$C:$C,0)))</f>
        <v>indst process efficiency</v>
      </c>
      <c r="L1933" s="261">
        <f>IF(ISBLANK(INDEX('Policy Characteristics'!F:F,MATCH($C1933,'Policy Characteristics'!$C:$C,0))),"",INDEX('Policy Characteristics'!F:F,MATCH($C1933,'Policy Characteristics'!$C:$C,0)))</f>
        <v>0</v>
      </c>
      <c r="M1933" s="261">
        <f>IF(ISBLANK(INDEX('Policy Characteristics'!G:G,MATCH($C1933,'Policy Characteristics'!$C:$C,0))),"",INDEX('Policy Characteristics'!G:G,MATCH($C1933,'Policy Characteristics'!$C:$C,0)))</f>
        <v>0.25</v>
      </c>
      <c r="N1933" s="261">
        <f>IF(ISBLANK(INDEX('Policy Characteristics'!H:H,MATCH($C1933,'Policy Characteristics'!$C:$C,0))),"",INDEX('Policy Characteristics'!H:H,MATCH($C1933,'Policy Characteristics'!$C:$C,0)))</f>
        <v>0.01</v>
      </c>
      <c r="O1933" s="254" t="str">
        <f>IF(ISBLANK(INDEX('Policy Characteristics'!I:I,MATCH($C1933,'Policy Characteristics'!$C:$C,0))),"",INDEX('Policy Characteristics'!I:I,MATCH($C1933,'Policy Characteristics'!$C:$C,0)))</f>
        <v>% reduction in energy use</v>
      </c>
      <c r="P1933" s="254" t="str">
        <f>IF(ISBLANK(INDEX('Policy Characteristics'!J:J,MATCH($C1933,'Policy Characteristics'!$C:$C,0))),"",INDEX('Policy Characteristics'!J:J,MATCH($C1933,'Policy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33" s="254" t="str">
        <f>IF(ISBLANK(INDEX('Policy Characteristics'!K:K,MATCH($C1933,'Policy Characteristics'!$C:$C,0))),"",INDEX('Policy Characteristics'!K:K,MATCH($C1933,'Policy Characteristics'!$C:$C,0)))</f>
        <v>industry-ag-main.html#eff-stds</v>
      </c>
      <c r="R1933" s="254" t="str">
        <f>IF(ISBLANK(INDEX('Policy Characteristics'!L:L,MATCH($C1933,'Policy Characteristics'!$C:$C,0))),"",INDEX('Policy Characteristics'!L:L,MATCH($C1933,'Policy Characteristics'!$C:$C,0)))</f>
        <v>industry-energy-efficiency-standards.html</v>
      </c>
    </row>
    <row r="1934" spans="1:18" s="4" customFormat="1">
      <c r="A1934" s="254" t="str">
        <f>IF(ISBLANK(INDEX('Policy Characteristics'!A:A,MATCH($C1934,'Policy Characteristics'!$C:$C,0))),"",INDEX('Policy Characteristics'!A:A,MATCH($C1934,'Policy Characteristics'!$C:$C,0)))</f>
        <v>Industry</v>
      </c>
      <c r="B1934" s="262" t="str">
        <f>IF(ISBLANK(INDEX('Policy Characteristics'!B:B,MATCH($C1934,'Policy Characteristics'!$C:$C,0))),"",INDEX('Policy Characteristics'!B:B,MATCH($C1934,'Policy Characteristics'!$C:$C,0)))</f>
        <v>Industry Process Efficiency</v>
      </c>
      <c r="C1934" s="254" t="str">
        <f t="shared" si="60"/>
        <v>Percentage Improvement in Industrial Process Efficiency above BAU</v>
      </c>
      <c r="D1934" s="6" t="s">
        <v>3054</v>
      </c>
      <c r="E1934" s="45" t="s">
        <v>2683</v>
      </c>
      <c r="F1934" t="s">
        <v>3016</v>
      </c>
      <c r="G1934" s="45" t="s">
        <v>2688</v>
      </c>
      <c r="H1934" s="43">
        <v>3124</v>
      </c>
      <c r="I1934" s="324" t="s">
        <v>41</v>
      </c>
      <c r="J1934" s="255" t="str">
        <f>IF(ISBLANK(INDEX('Policy Characteristics'!D:D,MATCH($C1934,'Policy Characteristics'!$C:$C,0))),"",INDEX('Policy Characteristics'!D:D,MATCH($C1934,'Policy Characteristics'!$C:$C,0)))</f>
        <v>Industry Energy Efficiency</v>
      </c>
      <c r="K1934" s="254" t="str">
        <f>IF(ISBLANK(INDEX('Policy Characteristics'!E:E,MATCH($C1934,'Policy Characteristics'!$C:$C,0))),"",INDEX('Policy Characteristics'!E:E,MATCH($C1934,'Policy Characteristics'!$C:$C,0)))</f>
        <v>indst process efficiency</v>
      </c>
      <c r="L1934" s="261">
        <f>IF(ISBLANK(INDEX('Policy Characteristics'!F:F,MATCH($C1934,'Policy Characteristics'!$C:$C,0))),"",INDEX('Policy Characteristics'!F:F,MATCH($C1934,'Policy Characteristics'!$C:$C,0)))</f>
        <v>0</v>
      </c>
      <c r="M1934" s="261">
        <f>IF(ISBLANK(INDEX('Policy Characteristics'!G:G,MATCH($C1934,'Policy Characteristics'!$C:$C,0))),"",INDEX('Policy Characteristics'!G:G,MATCH($C1934,'Policy Characteristics'!$C:$C,0)))</f>
        <v>0.25</v>
      </c>
      <c r="N1934" s="261">
        <f>IF(ISBLANK(INDEX('Policy Characteristics'!H:H,MATCH($C1934,'Policy Characteristics'!$C:$C,0))),"",INDEX('Policy Characteristics'!H:H,MATCH($C1934,'Policy Characteristics'!$C:$C,0)))</f>
        <v>0.01</v>
      </c>
      <c r="O1934" s="254" t="str">
        <f>IF(ISBLANK(INDEX('Policy Characteristics'!I:I,MATCH($C1934,'Policy Characteristics'!$C:$C,0))),"",INDEX('Policy Characteristics'!I:I,MATCH($C1934,'Policy Characteristics'!$C:$C,0)))</f>
        <v>% reduction in energy use</v>
      </c>
      <c r="P1934" s="254" t="str">
        <f>IF(ISBLANK(INDEX('Policy Characteristics'!J:J,MATCH($C1934,'Policy Characteristics'!$C:$C,0))),"",INDEX('Policy Characteristics'!J:J,MATCH($C1934,'Policy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34" s="254" t="str">
        <f>IF(ISBLANK(INDEX('Policy Characteristics'!K:K,MATCH($C1934,'Policy Characteristics'!$C:$C,0))),"",INDEX('Policy Characteristics'!K:K,MATCH($C1934,'Policy Characteristics'!$C:$C,0)))</f>
        <v>industry-ag-main.html#eff-stds</v>
      </c>
      <c r="R1934" s="254" t="str">
        <f>IF(ISBLANK(INDEX('Policy Characteristics'!L:L,MATCH($C1934,'Policy Characteristics'!$C:$C,0))),"",INDEX('Policy Characteristics'!L:L,MATCH($C1934,'Policy Characteristics'!$C:$C,0)))</f>
        <v>industry-energy-efficiency-standards.html</v>
      </c>
    </row>
    <row r="1935" spans="1:18" s="4" customFormat="1">
      <c r="A1935" s="254" t="str">
        <f>IF(ISBLANK(INDEX('Policy Characteristics'!A:A,MATCH($C1935,'Policy Characteristics'!$C:$C,0))),"",INDEX('Policy Characteristics'!A:A,MATCH($C1935,'Policy Characteristics'!$C:$C,0)))</f>
        <v>Industry</v>
      </c>
      <c r="B1935" s="262" t="str">
        <f>IF(ISBLANK(INDEX('Policy Characteristics'!B:B,MATCH($C1935,'Policy Characteristics'!$C:$C,0))),"",INDEX('Policy Characteristics'!B:B,MATCH($C1935,'Policy Characteristics'!$C:$C,0)))</f>
        <v>Industry Process Efficiency</v>
      </c>
      <c r="C1935" s="254" t="str">
        <f t="shared" si="60"/>
        <v>Percentage Improvement in Industrial Process Efficiency above BAU</v>
      </c>
      <c r="D1935" s="6" t="s">
        <v>3055</v>
      </c>
      <c r="E1935" s="45" t="s">
        <v>2380</v>
      </c>
      <c r="F1935" t="s">
        <v>3017</v>
      </c>
      <c r="G1935" s="45" t="s">
        <v>2386</v>
      </c>
      <c r="H1935" s="43">
        <v>3125</v>
      </c>
      <c r="I1935" s="324" t="s">
        <v>40</v>
      </c>
      <c r="J1935" s="255" t="str">
        <f>IF(ISBLANK(INDEX('Policy Characteristics'!D:D,MATCH($C1935,'Policy Characteristics'!$C:$C,0))),"",INDEX('Policy Characteristics'!D:D,MATCH($C1935,'Policy Characteristics'!$C:$C,0)))</f>
        <v>Industry Energy Efficiency</v>
      </c>
      <c r="K1935" s="254" t="str">
        <f>IF(ISBLANK(INDEX('Policy Characteristics'!E:E,MATCH($C1935,'Policy Characteristics'!$C:$C,0))),"",INDEX('Policy Characteristics'!E:E,MATCH($C1935,'Policy Characteristics'!$C:$C,0)))</f>
        <v>indst process efficiency</v>
      </c>
      <c r="L1935" s="261">
        <f>IF(ISBLANK(INDEX('Policy Characteristics'!F:F,MATCH($C1935,'Policy Characteristics'!$C:$C,0))),"",INDEX('Policy Characteristics'!F:F,MATCH($C1935,'Policy Characteristics'!$C:$C,0)))</f>
        <v>0</v>
      </c>
      <c r="M1935" s="261">
        <f>IF(ISBLANK(INDEX('Policy Characteristics'!G:G,MATCH($C1935,'Policy Characteristics'!$C:$C,0))),"",INDEX('Policy Characteristics'!G:G,MATCH($C1935,'Policy Characteristics'!$C:$C,0)))</f>
        <v>0.25</v>
      </c>
      <c r="N1935" s="261">
        <f>IF(ISBLANK(INDEX('Policy Characteristics'!H:H,MATCH($C1935,'Policy Characteristics'!$C:$C,0))),"",INDEX('Policy Characteristics'!H:H,MATCH($C1935,'Policy Characteristics'!$C:$C,0)))</f>
        <v>0.01</v>
      </c>
      <c r="O1935" s="254" t="str">
        <f>IF(ISBLANK(INDEX('Policy Characteristics'!I:I,MATCH($C1935,'Policy Characteristics'!$C:$C,0))),"",INDEX('Policy Characteristics'!I:I,MATCH($C1935,'Policy Characteristics'!$C:$C,0)))</f>
        <v>% reduction in energy use</v>
      </c>
      <c r="P1935" s="254" t="str">
        <f>IF(ISBLANK(INDEX('Policy Characteristics'!J:J,MATCH($C1935,'Policy Characteristics'!$C:$C,0))),"",INDEX('Policy Characteristics'!J:J,MATCH($C1935,'Policy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35" s="254" t="str">
        <f>IF(ISBLANK(INDEX('Policy Characteristics'!K:K,MATCH($C1935,'Policy Characteristics'!$C:$C,0))),"",INDEX('Policy Characteristics'!K:K,MATCH($C1935,'Policy Characteristics'!$C:$C,0)))</f>
        <v>industry-ag-main.html#eff-stds</v>
      </c>
      <c r="R1935" s="254" t="str">
        <f>IF(ISBLANK(INDEX('Policy Characteristics'!L:L,MATCH($C1935,'Policy Characteristics'!$C:$C,0))),"",INDEX('Policy Characteristics'!L:L,MATCH($C1935,'Policy Characteristics'!$C:$C,0)))</f>
        <v>industry-energy-efficiency-standards.html</v>
      </c>
    </row>
    <row r="1936" spans="1:18" s="4" customFormat="1">
      <c r="A1936" s="254" t="str">
        <f>IF(ISBLANK(INDEX('Policy Characteristics'!A:A,MATCH($C1936,'Policy Characteristics'!$C:$C,0))),"",INDEX('Policy Characteristics'!A:A,MATCH($C1936,'Policy Characteristics'!$C:$C,0)))</f>
        <v>Industry</v>
      </c>
      <c r="B1936" s="262" t="str">
        <f>IF(ISBLANK(INDEX('Policy Characteristics'!B:B,MATCH($C1936,'Policy Characteristics'!$C:$C,0))),"",INDEX('Policy Characteristics'!B:B,MATCH($C1936,'Policy Characteristics'!$C:$C,0)))</f>
        <v>Industry Process Efficiency</v>
      </c>
      <c r="C1936" s="254" t="str">
        <f t="shared" si="60"/>
        <v>Percentage Improvement in Industrial Process Efficiency above BAU</v>
      </c>
      <c r="D1936" s="6" t="s">
        <v>3055</v>
      </c>
      <c r="E1936" s="45" t="s">
        <v>2381</v>
      </c>
      <c r="F1936" t="s">
        <v>3017</v>
      </c>
      <c r="G1936" s="45" t="s">
        <v>2389</v>
      </c>
      <c r="H1936" s="43">
        <v>3126</v>
      </c>
      <c r="I1936" s="324" t="s">
        <v>41</v>
      </c>
      <c r="J1936" s="255" t="str">
        <f>IF(ISBLANK(INDEX('Policy Characteristics'!D:D,MATCH($C1936,'Policy Characteristics'!$C:$C,0))),"",INDEX('Policy Characteristics'!D:D,MATCH($C1936,'Policy Characteristics'!$C:$C,0)))</f>
        <v>Industry Energy Efficiency</v>
      </c>
      <c r="K1936" s="254" t="str">
        <f>IF(ISBLANK(INDEX('Policy Characteristics'!E:E,MATCH($C1936,'Policy Characteristics'!$C:$C,0))),"",INDEX('Policy Characteristics'!E:E,MATCH($C1936,'Policy Characteristics'!$C:$C,0)))</f>
        <v>indst process efficiency</v>
      </c>
      <c r="L1936" s="261">
        <f>IF(ISBLANK(INDEX('Policy Characteristics'!F:F,MATCH($C1936,'Policy Characteristics'!$C:$C,0))),"",INDEX('Policy Characteristics'!F:F,MATCH($C1936,'Policy Characteristics'!$C:$C,0)))</f>
        <v>0</v>
      </c>
      <c r="M1936" s="261">
        <f>IF(ISBLANK(INDEX('Policy Characteristics'!G:G,MATCH($C1936,'Policy Characteristics'!$C:$C,0))),"",INDEX('Policy Characteristics'!G:G,MATCH($C1936,'Policy Characteristics'!$C:$C,0)))</f>
        <v>0.25</v>
      </c>
      <c r="N1936" s="261">
        <f>IF(ISBLANK(INDEX('Policy Characteristics'!H:H,MATCH($C1936,'Policy Characteristics'!$C:$C,0))),"",INDEX('Policy Characteristics'!H:H,MATCH($C1936,'Policy Characteristics'!$C:$C,0)))</f>
        <v>0.01</v>
      </c>
      <c r="O1936" s="254" t="str">
        <f>IF(ISBLANK(INDEX('Policy Characteristics'!I:I,MATCH($C1936,'Policy Characteristics'!$C:$C,0))),"",INDEX('Policy Characteristics'!I:I,MATCH($C1936,'Policy Characteristics'!$C:$C,0)))</f>
        <v>% reduction in energy use</v>
      </c>
      <c r="P1936" s="254" t="str">
        <f>IF(ISBLANK(INDEX('Policy Characteristics'!J:J,MATCH($C1936,'Policy Characteristics'!$C:$C,0))),"",INDEX('Policy Characteristics'!J:J,MATCH($C1936,'Policy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36" s="254" t="str">
        <f>IF(ISBLANK(INDEX('Policy Characteristics'!K:K,MATCH($C1936,'Policy Characteristics'!$C:$C,0))),"",INDEX('Policy Characteristics'!K:K,MATCH($C1936,'Policy Characteristics'!$C:$C,0)))</f>
        <v>industry-ag-main.html#eff-stds</v>
      </c>
      <c r="R1936" s="254" t="str">
        <f>IF(ISBLANK(INDEX('Policy Characteristics'!L:L,MATCH($C1936,'Policy Characteristics'!$C:$C,0))),"",INDEX('Policy Characteristics'!L:L,MATCH($C1936,'Policy Characteristics'!$C:$C,0)))</f>
        <v>industry-energy-efficiency-standards.html</v>
      </c>
    </row>
    <row r="1937" spans="1:18" s="4" customFormat="1">
      <c r="A1937" s="254" t="str">
        <f>IF(ISBLANK(INDEX('Policy Characteristics'!A:A,MATCH($C1937,'Policy Characteristics'!$C:$C,0))),"",INDEX('Policy Characteristics'!A:A,MATCH($C1937,'Policy Characteristics'!$C:$C,0)))</f>
        <v>Industry</v>
      </c>
      <c r="B1937" s="262" t="str">
        <f>IF(ISBLANK(INDEX('Policy Characteristics'!B:B,MATCH($C1937,'Policy Characteristics'!$C:$C,0))),"",INDEX('Policy Characteristics'!B:B,MATCH($C1937,'Policy Characteristics'!$C:$C,0)))</f>
        <v>Industry Process Efficiency</v>
      </c>
      <c r="C1937" s="254" t="str">
        <f t="shared" si="60"/>
        <v>Percentage Improvement in Industrial Process Efficiency above BAU</v>
      </c>
      <c r="D1937" s="6" t="s">
        <v>3055</v>
      </c>
      <c r="E1937" s="45" t="s">
        <v>2382</v>
      </c>
      <c r="F1937" t="s">
        <v>3017</v>
      </c>
      <c r="G1937" s="45" t="s">
        <v>2390</v>
      </c>
      <c r="H1937" s="43">
        <v>3127</v>
      </c>
      <c r="I1937" s="324" t="s">
        <v>40</v>
      </c>
      <c r="J1937" s="255" t="str">
        <f>IF(ISBLANK(INDEX('Policy Characteristics'!D:D,MATCH($C1937,'Policy Characteristics'!$C:$C,0))),"",INDEX('Policy Characteristics'!D:D,MATCH($C1937,'Policy Characteristics'!$C:$C,0)))</f>
        <v>Industry Energy Efficiency</v>
      </c>
      <c r="K1937" s="254" t="str">
        <f>IF(ISBLANK(INDEX('Policy Characteristics'!E:E,MATCH($C1937,'Policy Characteristics'!$C:$C,0))),"",INDEX('Policy Characteristics'!E:E,MATCH($C1937,'Policy Characteristics'!$C:$C,0)))</f>
        <v>indst process efficiency</v>
      </c>
      <c r="L1937" s="261">
        <f>IF(ISBLANK(INDEX('Policy Characteristics'!F:F,MATCH($C1937,'Policy Characteristics'!$C:$C,0))),"",INDEX('Policy Characteristics'!F:F,MATCH($C1937,'Policy Characteristics'!$C:$C,0)))</f>
        <v>0</v>
      </c>
      <c r="M1937" s="261">
        <f>IF(ISBLANK(INDEX('Policy Characteristics'!G:G,MATCH($C1937,'Policy Characteristics'!$C:$C,0))),"",INDEX('Policy Characteristics'!G:G,MATCH($C1937,'Policy Characteristics'!$C:$C,0)))</f>
        <v>0.25</v>
      </c>
      <c r="N1937" s="261">
        <f>IF(ISBLANK(INDEX('Policy Characteristics'!H:H,MATCH($C1937,'Policy Characteristics'!$C:$C,0))),"",INDEX('Policy Characteristics'!H:H,MATCH($C1937,'Policy Characteristics'!$C:$C,0)))</f>
        <v>0.01</v>
      </c>
      <c r="O1937" s="254" t="str">
        <f>IF(ISBLANK(INDEX('Policy Characteristics'!I:I,MATCH($C1937,'Policy Characteristics'!$C:$C,0))),"",INDEX('Policy Characteristics'!I:I,MATCH($C1937,'Policy Characteristics'!$C:$C,0)))</f>
        <v>% reduction in energy use</v>
      </c>
      <c r="P1937" s="254" t="str">
        <f>IF(ISBLANK(INDEX('Policy Characteristics'!J:J,MATCH($C1937,'Policy Characteristics'!$C:$C,0))),"",INDEX('Policy Characteristics'!J:J,MATCH($C1937,'Policy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37" s="254" t="str">
        <f>IF(ISBLANK(INDEX('Policy Characteristics'!K:K,MATCH($C1937,'Policy Characteristics'!$C:$C,0))),"",INDEX('Policy Characteristics'!K:K,MATCH($C1937,'Policy Characteristics'!$C:$C,0)))</f>
        <v>industry-ag-main.html#eff-stds</v>
      </c>
      <c r="R1937" s="254" t="str">
        <f>IF(ISBLANK(INDEX('Policy Characteristics'!L:L,MATCH($C1937,'Policy Characteristics'!$C:$C,0))),"",INDEX('Policy Characteristics'!L:L,MATCH($C1937,'Policy Characteristics'!$C:$C,0)))</f>
        <v>industry-energy-efficiency-standards.html</v>
      </c>
    </row>
    <row r="1938" spans="1:18" s="4" customFormat="1">
      <c r="A1938" s="254" t="str">
        <f>IF(ISBLANK(INDEX('Policy Characteristics'!A:A,MATCH($C1938,'Policy Characteristics'!$C:$C,0))),"",INDEX('Policy Characteristics'!A:A,MATCH($C1938,'Policy Characteristics'!$C:$C,0)))</f>
        <v>Industry</v>
      </c>
      <c r="B1938" s="262" t="str">
        <f>IF(ISBLANK(INDEX('Policy Characteristics'!B:B,MATCH($C1938,'Policy Characteristics'!$C:$C,0))),"",INDEX('Policy Characteristics'!B:B,MATCH($C1938,'Policy Characteristics'!$C:$C,0)))</f>
        <v>Industry Process Efficiency</v>
      </c>
      <c r="C1938" s="254" t="str">
        <f t="shared" si="60"/>
        <v>Percentage Improvement in Industrial Process Efficiency above BAU</v>
      </c>
      <c r="D1938" s="6" t="s">
        <v>3055</v>
      </c>
      <c r="E1938" s="45" t="s">
        <v>2383</v>
      </c>
      <c r="F1938" t="s">
        <v>3017</v>
      </c>
      <c r="G1938" s="45" t="s">
        <v>2387</v>
      </c>
      <c r="H1938" s="43">
        <v>3128</v>
      </c>
      <c r="I1938" s="324" t="s">
        <v>41</v>
      </c>
      <c r="J1938" s="255" t="str">
        <f>IF(ISBLANK(INDEX('Policy Characteristics'!D:D,MATCH($C1938,'Policy Characteristics'!$C:$C,0))),"",INDEX('Policy Characteristics'!D:D,MATCH($C1938,'Policy Characteristics'!$C:$C,0)))</f>
        <v>Industry Energy Efficiency</v>
      </c>
      <c r="K1938" s="254" t="str">
        <f>IF(ISBLANK(INDEX('Policy Characteristics'!E:E,MATCH($C1938,'Policy Characteristics'!$C:$C,0))),"",INDEX('Policy Characteristics'!E:E,MATCH($C1938,'Policy Characteristics'!$C:$C,0)))</f>
        <v>indst process efficiency</v>
      </c>
      <c r="L1938" s="261">
        <f>IF(ISBLANK(INDEX('Policy Characteristics'!F:F,MATCH($C1938,'Policy Characteristics'!$C:$C,0))),"",INDEX('Policy Characteristics'!F:F,MATCH($C1938,'Policy Characteristics'!$C:$C,0)))</f>
        <v>0</v>
      </c>
      <c r="M1938" s="261">
        <f>IF(ISBLANK(INDEX('Policy Characteristics'!G:G,MATCH($C1938,'Policy Characteristics'!$C:$C,0))),"",INDEX('Policy Characteristics'!G:G,MATCH($C1938,'Policy Characteristics'!$C:$C,0)))</f>
        <v>0.25</v>
      </c>
      <c r="N1938" s="261">
        <f>IF(ISBLANK(INDEX('Policy Characteristics'!H:H,MATCH($C1938,'Policy Characteristics'!$C:$C,0))),"",INDEX('Policy Characteristics'!H:H,MATCH($C1938,'Policy Characteristics'!$C:$C,0)))</f>
        <v>0.01</v>
      </c>
      <c r="O1938" s="254" t="str">
        <f>IF(ISBLANK(INDEX('Policy Characteristics'!I:I,MATCH($C1938,'Policy Characteristics'!$C:$C,0))),"",INDEX('Policy Characteristics'!I:I,MATCH($C1938,'Policy Characteristics'!$C:$C,0)))</f>
        <v>% reduction in energy use</v>
      </c>
      <c r="P1938" s="254" t="str">
        <f>IF(ISBLANK(INDEX('Policy Characteristics'!J:J,MATCH($C1938,'Policy Characteristics'!$C:$C,0))),"",INDEX('Policy Characteristics'!J:J,MATCH($C1938,'Policy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38" s="254" t="str">
        <f>IF(ISBLANK(INDEX('Policy Characteristics'!K:K,MATCH($C1938,'Policy Characteristics'!$C:$C,0))),"",INDEX('Policy Characteristics'!K:K,MATCH($C1938,'Policy Characteristics'!$C:$C,0)))</f>
        <v>industry-ag-main.html#eff-stds</v>
      </c>
      <c r="R1938" s="254" t="str">
        <f>IF(ISBLANK(INDEX('Policy Characteristics'!L:L,MATCH($C1938,'Policy Characteristics'!$C:$C,0))),"",INDEX('Policy Characteristics'!L:L,MATCH($C1938,'Policy Characteristics'!$C:$C,0)))</f>
        <v>industry-energy-efficiency-standards.html</v>
      </c>
    </row>
    <row r="1939" spans="1:18" s="4" customFormat="1">
      <c r="A1939" s="254" t="str">
        <f>IF(ISBLANK(INDEX('Policy Characteristics'!A:A,MATCH($C1939,'Policy Characteristics'!$C:$C,0))),"",INDEX('Policy Characteristics'!A:A,MATCH($C1939,'Policy Characteristics'!$C:$C,0)))</f>
        <v>Industry</v>
      </c>
      <c r="B1939" s="262" t="str">
        <f>IF(ISBLANK(INDEX('Policy Characteristics'!B:B,MATCH($C1939,'Policy Characteristics'!$C:$C,0))),"",INDEX('Policy Characteristics'!B:B,MATCH($C1939,'Policy Characteristics'!$C:$C,0)))</f>
        <v>Industry Process Efficiency</v>
      </c>
      <c r="C1939" s="254" t="str">
        <f t="shared" si="60"/>
        <v>Percentage Improvement in Industrial Process Efficiency above BAU</v>
      </c>
      <c r="D1939" s="6" t="s">
        <v>3055</v>
      </c>
      <c r="E1939" s="45" t="s">
        <v>2384</v>
      </c>
      <c r="F1939" t="s">
        <v>3017</v>
      </c>
      <c r="G1939" s="45" t="s">
        <v>2388</v>
      </c>
      <c r="H1939" s="43">
        <v>3129</v>
      </c>
      <c r="I1939" s="324" t="s">
        <v>40</v>
      </c>
      <c r="J1939" s="255" t="str">
        <f>IF(ISBLANK(INDEX('Policy Characteristics'!D:D,MATCH($C1939,'Policy Characteristics'!$C:$C,0))),"",INDEX('Policy Characteristics'!D:D,MATCH($C1939,'Policy Characteristics'!$C:$C,0)))</f>
        <v>Industry Energy Efficiency</v>
      </c>
      <c r="K1939" s="254" t="str">
        <f>IF(ISBLANK(INDEX('Policy Characteristics'!E:E,MATCH($C1939,'Policy Characteristics'!$C:$C,0))),"",INDEX('Policy Characteristics'!E:E,MATCH($C1939,'Policy Characteristics'!$C:$C,0)))</f>
        <v>indst process efficiency</v>
      </c>
      <c r="L1939" s="261">
        <f>IF(ISBLANK(INDEX('Policy Characteristics'!F:F,MATCH($C1939,'Policy Characteristics'!$C:$C,0))),"",INDEX('Policy Characteristics'!F:F,MATCH($C1939,'Policy Characteristics'!$C:$C,0)))</f>
        <v>0</v>
      </c>
      <c r="M1939" s="261">
        <f>IF(ISBLANK(INDEX('Policy Characteristics'!G:G,MATCH($C1939,'Policy Characteristics'!$C:$C,0))),"",INDEX('Policy Characteristics'!G:G,MATCH($C1939,'Policy Characteristics'!$C:$C,0)))</f>
        <v>0.25</v>
      </c>
      <c r="N1939" s="261">
        <f>IF(ISBLANK(INDEX('Policy Characteristics'!H:H,MATCH($C1939,'Policy Characteristics'!$C:$C,0))),"",INDEX('Policy Characteristics'!H:H,MATCH($C1939,'Policy Characteristics'!$C:$C,0)))</f>
        <v>0.01</v>
      </c>
      <c r="O1939" s="254" t="str">
        <f>IF(ISBLANK(INDEX('Policy Characteristics'!I:I,MATCH($C1939,'Policy Characteristics'!$C:$C,0))),"",INDEX('Policy Characteristics'!I:I,MATCH($C1939,'Policy Characteristics'!$C:$C,0)))</f>
        <v>% reduction in energy use</v>
      </c>
      <c r="P1939" s="254" t="str">
        <f>IF(ISBLANK(INDEX('Policy Characteristics'!J:J,MATCH($C1939,'Policy Characteristics'!$C:$C,0))),"",INDEX('Policy Characteristics'!J:J,MATCH($C1939,'Policy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39" s="254" t="str">
        <f>IF(ISBLANK(INDEX('Policy Characteristics'!K:K,MATCH($C1939,'Policy Characteristics'!$C:$C,0))),"",INDEX('Policy Characteristics'!K:K,MATCH($C1939,'Policy Characteristics'!$C:$C,0)))</f>
        <v>industry-ag-main.html#eff-stds</v>
      </c>
      <c r="R1939" s="254" t="str">
        <f>IF(ISBLANK(INDEX('Policy Characteristics'!L:L,MATCH($C1939,'Policy Characteristics'!$C:$C,0))),"",INDEX('Policy Characteristics'!L:L,MATCH($C1939,'Policy Characteristics'!$C:$C,0)))</f>
        <v>industry-energy-efficiency-standards.html</v>
      </c>
    </row>
    <row r="1940" spans="1:18" s="4" customFormat="1">
      <c r="A1940" s="254" t="str">
        <f>IF(ISBLANK(INDEX('Policy Characteristics'!A:A,MATCH($C1940,'Policy Characteristics'!$C:$C,0))),"",INDEX('Policy Characteristics'!A:A,MATCH($C1940,'Policy Characteristics'!$C:$C,0)))</f>
        <v>Industry</v>
      </c>
      <c r="B1940" s="262" t="str">
        <f>IF(ISBLANK(INDEX('Policy Characteristics'!B:B,MATCH($C1940,'Policy Characteristics'!$C:$C,0))),"",INDEX('Policy Characteristics'!B:B,MATCH($C1940,'Policy Characteristics'!$C:$C,0)))</f>
        <v>Industry Process Efficiency</v>
      </c>
      <c r="C1940" s="254" t="str">
        <f t="shared" si="60"/>
        <v>Percentage Improvement in Industrial Process Efficiency above BAU</v>
      </c>
      <c r="D1940" s="6" t="s">
        <v>3055</v>
      </c>
      <c r="E1940" s="45" t="s">
        <v>2385</v>
      </c>
      <c r="F1940" t="s">
        <v>3017</v>
      </c>
      <c r="G1940" s="45" t="s">
        <v>2391</v>
      </c>
      <c r="H1940" s="43">
        <v>3130</v>
      </c>
      <c r="I1940" s="324" t="s">
        <v>41</v>
      </c>
      <c r="J1940" s="255" t="str">
        <f>IF(ISBLANK(INDEX('Policy Characteristics'!D:D,MATCH($C1940,'Policy Characteristics'!$C:$C,0))),"",INDEX('Policy Characteristics'!D:D,MATCH($C1940,'Policy Characteristics'!$C:$C,0)))</f>
        <v>Industry Energy Efficiency</v>
      </c>
      <c r="K1940" s="254" t="str">
        <f>IF(ISBLANK(INDEX('Policy Characteristics'!E:E,MATCH($C1940,'Policy Characteristics'!$C:$C,0))),"",INDEX('Policy Characteristics'!E:E,MATCH($C1940,'Policy Characteristics'!$C:$C,0)))</f>
        <v>indst process efficiency</v>
      </c>
      <c r="L1940" s="261">
        <f>IF(ISBLANK(INDEX('Policy Characteristics'!F:F,MATCH($C1940,'Policy Characteristics'!$C:$C,0))),"",INDEX('Policy Characteristics'!F:F,MATCH($C1940,'Policy Characteristics'!$C:$C,0)))</f>
        <v>0</v>
      </c>
      <c r="M1940" s="261">
        <f>IF(ISBLANK(INDEX('Policy Characteristics'!G:G,MATCH($C1940,'Policy Characteristics'!$C:$C,0))),"",INDEX('Policy Characteristics'!G:G,MATCH($C1940,'Policy Characteristics'!$C:$C,0)))</f>
        <v>0.25</v>
      </c>
      <c r="N1940" s="261">
        <f>IF(ISBLANK(INDEX('Policy Characteristics'!H:H,MATCH($C1940,'Policy Characteristics'!$C:$C,0))),"",INDEX('Policy Characteristics'!H:H,MATCH($C1940,'Policy Characteristics'!$C:$C,0)))</f>
        <v>0.01</v>
      </c>
      <c r="O1940" s="254" t="str">
        <f>IF(ISBLANK(INDEX('Policy Characteristics'!I:I,MATCH($C1940,'Policy Characteristics'!$C:$C,0))),"",INDEX('Policy Characteristics'!I:I,MATCH($C1940,'Policy Characteristics'!$C:$C,0)))</f>
        <v>% reduction in energy use</v>
      </c>
      <c r="P1940" s="254" t="str">
        <f>IF(ISBLANK(INDEX('Policy Characteristics'!J:J,MATCH($C1940,'Policy Characteristics'!$C:$C,0))),"",INDEX('Policy Characteristics'!J:J,MATCH($C1940,'Policy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40" s="254" t="str">
        <f>IF(ISBLANK(INDEX('Policy Characteristics'!K:K,MATCH($C1940,'Policy Characteristics'!$C:$C,0))),"",INDEX('Policy Characteristics'!K:K,MATCH($C1940,'Policy Characteristics'!$C:$C,0)))</f>
        <v>industry-ag-main.html#eff-stds</v>
      </c>
      <c r="R1940" s="254" t="str">
        <f>IF(ISBLANK(INDEX('Policy Characteristics'!L:L,MATCH($C1940,'Policy Characteristics'!$C:$C,0))),"",INDEX('Policy Characteristics'!L:L,MATCH($C1940,'Policy Characteristics'!$C:$C,0)))</f>
        <v>industry-energy-efficiency-standards.html</v>
      </c>
    </row>
    <row r="1941" spans="1:18" s="4" customFormat="1">
      <c r="A1941" s="254" t="str">
        <f>IF(ISBLANK(INDEX('Policy Characteristics'!A:A,MATCH($C1941,'Policy Characteristics'!$C:$C,0))),"",INDEX('Policy Characteristics'!A:A,MATCH($C1941,'Policy Characteristics'!$C:$C,0)))</f>
        <v>Industry</v>
      </c>
      <c r="B1941" s="262" t="str">
        <f>IF(ISBLANK(INDEX('Policy Characteristics'!B:B,MATCH($C1941,'Policy Characteristics'!$C:$C,0))),"",INDEX('Policy Characteristics'!B:B,MATCH($C1941,'Policy Characteristics'!$C:$C,0)))</f>
        <v>Industry Process Efficiency</v>
      </c>
      <c r="C1941" s="254" t="str">
        <f t="shared" si="60"/>
        <v>Percentage Improvement in Industrial Process Efficiency above BAU</v>
      </c>
      <c r="D1941" s="6" t="s">
        <v>3055</v>
      </c>
      <c r="E1941" s="45" t="s">
        <v>2684</v>
      </c>
      <c r="F1941" t="s">
        <v>3017</v>
      </c>
      <c r="G1941" s="45" t="s">
        <v>2687</v>
      </c>
      <c r="H1941" s="43">
        <v>3131</v>
      </c>
      <c r="I1941" s="324" t="s">
        <v>41</v>
      </c>
      <c r="J1941" s="255" t="str">
        <f>IF(ISBLANK(INDEX('Policy Characteristics'!D:D,MATCH($C1941,'Policy Characteristics'!$C:$C,0))),"",INDEX('Policy Characteristics'!D:D,MATCH($C1941,'Policy Characteristics'!$C:$C,0)))</f>
        <v>Industry Energy Efficiency</v>
      </c>
      <c r="K1941" s="254" t="str">
        <f>IF(ISBLANK(INDEX('Policy Characteristics'!E:E,MATCH($C1941,'Policy Characteristics'!$C:$C,0))),"",INDEX('Policy Characteristics'!E:E,MATCH($C1941,'Policy Characteristics'!$C:$C,0)))</f>
        <v>indst process efficiency</v>
      </c>
      <c r="L1941" s="261">
        <f>IF(ISBLANK(INDEX('Policy Characteristics'!F:F,MATCH($C1941,'Policy Characteristics'!$C:$C,0))),"",INDEX('Policy Characteristics'!F:F,MATCH($C1941,'Policy Characteristics'!$C:$C,0)))</f>
        <v>0</v>
      </c>
      <c r="M1941" s="261">
        <f>IF(ISBLANK(INDEX('Policy Characteristics'!G:G,MATCH($C1941,'Policy Characteristics'!$C:$C,0))),"",INDEX('Policy Characteristics'!G:G,MATCH($C1941,'Policy Characteristics'!$C:$C,0)))</f>
        <v>0.25</v>
      </c>
      <c r="N1941" s="261">
        <f>IF(ISBLANK(INDEX('Policy Characteristics'!H:H,MATCH($C1941,'Policy Characteristics'!$C:$C,0))),"",INDEX('Policy Characteristics'!H:H,MATCH($C1941,'Policy Characteristics'!$C:$C,0)))</f>
        <v>0.01</v>
      </c>
      <c r="O1941" s="254" t="str">
        <f>IF(ISBLANK(INDEX('Policy Characteristics'!I:I,MATCH($C1941,'Policy Characteristics'!$C:$C,0))),"",INDEX('Policy Characteristics'!I:I,MATCH($C1941,'Policy Characteristics'!$C:$C,0)))</f>
        <v>% reduction in energy use</v>
      </c>
      <c r="P1941" s="254" t="str">
        <f>IF(ISBLANK(INDEX('Policy Characteristics'!J:J,MATCH($C1941,'Policy Characteristics'!$C:$C,0))),"",INDEX('Policy Characteristics'!J:J,MATCH($C1941,'Policy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41" s="254" t="str">
        <f>IF(ISBLANK(INDEX('Policy Characteristics'!K:K,MATCH($C1941,'Policy Characteristics'!$C:$C,0))),"",INDEX('Policy Characteristics'!K:K,MATCH($C1941,'Policy Characteristics'!$C:$C,0)))</f>
        <v>industry-ag-main.html#eff-stds</v>
      </c>
      <c r="R1941" s="254" t="str">
        <f>IF(ISBLANK(INDEX('Policy Characteristics'!L:L,MATCH($C1941,'Policy Characteristics'!$C:$C,0))),"",INDEX('Policy Characteristics'!L:L,MATCH($C1941,'Policy Characteristics'!$C:$C,0)))</f>
        <v>industry-energy-efficiency-standards.html</v>
      </c>
    </row>
    <row r="1942" spans="1:18" s="4" customFormat="1">
      <c r="A1942" s="254" t="str">
        <f>IF(ISBLANK(INDEX('Policy Characteristics'!A:A,MATCH($C1942,'Policy Characteristics'!$C:$C,0))),"",INDEX('Policy Characteristics'!A:A,MATCH($C1942,'Policy Characteristics'!$C:$C,0)))</f>
        <v>Industry</v>
      </c>
      <c r="B1942" s="262" t="str">
        <f>IF(ISBLANK(INDEX('Policy Characteristics'!B:B,MATCH($C1942,'Policy Characteristics'!$C:$C,0))),"",INDEX('Policy Characteristics'!B:B,MATCH($C1942,'Policy Characteristics'!$C:$C,0)))</f>
        <v>Industry Process Efficiency</v>
      </c>
      <c r="C1942" s="254" t="str">
        <f t="shared" si="60"/>
        <v>Percentage Improvement in Industrial Process Efficiency above BAU</v>
      </c>
      <c r="D1942" s="6" t="s">
        <v>3055</v>
      </c>
      <c r="E1942" s="45" t="s">
        <v>2685</v>
      </c>
      <c r="F1942" t="s">
        <v>3017</v>
      </c>
      <c r="G1942" s="45" t="s">
        <v>2689</v>
      </c>
      <c r="H1942" s="43">
        <v>3132</v>
      </c>
      <c r="I1942" s="324" t="s">
        <v>41</v>
      </c>
      <c r="J1942" s="255" t="str">
        <f>IF(ISBLANK(INDEX('Policy Characteristics'!D:D,MATCH($C1942,'Policy Characteristics'!$C:$C,0))),"",INDEX('Policy Characteristics'!D:D,MATCH($C1942,'Policy Characteristics'!$C:$C,0)))</f>
        <v>Industry Energy Efficiency</v>
      </c>
      <c r="K1942" s="254" t="str">
        <f>IF(ISBLANK(INDEX('Policy Characteristics'!E:E,MATCH($C1942,'Policy Characteristics'!$C:$C,0))),"",INDEX('Policy Characteristics'!E:E,MATCH($C1942,'Policy Characteristics'!$C:$C,0)))</f>
        <v>indst process efficiency</v>
      </c>
      <c r="L1942" s="261">
        <f>IF(ISBLANK(INDEX('Policy Characteristics'!F:F,MATCH($C1942,'Policy Characteristics'!$C:$C,0))),"",INDEX('Policy Characteristics'!F:F,MATCH($C1942,'Policy Characteristics'!$C:$C,0)))</f>
        <v>0</v>
      </c>
      <c r="M1942" s="261">
        <f>IF(ISBLANK(INDEX('Policy Characteristics'!G:G,MATCH($C1942,'Policy Characteristics'!$C:$C,0))),"",INDEX('Policy Characteristics'!G:G,MATCH($C1942,'Policy Characteristics'!$C:$C,0)))</f>
        <v>0.25</v>
      </c>
      <c r="N1942" s="261">
        <f>IF(ISBLANK(INDEX('Policy Characteristics'!H:H,MATCH($C1942,'Policy Characteristics'!$C:$C,0))),"",INDEX('Policy Characteristics'!H:H,MATCH($C1942,'Policy Characteristics'!$C:$C,0)))</f>
        <v>0.01</v>
      </c>
      <c r="O1942" s="254" t="str">
        <f>IF(ISBLANK(INDEX('Policy Characteristics'!I:I,MATCH($C1942,'Policy Characteristics'!$C:$C,0))),"",INDEX('Policy Characteristics'!I:I,MATCH($C1942,'Policy Characteristics'!$C:$C,0)))</f>
        <v>% reduction in energy use</v>
      </c>
      <c r="P1942" s="254" t="str">
        <f>IF(ISBLANK(INDEX('Policy Characteristics'!J:J,MATCH($C1942,'Policy Characteristics'!$C:$C,0))),"",INDEX('Policy Characteristics'!J:J,MATCH($C1942,'Policy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42" s="254" t="str">
        <f>IF(ISBLANK(INDEX('Policy Characteristics'!K:K,MATCH($C1942,'Policy Characteristics'!$C:$C,0))),"",INDEX('Policy Characteristics'!K:K,MATCH($C1942,'Policy Characteristics'!$C:$C,0)))</f>
        <v>industry-ag-main.html#eff-stds</v>
      </c>
      <c r="R1942" s="254" t="str">
        <f>IF(ISBLANK(INDEX('Policy Characteristics'!L:L,MATCH($C1942,'Policy Characteristics'!$C:$C,0))),"",INDEX('Policy Characteristics'!L:L,MATCH($C1942,'Policy Characteristics'!$C:$C,0)))</f>
        <v>industry-energy-efficiency-standards.html</v>
      </c>
    </row>
    <row r="1943" spans="1:18" s="4" customFormat="1">
      <c r="A1943" s="254" t="str">
        <f>IF(ISBLANK(INDEX('Policy Characteristics'!A:A,MATCH($C1943,'Policy Characteristics'!$C:$C,0))),"",INDEX('Policy Characteristics'!A:A,MATCH($C1943,'Policy Characteristics'!$C:$C,0)))</f>
        <v>Industry</v>
      </c>
      <c r="B1943" s="262" t="str">
        <f>IF(ISBLANK(INDEX('Policy Characteristics'!B:B,MATCH($C1943,'Policy Characteristics'!$C:$C,0))),"",INDEX('Policy Characteristics'!B:B,MATCH($C1943,'Policy Characteristics'!$C:$C,0)))</f>
        <v>Industry Process Efficiency</v>
      </c>
      <c r="C1943" s="254" t="str">
        <f t="shared" si="60"/>
        <v>Percentage Improvement in Industrial Process Efficiency above BAU</v>
      </c>
      <c r="D1943" s="6" t="s">
        <v>3055</v>
      </c>
      <c r="E1943" s="45" t="s">
        <v>2686</v>
      </c>
      <c r="F1943" t="s">
        <v>3017</v>
      </c>
      <c r="G1943" s="45" t="s">
        <v>2690</v>
      </c>
      <c r="H1943" s="43">
        <v>3133</v>
      </c>
      <c r="I1943" s="324" t="s">
        <v>40</v>
      </c>
      <c r="J1943" s="255" t="str">
        <f>IF(ISBLANK(INDEX('Policy Characteristics'!D:D,MATCH($C1943,'Policy Characteristics'!$C:$C,0))),"",INDEX('Policy Characteristics'!D:D,MATCH($C1943,'Policy Characteristics'!$C:$C,0)))</f>
        <v>Industry Energy Efficiency</v>
      </c>
      <c r="K1943" s="254" t="str">
        <f>IF(ISBLANK(INDEX('Policy Characteristics'!E:E,MATCH($C1943,'Policy Characteristics'!$C:$C,0))),"",INDEX('Policy Characteristics'!E:E,MATCH($C1943,'Policy Characteristics'!$C:$C,0)))</f>
        <v>indst process efficiency</v>
      </c>
      <c r="L1943" s="261">
        <f>IF(ISBLANK(INDEX('Policy Characteristics'!F:F,MATCH($C1943,'Policy Characteristics'!$C:$C,0))),"",INDEX('Policy Characteristics'!F:F,MATCH($C1943,'Policy Characteristics'!$C:$C,0)))</f>
        <v>0</v>
      </c>
      <c r="M1943" s="261">
        <f>IF(ISBLANK(INDEX('Policy Characteristics'!G:G,MATCH($C1943,'Policy Characteristics'!$C:$C,0))),"",INDEX('Policy Characteristics'!G:G,MATCH($C1943,'Policy Characteristics'!$C:$C,0)))</f>
        <v>0.25</v>
      </c>
      <c r="N1943" s="261">
        <f>IF(ISBLANK(INDEX('Policy Characteristics'!H:H,MATCH($C1943,'Policy Characteristics'!$C:$C,0))),"",INDEX('Policy Characteristics'!H:H,MATCH($C1943,'Policy Characteristics'!$C:$C,0)))</f>
        <v>0.01</v>
      </c>
      <c r="O1943" s="254" t="str">
        <f>IF(ISBLANK(INDEX('Policy Characteristics'!I:I,MATCH($C1943,'Policy Characteristics'!$C:$C,0))),"",INDEX('Policy Characteristics'!I:I,MATCH($C1943,'Policy Characteristics'!$C:$C,0)))</f>
        <v>% reduction in energy use</v>
      </c>
      <c r="P1943" s="254" t="str">
        <f>IF(ISBLANK(INDEX('Policy Characteristics'!J:J,MATCH($C1943,'Policy Characteristics'!$C:$C,0))),"",INDEX('Policy Characteristics'!J:J,MATCH($C1943,'Policy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43" s="254" t="str">
        <f>IF(ISBLANK(INDEX('Policy Characteristics'!K:K,MATCH($C1943,'Policy Characteristics'!$C:$C,0))),"",INDEX('Policy Characteristics'!K:K,MATCH($C1943,'Policy Characteristics'!$C:$C,0)))</f>
        <v>industry-ag-main.html#eff-stds</v>
      </c>
      <c r="R1943" s="254" t="str">
        <f>IF(ISBLANK(INDEX('Policy Characteristics'!L:L,MATCH($C1943,'Policy Characteristics'!$C:$C,0))),"",INDEX('Policy Characteristics'!L:L,MATCH($C1943,'Policy Characteristics'!$C:$C,0)))</f>
        <v>industry-energy-efficiency-standards.html</v>
      </c>
    </row>
    <row r="1944" spans="1:18" s="4" customFormat="1">
      <c r="A1944" s="254" t="str">
        <f>IF(ISBLANK(INDEX('Policy Characteristics'!A:A,MATCH($C1944,'Policy Characteristics'!$C:$C,0))),"",INDEX('Policy Characteristics'!A:A,MATCH($C1944,'Policy Characteristics'!$C:$C,0)))</f>
        <v>Industry</v>
      </c>
      <c r="B1944" s="262" t="str">
        <f>IF(ISBLANK(INDEX('Policy Characteristics'!B:B,MATCH($C1944,'Policy Characteristics'!$C:$C,0))),"",INDEX('Policy Characteristics'!B:B,MATCH($C1944,'Policy Characteristics'!$C:$C,0)))</f>
        <v>Industry Process Efficiency</v>
      </c>
      <c r="C1944" s="254" t="str">
        <f t="shared" si="60"/>
        <v>Percentage Improvement in Industrial Process Efficiency above BAU</v>
      </c>
      <c r="D1944" s="6" t="s">
        <v>3055</v>
      </c>
      <c r="E1944" s="45" t="s">
        <v>2683</v>
      </c>
      <c r="F1944" t="s">
        <v>3017</v>
      </c>
      <c r="G1944" s="45" t="s">
        <v>2688</v>
      </c>
      <c r="H1944" s="43">
        <v>3134</v>
      </c>
      <c r="I1944" s="324" t="s">
        <v>41</v>
      </c>
      <c r="J1944" s="255" t="str">
        <f>IF(ISBLANK(INDEX('Policy Characteristics'!D:D,MATCH($C1944,'Policy Characteristics'!$C:$C,0))),"",INDEX('Policy Characteristics'!D:D,MATCH($C1944,'Policy Characteristics'!$C:$C,0)))</f>
        <v>Industry Energy Efficiency</v>
      </c>
      <c r="K1944" s="254" t="str">
        <f>IF(ISBLANK(INDEX('Policy Characteristics'!E:E,MATCH($C1944,'Policy Characteristics'!$C:$C,0))),"",INDEX('Policy Characteristics'!E:E,MATCH($C1944,'Policy Characteristics'!$C:$C,0)))</f>
        <v>indst process efficiency</v>
      </c>
      <c r="L1944" s="261">
        <f>IF(ISBLANK(INDEX('Policy Characteristics'!F:F,MATCH($C1944,'Policy Characteristics'!$C:$C,0))),"",INDEX('Policy Characteristics'!F:F,MATCH($C1944,'Policy Characteristics'!$C:$C,0)))</f>
        <v>0</v>
      </c>
      <c r="M1944" s="261">
        <f>IF(ISBLANK(INDEX('Policy Characteristics'!G:G,MATCH($C1944,'Policy Characteristics'!$C:$C,0))),"",INDEX('Policy Characteristics'!G:G,MATCH($C1944,'Policy Characteristics'!$C:$C,0)))</f>
        <v>0.25</v>
      </c>
      <c r="N1944" s="261">
        <f>IF(ISBLANK(INDEX('Policy Characteristics'!H:H,MATCH($C1944,'Policy Characteristics'!$C:$C,0))),"",INDEX('Policy Characteristics'!H:H,MATCH($C1944,'Policy Characteristics'!$C:$C,0)))</f>
        <v>0.01</v>
      </c>
      <c r="O1944" s="254" t="str">
        <f>IF(ISBLANK(INDEX('Policy Characteristics'!I:I,MATCH($C1944,'Policy Characteristics'!$C:$C,0))),"",INDEX('Policy Characteristics'!I:I,MATCH($C1944,'Policy Characteristics'!$C:$C,0)))</f>
        <v>% reduction in energy use</v>
      </c>
      <c r="P1944" s="254" t="str">
        <f>IF(ISBLANK(INDEX('Policy Characteristics'!J:J,MATCH($C1944,'Policy Characteristics'!$C:$C,0))),"",INDEX('Policy Characteristics'!J:J,MATCH($C1944,'Policy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44" s="254" t="str">
        <f>IF(ISBLANK(INDEX('Policy Characteristics'!K:K,MATCH($C1944,'Policy Characteristics'!$C:$C,0))),"",INDEX('Policy Characteristics'!K:K,MATCH($C1944,'Policy Characteristics'!$C:$C,0)))</f>
        <v>industry-ag-main.html#eff-stds</v>
      </c>
      <c r="R1944" s="254" t="str">
        <f>IF(ISBLANK(INDEX('Policy Characteristics'!L:L,MATCH($C1944,'Policy Characteristics'!$C:$C,0))),"",INDEX('Policy Characteristics'!L:L,MATCH($C1944,'Policy Characteristics'!$C:$C,0)))</f>
        <v>industry-energy-efficiency-standards.html</v>
      </c>
    </row>
    <row r="1945" spans="1:18" s="4" customFormat="1">
      <c r="A1945" s="254" t="str">
        <f>IF(ISBLANK(INDEX('Policy Characteristics'!A:A,MATCH($C1945,'Policy Characteristics'!$C:$C,0))),"",INDEX('Policy Characteristics'!A:A,MATCH($C1945,'Policy Characteristics'!$C:$C,0)))</f>
        <v>Industry</v>
      </c>
      <c r="B1945" s="262" t="str">
        <f>IF(ISBLANK(INDEX('Policy Characteristics'!B:B,MATCH($C1945,'Policy Characteristics'!$C:$C,0))),"",INDEX('Policy Characteristics'!B:B,MATCH($C1945,'Policy Characteristics'!$C:$C,0)))</f>
        <v>Industry Process Efficiency</v>
      </c>
      <c r="C1945" s="254" t="str">
        <f t="shared" si="60"/>
        <v>Percentage Improvement in Industrial Process Efficiency above BAU</v>
      </c>
      <c r="D1945" s="6" t="s">
        <v>3056</v>
      </c>
      <c r="E1945" s="45" t="s">
        <v>2380</v>
      </c>
      <c r="F1945" t="s">
        <v>3018</v>
      </c>
      <c r="G1945" s="45" t="s">
        <v>2386</v>
      </c>
      <c r="H1945" s="43">
        <v>3135</v>
      </c>
      <c r="I1945" s="324" t="s">
        <v>40</v>
      </c>
      <c r="J1945" s="255" t="str">
        <f>IF(ISBLANK(INDEX('Policy Characteristics'!D:D,MATCH($C1945,'Policy Characteristics'!$C:$C,0))),"",INDEX('Policy Characteristics'!D:D,MATCH($C1945,'Policy Characteristics'!$C:$C,0)))</f>
        <v>Industry Energy Efficiency</v>
      </c>
      <c r="K1945" s="254" t="str">
        <f>IF(ISBLANK(INDEX('Policy Characteristics'!E:E,MATCH($C1945,'Policy Characteristics'!$C:$C,0))),"",INDEX('Policy Characteristics'!E:E,MATCH($C1945,'Policy Characteristics'!$C:$C,0)))</f>
        <v>indst process efficiency</v>
      </c>
      <c r="L1945" s="261">
        <f>IF(ISBLANK(INDEX('Policy Characteristics'!F:F,MATCH($C1945,'Policy Characteristics'!$C:$C,0))),"",INDEX('Policy Characteristics'!F:F,MATCH($C1945,'Policy Characteristics'!$C:$C,0)))</f>
        <v>0</v>
      </c>
      <c r="M1945" s="261">
        <f>IF(ISBLANK(INDEX('Policy Characteristics'!G:G,MATCH($C1945,'Policy Characteristics'!$C:$C,0))),"",INDEX('Policy Characteristics'!G:G,MATCH($C1945,'Policy Characteristics'!$C:$C,0)))</f>
        <v>0.25</v>
      </c>
      <c r="N1945" s="261">
        <f>IF(ISBLANK(INDEX('Policy Characteristics'!H:H,MATCH($C1945,'Policy Characteristics'!$C:$C,0))),"",INDEX('Policy Characteristics'!H:H,MATCH($C1945,'Policy Characteristics'!$C:$C,0)))</f>
        <v>0.01</v>
      </c>
      <c r="O1945" s="254" t="str">
        <f>IF(ISBLANK(INDEX('Policy Characteristics'!I:I,MATCH($C1945,'Policy Characteristics'!$C:$C,0))),"",INDEX('Policy Characteristics'!I:I,MATCH($C1945,'Policy Characteristics'!$C:$C,0)))</f>
        <v>% reduction in energy use</v>
      </c>
      <c r="P1945" s="254" t="str">
        <f>IF(ISBLANK(INDEX('Policy Characteristics'!J:J,MATCH($C1945,'Policy Characteristics'!$C:$C,0))),"",INDEX('Policy Characteristics'!J:J,MATCH($C1945,'Policy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45" s="254" t="str">
        <f>IF(ISBLANK(INDEX('Policy Characteristics'!K:K,MATCH($C1945,'Policy Characteristics'!$C:$C,0))),"",INDEX('Policy Characteristics'!K:K,MATCH($C1945,'Policy Characteristics'!$C:$C,0)))</f>
        <v>industry-ag-main.html#eff-stds</v>
      </c>
      <c r="R1945" s="254" t="str">
        <f>IF(ISBLANK(INDEX('Policy Characteristics'!L:L,MATCH($C1945,'Policy Characteristics'!$C:$C,0))),"",INDEX('Policy Characteristics'!L:L,MATCH($C1945,'Policy Characteristics'!$C:$C,0)))</f>
        <v>industry-energy-efficiency-standards.html</v>
      </c>
    </row>
    <row r="1946" spans="1:18" s="4" customFormat="1">
      <c r="A1946" s="254" t="str">
        <f>IF(ISBLANK(INDEX('Policy Characteristics'!A:A,MATCH($C1946,'Policy Characteristics'!$C:$C,0))),"",INDEX('Policy Characteristics'!A:A,MATCH($C1946,'Policy Characteristics'!$C:$C,0)))</f>
        <v>Industry</v>
      </c>
      <c r="B1946" s="262" t="str">
        <f>IF(ISBLANK(INDEX('Policy Characteristics'!B:B,MATCH($C1946,'Policy Characteristics'!$C:$C,0))),"",INDEX('Policy Characteristics'!B:B,MATCH($C1946,'Policy Characteristics'!$C:$C,0)))</f>
        <v>Industry Process Efficiency</v>
      </c>
      <c r="C1946" s="254" t="str">
        <f t="shared" si="60"/>
        <v>Percentage Improvement in Industrial Process Efficiency above BAU</v>
      </c>
      <c r="D1946" s="6" t="s">
        <v>3056</v>
      </c>
      <c r="E1946" s="45" t="s">
        <v>2381</v>
      </c>
      <c r="F1946" t="s">
        <v>3018</v>
      </c>
      <c r="G1946" s="45" t="s">
        <v>2389</v>
      </c>
      <c r="H1946" s="43">
        <v>3136</v>
      </c>
      <c r="I1946" s="324" t="s">
        <v>40</v>
      </c>
      <c r="J1946" s="255" t="str">
        <f>IF(ISBLANK(INDEX('Policy Characteristics'!D:D,MATCH($C1946,'Policy Characteristics'!$C:$C,0))),"",INDEX('Policy Characteristics'!D:D,MATCH($C1946,'Policy Characteristics'!$C:$C,0)))</f>
        <v>Industry Energy Efficiency</v>
      </c>
      <c r="K1946" s="254" t="str">
        <f>IF(ISBLANK(INDEX('Policy Characteristics'!E:E,MATCH($C1946,'Policy Characteristics'!$C:$C,0))),"",INDEX('Policy Characteristics'!E:E,MATCH($C1946,'Policy Characteristics'!$C:$C,0)))</f>
        <v>indst process efficiency</v>
      </c>
      <c r="L1946" s="261">
        <f>IF(ISBLANK(INDEX('Policy Characteristics'!F:F,MATCH($C1946,'Policy Characteristics'!$C:$C,0))),"",INDEX('Policy Characteristics'!F:F,MATCH($C1946,'Policy Characteristics'!$C:$C,0)))</f>
        <v>0</v>
      </c>
      <c r="M1946" s="261">
        <f>IF(ISBLANK(INDEX('Policy Characteristics'!G:G,MATCH($C1946,'Policy Characteristics'!$C:$C,0))),"",INDEX('Policy Characteristics'!G:G,MATCH($C1946,'Policy Characteristics'!$C:$C,0)))</f>
        <v>0.25</v>
      </c>
      <c r="N1946" s="261">
        <f>IF(ISBLANK(INDEX('Policy Characteristics'!H:H,MATCH($C1946,'Policy Characteristics'!$C:$C,0))),"",INDEX('Policy Characteristics'!H:H,MATCH($C1946,'Policy Characteristics'!$C:$C,0)))</f>
        <v>0.01</v>
      </c>
      <c r="O1946" s="254" t="str">
        <f>IF(ISBLANK(INDEX('Policy Characteristics'!I:I,MATCH($C1946,'Policy Characteristics'!$C:$C,0))),"",INDEX('Policy Characteristics'!I:I,MATCH($C1946,'Policy Characteristics'!$C:$C,0)))</f>
        <v>% reduction in energy use</v>
      </c>
      <c r="P1946" s="254" t="str">
        <f>IF(ISBLANK(INDEX('Policy Characteristics'!J:J,MATCH($C1946,'Policy Characteristics'!$C:$C,0))),"",INDEX('Policy Characteristics'!J:J,MATCH($C1946,'Policy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46" s="254" t="str">
        <f>IF(ISBLANK(INDEX('Policy Characteristics'!K:K,MATCH($C1946,'Policy Characteristics'!$C:$C,0))),"",INDEX('Policy Characteristics'!K:K,MATCH($C1946,'Policy Characteristics'!$C:$C,0)))</f>
        <v>industry-ag-main.html#eff-stds</v>
      </c>
      <c r="R1946" s="254" t="str">
        <f>IF(ISBLANK(INDEX('Policy Characteristics'!L:L,MATCH($C1946,'Policy Characteristics'!$C:$C,0))),"",INDEX('Policy Characteristics'!L:L,MATCH($C1946,'Policy Characteristics'!$C:$C,0)))</f>
        <v>industry-energy-efficiency-standards.html</v>
      </c>
    </row>
    <row r="1947" spans="1:18" s="4" customFormat="1">
      <c r="A1947" s="254" t="str">
        <f>IF(ISBLANK(INDEX('Policy Characteristics'!A:A,MATCH($C1947,'Policy Characteristics'!$C:$C,0))),"",INDEX('Policy Characteristics'!A:A,MATCH($C1947,'Policy Characteristics'!$C:$C,0)))</f>
        <v>Industry</v>
      </c>
      <c r="B1947" s="262" t="str">
        <f>IF(ISBLANK(INDEX('Policy Characteristics'!B:B,MATCH($C1947,'Policy Characteristics'!$C:$C,0))),"",INDEX('Policy Characteristics'!B:B,MATCH($C1947,'Policy Characteristics'!$C:$C,0)))</f>
        <v>Industry Process Efficiency</v>
      </c>
      <c r="C1947" s="254" t="str">
        <f t="shared" si="60"/>
        <v>Percentage Improvement in Industrial Process Efficiency above BAU</v>
      </c>
      <c r="D1947" s="6" t="s">
        <v>3056</v>
      </c>
      <c r="E1947" s="45" t="s">
        <v>2382</v>
      </c>
      <c r="F1947" t="s">
        <v>3018</v>
      </c>
      <c r="G1947" s="45" t="s">
        <v>2390</v>
      </c>
      <c r="H1947" s="43">
        <v>3137</v>
      </c>
      <c r="I1947" s="324" t="s">
        <v>40</v>
      </c>
      <c r="J1947" s="255" t="str">
        <f>IF(ISBLANK(INDEX('Policy Characteristics'!D:D,MATCH($C1947,'Policy Characteristics'!$C:$C,0))),"",INDEX('Policy Characteristics'!D:D,MATCH($C1947,'Policy Characteristics'!$C:$C,0)))</f>
        <v>Industry Energy Efficiency</v>
      </c>
      <c r="K1947" s="254" t="str">
        <f>IF(ISBLANK(INDEX('Policy Characteristics'!E:E,MATCH($C1947,'Policy Characteristics'!$C:$C,0))),"",INDEX('Policy Characteristics'!E:E,MATCH($C1947,'Policy Characteristics'!$C:$C,0)))</f>
        <v>indst process efficiency</v>
      </c>
      <c r="L1947" s="261">
        <f>IF(ISBLANK(INDEX('Policy Characteristics'!F:F,MATCH($C1947,'Policy Characteristics'!$C:$C,0))),"",INDEX('Policy Characteristics'!F:F,MATCH($C1947,'Policy Characteristics'!$C:$C,0)))</f>
        <v>0</v>
      </c>
      <c r="M1947" s="261">
        <f>IF(ISBLANK(INDEX('Policy Characteristics'!G:G,MATCH($C1947,'Policy Characteristics'!$C:$C,0))),"",INDEX('Policy Characteristics'!G:G,MATCH($C1947,'Policy Characteristics'!$C:$C,0)))</f>
        <v>0.25</v>
      </c>
      <c r="N1947" s="261">
        <f>IF(ISBLANK(INDEX('Policy Characteristics'!H:H,MATCH($C1947,'Policy Characteristics'!$C:$C,0))),"",INDEX('Policy Characteristics'!H:H,MATCH($C1947,'Policy Characteristics'!$C:$C,0)))</f>
        <v>0.01</v>
      </c>
      <c r="O1947" s="254" t="str">
        <f>IF(ISBLANK(INDEX('Policy Characteristics'!I:I,MATCH($C1947,'Policy Characteristics'!$C:$C,0))),"",INDEX('Policy Characteristics'!I:I,MATCH($C1947,'Policy Characteristics'!$C:$C,0)))</f>
        <v>% reduction in energy use</v>
      </c>
      <c r="P1947" s="254" t="str">
        <f>IF(ISBLANK(INDEX('Policy Characteristics'!J:J,MATCH($C1947,'Policy Characteristics'!$C:$C,0))),"",INDEX('Policy Characteristics'!J:J,MATCH($C1947,'Policy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47" s="254" t="str">
        <f>IF(ISBLANK(INDEX('Policy Characteristics'!K:K,MATCH($C1947,'Policy Characteristics'!$C:$C,0))),"",INDEX('Policy Characteristics'!K:K,MATCH($C1947,'Policy Characteristics'!$C:$C,0)))</f>
        <v>industry-ag-main.html#eff-stds</v>
      </c>
      <c r="R1947" s="254" t="str">
        <f>IF(ISBLANK(INDEX('Policy Characteristics'!L:L,MATCH($C1947,'Policy Characteristics'!$C:$C,0))),"",INDEX('Policy Characteristics'!L:L,MATCH($C1947,'Policy Characteristics'!$C:$C,0)))</f>
        <v>industry-energy-efficiency-standards.html</v>
      </c>
    </row>
    <row r="1948" spans="1:18" s="4" customFormat="1">
      <c r="A1948" s="254" t="str">
        <f>IF(ISBLANK(INDEX('Policy Characteristics'!A:A,MATCH($C1948,'Policy Characteristics'!$C:$C,0))),"",INDEX('Policy Characteristics'!A:A,MATCH($C1948,'Policy Characteristics'!$C:$C,0)))</f>
        <v>Industry</v>
      </c>
      <c r="B1948" s="262" t="str">
        <f>IF(ISBLANK(INDEX('Policy Characteristics'!B:B,MATCH($C1948,'Policy Characteristics'!$C:$C,0))),"",INDEX('Policy Characteristics'!B:B,MATCH($C1948,'Policy Characteristics'!$C:$C,0)))</f>
        <v>Industry Process Efficiency</v>
      </c>
      <c r="C1948" s="254" t="str">
        <f t="shared" si="60"/>
        <v>Percentage Improvement in Industrial Process Efficiency above BAU</v>
      </c>
      <c r="D1948" s="6" t="s">
        <v>3056</v>
      </c>
      <c r="E1948" s="45" t="s">
        <v>2383</v>
      </c>
      <c r="F1948" t="s">
        <v>3018</v>
      </c>
      <c r="G1948" s="45" t="s">
        <v>2387</v>
      </c>
      <c r="H1948" s="43">
        <v>3138</v>
      </c>
      <c r="I1948" s="324" t="s">
        <v>41</v>
      </c>
      <c r="J1948" s="255" t="str">
        <f>IF(ISBLANK(INDEX('Policy Characteristics'!D:D,MATCH($C1948,'Policy Characteristics'!$C:$C,0))),"",INDEX('Policy Characteristics'!D:D,MATCH($C1948,'Policy Characteristics'!$C:$C,0)))</f>
        <v>Industry Energy Efficiency</v>
      </c>
      <c r="K1948" s="254" t="str">
        <f>IF(ISBLANK(INDEX('Policy Characteristics'!E:E,MATCH($C1948,'Policy Characteristics'!$C:$C,0))),"",INDEX('Policy Characteristics'!E:E,MATCH($C1948,'Policy Characteristics'!$C:$C,0)))</f>
        <v>indst process efficiency</v>
      </c>
      <c r="L1948" s="261">
        <f>IF(ISBLANK(INDEX('Policy Characteristics'!F:F,MATCH($C1948,'Policy Characteristics'!$C:$C,0))),"",INDEX('Policy Characteristics'!F:F,MATCH($C1948,'Policy Characteristics'!$C:$C,0)))</f>
        <v>0</v>
      </c>
      <c r="M1948" s="261">
        <f>IF(ISBLANK(INDEX('Policy Characteristics'!G:G,MATCH($C1948,'Policy Characteristics'!$C:$C,0))),"",INDEX('Policy Characteristics'!G:G,MATCH($C1948,'Policy Characteristics'!$C:$C,0)))</f>
        <v>0.25</v>
      </c>
      <c r="N1948" s="261">
        <f>IF(ISBLANK(INDEX('Policy Characteristics'!H:H,MATCH($C1948,'Policy Characteristics'!$C:$C,0))),"",INDEX('Policy Characteristics'!H:H,MATCH($C1948,'Policy Characteristics'!$C:$C,0)))</f>
        <v>0.01</v>
      </c>
      <c r="O1948" s="254" t="str">
        <f>IF(ISBLANK(INDEX('Policy Characteristics'!I:I,MATCH($C1948,'Policy Characteristics'!$C:$C,0))),"",INDEX('Policy Characteristics'!I:I,MATCH($C1948,'Policy Characteristics'!$C:$C,0)))</f>
        <v>% reduction in energy use</v>
      </c>
      <c r="P1948" s="254" t="str">
        <f>IF(ISBLANK(INDEX('Policy Characteristics'!J:J,MATCH($C1948,'Policy Characteristics'!$C:$C,0))),"",INDEX('Policy Characteristics'!J:J,MATCH($C1948,'Policy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48" s="254" t="str">
        <f>IF(ISBLANK(INDEX('Policy Characteristics'!K:K,MATCH($C1948,'Policy Characteristics'!$C:$C,0))),"",INDEX('Policy Characteristics'!K:K,MATCH($C1948,'Policy Characteristics'!$C:$C,0)))</f>
        <v>industry-ag-main.html#eff-stds</v>
      </c>
      <c r="R1948" s="254" t="str">
        <f>IF(ISBLANK(INDEX('Policy Characteristics'!L:L,MATCH($C1948,'Policy Characteristics'!$C:$C,0))),"",INDEX('Policy Characteristics'!L:L,MATCH($C1948,'Policy Characteristics'!$C:$C,0)))</f>
        <v>industry-energy-efficiency-standards.html</v>
      </c>
    </row>
    <row r="1949" spans="1:18" s="4" customFormat="1">
      <c r="A1949" s="254" t="str">
        <f>IF(ISBLANK(INDEX('Policy Characteristics'!A:A,MATCH($C1949,'Policy Characteristics'!$C:$C,0))),"",INDEX('Policy Characteristics'!A:A,MATCH($C1949,'Policy Characteristics'!$C:$C,0)))</f>
        <v>Industry</v>
      </c>
      <c r="B1949" s="262" t="str">
        <f>IF(ISBLANK(INDEX('Policy Characteristics'!B:B,MATCH($C1949,'Policy Characteristics'!$C:$C,0))),"",INDEX('Policy Characteristics'!B:B,MATCH($C1949,'Policy Characteristics'!$C:$C,0)))</f>
        <v>Industry Process Efficiency</v>
      </c>
      <c r="C1949" s="254" t="str">
        <f t="shared" si="60"/>
        <v>Percentage Improvement in Industrial Process Efficiency above BAU</v>
      </c>
      <c r="D1949" s="6" t="s">
        <v>3056</v>
      </c>
      <c r="E1949" s="45" t="s">
        <v>2384</v>
      </c>
      <c r="F1949" t="s">
        <v>3018</v>
      </c>
      <c r="G1949" s="45" t="s">
        <v>2388</v>
      </c>
      <c r="H1949" s="43">
        <v>3139</v>
      </c>
      <c r="I1949" s="324" t="s">
        <v>40</v>
      </c>
      <c r="J1949" s="255" t="str">
        <f>IF(ISBLANK(INDEX('Policy Characteristics'!D:D,MATCH($C1949,'Policy Characteristics'!$C:$C,0))),"",INDEX('Policy Characteristics'!D:D,MATCH($C1949,'Policy Characteristics'!$C:$C,0)))</f>
        <v>Industry Energy Efficiency</v>
      </c>
      <c r="K1949" s="254" t="str">
        <f>IF(ISBLANK(INDEX('Policy Characteristics'!E:E,MATCH($C1949,'Policy Characteristics'!$C:$C,0))),"",INDEX('Policy Characteristics'!E:E,MATCH($C1949,'Policy Characteristics'!$C:$C,0)))</f>
        <v>indst process efficiency</v>
      </c>
      <c r="L1949" s="261">
        <f>IF(ISBLANK(INDEX('Policy Characteristics'!F:F,MATCH($C1949,'Policy Characteristics'!$C:$C,0))),"",INDEX('Policy Characteristics'!F:F,MATCH($C1949,'Policy Characteristics'!$C:$C,0)))</f>
        <v>0</v>
      </c>
      <c r="M1949" s="261">
        <f>IF(ISBLANK(INDEX('Policy Characteristics'!G:G,MATCH($C1949,'Policy Characteristics'!$C:$C,0))),"",INDEX('Policy Characteristics'!G:G,MATCH($C1949,'Policy Characteristics'!$C:$C,0)))</f>
        <v>0.25</v>
      </c>
      <c r="N1949" s="261">
        <f>IF(ISBLANK(INDEX('Policy Characteristics'!H:H,MATCH($C1949,'Policy Characteristics'!$C:$C,0))),"",INDEX('Policy Characteristics'!H:H,MATCH($C1949,'Policy Characteristics'!$C:$C,0)))</f>
        <v>0.01</v>
      </c>
      <c r="O1949" s="254" t="str">
        <f>IF(ISBLANK(INDEX('Policy Characteristics'!I:I,MATCH($C1949,'Policy Characteristics'!$C:$C,0))),"",INDEX('Policy Characteristics'!I:I,MATCH($C1949,'Policy Characteristics'!$C:$C,0)))</f>
        <v>% reduction in energy use</v>
      </c>
      <c r="P1949" s="254" t="str">
        <f>IF(ISBLANK(INDEX('Policy Characteristics'!J:J,MATCH($C1949,'Policy Characteristics'!$C:$C,0))),"",INDEX('Policy Characteristics'!J:J,MATCH($C1949,'Policy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49" s="254" t="str">
        <f>IF(ISBLANK(INDEX('Policy Characteristics'!K:K,MATCH($C1949,'Policy Characteristics'!$C:$C,0))),"",INDEX('Policy Characteristics'!K:K,MATCH($C1949,'Policy Characteristics'!$C:$C,0)))</f>
        <v>industry-ag-main.html#eff-stds</v>
      </c>
      <c r="R1949" s="254" t="str">
        <f>IF(ISBLANK(INDEX('Policy Characteristics'!L:L,MATCH($C1949,'Policy Characteristics'!$C:$C,0))),"",INDEX('Policy Characteristics'!L:L,MATCH($C1949,'Policy Characteristics'!$C:$C,0)))</f>
        <v>industry-energy-efficiency-standards.html</v>
      </c>
    </row>
    <row r="1950" spans="1:18" s="4" customFormat="1">
      <c r="A1950" s="254" t="str">
        <f>IF(ISBLANK(INDEX('Policy Characteristics'!A:A,MATCH($C1950,'Policy Characteristics'!$C:$C,0))),"",INDEX('Policy Characteristics'!A:A,MATCH($C1950,'Policy Characteristics'!$C:$C,0)))</f>
        <v>Industry</v>
      </c>
      <c r="B1950" s="262" t="str">
        <f>IF(ISBLANK(INDEX('Policy Characteristics'!B:B,MATCH($C1950,'Policy Characteristics'!$C:$C,0))),"",INDEX('Policy Characteristics'!B:B,MATCH($C1950,'Policy Characteristics'!$C:$C,0)))</f>
        <v>Industry Process Efficiency</v>
      </c>
      <c r="C1950" s="254" t="str">
        <f t="shared" si="60"/>
        <v>Percentage Improvement in Industrial Process Efficiency above BAU</v>
      </c>
      <c r="D1950" s="6" t="s">
        <v>3056</v>
      </c>
      <c r="E1950" s="45" t="s">
        <v>2385</v>
      </c>
      <c r="F1950" t="s">
        <v>3018</v>
      </c>
      <c r="G1950" s="45" t="s">
        <v>2391</v>
      </c>
      <c r="H1950" s="43">
        <v>3140</v>
      </c>
      <c r="I1950" s="324" t="s">
        <v>41</v>
      </c>
      <c r="J1950" s="255" t="str">
        <f>IF(ISBLANK(INDEX('Policy Characteristics'!D:D,MATCH($C1950,'Policy Characteristics'!$C:$C,0))),"",INDEX('Policy Characteristics'!D:D,MATCH($C1950,'Policy Characteristics'!$C:$C,0)))</f>
        <v>Industry Energy Efficiency</v>
      </c>
      <c r="K1950" s="254" t="str">
        <f>IF(ISBLANK(INDEX('Policy Characteristics'!E:E,MATCH($C1950,'Policy Characteristics'!$C:$C,0))),"",INDEX('Policy Characteristics'!E:E,MATCH($C1950,'Policy Characteristics'!$C:$C,0)))</f>
        <v>indst process efficiency</v>
      </c>
      <c r="L1950" s="261">
        <f>IF(ISBLANK(INDEX('Policy Characteristics'!F:F,MATCH($C1950,'Policy Characteristics'!$C:$C,0))),"",INDEX('Policy Characteristics'!F:F,MATCH($C1950,'Policy Characteristics'!$C:$C,0)))</f>
        <v>0</v>
      </c>
      <c r="M1950" s="261">
        <f>IF(ISBLANK(INDEX('Policy Characteristics'!G:G,MATCH($C1950,'Policy Characteristics'!$C:$C,0))),"",INDEX('Policy Characteristics'!G:G,MATCH($C1950,'Policy Characteristics'!$C:$C,0)))</f>
        <v>0.25</v>
      </c>
      <c r="N1950" s="261">
        <f>IF(ISBLANK(INDEX('Policy Characteristics'!H:H,MATCH($C1950,'Policy Characteristics'!$C:$C,0))),"",INDEX('Policy Characteristics'!H:H,MATCH($C1950,'Policy Characteristics'!$C:$C,0)))</f>
        <v>0.01</v>
      </c>
      <c r="O1950" s="254" t="str">
        <f>IF(ISBLANK(INDEX('Policy Characteristics'!I:I,MATCH($C1950,'Policy Characteristics'!$C:$C,0))),"",INDEX('Policy Characteristics'!I:I,MATCH($C1950,'Policy Characteristics'!$C:$C,0)))</f>
        <v>% reduction in energy use</v>
      </c>
      <c r="P1950" s="254" t="str">
        <f>IF(ISBLANK(INDEX('Policy Characteristics'!J:J,MATCH($C1950,'Policy Characteristics'!$C:$C,0))),"",INDEX('Policy Characteristics'!J:J,MATCH($C1950,'Policy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50" s="254" t="str">
        <f>IF(ISBLANK(INDEX('Policy Characteristics'!K:K,MATCH($C1950,'Policy Characteristics'!$C:$C,0))),"",INDEX('Policy Characteristics'!K:K,MATCH($C1950,'Policy Characteristics'!$C:$C,0)))</f>
        <v>industry-ag-main.html#eff-stds</v>
      </c>
      <c r="R1950" s="254" t="str">
        <f>IF(ISBLANK(INDEX('Policy Characteristics'!L:L,MATCH($C1950,'Policy Characteristics'!$C:$C,0))),"",INDEX('Policy Characteristics'!L:L,MATCH($C1950,'Policy Characteristics'!$C:$C,0)))</f>
        <v>industry-energy-efficiency-standards.html</v>
      </c>
    </row>
    <row r="1951" spans="1:18" s="4" customFormat="1">
      <c r="A1951" s="254" t="str">
        <f>IF(ISBLANK(INDEX('Policy Characteristics'!A:A,MATCH($C1951,'Policy Characteristics'!$C:$C,0))),"",INDEX('Policy Characteristics'!A:A,MATCH($C1951,'Policy Characteristics'!$C:$C,0)))</f>
        <v>Industry</v>
      </c>
      <c r="B1951" s="262" t="str">
        <f>IF(ISBLANK(INDEX('Policy Characteristics'!B:B,MATCH($C1951,'Policy Characteristics'!$C:$C,0))),"",INDEX('Policy Characteristics'!B:B,MATCH($C1951,'Policy Characteristics'!$C:$C,0)))</f>
        <v>Industry Process Efficiency</v>
      </c>
      <c r="C1951" s="254" t="str">
        <f t="shared" si="60"/>
        <v>Percentage Improvement in Industrial Process Efficiency above BAU</v>
      </c>
      <c r="D1951" s="6" t="s">
        <v>3056</v>
      </c>
      <c r="E1951" s="45" t="s">
        <v>2684</v>
      </c>
      <c r="F1951" t="s">
        <v>3018</v>
      </c>
      <c r="G1951" s="45" t="s">
        <v>2687</v>
      </c>
      <c r="H1951" s="43">
        <v>3141</v>
      </c>
      <c r="I1951" s="324" t="s">
        <v>41</v>
      </c>
      <c r="J1951" s="255" t="str">
        <f>IF(ISBLANK(INDEX('Policy Characteristics'!D:D,MATCH($C1951,'Policy Characteristics'!$C:$C,0))),"",INDEX('Policy Characteristics'!D:D,MATCH($C1951,'Policy Characteristics'!$C:$C,0)))</f>
        <v>Industry Energy Efficiency</v>
      </c>
      <c r="K1951" s="254" t="str">
        <f>IF(ISBLANK(INDEX('Policy Characteristics'!E:E,MATCH($C1951,'Policy Characteristics'!$C:$C,0))),"",INDEX('Policy Characteristics'!E:E,MATCH($C1951,'Policy Characteristics'!$C:$C,0)))</f>
        <v>indst process efficiency</v>
      </c>
      <c r="L1951" s="261">
        <f>IF(ISBLANK(INDEX('Policy Characteristics'!F:F,MATCH($C1951,'Policy Characteristics'!$C:$C,0))),"",INDEX('Policy Characteristics'!F:F,MATCH($C1951,'Policy Characteristics'!$C:$C,0)))</f>
        <v>0</v>
      </c>
      <c r="M1951" s="261">
        <f>IF(ISBLANK(INDEX('Policy Characteristics'!G:G,MATCH($C1951,'Policy Characteristics'!$C:$C,0))),"",INDEX('Policy Characteristics'!G:G,MATCH($C1951,'Policy Characteristics'!$C:$C,0)))</f>
        <v>0.25</v>
      </c>
      <c r="N1951" s="261">
        <f>IF(ISBLANK(INDEX('Policy Characteristics'!H:H,MATCH($C1951,'Policy Characteristics'!$C:$C,0))),"",INDEX('Policy Characteristics'!H:H,MATCH($C1951,'Policy Characteristics'!$C:$C,0)))</f>
        <v>0.01</v>
      </c>
      <c r="O1951" s="254" t="str">
        <f>IF(ISBLANK(INDEX('Policy Characteristics'!I:I,MATCH($C1951,'Policy Characteristics'!$C:$C,0))),"",INDEX('Policy Characteristics'!I:I,MATCH($C1951,'Policy Characteristics'!$C:$C,0)))</f>
        <v>% reduction in energy use</v>
      </c>
      <c r="P1951" s="254" t="str">
        <f>IF(ISBLANK(INDEX('Policy Characteristics'!J:J,MATCH($C1951,'Policy Characteristics'!$C:$C,0))),"",INDEX('Policy Characteristics'!J:J,MATCH($C1951,'Policy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51" s="254" t="str">
        <f>IF(ISBLANK(INDEX('Policy Characteristics'!K:K,MATCH($C1951,'Policy Characteristics'!$C:$C,0))),"",INDEX('Policy Characteristics'!K:K,MATCH($C1951,'Policy Characteristics'!$C:$C,0)))</f>
        <v>industry-ag-main.html#eff-stds</v>
      </c>
      <c r="R1951" s="254" t="str">
        <f>IF(ISBLANK(INDEX('Policy Characteristics'!L:L,MATCH($C1951,'Policy Characteristics'!$C:$C,0))),"",INDEX('Policy Characteristics'!L:L,MATCH($C1951,'Policy Characteristics'!$C:$C,0)))</f>
        <v>industry-energy-efficiency-standards.html</v>
      </c>
    </row>
    <row r="1952" spans="1:18" s="4" customFormat="1">
      <c r="A1952" s="254" t="str">
        <f>IF(ISBLANK(INDEX('Policy Characteristics'!A:A,MATCH($C1952,'Policy Characteristics'!$C:$C,0))),"",INDEX('Policy Characteristics'!A:A,MATCH($C1952,'Policy Characteristics'!$C:$C,0)))</f>
        <v>Industry</v>
      </c>
      <c r="B1952" s="262" t="str">
        <f>IF(ISBLANK(INDEX('Policy Characteristics'!B:B,MATCH($C1952,'Policy Characteristics'!$C:$C,0))),"",INDEX('Policy Characteristics'!B:B,MATCH($C1952,'Policy Characteristics'!$C:$C,0)))</f>
        <v>Industry Process Efficiency</v>
      </c>
      <c r="C1952" s="254" t="str">
        <f t="shared" si="60"/>
        <v>Percentage Improvement in Industrial Process Efficiency above BAU</v>
      </c>
      <c r="D1952" s="6" t="s">
        <v>3056</v>
      </c>
      <c r="E1952" s="45" t="s">
        <v>2685</v>
      </c>
      <c r="F1952" t="s">
        <v>3018</v>
      </c>
      <c r="G1952" s="45" t="s">
        <v>2689</v>
      </c>
      <c r="H1952" s="43">
        <v>3142</v>
      </c>
      <c r="I1952" s="324" t="s">
        <v>41</v>
      </c>
      <c r="J1952" s="255" t="str">
        <f>IF(ISBLANK(INDEX('Policy Characteristics'!D:D,MATCH($C1952,'Policy Characteristics'!$C:$C,0))),"",INDEX('Policy Characteristics'!D:D,MATCH($C1952,'Policy Characteristics'!$C:$C,0)))</f>
        <v>Industry Energy Efficiency</v>
      </c>
      <c r="K1952" s="254" t="str">
        <f>IF(ISBLANK(INDEX('Policy Characteristics'!E:E,MATCH($C1952,'Policy Characteristics'!$C:$C,0))),"",INDEX('Policy Characteristics'!E:E,MATCH($C1952,'Policy Characteristics'!$C:$C,0)))</f>
        <v>indst process efficiency</v>
      </c>
      <c r="L1952" s="261">
        <f>IF(ISBLANK(INDEX('Policy Characteristics'!F:F,MATCH($C1952,'Policy Characteristics'!$C:$C,0))),"",INDEX('Policy Characteristics'!F:F,MATCH($C1952,'Policy Characteristics'!$C:$C,0)))</f>
        <v>0</v>
      </c>
      <c r="M1952" s="261">
        <f>IF(ISBLANK(INDEX('Policy Characteristics'!G:G,MATCH($C1952,'Policy Characteristics'!$C:$C,0))),"",INDEX('Policy Characteristics'!G:G,MATCH($C1952,'Policy Characteristics'!$C:$C,0)))</f>
        <v>0.25</v>
      </c>
      <c r="N1952" s="261">
        <f>IF(ISBLANK(INDEX('Policy Characteristics'!H:H,MATCH($C1952,'Policy Characteristics'!$C:$C,0))),"",INDEX('Policy Characteristics'!H:H,MATCH($C1952,'Policy Characteristics'!$C:$C,0)))</f>
        <v>0.01</v>
      </c>
      <c r="O1952" s="254" t="str">
        <f>IF(ISBLANK(INDEX('Policy Characteristics'!I:I,MATCH($C1952,'Policy Characteristics'!$C:$C,0))),"",INDEX('Policy Characteristics'!I:I,MATCH($C1952,'Policy Characteristics'!$C:$C,0)))</f>
        <v>% reduction in energy use</v>
      </c>
      <c r="P1952" s="254" t="str">
        <f>IF(ISBLANK(INDEX('Policy Characteristics'!J:J,MATCH($C1952,'Policy Characteristics'!$C:$C,0))),"",INDEX('Policy Characteristics'!J:J,MATCH($C1952,'Policy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52" s="254" t="str">
        <f>IF(ISBLANK(INDEX('Policy Characteristics'!K:K,MATCH($C1952,'Policy Characteristics'!$C:$C,0))),"",INDEX('Policy Characteristics'!K:K,MATCH($C1952,'Policy Characteristics'!$C:$C,0)))</f>
        <v>industry-ag-main.html#eff-stds</v>
      </c>
      <c r="R1952" s="254" t="str">
        <f>IF(ISBLANK(INDEX('Policy Characteristics'!L:L,MATCH($C1952,'Policy Characteristics'!$C:$C,0))),"",INDEX('Policy Characteristics'!L:L,MATCH($C1952,'Policy Characteristics'!$C:$C,0)))</f>
        <v>industry-energy-efficiency-standards.html</v>
      </c>
    </row>
    <row r="1953" spans="1:18" s="4" customFormat="1">
      <c r="A1953" s="254" t="str">
        <f>IF(ISBLANK(INDEX('Policy Characteristics'!A:A,MATCH($C1953,'Policy Characteristics'!$C:$C,0))),"",INDEX('Policy Characteristics'!A:A,MATCH($C1953,'Policy Characteristics'!$C:$C,0)))</f>
        <v>Industry</v>
      </c>
      <c r="B1953" s="262" t="str">
        <f>IF(ISBLANK(INDEX('Policy Characteristics'!B:B,MATCH($C1953,'Policy Characteristics'!$C:$C,0))),"",INDEX('Policy Characteristics'!B:B,MATCH($C1953,'Policy Characteristics'!$C:$C,0)))</f>
        <v>Industry Process Efficiency</v>
      </c>
      <c r="C1953" s="254" t="str">
        <f t="shared" si="60"/>
        <v>Percentage Improvement in Industrial Process Efficiency above BAU</v>
      </c>
      <c r="D1953" s="6" t="s">
        <v>3056</v>
      </c>
      <c r="E1953" s="45" t="s">
        <v>2686</v>
      </c>
      <c r="F1953" t="s">
        <v>3018</v>
      </c>
      <c r="G1953" s="45" t="s">
        <v>2690</v>
      </c>
      <c r="H1953" s="43">
        <v>3143</v>
      </c>
      <c r="I1953" s="324" t="s">
        <v>40</v>
      </c>
      <c r="J1953" s="255" t="str">
        <f>IF(ISBLANK(INDEX('Policy Characteristics'!D:D,MATCH($C1953,'Policy Characteristics'!$C:$C,0))),"",INDEX('Policy Characteristics'!D:D,MATCH($C1953,'Policy Characteristics'!$C:$C,0)))</f>
        <v>Industry Energy Efficiency</v>
      </c>
      <c r="K1953" s="254" t="str">
        <f>IF(ISBLANK(INDEX('Policy Characteristics'!E:E,MATCH($C1953,'Policy Characteristics'!$C:$C,0))),"",INDEX('Policy Characteristics'!E:E,MATCH($C1953,'Policy Characteristics'!$C:$C,0)))</f>
        <v>indst process efficiency</v>
      </c>
      <c r="L1953" s="261">
        <f>IF(ISBLANK(INDEX('Policy Characteristics'!F:F,MATCH($C1953,'Policy Characteristics'!$C:$C,0))),"",INDEX('Policy Characteristics'!F:F,MATCH($C1953,'Policy Characteristics'!$C:$C,0)))</f>
        <v>0</v>
      </c>
      <c r="M1953" s="261">
        <f>IF(ISBLANK(INDEX('Policy Characteristics'!G:G,MATCH($C1953,'Policy Characteristics'!$C:$C,0))),"",INDEX('Policy Characteristics'!G:G,MATCH($C1953,'Policy Characteristics'!$C:$C,0)))</f>
        <v>0.25</v>
      </c>
      <c r="N1953" s="261">
        <f>IF(ISBLANK(INDEX('Policy Characteristics'!H:H,MATCH($C1953,'Policy Characteristics'!$C:$C,0))),"",INDEX('Policy Characteristics'!H:H,MATCH($C1953,'Policy Characteristics'!$C:$C,0)))</f>
        <v>0.01</v>
      </c>
      <c r="O1953" s="254" t="str">
        <f>IF(ISBLANK(INDEX('Policy Characteristics'!I:I,MATCH($C1953,'Policy Characteristics'!$C:$C,0))),"",INDEX('Policy Characteristics'!I:I,MATCH($C1953,'Policy Characteristics'!$C:$C,0)))</f>
        <v>% reduction in energy use</v>
      </c>
      <c r="P1953" s="254" t="str">
        <f>IF(ISBLANK(INDEX('Policy Characteristics'!J:J,MATCH($C1953,'Policy Characteristics'!$C:$C,0))),"",INDEX('Policy Characteristics'!J:J,MATCH($C1953,'Policy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53" s="254" t="str">
        <f>IF(ISBLANK(INDEX('Policy Characteristics'!K:K,MATCH($C1953,'Policy Characteristics'!$C:$C,0))),"",INDEX('Policy Characteristics'!K:K,MATCH($C1953,'Policy Characteristics'!$C:$C,0)))</f>
        <v>industry-ag-main.html#eff-stds</v>
      </c>
      <c r="R1953" s="254" t="str">
        <f>IF(ISBLANK(INDEX('Policy Characteristics'!L:L,MATCH($C1953,'Policy Characteristics'!$C:$C,0))),"",INDEX('Policy Characteristics'!L:L,MATCH($C1953,'Policy Characteristics'!$C:$C,0)))</f>
        <v>industry-energy-efficiency-standards.html</v>
      </c>
    </row>
    <row r="1954" spans="1:18" s="4" customFormat="1">
      <c r="A1954" s="254" t="str">
        <f>IF(ISBLANK(INDEX('Policy Characteristics'!A:A,MATCH($C1954,'Policy Characteristics'!$C:$C,0))),"",INDEX('Policy Characteristics'!A:A,MATCH($C1954,'Policy Characteristics'!$C:$C,0)))</f>
        <v>Industry</v>
      </c>
      <c r="B1954" s="262" t="str">
        <f>IF(ISBLANK(INDEX('Policy Characteristics'!B:B,MATCH($C1954,'Policy Characteristics'!$C:$C,0))),"",INDEX('Policy Characteristics'!B:B,MATCH($C1954,'Policy Characteristics'!$C:$C,0)))</f>
        <v>Industry Process Efficiency</v>
      </c>
      <c r="C1954" s="254" t="str">
        <f t="shared" si="60"/>
        <v>Percentage Improvement in Industrial Process Efficiency above BAU</v>
      </c>
      <c r="D1954" s="6" t="s">
        <v>3056</v>
      </c>
      <c r="E1954" s="45" t="s">
        <v>2683</v>
      </c>
      <c r="F1954" t="s">
        <v>3018</v>
      </c>
      <c r="G1954" s="45" t="s">
        <v>2688</v>
      </c>
      <c r="H1954" s="43">
        <v>3144</v>
      </c>
      <c r="I1954" s="324" t="s">
        <v>41</v>
      </c>
      <c r="J1954" s="255" t="str">
        <f>IF(ISBLANK(INDEX('Policy Characteristics'!D:D,MATCH($C1954,'Policy Characteristics'!$C:$C,0))),"",INDEX('Policy Characteristics'!D:D,MATCH($C1954,'Policy Characteristics'!$C:$C,0)))</f>
        <v>Industry Energy Efficiency</v>
      </c>
      <c r="K1954" s="254" t="str">
        <f>IF(ISBLANK(INDEX('Policy Characteristics'!E:E,MATCH($C1954,'Policy Characteristics'!$C:$C,0))),"",INDEX('Policy Characteristics'!E:E,MATCH($C1954,'Policy Characteristics'!$C:$C,0)))</f>
        <v>indst process efficiency</v>
      </c>
      <c r="L1954" s="261">
        <f>IF(ISBLANK(INDEX('Policy Characteristics'!F:F,MATCH($C1954,'Policy Characteristics'!$C:$C,0))),"",INDEX('Policy Characteristics'!F:F,MATCH($C1954,'Policy Characteristics'!$C:$C,0)))</f>
        <v>0</v>
      </c>
      <c r="M1954" s="261">
        <f>IF(ISBLANK(INDEX('Policy Characteristics'!G:G,MATCH($C1954,'Policy Characteristics'!$C:$C,0))),"",INDEX('Policy Characteristics'!G:G,MATCH($C1954,'Policy Characteristics'!$C:$C,0)))</f>
        <v>0.25</v>
      </c>
      <c r="N1954" s="261">
        <f>IF(ISBLANK(INDEX('Policy Characteristics'!H:H,MATCH($C1954,'Policy Characteristics'!$C:$C,0))),"",INDEX('Policy Characteristics'!H:H,MATCH($C1954,'Policy Characteristics'!$C:$C,0)))</f>
        <v>0.01</v>
      </c>
      <c r="O1954" s="254" t="str">
        <f>IF(ISBLANK(INDEX('Policy Characteristics'!I:I,MATCH($C1954,'Policy Characteristics'!$C:$C,0))),"",INDEX('Policy Characteristics'!I:I,MATCH($C1954,'Policy Characteristics'!$C:$C,0)))</f>
        <v>% reduction in energy use</v>
      </c>
      <c r="P1954" s="254" t="str">
        <f>IF(ISBLANK(INDEX('Policy Characteristics'!J:J,MATCH($C1954,'Policy Characteristics'!$C:$C,0))),"",INDEX('Policy Characteristics'!J:J,MATCH($C1954,'Policy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54" s="254" t="str">
        <f>IF(ISBLANK(INDEX('Policy Characteristics'!K:K,MATCH($C1954,'Policy Characteristics'!$C:$C,0))),"",INDEX('Policy Characteristics'!K:K,MATCH($C1954,'Policy Characteristics'!$C:$C,0)))</f>
        <v>industry-ag-main.html#eff-stds</v>
      </c>
      <c r="R1954" s="254" t="str">
        <f>IF(ISBLANK(INDEX('Policy Characteristics'!L:L,MATCH($C1954,'Policy Characteristics'!$C:$C,0))),"",INDEX('Policy Characteristics'!L:L,MATCH($C1954,'Policy Characteristics'!$C:$C,0)))</f>
        <v>industry-energy-efficiency-standards.html</v>
      </c>
    </row>
    <row r="1955" spans="1:18" s="4" customFormat="1">
      <c r="A1955" s="254" t="str">
        <f>IF(ISBLANK(INDEX('Policy Characteristics'!A:A,MATCH($C1955,'Policy Characteristics'!$C:$C,0))),"",INDEX('Policy Characteristics'!A:A,MATCH($C1955,'Policy Characteristics'!$C:$C,0)))</f>
        <v>Industry</v>
      </c>
      <c r="B1955" s="262" t="str">
        <f>IF(ISBLANK(INDEX('Policy Characteristics'!B:B,MATCH($C1955,'Policy Characteristics'!$C:$C,0))),"",INDEX('Policy Characteristics'!B:B,MATCH($C1955,'Policy Characteristics'!$C:$C,0)))</f>
        <v>Industry Process Efficiency</v>
      </c>
      <c r="C1955" s="254" t="str">
        <f t="shared" si="60"/>
        <v>Percentage Improvement in Industrial Process Efficiency above BAU</v>
      </c>
      <c r="D1955" s="6" t="s">
        <v>3057</v>
      </c>
      <c r="E1955" s="45" t="s">
        <v>2380</v>
      </c>
      <c r="F1955" t="s">
        <v>3019</v>
      </c>
      <c r="G1955" s="45" t="s">
        <v>2386</v>
      </c>
      <c r="H1955" s="43">
        <v>3145</v>
      </c>
      <c r="I1955" s="324" t="s">
        <v>40</v>
      </c>
      <c r="J1955" s="255" t="str">
        <f>IF(ISBLANK(INDEX('Policy Characteristics'!D:D,MATCH($C1955,'Policy Characteristics'!$C:$C,0))),"",INDEX('Policy Characteristics'!D:D,MATCH($C1955,'Policy Characteristics'!$C:$C,0)))</f>
        <v>Industry Energy Efficiency</v>
      </c>
      <c r="K1955" s="254" t="str">
        <f>IF(ISBLANK(INDEX('Policy Characteristics'!E:E,MATCH($C1955,'Policy Characteristics'!$C:$C,0))),"",INDEX('Policy Characteristics'!E:E,MATCH($C1955,'Policy Characteristics'!$C:$C,0)))</f>
        <v>indst process efficiency</v>
      </c>
      <c r="L1955" s="261">
        <f>IF(ISBLANK(INDEX('Policy Characteristics'!F:F,MATCH($C1955,'Policy Characteristics'!$C:$C,0))),"",INDEX('Policy Characteristics'!F:F,MATCH($C1955,'Policy Characteristics'!$C:$C,0)))</f>
        <v>0</v>
      </c>
      <c r="M1955" s="261">
        <f>IF(ISBLANK(INDEX('Policy Characteristics'!G:G,MATCH($C1955,'Policy Characteristics'!$C:$C,0))),"",INDEX('Policy Characteristics'!G:G,MATCH($C1955,'Policy Characteristics'!$C:$C,0)))</f>
        <v>0.25</v>
      </c>
      <c r="N1955" s="261">
        <f>IF(ISBLANK(INDEX('Policy Characteristics'!H:H,MATCH($C1955,'Policy Characteristics'!$C:$C,0))),"",INDEX('Policy Characteristics'!H:H,MATCH($C1955,'Policy Characteristics'!$C:$C,0)))</f>
        <v>0.01</v>
      </c>
      <c r="O1955" s="254" t="str">
        <f>IF(ISBLANK(INDEX('Policy Characteristics'!I:I,MATCH($C1955,'Policy Characteristics'!$C:$C,0))),"",INDEX('Policy Characteristics'!I:I,MATCH($C1955,'Policy Characteristics'!$C:$C,0)))</f>
        <v>% reduction in energy use</v>
      </c>
      <c r="P1955" s="254" t="str">
        <f>IF(ISBLANK(INDEX('Policy Characteristics'!J:J,MATCH($C1955,'Policy Characteristics'!$C:$C,0))),"",INDEX('Policy Characteristics'!J:J,MATCH($C1955,'Policy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55" s="254" t="str">
        <f>IF(ISBLANK(INDEX('Policy Characteristics'!K:K,MATCH($C1955,'Policy Characteristics'!$C:$C,0))),"",INDEX('Policy Characteristics'!K:K,MATCH($C1955,'Policy Characteristics'!$C:$C,0)))</f>
        <v>industry-ag-main.html#eff-stds</v>
      </c>
      <c r="R1955" s="254" t="str">
        <f>IF(ISBLANK(INDEX('Policy Characteristics'!L:L,MATCH($C1955,'Policy Characteristics'!$C:$C,0))),"",INDEX('Policy Characteristics'!L:L,MATCH($C1955,'Policy Characteristics'!$C:$C,0)))</f>
        <v>industry-energy-efficiency-standards.html</v>
      </c>
    </row>
    <row r="1956" spans="1:18" s="4" customFormat="1">
      <c r="A1956" s="254" t="str">
        <f>IF(ISBLANK(INDEX('Policy Characteristics'!A:A,MATCH($C1956,'Policy Characteristics'!$C:$C,0))),"",INDEX('Policy Characteristics'!A:A,MATCH($C1956,'Policy Characteristics'!$C:$C,0)))</f>
        <v>Industry</v>
      </c>
      <c r="B1956" s="262" t="str">
        <f>IF(ISBLANK(INDEX('Policy Characteristics'!B:B,MATCH($C1956,'Policy Characteristics'!$C:$C,0))),"",INDEX('Policy Characteristics'!B:B,MATCH($C1956,'Policy Characteristics'!$C:$C,0)))</f>
        <v>Industry Process Efficiency</v>
      </c>
      <c r="C1956" s="254" t="str">
        <f t="shared" si="60"/>
        <v>Percentage Improvement in Industrial Process Efficiency above BAU</v>
      </c>
      <c r="D1956" s="6" t="s">
        <v>3057</v>
      </c>
      <c r="E1956" s="45" t="s">
        <v>2381</v>
      </c>
      <c r="F1956" t="s">
        <v>3019</v>
      </c>
      <c r="G1956" s="45" t="s">
        <v>2389</v>
      </c>
      <c r="H1956" s="43">
        <v>3146</v>
      </c>
      <c r="I1956" s="324" t="s">
        <v>40</v>
      </c>
      <c r="J1956" s="255" t="str">
        <f>IF(ISBLANK(INDEX('Policy Characteristics'!D:D,MATCH($C1956,'Policy Characteristics'!$C:$C,0))),"",INDEX('Policy Characteristics'!D:D,MATCH($C1956,'Policy Characteristics'!$C:$C,0)))</f>
        <v>Industry Energy Efficiency</v>
      </c>
      <c r="K1956" s="254" t="str">
        <f>IF(ISBLANK(INDEX('Policy Characteristics'!E:E,MATCH($C1956,'Policy Characteristics'!$C:$C,0))),"",INDEX('Policy Characteristics'!E:E,MATCH($C1956,'Policy Characteristics'!$C:$C,0)))</f>
        <v>indst process efficiency</v>
      </c>
      <c r="L1956" s="261">
        <f>IF(ISBLANK(INDEX('Policy Characteristics'!F:F,MATCH($C1956,'Policy Characteristics'!$C:$C,0))),"",INDEX('Policy Characteristics'!F:F,MATCH($C1956,'Policy Characteristics'!$C:$C,0)))</f>
        <v>0</v>
      </c>
      <c r="M1956" s="261">
        <f>IF(ISBLANK(INDEX('Policy Characteristics'!G:G,MATCH($C1956,'Policy Characteristics'!$C:$C,0))),"",INDEX('Policy Characteristics'!G:G,MATCH($C1956,'Policy Characteristics'!$C:$C,0)))</f>
        <v>0.25</v>
      </c>
      <c r="N1956" s="261">
        <f>IF(ISBLANK(INDEX('Policy Characteristics'!H:H,MATCH($C1956,'Policy Characteristics'!$C:$C,0))),"",INDEX('Policy Characteristics'!H:H,MATCH($C1956,'Policy Characteristics'!$C:$C,0)))</f>
        <v>0.01</v>
      </c>
      <c r="O1956" s="254" t="str">
        <f>IF(ISBLANK(INDEX('Policy Characteristics'!I:I,MATCH($C1956,'Policy Characteristics'!$C:$C,0))),"",INDEX('Policy Characteristics'!I:I,MATCH($C1956,'Policy Characteristics'!$C:$C,0)))</f>
        <v>% reduction in energy use</v>
      </c>
      <c r="P1956" s="254" t="str">
        <f>IF(ISBLANK(INDEX('Policy Characteristics'!J:J,MATCH($C1956,'Policy Characteristics'!$C:$C,0))),"",INDEX('Policy Characteristics'!J:J,MATCH($C1956,'Policy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56" s="254" t="str">
        <f>IF(ISBLANK(INDEX('Policy Characteristics'!K:K,MATCH($C1956,'Policy Characteristics'!$C:$C,0))),"",INDEX('Policy Characteristics'!K:K,MATCH($C1956,'Policy Characteristics'!$C:$C,0)))</f>
        <v>industry-ag-main.html#eff-stds</v>
      </c>
      <c r="R1956" s="254" t="str">
        <f>IF(ISBLANK(INDEX('Policy Characteristics'!L:L,MATCH($C1956,'Policy Characteristics'!$C:$C,0))),"",INDEX('Policy Characteristics'!L:L,MATCH($C1956,'Policy Characteristics'!$C:$C,0)))</f>
        <v>industry-energy-efficiency-standards.html</v>
      </c>
    </row>
    <row r="1957" spans="1:18" s="4" customFormat="1">
      <c r="A1957" s="254" t="str">
        <f>IF(ISBLANK(INDEX('Policy Characteristics'!A:A,MATCH($C1957,'Policy Characteristics'!$C:$C,0))),"",INDEX('Policy Characteristics'!A:A,MATCH($C1957,'Policy Characteristics'!$C:$C,0)))</f>
        <v>Industry</v>
      </c>
      <c r="B1957" s="262" t="str">
        <f>IF(ISBLANK(INDEX('Policy Characteristics'!B:B,MATCH($C1957,'Policy Characteristics'!$C:$C,0))),"",INDEX('Policy Characteristics'!B:B,MATCH($C1957,'Policy Characteristics'!$C:$C,0)))</f>
        <v>Industry Process Efficiency</v>
      </c>
      <c r="C1957" s="254" t="str">
        <f t="shared" si="60"/>
        <v>Percentage Improvement in Industrial Process Efficiency above BAU</v>
      </c>
      <c r="D1957" s="6" t="s">
        <v>3057</v>
      </c>
      <c r="E1957" s="45" t="s">
        <v>2382</v>
      </c>
      <c r="F1957" t="s">
        <v>3019</v>
      </c>
      <c r="G1957" s="45" t="s">
        <v>2390</v>
      </c>
      <c r="H1957" s="43">
        <v>3147</v>
      </c>
      <c r="I1957" s="324" t="s">
        <v>40</v>
      </c>
      <c r="J1957" s="255" t="str">
        <f>IF(ISBLANK(INDEX('Policy Characteristics'!D:D,MATCH($C1957,'Policy Characteristics'!$C:$C,0))),"",INDEX('Policy Characteristics'!D:D,MATCH($C1957,'Policy Characteristics'!$C:$C,0)))</f>
        <v>Industry Energy Efficiency</v>
      </c>
      <c r="K1957" s="254" t="str">
        <f>IF(ISBLANK(INDEX('Policy Characteristics'!E:E,MATCH($C1957,'Policy Characteristics'!$C:$C,0))),"",INDEX('Policy Characteristics'!E:E,MATCH($C1957,'Policy Characteristics'!$C:$C,0)))</f>
        <v>indst process efficiency</v>
      </c>
      <c r="L1957" s="261">
        <f>IF(ISBLANK(INDEX('Policy Characteristics'!F:F,MATCH($C1957,'Policy Characteristics'!$C:$C,0))),"",INDEX('Policy Characteristics'!F:F,MATCH($C1957,'Policy Characteristics'!$C:$C,0)))</f>
        <v>0</v>
      </c>
      <c r="M1957" s="261">
        <f>IF(ISBLANK(INDEX('Policy Characteristics'!G:G,MATCH($C1957,'Policy Characteristics'!$C:$C,0))),"",INDEX('Policy Characteristics'!G:G,MATCH($C1957,'Policy Characteristics'!$C:$C,0)))</f>
        <v>0.25</v>
      </c>
      <c r="N1957" s="261">
        <f>IF(ISBLANK(INDEX('Policy Characteristics'!H:H,MATCH($C1957,'Policy Characteristics'!$C:$C,0))),"",INDEX('Policy Characteristics'!H:H,MATCH($C1957,'Policy Characteristics'!$C:$C,0)))</f>
        <v>0.01</v>
      </c>
      <c r="O1957" s="254" t="str">
        <f>IF(ISBLANK(INDEX('Policy Characteristics'!I:I,MATCH($C1957,'Policy Characteristics'!$C:$C,0))),"",INDEX('Policy Characteristics'!I:I,MATCH($C1957,'Policy Characteristics'!$C:$C,0)))</f>
        <v>% reduction in energy use</v>
      </c>
      <c r="P1957" s="254" t="str">
        <f>IF(ISBLANK(INDEX('Policy Characteristics'!J:J,MATCH($C1957,'Policy Characteristics'!$C:$C,0))),"",INDEX('Policy Characteristics'!J:J,MATCH($C1957,'Policy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57" s="254" t="str">
        <f>IF(ISBLANK(INDEX('Policy Characteristics'!K:K,MATCH($C1957,'Policy Characteristics'!$C:$C,0))),"",INDEX('Policy Characteristics'!K:K,MATCH($C1957,'Policy Characteristics'!$C:$C,0)))</f>
        <v>industry-ag-main.html#eff-stds</v>
      </c>
      <c r="R1957" s="254" t="str">
        <f>IF(ISBLANK(INDEX('Policy Characteristics'!L:L,MATCH($C1957,'Policy Characteristics'!$C:$C,0))),"",INDEX('Policy Characteristics'!L:L,MATCH($C1957,'Policy Characteristics'!$C:$C,0)))</f>
        <v>industry-energy-efficiency-standards.html</v>
      </c>
    </row>
    <row r="1958" spans="1:18" s="4" customFormat="1">
      <c r="A1958" s="254" t="str">
        <f>IF(ISBLANK(INDEX('Policy Characteristics'!A:A,MATCH($C1958,'Policy Characteristics'!$C:$C,0))),"",INDEX('Policy Characteristics'!A:A,MATCH($C1958,'Policy Characteristics'!$C:$C,0)))</f>
        <v>Industry</v>
      </c>
      <c r="B1958" s="262" t="str">
        <f>IF(ISBLANK(INDEX('Policy Characteristics'!B:B,MATCH($C1958,'Policy Characteristics'!$C:$C,0))),"",INDEX('Policy Characteristics'!B:B,MATCH($C1958,'Policy Characteristics'!$C:$C,0)))</f>
        <v>Industry Process Efficiency</v>
      </c>
      <c r="C1958" s="254" t="str">
        <f t="shared" si="60"/>
        <v>Percentage Improvement in Industrial Process Efficiency above BAU</v>
      </c>
      <c r="D1958" s="6" t="s">
        <v>3057</v>
      </c>
      <c r="E1958" s="45" t="s">
        <v>2383</v>
      </c>
      <c r="F1958" t="s">
        <v>3019</v>
      </c>
      <c r="G1958" s="45" t="s">
        <v>2387</v>
      </c>
      <c r="H1958" s="43">
        <v>3148</v>
      </c>
      <c r="I1958" s="324" t="s">
        <v>41</v>
      </c>
      <c r="J1958" s="255" t="str">
        <f>IF(ISBLANK(INDEX('Policy Characteristics'!D:D,MATCH($C1958,'Policy Characteristics'!$C:$C,0))),"",INDEX('Policy Characteristics'!D:D,MATCH($C1958,'Policy Characteristics'!$C:$C,0)))</f>
        <v>Industry Energy Efficiency</v>
      </c>
      <c r="K1958" s="254" t="str">
        <f>IF(ISBLANK(INDEX('Policy Characteristics'!E:E,MATCH($C1958,'Policy Characteristics'!$C:$C,0))),"",INDEX('Policy Characteristics'!E:E,MATCH($C1958,'Policy Characteristics'!$C:$C,0)))</f>
        <v>indst process efficiency</v>
      </c>
      <c r="L1958" s="261">
        <f>IF(ISBLANK(INDEX('Policy Characteristics'!F:F,MATCH($C1958,'Policy Characteristics'!$C:$C,0))),"",INDEX('Policy Characteristics'!F:F,MATCH($C1958,'Policy Characteristics'!$C:$C,0)))</f>
        <v>0</v>
      </c>
      <c r="M1958" s="261">
        <f>IF(ISBLANK(INDEX('Policy Characteristics'!G:G,MATCH($C1958,'Policy Characteristics'!$C:$C,0))),"",INDEX('Policy Characteristics'!G:G,MATCH($C1958,'Policy Characteristics'!$C:$C,0)))</f>
        <v>0.25</v>
      </c>
      <c r="N1958" s="261">
        <f>IF(ISBLANK(INDEX('Policy Characteristics'!H:H,MATCH($C1958,'Policy Characteristics'!$C:$C,0))),"",INDEX('Policy Characteristics'!H:H,MATCH($C1958,'Policy Characteristics'!$C:$C,0)))</f>
        <v>0.01</v>
      </c>
      <c r="O1958" s="254" t="str">
        <f>IF(ISBLANK(INDEX('Policy Characteristics'!I:I,MATCH($C1958,'Policy Characteristics'!$C:$C,0))),"",INDEX('Policy Characteristics'!I:I,MATCH($C1958,'Policy Characteristics'!$C:$C,0)))</f>
        <v>% reduction in energy use</v>
      </c>
      <c r="P1958" s="254" t="str">
        <f>IF(ISBLANK(INDEX('Policy Characteristics'!J:J,MATCH($C1958,'Policy Characteristics'!$C:$C,0))),"",INDEX('Policy Characteristics'!J:J,MATCH($C1958,'Policy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58" s="254" t="str">
        <f>IF(ISBLANK(INDEX('Policy Characteristics'!K:K,MATCH($C1958,'Policy Characteristics'!$C:$C,0))),"",INDEX('Policy Characteristics'!K:K,MATCH($C1958,'Policy Characteristics'!$C:$C,0)))</f>
        <v>industry-ag-main.html#eff-stds</v>
      </c>
      <c r="R1958" s="254" t="str">
        <f>IF(ISBLANK(INDEX('Policy Characteristics'!L:L,MATCH($C1958,'Policy Characteristics'!$C:$C,0))),"",INDEX('Policy Characteristics'!L:L,MATCH($C1958,'Policy Characteristics'!$C:$C,0)))</f>
        <v>industry-energy-efficiency-standards.html</v>
      </c>
    </row>
    <row r="1959" spans="1:18" s="4" customFormat="1">
      <c r="A1959" s="254" t="str">
        <f>IF(ISBLANK(INDEX('Policy Characteristics'!A:A,MATCH($C1959,'Policy Characteristics'!$C:$C,0))),"",INDEX('Policy Characteristics'!A:A,MATCH($C1959,'Policy Characteristics'!$C:$C,0)))</f>
        <v>Industry</v>
      </c>
      <c r="B1959" s="262" t="str">
        <f>IF(ISBLANK(INDEX('Policy Characteristics'!B:B,MATCH($C1959,'Policy Characteristics'!$C:$C,0))),"",INDEX('Policy Characteristics'!B:B,MATCH($C1959,'Policy Characteristics'!$C:$C,0)))</f>
        <v>Industry Process Efficiency</v>
      </c>
      <c r="C1959" s="254" t="str">
        <f t="shared" ref="C1959:C2014" si="61">$C$1765</f>
        <v>Percentage Improvement in Industrial Process Efficiency above BAU</v>
      </c>
      <c r="D1959" s="6" t="s">
        <v>3057</v>
      </c>
      <c r="E1959" s="45" t="s">
        <v>2384</v>
      </c>
      <c r="F1959" t="s">
        <v>3019</v>
      </c>
      <c r="G1959" s="45" t="s">
        <v>2388</v>
      </c>
      <c r="H1959" s="43">
        <v>3149</v>
      </c>
      <c r="I1959" s="324" t="s">
        <v>40</v>
      </c>
      <c r="J1959" s="255" t="str">
        <f>IF(ISBLANK(INDEX('Policy Characteristics'!D:D,MATCH($C1959,'Policy Characteristics'!$C:$C,0))),"",INDEX('Policy Characteristics'!D:D,MATCH($C1959,'Policy Characteristics'!$C:$C,0)))</f>
        <v>Industry Energy Efficiency</v>
      </c>
      <c r="K1959" s="254" t="str">
        <f>IF(ISBLANK(INDEX('Policy Characteristics'!E:E,MATCH($C1959,'Policy Characteristics'!$C:$C,0))),"",INDEX('Policy Characteristics'!E:E,MATCH($C1959,'Policy Characteristics'!$C:$C,0)))</f>
        <v>indst process efficiency</v>
      </c>
      <c r="L1959" s="261">
        <f>IF(ISBLANK(INDEX('Policy Characteristics'!F:F,MATCH($C1959,'Policy Characteristics'!$C:$C,0))),"",INDEX('Policy Characteristics'!F:F,MATCH($C1959,'Policy Characteristics'!$C:$C,0)))</f>
        <v>0</v>
      </c>
      <c r="M1959" s="261">
        <f>IF(ISBLANK(INDEX('Policy Characteristics'!G:G,MATCH($C1959,'Policy Characteristics'!$C:$C,0))),"",INDEX('Policy Characteristics'!G:G,MATCH($C1959,'Policy Characteristics'!$C:$C,0)))</f>
        <v>0.25</v>
      </c>
      <c r="N1959" s="261">
        <f>IF(ISBLANK(INDEX('Policy Characteristics'!H:H,MATCH($C1959,'Policy Characteristics'!$C:$C,0))),"",INDEX('Policy Characteristics'!H:H,MATCH($C1959,'Policy Characteristics'!$C:$C,0)))</f>
        <v>0.01</v>
      </c>
      <c r="O1959" s="254" t="str">
        <f>IF(ISBLANK(INDEX('Policy Characteristics'!I:I,MATCH($C1959,'Policy Characteristics'!$C:$C,0))),"",INDEX('Policy Characteristics'!I:I,MATCH($C1959,'Policy Characteristics'!$C:$C,0)))</f>
        <v>% reduction in energy use</v>
      </c>
      <c r="P1959" s="254" t="str">
        <f>IF(ISBLANK(INDEX('Policy Characteristics'!J:J,MATCH($C1959,'Policy Characteristics'!$C:$C,0))),"",INDEX('Policy Characteristics'!J:J,MATCH($C1959,'Policy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59" s="254" t="str">
        <f>IF(ISBLANK(INDEX('Policy Characteristics'!K:K,MATCH($C1959,'Policy Characteristics'!$C:$C,0))),"",INDEX('Policy Characteristics'!K:K,MATCH($C1959,'Policy Characteristics'!$C:$C,0)))</f>
        <v>industry-ag-main.html#eff-stds</v>
      </c>
      <c r="R1959" s="254" t="str">
        <f>IF(ISBLANK(INDEX('Policy Characteristics'!L:L,MATCH($C1959,'Policy Characteristics'!$C:$C,0))),"",INDEX('Policy Characteristics'!L:L,MATCH($C1959,'Policy Characteristics'!$C:$C,0)))</f>
        <v>industry-energy-efficiency-standards.html</v>
      </c>
    </row>
    <row r="1960" spans="1:18" s="4" customFormat="1">
      <c r="A1960" s="254" t="str">
        <f>IF(ISBLANK(INDEX('Policy Characteristics'!A:A,MATCH($C1960,'Policy Characteristics'!$C:$C,0))),"",INDEX('Policy Characteristics'!A:A,MATCH($C1960,'Policy Characteristics'!$C:$C,0)))</f>
        <v>Industry</v>
      </c>
      <c r="B1960" s="262" t="str">
        <f>IF(ISBLANK(INDEX('Policy Characteristics'!B:B,MATCH($C1960,'Policy Characteristics'!$C:$C,0))),"",INDEX('Policy Characteristics'!B:B,MATCH($C1960,'Policy Characteristics'!$C:$C,0)))</f>
        <v>Industry Process Efficiency</v>
      </c>
      <c r="C1960" s="254" t="str">
        <f t="shared" si="61"/>
        <v>Percentage Improvement in Industrial Process Efficiency above BAU</v>
      </c>
      <c r="D1960" s="6" t="s">
        <v>3057</v>
      </c>
      <c r="E1960" s="45" t="s">
        <v>2385</v>
      </c>
      <c r="F1960" t="s">
        <v>3019</v>
      </c>
      <c r="G1960" s="45" t="s">
        <v>2391</v>
      </c>
      <c r="H1960" s="43">
        <v>3150</v>
      </c>
      <c r="I1960" s="324" t="s">
        <v>41</v>
      </c>
      <c r="J1960" s="255" t="str">
        <f>IF(ISBLANK(INDEX('Policy Characteristics'!D:D,MATCH($C1960,'Policy Characteristics'!$C:$C,0))),"",INDEX('Policy Characteristics'!D:D,MATCH($C1960,'Policy Characteristics'!$C:$C,0)))</f>
        <v>Industry Energy Efficiency</v>
      </c>
      <c r="K1960" s="254" t="str">
        <f>IF(ISBLANK(INDEX('Policy Characteristics'!E:E,MATCH($C1960,'Policy Characteristics'!$C:$C,0))),"",INDEX('Policy Characteristics'!E:E,MATCH($C1960,'Policy Characteristics'!$C:$C,0)))</f>
        <v>indst process efficiency</v>
      </c>
      <c r="L1960" s="261">
        <f>IF(ISBLANK(INDEX('Policy Characteristics'!F:F,MATCH($C1960,'Policy Characteristics'!$C:$C,0))),"",INDEX('Policy Characteristics'!F:F,MATCH($C1960,'Policy Characteristics'!$C:$C,0)))</f>
        <v>0</v>
      </c>
      <c r="M1960" s="261">
        <f>IF(ISBLANK(INDEX('Policy Characteristics'!G:G,MATCH($C1960,'Policy Characteristics'!$C:$C,0))),"",INDEX('Policy Characteristics'!G:G,MATCH($C1960,'Policy Characteristics'!$C:$C,0)))</f>
        <v>0.25</v>
      </c>
      <c r="N1960" s="261">
        <f>IF(ISBLANK(INDEX('Policy Characteristics'!H:H,MATCH($C1960,'Policy Characteristics'!$C:$C,0))),"",INDEX('Policy Characteristics'!H:H,MATCH($C1960,'Policy Characteristics'!$C:$C,0)))</f>
        <v>0.01</v>
      </c>
      <c r="O1960" s="254" t="str">
        <f>IF(ISBLANK(INDEX('Policy Characteristics'!I:I,MATCH($C1960,'Policy Characteristics'!$C:$C,0))),"",INDEX('Policy Characteristics'!I:I,MATCH($C1960,'Policy Characteristics'!$C:$C,0)))</f>
        <v>% reduction in energy use</v>
      </c>
      <c r="P1960" s="254" t="str">
        <f>IF(ISBLANK(INDEX('Policy Characteristics'!J:J,MATCH($C1960,'Policy Characteristics'!$C:$C,0))),"",INDEX('Policy Characteristics'!J:J,MATCH($C1960,'Policy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60" s="254" t="str">
        <f>IF(ISBLANK(INDEX('Policy Characteristics'!K:K,MATCH($C1960,'Policy Characteristics'!$C:$C,0))),"",INDEX('Policy Characteristics'!K:K,MATCH($C1960,'Policy Characteristics'!$C:$C,0)))</f>
        <v>industry-ag-main.html#eff-stds</v>
      </c>
      <c r="R1960" s="254" t="str">
        <f>IF(ISBLANK(INDEX('Policy Characteristics'!L:L,MATCH($C1960,'Policy Characteristics'!$C:$C,0))),"",INDEX('Policy Characteristics'!L:L,MATCH($C1960,'Policy Characteristics'!$C:$C,0)))</f>
        <v>industry-energy-efficiency-standards.html</v>
      </c>
    </row>
    <row r="1961" spans="1:18" s="4" customFormat="1">
      <c r="A1961" s="254" t="str">
        <f>IF(ISBLANK(INDEX('Policy Characteristics'!A:A,MATCH($C1961,'Policy Characteristics'!$C:$C,0))),"",INDEX('Policy Characteristics'!A:A,MATCH($C1961,'Policy Characteristics'!$C:$C,0)))</f>
        <v>Industry</v>
      </c>
      <c r="B1961" s="262" t="str">
        <f>IF(ISBLANK(INDEX('Policy Characteristics'!B:B,MATCH($C1961,'Policy Characteristics'!$C:$C,0))),"",INDEX('Policy Characteristics'!B:B,MATCH($C1961,'Policy Characteristics'!$C:$C,0)))</f>
        <v>Industry Process Efficiency</v>
      </c>
      <c r="C1961" s="254" t="str">
        <f t="shared" si="61"/>
        <v>Percentage Improvement in Industrial Process Efficiency above BAU</v>
      </c>
      <c r="D1961" s="6" t="s">
        <v>3057</v>
      </c>
      <c r="E1961" s="45" t="s">
        <v>2684</v>
      </c>
      <c r="F1961" t="s">
        <v>3019</v>
      </c>
      <c r="G1961" s="45" t="s">
        <v>2687</v>
      </c>
      <c r="H1961" s="43">
        <v>3151</v>
      </c>
      <c r="I1961" s="324" t="s">
        <v>41</v>
      </c>
      <c r="J1961" s="255" t="str">
        <f>IF(ISBLANK(INDEX('Policy Characteristics'!D:D,MATCH($C1961,'Policy Characteristics'!$C:$C,0))),"",INDEX('Policy Characteristics'!D:D,MATCH($C1961,'Policy Characteristics'!$C:$C,0)))</f>
        <v>Industry Energy Efficiency</v>
      </c>
      <c r="K1961" s="254" t="str">
        <f>IF(ISBLANK(INDEX('Policy Characteristics'!E:E,MATCH($C1961,'Policy Characteristics'!$C:$C,0))),"",INDEX('Policy Characteristics'!E:E,MATCH($C1961,'Policy Characteristics'!$C:$C,0)))</f>
        <v>indst process efficiency</v>
      </c>
      <c r="L1961" s="261">
        <f>IF(ISBLANK(INDEX('Policy Characteristics'!F:F,MATCH($C1961,'Policy Characteristics'!$C:$C,0))),"",INDEX('Policy Characteristics'!F:F,MATCH($C1961,'Policy Characteristics'!$C:$C,0)))</f>
        <v>0</v>
      </c>
      <c r="M1961" s="261">
        <f>IF(ISBLANK(INDEX('Policy Characteristics'!G:G,MATCH($C1961,'Policy Characteristics'!$C:$C,0))),"",INDEX('Policy Characteristics'!G:G,MATCH($C1961,'Policy Characteristics'!$C:$C,0)))</f>
        <v>0.25</v>
      </c>
      <c r="N1961" s="261">
        <f>IF(ISBLANK(INDEX('Policy Characteristics'!H:H,MATCH($C1961,'Policy Characteristics'!$C:$C,0))),"",INDEX('Policy Characteristics'!H:H,MATCH($C1961,'Policy Characteristics'!$C:$C,0)))</f>
        <v>0.01</v>
      </c>
      <c r="O1961" s="254" t="str">
        <f>IF(ISBLANK(INDEX('Policy Characteristics'!I:I,MATCH($C1961,'Policy Characteristics'!$C:$C,0))),"",INDEX('Policy Characteristics'!I:I,MATCH($C1961,'Policy Characteristics'!$C:$C,0)))</f>
        <v>% reduction in energy use</v>
      </c>
      <c r="P1961" s="254" t="str">
        <f>IF(ISBLANK(INDEX('Policy Characteristics'!J:J,MATCH($C1961,'Policy Characteristics'!$C:$C,0))),"",INDEX('Policy Characteristics'!J:J,MATCH($C1961,'Policy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61" s="254" t="str">
        <f>IF(ISBLANK(INDEX('Policy Characteristics'!K:K,MATCH($C1961,'Policy Characteristics'!$C:$C,0))),"",INDEX('Policy Characteristics'!K:K,MATCH($C1961,'Policy Characteristics'!$C:$C,0)))</f>
        <v>industry-ag-main.html#eff-stds</v>
      </c>
      <c r="R1961" s="254" t="str">
        <f>IF(ISBLANK(INDEX('Policy Characteristics'!L:L,MATCH($C1961,'Policy Characteristics'!$C:$C,0))),"",INDEX('Policy Characteristics'!L:L,MATCH($C1961,'Policy Characteristics'!$C:$C,0)))</f>
        <v>industry-energy-efficiency-standards.html</v>
      </c>
    </row>
    <row r="1962" spans="1:18" s="4" customFormat="1">
      <c r="A1962" s="254" t="str">
        <f>IF(ISBLANK(INDEX('Policy Characteristics'!A:A,MATCH($C1962,'Policy Characteristics'!$C:$C,0))),"",INDEX('Policy Characteristics'!A:A,MATCH($C1962,'Policy Characteristics'!$C:$C,0)))</f>
        <v>Industry</v>
      </c>
      <c r="B1962" s="262" t="str">
        <f>IF(ISBLANK(INDEX('Policy Characteristics'!B:B,MATCH($C1962,'Policy Characteristics'!$C:$C,0))),"",INDEX('Policy Characteristics'!B:B,MATCH($C1962,'Policy Characteristics'!$C:$C,0)))</f>
        <v>Industry Process Efficiency</v>
      </c>
      <c r="C1962" s="254" t="str">
        <f t="shared" si="61"/>
        <v>Percentage Improvement in Industrial Process Efficiency above BAU</v>
      </c>
      <c r="D1962" s="6" t="s">
        <v>3057</v>
      </c>
      <c r="E1962" s="45" t="s">
        <v>2685</v>
      </c>
      <c r="F1962" t="s">
        <v>3019</v>
      </c>
      <c r="G1962" s="45" t="s">
        <v>2689</v>
      </c>
      <c r="H1962" s="43">
        <v>3152</v>
      </c>
      <c r="I1962" s="324" t="s">
        <v>40</v>
      </c>
      <c r="J1962" s="255" t="str">
        <f>IF(ISBLANK(INDEX('Policy Characteristics'!D:D,MATCH($C1962,'Policy Characteristics'!$C:$C,0))),"",INDEX('Policy Characteristics'!D:D,MATCH($C1962,'Policy Characteristics'!$C:$C,0)))</f>
        <v>Industry Energy Efficiency</v>
      </c>
      <c r="K1962" s="254" t="str">
        <f>IF(ISBLANK(INDEX('Policy Characteristics'!E:E,MATCH($C1962,'Policy Characteristics'!$C:$C,0))),"",INDEX('Policy Characteristics'!E:E,MATCH($C1962,'Policy Characteristics'!$C:$C,0)))</f>
        <v>indst process efficiency</v>
      </c>
      <c r="L1962" s="261">
        <f>IF(ISBLANK(INDEX('Policy Characteristics'!F:F,MATCH($C1962,'Policy Characteristics'!$C:$C,0))),"",INDEX('Policy Characteristics'!F:F,MATCH($C1962,'Policy Characteristics'!$C:$C,0)))</f>
        <v>0</v>
      </c>
      <c r="M1962" s="261">
        <f>IF(ISBLANK(INDEX('Policy Characteristics'!G:G,MATCH($C1962,'Policy Characteristics'!$C:$C,0))),"",INDEX('Policy Characteristics'!G:G,MATCH($C1962,'Policy Characteristics'!$C:$C,0)))</f>
        <v>0.25</v>
      </c>
      <c r="N1962" s="261">
        <f>IF(ISBLANK(INDEX('Policy Characteristics'!H:H,MATCH($C1962,'Policy Characteristics'!$C:$C,0))),"",INDEX('Policy Characteristics'!H:H,MATCH($C1962,'Policy Characteristics'!$C:$C,0)))</f>
        <v>0.01</v>
      </c>
      <c r="O1962" s="254" t="str">
        <f>IF(ISBLANK(INDEX('Policy Characteristics'!I:I,MATCH($C1962,'Policy Characteristics'!$C:$C,0))),"",INDEX('Policy Characteristics'!I:I,MATCH($C1962,'Policy Characteristics'!$C:$C,0)))</f>
        <v>% reduction in energy use</v>
      </c>
      <c r="P1962" s="254" t="str">
        <f>IF(ISBLANK(INDEX('Policy Characteristics'!J:J,MATCH($C1962,'Policy Characteristics'!$C:$C,0))),"",INDEX('Policy Characteristics'!J:J,MATCH($C1962,'Policy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62" s="254" t="str">
        <f>IF(ISBLANK(INDEX('Policy Characteristics'!K:K,MATCH($C1962,'Policy Characteristics'!$C:$C,0))),"",INDEX('Policy Characteristics'!K:K,MATCH($C1962,'Policy Characteristics'!$C:$C,0)))</f>
        <v>industry-ag-main.html#eff-stds</v>
      </c>
      <c r="R1962" s="254" t="str">
        <f>IF(ISBLANK(INDEX('Policy Characteristics'!L:L,MATCH($C1962,'Policy Characteristics'!$C:$C,0))),"",INDEX('Policy Characteristics'!L:L,MATCH($C1962,'Policy Characteristics'!$C:$C,0)))</f>
        <v>industry-energy-efficiency-standards.html</v>
      </c>
    </row>
    <row r="1963" spans="1:18" s="4" customFormat="1">
      <c r="A1963" s="254" t="str">
        <f>IF(ISBLANK(INDEX('Policy Characteristics'!A:A,MATCH($C1963,'Policy Characteristics'!$C:$C,0))),"",INDEX('Policy Characteristics'!A:A,MATCH($C1963,'Policy Characteristics'!$C:$C,0)))</f>
        <v>Industry</v>
      </c>
      <c r="B1963" s="262" t="str">
        <f>IF(ISBLANK(INDEX('Policy Characteristics'!B:B,MATCH($C1963,'Policy Characteristics'!$C:$C,0))),"",INDEX('Policy Characteristics'!B:B,MATCH($C1963,'Policy Characteristics'!$C:$C,0)))</f>
        <v>Industry Process Efficiency</v>
      </c>
      <c r="C1963" s="254" t="str">
        <f t="shared" si="61"/>
        <v>Percentage Improvement in Industrial Process Efficiency above BAU</v>
      </c>
      <c r="D1963" s="6" t="s">
        <v>3057</v>
      </c>
      <c r="E1963" s="45" t="s">
        <v>2686</v>
      </c>
      <c r="F1963" t="s">
        <v>3019</v>
      </c>
      <c r="G1963" s="45" t="s">
        <v>2690</v>
      </c>
      <c r="H1963" s="43">
        <v>3153</v>
      </c>
      <c r="I1963" s="324" t="s">
        <v>40</v>
      </c>
      <c r="J1963" s="255" t="str">
        <f>IF(ISBLANK(INDEX('Policy Characteristics'!D:D,MATCH($C1963,'Policy Characteristics'!$C:$C,0))),"",INDEX('Policy Characteristics'!D:D,MATCH($C1963,'Policy Characteristics'!$C:$C,0)))</f>
        <v>Industry Energy Efficiency</v>
      </c>
      <c r="K1963" s="254" t="str">
        <f>IF(ISBLANK(INDEX('Policy Characteristics'!E:E,MATCH($C1963,'Policy Characteristics'!$C:$C,0))),"",INDEX('Policy Characteristics'!E:E,MATCH($C1963,'Policy Characteristics'!$C:$C,0)))</f>
        <v>indst process efficiency</v>
      </c>
      <c r="L1963" s="261">
        <f>IF(ISBLANK(INDEX('Policy Characteristics'!F:F,MATCH($C1963,'Policy Characteristics'!$C:$C,0))),"",INDEX('Policy Characteristics'!F:F,MATCH($C1963,'Policy Characteristics'!$C:$C,0)))</f>
        <v>0</v>
      </c>
      <c r="M1963" s="261">
        <f>IF(ISBLANK(INDEX('Policy Characteristics'!G:G,MATCH($C1963,'Policy Characteristics'!$C:$C,0))),"",INDEX('Policy Characteristics'!G:G,MATCH($C1963,'Policy Characteristics'!$C:$C,0)))</f>
        <v>0.25</v>
      </c>
      <c r="N1963" s="261">
        <f>IF(ISBLANK(INDEX('Policy Characteristics'!H:H,MATCH($C1963,'Policy Characteristics'!$C:$C,0))),"",INDEX('Policy Characteristics'!H:H,MATCH($C1963,'Policy Characteristics'!$C:$C,0)))</f>
        <v>0.01</v>
      </c>
      <c r="O1963" s="254" t="str">
        <f>IF(ISBLANK(INDEX('Policy Characteristics'!I:I,MATCH($C1963,'Policy Characteristics'!$C:$C,0))),"",INDEX('Policy Characteristics'!I:I,MATCH($C1963,'Policy Characteristics'!$C:$C,0)))</f>
        <v>% reduction in energy use</v>
      </c>
      <c r="P1963" s="254" t="str">
        <f>IF(ISBLANK(INDEX('Policy Characteristics'!J:J,MATCH($C1963,'Policy Characteristics'!$C:$C,0))),"",INDEX('Policy Characteristics'!J:J,MATCH($C1963,'Policy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63" s="254" t="str">
        <f>IF(ISBLANK(INDEX('Policy Characteristics'!K:K,MATCH($C1963,'Policy Characteristics'!$C:$C,0))),"",INDEX('Policy Characteristics'!K:K,MATCH($C1963,'Policy Characteristics'!$C:$C,0)))</f>
        <v>industry-ag-main.html#eff-stds</v>
      </c>
      <c r="R1963" s="254" t="str">
        <f>IF(ISBLANK(INDEX('Policy Characteristics'!L:L,MATCH($C1963,'Policy Characteristics'!$C:$C,0))),"",INDEX('Policy Characteristics'!L:L,MATCH($C1963,'Policy Characteristics'!$C:$C,0)))</f>
        <v>industry-energy-efficiency-standards.html</v>
      </c>
    </row>
    <row r="1964" spans="1:18" s="4" customFormat="1">
      <c r="A1964" s="254" t="str">
        <f>IF(ISBLANK(INDEX('Policy Characteristics'!A:A,MATCH($C1964,'Policy Characteristics'!$C:$C,0))),"",INDEX('Policy Characteristics'!A:A,MATCH($C1964,'Policy Characteristics'!$C:$C,0)))</f>
        <v>Industry</v>
      </c>
      <c r="B1964" s="262" t="str">
        <f>IF(ISBLANK(INDEX('Policy Characteristics'!B:B,MATCH($C1964,'Policy Characteristics'!$C:$C,0))),"",INDEX('Policy Characteristics'!B:B,MATCH($C1964,'Policy Characteristics'!$C:$C,0)))</f>
        <v>Industry Process Efficiency</v>
      </c>
      <c r="C1964" s="254" t="str">
        <f t="shared" si="61"/>
        <v>Percentage Improvement in Industrial Process Efficiency above BAU</v>
      </c>
      <c r="D1964" s="6" t="s">
        <v>3057</v>
      </c>
      <c r="E1964" s="45" t="s">
        <v>2683</v>
      </c>
      <c r="F1964" t="s">
        <v>3019</v>
      </c>
      <c r="G1964" s="45" t="s">
        <v>2688</v>
      </c>
      <c r="H1964" s="43">
        <v>3154</v>
      </c>
      <c r="I1964" s="324" t="s">
        <v>41</v>
      </c>
      <c r="J1964" s="255" t="str">
        <f>IF(ISBLANK(INDEX('Policy Characteristics'!D:D,MATCH($C1964,'Policy Characteristics'!$C:$C,0))),"",INDEX('Policy Characteristics'!D:D,MATCH($C1964,'Policy Characteristics'!$C:$C,0)))</f>
        <v>Industry Energy Efficiency</v>
      </c>
      <c r="K1964" s="254" t="str">
        <f>IF(ISBLANK(INDEX('Policy Characteristics'!E:E,MATCH($C1964,'Policy Characteristics'!$C:$C,0))),"",INDEX('Policy Characteristics'!E:E,MATCH($C1964,'Policy Characteristics'!$C:$C,0)))</f>
        <v>indst process efficiency</v>
      </c>
      <c r="L1964" s="261">
        <f>IF(ISBLANK(INDEX('Policy Characteristics'!F:F,MATCH($C1964,'Policy Characteristics'!$C:$C,0))),"",INDEX('Policy Characteristics'!F:F,MATCH($C1964,'Policy Characteristics'!$C:$C,0)))</f>
        <v>0</v>
      </c>
      <c r="M1964" s="261">
        <f>IF(ISBLANK(INDEX('Policy Characteristics'!G:G,MATCH($C1964,'Policy Characteristics'!$C:$C,0))),"",INDEX('Policy Characteristics'!G:G,MATCH($C1964,'Policy Characteristics'!$C:$C,0)))</f>
        <v>0.25</v>
      </c>
      <c r="N1964" s="261">
        <f>IF(ISBLANK(INDEX('Policy Characteristics'!H:H,MATCH($C1964,'Policy Characteristics'!$C:$C,0))),"",INDEX('Policy Characteristics'!H:H,MATCH($C1964,'Policy Characteristics'!$C:$C,0)))</f>
        <v>0.01</v>
      </c>
      <c r="O1964" s="254" t="str">
        <f>IF(ISBLANK(INDEX('Policy Characteristics'!I:I,MATCH($C1964,'Policy Characteristics'!$C:$C,0))),"",INDEX('Policy Characteristics'!I:I,MATCH($C1964,'Policy Characteristics'!$C:$C,0)))</f>
        <v>% reduction in energy use</v>
      </c>
      <c r="P1964" s="254" t="str">
        <f>IF(ISBLANK(INDEX('Policy Characteristics'!J:J,MATCH($C1964,'Policy Characteristics'!$C:$C,0))),"",INDEX('Policy Characteristics'!J:J,MATCH($C1964,'Policy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64" s="254" t="str">
        <f>IF(ISBLANK(INDEX('Policy Characteristics'!K:K,MATCH($C1964,'Policy Characteristics'!$C:$C,0))),"",INDEX('Policy Characteristics'!K:K,MATCH($C1964,'Policy Characteristics'!$C:$C,0)))</f>
        <v>industry-ag-main.html#eff-stds</v>
      </c>
      <c r="R1964" s="254" t="str">
        <f>IF(ISBLANK(INDEX('Policy Characteristics'!L:L,MATCH($C1964,'Policy Characteristics'!$C:$C,0))),"",INDEX('Policy Characteristics'!L:L,MATCH($C1964,'Policy Characteristics'!$C:$C,0)))</f>
        <v>industry-energy-efficiency-standards.html</v>
      </c>
    </row>
    <row r="1965" spans="1:18" s="4" customFormat="1">
      <c r="A1965" s="254" t="str">
        <f>IF(ISBLANK(INDEX('Policy Characteristics'!A:A,MATCH($C1965,'Policy Characteristics'!$C:$C,0))),"",INDEX('Policy Characteristics'!A:A,MATCH($C1965,'Policy Characteristics'!$C:$C,0)))</f>
        <v>Industry</v>
      </c>
      <c r="B1965" s="262" t="str">
        <f>IF(ISBLANK(INDEX('Policy Characteristics'!B:B,MATCH($C1965,'Policy Characteristics'!$C:$C,0))),"",INDEX('Policy Characteristics'!B:B,MATCH($C1965,'Policy Characteristics'!$C:$C,0)))</f>
        <v>Industry Process Efficiency</v>
      </c>
      <c r="C1965" s="254" t="str">
        <f t="shared" si="61"/>
        <v>Percentage Improvement in Industrial Process Efficiency above BAU</v>
      </c>
      <c r="D1965" s="6" t="s">
        <v>3058</v>
      </c>
      <c r="E1965" s="45" t="s">
        <v>2380</v>
      </c>
      <c r="F1965" t="s">
        <v>3020</v>
      </c>
      <c r="G1965" s="45" t="s">
        <v>2386</v>
      </c>
      <c r="H1965" s="43">
        <v>3155</v>
      </c>
      <c r="I1965" s="324" t="s">
        <v>40</v>
      </c>
      <c r="J1965" s="255" t="str">
        <f>IF(ISBLANK(INDEX('Policy Characteristics'!D:D,MATCH($C1965,'Policy Characteristics'!$C:$C,0))),"",INDEX('Policy Characteristics'!D:D,MATCH($C1965,'Policy Characteristics'!$C:$C,0)))</f>
        <v>Industry Energy Efficiency</v>
      </c>
      <c r="K1965" s="254" t="str">
        <f>IF(ISBLANK(INDEX('Policy Characteristics'!E:E,MATCH($C1965,'Policy Characteristics'!$C:$C,0))),"",INDEX('Policy Characteristics'!E:E,MATCH($C1965,'Policy Characteristics'!$C:$C,0)))</f>
        <v>indst process efficiency</v>
      </c>
      <c r="L1965" s="261">
        <f>IF(ISBLANK(INDEX('Policy Characteristics'!F:F,MATCH($C1965,'Policy Characteristics'!$C:$C,0))),"",INDEX('Policy Characteristics'!F:F,MATCH($C1965,'Policy Characteristics'!$C:$C,0)))</f>
        <v>0</v>
      </c>
      <c r="M1965" s="261">
        <f>IF(ISBLANK(INDEX('Policy Characteristics'!G:G,MATCH($C1965,'Policy Characteristics'!$C:$C,0))),"",INDEX('Policy Characteristics'!G:G,MATCH($C1965,'Policy Characteristics'!$C:$C,0)))</f>
        <v>0.25</v>
      </c>
      <c r="N1965" s="261">
        <f>IF(ISBLANK(INDEX('Policy Characteristics'!H:H,MATCH($C1965,'Policy Characteristics'!$C:$C,0))),"",INDEX('Policy Characteristics'!H:H,MATCH($C1965,'Policy Characteristics'!$C:$C,0)))</f>
        <v>0.01</v>
      </c>
      <c r="O1965" s="254" t="str">
        <f>IF(ISBLANK(INDEX('Policy Characteristics'!I:I,MATCH($C1965,'Policy Characteristics'!$C:$C,0))),"",INDEX('Policy Characteristics'!I:I,MATCH($C1965,'Policy Characteristics'!$C:$C,0)))</f>
        <v>% reduction in energy use</v>
      </c>
      <c r="P1965" s="254" t="str">
        <f>IF(ISBLANK(INDEX('Policy Characteristics'!J:J,MATCH($C1965,'Policy Characteristics'!$C:$C,0))),"",INDEX('Policy Characteristics'!J:J,MATCH($C1965,'Policy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65" s="254" t="str">
        <f>IF(ISBLANK(INDEX('Policy Characteristics'!K:K,MATCH($C1965,'Policy Characteristics'!$C:$C,0))),"",INDEX('Policy Characteristics'!K:K,MATCH($C1965,'Policy Characteristics'!$C:$C,0)))</f>
        <v>industry-ag-main.html#eff-stds</v>
      </c>
      <c r="R1965" s="254" t="str">
        <f>IF(ISBLANK(INDEX('Policy Characteristics'!L:L,MATCH($C1965,'Policy Characteristics'!$C:$C,0))),"",INDEX('Policy Characteristics'!L:L,MATCH($C1965,'Policy Characteristics'!$C:$C,0)))</f>
        <v>industry-energy-efficiency-standards.html</v>
      </c>
    </row>
    <row r="1966" spans="1:18" s="4" customFormat="1">
      <c r="A1966" s="254" t="str">
        <f>IF(ISBLANK(INDEX('Policy Characteristics'!A:A,MATCH($C1966,'Policy Characteristics'!$C:$C,0))),"",INDEX('Policy Characteristics'!A:A,MATCH($C1966,'Policy Characteristics'!$C:$C,0)))</f>
        <v>Industry</v>
      </c>
      <c r="B1966" s="262" t="str">
        <f>IF(ISBLANK(INDEX('Policy Characteristics'!B:B,MATCH($C1966,'Policy Characteristics'!$C:$C,0))),"",INDEX('Policy Characteristics'!B:B,MATCH($C1966,'Policy Characteristics'!$C:$C,0)))</f>
        <v>Industry Process Efficiency</v>
      </c>
      <c r="C1966" s="254" t="str">
        <f t="shared" si="61"/>
        <v>Percentage Improvement in Industrial Process Efficiency above BAU</v>
      </c>
      <c r="D1966" s="6" t="s">
        <v>3058</v>
      </c>
      <c r="E1966" s="45" t="s">
        <v>2381</v>
      </c>
      <c r="F1966" t="s">
        <v>3020</v>
      </c>
      <c r="G1966" s="45" t="s">
        <v>2389</v>
      </c>
      <c r="H1966" s="43">
        <v>3156</v>
      </c>
      <c r="I1966" s="324" t="s">
        <v>40</v>
      </c>
      <c r="J1966" s="255" t="str">
        <f>IF(ISBLANK(INDEX('Policy Characteristics'!D:D,MATCH($C1966,'Policy Characteristics'!$C:$C,0))),"",INDEX('Policy Characteristics'!D:D,MATCH($C1966,'Policy Characteristics'!$C:$C,0)))</f>
        <v>Industry Energy Efficiency</v>
      </c>
      <c r="K1966" s="254" t="str">
        <f>IF(ISBLANK(INDEX('Policy Characteristics'!E:E,MATCH($C1966,'Policy Characteristics'!$C:$C,0))),"",INDEX('Policy Characteristics'!E:E,MATCH($C1966,'Policy Characteristics'!$C:$C,0)))</f>
        <v>indst process efficiency</v>
      </c>
      <c r="L1966" s="261">
        <f>IF(ISBLANK(INDEX('Policy Characteristics'!F:F,MATCH($C1966,'Policy Characteristics'!$C:$C,0))),"",INDEX('Policy Characteristics'!F:F,MATCH($C1966,'Policy Characteristics'!$C:$C,0)))</f>
        <v>0</v>
      </c>
      <c r="M1966" s="261">
        <f>IF(ISBLANK(INDEX('Policy Characteristics'!G:G,MATCH($C1966,'Policy Characteristics'!$C:$C,0))),"",INDEX('Policy Characteristics'!G:G,MATCH($C1966,'Policy Characteristics'!$C:$C,0)))</f>
        <v>0.25</v>
      </c>
      <c r="N1966" s="261">
        <f>IF(ISBLANK(INDEX('Policy Characteristics'!H:H,MATCH($C1966,'Policy Characteristics'!$C:$C,0))),"",INDEX('Policy Characteristics'!H:H,MATCH($C1966,'Policy Characteristics'!$C:$C,0)))</f>
        <v>0.01</v>
      </c>
      <c r="O1966" s="254" t="str">
        <f>IF(ISBLANK(INDEX('Policy Characteristics'!I:I,MATCH($C1966,'Policy Characteristics'!$C:$C,0))),"",INDEX('Policy Characteristics'!I:I,MATCH($C1966,'Policy Characteristics'!$C:$C,0)))</f>
        <v>% reduction in energy use</v>
      </c>
      <c r="P1966" s="254" t="str">
        <f>IF(ISBLANK(INDEX('Policy Characteristics'!J:J,MATCH($C1966,'Policy Characteristics'!$C:$C,0))),"",INDEX('Policy Characteristics'!J:J,MATCH($C1966,'Policy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66" s="254" t="str">
        <f>IF(ISBLANK(INDEX('Policy Characteristics'!K:K,MATCH($C1966,'Policy Characteristics'!$C:$C,0))),"",INDEX('Policy Characteristics'!K:K,MATCH($C1966,'Policy Characteristics'!$C:$C,0)))</f>
        <v>industry-ag-main.html#eff-stds</v>
      </c>
      <c r="R1966" s="254" t="str">
        <f>IF(ISBLANK(INDEX('Policy Characteristics'!L:L,MATCH($C1966,'Policy Characteristics'!$C:$C,0))),"",INDEX('Policy Characteristics'!L:L,MATCH($C1966,'Policy Characteristics'!$C:$C,0)))</f>
        <v>industry-energy-efficiency-standards.html</v>
      </c>
    </row>
    <row r="1967" spans="1:18" s="4" customFormat="1">
      <c r="A1967" s="254" t="str">
        <f>IF(ISBLANK(INDEX('Policy Characteristics'!A:A,MATCH($C1967,'Policy Characteristics'!$C:$C,0))),"",INDEX('Policy Characteristics'!A:A,MATCH($C1967,'Policy Characteristics'!$C:$C,0)))</f>
        <v>Industry</v>
      </c>
      <c r="B1967" s="262" t="str">
        <f>IF(ISBLANK(INDEX('Policy Characteristics'!B:B,MATCH($C1967,'Policy Characteristics'!$C:$C,0))),"",INDEX('Policy Characteristics'!B:B,MATCH($C1967,'Policy Characteristics'!$C:$C,0)))</f>
        <v>Industry Process Efficiency</v>
      </c>
      <c r="C1967" s="254" t="str">
        <f t="shared" si="61"/>
        <v>Percentage Improvement in Industrial Process Efficiency above BAU</v>
      </c>
      <c r="D1967" s="6" t="s">
        <v>3058</v>
      </c>
      <c r="E1967" s="45" t="s">
        <v>2382</v>
      </c>
      <c r="F1967" t="s">
        <v>3020</v>
      </c>
      <c r="G1967" s="45" t="s">
        <v>2390</v>
      </c>
      <c r="H1967" s="43">
        <v>3157</v>
      </c>
      <c r="I1967" s="324" t="s">
        <v>40</v>
      </c>
      <c r="J1967" s="255" t="str">
        <f>IF(ISBLANK(INDEX('Policy Characteristics'!D:D,MATCH($C1967,'Policy Characteristics'!$C:$C,0))),"",INDEX('Policy Characteristics'!D:D,MATCH($C1967,'Policy Characteristics'!$C:$C,0)))</f>
        <v>Industry Energy Efficiency</v>
      </c>
      <c r="K1967" s="254" t="str">
        <f>IF(ISBLANK(INDEX('Policy Characteristics'!E:E,MATCH($C1967,'Policy Characteristics'!$C:$C,0))),"",INDEX('Policy Characteristics'!E:E,MATCH($C1967,'Policy Characteristics'!$C:$C,0)))</f>
        <v>indst process efficiency</v>
      </c>
      <c r="L1967" s="261">
        <f>IF(ISBLANK(INDEX('Policy Characteristics'!F:F,MATCH($C1967,'Policy Characteristics'!$C:$C,0))),"",INDEX('Policy Characteristics'!F:F,MATCH($C1967,'Policy Characteristics'!$C:$C,0)))</f>
        <v>0</v>
      </c>
      <c r="M1967" s="261">
        <f>IF(ISBLANK(INDEX('Policy Characteristics'!G:G,MATCH($C1967,'Policy Characteristics'!$C:$C,0))),"",INDEX('Policy Characteristics'!G:G,MATCH($C1967,'Policy Characteristics'!$C:$C,0)))</f>
        <v>0.25</v>
      </c>
      <c r="N1967" s="261">
        <f>IF(ISBLANK(INDEX('Policy Characteristics'!H:H,MATCH($C1967,'Policy Characteristics'!$C:$C,0))),"",INDEX('Policy Characteristics'!H:H,MATCH($C1967,'Policy Characteristics'!$C:$C,0)))</f>
        <v>0.01</v>
      </c>
      <c r="O1967" s="254" t="str">
        <f>IF(ISBLANK(INDEX('Policy Characteristics'!I:I,MATCH($C1967,'Policy Characteristics'!$C:$C,0))),"",INDEX('Policy Characteristics'!I:I,MATCH($C1967,'Policy Characteristics'!$C:$C,0)))</f>
        <v>% reduction in energy use</v>
      </c>
      <c r="P1967" s="254" t="str">
        <f>IF(ISBLANK(INDEX('Policy Characteristics'!J:J,MATCH($C1967,'Policy Characteristics'!$C:$C,0))),"",INDEX('Policy Characteristics'!J:J,MATCH($C1967,'Policy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67" s="254" t="str">
        <f>IF(ISBLANK(INDEX('Policy Characteristics'!K:K,MATCH($C1967,'Policy Characteristics'!$C:$C,0))),"",INDEX('Policy Characteristics'!K:K,MATCH($C1967,'Policy Characteristics'!$C:$C,0)))</f>
        <v>industry-ag-main.html#eff-stds</v>
      </c>
      <c r="R1967" s="254" t="str">
        <f>IF(ISBLANK(INDEX('Policy Characteristics'!L:L,MATCH($C1967,'Policy Characteristics'!$C:$C,0))),"",INDEX('Policy Characteristics'!L:L,MATCH($C1967,'Policy Characteristics'!$C:$C,0)))</f>
        <v>industry-energy-efficiency-standards.html</v>
      </c>
    </row>
    <row r="1968" spans="1:18" s="4" customFormat="1">
      <c r="A1968" s="254" t="str">
        <f>IF(ISBLANK(INDEX('Policy Characteristics'!A:A,MATCH($C1968,'Policy Characteristics'!$C:$C,0))),"",INDEX('Policy Characteristics'!A:A,MATCH($C1968,'Policy Characteristics'!$C:$C,0)))</f>
        <v>Industry</v>
      </c>
      <c r="B1968" s="262" t="str">
        <f>IF(ISBLANK(INDEX('Policy Characteristics'!B:B,MATCH($C1968,'Policy Characteristics'!$C:$C,0))),"",INDEX('Policy Characteristics'!B:B,MATCH($C1968,'Policy Characteristics'!$C:$C,0)))</f>
        <v>Industry Process Efficiency</v>
      </c>
      <c r="C1968" s="254" t="str">
        <f t="shared" si="61"/>
        <v>Percentage Improvement in Industrial Process Efficiency above BAU</v>
      </c>
      <c r="D1968" s="6" t="s">
        <v>3058</v>
      </c>
      <c r="E1968" s="45" t="s">
        <v>2383</v>
      </c>
      <c r="F1968" t="s">
        <v>3020</v>
      </c>
      <c r="G1968" s="45" t="s">
        <v>2387</v>
      </c>
      <c r="H1968" s="43">
        <v>3158</v>
      </c>
      <c r="I1968" s="324" t="s">
        <v>41</v>
      </c>
      <c r="J1968" s="255" t="str">
        <f>IF(ISBLANK(INDEX('Policy Characteristics'!D:D,MATCH($C1968,'Policy Characteristics'!$C:$C,0))),"",INDEX('Policy Characteristics'!D:D,MATCH($C1968,'Policy Characteristics'!$C:$C,0)))</f>
        <v>Industry Energy Efficiency</v>
      </c>
      <c r="K1968" s="254" t="str">
        <f>IF(ISBLANK(INDEX('Policy Characteristics'!E:E,MATCH($C1968,'Policy Characteristics'!$C:$C,0))),"",INDEX('Policy Characteristics'!E:E,MATCH($C1968,'Policy Characteristics'!$C:$C,0)))</f>
        <v>indst process efficiency</v>
      </c>
      <c r="L1968" s="261">
        <f>IF(ISBLANK(INDEX('Policy Characteristics'!F:F,MATCH($C1968,'Policy Characteristics'!$C:$C,0))),"",INDEX('Policy Characteristics'!F:F,MATCH($C1968,'Policy Characteristics'!$C:$C,0)))</f>
        <v>0</v>
      </c>
      <c r="M1968" s="261">
        <f>IF(ISBLANK(INDEX('Policy Characteristics'!G:G,MATCH($C1968,'Policy Characteristics'!$C:$C,0))),"",INDEX('Policy Characteristics'!G:G,MATCH($C1968,'Policy Characteristics'!$C:$C,0)))</f>
        <v>0.25</v>
      </c>
      <c r="N1968" s="261">
        <f>IF(ISBLANK(INDEX('Policy Characteristics'!H:H,MATCH($C1968,'Policy Characteristics'!$C:$C,0))),"",INDEX('Policy Characteristics'!H:H,MATCH($C1968,'Policy Characteristics'!$C:$C,0)))</f>
        <v>0.01</v>
      </c>
      <c r="O1968" s="254" t="str">
        <f>IF(ISBLANK(INDEX('Policy Characteristics'!I:I,MATCH($C1968,'Policy Characteristics'!$C:$C,0))),"",INDEX('Policy Characteristics'!I:I,MATCH($C1968,'Policy Characteristics'!$C:$C,0)))</f>
        <v>% reduction in energy use</v>
      </c>
      <c r="P1968" s="254" t="str">
        <f>IF(ISBLANK(INDEX('Policy Characteristics'!J:J,MATCH($C1968,'Policy Characteristics'!$C:$C,0))),"",INDEX('Policy Characteristics'!J:J,MATCH($C1968,'Policy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68" s="254" t="str">
        <f>IF(ISBLANK(INDEX('Policy Characteristics'!K:K,MATCH($C1968,'Policy Characteristics'!$C:$C,0))),"",INDEX('Policy Characteristics'!K:K,MATCH($C1968,'Policy Characteristics'!$C:$C,0)))</f>
        <v>industry-ag-main.html#eff-stds</v>
      </c>
      <c r="R1968" s="254" t="str">
        <f>IF(ISBLANK(INDEX('Policy Characteristics'!L:L,MATCH($C1968,'Policy Characteristics'!$C:$C,0))),"",INDEX('Policy Characteristics'!L:L,MATCH($C1968,'Policy Characteristics'!$C:$C,0)))</f>
        <v>industry-energy-efficiency-standards.html</v>
      </c>
    </row>
    <row r="1969" spans="1:18" s="4" customFormat="1">
      <c r="A1969" s="254" t="str">
        <f>IF(ISBLANK(INDEX('Policy Characteristics'!A:A,MATCH($C1969,'Policy Characteristics'!$C:$C,0))),"",INDEX('Policy Characteristics'!A:A,MATCH($C1969,'Policy Characteristics'!$C:$C,0)))</f>
        <v>Industry</v>
      </c>
      <c r="B1969" s="262" t="str">
        <f>IF(ISBLANK(INDEX('Policy Characteristics'!B:B,MATCH($C1969,'Policy Characteristics'!$C:$C,0))),"",INDEX('Policy Characteristics'!B:B,MATCH($C1969,'Policy Characteristics'!$C:$C,0)))</f>
        <v>Industry Process Efficiency</v>
      </c>
      <c r="C1969" s="254" t="str">
        <f t="shared" si="61"/>
        <v>Percentage Improvement in Industrial Process Efficiency above BAU</v>
      </c>
      <c r="D1969" s="6" t="s">
        <v>3058</v>
      </c>
      <c r="E1969" s="45" t="s">
        <v>2384</v>
      </c>
      <c r="F1969" t="s">
        <v>3020</v>
      </c>
      <c r="G1969" s="45" t="s">
        <v>2388</v>
      </c>
      <c r="H1969" s="43">
        <v>3159</v>
      </c>
      <c r="I1969" s="324" t="s">
        <v>40</v>
      </c>
      <c r="J1969" s="255" t="str">
        <f>IF(ISBLANK(INDEX('Policy Characteristics'!D:D,MATCH($C1969,'Policy Characteristics'!$C:$C,0))),"",INDEX('Policy Characteristics'!D:D,MATCH($C1969,'Policy Characteristics'!$C:$C,0)))</f>
        <v>Industry Energy Efficiency</v>
      </c>
      <c r="K1969" s="254" t="str">
        <f>IF(ISBLANK(INDEX('Policy Characteristics'!E:E,MATCH($C1969,'Policy Characteristics'!$C:$C,0))),"",INDEX('Policy Characteristics'!E:E,MATCH($C1969,'Policy Characteristics'!$C:$C,0)))</f>
        <v>indst process efficiency</v>
      </c>
      <c r="L1969" s="261">
        <f>IF(ISBLANK(INDEX('Policy Characteristics'!F:F,MATCH($C1969,'Policy Characteristics'!$C:$C,0))),"",INDEX('Policy Characteristics'!F:F,MATCH($C1969,'Policy Characteristics'!$C:$C,0)))</f>
        <v>0</v>
      </c>
      <c r="M1969" s="261">
        <f>IF(ISBLANK(INDEX('Policy Characteristics'!G:G,MATCH($C1969,'Policy Characteristics'!$C:$C,0))),"",INDEX('Policy Characteristics'!G:G,MATCH($C1969,'Policy Characteristics'!$C:$C,0)))</f>
        <v>0.25</v>
      </c>
      <c r="N1969" s="261">
        <f>IF(ISBLANK(INDEX('Policy Characteristics'!H:H,MATCH($C1969,'Policy Characteristics'!$C:$C,0))),"",INDEX('Policy Characteristics'!H:H,MATCH($C1969,'Policy Characteristics'!$C:$C,0)))</f>
        <v>0.01</v>
      </c>
      <c r="O1969" s="254" t="str">
        <f>IF(ISBLANK(INDEX('Policy Characteristics'!I:I,MATCH($C1969,'Policy Characteristics'!$C:$C,0))),"",INDEX('Policy Characteristics'!I:I,MATCH($C1969,'Policy Characteristics'!$C:$C,0)))</f>
        <v>% reduction in energy use</v>
      </c>
      <c r="P1969" s="254" t="str">
        <f>IF(ISBLANK(INDEX('Policy Characteristics'!J:J,MATCH($C1969,'Policy Characteristics'!$C:$C,0))),"",INDEX('Policy Characteristics'!J:J,MATCH($C1969,'Policy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69" s="254" t="str">
        <f>IF(ISBLANK(INDEX('Policy Characteristics'!K:K,MATCH($C1969,'Policy Characteristics'!$C:$C,0))),"",INDEX('Policy Characteristics'!K:K,MATCH($C1969,'Policy Characteristics'!$C:$C,0)))</f>
        <v>industry-ag-main.html#eff-stds</v>
      </c>
      <c r="R1969" s="254" t="str">
        <f>IF(ISBLANK(INDEX('Policy Characteristics'!L:L,MATCH($C1969,'Policy Characteristics'!$C:$C,0))),"",INDEX('Policy Characteristics'!L:L,MATCH($C1969,'Policy Characteristics'!$C:$C,0)))</f>
        <v>industry-energy-efficiency-standards.html</v>
      </c>
    </row>
    <row r="1970" spans="1:18" s="4" customFormat="1">
      <c r="A1970" s="254" t="str">
        <f>IF(ISBLANK(INDEX('Policy Characteristics'!A:A,MATCH($C1970,'Policy Characteristics'!$C:$C,0))),"",INDEX('Policy Characteristics'!A:A,MATCH($C1970,'Policy Characteristics'!$C:$C,0)))</f>
        <v>Industry</v>
      </c>
      <c r="B1970" s="262" t="str">
        <f>IF(ISBLANK(INDEX('Policy Characteristics'!B:B,MATCH($C1970,'Policy Characteristics'!$C:$C,0))),"",INDEX('Policy Characteristics'!B:B,MATCH($C1970,'Policy Characteristics'!$C:$C,0)))</f>
        <v>Industry Process Efficiency</v>
      </c>
      <c r="C1970" s="254" t="str">
        <f t="shared" si="61"/>
        <v>Percentage Improvement in Industrial Process Efficiency above BAU</v>
      </c>
      <c r="D1970" s="6" t="s">
        <v>3058</v>
      </c>
      <c r="E1970" s="45" t="s">
        <v>2385</v>
      </c>
      <c r="F1970" t="s">
        <v>3020</v>
      </c>
      <c r="G1970" s="45" t="s">
        <v>2391</v>
      </c>
      <c r="H1970" s="43">
        <v>3160</v>
      </c>
      <c r="I1970" s="324" t="s">
        <v>41</v>
      </c>
      <c r="J1970" s="255" t="str">
        <f>IF(ISBLANK(INDEX('Policy Characteristics'!D:D,MATCH($C1970,'Policy Characteristics'!$C:$C,0))),"",INDEX('Policy Characteristics'!D:D,MATCH($C1970,'Policy Characteristics'!$C:$C,0)))</f>
        <v>Industry Energy Efficiency</v>
      </c>
      <c r="K1970" s="254" t="str">
        <f>IF(ISBLANK(INDEX('Policy Characteristics'!E:E,MATCH($C1970,'Policy Characteristics'!$C:$C,0))),"",INDEX('Policy Characteristics'!E:E,MATCH($C1970,'Policy Characteristics'!$C:$C,0)))</f>
        <v>indst process efficiency</v>
      </c>
      <c r="L1970" s="261">
        <f>IF(ISBLANK(INDEX('Policy Characteristics'!F:F,MATCH($C1970,'Policy Characteristics'!$C:$C,0))),"",INDEX('Policy Characteristics'!F:F,MATCH($C1970,'Policy Characteristics'!$C:$C,0)))</f>
        <v>0</v>
      </c>
      <c r="M1970" s="261">
        <f>IF(ISBLANK(INDEX('Policy Characteristics'!G:G,MATCH($C1970,'Policy Characteristics'!$C:$C,0))),"",INDEX('Policy Characteristics'!G:G,MATCH($C1970,'Policy Characteristics'!$C:$C,0)))</f>
        <v>0.25</v>
      </c>
      <c r="N1970" s="261">
        <f>IF(ISBLANK(INDEX('Policy Characteristics'!H:H,MATCH($C1970,'Policy Characteristics'!$C:$C,0))),"",INDEX('Policy Characteristics'!H:H,MATCH($C1970,'Policy Characteristics'!$C:$C,0)))</f>
        <v>0.01</v>
      </c>
      <c r="O1970" s="254" t="str">
        <f>IF(ISBLANK(INDEX('Policy Characteristics'!I:I,MATCH($C1970,'Policy Characteristics'!$C:$C,0))),"",INDEX('Policy Characteristics'!I:I,MATCH($C1970,'Policy Characteristics'!$C:$C,0)))</f>
        <v>% reduction in energy use</v>
      </c>
      <c r="P1970" s="254" t="str">
        <f>IF(ISBLANK(INDEX('Policy Characteristics'!J:J,MATCH($C1970,'Policy Characteristics'!$C:$C,0))),"",INDEX('Policy Characteristics'!J:J,MATCH($C1970,'Policy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70" s="254" t="str">
        <f>IF(ISBLANK(INDEX('Policy Characteristics'!K:K,MATCH($C1970,'Policy Characteristics'!$C:$C,0))),"",INDEX('Policy Characteristics'!K:K,MATCH($C1970,'Policy Characteristics'!$C:$C,0)))</f>
        <v>industry-ag-main.html#eff-stds</v>
      </c>
      <c r="R1970" s="254" t="str">
        <f>IF(ISBLANK(INDEX('Policy Characteristics'!L:L,MATCH($C1970,'Policy Characteristics'!$C:$C,0))),"",INDEX('Policy Characteristics'!L:L,MATCH($C1970,'Policy Characteristics'!$C:$C,0)))</f>
        <v>industry-energy-efficiency-standards.html</v>
      </c>
    </row>
    <row r="1971" spans="1:18" s="4" customFormat="1">
      <c r="A1971" s="254" t="str">
        <f>IF(ISBLANK(INDEX('Policy Characteristics'!A:A,MATCH($C1971,'Policy Characteristics'!$C:$C,0))),"",INDEX('Policy Characteristics'!A:A,MATCH($C1971,'Policy Characteristics'!$C:$C,0)))</f>
        <v>Industry</v>
      </c>
      <c r="B1971" s="262" t="str">
        <f>IF(ISBLANK(INDEX('Policy Characteristics'!B:B,MATCH($C1971,'Policy Characteristics'!$C:$C,0))),"",INDEX('Policy Characteristics'!B:B,MATCH($C1971,'Policy Characteristics'!$C:$C,0)))</f>
        <v>Industry Process Efficiency</v>
      </c>
      <c r="C1971" s="254" t="str">
        <f t="shared" si="61"/>
        <v>Percentage Improvement in Industrial Process Efficiency above BAU</v>
      </c>
      <c r="D1971" s="6" t="s">
        <v>3058</v>
      </c>
      <c r="E1971" s="45" t="s">
        <v>2684</v>
      </c>
      <c r="F1971" t="s">
        <v>3020</v>
      </c>
      <c r="G1971" s="45" t="s">
        <v>2687</v>
      </c>
      <c r="H1971" s="43">
        <v>3161</v>
      </c>
      <c r="I1971" s="324" t="s">
        <v>41</v>
      </c>
      <c r="J1971" s="255" t="str">
        <f>IF(ISBLANK(INDEX('Policy Characteristics'!D:D,MATCH($C1971,'Policy Characteristics'!$C:$C,0))),"",INDEX('Policy Characteristics'!D:D,MATCH($C1971,'Policy Characteristics'!$C:$C,0)))</f>
        <v>Industry Energy Efficiency</v>
      </c>
      <c r="K1971" s="254" t="str">
        <f>IF(ISBLANK(INDEX('Policy Characteristics'!E:E,MATCH($C1971,'Policy Characteristics'!$C:$C,0))),"",INDEX('Policy Characteristics'!E:E,MATCH($C1971,'Policy Characteristics'!$C:$C,0)))</f>
        <v>indst process efficiency</v>
      </c>
      <c r="L1971" s="261">
        <f>IF(ISBLANK(INDEX('Policy Characteristics'!F:F,MATCH($C1971,'Policy Characteristics'!$C:$C,0))),"",INDEX('Policy Characteristics'!F:F,MATCH($C1971,'Policy Characteristics'!$C:$C,0)))</f>
        <v>0</v>
      </c>
      <c r="M1971" s="261">
        <f>IF(ISBLANK(INDEX('Policy Characteristics'!G:G,MATCH($C1971,'Policy Characteristics'!$C:$C,0))),"",INDEX('Policy Characteristics'!G:G,MATCH($C1971,'Policy Characteristics'!$C:$C,0)))</f>
        <v>0.25</v>
      </c>
      <c r="N1971" s="261">
        <f>IF(ISBLANK(INDEX('Policy Characteristics'!H:H,MATCH($C1971,'Policy Characteristics'!$C:$C,0))),"",INDEX('Policy Characteristics'!H:H,MATCH($C1971,'Policy Characteristics'!$C:$C,0)))</f>
        <v>0.01</v>
      </c>
      <c r="O1971" s="254" t="str">
        <f>IF(ISBLANK(INDEX('Policy Characteristics'!I:I,MATCH($C1971,'Policy Characteristics'!$C:$C,0))),"",INDEX('Policy Characteristics'!I:I,MATCH($C1971,'Policy Characteristics'!$C:$C,0)))</f>
        <v>% reduction in energy use</v>
      </c>
      <c r="P1971" s="254" t="str">
        <f>IF(ISBLANK(INDEX('Policy Characteristics'!J:J,MATCH($C1971,'Policy Characteristics'!$C:$C,0))),"",INDEX('Policy Characteristics'!J:J,MATCH($C1971,'Policy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71" s="254" t="str">
        <f>IF(ISBLANK(INDEX('Policy Characteristics'!K:K,MATCH($C1971,'Policy Characteristics'!$C:$C,0))),"",INDEX('Policy Characteristics'!K:K,MATCH($C1971,'Policy Characteristics'!$C:$C,0)))</f>
        <v>industry-ag-main.html#eff-stds</v>
      </c>
      <c r="R1971" s="254" t="str">
        <f>IF(ISBLANK(INDEX('Policy Characteristics'!L:L,MATCH($C1971,'Policy Characteristics'!$C:$C,0))),"",INDEX('Policy Characteristics'!L:L,MATCH($C1971,'Policy Characteristics'!$C:$C,0)))</f>
        <v>industry-energy-efficiency-standards.html</v>
      </c>
    </row>
    <row r="1972" spans="1:18" s="4" customFormat="1">
      <c r="A1972" s="254" t="str">
        <f>IF(ISBLANK(INDEX('Policy Characteristics'!A:A,MATCH($C1972,'Policy Characteristics'!$C:$C,0))),"",INDEX('Policy Characteristics'!A:A,MATCH($C1972,'Policy Characteristics'!$C:$C,0)))</f>
        <v>Industry</v>
      </c>
      <c r="B1972" s="262" t="str">
        <f>IF(ISBLANK(INDEX('Policy Characteristics'!B:B,MATCH($C1972,'Policy Characteristics'!$C:$C,0))),"",INDEX('Policy Characteristics'!B:B,MATCH($C1972,'Policy Characteristics'!$C:$C,0)))</f>
        <v>Industry Process Efficiency</v>
      </c>
      <c r="C1972" s="254" t="str">
        <f t="shared" si="61"/>
        <v>Percentage Improvement in Industrial Process Efficiency above BAU</v>
      </c>
      <c r="D1972" s="6" t="s">
        <v>3058</v>
      </c>
      <c r="E1972" s="45" t="s">
        <v>2685</v>
      </c>
      <c r="F1972" t="s">
        <v>3020</v>
      </c>
      <c r="G1972" s="45" t="s">
        <v>2689</v>
      </c>
      <c r="H1972" s="43">
        <v>3162</v>
      </c>
      <c r="I1972" s="324" t="s">
        <v>40</v>
      </c>
      <c r="J1972" s="255" t="str">
        <f>IF(ISBLANK(INDEX('Policy Characteristics'!D:D,MATCH($C1972,'Policy Characteristics'!$C:$C,0))),"",INDEX('Policy Characteristics'!D:D,MATCH($C1972,'Policy Characteristics'!$C:$C,0)))</f>
        <v>Industry Energy Efficiency</v>
      </c>
      <c r="K1972" s="254" t="str">
        <f>IF(ISBLANK(INDEX('Policy Characteristics'!E:E,MATCH($C1972,'Policy Characteristics'!$C:$C,0))),"",INDEX('Policy Characteristics'!E:E,MATCH($C1972,'Policy Characteristics'!$C:$C,0)))</f>
        <v>indst process efficiency</v>
      </c>
      <c r="L1972" s="261">
        <f>IF(ISBLANK(INDEX('Policy Characteristics'!F:F,MATCH($C1972,'Policy Characteristics'!$C:$C,0))),"",INDEX('Policy Characteristics'!F:F,MATCH($C1972,'Policy Characteristics'!$C:$C,0)))</f>
        <v>0</v>
      </c>
      <c r="M1972" s="261">
        <f>IF(ISBLANK(INDEX('Policy Characteristics'!G:G,MATCH($C1972,'Policy Characteristics'!$C:$C,0))),"",INDEX('Policy Characteristics'!G:G,MATCH($C1972,'Policy Characteristics'!$C:$C,0)))</f>
        <v>0.25</v>
      </c>
      <c r="N1972" s="261">
        <f>IF(ISBLANK(INDEX('Policy Characteristics'!H:H,MATCH($C1972,'Policy Characteristics'!$C:$C,0))),"",INDEX('Policy Characteristics'!H:H,MATCH($C1972,'Policy Characteristics'!$C:$C,0)))</f>
        <v>0.01</v>
      </c>
      <c r="O1972" s="254" t="str">
        <f>IF(ISBLANK(INDEX('Policy Characteristics'!I:I,MATCH($C1972,'Policy Characteristics'!$C:$C,0))),"",INDEX('Policy Characteristics'!I:I,MATCH($C1972,'Policy Characteristics'!$C:$C,0)))</f>
        <v>% reduction in energy use</v>
      </c>
      <c r="P1972" s="254" t="str">
        <f>IF(ISBLANK(INDEX('Policy Characteristics'!J:J,MATCH($C1972,'Policy Characteristics'!$C:$C,0))),"",INDEX('Policy Characteristics'!J:J,MATCH($C1972,'Policy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72" s="254" t="str">
        <f>IF(ISBLANK(INDEX('Policy Characteristics'!K:K,MATCH($C1972,'Policy Characteristics'!$C:$C,0))),"",INDEX('Policy Characteristics'!K:K,MATCH($C1972,'Policy Characteristics'!$C:$C,0)))</f>
        <v>industry-ag-main.html#eff-stds</v>
      </c>
      <c r="R1972" s="254" t="str">
        <f>IF(ISBLANK(INDEX('Policy Characteristics'!L:L,MATCH($C1972,'Policy Characteristics'!$C:$C,0))),"",INDEX('Policy Characteristics'!L:L,MATCH($C1972,'Policy Characteristics'!$C:$C,0)))</f>
        <v>industry-energy-efficiency-standards.html</v>
      </c>
    </row>
    <row r="1973" spans="1:18" s="4" customFormat="1">
      <c r="A1973" s="254" t="str">
        <f>IF(ISBLANK(INDEX('Policy Characteristics'!A:A,MATCH($C1973,'Policy Characteristics'!$C:$C,0))),"",INDEX('Policy Characteristics'!A:A,MATCH($C1973,'Policy Characteristics'!$C:$C,0)))</f>
        <v>Industry</v>
      </c>
      <c r="B1973" s="262" t="str">
        <f>IF(ISBLANK(INDEX('Policy Characteristics'!B:B,MATCH($C1973,'Policy Characteristics'!$C:$C,0))),"",INDEX('Policy Characteristics'!B:B,MATCH($C1973,'Policy Characteristics'!$C:$C,0)))</f>
        <v>Industry Process Efficiency</v>
      </c>
      <c r="C1973" s="254" t="str">
        <f t="shared" si="61"/>
        <v>Percentage Improvement in Industrial Process Efficiency above BAU</v>
      </c>
      <c r="D1973" s="6" t="s">
        <v>3058</v>
      </c>
      <c r="E1973" s="45" t="s">
        <v>2686</v>
      </c>
      <c r="F1973" t="s">
        <v>3020</v>
      </c>
      <c r="G1973" s="45" t="s">
        <v>2690</v>
      </c>
      <c r="H1973" s="43">
        <v>3163</v>
      </c>
      <c r="I1973" s="324" t="s">
        <v>40</v>
      </c>
      <c r="J1973" s="255" t="str">
        <f>IF(ISBLANK(INDEX('Policy Characteristics'!D:D,MATCH($C1973,'Policy Characteristics'!$C:$C,0))),"",INDEX('Policy Characteristics'!D:D,MATCH($C1973,'Policy Characteristics'!$C:$C,0)))</f>
        <v>Industry Energy Efficiency</v>
      </c>
      <c r="K1973" s="254" t="str">
        <f>IF(ISBLANK(INDEX('Policy Characteristics'!E:E,MATCH($C1973,'Policy Characteristics'!$C:$C,0))),"",INDEX('Policy Characteristics'!E:E,MATCH($C1973,'Policy Characteristics'!$C:$C,0)))</f>
        <v>indst process efficiency</v>
      </c>
      <c r="L1973" s="261">
        <f>IF(ISBLANK(INDEX('Policy Characteristics'!F:F,MATCH($C1973,'Policy Characteristics'!$C:$C,0))),"",INDEX('Policy Characteristics'!F:F,MATCH($C1973,'Policy Characteristics'!$C:$C,0)))</f>
        <v>0</v>
      </c>
      <c r="M1973" s="261">
        <f>IF(ISBLANK(INDEX('Policy Characteristics'!G:G,MATCH($C1973,'Policy Characteristics'!$C:$C,0))),"",INDEX('Policy Characteristics'!G:G,MATCH($C1973,'Policy Characteristics'!$C:$C,0)))</f>
        <v>0.25</v>
      </c>
      <c r="N1973" s="261">
        <f>IF(ISBLANK(INDEX('Policy Characteristics'!H:H,MATCH($C1973,'Policy Characteristics'!$C:$C,0))),"",INDEX('Policy Characteristics'!H:H,MATCH($C1973,'Policy Characteristics'!$C:$C,0)))</f>
        <v>0.01</v>
      </c>
      <c r="O1973" s="254" t="str">
        <f>IF(ISBLANK(INDEX('Policy Characteristics'!I:I,MATCH($C1973,'Policy Characteristics'!$C:$C,0))),"",INDEX('Policy Characteristics'!I:I,MATCH($C1973,'Policy Characteristics'!$C:$C,0)))</f>
        <v>% reduction in energy use</v>
      </c>
      <c r="P1973" s="254" t="str">
        <f>IF(ISBLANK(INDEX('Policy Characteristics'!J:J,MATCH($C1973,'Policy Characteristics'!$C:$C,0))),"",INDEX('Policy Characteristics'!J:J,MATCH($C1973,'Policy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73" s="254" t="str">
        <f>IF(ISBLANK(INDEX('Policy Characteristics'!K:K,MATCH($C1973,'Policy Characteristics'!$C:$C,0))),"",INDEX('Policy Characteristics'!K:K,MATCH($C1973,'Policy Characteristics'!$C:$C,0)))</f>
        <v>industry-ag-main.html#eff-stds</v>
      </c>
      <c r="R1973" s="254" t="str">
        <f>IF(ISBLANK(INDEX('Policy Characteristics'!L:L,MATCH($C1973,'Policy Characteristics'!$C:$C,0))),"",INDEX('Policy Characteristics'!L:L,MATCH($C1973,'Policy Characteristics'!$C:$C,0)))</f>
        <v>industry-energy-efficiency-standards.html</v>
      </c>
    </row>
    <row r="1974" spans="1:18" s="4" customFormat="1">
      <c r="A1974" s="254" t="str">
        <f>IF(ISBLANK(INDEX('Policy Characteristics'!A:A,MATCH($C1974,'Policy Characteristics'!$C:$C,0))),"",INDEX('Policy Characteristics'!A:A,MATCH($C1974,'Policy Characteristics'!$C:$C,0)))</f>
        <v>Industry</v>
      </c>
      <c r="B1974" s="262" t="str">
        <f>IF(ISBLANK(INDEX('Policy Characteristics'!B:B,MATCH($C1974,'Policy Characteristics'!$C:$C,0))),"",INDEX('Policy Characteristics'!B:B,MATCH($C1974,'Policy Characteristics'!$C:$C,0)))</f>
        <v>Industry Process Efficiency</v>
      </c>
      <c r="C1974" s="254" t="str">
        <f t="shared" si="61"/>
        <v>Percentage Improvement in Industrial Process Efficiency above BAU</v>
      </c>
      <c r="D1974" s="6" t="s">
        <v>3058</v>
      </c>
      <c r="E1974" s="45" t="s">
        <v>2683</v>
      </c>
      <c r="F1974" t="s">
        <v>3020</v>
      </c>
      <c r="G1974" s="45" t="s">
        <v>2688</v>
      </c>
      <c r="H1974" s="43">
        <v>3164</v>
      </c>
      <c r="I1974" s="324" t="s">
        <v>41</v>
      </c>
      <c r="J1974" s="255" t="str">
        <f>IF(ISBLANK(INDEX('Policy Characteristics'!D:D,MATCH($C1974,'Policy Characteristics'!$C:$C,0))),"",INDEX('Policy Characteristics'!D:D,MATCH($C1974,'Policy Characteristics'!$C:$C,0)))</f>
        <v>Industry Energy Efficiency</v>
      </c>
      <c r="K1974" s="254" t="str">
        <f>IF(ISBLANK(INDEX('Policy Characteristics'!E:E,MATCH($C1974,'Policy Characteristics'!$C:$C,0))),"",INDEX('Policy Characteristics'!E:E,MATCH($C1974,'Policy Characteristics'!$C:$C,0)))</f>
        <v>indst process efficiency</v>
      </c>
      <c r="L1974" s="261">
        <f>IF(ISBLANK(INDEX('Policy Characteristics'!F:F,MATCH($C1974,'Policy Characteristics'!$C:$C,0))),"",INDEX('Policy Characteristics'!F:F,MATCH($C1974,'Policy Characteristics'!$C:$C,0)))</f>
        <v>0</v>
      </c>
      <c r="M1974" s="261">
        <f>IF(ISBLANK(INDEX('Policy Characteristics'!G:G,MATCH($C1974,'Policy Characteristics'!$C:$C,0))),"",INDEX('Policy Characteristics'!G:G,MATCH($C1974,'Policy Characteristics'!$C:$C,0)))</f>
        <v>0.25</v>
      </c>
      <c r="N1974" s="261">
        <f>IF(ISBLANK(INDEX('Policy Characteristics'!H:H,MATCH($C1974,'Policy Characteristics'!$C:$C,0))),"",INDEX('Policy Characteristics'!H:H,MATCH($C1974,'Policy Characteristics'!$C:$C,0)))</f>
        <v>0.01</v>
      </c>
      <c r="O1974" s="254" t="str">
        <f>IF(ISBLANK(INDEX('Policy Characteristics'!I:I,MATCH($C1974,'Policy Characteristics'!$C:$C,0))),"",INDEX('Policy Characteristics'!I:I,MATCH($C1974,'Policy Characteristics'!$C:$C,0)))</f>
        <v>% reduction in energy use</v>
      </c>
      <c r="P1974" s="254" t="str">
        <f>IF(ISBLANK(INDEX('Policy Characteristics'!J:J,MATCH($C1974,'Policy Characteristics'!$C:$C,0))),"",INDEX('Policy Characteristics'!J:J,MATCH($C1974,'Policy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74" s="254" t="str">
        <f>IF(ISBLANK(INDEX('Policy Characteristics'!K:K,MATCH($C1974,'Policy Characteristics'!$C:$C,0))),"",INDEX('Policy Characteristics'!K:K,MATCH($C1974,'Policy Characteristics'!$C:$C,0)))</f>
        <v>industry-ag-main.html#eff-stds</v>
      </c>
      <c r="R1974" s="254" t="str">
        <f>IF(ISBLANK(INDEX('Policy Characteristics'!L:L,MATCH($C1974,'Policy Characteristics'!$C:$C,0))),"",INDEX('Policy Characteristics'!L:L,MATCH($C1974,'Policy Characteristics'!$C:$C,0)))</f>
        <v>industry-energy-efficiency-standards.html</v>
      </c>
    </row>
    <row r="1975" spans="1:18" s="4" customFormat="1">
      <c r="A1975" s="254" t="str">
        <f>IF(ISBLANK(INDEX('Policy Characteristics'!A:A,MATCH($C1975,'Policy Characteristics'!$C:$C,0))),"",INDEX('Policy Characteristics'!A:A,MATCH($C1975,'Policy Characteristics'!$C:$C,0)))</f>
        <v>Industry</v>
      </c>
      <c r="B1975" s="262" t="str">
        <f>IF(ISBLANK(INDEX('Policy Characteristics'!B:B,MATCH($C1975,'Policy Characteristics'!$C:$C,0))),"",INDEX('Policy Characteristics'!B:B,MATCH($C1975,'Policy Characteristics'!$C:$C,0)))</f>
        <v>Industry Process Efficiency</v>
      </c>
      <c r="C1975" s="254" t="str">
        <f t="shared" si="61"/>
        <v>Percentage Improvement in Industrial Process Efficiency above BAU</v>
      </c>
      <c r="D1975" s="6" t="s">
        <v>3059</v>
      </c>
      <c r="E1975" s="45" t="s">
        <v>2380</v>
      </c>
      <c r="F1975" t="s">
        <v>3021</v>
      </c>
      <c r="G1975" s="45" t="s">
        <v>2386</v>
      </c>
      <c r="H1975" s="43">
        <v>3165</v>
      </c>
      <c r="I1975" s="324" t="s">
        <v>40</v>
      </c>
      <c r="J1975" s="255" t="str">
        <f>IF(ISBLANK(INDEX('Policy Characteristics'!D:D,MATCH($C1975,'Policy Characteristics'!$C:$C,0))),"",INDEX('Policy Characteristics'!D:D,MATCH($C1975,'Policy Characteristics'!$C:$C,0)))</f>
        <v>Industry Energy Efficiency</v>
      </c>
      <c r="K1975" s="254" t="str">
        <f>IF(ISBLANK(INDEX('Policy Characteristics'!E:E,MATCH($C1975,'Policy Characteristics'!$C:$C,0))),"",INDEX('Policy Characteristics'!E:E,MATCH($C1975,'Policy Characteristics'!$C:$C,0)))</f>
        <v>indst process efficiency</v>
      </c>
      <c r="L1975" s="261">
        <f>IF(ISBLANK(INDEX('Policy Characteristics'!F:F,MATCH($C1975,'Policy Characteristics'!$C:$C,0))),"",INDEX('Policy Characteristics'!F:F,MATCH($C1975,'Policy Characteristics'!$C:$C,0)))</f>
        <v>0</v>
      </c>
      <c r="M1975" s="261">
        <f>IF(ISBLANK(INDEX('Policy Characteristics'!G:G,MATCH($C1975,'Policy Characteristics'!$C:$C,0))),"",INDEX('Policy Characteristics'!G:G,MATCH($C1975,'Policy Characteristics'!$C:$C,0)))</f>
        <v>0.25</v>
      </c>
      <c r="N1975" s="261">
        <f>IF(ISBLANK(INDEX('Policy Characteristics'!H:H,MATCH($C1975,'Policy Characteristics'!$C:$C,0))),"",INDEX('Policy Characteristics'!H:H,MATCH($C1975,'Policy Characteristics'!$C:$C,0)))</f>
        <v>0.01</v>
      </c>
      <c r="O1975" s="254" t="str">
        <f>IF(ISBLANK(INDEX('Policy Characteristics'!I:I,MATCH($C1975,'Policy Characteristics'!$C:$C,0))),"",INDEX('Policy Characteristics'!I:I,MATCH($C1975,'Policy Characteristics'!$C:$C,0)))</f>
        <v>% reduction in energy use</v>
      </c>
      <c r="P1975" s="254" t="str">
        <f>IF(ISBLANK(INDEX('Policy Characteristics'!J:J,MATCH($C1975,'Policy Characteristics'!$C:$C,0))),"",INDEX('Policy Characteristics'!J:J,MATCH($C1975,'Policy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75" s="254" t="str">
        <f>IF(ISBLANK(INDEX('Policy Characteristics'!K:K,MATCH($C1975,'Policy Characteristics'!$C:$C,0))),"",INDEX('Policy Characteristics'!K:K,MATCH($C1975,'Policy Characteristics'!$C:$C,0)))</f>
        <v>industry-ag-main.html#eff-stds</v>
      </c>
      <c r="R1975" s="254" t="str">
        <f>IF(ISBLANK(INDEX('Policy Characteristics'!L:L,MATCH($C1975,'Policy Characteristics'!$C:$C,0))),"",INDEX('Policy Characteristics'!L:L,MATCH($C1975,'Policy Characteristics'!$C:$C,0)))</f>
        <v>industry-energy-efficiency-standards.html</v>
      </c>
    </row>
    <row r="1976" spans="1:18" s="4" customFormat="1">
      <c r="A1976" s="254" t="str">
        <f>IF(ISBLANK(INDEX('Policy Characteristics'!A:A,MATCH($C1976,'Policy Characteristics'!$C:$C,0))),"",INDEX('Policy Characteristics'!A:A,MATCH($C1976,'Policy Characteristics'!$C:$C,0)))</f>
        <v>Industry</v>
      </c>
      <c r="B1976" s="262" t="str">
        <f>IF(ISBLANK(INDEX('Policy Characteristics'!B:B,MATCH($C1976,'Policy Characteristics'!$C:$C,0))),"",INDEX('Policy Characteristics'!B:B,MATCH($C1976,'Policy Characteristics'!$C:$C,0)))</f>
        <v>Industry Process Efficiency</v>
      </c>
      <c r="C1976" s="254" t="str">
        <f t="shared" si="61"/>
        <v>Percentage Improvement in Industrial Process Efficiency above BAU</v>
      </c>
      <c r="D1976" s="6" t="s">
        <v>3059</v>
      </c>
      <c r="E1976" s="45" t="s">
        <v>2381</v>
      </c>
      <c r="F1976" t="s">
        <v>3021</v>
      </c>
      <c r="G1976" s="45" t="s">
        <v>2389</v>
      </c>
      <c r="H1976" s="43">
        <v>3166</v>
      </c>
      <c r="I1976" s="324" t="s">
        <v>40</v>
      </c>
      <c r="J1976" s="255" t="str">
        <f>IF(ISBLANK(INDEX('Policy Characteristics'!D:D,MATCH($C1976,'Policy Characteristics'!$C:$C,0))),"",INDEX('Policy Characteristics'!D:D,MATCH($C1976,'Policy Characteristics'!$C:$C,0)))</f>
        <v>Industry Energy Efficiency</v>
      </c>
      <c r="K1976" s="254" t="str">
        <f>IF(ISBLANK(INDEX('Policy Characteristics'!E:E,MATCH($C1976,'Policy Characteristics'!$C:$C,0))),"",INDEX('Policy Characteristics'!E:E,MATCH($C1976,'Policy Characteristics'!$C:$C,0)))</f>
        <v>indst process efficiency</v>
      </c>
      <c r="L1976" s="261">
        <f>IF(ISBLANK(INDEX('Policy Characteristics'!F:F,MATCH($C1976,'Policy Characteristics'!$C:$C,0))),"",INDEX('Policy Characteristics'!F:F,MATCH($C1976,'Policy Characteristics'!$C:$C,0)))</f>
        <v>0</v>
      </c>
      <c r="M1976" s="261">
        <f>IF(ISBLANK(INDEX('Policy Characteristics'!G:G,MATCH($C1976,'Policy Characteristics'!$C:$C,0))),"",INDEX('Policy Characteristics'!G:G,MATCH($C1976,'Policy Characteristics'!$C:$C,0)))</f>
        <v>0.25</v>
      </c>
      <c r="N1976" s="261">
        <f>IF(ISBLANK(INDEX('Policy Characteristics'!H:H,MATCH($C1976,'Policy Characteristics'!$C:$C,0))),"",INDEX('Policy Characteristics'!H:H,MATCH($C1976,'Policy Characteristics'!$C:$C,0)))</f>
        <v>0.01</v>
      </c>
      <c r="O1976" s="254" t="str">
        <f>IF(ISBLANK(INDEX('Policy Characteristics'!I:I,MATCH($C1976,'Policy Characteristics'!$C:$C,0))),"",INDEX('Policy Characteristics'!I:I,MATCH($C1976,'Policy Characteristics'!$C:$C,0)))</f>
        <v>% reduction in energy use</v>
      </c>
      <c r="P1976" s="254" t="str">
        <f>IF(ISBLANK(INDEX('Policy Characteristics'!J:J,MATCH($C1976,'Policy Characteristics'!$C:$C,0))),"",INDEX('Policy Characteristics'!J:J,MATCH($C1976,'Policy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76" s="254" t="str">
        <f>IF(ISBLANK(INDEX('Policy Characteristics'!K:K,MATCH($C1976,'Policy Characteristics'!$C:$C,0))),"",INDEX('Policy Characteristics'!K:K,MATCH($C1976,'Policy Characteristics'!$C:$C,0)))</f>
        <v>industry-ag-main.html#eff-stds</v>
      </c>
      <c r="R1976" s="254" t="str">
        <f>IF(ISBLANK(INDEX('Policy Characteristics'!L:L,MATCH($C1976,'Policy Characteristics'!$C:$C,0))),"",INDEX('Policy Characteristics'!L:L,MATCH($C1976,'Policy Characteristics'!$C:$C,0)))</f>
        <v>industry-energy-efficiency-standards.html</v>
      </c>
    </row>
    <row r="1977" spans="1:18" s="4" customFormat="1">
      <c r="A1977" s="254" t="str">
        <f>IF(ISBLANK(INDEX('Policy Characteristics'!A:A,MATCH($C1977,'Policy Characteristics'!$C:$C,0))),"",INDEX('Policy Characteristics'!A:A,MATCH($C1977,'Policy Characteristics'!$C:$C,0)))</f>
        <v>Industry</v>
      </c>
      <c r="B1977" s="262" t="str">
        <f>IF(ISBLANK(INDEX('Policy Characteristics'!B:B,MATCH($C1977,'Policy Characteristics'!$C:$C,0))),"",INDEX('Policy Characteristics'!B:B,MATCH($C1977,'Policy Characteristics'!$C:$C,0)))</f>
        <v>Industry Process Efficiency</v>
      </c>
      <c r="C1977" s="254" t="str">
        <f t="shared" si="61"/>
        <v>Percentage Improvement in Industrial Process Efficiency above BAU</v>
      </c>
      <c r="D1977" s="6" t="s">
        <v>3059</v>
      </c>
      <c r="E1977" s="45" t="s">
        <v>2382</v>
      </c>
      <c r="F1977" t="s">
        <v>3021</v>
      </c>
      <c r="G1977" s="45" t="s">
        <v>2390</v>
      </c>
      <c r="H1977" s="43">
        <v>3167</v>
      </c>
      <c r="I1977" s="324" t="s">
        <v>40</v>
      </c>
      <c r="J1977" s="255" t="str">
        <f>IF(ISBLANK(INDEX('Policy Characteristics'!D:D,MATCH($C1977,'Policy Characteristics'!$C:$C,0))),"",INDEX('Policy Characteristics'!D:D,MATCH($C1977,'Policy Characteristics'!$C:$C,0)))</f>
        <v>Industry Energy Efficiency</v>
      </c>
      <c r="K1977" s="254" t="str">
        <f>IF(ISBLANK(INDEX('Policy Characteristics'!E:E,MATCH($C1977,'Policy Characteristics'!$C:$C,0))),"",INDEX('Policy Characteristics'!E:E,MATCH($C1977,'Policy Characteristics'!$C:$C,0)))</f>
        <v>indst process efficiency</v>
      </c>
      <c r="L1977" s="261">
        <f>IF(ISBLANK(INDEX('Policy Characteristics'!F:F,MATCH($C1977,'Policy Characteristics'!$C:$C,0))),"",INDEX('Policy Characteristics'!F:F,MATCH($C1977,'Policy Characteristics'!$C:$C,0)))</f>
        <v>0</v>
      </c>
      <c r="M1977" s="261">
        <f>IF(ISBLANK(INDEX('Policy Characteristics'!G:G,MATCH($C1977,'Policy Characteristics'!$C:$C,0))),"",INDEX('Policy Characteristics'!G:G,MATCH($C1977,'Policy Characteristics'!$C:$C,0)))</f>
        <v>0.25</v>
      </c>
      <c r="N1977" s="261">
        <f>IF(ISBLANK(INDEX('Policy Characteristics'!H:H,MATCH($C1977,'Policy Characteristics'!$C:$C,0))),"",INDEX('Policy Characteristics'!H:H,MATCH($C1977,'Policy Characteristics'!$C:$C,0)))</f>
        <v>0.01</v>
      </c>
      <c r="O1977" s="254" t="str">
        <f>IF(ISBLANK(INDEX('Policy Characteristics'!I:I,MATCH($C1977,'Policy Characteristics'!$C:$C,0))),"",INDEX('Policy Characteristics'!I:I,MATCH($C1977,'Policy Characteristics'!$C:$C,0)))</f>
        <v>% reduction in energy use</v>
      </c>
      <c r="P1977" s="254" t="str">
        <f>IF(ISBLANK(INDEX('Policy Characteristics'!J:J,MATCH($C1977,'Policy Characteristics'!$C:$C,0))),"",INDEX('Policy Characteristics'!J:J,MATCH($C1977,'Policy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77" s="254" t="str">
        <f>IF(ISBLANK(INDEX('Policy Characteristics'!K:K,MATCH($C1977,'Policy Characteristics'!$C:$C,0))),"",INDEX('Policy Characteristics'!K:K,MATCH($C1977,'Policy Characteristics'!$C:$C,0)))</f>
        <v>industry-ag-main.html#eff-stds</v>
      </c>
      <c r="R1977" s="254" t="str">
        <f>IF(ISBLANK(INDEX('Policy Characteristics'!L:L,MATCH($C1977,'Policy Characteristics'!$C:$C,0))),"",INDEX('Policy Characteristics'!L:L,MATCH($C1977,'Policy Characteristics'!$C:$C,0)))</f>
        <v>industry-energy-efficiency-standards.html</v>
      </c>
    </row>
    <row r="1978" spans="1:18" s="4" customFormat="1">
      <c r="A1978" s="254" t="str">
        <f>IF(ISBLANK(INDEX('Policy Characteristics'!A:A,MATCH($C1978,'Policy Characteristics'!$C:$C,0))),"",INDEX('Policy Characteristics'!A:A,MATCH($C1978,'Policy Characteristics'!$C:$C,0)))</f>
        <v>Industry</v>
      </c>
      <c r="B1978" s="262" t="str">
        <f>IF(ISBLANK(INDEX('Policy Characteristics'!B:B,MATCH($C1978,'Policy Characteristics'!$C:$C,0))),"",INDEX('Policy Characteristics'!B:B,MATCH($C1978,'Policy Characteristics'!$C:$C,0)))</f>
        <v>Industry Process Efficiency</v>
      </c>
      <c r="C1978" s="254" t="str">
        <f t="shared" si="61"/>
        <v>Percentage Improvement in Industrial Process Efficiency above BAU</v>
      </c>
      <c r="D1978" s="6" t="s">
        <v>3059</v>
      </c>
      <c r="E1978" s="45" t="s">
        <v>2383</v>
      </c>
      <c r="F1978" t="s">
        <v>3021</v>
      </c>
      <c r="G1978" s="45" t="s">
        <v>2387</v>
      </c>
      <c r="H1978" s="43">
        <v>3168</v>
      </c>
      <c r="I1978" s="324" t="s">
        <v>41</v>
      </c>
      <c r="J1978" s="255" t="str">
        <f>IF(ISBLANK(INDEX('Policy Characteristics'!D:D,MATCH($C1978,'Policy Characteristics'!$C:$C,0))),"",INDEX('Policy Characteristics'!D:D,MATCH($C1978,'Policy Characteristics'!$C:$C,0)))</f>
        <v>Industry Energy Efficiency</v>
      </c>
      <c r="K1978" s="254" t="str">
        <f>IF(ISBLANK(INDEX('Policy Characteristics'!E:E,MATCH($C1978,'Policy Characteristics'!$C:$C,0))),"",INDEX('Policy Characteristics'!E:E,MATCH($C1978,'Policy Characteristics'!$C:$C,0)))</f>
        <v>indst process efficiency</v>
      </c>
      <c r="L1978" s="261">
        <f>IF(ISBLANK(INDEX('Policy Characteristics'!F:F,MATCH($C1978,'Policy Characteristics'!$C:$C,0))),"",INDEX('Policy Characteristics'!F:F,MATCH($C1978,'Policy Characteristics'!$C:$C,0)))</f>
        <v>0</v>
      </c>
      <c r="M1978" s="261">
        <f>IF(ISBLANK(INDEX('Policy Characteristics'!G:G,MATCH($C1978,'Policy Characteristics'!$C:$C,0))),"",INDEX('Policy Characteristics'!G:G,MATCH($C1978,'Policy Characteristics'!$C:$C,0)))</f>
        <v>0.25</v>
      </c>
      <c r="N1978" s="261">
        <f>IF(ISBLANK(INDEX('Policy Characteristics'!H:H,MATCH($C1978,'Policy Characteristics'!$C:$C,0))),"",INDEX('Policy Characteristics'!H:H,MATCH($C1978,'Policy Characteristics'!$C:$C,0)))</f>
        <v>0.01</v>
      </c>
      <c r="O1978" s="254" t="str">
        <f>IF(ISBLANK(INDEX('Policy Characteristics'!I:I,MATCH($C1978,'Policy Characteristics'!$C:$C,0))),"",INDEX('Policy Characteristics'!I:I,MATCH($C1978,'Policy Characteristics'!$C:$C,0)))</f>
        <v>% reduction in energy use</v>
      </c>
      <c r="P1978" s="254" t="str">
        <f>IF(ISBLANK(INDEX('Policy Characteristics'!J:J,MATCH($C1978,'Policy Characteristics'!$C:$C,0))),"",INDEX('Policy Characteristics'!J:J,MATCH($C1978,'Policy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78" s="254" t="str">
        <f>IF(ISBLANK(INDEX('Policy Characteristics'!K:K,MATCH($C1978,'Policy Characteristics'!$C:$C,0))),"",INDEX('Policy Characteristics'!K:K,MATCH($C1978,'Policy Characteristics'!$C:$C,0)))</f>
        <v>industry-ag-main.html#eff-stds</v>
      </c>
      <c r="R1978" s="254" t="str">
        <f>IF(ISBLANK(INDEX('Policy Characteristics'!L:L,MATCH($C1978,'Policy Characteristics'!$C:$C,0))),"",INDEX('Policy Characteristics'!L:L,MATCH($C1978,'Policy Characteristics'!$C:$C,0)))</f>
        <v>industry-energy-efficiency-standards.html</v>
      </c>
    </row>
    <row r="1979" spans="1:18" s="4" customFormat="1">
      <c r="A1979" s="254" t="str">
        <f>IF(ISBLANK(INDEX('Policy Characteristics'!A:A,MATCH($C1979,'Policy Characteristics'!$C:$C,0))),"",INDEX('Policy Characteristics'!A:A,MATCH($C1979,'Policy Characteristics'!$C:$C,0)))</f>
        <v>Industry</v>
      </c>
      <c r="B1979" s="262" t="str">
        <f>IF(ISBLANK(INDEX('Policy Characteristics'!B:B,MATCH($C1979,'Policy Characteristics'!$C:$C,0))),"",INDEX('Policy Characteristics'!B:B,MATCH($C1979,'Policy Characteristics'!$C:$C,0)))</f>
        <v>Industry Process Efficiency</v>
      </c>
      <c r="C1979" s="254" t="str">
        <f t="shared" si="61"/>
        <v>Percentage Improvement in Industrial Process Efficiency above BAU</v>
      </c>
      <c r="D1979" s="6" t="s">
        <v>3059</v>
      </c>
      <c r="E1979" s="45" t="s">
        <v>2384</v>
      </c>
      <c r="F1979" t="s">
        <v>3021</v>
      </c>
      <c r="G1979" s="45" t="s">
        <v>2388</v>
      </c>
      <c r="H1979" s="43">
        <v>3169</v>
      </c>
      <c r="I1979" s="324" t="s">
        <v>40</v>
      </c>
      <c r="J1979" s="255" t="str">
        <f>IF(ISBLANK(INDEX('Policy Characteristics'!D:D,MATCH($C1979,'Policy Characteristics'!$C:$C,0))),"",INDEX('Policy Characteristics'!D:D,MATCH($C1979,'Policy Characteristics'!$C:$C,0)))</f>
        <v>Industry Energy Efficiency</v>
      </c>
      <c r="K1979" s="254" t="str">
        <f>IF(ISBLANK(INDEX('Policy Characteristics'!E:E,MATCH($C1979,'Policy Characteristics'!$C:$C,0))),"",INDEX('Policy Characteristics'!E:E,MATCH($C1979,'Policy Characteristics'!$C:$C,0)))</f>
        <v>indst process efficiency</v>
      </c>
      <c r="L1979" s="261">
        <f>IF(ISBLANK(INDEX('Policy Characteristics'!F:F,MATCH($C1979,'Policy Characteristics'!$C:$C,0))),"",INDEX('Policy Characteristics'!F:F,MATCH($C1979,'Policy Characteristics'!$C:$C,0)))</f>
        <v>0</v>
      </c>
      <c r="M1979" s="261">
        <f>IF(ISBLANK(INDEX('Policy Characteristics'!G:G,MATCH($C1979,'Policy Characteristics'!$C:$C,0))),"",INDEX('Policy Characteristics'!G:G,MATCH($C1979,'Policy Characteristics'!$C:$C,0)))</f>
        <v>0.25</v>
      </c>
      <c r="N1979" s="261">
        <f>IF(ISBLANK(INDEX('Policy Characteristics'!H:H,MATCH($C1979,'Policy Characteristics'!$C:$C,0))),"",INDEX('Policy Characteristics'!H:H,MATCH($C1979,'Policy Characteristics'!$C:$C,0)))</f>
        <v>0.01</v>
      </c>
      <c r="O1979" s="254" t="str">
        <f>IF(ISBLANK(INDEX('Policy Characteristics'!I:I,MATCH($C1979,'Policy Characteristics'!$C:$C,0))),"",INDEX('Policy Characteristics'!I:I,MATCH($C1979,'Policy Characteristics'!$C:$C,0)))</f>
        <v>% reduction in energy use</v>
      </c>
      <c r="P1979" s="254" t="str">
        <f>IF(ISBLANK(INDEX('Policy Characteristics'!J:J,MATCH($C1979,'Policy Characteristics'!$C:$C,0))),"",INDEX('Policy Characteristics'!J:J,MATCH($C1979,'Policy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79" s="254" t="str">
        <f>IF(ISBLANK(INDEX('Policy Characteristics'!K:K,MATCH($C1979,'Policy Characteristics'!$C:$C,0))),"",INDEX('Policy Characteristics'!K:K,MATCH($C1979,'Policy Characteristics'!$C:$C,0)))</f>
        <v>industry-ag-main.html#eff-stds</v>
      </c>
      <c r="R1979" s="254" t="str">
        <f>IF(ISBLANK(INDEX('Policy Characteristics'!L:L,MATCH($C1979,'Policy Characteristics'!$C:$C,0))),"",INDEX('Policy Characteristics'!L:L,MATCH($C1979,'Policy Characteristics'!$C:$C,0)))</f>
        <v>industry-energy-efficiency-standards.html</v>
      </c>
    </row>
    <row r="1980" spans="1:18" s="4" customFormat="1">
      <c r="A1980" s="254" t="str">
        <f>IF(ISBLANK(INDEX('Policy Characteristics'!A:A,MATCH($C1980,'Policy Characteristics'!$C:$C,0))),"",INDEX('Policy Characteristics'!A:A,MATCH($C1980,'Policy Characteristics'!$C:$C,0)))</f>
        <v>Industry</v>
      </c>
      <c r="B1980" s="262" t="str">
        <f>IF(ISBLANK(INDEX('Policy Characteristics'!B:B,MATCH($C1980,'Policy Characteristics'!$C:$C,0))),"",INDEX('Policy Characteristics'!B:B,MATCH($C1980,'Policy Characteristics'!$C:$C,0)))</f>
        <v>Industry Process Efficiency</v>
      </c>
      <c r="C1980" s="254" t="str">
        <f t="shared" si="61"/>
        <v>Percentage Improvement in Industrial Process Efficiency above BAU</v>
      </c>
      <c r="D1980" s="6" t="s">
        <v>3059</v>
      </c>
      <c r="E1980" s="45" t="s">
        <v>2385</v>
      </c>
      <c r="F1980" t="s">
        <v>3021</v>
      </c>
      <c r="G1980" s="45" t="s">
        <v>2391</v>
      </c>
      <c r="H1980" s="43">
        <v>3170</v>
      </c>
      <c r="I1980" s="324" t="s">
        <v>41</v>
      </c>
      <c r="J1980" s="255" t="str">
        <f>IF(ISBLANK(INDEX('Policy Characteristics'!D:D,MATCH($C1980,'Policy Characteristics'!$C:$C,0))),"",INDEX('Policy Characteristics'!D:D,MATCH($C1980,'Policy Characteristics'!$C:$C,0)))</f>
        <v>Industry Energy Efficiency</v>
      </c>
      <c r="K1980" s="254" t="str">
        <f>IF(ISBLANK(INDEX('Policy Characteristics'!E:E,MATCH($C1980,'Policy Characteristics'!$C:$C,0))),"",INDEX('Policy Characteristics'!E:E,MATCH($C1980,'Policy Characteristics'!$C:$C,0)))</f>
        <v>indst process efficiency</v>
      </c>
      <c r="L1980" s="261">
        <f>IF(ISBLANK(INDEX('Policy Characteristics'!F:F,MATCH($C1980,'Policy Characteristics'!$C:$C,0))),"",INDEX('Policy Characteristics'!F:F,MATCH($C1980,'Policy Characteristics'!$C:$C,0)))</f>
        <v>0</v>
      </c>
      <c r="M1980" s="261">
        <f>IF(ISBLANK(INDEX('Policy Characteristics'!G:G,MATCH($C1980,'Policy Characteristics'!$C:$C,0))),"",INDEX('Policy Characteristics'!G:G,MATCH($C1980,'Policy Characteristics'!$C:$C,0)))</f>
        <v>0.25</v>
      </c>
      <c r="N1980" s="261">
        <f>IF(ISBLANK(INDEX('Policy Characteristics'!H:H,MATCH($C1980,'Policy Characteristics'!$C:$C,0))),"",INDEX('Policy Characteristics'!H:H,MATCH($C1980,'Policy Characteristics'!$C:$C,0)))</f>
        <v>0.01</v>
      </c>
      <c r="O1980" s="254" t="str">
        <f>IF(ISBLANK(INDEX('Policy Characteristics'!I:I,MATCH($C1980,'Policy Characteristics'!$C:$C,0))),"",INDEX('Policy Characteristics'!I:I,MATCH($C1980,'Policy Characteristics'!$C:$C,0)))</f>
        <v>% reduction in energy use</v>
      </c>
      <c r="P1980" s="254" t="str">
        <f>IF(ISBLANK(INDEX('Policy Characteristics'!J:J,MATCH($C1980,'Policy Characteristics'!$C:$C,0))),"",INDEX('Policy Characteristics'!J:J,MATCH($C1980,'Policy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80" s="254" t="str">
        <f>IF(ISBLANK(INDEX('Policy Characteristics'!K:K,MATCH($C1980,'Policy Characteristics'!$C:$C,0))),"",INDEX('Policy Characteristics'!K:K,MATCH($C1980,'Policy Characteristics'!$C:$C,0)))</f>
        <v>industry-ag-main.html#eff-stds</v>
      </c>
      <c r="R1980" s="254" t="str">
        <f>IF(ISBLANK(INDEX('Policy Characteristics'!L:L,MATCH($C1980,'Policy Characteristics'!$C:$C,0))),"",INDEX('Policy Characteristics'!L:L,MATCH($C1980,'Policy Characteristics'!$C:$C,0)))</f>
        <v>industry-energy-efficiency-standards.html</v>
      </c>
    </row>
    <row r="1981" spans="1:18" s="4" customFormat="1">
      <c r="A1981" s="254" t="str">
        <f>IF(ISBLANK(INDEX('Policy Characteristics'!A:A,MATCH($C1981,'Policy Characteristics'!$C:$C,0))),"",INDEX('Policy Characteristics'!A:A,MATCH($C1981,'Policy Characteristics'!$C:$C,0)))</f>
        <v>Industry</v>
      </c>
      <c r="B1981" s="262" t="str">
        <f>IF(ISBLANK(INDEX('Policy Characteristics'!B:B,MATCH($C1981,'Policy Characteristics'!$C:$C,0))),"",INDEX('Policy Characteristics'!B:B,MATCH($C1981,'Policy Characteristics'!$C:$C,0)))</f>
        <v>Industry Process Efficiency</v>
      </c>
      <c r="C1981" s="254" t="str">
        <f t="shared" si="61"/>
        <v>Percentage Improvement in Industrial Process Efficiency above BAU</v>
      </c>
      <c r="D1981" s="6" t="s">
        <v>3059</v>
      </c>
      <c r="E1981" s="45" t="s">
        <v>2684</v>
      </c>
      <c r="F1981" t="s">
        <v>3021</v>
      </c>
      <c r="G1981" s="45" t="s">
        <v>2687</v>
      </c>
      <c r="H1981" s="43">
        <v>3171</v>
      </c>
      <c r="I1981" s="324" t="s">
        <v>41</v>
      </c>
      <c r="J1981" s="255" t="str">
        <f>IF(ISBLANK(INDEX('Policy Characteristics'!D:D,MATCH($C1981,'Policy Characteristics'!$C:$C,0))),"",INDEX('Policy Characteristics'!D:D,MATCH($C1981,'Policy Characteristics'!$C:$C,0)))</f>
        <v>Industry Energy Efficiency</v>
      </c>
      <c r="K1981" s="254" t="str">
        <f>IF(ISBLANK(INDEX('Policy Characteristics'!E:E,MATCH($C1981,'Policy Characteristics'!$C:$C,0))),"",INDEX('Policy Characteristics'!E:E,MATCH($C1981,'Policy Characteristics'!$C:$C,0)))</f>
        <v>indst process efficiency</v>
      </c>
      <c r="L1981" s="261">
        <f>IF(ISBLANK(INDEX('Policy Characteristics'!F:F,MATCH($C1981,'Policy Characteristics'!$C:$C,0))),"",INDEX('Policy Characteristics'!F:F,MATCH($C1981,'Policy Characteristics'!$C:$C,0)))</f>
        <v>0</v>
      </c>
      <c r="M1981" s="261">
        <f>IF(ISBLANK(INDEX('Policy Characteristics'!G:G,MATCH($C1981,'Policy Characteristics'!$C:$C,0))),"",INDEX('Policy Characteristics'!G:G,MATCH($C1981,'Policy Characteristics'!$C:$C,0)))</f>
        <v>0.25</v>
      </c>
      <c r="N1981" s="261">
        <f>IF(ISBLANK(INDEX('Policy Characteristics'!H:H,MATCH($C1981,'Policy Characteristics'!$C:$C,0))),"",INDEX('Policy Characteristics'!H:H,MATCH($C1981,'Policy Characteristics'!$C:$C,0)))</f>
        <v>0.01</v>
      </c>
      <c r="O1981" s="254" t="str">
        <f>IF(ISBLANK(INDEX('Policy Characteristics'!I:I,MATCH($C1981,'Policy Characteristics'!$C:$C,0))),"",INDEX('Policy Characteristics'!I:I,MATCH($C1981,'Policy Characteristics'!$C:$C,0)))</f>
        <v>% reduction in energy use</v>
      </c>
      <c r="P1981" s="254" t="str">
        <f>IF(ISBLANK(INDEX('Policy Characteristics'!J:J,MATCH($C1981,'Policy Characteristics'!$C:$C,0))),"",INDEX('Policy Characteristics'!J:J,MATCH($C1981,'Policy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81" s="254" t="str">
        <f>IF(ISBLANK(INDEX('Policy Characteristics'!K:K,MATCH($C1981,'Policy Characteristics'!$C:$C,0))),"",INDEX('Policy Characteristics'!K:K,MATCH($C1981,'Policy Characteristics'!$C:$C,0)))</f>
        <v>industry-ag-main.html#eff-stds</v>
      </c>
      <c r="R1981" s="254" t="str">
        <f>IF(ISBLANK(INDEX('Policy Characteristics'!L:L,MATCH($C1981,'Policy Characteristics'!$C:$C,0))),"",INDEX('Policy Characteristics'!L:L,MATCH($C1981,'Policy Characteristics'!$C:$C,0)))</f>
        <v>industry-energy-efficiency-standards.html</v>
      </c>
    </row>
    <row r="1982" spans="1:18" s="4" customFormat="1">
      <c r="A1982" s="254" t="str">
        <f>IF(ISBLANK(INDEX('Policy Characteristics'!A:A,MATCH($C1982,'Policy Characteristics'!$C:$C,0))),"",INDEX('Policy Characteristics'!A:A,MATCH($C1982,'Policy Characteristics'!$C:$C,0)))</f>
        <v>Industry</v>
      </c>
      <c r="B1982" s="262" t="str">
        <f>IF(ISBLANK(INDEX('Policy Characteristics'!B:B,MATCH($C1982,'Policy Characteristics'!$C:$C,0))),"",INDEX('Policy Characteristics'!B:B,MATCH($C1982,'Policy Characteristics'!$C:$C,0)))</f>
        <v>Industry Process Efficiency</v>
      </c>
      <c r="C1982" s="254" t="str">
        <f t="shared" si="61"/>
        <v>Percentage Improvement in Industrial Process Efficiency above BAU</v>
      </c>
      <c r="D1982" s="6" t="s">
        <v>3059</v>
      </c>
      <c r="E1982" s="45" t="s">
        <v>2685</v>
      </c>
      <c r="F1982" t="s">
        <v>3021</v>
      </c>
      <c r="G1982" s="45" t="s">
        <v>2689</v>
      </c>
      <c r="H1982" s="43">
        <v>3172</v>
      </c>
      <c r="I1982" s="324" t="s">
        <v>40</v>
      </c>
      <c r="J1982" s="255" t="str">
        <f>IF(ISBLANK(INDEX('Policy Characteristics'!D:D,MATCH($C1982,'Policy Characteristics'!$C:$C,0))),"",INDEX('Policy Characteristics'!D:D,MATCH($C1982,'Policy Characteristics'!$C:$C,0)))</f>
        <v>Industry Energy Efficiency</v>
      </c>
      <c r="K1982" s="254" t="str">
        <f>IF(ISBLANK(INDEX('Policy Characteristics'!E:E,MATCH($C1982,'Policy Characteristics'!$C:$C,0))),"",INDEX('Policy Characteristics'!E:E,MATCH($C1982,'Policy Characteristics'!$C:$C,0)))</f>
        <v>indst process efficiency</v>
      </c>
      <c r="L1982" s="261">
        <f>IF(ISBLANK(INDEX('Policy Characteristics'!F:F,MATCH($C1982,'Policy Characteristics'!$C:$C,0))),"",INDEX('Policy Characteristics'!F:F,MATCH($C1982,'Policy Characteristics'!$C:$C,0)))</f>
        <v>0</v>
      </c>
      <c r="M1982" s="261">
        <f>IF(ISBLANK(INDEX('Policy Characteristics'!G:G,MATCH($C1982,'Policy Characteristics'!$C:$C,0))),"",INDEX('Policy Characteristics'!G:G,MATCH($C1982,'Policy Characteristics'!$C:$C,0)))</f>
        <v>0.25</v>
      </c>
      <c r="N1982" s="261">
        <f>IF(ISBLANK(INDEX('Policy Characteristics'!H:H,MATCH($C1982,'Policy Characteristics'!$C:$C,0))),"",INDEX('Policy Characteristics'!H:H,MATCH($C1982,'Policy Characteristics'!$C:$C,0)))</f>
        <v>0.01</v>
      </c>
      <c r="O1982" s="254" t="str">
        <f>IF(ISBLANK(INDEX('Policy Characteristics'!I:I,MATCH($C1982,'Policy Characteristics'!$C:$C,0))),"",INDEX('Policy Characteristics'!I:I,MATCH($C1982,'Policy Characteristics'!$C:$C,0)))</f>
        <v>% reduction in energy use</v>
      </c>
      <c r="P1982" s="254" t="str">
        <f>IF(ISBLANK(INDEX('Policy Characteristics'!J:J,MATCH($C1982,'Policy Characteristics'!$C:$C,0))),"",INDEX('Policy Characteristics'!J:J,MATCH($C1982,'Policy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82" s="254" t="str">
        <f>IF(ISBLANK(INDEX('Policy Characteristics'!K:K,MATCH($C1982,'Policy Characteristics'!$C:$C,0))),"",INDEX('Policy Characteristics'!K:K,MATCH($C1982,'Policy Characteristics'!$C:$C,0)))</f>
        <v>industry-ag-main.html#eff-stds</v>
      </c>
      <c r="R1982" s="254" t="str">
        <f>IF(ISBLANK(INDEX('Policy Characteristics'!L:L,MATCH($C1982,'Policy Characteristics'!$C:$C,0))),"",INDEX('Policy Characteristics'!L:L,MATCH($C1982,'Policy Characteristics'!$C:$C,0)))</f>
        <v>industry-energy-efficiency-standards.html</v>
      </c>
    </row>
    <row r="1983" spans="1:18" s="4" customFormat="1">
      <c r="A1983" s="254" t="str">
        <f>IF(ISBLANK(INDEX('Policy Characteristics'!A:A,MATCH($C1983,'Policy Characteristics'!$C:$C,0))),"",INDEX('Policy Characteristics'!A:A,MATCH($C1983,'Policy Characteristics'!$C:$C,0)))</f>
        <v>Industry</v>
      </c>
      <c r="B1983" s="262" t="str">
        <f>IF(ISBLANK(INDEX('Policy Characteristics'!B:B,MATCH($C1983,'Policy Characteristics'!$C:$C,0))),"",INDEX('Policy Characteristics'!B:B,MATCH($C1983,'Policy Characteristics'!$C:$C,0)))</f>
        <v>Industry Process Efficiency</v>
      </c>
      <c r="C1983" s="254" t="str">
        <f t="shared" si="61"/>
        <v>Percentage Improvement in Industrial Process Efficiency above BAU</v>
      </c>
      <c r="D1983" s="6" t="s">
        <v>3059</v>
      </c>
      <c r="E1983" s="45" t="s">
        <v>2686</v>
      </c>
      <c r="F1983" t="s">
        <v>3021</v>
      </c>
      <c r="G1983" s="45" t="s">
        <v>2690</v>
      </c>
      <c r="H1983" s="43">
        <v>3173</v>
      </c>
      <c r="I1983" s="324" t="s">
        <v>40</v>
      </c>
      <c r="J1983" s="255" t="str">
        <f>IF(ISBLANK(INDEX('Policy Characteristics'!D:D,MATCH($C1983,'Policy Characteristics'!$C:$C,0))),"",INDEX('Policy Characteristics'!D:D,MATCH($C1983,'Policy Characteristics'!$C:$C,0)))</f>
        <v>Industry Energy Efficiency</v>
      </c>
      <c r="K1983" s="254" t="str">
        <f>IF(ISBLANK(INDEX('Policy Characteristics'!E:E,MATCH($C1983,'Policy Characteristics'!$C:$C,0))),"",INDEX('Policy Characteristics'!E:E,MATCH($C1983,'Policy Characteristics'!$C:$C,0)))</f>
        <v>indst process efficiency</v>
      </c>
      <c r="L1983" s="261">
        <f>IF(ISBLANK(INDEX('Policy Characteristics'!F:F,MATCH($C1983,'Policy Characteristics'!$C:$C,0))),"",INDEX('Policy Characteristics'!F:F,MATCH($C1983,'Policy Characteristics'!$C:$C,0)))</f>
        <v>0</v>
      </c>
      <c r="M1983" s="261">
        <f>IF(ISBLANK(INDEX('Policy Characteristics'!G:G,MATCH($C1983,'Policy Characteristics'!$C:$C,0))),"",INDEX('Policy Characteristics'!G:G,MATCH($C1983,'Policy Characteristics'!$C:$C,0)))</f>
        <v>0.25</v>
      </c>
      <c r="N1983" s="261">
        <f>IF(ISBLANK(INDEX('Policy Characteristics'!H:H,MATCH($C1983,'Policy Characteristics'!$C:$C,0))),"",INDEX('Policy Characteristics'!H:H,MATCH($C1983,'Policy Characteristics'!$C:$C,0)))</f>
        <v>0.01</v>
      </c>
      <c r="O1983" s="254" t="str">
        <f>IF(ISBLANK(INDEX('Policy Characteristics'!I:I,MATCH($C1983,'Policy Characteristics'!$C:$C,0))),"",INDEX('Policy Characteristics'!I:I,MATCH($C1983,'Policy Characteristics'!$C:$C,0)))</f>
        <v>% reduction in energy use</v>
      </c>
      <c r="P1983" s="254" t="str">
        <f>IF(ISBLANK(INDEX('Policy Characteristics'!J:J,MATCH($C1983,'Policy Characteristics'!$C:$C,0))),"",INDEX('Policy Characteristics'!J:J,MATCH($C1983,'Policy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83" s="254" t="str">
        <f>IF(ISBLANK(INDEX('Policy Characteristics'!K:K,MATCH($C1983,'Policy Characteristics'!$C:$C,0))),"",INDEX('Policy Characteristics'!K:K,MATCH($C1983,'Policy Characteristics'!$C:$C,0)))</f>
        <v>industry-ag-main.html#eff-stds</v>
      </c>
      <c r="R1983" s="254" t="str">
        <f>IF(ISBLANK(INDEX('Policy Characteristics'!L:L,MATCH($C1983,'Policy Characteristics'!$C:$C,0))),"",INDEX('Policy Characteristics'!L:L,MATCH($C1983,'Policy Characteristics'!$C:$C,0)))</f>
        <v>industry-energy-efficiency-standards.html</v>
      </c>
    </row>
    <row r="1984" spans="1:18" s="4" customFormat="1">
      <c r="A1984" s="254" t="str">
        <f>IF(ISBLANK(INDEX('Policy Characteristics'!A:A,MATCH($C1984,'Policy Characteristics'!$C:$C,0))),"",INDEX('Policy Characteristics'!A:A,MATCH($C1984,'Policy Characteristics'!$C:$C,0)))</f>
        <v>Industry</v>
      </c>
      <c r="B1984" s="262" t="str">
        <f>IF(ISBLANK(INDEX('Policy Characteristics'!B:B,MATCH($C1984,'Policy Characteristics'!$C:$C,0))),"",INDEX('Policy Characteristics'!B:B,MATCH($C1984,'Policy Characteristics'!$C:$C,0)))</f>
        <v>Industry Process Efficiency</v>
      </c>
      <c r="C1984" s="254" t="str">
        <f t="shared" si="61"/>
        <v>Percentage Improvement in Industrial Process Efficiency above BAU</v>
      </c>
      <c r="D1984" s="6" t="s">
        <v>3059</v>
      </c>
      <c r="E1984" s="45" t="s">
        <v>2683</v>
      </c>
      <c r="F1984" t="s">
        <v>3021</v>
      </c>
      <c r="G1984" s="45" t="s">
        <v>2688</v>
      </c>
      <c r="H1984" s="43">
        <v>3174</v>
      </c>
      <c r="I1984" s="324" t="s">
        <v>41</v>
      </c>
      <c r="J1984" s="255" t="str">
        <f>IF(ISBLANK(INDEX('Policy Characteristics'!D:D,MATCH($C1984,'Policy Characteristics'!$C:$C,0))),"",INDEX('Policy Characteristics'!D:D,MATCH($C1984,'Policy Characteristics'!$C:$C,0)))</f>
        <v>Industry Energy Efficiency</v>
      </c>
      <c r="K1984" s="254" t="str">
        <f>IF(ISBLANK(INDEX('Policy Characteristics'!E:E,MATCH($C1984,'Policy Characteristics'!$C:$C,0))),"",INDEX('Policy Characteristics'!E:E,MATCH($C1984,'Policy Characteristics'!$C:$C,0)))</f>
        <v>indst process efficiency</v>
      </c>
      <c r="L1984" s="261">
        <f>IF(ISBLANK(INDEX('Policy Characteristics'!F:F,MATCH($C1984,'Policy Characteristics'!$C:$C,0))),"",INDEX('Policy Characteristics'!F:F,MATCH($C1984,'Policy Characteristics'!$C:$C,0)))</f>
        <v>0</v>
      </c>
      <c r="M1984" s="261">
        <f>IF(ISBLANK(INDEX('Policy Characteristics'!G:G,MATCH($C1984,'Policy Characteristics'!$C:$C,0))),"",INDEX('Policy Characteristics'!G:G,MATCH($C1984,'Policy Characteristics'!$C:$C,0)))</f>
        <v>0.25</v>
      </c>
      <c r="N1984" s="261">
        <f>IF(ISBLANK(INDEX('Policy Characteristics'!H:H,MATCH($C1984,'Policy Characteristics'!$C:$C,0))),"",INDEX('Policy Characteristics'!H:H,MATCH($C1984,'Policy Characteristics'!$C:$C,0)))</f>
        <v>0.01</v>
      </c>
      <c r="O1984" s="254" t="str">
        <f>IF(ISBLANK(INDEX('Policy Characteristics'!I:I,MATCH($C1984,'Policy Characteristics'!$C:$C,0))),"",INDEX('Policy Characteristics'!I:I,MATCH($C1984,'Policy Characteristics'!$C:$C,0)))</f>
        <v>% reduction in energy use</v>
      </c>
      <c r="P1984" s="254" t="str">
        <f>IF(ISBLANK(INDEX('Policy Characteristics'!J:J,MATCH($C1984,'Policy Characteristics'!$C:$C,0))),"",INDEX('Policy Characteristics'!J:J,MATCH($C1984,'Policy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84" s="254" t="str">
        <f>IF(ISBLANK(INDEX('Policy Characteristics'!K:K,MATCH($C1984,'Policy Characteristics'!$C:$C,0))),"",INDEX('Policy Characteristics'!K:K,MATCH($C1984,'Policy Characteristics'!$C:$C,0)))</f>
        <v>industry-ag-main.html#eff-stds</v>
      </c>
      <c r="R1984" s="254" t="str">
        <f>IF(ISBLANK(INDEX('Policy Characteristics'!L:L,MATCH($C1984,'Policy Characteristics'!$C:$C,0))),"",INDEX('Policy Characteristics'!L:L,MATCH($C1984,'Policy Characteristics'!$C:$C,0)))</f>
        <v>industry-energy-efficiency-standards.html</v>
      </c>
    </row>
    <row r="1985" spans="1:18" s="4" customFormat="1">
      <c r="A1985" s="254" t="str">
        <f>IF(ISBLANK(INDEX('Policy Characteristics'!A:A,MATCH($C1985,'Policy Characteristics'!$C:$C,0))),"",INDEX('Policy Characteristics'!A:A,MATCH($C1985,'Policy Characteristics'!$C:$C,0)))</f>
        <v>Industry</v>
      </c>
      <c r="B1985" s="262" t="str">
        <f>IF(ISBLANK(INDEX('Policy Characteristics'!B:B,MATCH($C1985,'Policy Characteristics'!$C:$C,0))),"",INDEX('Policy Characteristics'!B:B,MATCH($C1985,'Policy Characteristics'!$C:$C,0)))</f>
        <v>Industry Process Efficiency</v>
      </c>
      <c r="C1985" s="254" t="str">
        <f t="shared" si="61"/>
        <v>Percentage Improvement in Industrial Process Efficiency above BAU</v>
      </c>
      <c r="D1985" s="6" t="s">
        <v>3060</v>
      </c>
      <c r="E1985" s="45" t="s">
        <v>2380</v>
      </c>
      <c r="F1985" t="s">
        <v>3022</v>
      </c>
      <c r="G1985" s="45" t="s">
        <v>2386</v>
      </c>
      <c r="H1985" s="43">
        <v>3175</v>
      </c>
      <c r="I1985" s="325" t="s">
        <v>41</v>
      </c>
      <c r="J1985" s="255" t="str">
        <f>IF(ISBLANK(INDEX('Policy Characteristics'!D:D,MATCH($C1985,'Policy Characteristics'!$C:$C,0))),"",INDEX('Policy Characteristics'!D:D,MATCH($C1985,'Policy Characteristics'!$C:$C,0)))</f>
        <v>Industry Energy Efficiency</v>
      </c>
      <c r="K1985" s="254" t="str">
        <f>IF(ISBLANK(INDEX('Policy Characteristics'!E:E,MATCH($C1985,'Policy Characteristics'!$C:$C,0))),"",INDEX('Policy Characteristics'!E:E,MATCH($C1985,'Policy Characteristics'!$C:$C,0)))</f>
        <v>indst process efficiency</v>
      </c>
      <c r="L1985" s="261">
        <f>IF(ISBLANK(INDEX('Policy Characteristics'!F:F,MATCH($C1985,'Policy Characteristics'!$C:$C,0))),"",INDEX('Policy Characteristics'!F:F,MATCH($C1985,'Policy Characteristics'!$C:$C,0)))</f>
        <v>0</v>
      </c>
      <c r="M1985" s="261">
        <f>IF(ISBLANK(INDEX('Policy Characteristics'!G:G,MATCH($C1985,'Policy Characteristics'!$C:$C,0))),"",INDEX('Policy Characteristics'!G:G,MATCH($C1985,'Policy Characteristics'!$C:$C,0)))</f>
        <v>0.25</v>
      </c>
      <c r="N1985" s="261">
        <f>IF(ISBLANK(INDEX('Policy Characteristics'!H:H,MATCH($C1985,'Policy Characteristics'!$C:$C,0))),"",INDEX('Policy Characteristics'!H:H,MATCH($C1985,'Policy Characteristics'!$C:$C,0)))</f>
        <v>0.01</v>
      </c>
      <c r="O1985" s="254" t="str">
        <f>IF(ISBLANK(INDEX('Policy Characteristics'!I:I,MATCH($C1985,'Policy Characteristics'!$C:$C,0))),"",INDEX('Policy Characteristics'!I:I,MATCH($C1985,'Policy Characteristics'!$C:$C,0)))</f>
        <v>% reduction in energy use</v>
      </c>
      <c r="P1985" s="254" t="str">
        <f>IF(ISBLANK(INDEX('Policy Characteristics'!J:J,MATCH($C1985,'Policy Characteristics'!$C:$C,0))),"",INDEX('Policy Characteristics'!J:J,MATCH($C1985,'Policy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85" s="254" t="str">
        <f>IF(ISBLANK(INDEX('Policy Characteristics'!K:K,MATCH($C1985,'Policy Characteristics'!$C:$C,0))),"",INDEX('Policy Characteristics'!K:K,MATCH($C1985,'Policy Characteristics'!$C:$C,0)))</f>
        <v>industry-ag-main.html#eff-stds</v>
      </c>
      <c r="R1985" s="254" t="str">
        <f>IF(ISBLANK(INDEX('Policy Characteristics'!L:L,MATCH($C1985,'Policy Characteristics'!$C:$C,0))),"",INDEX('Policy Characteristics'!L:L,MATCH($C1985,'Policy Characteristics'!$C:$C,0)))</f>
        <v>industry-energy-efficiency-standards.html</v>
      </c>
    </row>
    <row r="1986" spans="1:18" s="4" customFormat="1">
      <c r="A1986" s="254" t="str">
        <f>IF(ISBLANK(INDEX('Policy Characteristics'!A:A,MATCH($C1986,'Policy Characteristics'!$C:$C,0))),"",INDEX('Policy Characteristics'!A:A,MATCH($C1986,'Policy Characteristics'!$C:$C,0)))</f>
        <v>Industry</v>
      </c>
      <c r="B1986" s="262" t="str">
        <f>IF(ISBLANK(INDEX('Policy Characteristics'!B:B,MATCH($C1986,'Policy Characteristics'!$C:$C,0))),"",INDEX('Policy Characteristics'!B:B,MATCH($C1986,'Policy Characteristics'!$C:$C,0)))</f>
        <v>Industry Process Efficiency</v>
      </c>
      <c r="C1986" s="254" t="str">
        <f t="shared" si="61"/>
        <v>Percentage Improvement in Industrial Process Efficiency above BAU</v>
      </c>
      <c r="D1986" s="6" t="s">
        <v>3060</v>
      </c>
      <c r="E1986" s="45" t="s">
        <v>2381</v>
      </c>
      <c r="F1986" t="s">
        <v>3022</v>
      </c>
      <c r="G1986" s="45" t="s">
        <v>2389</v>
      </c>
      <c r="H1986" s="43">
        <v>3176</v>
      </c>
      <c r="I1986" s="324" t="s">
        <v>41</v>
      </c>
      <c r="J1986" s="255" t="str">
        <f>IF(ISBLANK(INDEX('Policy Characteristics'!D:D,MATCH($C1986,'Policy Characteristics'!$C:$C,0))),"",INDEX('Policy Characteristics'!D:D,MATCH($C1986,'Policy Characteristics'!$C:$C,0)))</f>
        <v>Industry Energy Efficiency</v>
      </c>
      <c r="K1986" s="254" t="str">
        <f>IF(ISBLANK(INDEX('Policy Characteristics'!E:E,MATCH($C1986,'Policy Characteristics'!$C:$C,0))),"",INDEX('Policy Characteristics'!E:E,MATCH($C1986,'Policy Characteristics'!$C:$C,0)))</f>
        <v>indst process efficiency</v>
      </c>
      <c r="L1986" s="261">
        <f>IF(ISBLANK(INDEX('Policy Characteristics'!F:F,MATCH($C1986,'Policy Characteristics'!$C:$C,0))),"",INDEX('Policy Characteristics'!F:F,MATCH($C1986,'Policy Characteristics'!$C:$C,0)))</f>
        <v>0</v>
      </c>
      <c r="M1986" s="261">
        <f>IF(ISBLANK(INDEX('Policy Characteristics'!G:G,MATCH($C1986,'Policy Characteristics'!$C:$C,0))),"",INDEX('Policy Characteristics'!G:G,MATCH($C1986,'Policy Characteristics'!$C:$C,0)))</f>
        <v>0.25</v>
      </c>
      <c r="N1986" s="261">
        <f>IF(ISBLANK(INDEX('Policy Characteristics'!H:H,MATCH($C1986,'Policy Characteristics'!$C:$C,0))),"",INDEX('Policy Characteristics'!H:H,MATCH($C1986,'Policy Characteristics'!$C:$C,0)))</f>
        <v>0.01</v>
      </c>
      <c r="O1986" s="254" t="str">
        <f>IF(ISBLANK(INDEX('Policy Characteristics'!I:I,MATCH($C1986,'Policy Characteristics'!$C:$C,0))),"",INDEX('Policy Characteristics'!I:I,MATCH($C1986,'Policy Characteristics'!$C:$C,0)))</f>
        <v>% reduction in energy use</v>
      </c>
      <c r="P1986" s="254" t="str">
        <f>IF(ISBLANK(INDEX('Policy Characteristics'!J:J,MATCH($C1986,'Policy Characteristics'!$C:$C,0))),"",INDEX('Policy Characteristics'!J:J,MATCH($C1986,'Policy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86" s="254" t="str">
        <f>IF(ISBLANK(INDEX('Policy Characteristics'!K:K,MATCH($C1986,'Policy Characteristics'!$C:$C,0))),"",INDEX('Policy Characteristics'!K:K,MATCH($C1986,'Policy Characteristics'!$C:$C,0)))</f>
        <v>industry-ag-main.html#eff-stds</v>
      </c>
      <c r="R1986" s="254" t="str">
        <f>IF(ISBLANK(INDEX('Policy Characteristics'!L:L,MATCH($C1986,'Policy Characteristics'!$C:$C,0))),"",INDEX('Policy Characteristics'!L:L,MATCH($C1986,'Policy Characteristics'!$C:$C,0)))</f>
        <v>industry-energy-efficiency-standards.html</v>
      </c>
    </row>
    <row r="1987" spans="1:18" s="4" customFormat="1">
      <c r="A1987" s="254" t="str">
        <f>IF(ISBLANK(INDEX('Policy Characteristics'!A:A,MATCH($C1987,'Policy Characteristics'!$C:$C,0))),"",INDEX('Policy Characteristics'!A:A,MATCH($C1987,'Policy Characteristics'!$C:$C,0)))</f>
        <v>Industry</v>
      </c>
      <c r="B1987" s="262" t="str">
        <f>IF(ISBLANK(INDEX('Policy Characteristics'!B:B,MATCH($C1987,'Policy Characteristics'!$C:$C,0))),"",INDEX('Policy Characteristics'!B:B,MATCH($C1987,'Policy Characteristics'!$C:$C,0)))</f>
        <v>Industry Process Efficiency</v>
      </c>
      <c r="C1987" s="254" t="str">
        <f t="shared" si="61"/>
        <v>Percentage Improvement in Industrial Process Efficiency above BAU</v>
      </c>
      <c r="D1987" s="6" t="s">
        <v>3060</v>
      </c>
      <c r="E1987" s="45" t="s">
        <v>2382</v>
      </c>
      <c r="F1987" t="s">
        <v>3022</v>
      </c>
      <c r="G1987" s="45" t="s">
        <v>2390</v>
      </c>
      <c r="H1987" s="43">
        <v>3177</v>
      </c>
      <c r="I1987" s="324" t="s">
        <v>40</v>
      </c>
      <c r="J1987" s="255" t="str">
        <f>IF(ISBLANK(INDEX('Policy Characteristics'!D:D,MATCH($C1987,'Policy Characteristics'!$C:$C,0))),"",INDEX('Policy Characteristics'!D:D,MATCH($C1987,'Policy Characteristics'!$C:$C,0)))</f>
        <v>Industry Energy Efficiency</v>
      </c>
      <c r="K1987" s="254" t="str">
        <f>IF(ISBLANK(INDEX('Policy Characteristics'!E:E,MATCH($C1987,'Policy Characteristics'!$C:$C,0))),"",INDEX('Policy Characteristics'!E:E,MATCH($C1987,'Policy Characteristics'!$C:$C,0)))</f>
        <v>indst process efficiency</v>
      </c>
      <c r="L1987" s="261">
        <f>IF(ISBLANK(INDEX('Policy Characteristics'!F:F,MATCH($C1987,'Policy Characteristics'!$C:$C,0))),"",INDEX('Policy Characteristics'!F:F,MATCH($C1987,'Policy Characteristics'!$C:$C,0)))</f>
        <v>0</v>
      </c>
      <c r="M1987" s="261">
        <f>IF(ISBLANK(INDEX('Policy Characteristics'!G:G,MATCH($C1987,'Policy Characteristics'!$C:$C,0))),"",INDEX('Policy Characteristics'!G:G,MATCH($C1987,'Policy Characteristics'!$C:$C,0)))</f>
        <v>0.25</v>
      </c>
      <c r="N1987" s="261">
        <f>IF(ISBLANK(INDEX('Policy Characteristics'!H:H,MATCH($C1987,'Policy Characteristics'!$C:$C,0))),"",INDEX('Policy Characteristics'!H:H,MATCH($C1987,'Policy Characteristics'!$C:$C,0)))</f>
        <v>0.01</v>
      </c>
      <c r="O1987" s="254" t="str">
        <f>IF(ISBLANK(INDEX('Policy Characteristics'!I:I,MATCH($C1987,'Policy Characteristics'!$C:$C,0))),"",INDEX('Policy Characteristics'!I:I,MATCH($C1987,'Policy Characteristics'!$C:$C,0)))</f>
        <v>% reduction in energy use</v>
      </c>
      <c r="P1987" s="254" t="str">
        <f>IF(ISBLANK(INDEX('Policy Characteristics'!J:J,MATCH($C1987,'Policy Characteristics'!$C:$C,0))),"",INDEX('Policy Characteristics'!J:J,MATCH($C1987,'Policy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87" s="254" t="str">
        <f>IF(ISBLANK(INDEX('Policy Characteristics'!K:K,MATCH($C1987,'Policy Characteristics'!$C:$C,0))),"",INDEX('Policy Characteristics'!K:K,MATCH($C1987,'Policy Characteristics'!$C:$C,0)))</f>
        <v>industry-ag-main.html#eff-stds</v>
      </c>
      <c r="R1987" s="254" t="str">
        <f>IF(ISBLANK(INDEX('Policy Characteristics'!L:L,MATCH($C1987,'Policy Characteristics'!$C:$C,0))),"",INDEX('Policy Characteristics'!L:L,MATCH($C1987,'Policy Characteristics'!$C:$C,0)))</f>
        <v>industry-energy-efficiency-standards.html</v>
      </c>
    </row>
    <row r="1988" spans="1:18" s="4" customFormat="1">
      <c r="A1988" s="254" t="str">
        <f>IF(ISBLANK(INDEX('Policy Characteristics'!A:A,MATCH($C1988,'Policy Characteristics'!$C:$C,0))),"",INDEX('Policy Characteristics'!A:A,MATCH($C1988,'Policy Characteristics'!$C:$C,0)))</f>
        <v>Industry</v>
      </c>
      <c r="B1988" s="262" t="str">
        <f>IF(ISBLANK(INDEX('Policy Characteristics'!B:B,MATCH($C1988,'Policy Characteristics'!$C:$C,0))),"",INDEX('Policy Characteristics'!B:B,MATCH($C1988,'Policy Characteristics'!$C:$C,0)))</f>
        <v>Industry Process Efficiency</v>
      </c>
      <c r="C1988" s="254" t="str">
        <f t="shared" si="61"/>
        <v>Percentage Improvement in Industrial Process Efficiency above BAU</v>
      </c>
      <c r="D1988" s="6" t="s">
        <v>3060</v>
      </c>
      <c r="E1988" s="45" t="s">
        <v>2383</v>
      </c>
      <c r="F1988" t="s">
        <v>3022</v>
      </c>
      <c r="G1988" s="45" t="s">
        <v>2387</v>
      </c>
      <c r="H1988" s="43">
        <v>3178</v>
      </c>
      <c r="I1988" s="324" t="s">
        <v>41</v>
      </c>
      <c r="J1988" s="255" t="str">
        <f>IF(ISBLANK(INDEX('Policy Characteristics'!D:D,MATCH($C1988,'Policy Characteristics'!$C:$C,0))),"",INDEX('Policy Characteristics'!D:D,MATCH($C1988,'Policy Characteristics'!$C:$C,0)))</f>
        <v>Industry Energy Efficiency</v>
      </c>
      <c r="K1988" s="254" t="str">
        <f>IF(ISBLANK(INDEX('Policy Characteristics'!E:E,MATCH($C1988,'Policy Characteristics'!$C:$C,0))),"",INDEX('Policy Characteristics'!E:E,MATCH($C1988,'Policy Characteristics'!$C:$C,0)))</f>
        <v>indst process efficiency</v>
      </c>
      <c r="L1988" s="261">
        <f>IF(ISBLANK(INDEX('Policy Characteristics'!F:F,MATCH($C1988,'Policy Characteristics'!$C:$C,0))),"",INDEX('Policy Characteristics'!F:F,MATCH($C1988,'Policy Characteristics'!$C:$C,0)))</f>
        <v>0</v>
      </c>
      <c r="M1988" s="261">
        <f>IF(ISBLANK(INDEX('Policy Characteristics'!G:G,MATCH($C1988,'Policy Characteristics'!$C:$C,0))),"",INDEX('Policy Characteristics'!G:G,MATCH($C1988,'Policy Characteristics'!$C:$C,0)))</f>
        <v>0.25</v>
      </c>
      <c r="N1988" s="261">
        <f>IF(ISBLANK(INDEX('Policy Characteristics'!H:H,MATCH($C1988,'Policy Characteristics'!$C:$C,0))),"",INDEX('Policy Characteristics'!H:H,MATCH($C1988,'Policy Characteristics'!$C:$C,0)))</f>
        <v>0.01</v>
      </c>
      <c r="O1988" s="254" t="str">
        <f>IF(ISBLANK(INDEX('Policy Characteristics'!I:I,MATCH($C1988,'Policy Characteristics'!$C:$C,0))),"",INDEX('Policy Characteristics'!I:I,MATCH($C1988,'Policy Characteristics'!$C:$C,0)))</f>
        <v>% reduction in energy use</v>
      </c>
      <c r="P1988" s="254" t="str">
        <f>IF(ISBLANK(INDEX('Policy Characteristics'!J:J,MATCH($C1988,'Policy Characteristics'!$C:$C,0))),"",INDEX('Policy Characteristics'!J:J,MATCH($C1988,'Policy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88" s="254" t="str">
        <f>IF(ISBLANK(INDEX('Policy Characteristics'!K:K,MATCH($C1988,'Policy Characteristics'!$C:$C,0))),"",INDEX('Policy Characteristics'!K:K,MATCH($C1988,'Policy Characteristics'!$C:$C,0)))</f>
        <v>industry-ag-main.html#eff-stds</v>
      </c>
      <c r="R1988" s="254" t="str">
        <f>IF(ISBLANK(INDEX('Policy Characteristics'!L:L,MATCH($C1988,'Policy Characteristics'!$C:$C,0))),"",INDEX('Policy Characteristics'!L:L,MATCH($C1988,'Policy Characteristics'!$C:$C,0)))</f>
        <v>industry-energy-efficiency-standards.html</v>
      </c>
    </row>
    <row r="1989" spans="1:18" s="4" customFormat="1">
      <c r="A1989" s="254" t="str">
        <f>IF(ISBLANK(INDEX('Policy Characteristics'!A:A,MATCH($C1989,'Policy Characteristics'!$C:$C,0))),"",INDEX('Policy Characteristics'!A:A,MATCH($C1989,'Policy Characteristics'!$C:$C,0)))</f>
        <v>Industry</v>
      </c>
      <c r="B1989" s="262" t="str">
        <f>IF(ISBLANK(INDEX('Policy Characteristics'!B:B,MATCH($C1989,'Policy Characteristics'!$C:$C,0))),"",INDEX('Policy Characteristics'!B:B,MATCH($C1989,'Policy Characteristics'!$C:$C,0)))</f>
        <v>Industry Process Efficiency</v>
      </c>
      <c r="C1989" s="254" t="str">
        <f t="shared" si="61"/>
        <v>Percentage Improvement in Industrial Process Efficiency above BAU</v>
      </c>
      <c r="D1989" s="6" t="s">
        <v>3060</v>
      </c>
      <c r="E1989" s="45" t="s">
        <v>2384</v>
      </c>
      <c r="F1989" t="s">
        <v>3022</v>
      </c>
      <c r="G1989" s="45" t="s">
        <v>2388</v>
      </c>
      <c r="H1989" s="43">
        <v>3179</v>
      </c>
      <c r="I1989" s="324" t="s">
        <v>41</v>
      </c>
      <c r="J1989" s="255" t="str">
        <f>IF(ISBLANK(INDEX('Policy Characteristics'!D:D,MATCH($C1989,'Policy Characteristics'!$C:$C,0))),"",INDEX('Policy Characteristics'!D:D,MATCH($C1989,'Policy Characteristics'!$C:$C,0)))</f>
        <v>Industry Energy Efficiency</v>
      </c>
      <c r="K1989" s="254" t="str">
        <f>IF(ISBLANK(INDEX('Policy Characteristics'!E:E,MATCH($C1989,'Policy Characteristics'!$C:$C,0))),"",INDEX('Policy Characteristics'!E:E,MATCH($C1989,'Policy Characteristics'!$C:$C,0)))</f>
        <v>indst process efficiency</v>
      </c>
      <c r="L1989" s="261">
        <f>IF(ISBLANK(INDEX('Policy Characteristics'!F:F,MATCH($C1989,'Policy Characteristics'!$C:$C,0))),"",INDEX('Policy Characteristics'!F:F,MATCH($C1989,'Policy Characteristics'!$C:$C,0)))</f>
        <v>0</v>
      </c>
      <c r="M1989" s="261">
        <f>IF(ISBLANK(INDEX('Policy Characteristics'!G:G,MATCH($C1989,'Policy Characteristics'!$C:$C,0))),"",INDEX('Policy Characteristics'!G:G,MATCH($C1989,'Policy Characteristics'!$C:$C,0)))</f>
        <v>0.25</v>
      </c>
      <c r="N1989" s="261">
        <f>IF(ISBLANK(INDEX('Policy Characteristics'!H:H,MATCH($C1989,'Policy Characteristics'!$C:$C,0))),"",INDEX('Policy Characteristics'!H:H,MATCH($C1989,'Policy Characteristics'!$C:$C,0)))</f>
        <v>0.01</v>
      </c>
      <c r="O1989" s="254" t="str">
        <f>IF(ISBLANK(INDEX('Policy Characteristics'!I:I,MATCH($C1989,'Policy Characteristics'!$C:$C,0))),"",INDEX('Policy Characteristics'!I:I,MATCH($C1989,'Policy Characteristics'!$C:$C,0)))</f>
        <v>% reduction in energy use</v>
      </c>
      <c r="P1989" s="254" t="str">
        <f>IF(ISBLANK(INDEX('Policy Characteristics'!J:J,MATCH($C1989,'Policy Characteristics'!$C:$C,0))),"",INDEX('Policy Characteristics'!J:J,MATCH($C1989,'Policy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89" s="254" t="str">
        <f>IF(ISBLANK(INDEX('Policy Characteristics'!K:K,MATCH($C1989,'Policy Characteristics'!$C:$C,0))),"",INDEX('Policy Characteristics'!K:K,MATCH($C1989,'Policy Characteristics'!$C:$C,0)))</f>
        <v>industry-ag-main.html#eff-stds</v>
      </c>
      <c r="R1989" s="254" t="str">
        <f>IF(ISBLANK(INDEX('Policy Characteristics'!L:L,MATCH($C1989,'Policy Characteristics'!$C:$C,0))),"",INDEX('Policy Characteristics'!L:L,MATCH($C1989,'Policy Characteristics'!$C:$C,0)))</f>
        <v>industry-energy-efficiency-standards.html</v>
      </c>
    </row>
    <row r="1990" spans="1:18" s="4" customFormat="1">
      <c r="A1990" s="254" t="str">
        <f>IF(ISBLANK(INDEX('Policy Characteristics'!A:A,MATCH($C1990,'Policy Characteristics'!$C:$C,0))),"",INDEX('Policy Characteristics'!A:A,MATCH($C1990,'Policy Characteristics'!$C:$C,0)))</f>
        <v>Industry</v>
      </c>
      <c r="B1990" s="262" t="str">
        <f>IF(ISBLANK(INDEX('Policy Characteristics'!B:B,MATCH($C1990,'Policy Characteristics'!$C:$C,0))),"",INDEX('Policy Characteristics'!B:B,MATCH($C1990,'Policy Characteristics'!$C:$C,0)))</f>
        <v>Industry Process Efficiency</v>
      </c>
      <c r="C1990" s="254" t="str">
        <f t="shared" si="61"/>
        <v>Percentage Improvement in Industrial Process Efficiency above BAU</v>
      </c>
      <c r="D1990" s="6" t="s">
        <v>3060</v>
      </c>
      <c r="E1990" s="45" t="s">
        <v>2385</v>
      </c>
      <c r="F1990" t="s">
        <v>3022</v>
      </c>
      <c r="G1990" s="45" t="s">
        <v>2391</v>
      </c>
      <c r="H1990" s="43">
        <v>3180</v>
      </c>
      <c r="I1990" s="324" t="s">
        <v>41</v>
      </c>
      <c r="J1990" s="255" t="str">
        <f>IF(ISBLANK(INDEX('Policy Characteristics'!D:D,MATCH($C1990,'Policy Characteristics'!$C:$C,0))),"",INDEX('Policy Characteristics'!D:D,MATCH($C1990,'Policy Characteristics'!$C:$C,0)))</f>
        <v>Industry Energy Efficiency</v>
      </c>
      <c r="K1990" s="254" t="str">
        <f>IF(ISBLANK(INDEX('Policy Characteristics'!E:E,MATCH($C1990,'Policy Characteristics'!$C:$C,0))),"",INDEX('Policy Characteristics'!E:E,MATCH($C1990,'Policy Characteristics'!$C:$C,0)))</f>
        <v>indst process efficiency</v>
      </c>
      <c r="L1990" s="261">
        <f>IF(ISBLANK(INDEX('Policy Characteristics'!F:F,MATCH($C1990,'Policy Characteristics'!$C:$C,0))),"",INDEX('Policy Characteristics'!F:F,MATCH($C1990,'Policy Characteristics'!$C:$C,0)))</f>
        <v>0</v>
      </c>
      <c r="M1990" s="261">
        <f>IF(ISBLANK(INDEX('Policy Characteristics'!G:G,MATCH($C1990,'Policy Characteristics'!$C:$C,0))),"",INDEX('Policy Characteristics'!G:G,MATCH($C1990,'Policy Characteristics'!$C:$C,0)))</f>
        <v>0.25</v>
      </c>
      <c r="N1990" s="261">
        <f>IF(ISBLANK(INDEX('Policy Characteristics'!H:H,MATCH($C1990,'Policy Characteristics'!$C:$C,0))),"",INDEX('Policy Characteristics'!H:H,MATCH($C1990,'Policy Characteristics'!$C:$C,0)))</f>
        <v>0.01</v>
      </c>
      <c r="O1990" s="254" t="str">
        <f>IF(ISBLANK(INDEX('Policy Characteristics'!I:I,MATCH($C1990,'Policy Characteristics'!$C:$C,0))),"",INDEX('Policy Characteristics'!I:I,MATCH($C1990,'Policy Characteristics'!$C:$C,0)))</f>
        <v>% reduction in energy use</v>
      </c>
      <c r="P1990" s="254" t="str">
        <f>IF(ISBLANK(INDEX('Policy Characteristics'!J:J,MATCH($C1990,'Policy Characteristics'!$C:$C,0))),"",INDEX('Policy Characteristics'!J:J,MATCH($C1990,'Policy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90" s="254" t="str">
        <f>IF(ISBLANK(INDEX('Policy Characteristics'!K:K,MATCH($C1990,'Policy Characteristics'!$C:$C,0))),"",INDEX('Policy Characteristics'!K:K,MATCH($C1990,'Policy Characteristics'!$C:$C,0)))</f>
        <v>industry-ag-main.html#eff-stds</v>
      </c>
      <c r="R1990" s="254" t="str">
        <f>IF(ISBLANK(INDEX('Policy Characteristics'!L:L,MATCH($C1990,'Policy Characteristics'!$C:$C,0))),"",INDEX('Policy Characteristics'!L:L,MATCH($C1990,'Policy Characteristics'!$C:$C,0)))</f>
        <v>industry-energy-efficiency-standards.html</v>
      </c>
    </row>
    <row r="1991" spans="1:18" s="4" customFormat="1">
      <c r="A1991" s="254" t="str">
        <f>IF(ISBLANK(INDEX('Policy Characteristics'!A:A,MATCH($C1991,'Policy Characteristics'!$C:$C,0))),"",INDEX('Policy Characteristics'!A:A,MATCH($C1991,'Policy Characteristics'!$C:$C,0)))</f>
        <v>Industry</v>
      </c>
      <c r="B1991" s="262" t="str">
        <f>IF(ISBLANK(INDEX('Policy Characteristics'!B:B,MATCH($C1991,'Policy Characteristics'!$C:$C,0))),"",INDEX('Policy Characteristics'!B:B,MATCH($C1991,'Policy Characteristics'!$C:$C,0)))</f>
        <v>Industry Process Efficiency</v>
      </c>
      <c r="C1991" s="254" t="str">
        <f t="shared" si="61"/>
        <v>Percentage Improvement in Industrial Process Efficiency above BAU</v>
      </c>
      <c r="D1991" s="6" t="s">
        <v>3060</v>
      </c>
      <c r="E1991" s="45" t="s">
        <v>2684</v>
      </c>
      <c r="F1991" t="s">
        <v>3022</v>
      </c>
      <c r="G1991" s="45" t="s">
        <v>2687</v>
      </c>
      <c r="H1991" s="43">
        <v>3181</v>
      </c>
      <c r="I1991" s="324" t="s">
        <v>41</v>
      </c>
      <c r="J1991" s="255" t="str">
        <f>IF(ISBLANK(INDEX('Policy Characteristics'!D:D,MATCH($C1991,'Policy Characteristics'!$C:$C,0))),"",INDEX('Policy Characteristics'!D:D,MATCH($C1991,'Policy Characteristics'!$C:$C,0)))</f>
        <v>Industry Energy Efficiency</v>
      </c>
      <c r="K1991" s="254" t="str">
        <f>IF(ISBLANK(INDEX('Policy Characteristics'!E:E,MATCH($C1991,'Policy Characteristics'!$C:$C,0))),"",INDEX('Policy Characteristics'!E:E,MATCH($C1991,'Policy Characteristics'!$C:$C,0)))</f>
        <v>indst process efficiency</v>
      </c>
      <c r="L1991" s="261">
        <f>IF(ISBLANK(INDEX('Policy Characteristics'!F:F,MATCH($C1991,'Policy Characteristics'!$C:$C,0))),"",INDEX('Policy Characteristics'!F:F,MATCH($C1991,'Policy Characteristics'!$C:$C,0)))</f>
        <v>0</v>
      </c>
      <c r="M1991" s="261">
        <f>IF(ISBLANK(INDEX('Policy Characteristics'!G:G,MATCH($C1991,'Policy Characteristics'!$C:$C,0))),"",INDEX('Policy Characteristics'!G:G,MATCH($C1991,'Policy Characteristics'!$C:$C,0)))</f>
        <v>0.25</v>
      </c>
      <c r="N1991" s="261">
        <f>IF(ISBLANK(INDEX('Policy Characteristics'!H:H,MATCH($C1991,'Policy Characteristics'!$C:$C,0))),"",INDEX('Policy Characteristics'!H:H,MATCH($C1991,'Policy Characteristics'!$C:$C,0)))</f>
        <v>0.01</v>
      </c>
      <c r="O1991" s="254" t="str">
        <f>IF(ISBLANK(INDEX('Policy Characteristics'!I:I,MATCH($C1991,'Policy Characteristics'!$C:$C,0))),"",INDEX('Policy Characteristics'!I:I,MATCH($C1991,'Policy Characteristics'!$C:$C,0)))</f>
        <v>% reduction in energy use</v>
      </c>
      <c r="P1991" s="254" t="str">
        <f>IF(ISBLANK(INDEX('Policy Characteristics'!J:J,MATCH($C1991,'Policy Characteristics'!$C:$C,0))),"",INDEX('Policy Characteristics'!J:J,MATCH($C1991,'Policy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91" s="254" t="str">
        <f>IF(ISBLANK(INDEX('Policy Characteristics'!K:K,MATCH($C1991,'Policy Characteristics'!$C:$C,0))),"",INDEX('Policy Characteristics'!K:K,MATCH($C1991,'Policy Characteristics'!$C:$C,0)))</f>
        <v>industry-ag-main.html#eff-stds</v>
      </c>
      <c r="R1991" s="254" t="str">
        <f>IF(ISBLANK(INDEX('Policy Characteristics'!L:L,MATCH($C1991,'Policy Characteristics'!$C:$C,0))),"",INDEX('Policy Characteristics'!L:L,MATCH($C1991,'Policy Characteristics'!$C:$C,0)))</f>
        <v>industry-energy-efficiency-standards.html</v>
      </c>
    </row>
    <row r="1992" spans="1:18" s="4" customFormat="1">
      <c r="A1992" s="254" t="str">
        <f>IF(ISBLANK(INDEX('Policy Characteristics'!A:A,MATCH($C1992,'Policy Characteristics'!$C:$C,0))),"",INDEX('Policy Characteristics'!A:A,MATCH($C1992,'Policy Characteristics'!$C:$C,0)))</f>
        <v>Industry</v>
      </c>
      <c r="B1992" s="262" t="str">
        <f>IF(ISBLANK(INDEX('Policy Characteristics'!B:B,MATCH($C1992,'Policy Characteristics'!$C:$C,0))),"",INDEX('Policy Characteristics'!B:B,MATCH($C1992,'Policy Characteristics'!$C:$C,0)))</f>
        <v>Industry Process Efficiency</v>
      </c>
      <c r="C1992" s="254" t="str">
        <f t="shared" si="61"/>
        <v>Percentage Improvement in Industrial Process Efficiency above BAU</v>
      </c>
      <c r="D1992" s="6" t="s">
        <v>3060</v>
      </c>
      <c r="E1992" s="45" t="s">
        <v>2685</v>
      </c>
      <c r="F1992" t="s">
        <v>3022</v>
      </c>
      <c r="G1992" s="45" t="s">
        <v>2689</v>
      </c>
      <c r="H1992" s="43">
        <v>3182</v>
      </c>
      <c r="I1992" s="324" t="s">
        <v>41</v>
      </c>
      <c r="J1992" s="255" t="str">
        <f>IF(ISBLANK(INDEX('Policy Characteristics'!D:D,MATCH($C1992,'Policy Characteristics'!$C:$C,0))),"",INDEX('Policy Characteristics'!D:D,MATCH($C1992,'Policy Characteristics'!$C:$C,0)))</f>
        <v>Industry Energy Efficiency</v>
      </c>
      <c r="K1992" s="254" t="str">
        <f>IF(ISBLANK(INDEX('Policy Characteristics'!E:E,MATCH($C1992,'Policy Characteristics'!$C:$C,0))),"",INDEX('Policy Characteristics'!E:E,MATCH($C1992,'Policy Characteristics'!$C:$C,0)))</f>
        <v>indst process efficiency</v>
      </c>
      <c r="L1992" s="261">
        <f>IF(ISBLANK(INDEX('Policy Characteristics'!F:F,MATCH($C1992,'Policy Characteristics'!$C:$C,0))),"",INDEX('Policy Characteristics'!F:F,MATCH($C1992,'Policy Characteristics'!$C:$C,0)))</f>
        <v>0</v>
      </c>
      <c r="M1992" s="261">
        <f>IF(ISBLANK(INDEX('Policy Characteristics'!G:G,MATCH($C1992,'Policy Characteristics'!$C:$C,0))),"",INDEX('Policy Characteristics'!G:G,MATCH($C1992,'Policy Characteristics'!$C:$C,0)))</f>
        <v>0.25</v>
      </c>
      <c r="N1992" s="261">
        <f>IF(ISBLANK(INDEX('Policy Characteristics'!H:H,MATCH($C1992,'Policy Characteristics'!$C:$C,0))),"",INDEX('Policy Characteristics'!H:H,MATCH($C1992,'Policy Characteristics'!$C:$C,0)))</f>
        <v>0.01</v>
      </c>
      <c r="O1992" s="254" t="str">
        <f>IF(ISBLANK(INDEX('Policy Characteristics'!I:I,MATCH($C1992,'Policy Characteristics'!$C:$C,0))),"",INDEX('Policy Characteristics'!I:I,MATCH($C1992,'Policy Characteristics'!$C:$C,0)))</f>
        <v>% reduction in energy use</v>
      </c>
      <c r="P1992" s="254" t="str">
        <f>IF(ISBLANK(INDEX('Policy Characteristics'!J:J,MATCH($C1992,'Policy Characteristics'!$C:$C,0))),"",INDEX('Policy Characteristics'!J:J,MATCH($C1992,'Policy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92" s="254" t="str">
        <f>IF(ISBLANK(INDEX('Policy Characteristics'!K:K,MATCH($C1992,'Policy Characteristics'!$C:$C,0))),"",INDEX('Policy Characteristics'!K:K,MATCH($C1992,'Policy Characteristics'!$C:$C,0)))</f>
        <v>industry-ag-main.html#eff-stds</v>
      </c>
      <c r="R1992" s="254" t="str">
        <f>IF(ISBLANK(INDEX('Policy Characteristics'!L:L,MATCH($C1992,'Policy Characteristics'!$C:$C,0))),"",INDEX('Policy Characteristics'!L:L,MATCH($C1992,'Policy Characteristics'!$C:$C,0)))</f>
        <v>industry-energy-efficiency-standards.html</v>
      </c>
    </row>
    <row r="1993" spans="1:18" s="4" customFormat="1">
      <c r="A1993" s="254" t="str">
        <f>IF(ISBLANK(INDEX('Policy Characteristics'!A:A,MATCH($C1993,'Policy Characteristics'!$C:$C,0))),"",INDEX('Policy Characteristics'!A:A,MATCH($C1993,'Policy Characteristics'!$C:$C,0)))</f>
        <v>Industry</v>
      </c>
      <c r="B1993" s="262" t="str">
        <f>IF(ISBLANK(INDEX('Policy Characteristics'!B:B,MATCH($C1993,'Policy Characteristics'!$C:$C,0))),"",INDEX('Policy Characteristics'!B:B,MATCH($C1993,'Policy Characteristics'!$C:$C,0)))</f>
        <v>Industry Process Efficiency</v>
      </c>
      <c r="C1993" s="254" t="str">
        <f t="shared" si="61"/>
        <v>Percentage Improvement in Industrial Process Efficiency above BAU</v>
      </c>
      <c r="D1993" s="6" t="s">
        <v>3060</v>
      </c>
      <c r="E1993" s="45" t="s">
        <v>2686</v>
      </c>
      <c r="F1993" t="s">
        <v>3022</v>
      </c>
      <c r="G1993" s="45" t="s">
        <v>2690</v>
      </c>
      <c r="H1993" s="43">
        <v>3183</v>
      </c>
      <c r="I1993" s="324" t="s">
        <v>41</v>
      </c>
      <c r="J1993" s="255" t="str">
        <f>IF(ISBLANK(INDEX('Policy Characteristics'!D:D,MATCH($C1993,'Policy Characteristics'!$C:$C,0))),"",INDEX('Policy Characteristics'!D:D,MATCH($C1993,'Policy Characteristics'!$C:$C,0)))</f>
        <v>Industry Energy Efficiency</v>
      </c>
      <c r="K1993" s="254" t="str">
        <f>IF(ISBLANK(INDEX('Policy Characteristics'!E:E,MATCH($C1993,'Policy Characteristics'!$C:$C,0))),"",INDEX('Policy Characteristics'!E:E,MATCH($C1993,'Policy Characteristics'!$C:$C,0)))</f>
        <v>indst process efficiency</v>
      </c>
      <c r="L1993" s="261">
        <f>IF(ISBLANK(INDEX('Policy Characteristics'!F:F,MATCH($C1993,'Policy Characteristics'!$C:$C,0))),"",INDEX('Policy Characteristics'!F:F,MATCH($C1993,'Policy Characteristics'!$C:$C,0)))</f>
        <v>0</v>
      </c>
      <c r="M1993" s="261">
        <f>IF(ISBLANK(INDEX('Policy Characteristics'!G:G,MATCH($C1993,'Policy Characteristics'!$C:$C,0))),"",INDEX('Policy Characteristics'!G:G,MATCH($C1993,'Policy Characteristics'!$C:$C,0)))</f>
        <v>0.25</v>
      </c>
      <c r="N1993" s="261">
        <f>IF(ISBLANK(INDEX('Policy Characteristics'!H:H,MATCH($C1993,'Policy Characteristics'!$C:$C,0))),"",INDEX('Policy Characteristics'!H:H,MATCH($C1993,'Policy Characteristics'!$C:$C,0)))</f>
        <v>0.01</v>
      </c>
      <c r="O1993" s="254" t="str">
        <f>IF(ISBLANK(INDEX('Policy Characteristics'!I:I,MATCH($C1993,'Policy Characteristics'!$C:$C,0))),"",INDEX('Policy Characteristics'!I:I,MATCH($C1993,'Policy Characteristics'!$C:$C,0)))</f>
        <v>% reduction in energy use</v>
      </c>
      <c r="P1993" s="254" t="str">
        <f>IF(ISBLANK(INDEX('Policy Characteristics'!J:J,MATCH($C1993,'Policy Characteristics'!$C:$C,0))),"",INDEX('Policy Characteristics'!J:J,MATCH($C1993,'Policy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93" s="254" t="str">
        <f>IF(ISBLANK(INDEX('Policy Characteristics'!K:K,MATCH($C1993,'Policy Characteristics'!$C:$C,0))),"",INDEX('Policy Characteristics'!K:K,MATCH($C1993,'Policy Characteristics'!$C:$C,0)))</f>
        <v>industry-ag-main.html#eff-stds</v>
      </c>
      <c r="R1993" s="254" t="str">
        <f>IF(ISBLANK(INDEX('Policy Characteristics'!L:L,MATCH($C1993,'Policy Characteristics'!$C:$C,0))),"",INDEX('Policy Characteristics'!L:L,MATCH($C1993,'Policy Characteristics'!$C:$C,0)))</f>
        <v>industry-energy-efficiency-standards.html</v>
      </c>
    </row>
    <row r="1994" spans="1:18" s="4" customFormat="1">
      <c r="A1994" s="254" t="str">
        <f>IF(ISBLANK(INDEX('Policy Characteristics'!A:A,MATCH($C1994,'Policy Characteristics'!$C:$C,0))),"",INDEX('Policy Characteristics'!A:A,MATCH($C1994,'Policy Characteristics'!$C:$C,0)))</f>
        <v>Industry</v>
      </c>
      <c r="B1994" s="262" t="str">
        <f>IF(ISBLANK(INDEX('Policy Characteristics'!B:B,MATCH($C1994,'Policy Characteristics'!$C:$C,0))),"",INDEX('Policy Characteristics'!B:B,MATCH($C1994,'Policy Characteristics'!$C:$C,0)))</f>
        <v>Industry Process Efficiency</v>
      </c>
      <c r="C1994" s="254" t="str">
        <f t="shared" si="61"/>
        <v>Percentage Improvement in Industrial Process Efficiency above BAU</v>
      </c>
      <c r="D1994" s="6" t="s">
        <v>3060</v>
      </c>
      <c r="E1994" s="45" t="s">
        <v>2683</v>
      </c>
      <c r="F1994" t="s">
        <v>3022</v>
      </c>
      <c r="G1994" s="45" t="s">
        <v>2688</v>
      </c>
      <c r="H1994" s="43">
        <v>3184</v>
      </c>
      <c r="I1994" s="324" t="s">
        <v>41</v>
      </c>
      <c r="J1994" s="255" t="str">
        <f>IF(ISBLANK(INDEX('Policy Characteristics'!D:D,MATCH($C1994,'Policy Characteristics'!$C:$C,0))),"",INDEX('Policy Characteristics'!D:D,MATCH($C1994,'Policy Characteristics'!$C:$C,0)))</f>
        <v>Industry Energy Efficiency</v>
      </c>
      <c r="K1994" s="254" t="str">
        <f>IF(ISBLANK(INDEX('Policy Characteristics'!E:E,MATCH($C1994,'Policy Characteristics'!$C:$C,0))),"",INDEX('Policy Characteristics'!E:E,MATCH($C1994,'Policy Characteristics'!$C:$C,0)))</f>
        <v>indst process efficiency</v>
      </c>
      <c r="L1994" s="261">
        <f>IF(ISBLANK(INDEX('Policy Characteristics'!F:F,MATCH($C1994,'Policy Characteristics'!$C:$C,0))),"",INDEX('Policy Characteristics'!F:F,MATCH($C1994,'Policy Characteristics'!$C:$C,0)))</f>
        <v>0</v>
      </c>
      <c r="M1994" s="261">
        <f>IF(ISBLANK(INDEX('Policy Characteristics'!G:G,MATCH($C1994,'Policy Characteristics'!$C:$C,0))),"",INDEX('Policy Characteristics'!G:G,MATCH($C1994,'Policy Characteristics'!$C:$C,0)))</f>
        <v>0.25</v>
      </c>
      <c r="N1994" s="261">
        <f>IF(ISBLANK(INDEX('Policy Characteristics'!H:H,MATCH($C1994,'Policy Characteristics'!$C:$C,0))),"",INDEX('Policy Characteristics'!H:H,MATCH($C1994,'Policy Characteristics'!$C:$C,0)))</f>
        <v>0.01</v>
      </c>
      <c r="O1994" s="254" t="str">
        <f>IF(ISBLANK(INDEX('Policy Characteristics'!I:I,MATCH($C1994,'Policy Characteristics'!$C:$C,0))),"",INDEX('Policy Characteristics'!I:I,MATCH($C1994,'Policy Characteristics'!$C:$C,0)))</f>
        <v>% reduction in energy use</v>
      </c>
      <c r="P1994" s="254" t="str">
        <f>IF(ISBLANK(INDEX('Policy Characteristics'!J:J,MATCH($C1994,'Policy Characteristics'!$C:$C,0))),"",INDEX('Policy Characteristics'!J:J,MATCH($C1994,'Policy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94" s="254" t="str">
        <f>IF(ISBLANK(INDEX('Policy Characteristics'!K:K,MATCH($C1994,'Policy Characteristics'!$C:$C,0))),"",INDEX('Policy Characteristics'!K:K,MATCH($C1994,'Policy Characteristics'!$C:$C,0)))</f>
        <v>industry-ag-main.html#eff-stds</v>
      </c>
      <c r="R1994" s="254" t="str">
        <f>IF(ISBLANK(INDEX('Policy Characteristics'!L:L,MATCH($C1994,'Policy Characteristics'!$C:$C,0))),"",INDEX('Policy Characteristics'!L:L,MATCH($C1994,'Policy Characteristics'!$C:$C,0)))</f>
        <v>industry-energy-efficiency-standards.html</v>
      </c>
    </row>
    <row r="1995" spans="1:18" s="4" customFormat="1">
      <c r="A1995" s="254" t="str">
        <f>IF(ISBLANK(INDEX('Policy Characteristics'!A:A,MATCH($C1995,'Policy Characteristics'!$C:$C,0))),"",INDEX('Policy Characteristics'!A:A,MATCH($C1995,'Policy Characteristics'!$C:$C,0)))</f>
        <v>Industry</v>
      </c>
      <c r="B1995" s="262" t="str">
        <f>IF(ISBLANK(INDEX('Policy Characteristics'!B:B,MATCH($C1995,'Policy Characteristics'!$C:$C,0))),"",INDEX('Policy Characteristics'!B:B,MATCH($C1995,'Policy Characteristics'!$C:$C,0)))</f>
        <v>Industry Process Efficiency</v>
      </c>
      <c r="C1995" s="254" t="str">
        <f t="shared" si="61"/>
        <v>Percentage Improvement in Industrial Process Efficiency above BAU</v>
      </c>
      <c r="D1995" s="6" t="s">
        <v>3061</v>
      </c>
      <c r="E1995" s="45" t="s">
        <v>2380</v>
      </c>
      <c r="F1995" t="s">
        <v>3064</v>
      </c>
      <c r="G1995" s="45" t="s">
        <v>2386</v>
      </c>
      <c r="H1995" s="43">
        <v>3185</v>
      </c>
      <c r="I1995" s="324" t="s">
        <v>40</v>
      </c>
      <c r="J1995" s="255" t="str">
        <f>IF(ISBLANK(INDEX('Policy Characteristics'!D:D,MATCH($C1995,'Policy Characteristics'!$C:$C,0))),"",INDEX('Policy Characteristics'!D:D,MATCH($C1995,'Policy Characteristics'!$C:$C,0)))</f>
        <v>Industry Energy Efficiency</v>
      </c>
      <c r="K1995" s="254" t="str">
        <f>IF(ISBLANK(INDEX('Policy Characteristics'!E:E,MATCH($C1995,'Policy Characteristics'!$C:$C,0))),"",INDEX('Policy Characteristics'!E:E,MATCH($C1995,'Policy Characteristics'!$C:$C,0)))</f>
        <v>indst process efficiency</v>
      </c>
      <c r="L1995" s="261">
        <f>IF(ISBLANK(INDEX('Policy Characteristics'!F:F,MATCH($C1995,'Policy Characteristics'!$C:$C,0))),"",INDEX('Policy Characteristics'!F:F,MATCH($C1995,'Policy Characteristics'!$C:$C,0)))</f>
        <v>0</v>
      </c>
      <c r="M1995" s="261">
        <f>IF(ISBLANK(INDEX('Policy Characteristics'!G:G,MATCH($C1995,'Policy Characteristics'!$C:$C,0))),"",INDEX('Policy Characteristics'!G:G,MATCH($C1995,'Policy Characteristics'!$C:$C,0)))</f>
        <v>0.25</v>
      </c>
      <c r="N1995" s="261">
        <f>IF(ISBLANK(INDEX('Policy Characteristics'!H:H,MATCH($C1995,'Policy Characteristics'!$C:$C,0))),"",INDEX('Policy Characteristics'!H:H,MATCH($C1995,'Policy Characteristics'!$C:$C,0)))</f>
        <v>0.01</v>
      </c>
      <c r="O1995" s="254" t="str">
        <f>IF(ISBLANK(INDEX('Policy Characteristics'!I:I,MATCH($C1995,'Policy Characteristics'!$C:$C,0))),"",INDEX('Policy Characteristics'!I:I,MATCH($C1995,'Policy Characteristics'!$C:$C,0)))</f>
        <v>% reduction in energy use</v>
      </c>
      <c r="P1995" s="254" t="str">
        <f>IF(ISBLANK(INDEX('Policy Characteristics'!J:J,MATCH($C1995,'Policy Characteristics'!$C:$C,0))),"",INDEX('Policy Characteristics'!J:J,MATCH($C1995,'Policy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95" s="254" t="str">
        <f>IF(ISBLANK(INDEX('Policy Characteristics'!K:K,MATCH($C1995,'Policy Characteristics'!$C:$C,0))),"",INDEX('Policy Characteristics'!K:K,MATCH($C1995,'Policy Characteristics'!$C:$C,0)))</f>
        <v>industry-ag-main.html#eff-stds</v>
      </c>
      <c r="R1995" s="254" t="str">
        <f>IF(ISBLANK(INDEX('Policy Characteristics'!L:L,MATCH($C1995,'Policy Characteristics'!$C:$C,0))),"",INDEX('Policy Characteristics'!L:L,MATCH($C1995,'Policy Characteristics'!$C:$C,0)))</f>
        <v>industry-energy-efficiency-standards.html</v>
      </c>
    </row>
    <row r="1996" spans="1:18" s="4" customFormat="1">
      <c r="A1996" s="254" t="str">
        <f>IF(ISBLANK(INDEX('Policy Characteristics'!A:A,MATCH($C1996,'Policy Characteristics'!$C:$C,0))),"",INDEX('Policy Characteristics'!A:A,MATCH($C1996,'Policy Characteristics'!$C:$C,0)))</f>
        <v>Industry</v>
      </c>
      <c r="B1996" s="262" t="str">
        <f>IF(ISBLANK(INDEX('Policy Characteristics'!B:B,MATCH($C1996,'Policy Characteristics'!$C:$C,0))),"",INDEX('Policy Characteristics'!B:B,MATCH($C1996,'Policy Characteristics'!$C:$C,0)))</f>
        <v>Industry Process Efficiency</v>
      </c>
      <c r="C1996" s="254" t="str">
        <f t="shared" si="61"/>
        <v>Percentage Improvement in Industrial Process Efficiency above BAU</v>
      </c>
      <c r="D1996" s="6" t="s">
        <v>3061</v>
      </c>
      <c r="E1996" s="45" t="s">
        <v>2381</v>
      </c>
      <c r="F1996" t="s">
        <v>3064</v>
      </c>
      <c r="G1996" s="45" t="s">
        <v>2389</v>
      </c>
      <c r="H1996" s="43">
        <v>3186</v>
      </c>
      <c r="I1996" s="324" t="s">
        <v>41</v>
      </c>
      <c r="J1996" s="255" t="str">
        <f>IF(ISBLANK(INDEX('Policy Characteristics'!D:D,MATCH($C1996,'Policy Characteristics'!$C:$C,0))),"",INDEX('Policy Characteristics'!D:D,MATCH($C1996,'Policy Characteristics'!$C:$C,0)))</f>
        <v>Industry Energy Efficiency</v>
      </c>
      <c r="K1996" s="254" t="str">
        <f>IF(ISBLANK(INDEX('Policy Characteristics'!E:E,MATCH($C1996,'Policy Characteristics'!$C:$C,0))),"",INDEX('Policy Characteristics'!E:E,MATCH($C1996,'Policy Characteristics'!$C:$C,0)))</f>
        <v>indst process efficiency</v>
      </c>
      <c r="L1996" s="261">
        <f>IF(ISBLANK(INDEX('Policy Characteristics'!F:F,MATCH($C1996,'Policy Characteristics'!$C:$C,0))),"",INDEX('Policy Characteristics'!F:F,MATCH($C1996,'Policy Characteristics'!$C:$C,0)))</f>
        <v>0</v>
      </c>
      <c r="M1996" s="261">
        <f>IF(ISBLANK(INDEX('Policy Characteristics'!G:G,MATCH($C1996,'Policy Characteristics'!$C:$C,0))),"",INDEX('Policy Characteristics'!G:G,MATCH($C1996,'Policy Characteristics'!$C:$C,0)))</f>
        <v>0.25</v>
      </c>
      <c r="N1996" s="261">
        <f>IF(ISBLANK(INDEX('Policy Characteristics'!H:H,MATCH($C1996,'Policy Characteristics'!$C:$C,0))),"",INDEX('Policy Characteristics'!H:H,MATCH($C1996,'Policy Characteristics'!$C:$C,0)))</f>
        <v>0.01</v>
      </c>
      <c r="O1996" s="254" t="str">
        <f>IF(ISBLANK(INDEX('Policy Characteristics'!I:I,MATCH($C1996,'Policy Characteristics'!$C:$C,0))),"",INDEX('Policy Characteristics'!I:I,MATCH($C1996,'Policy Characteristics'!$C:$C,0)))</f>
        <v>% reduction in energy use</v>
      </c>
      <c r="P1996" s="254" t="str">
        <f>IF(ISBLANK(INDEX('Policy Characteristics'!J:J,MATCH($C1996,'Policy Characteristics'!$C:$C,0))),"",INDEX('Policy Characteristics'!J:J,MATCH($C1996,'Policy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96" s="254" t="str">
        <f>IF(ISBLANK(INDEX('Policy Characteristics'!K:K,MATCH($C1996,'Policy Characteristics'!$C:$C,0))),"",INDEX('Policy Characteristics'!K:K,MATCH($C1996,'Policy Characteristics'!$C:$C,0)))</f>
        <v>industry-ag-main.html#eff-stds</v>
      </c>
      <c r="R1996" s="254" t="str">
        <f>IF(ISBLANK(INDEX('Policy Characteristics'!L:L,MATCH($C1996,'Policy Characteristics'!$C:$C,0))),"",INDEX('Policy Characteristics'!L:L,MATCH($C1996,'Policy Characteristics'!$C:$C,0)))</f>
        <v>industry-energy-efficiency-standards.html</v>
      </c>
    </row>
    <row r="1997" spans="1:18" s="4" customFormat="1">
      <c r="A1997" s="254" t="str">
        <f>IF(ISBLANK(INDEX('Policy Characteristics'!A:A,MATCH($C1997,'Policy Characteristics'!$C:$C,0))),"",INDEX('Policy Characteristics'!A:A,MATCH($C1997,'Policy Characteristics'!$C:$C,0)))</f>
        <v>Industry</v>
      </c>
      <c r="B1997" s="262" t="str">
        <f>IF(ISBLANK(INDEX('Policy Characteristics'!B:B,MATCH($C1997,'Policy Characteristics'!$C:$C,0))),"",INDEX('Policy Characteristics'!B:B,MATCH($C1997,'Policy Characteristics'!$C:$C,0)))</f>
        <v>Industry Process Efficiency</v>
      </c>
      <c r="C1997" s="254" t="str">
        <f t="shared" si="61"/>
        <v>Percentage Improvement in Industrial Process Efficiency above BAU</v>
      </c>
      <c r="D1997" s="6" t="s">
        <v>3061</v>
      </c>
      <c r="E1997" s="45" t="s">
        <v>2382</v>
      </c>
      <c r="F1997" t="s">
        <v>3064</v>
      </c>
      <c r="G1997" s="45" t="s">
        <v>2390</v>
      </c>
      <c r="H1997" s="43">
        <v>3187</v>
      </c>
      <c r="I1997" s="324" t="s">
        <v>41</v>
      </c>
      <c r="J1997" s="255" t="str">
        <f>IF(ISBLANK(INDEX('Policy Characteristics'!D:D,MATCH($C1997,'Policy Characteristics'!$C:$C,0))),"",INDEX('Policy Characteristics'!D:D,MATCH($C1997,'Policy Characteristics'!$C:$C,0)))</f>
        <v>Industry Energy Efficiency</v>
      </c>
      <c r="K1997" s="254" t="str">
        <f>IF(ISBLANK(INDEX('Policy Characteristics'!E:E,MATCH($C1997,'Policy Characteristics'!$C:$C,0))),"",INDEX('Policy Characteristics'!E:E,MATCH($C1997,'Policy Characteristics'!$C:$C,0)))</f>
        <v>indst process efficiency</v>
      </c>
      <c r="L1997" s="261">
        <f>IF(ISBLANK(INDEX('Policy Characteristics'!F:F,MATCH($C1997,'Policy Characteristics'!$C:$C,0))),"",INDEX('Policy Characteristics'!F:F,MATCH($C1997,'Policy Characteristics'!$C:$C,0)))</f>
        <v>0</v>
      </c>
      <c r="M1997" s="261">
        <f>IF(ISBLANK(INDEX('Policy Characteristics'!G:G,MATCH($C1997,'Policy Characteristics'!$C:$C,0))),"",INDEX('Policy Characteristics'!G:G,MATCH($C1997,'Policy Characteristics'!$C:$C,0)))</f>
        <v>0.25</v>
      </c>
      <c r="N1997" s="261">
        <f>IF(ISBLANK(INDEX('Policy Characteristics'!H:H,MATCH($C1997,'Policy Characteristics'!$C:$C,0))),"",INDEX('Policy Characteristics'!H:H,MATCH($C1997,'Policy Characteristics'!$C:$C,0)))</f>
        <v>0.01</v>
      </c>
      <c r="O1997" s="254" t="str">
        <f>IF(ISBLANK(INDEX('Policy Characteristics'!I:I,MATCH($C1997,'Policy Characteristics'!$C:$C,0))),"",INDEX('Policy Characteristics'!I:I,MATCH($C1997,'Policy Characteristics'!$C:$C,0)))</f>
        <v>% reduction in energy use</v>
      </c>
      <c r="P1997" s="254" t="str">
        <f>IF(ISBLANK(INDEX('Policy Characteristics'!J:J,MATCH($C1997,'Policy Characteristics'!$C:$C,0))),"",INDEX('Policy Characteristics'!J:J,MATCH($C1997,'Policy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97" s="254" t="str">
        <f>IF(ISBLANK(INDEX('Policy Characteristics'!K:K,MATCH($C1997,'Policy Characteristics'!$C:$C,0))),"",INDEX('Policy Characteristics'!K:K,MATCH($C1997,'Policy Characteristics'!$C:$C,0)))</f>
        <v>industry-ag-main.html#eff-stds</v>
      </c>
      <c r="R1997" s="254" t="str">
        <f>IF(ISBLANK(INDEX('Policy Characteristics'!L:L,MATCH($C1997,'Policy Characteristics'!$C:$C,0))),"",INDEX('Policy Characteristics'!L:L,MATCH($C1997,'Policy Characteristics'!$C:$C,0)))</f>
        <v>industry-energy-efficiency-standards.html</v>
      </c>
    </row>
    <row r="1998" spans="1:18" s="4" customFormat="1">
      <c r="A1998" s="254" t="str">
        <f>IF(ISBLANK(INDEX('Policy Characteristics'!A:A,MATCH($C1998,'Policy Characteristics'!$C:$C,0))),"",INDEX('Policy Characteristics'!A:A,MATCH($C1998,'Policy Characteristics'!$C:$C,0)))</f>
        <v>Industry</v>
      </c>
      <c r="B1998" s="262" t="str">
        <f>IF(ISBLANK(INDEX('Policy Characteristics'!B:B,MATCH($C1998,'Policy Characteristics'!$C:$C,0))),"",INDEX('Policy Characteristics'!B:B,MATCH($C1998,'Policy Characteristics'!$C:$C,0)))</f>
        <v>Industry Process Efficiency</v>
      </c>
      <c r="C1998" s="254" t="str">
        <f t="shared" si="61"/>
        <v>Percentage Improvement in Industrial Process Efficiency above BAU</v>
      </c>
      <c r="D1998" s="6" t="s">
        <v>3061</v>
      </c>
      <c r="E1998" s="45" t="s">
        <v>2383</v>
      </c>
      <c r="F1998" t="s">
        <v>3064</v>
      </c>
      <c r="G1998" s="45" t="s">
        <v>2387</v>
      </c>
      <c r="H1998" s="43">
        <v>3188</v>
      </c>
      <c r="I1998" s="324" t="s">
        <v>41</v>
      </c>
      <c r="J1998" s="255" t="str">
        <f>IF(ISBLANK(INDEX('Policy Characteristics'!D:D,MATCH($C1998,'Policy Characteristics'!$C:$C,0))),"",INDEX('Policy Characteristics'!D:D,MATCH($C1998,'Policy Characteristics'!$C:$C,0)))</f>
        <v>Industry Energy Efficiency</v>
      </c>
      <c r="K1998" s="254" t="str">
        <f>IF(ISBLANK(INDEX('Policy Characteristics'!E:E,MATCH($C1998,'Policy Characteristics'!$C:$C,0))),"",INDEX('Policy Characteristics'!E:E,MATCH($C1998,'Policy Characteristics'!$C:$C,0)))</f>
        <v>indst process efficiency</v>
      </c>
      <c r="L1998" s="261">
        <f>IF(ISBLANK(INDEX('Policy Characteristics'!F:F,MATCH($C1998,'Policy Characteristics'!$C:$C,0))),"",INDEX('Policy Characteristics'!F:F,MATCH($C1998,'Policy Characteristics'!$C:$C,0)))</f>
        <v>0</v>
      </c>
      <c r="M1998" s="261">
        <f>IF(ISBLANK(INDEX('Policy Characteristics'!G:G,MATCH($C1998,'Policy Characteristics'!$C:$C,0))),"",INDEX('Policy Characteristics'!G:G,MATCH($C1998,'Policy Characteristics'!$C:$C,0)))</f>
        <v>0.25</v>
      </c>
      <c r="N1998" s="261">
        <f>IF(ISBLANK(INDEX('Policy Characteristics'!H:H,MATCH($C1998,'Policy Characteristics'!$C:$C,0))),"",INDEX('Policy Characteristics'!H:H,MATCH($C1998,'Policy Characteristics'!$C:$C,0)))</f>
        <v>0.01</v>
      </c>
      <c r="O1998" s="254" t="str">
        <f>IF(ISBLANK(INDEX('Policy Characteristics'!I:I,MATCH($C1998,'Policy Characteristics'!$C:$C,0))),"",INDEX('Policy Characteristics'!I:I,MATCH($C1998,'Policy Characteristics'!$C:$C,0)))</f>
        <v>% reduction in energy use</v>
      </c>
      <c r="P1998" s="254" t="str">
        <f>IF(ISBLANK(INDEX('Policy Characteristics'!J:J,MATCH($C1998,'Policy Characteristics'!$C:$C,0))),"",INDEX('Policy Characteristics'!J:J,MATCH($C1998,'Policy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98" s="254" t="str">
        <f>IF(ISBLANK(INDEX('Policy Characteristics'!K:K,MATCH($C1998,'Policy Characteristics'!$C:$C,0))),"",INDEX('Policy Characteristics'!K:K,MATCH($C1998,'Policy Characteristics'!$C:$C,0)))</f>
        <v>industry-ag-main.html#eff-stds</v>
      </c>
      <c r="R1998" s="254" t="str">
        <f>IF(ISBLANK(INDEX('Policy Characteristics'!L:L,MATCH($C1998,'Policy Characteristics'!$C:$C,0))),"",INDEX('Policy Characteristics'!L:L,MATCH($C1998,'Policy Characteristics'!$C:$C,0)))</f>
        <v>industry-energy-efficiency-standards.html</v>
      </c>
    </row>
    <row r="1999" spans="1:18" s="4" customFormat="1">
      <c r="A1999" s="254" t="str">
        <f>IF(ISBLANK(INDEX('Policy Characteristics'!A:A,MATCH($C1999,'Policy Characteristics'!$C:$C,0))),"",INDEX('Policy Characteristics'!A:A,MATCH($C1999,'Policy Characteristics'!$C:$C,0)))</f>
        <v>Industry</v>
      </c>
      <c r="B1999" s="262" t="str">
        <f>IF(ISBLANK(INDEX('Policy Characteristics'!B:B,MATCH($C1999,'Policy Characteristics'!$C:$C,0))),"",INDEX('Policy Characteristics'!B:B,MATCH($C1999,'Policy Characteristics'!$C:$C,0)))</f>
        <v>Industry Process Efficiency</v>
      </c>
      <c r="C1999" s="254" t="str">
        <f t="shared" si="61"/>
        <v>Percentage Improvement in Industrial Process Efficiency above BAU</v>
      </c>
      <c r="D1999" s="6" t="s">
        <v>3061</v>
      </c>
      <c r="E1999" s="45" t="s">
        <v>2384</v>
      </c>
      <c r="F1999" t="s">
        <v>3064</v>
      </c>
      <c r="G1999" s="45" t="s">
        <v>2388</v>
      </c>
      <c r="H1999" s="43">
        <v>3189</v>
      </c>
      <c r="I1999" s="324" t="s">
        <v>41</v>
      </c>
      <c r="J1999" s="255" t="str">
        <f>IF(ISBLANK(INDEX('Policy Characteristics'!D:D,MATCH($C1999,'Policy Characteristics'!$C:$C,0))),"",INDEX('Policy Characteristics'!D:D,MATCH($C1999,'Policy Characteristics'!$C:$C,0)))</f>
        <v>Industry Energy Efficiency</v>
      </c>
      <c r="K1999" s="254" t="str">
        <f>IF(ISBLANK(INDEX('Policy Characteristics'!E:E,MATCH($C1999,'Policy Characteristics'!$C:$C,0))),"",INDEX('Policy Characteristics'!E:E,MATCH($C1999,'Policy Characteristics'!$C:$C,0)))</f>
        <v>indst process efficiency</v>
      </c>
      <c r="L1999" s="261">
        <f>IF(ISBLANK(INDEX('Policy Characteristics'!F:F,MATCH($C1999,'Policy Characteristics'!$C:$C,0))),"",INDEX('Policy Characteristics'!F:F,MATCH($C1999,'Policy Characteristics'!$C:$C,0)))</f>
        <v>0</v>
      </c>
      <c r="M1999" s="261">
        <f>IF(ISBLANK(INDEX('Policy Characteristics'!G:G,MATCH($C1999,'Policy Characteristics'!$C:$C,0))),"",INDEX('Policy Characteristics'!G:G,MATCH($C1999,'Policy Characteristics'!$C:$C,0)))</f>
        <v>0.25</v>
      </c>
      <c r="N1999" s="261">
        <f>IF(ISBLANK(INDEX('Policy Characteristics'!H:H,MATCH($C1999,'Policy Characteristics'!$C:$C,0))),"",INDEX('Policy Characteristics'!H:H,MATCH($C1999,'Policy Characteristics'!$C:$C,0)))</f>
        <v>0.01</v>
      </c>
      <c r="O1999" s="254" t="str">
        <f>IF(ISBLANK(INDEX('Policy Characteristics'!I:I,MATCH($C1999,'Policy Characteristics'!$C:$C,0))),"",INDEX('Policy Characteristics'!I:I,MATCH($C1999,'Policy Characteristics'!$C:$C,0)))</f>
        <v>% reduction in energy use</v>
      </c>
      <c r="P1999" s="254" t="str">
        <f>IF(ISBLANK(INDEX('Policy Characteristics'!J:J,MATCH($C1999,'Policy Characteristics'!$C:$C,0))),"",INDEX('Policy Characteristics'!J:J,MATCH($C1999,'Policy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99" s="254" t="str">
        <f>IF(ISBLANK(INDEX('Policy Characteristics'!K:K,MATCH($C1999,'Policy Characteristics'!$C:$C,0))),"",INDEX('Policy Characteristics'!K:K,MATCH($C1999,'Policy Characteristics'!$C:$C,0)))</f>
        <v>industry-ag-main.html#eff-stds</v>
      </c>
      <c r="R1999" s="254" t="str">
        <f>IF(ISBLANK(INDEX('Policy Characteristics'!L:L,MATCH($C1999,'Policy Characteristics'!$C:$C,0))),"",INDEX('Policy Characteristics'!L:L,MATCH($C1999,'Policy Characteristics'!$C:$C,0)))</f>
        <v>industry-energy-efficiency-standards.html</v>
      </c>
    </row>
    <row r="2000" spans="1:18" s="4" customFormat="1">
      <c r="A2000" s="254" t="str">
        <f>IF(ISBLANK(INDEX('Policy Characteristics'!A:A,MATCH($C2000,'Policy Characteristics'!$C:$C,0))),"",INDEX('Policy Characteristics'!A:A,MATCH($C2000,'Policy Characteristics'!$C:$C,0)))</f>
        <v>Industry</v>
      </c>
      <c r="B2000" s="262" t="str">
        <f>IF(ISBLANK(INDEX('Policy Characteristics'!B:B,MATCH($C2000,'Policy Characteristics'!$C:$C,0))),"",INDEX('Policy Characteristics'!B:B,MATCH($C2000,'Policy Characteristics'!$C:$C,0)))</f>
        <v>Industry Process Efficiency</v>
      </c>
      <c r="C2000" s="254" t="str">
        <f t="shared" si="61"/>
        <v>Percentage Improvement in Industrial Process Efficiency above BAU</v>
      </c>
      <c r="D2000" s="6" t="s">
        <v>3061</v>
      </c>
      <c r="E2000" s="45" t="s">
        <v>2385</v>
      </c>
      <c r="F2000" t="s">
        <v>3064</v>
      </c>
      <c r="G2000" s="45" t="s">
        <v>2391</v>
      </c>
      <c r="H2000" s="43">
        <v>3190</v>
      </c>
      <c r="I2000" s="324" t="s">
        <v>41</v>
      </c>
      <c r="J2000" s="255" t="str">
        <f>IF(ISBLANK(INDEX('Policy Characteristics'!D:D,MATCH($C2000,'Policy Characteristics'!$C:$C,0))),"",INDEX('Policy Characteristics'!D:D,MATCH($C2000,'Policy Characteristics'!$C:$C,0)))</f>
        <v>Industry Energy Efficiency</v>
      </c>
      <c r="K2000" s="254" t="str">
        <f>IF(ISBLANK(INDEX('Policy Characteristics'!E:E,MATCH($C2000,'Policy Characteristics'!$C:$C,0))),"",INDEX('Policy Characteristics'!E:E,MATCH($C2000,'Policy Characteristics'!$C:$C,0)))</f>
        <v>indst process efficiency</v>
      </c>
      <c r="L2000" s="261">
        <f>IF(ISBLANK(INDEX('Policy Characteristics'!F:F,MATCH($C2000,'Policy Characteristics'!$C:$C,0))),"",INDEX('Policy Characteristics'!F:F,MATCH($C2000,'Policy Characteristics'!$C:$C,0)))</f>
        <v>0</v>
      </c>
      <c r="M2000" s="261">
        <f>IF(ISBLANK(INDEX('Policy Characteristics'!G:G,MATCH($C2000,'Policy Characteristics'!$C:$C,0))),"",INDEX('Policy Characteristics'!G:G,MATCH($C2000,'Policy Characteristics'!$C:$C,0)))</f>
        <v>0.25</v>
      </c>
      <c r="N2000" s="261">
        <f>IF(ISBLANK(INDEX('Policy Characteristics'!H:H,MATCH($C2000,'Policy Characteristics'!$C:$C,0))),"",INDEX('Policy Characteristics'!H:H,MATCH($C2000,'Policy Characteristics'!$C:$C,0)))</f>
        <v>0.01</v>
      </c>
      <c r="O2000" s="254" t="str">
        <f>IF(ISBLANK(INDEX('Policy Characteristics'!I:I,MATCH($C2000,'Policy Characteristics'!$C:$C,0))),"",INDEX('Policy Characteristics'!I:I,MATCH($C2000,'Policy Characteristics'!$C:$C,0)))</f>
        <v>% reduction in energy use</v>
      </c>
      <c r="P2000" s="254" t="str">
        <f>IF(ISBLANK(INDEX('Policy Characteristics'!J:J,MATCH($C2000,'Policy Characteristics'!$C:$C,0))),"",INDEX('Policy Characteristics'!J:J,MATCH($C2000,'Policy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00" s="254" t="str">
        <f>IF(ISBLANK(INDEX('Policy Characteristics'!K:K,MATCH($C2000,'Policy Characteristics'!$C:$C,0))),"",INDEX('Policy Characteristics'!K:K,MATCH($C2000,'Policy Characteristics'!$C:$C,0)))</f>
        <v>industry-ag-main.html#eff-stds</v>
      </c>
      <c r="R2000" s="254" t="str">
        <f>IF(ISBLANK(INDEX('Policy Characteristics'!L:L,MATCH($C2000,'Policy Characteristics'!$C:$C,0))),"",INDEX('Policy Characteristics'!L:L,MATCH($C2000,'Policy Characteristics'!$C:$C,0)))</f>
        <v>industry-energy-efficiency-standards.html</v>
      </c>
    </row>
    <row r="2001" spans="1:18" s="4" customFormat="1">
      <c r="A2001" s="254" t="str">
        <f>IF(ISBLANK(INDEX('Policy Characteristics'!A:A,MATCH($C2001,'Policy Characteristics'!$C:$C,0))),"",INDEX('Policy Characteristics'!A:A,MATCH($C2001,'Policy Characteristics'!$C:$C,0)))</f>
        <v>Industry</v>
      </c>
      <c r="B2001" s="262" t="str">
        <f>IF(ISBLANK(INDEX('Policy Characteristics'!B:B,MATCH($C2001,'Policy Characteristics'!$C:$C,0))),"",INDEX('Policy Characteristics'!B:B,MATCH($C2001,'Policy Characteristics'!$C:$C,0)))</f>
        <v>Industry Process Efficiency</v>
      </c>
      <c r="C2001" s="254" t="str">
        <f t="shared" si="61"/>
        <v>Percentage Improvement in Industrial Process Efficiency above BAU</v>
      </c>
      <c r="D2001" s="6" t="s">
        <v>3061</v>
      </c>
      <c r="E2001" s="45" t="s">
        <v>2684</v>
      </c>
      <c r="F2001" t="s">
        <v>3064</v>
      </c>
      <c r="G2001" s="45" t="s">
        <v>2687</v>
      </c>
      <c r="H2001" s="43">
        <v>3191</v>
      </c>
      <c r="I2001" s="324" t="s">
        <v>41</v>
      </c>
      <c r="J2001" s="255" t="str">
        <f>IF(ISBLANK(INDEX('Policy Characteristics'!D:D,MATCH($C2001,'Policy Characteristics'!$C:$C,0))),"",INDEX('Policy Characteristics'!D:D,MATCH($C2001,'Policy Characteristics'!$C:$C,0)))</f>
        <v>Industry Energy Efficiency</v>
      </c>
      <c r="K2001" s="254" t="str">
        <f>IF(ISBLANK(INDEX('Policy Characteristics'!E:E,MATCH($C2001,'Policy Characteristics'!$C:$C,0))),"",INDEX('Policy Characteristics'!E:E,MATCH($C2001,'Policy Characteristics'!$C:$C,0)))</f>
        <v>indst process efficiency</v>
      </c>
      <c r="L2001" s="261">
        <f>IF(ISBLANK(INDEX('Policy Characteristics'!F:F,MATCH($C2001,'Policy Characteristics'!$C:$C,0))),"",INDEX('Policy Characteristics'!F:F,MATCH($C2001,'Policy Characteristics'!$C:$C,0)))</f>
        <v>0</v>
      </c>
      <c r="M2001" s="261">
        <f>IF(ISBLANK(INDEX('Policy Characteristics'!G:G,MATCH($C2001,'Policy Characteristics'!$C:$C,0))),"",INDEX('Policy Characteristics'!G:G,MATCH($C2001,'Policy Characteristics'!$C:$C,0)))</f>
        <v>0.25</v>
      </c>
      <c r="N2001" s="261">
        <f>IF(ISBLANK(INDEX('Policy Characteristics'!H:H,MATCH($C2001,'Policy Characteristics'!$C:$C,0))),"",INDEX('Policy Characteristics'!H:H,MATCH($C2001,'Policy Characteristics'!$C:$C,0)))</f>
        <v>0.01</v>
      </c>
      <c r="O2001" s="254" t="str">
        <f>IF(ISBLANK(INDEX('Policy Characteristics'!I:I,MATCH($C2001,'Policy Characteristics'!$C:$C,0))),"",INDEX('Policy Characteristics'!I:I,MATCH($C2001,'Policy Characteristics'!$C:$C,0)))</f>
        <v>% reduction in energy use</v>
      </c>
      <c r="P2001" s="254" t="str">
        <f>IF(ISBLANK(INDEX('Policy Characteristics'!J:J,MATCH($C2001,'Policy Characteristics'!$C:$C,0))),"",INDEX('Policy Characteristics'!J:J,MATCH($C2001,'Policy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01" s="254" t="str">
        <f>IF(ISBLANK(INDEX('Policy Characteristics'!K:K,MATCH($C2001,'Policy Characteristics'!$C:$C,0))),"",INDEX('Policy Characteristics'!K:K,MATCH($C2001,'Policy Characteristics'!$C:$C,0)))</f>
        <v>industry-ag-main.html#eff-stds</v>
      </c>
      <c r="R2001" s="254" t="str">
        <f>IF(ISBLANK(INDEX('Policy Characteristics'!L:L,MATCH($C2001,'Policy Characteristics'!$C:$C,0))),"",INDEX('Policy Characteristics'!L:L,MATCH($C2001,'Policy Characteristics'!$C:$C,0)))</f>
        <v>industry-energy-efficiency-standards.html</v>
      </c>
    </row>
    <row r="2002" spans="1:18" s="4" customFormat="1">
      <c r="A2002" s="254" t="str">
        <f>IF(ISBLANK(INDEX('Policy Characteristics'!A:A,MATCH($C2002,'Policy Characteristics'!$C:$C,0))),"",INDEX('Policy Characteristics'!A:A,MATCH($C2002,'Policy Characteristics'!$C:$C,0)))</f>
        <v>Industry</v>
      </c>
      <c r="B2002" s="262" t="str">
        <f>IF(ISBLANK(INDEX('Policy Characteristics'!B:B,MATCH($C2002,'Policy Characteristics'!$C:$C,0))),"",INDEX('Policy Characteristics'!B:B,MATCH($C2002,'Policy Characteristics'!$C:$C,0)))</f>
        <v>Industry Process Efficiency</v>
      </c>
      <c r="C2002" s="254" t="str">
        <f t="shared" si="61"/>
        <v>Percentage Improvement in Industrial Process Efficiency above BAU</v>
      </c>
      <c r="D2002" s="6" t="s">
        <v>3061</v>
      </c>
      <c r="E2002" s="45" t="s">
        <v>2685</v>
      </c>
      <c r="F2002" t="s">
        <v>3064</v>
      </c>
      <c r="G2002" s="45" t="s">
        <v>2689</v>
      </c>
      <c r="H2002" s="43">
        <v>3192</v>
      </c>
      <c r="I2002" s="324" t="s">
        <v>41</v>
      </c>
      <c r="J2002" s="255" t="str">
        <f>IF(ISBLANK(INDEX('Policy Characteristics'!D:D,MATCH($C2002,'Policy Characteristics'!$C:$C,0))),"",INDEX('Policy Characteristics'!D:D,MATCH($C2002,'Policy Characteristics'!$C:$C,0)))</f>
        <v>Industry Energy Efficiency</v>
      </c>
      <c r="K2002" s="254" t="str">
        <f>IF(ISBLANK(INDEX('Policy Characteristics'!E:E,MATCH($C2002,'Policy Characteristics'!$C:$C,0))),"",INDEX('Policy Characteristics'!E:E,MATCH($C2002,'Policy Characteristics'!$C:$C,0)))</f>
        <v>indst process efficiency</v>
      </c>
      <c r="L2002" s="261">
        <f>IF(ISBLANK(INDEX('Policy Characteristics'!F:F,MATCH($C2002,'Policy Characteristics'!$C:$C,0))),"",INDEX('Policy Characteristics'!F:F,MATCH($C2002,'Policy Characteristics'!$C:$C,0)))</f>
        <v>0</v>
      </c>
      <c r="M2002" s="261">
        <f>IF(ISBLANK(INDEX('Policy Characteristics'!G:G,MATCH($C2002,'Policy Characteristics'!$C:$C,0))),"",INDEX('Policy Characteristics'!G:G,MATCH($C2002,'Policy Characteristics'!$C:$C,0)))</f>
        <v>0.25</v>
      </c>
      <c r="N2002" s="261">
        <f>IF(ISBLANK(INDEX('Policy Characteristics'!H:H,MATCH($C2002,'Policy Characteristics'!$C:$C,0))),"",INDEX('Policy Characteristics'!H:H,MATCH($C2002,'Policy Characteristics'!$C:$C,0)))</f>
        <v>0.01</v>
      </c>
      <c r="O2002" s="254" t="str">
        <f>IF(ISBLANK(INDEX('Policy Characteristics'!I:I,MATCH($C2002,'Policy Characteristics'!$C:$C,0))),"",INDEX('Policy Characteristics'!I:I,MATCH($C2002,'Policy Characteristics'!$C:$C,0)))</f>
        <v>% reduction in energy use</v>
      </c>
      <c r="P2002" s="254" t="str">
        <f>IF(ISBLANK(INDEX('Policy Characteristics'!J:J,MATCH($C2002,'Policy Characteristics'!$C:$C,0))),"",INDEX('Policy Characteristics'!J:J,MATCH($C2002,'Policy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02" s="254" t="str">
        <f>IF(ISBLANK(INDEX('Policy Characteristics'!K:K,MATCH($C2002,'Policy Characteristics'!$C:$C,0))),"",INDEX('Policy Characteristics'!K:K,MATCH($C2002,'Policy Characteristics'!$C:$C,0)))</f>
        <v>industry-ag-main.html#eff-stds</v>
      </c>
      <c r="R2002" s="254" t="str">
        <f>IF(ISBLANK(INDEX('Policy Characteristics'!L:L,MATCH($C2002,'Policy Characteristics'!$C:$C,0))),"",INDEX('Policy Characteristics'!L:L,MATCH($C2002,'Policy Characteristics'!$C:$C,0)))</f>
        <v>industry-energy-efficiency-standards.html</v>
      </c>
    </row>
    <row r="2003" spans="1:18" s="4" customFormat="1">
      <c r="A2003" s="254" t="str">
        <f>IF(ISBLANK(INDEX('Policy Characteristics'!A:A,MATCH($C2003,'Policy Characteristics'!$C:$C,0))),"",INDEX('Policy Characteristics'!A:A,MATCH($C2003,'Policy Characteristics'!$C:$C,0)))</f>
        <v>Industry</v>
      </c>
      <c r="B2003" s="262" t="str">
        <f>IF(ISBLANK(INDEX('Policy Characteristics'!B:B,MATCH($C2003,'Policy Characteristics'!$C:$C,0))),"",INDEX('Policy Characteristics'!B:B,MATCH($C2003,'Policy Characteristics'!$C:$C,0)))</f>
        <v>Industry Process Efficiency</v>
      </c>
      <c r="C2003" s="254" t="str">
        <f t="shared" si="61"/>
        <v>Percentage Improvement in Industrial Process Efficiency above BAU</v>
      </c>
      <c r="D2003" s="6" t="s">
        <v>3061</v>
      </c>
      <c r="E2003" s="45" t="s">
        <v>2686</v>
      </c>
      <c r="F2003" t="s">
        <v>3064</v>
      </c>
      <c r="G2003" s="45" t="s">
        <v>2690</v>
      </c>
      <c r="H2003" s="43">
        <v>3193</v>
      </c>
      <c r="I2003" s="324" t="s">
        <v>41</v>
      </c>
      <c r="J2003" s="255" t="str">
        <f>IF(ISBLANK(INDEX('Policy Characteristics'!D:D,MATCH($C2003,'Policy Characteristics'!$C:$C,0))),"",INDEX('Policy Characteristics'!D:D,MATCH($C2003,'Policy Characteristics'!$C:$C,0)))</f>
        <v>Industry Energy Efficiency</v>
      </c>
      <c r="K2003" s="254" t="str">
        <f>IF(ISBLANK(INDEX('Policy Characteristics'!E:E,MATCH($C2003,'Policy Characteristics'!$C:$C,0))),"",INDEX('Policy Characteristics'!E:E,MATCH($C2003,'Policy Characteristics'!$C:$C,0)))</f>
        <v>indst process efficiency</v>
      </c>
      <c r="L2003" s="261">
        <f>IF(ISBLANK(INDEX('Policy Characteristics'!F:F,MATCH($C2003,'Policy Characteristics'!$C:$C,0))),"",INDEX('Policy Characteristics'!F:F,MATCH($C2003,'Policy Characteristics'!$C:$C,0)))</f>
        <v>0</v>
      </c>
      <c r="M2003" s="261">
        <f>IF(ISBLANK(INDEX('Policy Characteristics'!G:G,MATCH($C2003,'Policy Characteristics'!$C:$C,0))),"",INDEX('Policy Characteristics'!G:G,MATCH($C2003,'Policy Characteristics'!$C:$C,0)))</f>
        <v>0.25</v>
      </c>
      <c r="N2003" s="261">
        <f>IF(ISBLANK(INDEX('Policy Characteristics'!H:H,MATCH($C2003,'Policy Characteristics'!$C:$C,0))),"",INDEX('Policy Characteristics'!H:H,MATCH($C2003,'Policy Characteristics'!$C:$C,0)))</f>
        <v>0.01</v>
      </c>
      <c r="O2003" s="254" t="str">
        <f>IF(ISBLANK(INDEX('Policy Characteristics'!I:I,MATCH($C2003,'Policy Characteristics'!$C:$C,0))),"",INDEX('Policy Characteristics'!I:I,MATCH($C2003,'Policy Characteristics'!$C:$C,0)))</f>
        <v>% reduction in energy use</v>
      </c>
      <c r="P2003" s="254" t="str">
        <f>IF(ISBLANK(INDEX('Policy Characteristics'!J:J,MATCH($C2003,'Policy Characteristics'!$C:$C,0))),"",INDEX('Policy Characteristics'!J:J,MATCH($C2003,'Policy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03" s="254" t="str">
        <f>IF(ISBLANK(INDEX('Policy Characteristics'!K:K,MATCH($C2003,'Policy Characteristics'!$C:$C,0))),"",INDEX('Policy Characteristics'!K:K,MATCH($C2003,'Policy Characteristics'!$C:$C,0)))</f>
        <v>industry-ag-main.html#eff-stds</v>
      </c>
      <c r="R2003" s="254" t="str">
        <f>IF(ISBLANK(INDEX('Policy Characteristics'!L:L,MATCH($C2003,'Policy Characteristics'!$C:$C,0))),"",INDEX('Policy Characteristics'!L:L,MATCH($C2003,'Policy Characteristics'!$C:$C,0)))</f>
        <v>industry-energy-efficiency-standards.html</v>
      </c>
    </row>
    <row r="2004" spans="1:18" s="4" customFormat="1">
      <c r="A2004" s="254" t="str">
        <f>IF(ISBLANK(INDEX('Policy Characteristics'!A:A,MATCH($C2004,'Policy Characteristics'!$C:$C,0))),"",INDEX('Policy Characteristics'!A:A,MATCH($C2004,'Policy Characteristics'!$C:$C,0)))</f>
        <v>Industry</v>
      </c>
      <c r="B2004" s="262" t="str">
        <f>IF(ISBLANK(INDEX('Policy Characteristics'!B:B,MATCH($C2004,'Policy Characteristics'!$C:$C,0))),"",INDEX('Policy Characteristics'!B:B,MATCH($C2004,'Policy Characteristics'!$C:$C,0)))</f>
        <v>Industry Process Efficiency</v>
      </c>
      <c r="C2004" s="254" t="str">
        <f t="shared" si="61"/>
        <v>Percentage Improvement in Industrial Process Efficiency above BAU</v>
      </c>
      <c r="D2004" s="6" t="s">
        <v>3061</v>
      </c>
      <c r="E2004" s="45" t="s">
        <v>2683</v>
      </c>
      <c r="F2004" t="s">
        <v>3064</v>
      </c>
      <c r="G2004" s="45" t="s">
        <v>2688</v>
      </c>
      <c r="H2004" s="43">
        <v>3194</v>
      </c>
      <c r="I2004" s="324" t="s">
        <v>41</v>
      </c>
      <c r="J2004" s="255" t="str">
        <f>IF(ISBLANK(INDEX('Policy Characteristics'!D:D,MATCH($C2004,'Policy Characteristics'!$C:$C,0))),"",INDEX('Policy Characteristics'!D:D,MATCH($C2004,'Policy Characteristics'!$C:$C,0)))</f>
        <v>Industry Energy Efficiency</v>
      </c>
      <c r="K2004" s="254" t="str">
        <f>IF(ISBLANK(INDEX('Policy Characteristics'!E:E,MATCH($C2004,'Policy Characteristics'!$C:$C,0))),"",INDEX('Policy Characteristics'!E:E,MATCH($C2004,'Policy Characteristics'!$C:$C,0)))</f>
        <v>indst process efficiency</v>
      </c>
      <c r="L2004" s="261">
        <f>IF(ISBLANK(INDEX('Policy Characteristics'!F:F,MATCH($C2004,'Policy Characteristics'!$C:$C,0))),"",INDEX('Policy Characteristics'!F:F,MATCH($C2004,'Policy Characteristics'!$C:$C,0)))</f>
        <v>0</v>
      </c>
      <c r="M2004" s="261">
        <f>IF(ISBLANK(INDEX('Policy Characteristics'!G:G,MATCH($C2004,'Policy Characteristics'!$C:$C,0))),"",INDEX('Policy Characteristics'!G:G,MATCH($C2004,'Policy Characteristics'!$C:$C,0)))</f>
        <v>0.25</v>
      </c>
      <c r="N2004" s="261">
        <f>IF(ISBLANK(INDEX('Policy Characteristics'!H:H,MATCH($C2004,'Policy Characteristics'!$C:$C,0))),"",INDEX('Policy Characteristics'!H:H,MATCH($C2004,'Policy Characteristics'!$C:$C,0)))</f>
        <v>0.01</v>
      </c>
      <c r="O2004" s="254" t="str">
        <f>IF(ISBLANK(INDEX('Policy Characteristics'!I:I,MATCH($C2004,'Policy Characteristics'!$C:$C,0))),"",INDEX('Policy Characteristics'!I:I,MATCH($C2004,'Policy Characteristics'!$C:$C,0)))</f>
        <v>% reduction in energy use</v>
      </c>
      <c r="P2004" s="254" t="str">
        <f>IF(ISBLANK(INDEX('Policy Characteristics'!J:J,MATCH($C2004,'Policy Characteristics'!$C:$C,0))),"",INDEX('Policy Characteristics'!J:J,MATCH($C2004,'Policy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04" s="254" t="str">
        <f>IF(ISBLANK(INDEX('Policy Characteristics'!K:K,MATCH($C2004,'Policy Characteristics'!$C:$C,0))),"",INDEX('Policy Characteristics'!K:K,MATCH($C2004,'Policy Characteristics'!$C:$C,0)))</f>
        <v>industry-ag-main.html#eff-stds</v>
      </c>
      <c r="R2004" s="254" t="str">
        <f>IF(ISBLANK(INDEX('Policy Characteristics'!L:L,MATCH($C2004,'Policy Characteristics'!$C:$C,0))),"",INDEX('Policy Characteristics'!L:L,MATCH($C2004,'Policy Characteristics'!$C:$C,0)))</f>
        <v>industry-energy-efficiency-standards.html</v>
      </c>
    </row>
    <row r="2005" spans="1:18" s="4" customFormat="1">
      <c r="A2005" s="254" t="str">
        <f>IF(ISBLANK(INDEX('Policy Characteristics'!A:A,MATCH($C2005,'Policy Characteristics'!$C:$C,0))),"",INDEX('Policy Characteristics'!A:A,MATCH($C2005,'Policy Characteristics'!$C:$C,0)))</f>
        <v>Industry</v>
      </c>
      <c r="B2005" s="262" t="str">
        <f>IF(ISBLANK(INDEX('Policy Characteristics'!B:B,MATCH($C2005,'Policy Characteristics'!$C:$C,0))),"",INDEX('Policy Characteristics'!B:B,MATCH($C2005,'Policy Characteristics'!$C:$C,0)))</f>
        <v>Industry Process Efficiency</v>
      </c>
      <c r="C2005" s="254" t="str">
        <f t="shared" si="61"/>
        <v>Percentage Improvement in Industrial Process Efficiency above BAU</v>
      </c>
      <c r="D2005" s="6" t="s">
        <v>3062</v>
      </c>
      <c r="E2005" s="45" t="s">
        <v>2380</v>
      </c>
      <c r="F2005" t="s">
        <v>3023</v>
      </c>
      <c r="G2005" s="45" t="s">
        <v>2386</v>
      </c>
      <c r="H2005" s="43">
        <v>3195</v>
      </c>
      <c r="I2005" s="324" t="s">
        <v>40</v>
      </c>
      <c r="J2005" s="255" t="str">
        <f>IF(ISBLANK(INDEX('Policy Characteristics'!D:D,MATCH($C2005,'Policy Characteristics'!$C:$C,0))),"",INDEX('Policy Characteristics'!D:D,MATCH($C2005,'Policy Characteristics'!$C:$C,0)))</f>
        <v>Industry Energy Efficiency</v>
      </c>
      <c r="K2005" s="254" t="str">
        <f>IF(ISBLANK(INDEX('Policy Characteristics'!E:E,MATCH($C2005,'Policy Characteristics'!$C:$C,0))),"",INDEX('Policy Characteristics'!E:E,MATCH($C2005,'Policy Characteristics'!$C:$C,0)))</f>
        <v>indst process efficiency</v>
      </c>
      <c r="L2005" s="261">
        <f>IF(ISBLANK(INDEX('Policy Characteristics'!F:F,MATCH($C2005,'Policy Characteristics'!$C:$C,0))),"",INDEX('Policy Characteristics'!F:F,MATCH($C2005,'Policy Characteristics'!$C:$C,0)))</f>
        <v>0</v>
      </c>
      <c r="M2005" s="261">
        <f>IF(ISBLANK(INDEX('Policy Characteristics'!G:G,MATCH($C2005,'Policy Characteristics'!$C:$C,0))),"",INDEX('Policy Characteristics'!G:G,MATCH($C2005,'Policy Characteristics'!$C:$C,0)))</f>
        <v>0.25</v>
      </c>
      <c r="N2005" s="261">
        <f>IF(ISBLANK(INDEX('Policy Characteristics'!H:H,MATCH($C2005,'Policy Characteristics'!$C:$C,0))),"",INDEX('Policy Characteristics'!H:H,MATCH($C2005,'Policy Characteristics'!$C:$C,0)))</f>
        <v>0.01</v>
      </c>
      <c r="O2005" s="254" t="str">
        <f>IF(ISBLANK(INDEX('Policy Characteristics'!I:I,MATCH($C2005,'Policy Characteristics'!$C:$C,0))),"",INDEX('Policy Characteristics'!I:I,MATCH($C2005,'Policy Characteristics'!$C:$C,0)))</f>
        <v>% reduction in energy use</v>
      </c>
      <c r="P2005" s="254" t="str">
        <f>IF(ISBLANK(INDEX('Policy Characteristics'!J:J,MATCH($C2005,'Policy Characteristics'!$C:$C,0))),"",INDEX('Policy Characteristics'!J:J,MATCH($C2005,'Policy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05" s="254" t="str">
        <f>IF(ISBLANK(INDEX('Policy Characteristics'!K:K,MATCH($C2005,'Policy Characteristics'!$C:$C,0))),"",INDEX('Policy Characteristics'!K:K,MATCH($C2005,'Policy Characteristics'!$C:$C,0)))</f>
        <v>industry-ag-main.html#eff-stds</v>
      </c>
      <c r="R2005" s="254" t="str">
        <f>IF(ISBLANK(INDEX('Policy Characteristics'!L:L,MATCH($C2005,'Policy Characteristics'!$C:$C,0))),"",INDEX('Policy Characteristics'!L:L,MATCH($C2005,'Policy Characteristics'!$C:$C,0)))</f>
        <v>industry-energy-efficiency-standards.html</v>
      </c>
    </row>
    <row r="2006" spans="1:18" s="4" customFormat="1">
      <c r="A2006" s="254" t="str">
        <f>IF(ISBLANK(INDEX('Policy Characteristics'!A:A,MATCH($C2006,'Policy Characteristics'!$C:$C,0))),"",INDEX('Policy Characteristics'!A:A,MATCH($C2006,'Policy Characteristics'!$C:$C,0)))</f>
        <v>Industry</v>
      </c>
      <c r="B2006" s="262" t="str">
        <f>IF(ISBLANK(INDEX('Policy Characteristics'!B:B,MATCH($C2006,'Policy Characteristics'!$C:$C,0))),"",INDEX('Policy Characteristics'!B:B,MATCH($C2006,'Policy Characteristics'!$C:$C,0)))</f>
        <v>Industry Process Efficiency</v>
      </c>
      <c r="C2006" s="254" t="str">
        <f t="shared" si="61"/>
        <v>Percentage Improvement in Industrial Process Efficiency above BAU</v>
      </c>
      <c r="D2006" s="6" t="s">
        <v>3062</v>
      </c>
      <c r="E2006" s="45" t="s">
        <v>2381</v>
      </c>
      <c r="F2006" t="s">
        <v>3023</v>
      </c>
      <c r="G2006" s="45" t="s">
        <v>2389</v>
      </c>
      <c r="H2006" s="43">
        <v>3196</v>
      </c>
      <c r="I2006" s="324" t="s">
        <v>41</v>
      </c>
      <c r="J2006" s="255" t="str">
        <f>IF(ISBLANK(INDEX('Policy Characteristics'!D:D,MATCH($C2006,'Policy Characteristics'!$C:$C,0))),"",INDEX('Policy Characteristics'!D:D,MATCH($C2006,'Policy Characteristics'!$C:$C,0)))</f>
        <v>Industry Energy Efficiency</v>
      </c>
      <c r="K2006" s="254" t="str">
        <f>IF(ISBLANK(INDEX('Policy Characteristics'!E:E,MATCH($C2006,'Policy Characteristics'!$C:$C,0))),"",INDEX('Policy Characteristics'!E:E,MATCH($C2006,'Policy Characteristics'!$C:$C,0)))</f>
        <v>indst process efficiency</v>
      </c>
      <c r="L2006" s="261">
        <f>IF(ISBLANK(INDEX('Policy Characteristics'!F:F,MATCH($C2006,'Policy Characteristics'!$C:$C,0))),"",INDEX('Policy Characteristics'!F:F,MATCH($C2006,'Policy Characteristics'!$C:$C,0)))</f>
        <v>0</v>
      </c>
      <c r="M2006" s="261">
        <f>IF(ISBLANK(INDEX('Policy Characteristics'!G:G,MATCH($C2006,'Policy Characteristics'!$C:$C,0))),"",INDEX('Policy Characteristics'!G:G,MATCH($C2006,'Policy Characteristics'!$C:$C,0)))</f>
        <v>0.25</v>
      </c>
      <c r="N2006" s="261">
        <f>IF(ISBLANK(INDEX('Policy Characteristics'!H:H,MATCH($C2006,'Policy Characteristics'!$C:$C,0))),"",INDEX('Policy Characteristics'!H:H,MATCH($C2006,'Policy Characteristics'!$C:$C,0)))</f>
        <v>0.01</v>
      </c>
      <c r="O2006" s="254" t="str">
        <f>IF(ISBLANK(INDEX('Policy Characteristics'!I:I,MATCH($C2006,'Policy Characteristics'!$C:$C,0))),"",INDEX('Policy Characteristics'!I:I,MATCH($C2006,'Policy Characteristics'!$C:$C,0)))</f>
        <v>% reduction in energy use</v>
      </c>
      <c r="P2006" s="254" t="str">
        <f>IF(ISBLANK(INDEX('Policy Characteristics'!J:J,MATCH($C2006,'Policy Characteristics'!$C:$C,0))),"",INDEX('Policy Characteristics'!J:J,MATCH($C2006,'Policy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06" s="254" t="str">
        <f>IF(ISBLANK(INDEX('Policy Characteristics'!K:K,MATCH($C2006,'Policy Characteristics'!$C:$C,0))),"",INDEX('Policy Characteristics'!K:K,MATCH($C2006,'Policy Characteristics'!$C:$C,0)))</f>
        <v>industry-ag-main.html#eff-stds</v>
      </c>
      <c r="R2006" s="254" t="str">
        <f>IF(ISBLANK(INDEX('Policy Characteristics'!L:L,MATCH($C2006,'Policy Characteristics'!$C:$C,0))),"",INDEX('Policy Characteristics'!L:L,MATCH($C2006,'Policy Characteristics'!$C:$C,0)))</f>
        <v>industry-energy-efficiency-standards.html</v>
      </c>
    </row>
    <row r="2007" spans="1:18" s="4" customFormat="1">
      <c r="A2007" s="254" t="str">
        <f>IF(ISBLANK(INDEX('Policy Characteristics'!A:A,MATCH($C2007,'Policy Characteristics'!$C:$C,0))),"",INDEX('Policy Characteristics'!A:A,MATCH($C2007,'Policy Characteristics'!$C:$C,0)))</f>
        <v>Industry</v>
      </c>
      <c r="B2007" s="262" t="str">
        <f>IF(ISBLANK(INDEX('Policy Characteristics'!B:B,MATCH($C2007,'Policy Characteristics'!$C:$C,0))),"",INDEX('Policy Characteristics'!B:B,MATCH($C2007,'Policy Characteristics'!$C:$C,0)))</f>
        <v>Industry Process Efficiency</v>
      </c>
      <c r="C2007" s="254" t="str">
        <f t="shared" si="61"/>
        <v>Percentage Improvement in Industrial Process Efficiency above BAU</v>
      </c>
      <c r="D2007" s="6" t="s">
        <v>3062</v>
      </c>
      <c r="E2007" s="45" t="s">
        <v>2382</v>
      </c>
      <c r="F2007" t="s">
        <v>3023</v>
      </c>
      <c r="G2007" s="45" t="s">
        <v>2390</v>
      </c>
      <c r="H2007" s="43">
        <v>3197</v>
      </c>
      <c r="I2007" s="324" t="s">
        <v>40</v>
      </c>
      <c r="J2007" s="255" t="str">
        <f>IF(ISBLANK(INDEX('Policy Characteristics'!D:D,MATCH($C2007,'Policy Characteristics'!$C:$C,0))),"",INDEX('Policy Characteristics'!D:D,MATCH($C2007,'Policy Characteristics'!$C:$C,0)))</f>
        <v>Industry Energy Efficiency</v>
      </c>
      <c r="K2007" s="254" t="str">
        <f>IF(ISBLANK(INDEX('Policy Characteristics'!E:E,MATCH($C2007,'Policy Characteristics'!$C:$C,0))),"",INDEX('Policy Characteristics'!E:E,MATCH($C2007,'Policy Characteristics'!$C:$C,0)))</f>
        <v>indst process efficiency</v>
      </c>
      <c r="L2007" s="261">
        <f>IF(ISBLANK(INDEX('Policy Characteristics'!F:F,MATCH($C2007,'Policy Characteristics'!$C:$C,0))),"",INDEX('Policy Characteristics'!F:F,MATCH($C2007,'Policy Characteristics'!$C:$C,0)))</f>
        <v>0</v>
      </c>
      <c r="M2007" s="261">
        <f>IF(ISBLANK(INDEX('Policy Characteristics'!G:G,MATCH($C2007,'Policy Characteristics'!$C:$C,0))),"",INDEX('Policy Characteristics'!G:G,MATCH($C2007,'Policy Characteristics'!$C:$C,0)))</f>
        <v>0.25</v>
      </c>
      <c r="N2007" s="261">
        <f>IF(ISBLANK(INDEX('Policy Characteristics'!H:H,MATCH($C2007,'Policy Characteristics'!$C:$C,0))),"",INDEX('Policy Characteristics'!H:H,MATCH($C2007,'Policy Characteristics'!$C:$C,0)))</f>
        <v>0.01</v>
      </c>
      <c r="O2007" s="254" t="str">
        <f>IF(ISBLANK(INDEX('Policy Characteristics'!I:I,MATCH($C2007,'Policy Characteristics'!$C:$C,0))),"",INDEX('Policy Characteristics'!I:I,MATCH($C2007,'Policy Characteristics'!$C:$C,0)))</f>
        <v>% reduction in energy use</v>
      </c>
      <c r="P2007" s="254" t="str">
        <f>IF(ISBLANK(INDEX('Policy Characteristics'!J:J,MATCH($C2007,'Policy Characteristics'!$C:$C,0))),"",INDEX('Policy Characteristics'!J:J,MATCH($C2007,'Policy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07" s="254" t="str">
        <f>IF(ISBLANK(INDEX('Policy Characteristics'!K:K,MATCH($C2007,'Policy Characteristics'!$C:$C,0))),"",INDEX('Policy Characteristics'!K:K,MATCH($C2007,'Policy Characteristics'!$C:$C,0)))</f>
        <v>industry-ag-main.html#eff-stds</v>
      </c>
      <c r="R2007" s="254" t="str">
        <f>IF(ISBLANK(INDEX('Policy Characteristics'!L:L,MATCH($C2007,'Policy Characteristics'!$C:$C,0))),"",INDEX('Policy Characteristics'!L:L,MATCH($C2007,'Policy Characteristics'!$C:$C,0)))</f>
        <v>industry-energy-efficiency-standards.html</v>
      </c>
    </row>
    <row r="2008" spans="1:18" s="4" customFormat="1">
      <c r="A2008" s="254" t="str">
        <f>IF(ISBLANK(INDEX('Policy Characteristics'!A:A,MATCH($C2008,'Policy Characteristics'!$C:$C,0))),"",INDEX('Policy Characteristics'!A:A,MATCH($C2008,'Policy Characteristics'!$C:$C,0)))</f>
        <v>Industry</v>
      </c>
      <c r="B2008" s="262" t="str">
        <f>IF(ISBLANK(INDEX('Policy Characteristics'!B:B,MATCH($C2008,'Policy Characteristics'!$C:$C,0))),"",INDEX('Policy Characteristics'!B:B,MATCH($C2008,'Policy Characteristics'!$C:$C,0)))</f>
        <v>Industry Process Efficiency</v>
      </c>
      <c r="C2008" s="254" t="str">
        <f t="shared" si="61"/>
        <v>Percentage Improvement in Industrial Process Efficiency above BAU</v>
      </c>
      <c r="D2008" s="6" t="s">
        <v>3062</v>
      </c>
      <c r="E2008" s="45" t="s">
        <v>2383</v>
      </c>
      <c r="F2008" t="s">
        <v>3023</v>
      </c>
      <c r="G2008" s="45" t="s">
        <v>2387</v>
      </c>
      <c r="H2008" s="43">
        <v>3198</v>
      </c>
      <c r="I2008" s="324" t="s">
        <v>41</v>
      </c>
      <c r="J2008" s="255" t="str">
        <f>IF(ISBLANK(INDEX('Policy Characteristics'!D:D,MATCH($C2008,'Policy Characteristics'!$C:$C,0))),"",INDEX('Policy Characteristics'!D:D,MATCH($C2008,'Policy Characteristics'!$C:$C,0)))</f>
        <v>Industry Energy Efficiency</v>
      </c>
      <c r="K2008" s="254" t="str">
        <f>IF(ISBLANK(INDEX('Policy Characteristics'!E:E,MATCH($C2008,'Policy Characteristics'!$C:$C,0))),"",INDEX('Policy Characteristics'!E:E,MATCH($C2008,'Policy Characteristics'!$C:$C,0)))</f>
        <v>indst process efficiency</v>
      </c>
      <c r="L2008" s="261">
        <f>IF(ISBLANK(INDEX('Policy Characteristics'!F:F,MATCH($C2008,'Policy Characteristics'!$C:$C,0))),"",INDEX('Policy Characteristics'!F:F,MATCH($C2008,'Policy Characteristics'!$C:$C,0)))</f>
        <v>0</v>
      </c>
      <c r="M2008" s="261">
        <f>IF(ISBLANK(INDEX('Policy Characteristics'!G:G,MATCH($C2008,'Policy Characteristics'!$C:$C,0))),"",INDEX('Policy Characteristics'!G:G,MATCH($C2008,'Policy Characteristics'!$C:$C,0)))</f>
        <v>0.25</v>
      </c>
      <c r="N2008" s="261">
        <f>IF(ISBLANK(INDEX('Policy Characteristics'!H:H,MATCH($C2008,'Policy Characteristics'!$C:$C,0))),"",INDEX('Policy Characteristics'!H:H,MATCH($C2008,'Policy Characteristics'!$C:$C,0)))</f>
        <v>0.01</v>
      </c>
      <c r="O2008" s="254" t="str">
        <f>IF(ISBLANK(INDEX('Policy Characteristics'!I:I,MATCH($C2008,'Policy Characteristics'!$C:$C,0))),"",INDEX('Policy Characteristics'!I:I,MATCH($C2008,'Policy Characteristics'!$C:$C,0)))</f>
        <v>% reduction in energy use</v>
      </c>
      <c r="P2008" s="254" t="str">
        <f>IF(ISBLANK(INDEX('Policy Characteristics'!J:J,MATCH($C2008,'Policy Characteristics'!$C:$C,0))),"",INDEX('Policy Characteristics'!J:J,MATCH($C2008,'Policy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08" s="254" t="str">
        <f>IF(ISBLANK(INDEX('Policy Characteristics'!K:K,MATCH($C2008,'Policy Characteristics'!$C:$C,0))),"",INDEX('Policy Characteristics'!K:K,MATCH($C2008,'Policy Characteristics'!$C:$C,0)))</f>
        <v>industry-ag-main.html#eff-stds</v>
      </c>
      <c r="R2008" s="254" t="str">
        <f>IF(ISBLANK(INDEX('Policy Characteristics'!L:L,MATCH($C2008,'Policy Characteristics'!$C:$C,0))),"",INDEX('Policy Characteristics'!L:L,MATCH($C2008,'Policy Characteristics'!$C:$C,0)))</f>
        <v>industry-energy-efficiency-standards.html</v>
      </c>
    </row>
    <row r="2009" spans="1:18" s="4" customFormat="1">
      <c r="A2009" s="254" t="str">
        <f>IF(ISBLANK(INDEX('Policy Characteristics'!A:A,MATCH($C2009,'Policy Characteristics'!$C:$C,0))),"",INDEX('Policy Characteristics'!A:A,MATCH($C2009,'Policy Characteristics'!$C:$C,0)))</f>
        <v>Industry</v>
      </c>
      <c r="B2009" s="262" t="str">
        <f>IF(ISBLANK(INDEX('Policy Characteristics'!B:B,MATCH($C2009,'Policy Characteristics'!$C:$C,0))),"",INDEX('Policy Characteristics'!B:B,MATCH($C2009,'Policy Characteristics'!$C:$C,0)))</f>
        <v>Industry Process Efficiency</v>
      </c>
      <c r="C2009" s="254" t="str">
        <f t="shared" si="61"/>
        <v>Percentage Improvement in Industrial Process Efficiency above BAU</v>
      </c>
      <c r="D2009" s="6" t="s">
        <v>3062</v>
      </c>
      <c r="E2009" s="45" t="s">
        <v>2384</v>
      </c>
      <c r="F2009" t="s">
        <v>3023</v>
      </c>
      <c r="G2009" s="45" t="s">
        <v>2388</v>
      </c>
      <c r="H2009" s="43">
        <v>3199</v>
      </c>
      <c r="I2009" s="324" t="s">
        <v>40</v>
      </c>
      <c r="J2009" s="255" t="str">
        <f>IF(ISBLANK(INDEX('Policy Characteristics'!D:D,MATCH($C2009,'Policy Characteristics'!$C:$C,0))),"",INDEX('Policy Characteristics'!D:D,MATCH($C2009,'Policy Characteristics'!$C:$C,0)))</f>
        <v>Industry Energy Efficiency</v>
      </c>
      <c r="K2009" s="254" t="str">
        <f>IF(ISBLANK(INDEX('Policy Characteristics'!E:E,MATCH($C2009,'Policy Characteristics'!$C:$C,0))),"",INDEX('Policy Characteristics'!E:E,MATCH($C2009,'Policy Characteristics'!$C:$C,0)))</f>
        <v>indst process efficiency</v>
      </c>
      <c r="L2009" s="261">
        <f>IF(ISBLANK(INDEX('Policy Characteristics'!F:F,MATCH($C2009,'Policy Characteristics'!$C:$C,0))),"",INDEX('Policy Characteristics'!F:F,MATCH($C2009,'Policy Characteristics'!$C:$C,0)))</f>
        <v>0</v>
      </c>
      <c r="M2009" s="261">
        <f>IF(ISBLANK(INDEX('Policy Characteristics'!G:G,MATCH($C2009,'Policy Characteristics'!$C:$C,0))),"",INDEX('Policy Characteristics'!G:G,MATCH($C2009,'Policy Characteristics'!$C:$C,0)))</f>
        <v>0.25</v>
      </c>
      <c r="N2009" s="261">
        <f>IF(ISBLANK(INDEX('Policy Characteristics'!H:H,MATCH($C2009,'Policy Characteristics'!$C:$C,0))),"",INDEX('Policy Characteristics'!H:H,MATCH($C2009,'Policy Characteristics'!$C:$C,0)))</f>
        <v>0.01</v>
      </c>
      <c r="O2009" s="254" t="str">
        <f>IF(ISBLANK(INDEX('Policy Characteristics'!I:I,MATCH($C2009,'Policy Characteristics'!$C:$C,0))),"",INDEX('Policy Characteristics'!I:I,MATCH($C2009,'Policy Characteristics'!$C:$C,0)))</f>
        <v>% reduction in energy use</v>
      </c>
      <c r="P2009" s="254" t="str">
        <f>IF(ISBLANK(INDEX('Policy Characteristics'!J:J,MATCH($C2009,'Policy Characteristics'!$C:$C,0))),"",INDEX('Policy Characteristics'!J:J,MATCH($C2009,'Policy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09" s="254" t="str">
        <f>IF(ISBLANK(INDEX('Policy Characteristics'!K:K,MATCH($C2009,'Policy Characteristics'!$C:$C,0))),"",INDEX('Policy Characteristics'!K:K,MATCH($C2009,'Policy Characteristics'!$C:$C,0)))</f>
        <v>industry-ag-main.html#eff-stds</v>
      </c>
      <c r="R2009" s="254" t="str">
        <f>IF(ISBLANK(INDEX('Policy Characteristics'!L:L,MATCH($C2009,'Policy Characteristics'!$C:$C,0))),"",INDEX('Policy Characteristics'!L:L,MATCH($C2009,'Policy Characteristics'!$C:$C,0)))</f>
        <v>industry-energy-efficiency-standards.html</v>
      </c>
    </row>
    <row r="2010" spans="1:18" s="4" customFormat="1">
      <c r="A2010" s="254" t="str">
        <f>IF(ISBLANK(INDEX('Policy Characteristics'!A:A,MATCH($C2010,'Policy Characteristics'!$C:$C,0))),"",INDEX('Policy Characteristics'!A:A,MATCH($C2010,'Policy Characteristics'!$C:$C,0)))</f>
        <v>Industry</v>
      </c>
      <c r="B2010" s="262" t="str">
        <f>IF(ISBLANK(INDEX('Policy Characteristics'!B:B,MATCH($C2010,'Policy Characteristics'!$C:$C,0))),"",INDEX('Policy Characteristics'!B:B,MATCH($C2010,'Policy Characteristics'!$C:$C,0)))</f>
        <v>Industry Process Efficiency</v>
      </c>
      <c r="C2010" s="254" t="str">
        <f t="shared" si="61"/>
        <v>Percentage Improvement in Industrial Process Efficiency above BAU</v>
      </c>
      <c r="D2010" s="6" t="s">
        <v>3062</v>
      </c>
      <c r="E2010" s="45" t="s">
        <v>2385</v>
      </c>
      <c r="F2010" t="s">
        <v>3023</v>
      </c>
      <c r="G2010" s="45" t="s">
        <v>2391</v>
      </c>
      <c r="H2010" s="43">
        <v>3200</v>
      </c>
      <c r="I2010" s="324" t="s">
        <v>41</v>
      </c>
      <c r="J2010" s="255" t="str">
        <f>IF(ISBLANK(INDEX('Policy Characteristics'!D:D,MATCH($C2010,'Policy Characteristics'!$C:$C,0))),"",INDEX('Policy Characteristics'!D:D,MATCH($C2010,'Policy Characteristics'!$C:$C,0)))</f>
        <v>Industry Energy Efficiency</v>
      </c>
      <c r="K2010" s="254" t="str">
        <f>IF(ISBLANK(INDEX('Policy Characteristics'!E:E,MATCH($C2010,'Policy Characteristics'!$C:$C,0))),"",INDEX('Policy Characteristics'!E:E,MATCH($C2010,'Policy Characteristics'!$C:$C,0)))</f>
        <v>indst process efficiency</v>
      </c>
      <c r="L2010" s="261">
        <f>IF(ISBLANK(INDEX('Policy Characteristics'!F:F,MATCH($C2010,'Policy Characteristics'!$C:$C,0))),"",INDEX('Policy Characteristics'!F:F,MATCH($C2010,'Policy Characteristics'!$C:$C,0)))</f>
        <v>0</v>
      </c>
      <c r="M2010" s="261">
        <f>IF(ISBLANK(INDEX('Policy Characteristics'!G:G,MATCH($C2010,'Policy Characteristics'!$C:$C,0))),"",INDEX('Policy Characteristics'!G:G,MATCH($C2010,'Policy Characteristics'!$C:$C,0)))</f>
        <v>0.25</v>
      </c>
      <c r="N2010" s="261">
        <f>IF(ISBLANK(INDEX('Policy Characteristics'!H:H,MATCH($C2010,'Policy Characteristics'!$C:$C,0))),"",INDEX('Policy Characteristics'!H:H,MATCH($C2010,'Policy Characteristics'!$C:$C,0)))</f>
        <v>0.01</v>
      </c>
      <c r="O2010" s="254" t="str">
        <f>IF(ISBLANK(INDEX('Policy Characteristics'!I:I,MATCH($C2010,'Policy Characteristics'!$C:$C,0))),"",INDEX('Policy Characteristics'!I:I,MATCH($C2010,'Policy Characteristics'!$C:$C,0)))</f>
        <v>% reduction in energy use</v>
      </c>
      <c r="P2010" s="254" t="str">
        <f>IF(ISBLANK(INDEX('Policy Characteristics'!J:J,MATCH($C2010,'Policy Characteristics'!$C:$C,0))),"",INDEX('Policy Characteristics'!J:J,MATCH($C2010,'Policy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10" s="254" t="str">
        <f>IF(ISBLANK(INDEX('Policy Characteristics'!K:K,MATCH($C2010,'Policy Characteristics'!$C:$C,0))),"",INDEX('Policy Characteristics'!K:K,MATCH($C2010,'Policy Characteristics'!$C:$C,0)))</f>
        <v>industry-ag-main.html#eff-stds</v>
      </c>
      <c r="R2010" s="254" t="str">
        <f>IF(ISBLANK(INDEX('Policy Characteristics'!L:L,MATCH($C2010,'Policy Characteristics'!$C:$C,0))),"",INDEX('Policy Characteristics'!L:L,MATCH($C2010,'Policy Characteristics'!$C:$C,0)))</f>
        <v>industry-energy-efficiency-standards.html</v>
      </c>
    </row>
    <row r="2011" spans="1:18" s="4" customFormat="1">
      <c r="A2011" s="254" t="str">
        <f>IF(ISBLANK(INDEX('Policy Characteristics'!A:A,MATCH($C2011,'Policy Characteristics'!$C:$C,0))),"",INDEX('Policy Characteristics'!A:A,MATCH($C2011,'Policy Characteristics'!$C:$C,0)))</f>
        <v>Industry</v>
      </c>
      <c r="B2011" s="262" t="str">
        <f>IF(ISBLANK(INDEX('Policy Characteristics'!B:B,MATCH($C2011,'Policy Characteristics'!$C:$C,0))),"",INDEX('Policy Characteristics'!B:B,MATCH($C2011,'Policy Characteristics'!$C:$C,0)))</f>
        <v>Industry Process Efficiency</v>
      </c>
      <c r="C2011" s="254" t="str">
        <f t="shared" si="61"/>
        <v>Percentage Improvement in Industrial Process Efficiency above BAU</v>
      </c>
      <c r="D2011" s="6" t="s">
        <v>3062</v>
      </c>
      <c r="E2011" s="45" t="s">
        <v>2684</v>
      </c>
      <c r="F2011" t="s">
        <v>3023</v>
      </c>
      <c r="G2011" s="45" t="s">
        <v>2687</v>
      </c>
      <c r="H2011" s="43">
        <v>3201</v>
      </c>
      <c r="I2011" s="324" t="s">
        <v>41</v>
      </c>
      <c r="J2011" s="255" t="str">
        <f>IF(ISBLANK(INDEX('Policy Characteristics'!D:D,MATCH($C2011,'Policy Characteristics'!$C:$C,0))),"",INDEX('Policy Characteristics'!D:D,MATCH($C2011,'Policy Characteristics'!$C:$C,0)))</f>
        <v>Industry Energy Efficiency</v>
      </c>
      <c r="K2011" s="254" t="str">
        <f>IF(ISBLANK(INDEX('Policy Characteristics'!E:E,MATCH($C2011,'Policy Characteristics'!$C:$C,0))),"",INDEX('Policy Characteristics'!E:E,MATCH($C2011,'Policy Characteristics'!$C:$C,0)))</f>
        <v>indst process efficiency</v>
      </c>
      <c r="L2011" s="261">
        <f>IF(ISBLANK(INDEX('Policy Characteristics'!F:F,MATCH($C2011,'Policy Characteristics'!$C:$C,0))),"",INDEX('Policy Characteristics'!F:F,MATCH($C2011,'Policy Characteristics'!$C:$C,0)))</f>
        <v>0</v>
      </c>
      <c r="M2011" s="261">
        <f>IF(ISBLANK(INDEX('Policy Characteristics'!G:G,MATCH($C2011,'Policy Characteristics'!$C:$C,0))),"",INDEX('Policy Characteristics'!G:G,MATCH($C2011,'Policy Characteristics'!$C:$C,0)))</f>
        <v>0.25</v>
      </c>
      <c r="N2011" s="261">
        <f>IF(ISBLANK(INDEX('Policy Characteristics'!H:H,MATCH($C2011,'Policy Characteristics'!$C:$C,0))),"",INDEX('Policy Characteristics'!H:H,MATCH($C2011,'Policy Characteristics'!$C:$C,0)))</f>
        <v>0.01</v>
      </c>
      <c r="O2011" s="254" t="str">
        <f>IF(ISBLANK(INDEX('Policy Characteristics'!I:I,MATCH($C2011,'Policy Characteristics'!$C:$C,0))),"",INDEX('Policy Characteristics'!I:I,MATCH($C2011,'Policy Characteristics'!$C:$C,0)))</f>
        <v>% reduction in energy use</v>
      </c>
      <c r="P2011" s="254" t="str">
        <f>IF(ISBLANK(INDEX('Policy Characteristics'!J:J,MATCH($C2011,'Policy Characteristics'!$C:$C,0))),"",INDEX('Policy Characteristics'!J:J,MATCH($C2011,'Policy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11" s="254" t="str">
        <f>IF(ISBLANK(INDEX('Policy Characteristics'!K:K,MATCH($C2011,'Policy Characteristics'!$C:$C,0))),"",INDEX('Policy Characteristics'!K:K,MATCH($C2011,'Policy Characteristics'!$C:$C,0)))</f>
        <v>industry-ag-main.html#eff-stds</v>
      </c>
      <c r="R2011" s="254" t="str">
        <f>IF(ISBLANK(INDEX('Policy Characteristics'!L:L,MATCH($C2011,'Policy Characteristics'!$C:$C,0))),"",INDEX('Policy Characteristics'!L:L,MATCH($C2011,'Policy Characteristics'!$C:$C,0)))</f>
        <v>industry-energy-efficiency-standards.html</v>
      </c>
    </row>
    <row r="2012" spans="1:18" s="4" customFormat="1">
      <c r="A2012" s="254" t="str">
        <f>IF(ISBLANK(INDEX('Policy Characteristics'!A:A,MATCH($C2012,'Policy Characteristics'!$C:$C,0))),"",INDEX('Policy Characteristics'!A:A,MATCH($C2012,'Policy Characteristics'!$C:$C,0)))</f>
        <v>Industry</v>
      </c>
      <c r="B2012" s="262" t="str">
        <f>IF(ISBLANK(INDEX('Policy Characteristics'!B:B,MATCH($C2012,'Policy Characteristics'!$C:$C,0))),"",INDEX('Policy Characteristics'!B:B,MATCH($C2012,'Policy Characteristics'!$C:$C,0)))</f>
        <v>Industry Process Efficiency</v>
      </c>
      <c r="C2012" s="254" t="str">
        <f t="shared" si="61"/>
        <v>Percentage Improvement in Industrial Process Efficiency above BAU</v>
      </c>
      <c r="D2012" s="6" t="s">
        <v>3062</v>
      </c>
      <c r="E2012" s="45" t="s">
        <v>2685</v>
      </c>
      <c r="F2012" t="s">
        <v>3023</v>
      </c>
      <c r="G2012" s="45" t="s">
        <v>2689</v>
      </c>
      <c r="H2012" s="43">
        <v>3202</v>
      </c>
      <c r="I2012" s="324" t="s">
        <v>40</v>
      </c>
      <c r="J2012" s="255" t="str">
        <f>IF(ISBLANK(INDEX('Policy Characteristics'!D:D,MATCH($C2012,'Policy Characteristics'!$C:$C,0))),"",INDEX('Policy Characteristics'!D:D,MATCH($C2012,'Policy Characteristics'!$C:$C,0)))</f>
        <v>Industry Energy Efficiency</v>
      </c>
      <c r="K2012" s="254" t="str">
        <f>IF(ISBLANK(INDEX('Policy Characteristics'!E:E,MATCH($C2012,'Policy Characteristics'!$C:$C,0))),"",INDEX('Policy Characteristics'!E:E,MATCH($C2012,'Policy Characteristics'!$C:$C,0)))</f>
        <v>indst process efficiency</v>
      </c>
      <c r="L2012" s="261">
        <f>IF(ISBLANK(INDEX('Policy Characteristics'!F:F,MATCH($C2012,'Policy Characteristics'!$C:$C,0))),"",INDEX('Policy Characteristics'!F:F,MATCH($C2012,'Policy Characteristics'!$C:$C,0)))</f>
        <v>0</v>
      </c>
      <c r="M2012" s="261">
        <f>IF(ISBLANK(INDEX('Policy Characteristics'!G:G,MATCH($C2012,'Policy Characteristics'!$C:$C,0))),"",INDEX('Policy Characteristics'!G:G,MATCH($C2012,'Policy Characteristics'!$C:$C,0)))</f>
        <v>0.25</v>
      </c>
      <c r="N2012" s="261">
        <f>IF(ISBLANK(INDEX('Policy Characteristics'!H:H,MATCH($C2012,'Policy Characteristics'!$C:$C,0))),"",INDEX('Policy Characteristics'!H:H,MATCH($C2012,'Policy Characteristics'!$C:$C,0)))</f>
        <v>0.01</v>
      </c>
      <c r="O2012" s="254" t="str">
        <f>IF(ISBLANK(INDEX('Policy Characteristics'!I:I,MATCH($C2012,'Policy Characteristics'!$C:$C,0))),"",INDEX('Policy Characteristics'!I:I,MATCH($C2012,'Policy Characteristics'!$C:$C,0)))</f>
        <v>% reduction in energy use</v>
      </c>
      <c r="P2012" s="254" t="str">
        <f>IF(ISBLANK(INDEX('Policy Characteristics'!J:J,MATCH($C2012,'Policy Characteristics'!$C:$C,0))),"",INDEX('Policy Characteristics'!J:J,MATCH($C2012,'Policy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12" s="254" t="str">
        <f>IF(ISBLANK(INDEX('Policy Characteristics'!K:K,MATCH($C2012,'Policy Characteristics'!$C:$C,0))),"",INDEX('Policy Characteristics'!K:K,MATCH($C2012,'Policy Characteristics'!$C:$C,0)))</f>
        <v>industry-ag-main.html#eff-stds</v>
      </c>
      <c r="R2012" s="254" t="str">
        <f>IF(ISBLANK(INDEX('Policy Characteristics'!L:L,MATCH($C2012,'Policy Characteristics'!$C:$C,0))),"",INDEX('Policy Characteristics'!L:L,MATCH($C2012,'Policy Characteristics'!$C:$C,0)))</f>
        <v>industry-energy-efficiency-standards.html</v>
      </c>
    </row>
    <row r="2013" spans="1:18" s="4" customFormat="1">
      <c r="A2013" s="254" t="str">
        <f>IF(ISBLANK(INDEX('Policy Characteristics'!A:A,MATCH($C2013,'Policy Characteristics'!$C:$C,0))),"",INDEX('Policy Characteristics'!A:A,MATCH($C2013,'Policy Characteristics'!$C:$C,0)))</f>
        <v>Industry</v>
      </c>
      <c r="B2013" s="262" t="str">
        <f>IF(ISBLANK(INDEX('Policy Characteristics'!B:B,MATCH($C2013,'Policy Characteristics'!$C:$C,0))),"",INDEX('Policy Characteristics'!B:B,MATCH($C2013,'Policy Characteristics'!$C:$C,0)))</f>
        <v>Industry Process Efficiency</v>
      </c>
      <c r="C2013" s="254" t="str">
        <f t="shared" si="61"/>
        <v>Percentage Improvement in Industrial Process Efficiency above BAU</v>
      </c>
      <c r="D2013" s="6" t="s">
        <v>3062</v>
      </c>
      <c r="E2013" s="45" t="s">
        <v>2686</v>
      </c>
      <c r="F2013" t="s">
        <v>3023</v>
      </c>
      <c r="G2013" s="45" t="s">
        <v>2690</v>
      </c>
      <c r="H2013" s="43">
        <v>3203</v>
      </c>
      <c r="I2013" s="324" t="s">
        <v>40</v>
      </c>
      <c r="J2013" s="255" t="str">
        <f>IF(ISBLANK(INDEX('Policy Characteristics'!D:D,MATCH($C2013,'Policy Characteristics'!$C:$C,0))),"",INDEX('Policy Characteristics'!D:D,MATCH($C2013,'Policy Characteristics'!$C:$C,0)))</f>
        <v>Industry Energy Efficiency</v>
      </c>
      <c r="K2013" s="254" t="str">
        <f>IF(ISBLANK(INDEX('Policy Characteristics'!E:E,MATCH($C2013,'Policy Characteristics'!$C:$C,0))),"",INDEX('Policy Characteristics'!E:E,MATCH($C2013,'Policy Characteristics'!$C:$C,0)))</f>
        <v>indst process efficiency</v>
      </c>
      <c r="L2013" s="261">
        <f>IF(ISBLANK(INDEX('Policy Characteristics'!F:F,MATCH($C2013,'Policy Characteristics'!$C:$C,0))),"",INDEX('Policy Characteristics'!F:F,MATCH($C2013,'Policy Characteristics'!$C:$C,0)))</f>
        <v>0</v>
      </c>
      <c r="M2013" s="261">
        <f>IF(ISBLANK(INDEX('Policy Characteristics'!G:G,MATCH($C2013,'Policy Characteristics'!$C:$C,0))),"",INDEX('Policy Characteristics'!G:G,MATCH($C2013,'Policy Characteristics'!$C:$C,0)))</f>
        <v>0.25</v>
      </c>
      <c r="N2013" s="261">
        <f>IF(ISBLANK(INDEX('Policy Characteristics'!H:H,MATCH($C2013,'Policy Characteristics'!$C:$C,0))),"",INDEX('Policy Characteristics'!H:H,MATCH($C2013,'Policy Characteristics'!$C:$C,0)))</f>
        <v>0.01</v>
      </c>
      <c r="O2013" s="254" t="str">
        <f>IF(ISBLANK(INDEX('Policy Characteristics'!I:I,MATCH($C2013,'Policy Characteristics'!$C:$C,0))),"",INDEX('Policy Characteristics'!I:I,MATCH($C2013,'Policy Characteristics'!$C:$C,0)))</f>
        <v>% reduction in energy use</v>
      </c>
      <c r="P2013" s="254" t="str">
        <f>IF(ISBLANK(INDEX('Policy Characteristics'!J:J,MATCH($C2013,'Policy Characteristics'!$C:$C,0))),"",INDEX('Policy Characteristics'!J:J,MATCH($C2013,'Policy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13" s="254" t="str">
        <f>IF(ISBLANK(INDEX('Policy Characteristics'!K:K,MATCH($C2013,'Policy Characteristics'!$C:$C,0))),"",INDEX('Policy Characteristics'!K:K,MATCH($C2013,'Policy Characteristics'!$C:$C,0)))</f>
        <v>industry-ag-main.html#eff-stds</v>
      </c>
      <c r="R2013" s="254" t="str">
        <f>IF(ISBLANK(INDEX('Policy Characteristics'!L:L,MATCH($C2013,'Policy Characteristics'!$C:$C,0))),"",INDEX('Policy Characteristics'!L:L,MATCH($C2013,'Policy Characteristics'!$C:$C,0)))</f>
        <v>industry-energy-efficiency-standards.html</v>
      </c>
    </row>
    <row r="2014" spans="1:18" s="4" customFormat="1">
      <c r="A2014" s="254" t="str">
        <f>IF(ISBLANK(INDEX('Policy Characteristics'!A:A,MATCH($C2014,'Policy Characteristics'!$C:$C,0))),"",INDEX('Policy Characteristics'!A:A,MATCH($C2014,'Policy Characteristics'!$C:$C,0)))</f>
        <v>Industry</v>
      </c>
      <c r="B2014" s="262" t="str">
        <f>IF(ISBLANK(INDEX('Policy Characteristics'!B:B,MATCH($C2014,'Policy Characteristics'!$C:$C,0))),"",INDEX('Policy Characteristics'!B:B,MATCH($C2014,'Policy Characteristics'!$C:$C,0)))</f>
        <v>Industry Process Efficiency</v>
      </c>
      <c r="C2014" s="254" t="str">
        <f t="shared" si="61"/>
        <v>Percentage Improvement in Industrial Process Efficiency above BAU</v>
      </c>
      <c r="D2014" s="6" t="s">
        <v>3062</v>
      </c>
      <c r="E2014" s="45" t="s">
        <v>2683</v>
      </c>
      <c r="F2014" t="s">
        <v>3023</v>
      </c>
      <c r="G2014" s="45" t="s">
        <v>2688</v>
      </c>
      <c r="H2014" s="43">
        <v>3204</v>
      </c>
      <c r="I2014" s="324" t="s">
        <v>41</v>
      </c>
      <c r="J2014" s="255" t="str">
        <f>IF(ISBLANK(INDEX('Policy Characteristics'!D:D,MATCH($C2014,'Policy Characteristics'!$C:$C,0))),"",INDEX('Policy Characteristics'!D:D,MATCH($C2014,'Policy Characteristics'!$C:$C,0)))</f>
        <v>Industry Energy Efficiency</v>
      </c>
      <c r="K2014" s="254" t="str">
        <f>IF(ISBLANK(INDEX('Policy Characteristics'!E:E,MATCH($C2014,'Policy Characteristics'!$C:$C,0))),"",INDEX('Policy Characteristics'!E:E,MATCH($C2014,'Policy Characteristics'!$C:$C,0)))</f>
        <v>indst process efficiency</v>
      </c>
      <c r="L2014" s="261">
        <f>IF(ISBLANK(INDEX('Policy Characteristics'!F:F,MATCH($C2014,'Policy Characteristics'!$C:$C,0))),"",INDEX('Policy Characteristics'!F:F,MATCH($C2014,'Policy Characteristics'!$C:$C,0)))</f>
        <v>0</v>
      </c>
      <c r="M2014" s="261">
        <f>IF(ISBLANK(INDEX('Policy Characteristics'!G:G,MATCH($C2014,'Policy Characteristics'!$C:$C,0))),"",INDEX('Policy Characteristics'!G:G,MATCH($C2014,'Policy Characteristics'!$C:$C,0)))</f>
        <v>0.25</v>
      </c>
      <c r="N2014" s="261">
        <f>IF(ISBLANK(INDEX('Policy Characteristics'!H:H,MATCH($C2014,'Policy Characteristics'!$C:$C,0))),"",INDEX('Policy Characteristics'!H:H,MATCH($C2014,'Policy Characteristics'!$C:$C,0)))</f>
        <v>0.01</v>
      </c>
      <c r="O2014" s="254" t="str">
        <f>IF(ISBLANK(INDEX('Policy Characteristics'!I:I,MATCH($C2014,'Policy Characteristics'!$C:$C,0))),"",INDEX('Policy Characteristics'!I:I,MATCH($C2014,'Policy Characteristics'!$C:$C,0)))</f>
        <v>% reduction in energy use</v>
      </c>
      <c r="P2014" s="254" t="str">
        <f>IF(ISBLANK(INDEX('Policy Characteristics'!J:J,MATCH($C2014,'Policy Characteristics'!$C:$C,0))),"",INDEX('Policy Characteristics'!J:J,MATCH($C2014,'Policy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14" s="254" t="str">
        <f>IF(ISBLANK(INDEX('Policy Characteristics'!K:K,MATCH($C2014,'Policy Characteristics'!$C:$C,0))),"",INDEX('Policy Characteristics'!K:K,MATCH($C2014,'Policy Characteristics'!$C:$C,0)))</f>
        <v>industry-ag-main.html#eff-stds</v>
      </c>
      <c r="R2014" s="254" t="str">
        <f>IF(ISBLANK(INDEX('Policy Characteristics'!L:L,MATCH($C2014,'Policy Characteristics'!$C:$C,0))),"",INDEX('Policy Characteristics'!L:L,MATCH($C2014,'Policy Characteristics'!$C:$C,0)))</f>
        <v>industry-energy-efficiency-standards.html</v>
      </c>
    </row>
    <row r="2015" spans="1:18" s="4" customFormat="1">
      <c r="A2015" s="254" t="str">
        <f>IF(ISBLANK(INDEX('Policy Characteristics'!A:A,MATCH($C2015,'Policy Characteristics'!$C:$C,0))),"",INDEX('Policy Characteristics'!A:A,MATCH($C2015,'Policy Characteristics'!$C:$C,0)))</f>
        <v>Industry</v>
      </c>
      <c r="B2015" s="262" t="str">
        <f>IF(ISBLANK(INDEX('Policy Characteristics'!B:B,MATCH($C2015,'Policy Characteristics'!$C:$C,0))),"",INDEX('Policy Characteristics'!B:B,MATCH($C2015,'Policy Characteristics'!$C:$C,0)))</f>
        <v>Material Efficiency, Longevity, &amp; Re-Use</v>
      </c>
      <c r="C2015" t="s">
        <v>2416</v>
      </c>
      <c r="D2015" s="45" t="s">
        <v>3050</v>
      </c>
      <c r="E2015" s="45"/>
      <c r="F2015" s="6" t="s">
        <v>3013</v>
      </c>
      <c r="G2015" s="45"/>
      <c r="H2015" s="43">
        <v>429</v>
      </c>
      <c r="I2015" s="324" t="s">
        <v>40</v>
      </c>
      <c r="J2015" s="255" t="str">
        <f>IF(ISBLANK(INDEX('Policy Characteristics'!D:D,MATCH($C2015,'Policy Characteristics'!$C:$C,0))),"",INDEX('Policy Characteristics'!D:D,MATCH($C2015,'Policy Characteristics'!$C:$C,0)))</f>
        <v>Material Efficiency, Longevity, &amp; Re-Use</v>
      </c>
      <c r="K2015" s="254" t="str">
        <f>IF(ISBLANK(INDEX('Policy Characteristics'!E:E,MATCH($C2015,'Policy Characteristics'!$C:$C,0))),"",INDEX('Policy Characteristics'!E:E,MATCH($C2015,'Policy Characteristics'!$C:$C,0)))</f>
        <v>indst reduce nonenergy product demand</v>
      </c>
      <c r="L2015" s="261">
        <f>IF(ISBLANK(INDEX('Policy Characteristics'!F:F,MATCH($C2015,'Policy Characteristics'!$C:$C,0))),"",INDEX('Policy Characteristics'!F:F,MATCH($C2015,'Policy Characteristics'!$C:$C,0)))</f>
        <v>0</v>
      </c>
      <c r="M2015" s="261">
        <f>IF(ISBLANK(INDEX('Policy Characteristics'!G:G,MATCH($C2015,'Policy Characteristics'!$C:$C,0))),"",INDEX('Policy Characteristics'!G:G,MATCH($C2015,'Policy Characteristics'!$C:$C,0)))</f>
        <v>1</v>
      </c>
      <c r="N2015" s="261">
        <f>IF(ISBLANK(INDEX('Policy Characteristics'!H:H,MATCH($C2015,'Policy Characteristics'!$C:$C,0))),"",INDEX('Policy Characteristics'!H:H,MATCH($C2015,'Policy Characteristics'!$C:$C,0)))</f>
        <v>0.01</v>
      </c>
      <c r="O2015" s="254" t="str">
        <f>IF(ISBLANK(INDEX('Policy Characteristics'!I:I,MATCH($C2015,'Policy Characteristics'!$C:$C,0))),"",INDEX('Policy Characteristics'!I:I,MATCH($C2015,'Policy Characteristics'!$C:$C,0)))</f>
        <v>% demand reduction</v>
      </c>
      <c r="P2015" s="254" t="str">
        <f>IF(ISBLANK(INDEX('Policy Characteristics'!J:J,MATCH($C2015,'Policy Characteristics'!$C:$C,0))),"",INDEX('Policy Characteristics'!J:J,MATCH($C2015,'Policy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2015" s="254" t="str">
        <f>IF(ISBLANK(INDEX('Policy Characteristics'!K:K,MATCH($C2015,'Policy Characteristics'!$C:$C,0))),"",INDEX('Policy Characteristics'!K:K,MATCH($C2015,'Policy Characteristics'!$C:$C,0)))</f>
        <v/>
      </c>
      <c r="R2015" s="254" t="str">
        <f>IF(ISBLANK(INDEX('Policy Characteristics'!L:L,MATCH($C2015,'Policy Characteristics'!$C:$C,0))),"",INDEX('Policy Characteristics'!L:L,MATCH($C2015,'Policy Characteristics'!$C:$C,0)))</f>
        <v>material-efficiency-longevity-reuse.html</v>
      </c>
    </row>
    <row r="2016" spans="1:18" s="4" customFormat="1">
      <c r="A2016" s="254" t="str">
        <f>IF(ISBLANK(INDEX('Policy Characteristics'!A:A,MATCH($C2016,'Policy Characteristics'!$C:$C,0))),"",INDEX('Policy Characteristics'!A:A,MATCH($C2016,'Policy Characteristics'!$C:$C,0)))</f>
        <v>Industry</v>
      </c>
      <c r="B2016" s="262" t="str">
        <f>IF(ISBLANK(INDEX('Policy Characteristics'!B:B,MATCH($C2016,'Policy Characteristics'!$C:$C,0))),"",INDEX('Policy Characteristics'!B:B,MATCH($C2016,'Policy Characteristics'!$C:$C,0)))</f>
        <v>Material Efficiency, Longevity, &amp; Re-Use</v>
      </c>
      <c r="C2016" s="254" t="str">
        <f t="shared" ref="C2016" si="62">C$2015</f>
        <v>Percent Reduction in Nonenergy Nonagriculture Industry Product Demand</v>
      </c>
      <c r="D2016" s="6" t="s">
        <v>3051</v>
      </c>
      <c r="E2016" s="45"/>
      <c r="F2016" s="6" t="s">
        <v>2558</v>
      </c>
      <c r="G2016" s="45"/>
      <c r="H2016" s="43">
        <v>430</v>
      </c>
      <c r="I2016" s="324" t="s">
        <v>40</v>
      </c>
      <c r="J2016" s="255" t="str">
        <f>IF(ISBLANK(INDEX('Policy Characteristics'!D:D,MATCH($C2016,'Policy Characteristics'!$C:$C,0))),"",INDEX('Policy Characteristics'!D:D,MATCH($C2016,'Policy Characteristics'!$C:$C,0)))</f>
        <v>Material Efficiency, Longevity, &amp; Re-Use</v>
      </c>
      <c r="K2016" s="254" t="str">
        <f>IF(ISBLANK(INDEX('Policy Characteristics'!E:E,MATCH($C2016,'Policy Characteristics'!$C:$C,0))),"",INDEX('Policy Characteristics'!E:E,MATCH($C2016,'Policy Characteristics'!$C:$C,0)))</f>
        <v>indst reduce nonenergy product demand</v>
      </c>
      <c r="L2016" s="261">
        <f>IF(ISBLANK(INDEX('Policy Characteristics'!F:F,MATCH($C2016,'Policy Characteristics'!$C:$C,0))),"",INDEX('Policy Characteristics'!F:F,MATCH($C2016,'Policy Characteristics'!$C:$C,0)))</f>
        <v>0</v>
      </c>
      <c r="M2016" s="261">
        <f>IF(ISBLANK(INDEX('Policy Characteristics'!G:G,MATCH($C2016,'Policy Characteristics'!$C:$C,0))),"",INDEX('Policy Characteristics'!G:G,MATCH($C2016,'Policy Characteristics'!$C:$C,0)))</f>
        <v>1</v>
      </c>
      <c r="N2016" s="261">
        <f>IF(ISBLANK(INDEX('Policy Characteristics'!H:H,MATCH($C2016,'Policy Characteristics'!$C:$C,0))),"",INDEX('Policy Characteristics'!H:H,MATCH($C2016,'Policy Characteristics'!$C:$C,0)))</f>
        <v>0.01</v>
      </c>
      <c r="O2016" s="254" t="str">
        <f>IF(ISBLANK(INDEX('Policy Characteristics'!I:I,MATCH($C2016,'Policy Characteristics'!$C:$C,0))),"",INDEX('Policy Characteristics'!I:I,MATCH($C2016,'Policy Characteristics'!$C:$C,0)))</f>
        <v>% demand reduction</v>
      </c>
      <c r="P2016" s="254" t="str">
        <f>IF(ISBLANK(INDEX('Policy Characteristics'!J:J,MATCH($C2016,'Policy Characteristics'!$C:$C,0))),"",INDEX('Policy Characteristics'!J:J,MATCH($C2016,'Policy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2016" s="254" t="str">
        <f>IF(ISBLANK(INDEX('Policy Characteristics'!K:K,MATCH($C2016,'Policy Characteristics'!$C:$C,0))),"",INDEX('Policy Characteristics'!K:K,MATCH($C2016,'Policy Characteristics'!$C:$C,0)))</f>
        <v/>
      </c>
      <c r="R2016" s="254" t="str">
        <f>IF(ISBLANK(INDEX('Policy Characteristics'!L:L,MATCH($C2016,'Policy Characteristics'!$C:$C,0))),"",INDEX('Policy Characteristics'!L:L,MATCH($C2016,'Policy Characteristics'!$C:$C,0)))</f>
        <v>material-efficiency-longevity-reuse.html</v>
      </c>
    </row>
    <row r="2017" spans="1:18" s="4" customFormat="1">
      <c r="A2017" s="254" t="str">
        <f>IF(ISBLANK(INDEX('Policy Characteristics'!A:A,MATCH($C2017,'Policy Characteristics'!$C:$C,0))),"",INDEX('Policy Characteristics'!A:A,MATCH($C2017,'Policy Characteristics'!$C:$C,0)))</f>
        <v>Industry</v>
      </c>
      <c r="B2017" s="262" t="str">
        <f>IF(ISBLANK(INDEX('Policy Characteristics'!B:B,MATCH($C2017,'Policy Characteristics'!$C:$C,0))),"",INDEX('Policy Characteristics'!B:B,MATCH($C2017,'Policy Characteristics'!$C:$C,0)))</f>
        <v>Material Efficiency, Longevity, &amp; Re-Use</v>
      </c>
      <c r="C2017" s="254" t="str">
        <f t="shared" ref="C2017" si="63">C$2015</f>
        <v>Percent Reduction in Nonenergy Nonagriculture Industry Product Demand</v>
      </c>
      <c r="D2017" s="6" t="s">
        <v>3061</v>
      </c>
      <c r="E2017" s="45"/>
      <c r="F2017" s="6" t="s">
        <v>3064</v>
      </c>
      <c r="G2017" s="45"/>
      <c r="H2017" s="43">
        <v>432</v>
      </c>
      <c r="I2017" s="324" t="s">
        <v>40</v>
      </c>
      <c r="J2017" s="255" t="str">
        <f>IF(ISBLANK(INDEX('Policy Characteristics'!D:D,MATCH($C2017,'Policy Characteristics'!$C:$C,0))),"",INDEX('Policy Characteristics'!D:D,MATCH($C2017,'Policy Characteristics'!$C:$C,0)))</f>
        <v>Material Efficiency, Longevity, &amp; Re-Use</v>
      </c>
      <c r="K2017" s="254" t="str">
        <f>IF(ISBLANK(INDEX('Policy Characteristics'!E:E,MATCH($C2017,'Policy Characteristics'!$C:$C,0))),"",INDEX('Policy Characteristics'!E:E,MATCH($C2017,'Policy Characteristics'!$C:$C,0)))</f>
        <v>indst reduce nonenergy product demand</v>
      </c>
      <c r="L2017" s="261">
        <f>IF(ISBLANK(INDEX('Policy Characteristics'!F:F,MATCH($C2017,'Policy Characteristics'!$C:$C,0))),"",INDEX('Policy Characteristics'!F:F,MATCH($C2017,'Policy Characteristics'!$C:$C,0)))</f>
        <v>0</v>
      </c>
      <c r="M2017" s="261">
        <f>IF(ISBLANK(INDEX('Policy Characteristics'!G:G,MATCH($C2017,'Policy Characteristics'!$C:$C,0))),"",INDEX('Policy Characteristics'!G:G,MATCH($C2017,'Policy Characteristics'!$C:$C,0)))</f>
        <v>1</v>
      </c>
      <c r="N2017" s="261">
        <f>IF(ISBLANK(INDEX('Policy Characteristics'!H:H,MATCH($C2017,'Policy Characteristics'!$C:$C,0))),"",INDEX('Policy Characteristics'!H:H,MATCH($C2017,'Policy Characteristics'!$C:$C,0)))</f>
        <v>0.01</v>
      </c>
      <c r="O2017" s="254" t="str">
        <f>IF(ISBLANK(INDEX('Policy Characteristics'!I:I,MATCH($C2017,'Policy Characteristics'!$C:$C,0))),"",INDEX('Policy Characteristics'!I:I,MATCH($C2017,'Policy Characteristics'!$C:$C,0)))</f>
        <v>% demand reduction</v>
      </c>
      <c r="P2017" s="254" t="str">
        <f>IF(ISBLANK(INDEX('Policy Characteristics'!J:J,MATCH($C2017,'Policy Characteristics'!$C:$C,0))),"",INDEX('Policy Characteristics'!J:J,MATCH($C2017,'Policy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2017" s="254" t="str">
        <f>IF(ISBLANK(INDEX('Policy Characteristics'!K:K,MATCH($C2017,'Policy Characteristics'!$C:$C,0))),"",INDEX('Policy Characteristics'!K:K,MATCH($C2017,'Policy Characteristics'!$C:$C,0)))</f>
        <v/>
      </c>
      <c r="R2017" s="254" t="str">
        <f>IF(ISBLANK(INDEX('Policy Characteristics'!L:L,MATCH($C2017,'Policy Characteristics'!$C:$C,0))),"",INDEX('Policy Characteristics'!L:L,MATCH($C2017,'Policy Characteristics'!$C:$C,0)))</f>
        <v>material-efficiency-longevity-reuse.html</v>
      </c>
    </row>
    <row r="2018" spans="1:18">
      <c r="A2018" s="254" t="str">
        <f>IF(ISBLANK(INDEX('Policy Characteristics'!A:A,MATCH($C2018,'Policy Characteristics'!$C:$C,0))),"",INDEX('Policy Characteristics'!A:A,MATCH($C2018,'Policy Characteristics'!$C:$C,0)))</f>
        <v>Industry</v>
      </c>
      <c r="B2018" s="262" t="str">
        <f>IF(ISBLANK(INDEX('Policy Characteristics'!B:B,MATCH($C2018,'Policy Characteristics'!$C:$C,0))),"",INDEX('Policy Characteristics'!B:B,MATCH($C2018,'Policy Characteristics'!$C:$C,0)))</f>
        <v>Methane Capture</v>
      </c>
      <c r="C2018" t="s">
        <v>272</v>
      </c>
      <c r="D2018" s="45" t="s">
        <v>3040</v>
      </c>
      <c r="E2018" s="45"/>
      <c r="F2018" t="s">
        <v>3004</v>
      </c>
      <c r="G2018" s="45"/>
      <c r="H2018" s="43">
        <v>1458</v>
      </c>
      <c r="I2018" s="324" t="s">
        <v>40</v>
      </c>
      <c r="J2018" s="255" t="str">
        <f>IF(ISBLANK(INDEX('Policy Characteristics'!D:D,MATCH($C2018,'Policy Characteristics'!$C:$C,0))),"",INDEX('Policy Characteristics'!D:D,MATCH($C2018,'Policy Characteristics'!$C:$C,0)))</f>
        <v>Methane Capture and Destruction</v>
      </c>
      <c r="K2018" s="254" t="str">
        <f>IF(ISBLANK(INDEX('Policy Characteristics'!E:E,MATCH($C2018,'Policy Characteristics'!$C:$C,0))),"",INDEX('Policy Characteristics'!E:E,MATCH($C2018,'Policy Characteristics'!$C:$C,0)))</f>
        <v>indst methane capture</v>
      </c>
      <c r="L2018" s="261">
        <f>IF(ISBLANK(INDEX('Policy Characteristics'!F:F,MATCH($C2018,'Policy Characteristics'!$C:$C,0))),"",INDEX('Policy Characteristics'!F:F,MATCH($C2018,'Policy Characteristics'!$C:$C,0)))</f>
        <v>0</v>
      </c>
      <c r="M2018" s="261">
        <f>IF(ISBLANK(INDEX('Policy Characteristics'!G:G,MATCH($C2018,'Policy Characteristics'!$C:$C,0))),"",INDEX('Policy Characteristics'!G:G,MATCH($C2018,'Policy Characteristics'!$C:$C,0)))</f>
        <v>1</v>
      </c>
      <c r="N2018" s="261">
        <f>IF(ISBLANK(INDEX('Policy Characteristics'!H:H,MATCH($C2018,'Policy Characteristics'!$C:$C,0))),"",INDEX('Policy Characteristics'!H:H,MATCH($C2018,'Policy Characteristics'!$C:$C,0)))</f>
        <v>0.01</v>
      </c>
      <c r="O2018" s="254" t="str">
        <f>IF(ISBLANK(INDEX('Policy Characteristics'!I:I,MATCH($C2018,'Policy Characteristics'!$C:$C,0))),"",INDEX('Policy Characteristics'!I:I,MATCH($C2018,'Policy Characteristics'!$C:$C,0)))</f>
        <v>% of potential achieved</v>
      </c>
      <c r="P2018" s="254" t="str">
        <f>IF(ISBLANK(INDEX('Policy Characteristics'!J:J,MATCH($C2018,'Policy Characteristics'!$C:$C,0))),"",INDEX('Policy Characteristics'!J:J,MATCH($C2018,'Policy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2018" s="254" t="str">
        <f>IF(ISBLANK(INDEX('Policy Characteristics'!K:K,MATCH($C2018,'Policy Characteristics'!$C:$C,0))),"",INDEX('Policy Characteristics'!K:K,MATCH($C2018,'Policy Characteristics'!$C:$C,0)))</f>
        <v>industry-ag-main.html#methane-capture</v>
      </c>
      <c r="R2018" s="254" t="str">
        <f>IF(ISBLANK(INDEX('Policy Characteristics'!L:L,MATCH($C2018,'Policy Characteristics'!$C:$C,0))),"",INDEX('Policy Characteristics'!L:L,MATCH($C2018,'Policy Characteristics'!$C:$C,0)))</f>
        <v>methane-capture.html</v>
      </c>
    </row>
    <row r="2019" spans="1:18">
      <c r="A2019" s="254" t="str">
        <f>IF(ISBLANK(INDEX('Policy Characteristics'!A:A,MATCH($C2019,'Policy Characteristics'!$C:$C,0))),"",INDEX('Policy Characteristics'!A:A,MATCH($C2019,'Policy Characteristics'!$C:$C,0)))</f>
        <v>Industry</v>
      </c>
      <c r="B2019" s="262" t="str">
        <f>IF(ISBLANK(INDEX('Policy Characteristics'!B:B,MATCH($C2019,'Policy Characteristics'!$C:$C,0))),"",INDEX('Policy Characteristics'!B:B,MATCH($C2019,'Policy Characteristics'!$C:$C,0)))</f>
        <v>Methane Capture</v>
      </c>
      <c r="C2019" s="254" t="str">
        <f t="shared" ref="C2019:C2021" si="64">C$2018</f>
        <v>Fraction of Methane Capture Opportunities Achieved</v>
      </c>
      <c r="D2019" s="45" t="s">
        <v>3060</v>
      </c>
      <c r="E2019" s="45"/>
      <c r="F2019" t="s">
        <v>3022</v>
      </c>
      <c r="G2019" s="45"/>
      <c r="H2019" s="43">
        <v>1459</v>
      </c>
      <c r="I2019" s="324" t="s">
        <v>40</v>
      </c>
      <c r="J2019" s="255" t="str">
        <f>IF(ISBLANK(INDEX('Policy Characteristics'!D:D,MATCH($C2019,'Policy Characteristics'!$C:$C,0))),"",INDEX('Policy Characteristics'!D:D,MATCH($C2019,'Policy Characteristics'!$C:$C,0)))</f>
        <v>Methane Capture and Destruction</v>
      </c>
      <c r="K2019" s="254" t="str">
        <f>IF(ISBLANK(INDEX('Policy Characteristics'!E:E,MATCH($C2019,'Policy Characteristics'!$C:$C,0))),"",INDEX('Policy Characteristics'!E:E,MATCH($C2019,'Policy Characteristics'!$C:$C,0)))</f>
        <v>indst methane capture</v>
      </c>
      <c r="L2019" s="261">
        <f>IF(ISBLANK(INDEX('Policy Characteristics'!F:F,MATCH($C2019,'Policy Characteristics'!$C:$C,0))),"",INDEX('Policy Characteristics'!F:F,MATCH($C2019,'Policy Characteristics'!$C:$C,0)))</f>
        <v>0</v>
      </c>
      <c r="M2019" s="261">
        <f>IF(ISBLANK(INDEX('Policy Characteristics'!G:G,MATCH($C2019,'Policy Characteristics'!$C:$C,0))),"",INDEX('Policy Characteristics'!G:G,MATCH($C2019,'Policy Characteristics'!$C:$C,0)))</f>
        <v>1</v>
      </c>
      <c r="N2019" s="261">
        <f>IF(ISBLANK(INDEX('Policy Characteristics'!H:H,MATCH($C2019,'Policy Characteristics'!$C:$C,0))),"",INDEX('Policy Characteristics'!H:H,MATCH($C2019,'Policy Characteristics'!$C:$C,0)))</f>
        <v>0.01</v>
      </c>
      <c r="O2019" s="254" t="str">
        <f>IF(ISBLANK(INDEX('Policy Characteristics'!I:I,MATCH($C2019,'Policy Characteristics'!$C:$C,0))),"",INDEX('Policy Characteristics'!I:I,MATCH($C2019,'Policy Characteristics'!$C:$C,0)))</f>
        <v>% of potential achieved</v>
      </c>
      <c r="P2019" s="254" t="str">
        <f>IF(ISBLANK(INDEX('Policy Characteristics'!J:J,MATCH($C2019,'Policy Characteristics'!$C:$C,0))),"",INDEX('Policy Characteristics'!J:J,MATCH($C2019,'Policy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2019" s="254" t="str">
        <f>IF(ISBLANK(INDEX('Policy Characteristics'!K:K,MATCH($C2019,'Policy Characteristics'!$C:$C,0))),"",INDEX('Policy Characteristics'!K:K,MATCH($C2019,'Policy Characteristics'!$C:$C,0)))</f>
        <v>industry-ag-main.html#methane-capture</v>
      </c>
      <c r="R2019" s="254" t="str">
        <f>IF(ISBLANK(INDEX('Policy Characteristics'!L:L,MATCH($C2019,'Policy Characteristics'!$C:$C,0))),"",INDEX('Policy Characteristics'!L:L,MATCH($C2019,'Policy Characteristics'!$C:$C,0)))</f>
        <v>methane-capture.html</v>
      </c>
    </row>
    <row r="2020" spans="1:18">
      <c r="A2020" s="254" t="str">
        <f>IF(ISBLANK(INDEX('Policy Characteristics'!A:A,MATCH($C2020,'Policy Characteristics'!$C:$C,0))),"",INDEX('Policy Characteristics'!A:A,MATCH($C2020,'Policy Characteristics'!$C:$C,0)))</f>
        <v>Industry</v>
      </c>
      <c r="B2020" s="262" t="str">
        <f>IF(ISBLANK(INDEX('Policy Characteristics'!B:B,MATCH($C2020,'Policy Characteristics'!$C:$C,0))),"",INDEX('Policy Characteristics'!B:B,MATCH($C2020,'Policy Characteristics'!$C:$C,0)))</f>
        <v>Methane Capture</v>
      </c>
      <c r="C2020" s="254" t="str">
        <f t="shared" si="64"/>
        <v>Fraction of Methane Capture Opportunities Achieved</v>
      </c>
      <c r="D2020" s="45" t="s">
        <v>3039</v>
      </c>
      <c r="E2020" s="45"/>
      <c r="F2020" t="s">
        <v>2737</v>
      </c>
      <c r="G2020" s="45"/>
      <c r="H2020" s="43">
        <v>513</v>
      </c>
      <c r="I2020" s="324" t="s">
        <v>40</v>
      </c>
      <c r="J2020" s="255" t="str">
        <f>IF(ISBLANK(INDEX('Policy Characteristics'!D:D,MATCH($C2020,'Policy Characteristics'!$C:$C,0))),"",INDEX('Policy Characteristics'!D:D,MATCH($C2020,'Policy Characteristics'!$C:$C,0)))</f>
        <v>Methane Capture and Destruction</v>
      </c>
      <c r="K2020" s="254" t="str">
        <f>IF(ISBLANK(INDEX('Policy Characteristics'!E:E,MATCH($C2020,'Policy Characteristics'!$C:$C,0))),"",INDEX('Policy Characteristics'!E:E,MATCH($C2020,'Policy Characteristics'!$C:$C,0)))</f>
        <v>indst methane capture</v>
      </c>
      <c r="L2020" s="261">
        <f>IF(ISBLANK(INDEX('Policy Characteristics'!F:F,MATCH($C2020,'Policy Characteristics'!$C:$C,0))),"",INDEX('Policy Characteristics'!F:F,MATCH($C2020,'Policy Characteristics'!$C:$C,0)))</f>
        <v>0</v>
      </c>
      <c r="M2020" s="261">
        <f>IF(ISBLANK(INDEX('Policy Characteristics'!G:G,MATCH($C2020,'Policy Characteristics'!$C:$C,0))),"",INDEX('Policy Characteristics'!G:G,MATCH($C2020,'Policy Characteristics'!$C:$C,0)))</f>
        <v>1</v>
      </c>
      <c r="N2020" s="261">
        <f>IF(ISBLANK(INDEX('Policy Characteristics'!H:H,MATCH($C2020,'Policy Characteristics'!$C:$C,0))),"",INDEX('Policy Characteristics'!H:H,MATCH($C2020,'Policy Characteristics'!$C:$C,0)))</f>
        <v>0.01</v>
      </c>
      <c r="O2020" s="254" t="str">
        <f>IF(ISBLANK(INDEX('Policy Characteristics'!I:I,MATCH($C2020,'Policy Characteristics'!$C:$C,0))),"",INDEX('Policy Characteristics'!I:I,MATCH($C2020,'Policy Characteristics'!$C:$C,0)))</f>
        <v>% of potential achieved</v>
      </c>
      <c r="P2020" s="254" t="str">
        <f>IF(ISBLANK(INDEX('Policy Characteristics'!J:J,MATCH($C2020,'Policy Characteristics'!$C:$C,0))),"",INDEX('Policy Characteristics'!J:J,MATCH($C2020,'Policy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2020" s="254" t="str">
        <f>IF(ISBLANK(INDEX('Policy Characteristics'!K:K,MATCH($C2020,'Policy Characteristics'!$C:$C,0))),"",INDEX('Policy Characteristics'!K:K,MATCH($C2020,'Policy Characteristics'!$C:$C,0)))</f>
        <v>industry-ag-main.html#methane-capture</v>
      </c>
      <c r="R2020" s="254" t="str">
        <f>IF(ISBLANK(INDEX('Policy Characteristics'!L:L,MATCH($C2020,'Policy Characteristics'!$C:$C,0))),"",INDEX('Policy Characteristics'!L:L,MATCH($C2020,'Policy Characteristics'!$C:$C,0)))</f>
        <v>methane-capture.html</v>
      </c>
    </row>
    <row r="2021" spans="1:18">
      <c r="A2021" s="254" t="str">
        <f>IF(ISBLANK(INDEX('Policy Characteristics'!A:A,MATCH($C2021,'Policy Characteristics'!$C:$C,0))),"",INDEX('Policy Characteristics'!A:A,MATCH($C2021,'Policy Characteristics'!$C:$C,0)))</f>
        <v>Industry</v>
      </c>
      <c r="B2021" s="262" t="str">
        <f>IF(ISBLANK(INDEX('Policy Characteristics'!B:B,MATCH($C2021,'Policy Characteristics'!$C:$C,0))),"",INDEX('Policy Characteristics'!B:B,MATCH($C2021,'Policy Characteristics'!$C:$C,0)))</f>
        <v>Methane Capture</v>
      </c>
      <c r="C2021" s="254" t="str">
        <f t="shared" si="64"/>
        <v>Fraction of Methane Capture Opportunities Achieved</v>
      </c>
      <c r="D2021" s="45" t="s">
        <v>3061</v>
      </c>
      <c r="E2021" s="45"/>
      <c r="F2021" t="s">
        <v>3064</v>
      </c>
      <c r="G2021" s="45"/>
      <c r="H2021" s="43">
        <v>514</v>
      </c>
      <c r="I2021" s="324" t="s">
        <v>40</v>
      </c>
      <c r="J2021" s="255" t="str">
        <f>IF(ISBLANK(INDEX('Policy Characteristics'!D:D,MATCH($C2021,'Policy Characteristics'!$C:$C,0))),"",INDEX('Policy Characteristics'!D:D,MATCH($C2021,'Policy Characteristics'!$C:$C,0)))</f>
        <v>Methane Capture and Destruction</v>
      </c>
      <c r="K2021" s="254" t="str">
        <f>IF(ISBLANK(INDEX('Policy Characteristics'!E:E,MATCH($C2021,'Policy Characteristics'!$C:$C,0))),"",INDEX('Policy Characteristics'!E:E,MATCH($C2021,'Policy Characteristics'!$C:$C,0)))</f>
        <v>indst methane capture</v>
      </c>
      <c r="L2021" s="261">
        <f>IF(ISBLANK(INDEX('Policy Characteristics'!F:F,MATCH($C2021,'Policy Characteristics'!$C:$C,0))),"",INDEX('Policy Characteristics'!F:F,MATCH($C2021,'Policy Characteristics'!$C:$C,0)))</f>
        <v>0</v>
      </c>
      <c r="M2021" s="261">
        <f>IF(ISBLANK(INDEX('Policy Characteristics'!G:G,MATCH($C2021,'Policy Characteristics'!$C:$C,0))),"",INDEX('Policy Characteristics'!G:G,MATCH($C2021,'Policy Characteristics'!$C:$C,0)))</f>
        <v>1</v>
      </c>
      <c r="N2021" s="261">
        <f>IF(ISBLANK(INDEX('Policy Characteristics'!H:H,MATCH($C2021,'Policy Characteristics'!$C:$C,0))),"",INDEX('Policy Characteristics'!H:H,MATCH($C2021,'Policy Characteristics'!$C:$C,0)))</f>
        <v>0.01</v>
      </c>
      <c r="O2021" s="254" t="str">
        <f>IF(ISBLANK(INDEX('Policy Characteristics'!I:I,MATCH($C2021,'Policy Characteristics'!$C:$C,0))),"",INDEX('Policy Characteristics'!I:I,MATCH($C2021,'Policy Characteristics'!$C:$C,0)))</f>
        <v>% of potential achieved</v>
      </c>
      <c r="P2021" s="254" t="str">
        <f>IF(ISBLANK(INDEX('Policy Characteristics'!J:J,MATCH($C2021,'Policy Characteristics'!$C:$C,0))),"",INDEX('Policy Characteristics'!J:J,MATCH($C2021,'Policy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2021" s="254" t="str">
        <f>IF(ISBLANK(INDEX('Policy Characteristics'!K:K,MATCH($C2021,'Policy Characteristics'!$C:$C,0))),"",INDEX('Policy Characteristics'!K:K,MATCH($C2021,'Policy Characteristics'!$C:$C,0)))</f>
        <v>industry-ag-main.html#methane-capture</v>
      </c>
      <c r="R2021" s="254" t="str">
        <f>IF(ISBLANK(INDEX('Policy Characteristics'!L:L,MATCH($C2021,'Policy Characteristics'!$C:$C,0))),"",INDEX('Policy Characteristics'!L:L,MATCH($C2021,'Policy Characteristics'!$C:$C,0)))</f>
        <v>methane-capture.html</v>
      </c>
    </row>
    <row r="2022" spans="1:18">
      <c r="A2022" s="254" t="str">
        <f>IF(ISBLANK(INDEX('Policy Characteristics'!A:A,MATCH($C2022,'Policy Characteristics'!$C:$C,0))),"",INDEX('Policy Characteristics'!A:A,MATCH($C2022,'Policy Characteristics'!$C:$C,0)))</f>
        <v>Industry</v>
      </c>
      <c r="B2022" s="262" t="str">
        <f>IF(ISBLANK(INDEX('Policy Characteristics'!B:B,MATCH($C2022,'Policy Characteristics'!$C:$C,0))),"",INDEX('Policy Characteristics'!B:B,MATCH($C2022,'Policy Characteristics'!$C:$C,0)))</f>
        <v>Methane Destruction</v>
      </c>
      <c r="C2022" t="s">
        <v>273</v>
      </c>
      <c r="D2022" s="45" t="s">
        <v>3040</v>
      </c>
      <c r="E2022" s="45"/>
      <c r="F2022" t="s">
        <v>3004</v>
      </c>
      <c r="G2022" s="45"/>
      <c r="H2022" s="43">
        <v>1460</v>
      </c>
      <c r="I2022" s="324" t="s">
        <v>40</v>
      </c>
      <c r="J2022" s="255" t="str">
        <f>IF(ISBLANK(INDEX('Policy Characteristics'!D:D,MATCH($C2022,'Policy Characteristics'!$C:$C,0))),"",INDEX('Policy Characteristics'!D:D,MATCH($C2022,'Policy Characteristics'!$C:$C,0)))</f>
        <v>Methane Capture and Destruction</v>
      </c>
      <c r="K2022" s="254" t="str">
        <f>IF(ISBLANK(INDEX('Policy Characteristics'!E:E,MATCH($C2022,'Policy Characteristics'!$C:$C,0))),"",INDEX('Policy Characteristics'!E:E,MATCH($C2022,'Policy Characteristics'!$C:$C,0)))</f>
        <v>indst methane destruction</v>
      </c>
      <c r="L2022" s="261">
        <f>IF(ISBLANK(INDEX('Policy Characteristics'!F:F,MATCH($C2022,'Policy Characteristics'!$C:$C,0))),"",INDEX('Policy Characteristics'!F:F,MATCH($C2022,'Policy Characteristics'!$C:$C,0)))</f>
        <v>0</v>
      </c>
      <c r="M2022" s="261">
        <f>IF(ISBLANK(INDEX('Policy Characteristics'!G:G,MATCH($C2022,'Policy Characteristics'!$C:$C,0))),"",INDEX('Policy Characteristics'!G:G,MATCH($C2022,'Policy Characteristics'!$C:$C,0)))</f>
        <v>1</v>
      </c>
      <c r="N2022" s="261">
        <f>IF(ISBLANK(INDEX('Policy Characteristics'!H:H,MATCH($C2022,'Policy Characteristics'!$C:$C,0))),"",INDEX('Policy Characteristics'!H:H,MATCH($C2022,'Policy Characteristics'!$C:$C,0)))</f>
        <v>0.01</v>
      </c>
      <c r="O2022" s="254" t="str">
        <f>IF(ISBLANK(INDEX('Policy Characteristics'!I:I,MATCH($C2022,'Policy Characteristics'!$C:$C,0))),"",INDEX('Policy Characteristics'!I:I,MATCH($C2022,'Policy Characteristics'!$C:$C,0)))</f>
        <v>% of potential achieved</v>
      </c>
      <c r="P2022" s="254" t="str">
        <f>IF(ISBLANK(INDEX('Policy Characteristics'!J:J,MATCH($C2022,'Policy Characteristics'!$C:$C,0))),"",INDEX('Policy Characteristics'!J:J,MATCH($C2022,'Policy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2022" s="254" t="str">
        <f>IF(ISBLANK(INDEX('Policy Characteristics'!K:K,MATCH($C2022,'Policy Characteristics'!$C:$C,0))),"",INDEX('Policy Characteristics'!K:K,MATCH($C2022,'Policy Characteristics'!$C:$C,0)))</f>
        <v>industry-ag-main.html#methane-destr</v>
      </c>
      <c r="R2022" s="254" t="str">
        <f>IF(ISBLANK(INDEX('Policy Characteristics'!L:L,MATCH($C2022,'Policy Characteristics'!$C:$C,0))),"",INDEX('Policy Characteristics'!L:L,MATCH($C2022,'Policy Characteristics'!$C:$C,0)))</f>
        <v>methane-destruction.html</v>
      </c>
    </row>
    <row r="2023" spans="1:18">
      <c r="A2023" s="254" t="str">
        <f>IF(ISBLANK(INDEX('Policy Characteristics'!A:A,MATCH($C2023,'Policy Characteristics'!$C:$C,0))),"",INDEX('Policy Characteristics'!A:A,MATCH($C2023,'Policy Characteristics'!$C:$C,0)))</f>
        <v>Industry</v>
      </c>
      <c r="B2023" s="262" t="str">
        <f>IF(ISBLANK(INDEX('Policy Characteristics'!B:B,MATCH($C2023,'Policy Characteristics'!$C:$C,0))),"",INDEX('Policy Characteristics'!B:B,MATCH($C2023,'Policy Characteristics'!$C:$C,0)))</f>
        <v>Methane Destruction</v>
      </c>
      <c r="C2023" s="254" t="str">
        <f t="shared" ref="C2023:C2025" si="65">C$2022</f>
        <v>Fraction of Methane Destruction Opportunities Achieved</v>
      </c>
      <c r="D2023" s="45" t="s">
        <v>3060</v>
      </c>
      <c r="E2023" s="45"/>
      <c r="F2023" t="s">
        <v>3022</v>
      </c>
      <c r="G2023" s="45"/>
      <c r="H2023" s="43">
        <v>1461</v>
      </c>
      <c r="I2023" s="324" t="s">
        <v>40</v>
      </c>
      <c r="J2023" s="255" t="str">
        <f>IF(ISBLANK(INDEX('Policy Characteristics'!D:D,MATCH($C2023,'Policy Characteristics'!$C:$C,0))),"",INDEX('Policy Characteristics'!D:D,MATCH($C2023,'Policy Characteristics'!$C:$C,0)))</f>
        <v>Methane Capture and Destruction</v>
      </c>
      <c r="K2023" s="254" t="str">
        <f>IF(ISBLANK(INDEX('Policy Characteristics'!E:E,MATCH($C2023,'Policy Characteristics'!$C:$C,0))),"",INDEX('Policy Characteristics'!E:E,MATCH($C2023,'Policy Characteristics'!$C:$C,0)))</f>
        <v>indst methane destruction</v>
      </c>
      <c r="L2023" s="261">
        <f>IF(ISBLANK(INDEX('Policy Characteristics'!F:F,MATCH($C2023,'Policy Characteristics'!$C:$C,0))),"",INDEX('Policy Characteristics'!F:F,MATCH($C2023,'Policy Characteristics'!$C:$C,0)))</f>
        <v>0</v>
      </c>
      <c r="M2023" s="261">
        <f>IF(ISBLANK(INDEX('Policy Characteristics'!G:G,MATCH($C2023,'Policy Characteristics'!$C:$C,0))),"",INDEX('Policy Characteristics'!G:G,MATCH($C2023,'Policy Characteristics'!$C:$C,0)))</f>
        <v>1</v>
      </c>
      <c r="N2023" s="261">
        <f>IF(ISBLANK(INDEX('Policy Characteristics'!H:H,MATCH($C2023,'Policy Characteristics'!$C:$C,0))),"",INDEX('Policy Characteristics'!H:H,MATCH($C2023,'Policy Characteristics'!$C:$C,0)))</f>
        <v>0.01</v>
      </c>
      <c r="O2023" s="254" t="str">
        <f>IF(ISBLANK(INDEX('Policy Characteristics'!I:I,MATCH($C2023,'Policy Characteristics'!$C:$C,0))),"",INDEX('Policy Characteristics'!I:I,MATCH($C2023,'Policy Characteristics'!$C:$C,0)))</f>
        <v>% of potential achieved</v>
      </c>
      <c r="P2023" s="254" t="str">
        <f>IF(ISBLANK(INDEX('Policy Characteristics'!J:J,MATCH($C2023,'Policy Characteristics'!$C:$C,0))),"",INDEX('Policy Characteristics'!J:J,MATCH($C2023,'Policy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2023" s="254" t="str">
        <f>IF(ISBLANK(INDEX('Policy Characteristics'!K:K,MATCH($C2023,'Policy Characteristics'!$C:$C,0))),"",INDEX('Policy Characteristics'!K:K,MATCH($C2023,'Policy Characteristics'!$C:$C,0)))</f>
        <v>industry-ag-main.html#methane-destr</v>
      </c>
      <c r="R2023" s="254" t="str">
        <f>IF(ISBLANK(INDEX('Policy Characteristics'!L:L,MATCH($C2023,'Policy Characteristics'!$C:$C,0))),"",INDEX('Policy Characteristics'!L:L,MATCH($C2023,'Policy Characteristics'!$C:$C,0)))</f>
        <v>methane-destruction.html</v>
      </c>
    </row>
    <row r="2024" spans="1:18">
      <c r="A2024" s="254" t="str">
        <f>IF(ISBLANK(INDEX('Policy Characteristics'!A:A,MATCH($C2024,'Policy Characteristics'!$C:$C,0))),"",INDEX('Policy Characteristics'!A:A,MATCH($C2024,'Policy Characteristics'!$C:$C,0)))</f>
        <v>Industry</v>
      </c>
      <c r="B2024" s="262" t="str">
        <f>IF(ISBLANK(INDEX('Policy Characteristics'!B:B,MATCH($C2024,'Policy Characteristics'!$C:$C,0))),"",INDEX('Policy Characteristics'!B:B,MATCH($C2024,'Policy Characteristics'!$C:$C,0)))</f>
        <v>Methane Destruction</v>
      </c>
      <c r="C2024" s="254" t="str">
        <f t="shared" si="65"/>
        <v>Fraction of Methane Destruction Opportunities Achieved</v>
      </c>
      <c r="D2024" s="45" t="s">
        <v>3039</v>
      </c>
      <c r="E2024" s="45"/>
      <c r="F2024" t="s">
        <v>2737</v>
      </c>
      <c r="G2024" s="45"/>
      <c r="H2024" s="43">
        <v>515</v>
      </c>
      <c r="I2024" s="324" t="s">
        <v>40</v>
      </c>
      <c r="J2024" s="255" t="str">
        <f>IF(ISBLANK(INDEX('Policy Characteristics'!D:D,MATCH($C2024,'Policy Characteristics'!$C:$C,0))),"",INDEX('Policy Characteristics'!D:D,MATCH($C2024,'Policy Characteristics'!$C:$C,0)))</f>
        <v>Methane Capture and Destruction</v>
      </c>
      <c r="K2024" s="254" t="str">
        <f>IF(ISBLANK(INDEX('Policy Characteristics'!E:E,MATCH($C2024,'Policy Characteristics'!$C:$C,0))),"",INDEX('Policy Characteristics'!E:E,MATCH($C2024,'Policy Characteristics'!$C:$C,0)))</f>
        <v>indst methane destruction</v>
      </c>
      <c r="L2024" s="261">
        <f>IF(ISBLANK(INDEX('Policy Characteristics'!F:F,MATCH($C2024,'Policy Characteristics'!$C:$C,0))),"",INDEX('Policy Characteristics'!F:F,MATCH($C2024,'Policy Characteristics'!$C:$C,0)))</f>
        <v>0</v>
      </c>
      <c r="M2024" s="261">
        <f>IF(ISBLANK(INDEX('Policy Characteristics'!G:G,MATCH($C2024,'Policy Characteristics'!$C:$C,0))),"",INDEX('Policy Characteristics'!G:G,MATCH($C2024,'Policy Characteristics'!$C:$C,0)))</f>
        <v>1</v>
      </c>
      <c r="N2024" s="261">
        <f>IF(ISBLANK(INDEX('Policy Characteristics'!H:H,MATCH($C2024,'Policy Characteristics'!$C:$C,0))),"",INDEX('Policy Characteristics'!H:H,MATCH($C2024,'Policy Characteristics'!$C:$C,0)))</f>
        <v>0.01</v>
      </c>
      <c r="O2024" s="254" t="str">
        <f>IF(ISBLANK(INDEX('Policy Characteristics'!I:I,MATCH($C2024,'Policy Characteristics'!$C:$C,0))),"",INDEX('Policy Characteristics'!I:I,MATCH($C2024,'Policy Characteristics'!$C:$C,0)))</f>
        <v>% of potential achieved</v>
      </c>
      <c r="P2024" s="254" t="str">
        <f>IF(ISBLANK(INDEX('Policy Characteristics'!J:J,MATCH($C2024,'Policy Characteristics'!$C:$C,0))),"",INDEX('Policy Characteristics'!J:J,MATCH($C2024,'Policy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2024" s="254" t="str">
        <f>IF(ISBLANK(INDEX('Policy Characteristics'!K:K,MATCH($C2024,'Policy Characteristics'!$C:$C,0))),"",INDEX('Policy Characteristics'!K:K,MATCH($C2024,'Policy Characteristics'!$C:$C,0)))</f>
        <v>industry-ag-main.html#methane-destr</v>
      </c>
      <c r="R2024" s="254" t="str">
        <f>IF(ISBLANK(INDEX('Policy Characteristics'!L:L,MATCH($C2024,'Policy Characteristics'!$C:$C,0))),"",INDEX('Policy Characteristics'!L:L,MATCH($C2024,'Policy Characteristics'!$C:$C,0)))</f>
        <v>methane-destruction.html</v>
      </c>
    </row>
    <row r="2025" spans="1:18">
      <c r="A2025" s="254" t="str">
        <f>IF(ISBLANK(INDEX('Policy Characteristics'!A:A,MATCH($C2025,'Policy Characteristics'!$C:$C,0))),"",INDEX('Policy Characteristics'!A:A,MATCH($C2025,'Policy Characteristics'!$C:$C,0)))</f>
        <v>Industry</v>
      </c>
      <c r="B2025" s="262" t="str">
        <f>IF(ISBLANK(INDEX('Policy Characteristics'!B:B,MATCH($C2025,'Policy Characteristics'!$C:$C,0))),"",INDEX('Policy Characteristics'!B:B,MATCH($C2025,'Policy Characteristics'!$C:$C,0)))</f>
        <v>Methane Destruction</v>
      </c>
      <c r="C2025" s="254" t="str">
        <f t="shared" si="65"/>
        <v>Fraction of Methane Destruction Opportunities Achieved</v>
      </c>
      <c r="D2025" s="45" t="s">
        <v>3061</v>
      </c>
      <c r="E2025" s="45"/>
      <c r="F2025" t="s">
        <v>3064</v>
      </c>
      <c r="G2025" s="45"/>
      <c r="H2025" s="43">
        <v>516</v>
      </c>
      <c r="I2025" s="324" t="s">
        <v>40</v>
      </c>
      <c r="J2025" s="255" t="str">
        <f>IF(ISBLANK(INDEX('Policy Characteristics'!D:D,MATCH($C2025,'Policy Characteristics'!$C:$C,0))),"",INDEX('Policy Characteristics'!D:D,MATCH($C2025,'Policy Characteristics'!$C:$C,0)))</f>
        <v>Methane Capture and Destruction</v>
      </c>
      <c r="K2025" s="254" t="str">
        <f>IF(ISBLANK(INDEX('Policy Characteristics'!E:E,MATCH($C2025,'Policy Characteristics'!$C:$C,0))),"",INDEX('Policy Characteristics'!E:E,MATCH($C2025,'Policy Characteristics'!$C:$C,0)))</f>
        <v>indst methane destruction</v>
      </c>
      <c r="L2025" s="261">
        <f>IF(ISBLANK(INDEX('Policy Characteristics'!F:F,MATCH($C2025,'Policy Characteristics'!$C:$C,0))),"",INDEX('Policy Characteristics'!F:F,MATCH($C2025,'Policy Characteristics'!$C:$C,0)))</f>
        <v>0</v>
      </c>
      <c r="M2025" s="261">
        <f>IF(ISBLANK(INDEX('Policy Characteristics'!G:G,MATCH($C2025,'Policy Characteristics'!$C:$C,0))),"",INDEX('Policy Characteristics'!G:G,MATCH($C2025,'Policy Characteristics'!$C:$C,0)))</f>
        <v>1</v>
      </c>
      <c r="N2025" s="261">
        <f>IF(ISBLANK(INDEX('Policy Characteristics'!H:H,MATCH($C2025,'Policy Characteristics'!$C:$C,0))),"",INDEX('Policy Characteristics'!H:H,MATCH($C2025,'Policy Characteristics'!$C:$C,0)))</f>
        <v>0.01</v>
      </c>
      <c r="O2025" s="254" t="str">
        <f>IF(ISBLANK(INDEX('Policy Characteristics'!I:I,MATCH($C2025,'Policy Characteristics'!$C:$C,0))),"",INDEX('Policy Characteristics'!I:I,MATCH($C2025,'Policy Characteristics'!$C:$C,0)))</f>
        <v>% of potential achieved</v>
      </c>
      <c r="P2025" s="254" t="str">
        <f>IF(ISBLANK(INDEX('Policy Characteristics'!J:J,MATCH($C2025,'Policy Characteristics'!$C:$C,0))),"",INDEX('Policy Characteristics'!J:J,MATCH($C2025,'Policy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2025" s="254" t="str">
        <f>IF(ISBLANK(INDEX('Policy Characteristics'!K:K,MATCH($C2025,'Policy Characteristics'!$C:$C,0))),"",INDEX('Policy Characteristics'!K:K,MATCH($C2025,'Policy Characteristics'!$C:$C,0)))</f>
        <v>industry-ag-main.html#methane-destr</v>
      </c>
      <c r="R2025" s="254" t="str">
        <f>IF(ISBLANK(INDEX('Policy Characteristics'!L:L,MATCH($C2025,'Policy Characteristics'!$C:$C,0))),"",INDEX('Policy Characteristics'!L:L,MATCH($C2025,'Policy Characteristics'!$C:$C,0)))</f>
        <v>methane-destruction.html</v>
      </c>
    </row>
    <row r="2026" spans="1:18">
      <c r="A2026" s="254" t="str">
        <f>IF(ISBLANK(INDEX('Policy Characteristics'!A:A,MATCH($C2026,'Policy Characteristics'!$C:$C,0))),"",INDEX('Policy Characteristics'!A:A,MATCH($C2026,'Policy Characteristics'!$C:$C,0)))</f>
        <v>Industry</v>
      </c>
      <c r="B2026" s="262" t="str">
        <f>IF(ISBLANK(INDEX('Policy Characteristics'!B:B,MATCH($C2026,'Policy Characteristics'!$C:$C,0))),"",INDEX('Policy Characteristics'!B:B,MATCH($C2026,'Policy Characteristics'!$C:$C,0)))</f>
        <v>N2O Abatement</v>
      </c>
      <c r="C2026" s="1" t="s">
        <v>3208</v>
      </c>
      <c r="D2026" s="45"/>
      <c r="E2026" s="45"/>
      <c r="F2026"/>
      <c r="G2026" s="45"/>
      <c r="H2026" s="43">
        <v>1562</v>
      </c>
      <c r="I2026" s="324" t="s">
        <v>40</v>
      </c>
      <c r="J2026" s="255" t="str">
        <f>IF(ISBLANK(INDEX('Policy Characteristics'!D:D,MATCH($C2026,'Policy Characteristics'!$C:$C,0))),"",INDEX('Policy Characteristics'!D:D,MATCH($C2026,'Policy Characteristics'!$C:$C,0)))</f>
        <v>N2O Abatement</v>
      </c>
      <c r="K2026" s="254" t="str">
        <f>IF(ISBLANK(INDEX('Policy Characteristics'!E:E,MATCH($C2026,'Policy Characteristics'!$C:$C,0))),"",INDEX('Policy Characteristics'!E:E,MATCH($C2026,'Policy Characteristics'!$C:$C,0)))</f>
        <v>indst N2O abatement</v>
      </c>
      <c r="L2026" s="261">
        <f>IF(ISBLANK(INDEX('Policy Characteristics'!F:F,MATCH($C2026,'Policy Characteristics'!$C:$C,0))),"",INDEX('Policy Characteristics'!F:F,MATCH($C2026,'Policy Characteristics'!$C:$C,0)))</f>
        <v>0</v>
      </c>
      <c r="M2026" s="261">
        <f>IF(ISBLANK(INDEX('Policy Characteristics'!G:G,MATCH($C2026,'Policy Characteristics'!$C:$C,0))),"",INDEX('Policy Characteristics'!G:G,MATCH($C2026,'Policy Characteristics'!$C:$C,0)))</f>
        <v>1</v>
      </c>
      <c r="N2026" s="261">
        <f>IF(ISBLANK(INDEX('Policy Characteristics'!H:H,MATCH($C2026,'Policy Characteristics'!$C:$C,0))),"",INDEX('Policy Characteristics'!H:H,MATCH($C2026,'Policy Characteristics'!$C:$C,0)))</f>
        <v>0.01</v>
      </c>
      <c r="O2026" s="254" t="str">
        <f>IF(ISBLANK(INDEX('Policy Characteristics'!I:I,MATCH($C2026,'Policy Characteristics'!$C:$C,0))),"",INDEX('Policy Characteristics'!I:I,MATCH($C2026,'Policy Characteristics'!$C:$C,0)))</f>
        <v>% of potential achieved</v>
      </c>
      <c r="P2026" s="254" t="str">
        <f>IF(ISBLANK(INDEX('Policy Characteristics'!J:J,MATCH($C2026,'Policy Characteristics'!$C:$C,0))),"",INDEX('Policy Characteristics'!J:J,MATCH($C2026,'Policy Characteristics'!$C:$C,0)))</f>
        <v>**Description:** This policy reduces nitrous oxide (N2O) process emissions from the chemicals industry (primarily from the production of nitric acid and adipic acid) by destroying the N2O rather than venting it to the atmosphere. //</v>
      </c>
      <c r="Q2026" s="254" t="str">
        <f>IF(ISBLANK(INDEX('Policy Characteristics'!K:K,MATCH($C2026,'Policy Characteristics'!$C:$C,0))),"",INDEX('Policy Characteristics'!K:K,MATCH($C2026,'Policy Characteristics'!$C:$C,0)))</f>
        <v/>
      </c>
      <c r="R2026" s="254" t="str">
        <f>IF(ISBLANK(INDEX('Policy Characteristics'!L:L,MATCH($C2026,'Policy Characteristics'!$C:$C,0))),"",INDEX('Policy Characteristics'!L:L,MATCH($C2026,'Policy Characteristics'!$C:$C,0)))</f>
        <v/>
      </c>
    </row>
    <row r="2027" spans="1:18">
      <c r="A2027" s="254" t="str">
        <f>IF(ISBLANK(INDEX('[1]Policy Characteristics'!A:A,MATCH($C2027,'[1]Policy Characteristics'!$C:$C,0))),"",INDEX('[1]Policy Characteristics'!A:A,MATCH($C2027,'[1]Policy Characteristics'!$C:$C,0)))</f>
        <v>Industry</v>
      </c>
      <c r="B2027" s="262" t="str">
        <f>IF(ISBLANK(INDEX('[1]Policy Characteristics'!B:B,MATCH($C2027,'[1]Policy Characteristics'!$C:$C,0))),"",INDEX('[1]Policy Characteristics'!B:B,MATCH($C2027,'[1]Policy Characteristics'!$C:$C,0)))</f>
        <v>Non BAU Increase in Process Emissions</v>
      </c>
      <c r="C2027" t="s">
        <v>3847</v>
      </c>
      <c r="D2027" s="45" t="s">
        <v>3851</v>
      </c>
      <c r="E2027" s="45"/>
      <c r="F2027" s="45" t="s">
        <v>3852</v>
      </c>
      <c r="G2027" s="45"/>
      <c r="H2027" s="43">
        <v>3205</v>
      </c>
      <c r="I2027" s="324" t="s">
        <v>41</v>
      </c>
      <c r="J2027" s="255" t="str">
        <f>IF(ISBLANK(INDEX('[1]Policy Characteristics'!D:D,MATCH($C2027,'[1]Policy Characteristics'!$C:$C,0))),"",INDEX('[1]Policy Characteristics'!D:D,MATCH($C2027,'[1]Policy Characteristics'!$C:$C,0)))</f>
        <v>Process Emissions Increases</v>
      </c>
      <c r="K2027" s="254" t="str">
        <f>IF(ISBLANK(INDEX('[1]Policy Characteristics'!E:E,MATCH($C2027,'[1]Policy Characteristics'!$C:$C,0))),"",INDEX('[1]Policy Characteristics'!E:E,MATCH($C2027,'[1]Policy Characteristics'!$C:$C,0)))</f>
        <v>non BAU indst process emissions</v>
      </c>
      <c r="L2027" s="261">
        <f>IF(ISBLANK(INDEX('[1]Policy Characteristics'!F:F,MATCH($C2027,'[1]Policy Characteristics'!$C:$C,0))),"",INDEX('[1]Policy Characteristics'!F:F,MATCH($C2027,'[1]Policy Characteristics'!$C:$C,0)))</f>
        <v>0</v>
      </c>
      <c r="M2027" s="261">
        <f>IF(ISBLANK(INDEX('[1]Policy Characteristics'!G:G,MATCH($C2027,'[1]Policy Characteristics'!$C:$C,0))),"",INDEX('[1]Policy Characteristics'!G:G,MATCH($C2027,'[1]Policy Characteristics'!$C:$C,0)))</f>
        <v>1</v>
      </c>
      <c r="N2027" s="261">
        <f>IF(ISBLANK(INDEX('[1]Policy Characteristics'!H:H,MATCH($C2027,'[1]Policy Characteristics'!$C:$C,0))),"",INDEX('[1]Policy Characteristics'!H:H,MATCH($C2027,'[1]Policy Characteristics'!$C:$C,0)))</f>
        <v>1</v>
      </c>
      <c r="O2027" s="254" t="str">
        <f>IF(ISBLANK(INDEX('[1]Policy Characteristics'!I:I,MATCH($C2027,'[1]Policy Characteristics'!$C:$C,0))),"",INDEX('[1]Policy Characteristics'!I:I,MATCH($C2027,'[1]Policy Characteristics'!$C:$C,0)))</f>
        <v>on/off</v>
      </c>
      <c r="P2027" s="254" t="str">
        <f>IF(ISBLANK(INDEX('[1]Policy Characteristics'!J:J,MATCH($C2027,'[1]Policy Characteristics'!$C:$C,0))),"",INDEX('[1]Policy Characteristics'!J:J,MATCH($C2027,'[1]Policy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27" s="254" t="str">
        <f>IF(ISBLANK(INDEX('[1]Policy Characteristics'!K:K,MATCH($C2027,'[1]Policy Characteristics'!$C:$C,0))),"",INDEX('[1]Policy Characteristics'!K:K,MATCH($C2027,'[1]Policy Characteristics'!$C:$C,0)))</f>
        <v/>
      </c>
      <c r="R2027" s="254" t="str">
        <f>IF(ISBLANK(INDEX('[1]Policy Characteristics'!L:L,MATCH($C2027,'[1]Policy Characteristics'!$C:$C,0))),"",INDEX('[1]Policy Characteristics'!L:L,MATCH($C2027,'[1]Policy Characteristics'!$C:$C,0)))</f>
        <v/>
      </c>
    </row>
    <row r="2028" spans="1:18">
      <c r="A2028" s="254" t="str">
        <f>IF(ISBLANK(INDEX('[1]Policy Characteristics'!A:A,MATCH($C2028,'[1]Policy Characteristics'!$C:$C,0))),"",INDEX('[1]Policy Characteristics'!A:A,MATCH($C2028,'[1]Policy Characteristics'!$C:$C,0)))</f>
        <v>Industry</v>
      </c>
      <c r="B2028" s="262" t="str">
        <f>IF(ISBLANK(INDEX('[1]Policy Characteristics'!B:B,MATCH($C2028,'[1]Policy Characteristics'!$C:$C,0))),"",INDEX('[1]Policy Characteristics'!B:B,MATCH($C2028,'[1]Policy Characteristics'!$C:$C,0)))</f>
        <v>Non BAU Increase in Process Emissions</v>
      </c>
      <c r="C2028" s="254" t="str">
        <f>$C$2027</f>
        <v>Boolean Use Non BAU Process Emissions Additions</v>
      </c>
      <c r="D2028" s="45" t="s">
        <v>3853</v>
      </c>
      <c r="E2028" s="45"/>
      <c r="F2028" s="45" t="s">
        <v>3854</v>
      </c>
      <c r="G2028" s="45"/>
      <c r="H2028" s="43">
        <v>3206</v>
      </c>
      <c r="I2028" s="324" t="s">
        <v>40</v>
      </c>
      <c r="J2028" s="255" t="str">
        <f>IF(ISBLANK(INDEX('[1]Policy Characteristics'!D:D,MATCH($C2028,'[1]Policy Characteristics'!$C:$C,0))),"",INDEX('[1]Policy Characteristics'!D:D,MATCH($C2028,'[1]Policy Characteristics'!$C:$C,0)))</f>
        <v>Process Emissions Increases</v>
      </c>
      <c r="K2028" s="254" t="str">
        <f>IF(ISBLANK(INDEX('[1]Policy Characteristics'!E:E,MATCH($C2028,'[1]Policy Characteristics'!$C:$C,0))),"",INDEX('[1]Policy Characteristics'!E:E,MATCH($C2028,'[1]Policy Characteristics'!$C:$C,0)))</f>
        <v>non BAU indst process emissions</v>
      </c>
      <c r="L2028" s="261">
        <f>IF(ISBLANK(INDEX('[1]Policy Characteristics'!F:F,MATCH($C2028,'[1]Policy Characteristics'!$C:$C,0))),"",INDEX('[1]Policy Characteristics'!F:F,MATCH($C2028,'[1]Policy Characteristics'!$C:$C,0)))</f>
        <v>0</v>
      </c>
      <c r="M2028" s="261">
        <f>IF(ISBLANK(INDEX('[1]Policy Characteristics'!G:G,MATCH($C2028,'[1]Policy Characteristics'!$C:$C,0))),"",INDEX('[1]Policy Characteristics'!G:G,MATCH($C2028,'[1]Policy Characteristics'!$C:$C,0)))</f>
        <v>1</v>
      </c>
      <c r="N2028" s="261">
        <f>IF(ISBLANK(INDEX('[1]Policy Characteristics'!H:H,MATCH($C2028,'[1]Policy Characteristics'!$C:$C,0))),"",INDEX('[1]Policy Characteristics'!H:H,MATCH($C2028,'[1]Policy Characteristics'!$C:$C,0)))</f>
        <v>1</v>
      </c>
      <c r="O2028" s="254" t="str">
        <f>IF(ISBLANK(INDEX('[1]Policy Characteristics'!I:I,MATCH($C2028,'[1]Policy Characteristics'!$C:$C,0))),"",INDEX('[1]Policy Characteristics'!I:I,MATCH($C2028,'[1]Policy Characteristics'!$C:$C,0)))</f>
        <v>on/off</v>
      </c>
      <c r="P2028" s="254" t="str">
        <f>IF(ISBLANK(INDEX('[1]Policy Characteristics'!J:J,MATCH($C2028,'[1]Policy Characteristics'!$C:$C,0))),"",INDEX('[1]Policy Characteristics'!J:J,MATCH($C2028,'[1]Policy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28" s="254" t="str">
        <f>IF(ISBLANK(INDEX('[1]Policy Characteristics'!K:K,MATCH($C2028,'[1]Policy Characteristics'!$C:$C,0))),"",INDEX('[1]Policy Characteristics'!K:K,MATCH($C2028,'[1]Policy Characteristics'!$C:$C,0)))</f>
        <v/>
      </c>
      <c r="R2028" s="254" t="str">
        <f>IF(ISBLANK(INDEX('[1]Policy Characteristics'!L:L,MATCH($C2028,'[1]Policy Characteristics'!$C:$C,0))),"",INDEX('[1]Policy Characteristics'!L:L,MATCH($C2028,'[1]Policy Characteristics'!$C:$C,0)))</f>
        <v/>
      </c>
    </row>
    <row r="2029" spans="1:18">
      <c r="A2029" s="254" t="str">
        <f>IF(ISBLANK(INDEX('[1]Policy Characteristics'!A:A,MATCH($C2029,'[1]Policy Characteristics'!$C:$C,0))),"",INDEX('[1]Policy Characteristics'!A:A,MATCH($C2029,'[1]Policy Characteristics'!$C:$C,0)))</f>
        <v>Industry</v>
      </c>
      <c r="B2029" s="262" t="str">
        <f>IF(ISBLANK(INDEX('[1]Policy Characteristics'!B:B,MATCH($C2029,'[1]Policy Characteristics'!$C:$C,0))),"",INDEX('[1]Policy Characteristics'!B:B,MATCH($C2029,'[1]Policy Characteristics'!$C:$C,0)))</f>
        <v>Non BAU Increase in Process Emissions</v>
      </c>
      <c r="C2029" s="254" t="str">
        <f t="shared" ref="C2029:C2044" si="66">$C$2027</f>
        <v>Boolean Use Non BAU Process Emissions Additions</v>
      </c>
      <c r="D2029" s="45" t="s">
        <v>3855</v>
      </c>
      <c r="E2029" s="45"/>
      <c r="F2029" s="45" t="s">
        <v>3856</v>
      </c>
      <c r="G2029" s="45"/>
      <c r="H2029" s="43">
        <v>3207</v>
      </c>
      <c r="I2029" s="324" t="s">
        <v>40</v>
      </c>
      <c r="J2029" s="255" t="str">
        <f>IF(ISBLANK(INDEX('[1]Policy Characteristics'!D:D,MATCH($C2029,'[1]Policy Characteristics'!$C:$C,0))),"",INDEX('[1]Policy Characteristics'!D:D,MATCH($C2029,'[1]Policy Characteristics'!$C:$C,0)))</f>
        <v>Process Emissions Increases</v>
      </c>
      <c r="K2029" s="254" t="str">
        <f>IF(ISBLANK(INDEX('[1]Policy Characteristics'!E:E,MATCH($C2029,'[1]Policy Characteristics'!$C:$C,0))),"",INDEX('[1]Policy Characteristics'!E:E,MATCH($C2029,'[1]Policy Characteristics'!$C:$C,0)))</f>
        <v>non BAU indst process emissions</v>
      </c>
      <c r="L2029" s="261">
        <f>IF(ISBLANK(INDEX('[1]Policy Characteristics'!F:F,MATCH($C2029,'[1]Policy Characteristics'!$C:$C,0))),"",INDEX('[1]Policy Characteristics'!F:F,MATCH($C2029,'[1]Policy Characteristics'!$C:$C,0)))</f>
        <v>0</v>
      </c>
      <c r="M2029" s="261">
        <f>IF(ISBLANK(INDEX('[1]Policy Characteristics'!G:G,MATCH($C2029,'[1]Policy Characteristics'!$C:$C,0))),"",INDEX('[1]Policy Characteristics'!G:G,MATCH($C2029,'[1]Policy Characteristics'!$C:$C,0)))</f>
        <v>1</v>
      </c>
      <c r="N2029" s="261">
        <f>IF(ISBLANK(INDEX('[1]Policy Characteristics'!H:H,MATCH($C2029,'[1]Policy Characteristics'!$C:$C,0))),"",INDEX('[1]Policy Characteristics'!H:H,MATCH($C2029,'[1]Policy Characteristics'!$C:$C,0)))</f>
        <v>1</v>
      </c>
      <c r="O2029" s="254" t="str">
        <f>IF(ISBLANK(INDEX('[1]Policy Characteristics'!I:I,MATCH($C2029,'[1]Policy Characteristics'!$C:$C,0))),"",INDEX('[1]Policy Characteristics'!I:I,MATCH($C2029,'[1]Policy Characteristics'!$C:$C,0)))</f>
        <v>on/off</v>
      </c>
      <c r="P2029" s="254" t="str">
        <f>IF(ISBLANK(INDEX('[1]Policy Characteristics'!J:J,MATCH($C2029,'[1]Policy Characteristics'!$C:$C,0))),"",INDEX('[1]Policy Characteristics'!J:J,MATCH($C2029,'[1]Policy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29" s="254" t="str">
        <f>IF(ISBLANK(INDEX('[1]Policy Characteristics'!K:K,MATCH($C2029,'[1]Policy Characteristics'!$C:$C,0))),"",INDEX('[1]Policy Characteristics'!K:K,MATCH($C2029,'[1]Policy Characteristics'!$C:$C,0)))</f>
        <v/>
      </c>
      <c r="R2029" s="254" t="str">
        <f>IF(ISBLANK(INDEX('[1]Policy Characteristics'!L:L,MATCH($C2029,'[1]Policy Characteristics'!$C:$C,0))),"",INDEX('[1]Policy Characteristics'!L:L,MATCH($C2029,'[1]Policy Characteristics'!$C:$C,0)))</f>
        <v/>
      </c>
    </row>
    <row r="2030" spans="1:18">
      <c r="A2030" s="254" t="str">
        <f>IF(ISBLANK(INDEX('[1]Policy Characteristics'!A:A,MATCH($C2030,'[1]Policy Characteristics'!$C:$C,0))),"",INDEX('[1]Policy Characteristics'!A:A,MATCH($C2030,'[1]Policy Characteristics'!$C:$C,0)))</f>
        <v>Industry</v>
      </c>
      <c r="B2030" s="262" t="str">
        <f>IF(ISBLANK(INDEX('[1]Policy Characteristics'!B:B,MATCH($C2030,'[1]Policy Characteristics'!$C:$C,0))),"",INDEX('[1]Policy Characteristics'!B:B,MATCH($C2030,'[1]Policy Characteristics'!$C:$C,0)))</f>
        <v>Non BAU Increase in Process Emissions</v>
      </c>
      <c r="C2030" s="254" t="str">
        <f t="shared" si="66"/>
        <v>Boolean Use Non BAU Process Emissions Additions</v>
      </c>
      <c r="D2030" s="45" t="s">
        <v>3857</v>
      </c>
      <c r="E2030" s="45"/>
      <c r="F2030" s="45" t="s">
        <v>3858</v>
      </c>
      <c r="G2030" s="45"/>
      <c r="H2030" s="43">
        <v>3208</v>
      </c>
      <c r="I2030" s="324" t="s">
        <v>40</v>
      </c>
      <c r="J2030" s="255" t="str">
        <f>IF(ISBLANK(INDEX('[1]Policy Characteristics'!D:D,MATCH($C2030,'[1]Policy Characteristics'!$C:$C,0))),"",INDEX('[1]Policy Characteristics'!D:D,MATCH($C2030,'[1]Policy Characteristics'!$C:$C,0)))</f>
        <v>Process Emissions Increases</v>
      </c>
      <c r="K2030" s="254" t="str">
        <f>IF(ISBLANK(INDEX('[1]Policy Characteristics'!E:E,MATCH($C2030,'[1]Policy Characteristics'!$C:$C,0))),"",INDEX('[1]Policy Characteristics'!E:E,MATCH($C2030,'[1]Policy Characteristics'!$C:$C,0)))</f>
        <v>non BAU indst process emissions</v>
      </c>
      <c r="L2030" s="261">
        <f>IF(ISBLANK(INDEX('[1]Policy Characteristics'!F:F,MATCH($C2030,'[1]Policy Characteristics'!$C:$C,0))),"",INDEX('[1]Policy Characteristics'!F:F,MATCH($C2030,'[1]Policy Characteristics'!$C:$C,0)))</f>
        <v>0</v>
      </c>
      <c r="M2030" s="261">
        <f>IF(ISBLANK(INDEX('[1]Policy Characteristics'!G:G,MATCH($C2030,'[1]Policy Characteristics'!$C:$C,0))),"",INDEX('[1]Policy Characteristics'!G:G,MATCH($C2030,'[1]Policy Characteristics'!$C:$C,0)))</f>
        <v>1</v>
      </c>
      <c r="N2030" s="261">
        <f>IF(ISBLANK(INDEX('[1]Policy Characteristics'!H:H,MATCH($C2030,'[1]Policy Characteristics'!$C:$C,0))),"",INDEX('[1]Policy Characteristics'!H:H,MATCH($C2030,'[1]Policy Characteristics'!$C:$C,0)))</f>
        <v>1</v>
      </c>
      <c r="O2030" s="254" t="str">
        <f>IF(ISBLANK(INDEX('[1]Policy Characteristics'!I:I,MATCH($C2030,'[1]Policy Characteristics'!$C:$C,0))),"",INDEX('[1]Policy Characteristics'!I:I,MATCH($C2030,'[1]Policy Characteristics'!$C:$C,0)))</f>
        <v>on/off</v>
      </c>
      <c r="P2030" s="254" t="str">
        <f>IF(ISBLANK(INDEX('[1]Policy Characteristics'!J:J,MATCH($C2030,'[1]Policy Characteristics'!$C:$C,0))),"",INDEX('[1]Policy Characteristics'!J:J,MATCH($C2030,'[1]Policy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30" s="254" t="str">
        <f>IF(ISBLANK(INDEX('[1]Policy Characteristics'!K:K,MATCH($C2030,'[1]Policy Characteristics'!$C:$C,0))),"",INDEX('[1]Policy Characteristics'!K:K,MATCH($C2030,'[1]Policy Characteristics'!$C:$C,0)))</f>
        <v/>
      </c>
      <c r="R2030" s="254" t="str">
        <f>IF(ISBLANK(INDEX('[1]Policy Characteristics'!L:L,MATCH($C2030,'[1]Policy Characteristics'!$C:$C,0))),"",INDEX('[1]Policy Characteristics'!L:L,MATCH($C2030,'[1]Policy Characteristics'!$C:$C,0)))</f>
        <v/>
      </c>
    </row>
    <row r="2031" spans="1:18">
      <c r="A2031" s="254" t="str">
        <f>IF(ISBLANK(INDEX('[1]Policy Characteristics'!A:A,MATCH($C2031,'[1]Policy Characteristics'!$C:$C,0))),"",INDEX('[1]Policy Characteristics'!A:A,MATCH($C2031,'[1]Policy Characteristics'!$C:$C,0)))</f>
        <v>Industry</v>
      </c>
      <c r="B2031" s="262" t="str">
        <f>IF(ISBLANK(INDEX('[1]Policy Characteristics'!B:B,MATCH($C2031,'[1]Policy Characteristics'!$C:$C,0))),"",INDEX('[1]Policy Characteristics'!B:B,MATCH($C2031,'[1]Policy Characteristics'!$C:$C,0)))</f>
        <v>Non BAU Increase in Process Emissions</v>
      </c>
      <c r="C2031" s="254" t="str">
        <f t="shared" si="66"/>
        <v>Boolean Use Non BAU Process Emissions Additions</v>
      </c>
      <c r="D2031" s="45" t="s">
        <v>3859</v>
      </c>
      <c r="E2031" s="45"/>
      <c r="F2031" s="45" t="s">
        <v>3860</v>
      </c>
      <c r="G2031" s="45"/>
      <c r="H2031" s="43">
        <v>3209</v>
      </c>
      <c r="I2031" s="324" t="s">
        <v>40</v>
      </c>
      <c r="J2031" s="255" t="str">
        <f>IF(ISBLANK(INDEX('[1]Policy Characteristics'!D:D,MATCH($C2031,'[1]Policy Characteristics'!$C:$C,0))),"",INDEX('[1]Policy Characteristics'!D:D,MATCH($C2031,'[1]Policy Characteristics'!$C:$C,0)))</f>
        <v>Process Emissions Increases</v>
      </c>
      <c r="K2031" s="254" t="str">
        <f>IF(ISBLANK(INDEX('[1]Policy Characteristics'!E:E,MATCH($C2031,'[1]Policy Characteristics'!$C:$C,0))),"",INDEX('[1]Policy Characteristics'!E:E,MATCH($C2031,'[1]Policy Characteristics'!$C:$C,0)))</f>
        <v>non BAU indst process emissions</v>
      </c>
      <c r="L2031" s="261">
        <f>IF(ISBLANK(INDEX('[1]Policy Characteristics'!F:F,MATCH($C2031,'[1]Policy Characteristics'!$C:$C,0))),"",INDEX('[1]Policy Characteristics'!F:F,MATCH($C2031,'[1]Policy Characteristics'!$C:$C,0)))</f>
        <v>0</v>
      </c>
      <c r="M2031" s="261">
        <f>IF(ISBLANK(INDEX('[1]Policy Characteristics'!G:G,MATCH($C2031,'[1]Policy Characteristics'!$C:$C,0))),"",INDEX('[1]Policy Characteristics'!G:G,MATCH($C2031,'[1]Policy Characteristics'!$C:$C,0)))</f>
        <v>1</v>
      </c>
      <c r="N2031" s="261">
        <f>IF(ISBLANK(INDEX('[1]Policy Characteristics'!H:H,MATCH($C2031,'[1]Policy Characteristics'!$C:$C,0))),"",INDEX('[1]Policy Characteristics'!H:H,MATCH($C2031,'[1]Policy Characteristics'!$C:$C,0)))</f>
        <v>1</v>
      </c>
      <c r="O2031" s="254" t="str">
        <f>IF(ISBLANK(INDEX('[1]Policy Characteristics'!I:I,MATCH($C2031,'[1]Policy Characteristics'!$C:$C,0))),"",INDEX('[1]Policy Characteristics'!I:I,MATCH($C2031,'[1]Policy Characteristics'!$C:$C,0)))</f>
        <v>on/off</v>
      </c>
      <c r="P2031" s="254" t="str">
        <f>IF(ISBLANK(INDEX('[1]Policy Characteristics'!J:J,MATCH($C2031,'[1]Policy Characteristics'!$C:$C,0))),"",INDEX('[1]Policy Characteristics'!J:J,MATCH($C2031,'[1]Policy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31" s="254" t="str">
        <f>IF(ISBLANK(INDEX('[1]Policy Characteristics'!K:K,MATCH($C2031,'[1]Policy Characteristics'!$C:$C,0))),"",INDEX('[1]Policy Characteristics'!K:K,MATCH($C2031,'[1]Policy Characteristics'!$C:$C,0)))</f>
        <v/>
      </c>
      <c r="R2031" s="254" t="str">
        <f>IF(ISBLANK(INDEX('[1]Policy Characteristics'!L:L,MATCH($C2031,'[1]Policy Characteristics'!$C:$C,0))),"",INDEX('[1]Policy Characteristics'!L:L,MATCH($C2031,'[1]Policy Characteristics'!$C:$C,0)))</f>
        <v/>
      </c>
    </row>
    <row r="2032" spans="1:18">
      <c r="A2032" s="254" t="str">
        <f>IF(ISBLANK(INDEX('[1]Policy Characteristics'!A:A,MATCH($C2032,'[1]Policy Characteristics'!$C:$C,0))),"",INDEX('[1]Policy Characteristics'!A:A,MATCH($C2032,'[1]Policy Characteristics'!$C:$C,0)))</f>
        <v>Industry</v>
      </c>
      <c r="B2032" s="262" t="str">
        <f>IF(ISBLANK(INDEX('[1]Policy Characteristics'!B:B,MATCH($C2032,'[1]Policy Characteristics'!$C:$C,0))),"",INDEX('[1]Policy Characteristics'!B:B,MATCH($C2032,'[1]Policy Characteristics'!$C:$C,0)))</f>
        <v>Non BAU Increase in Process Emissions</v>
      </c>
      <c r="C2032" s="254" t="str">
        <f t="shared" si="66"/>
        <v>Boolean Use Non BAU Process Emissions Additions</v>
      </c>
      <c r="D2032" s="45" t="s">
        <v>3861</v>
      </c>
      <c r="E2032" s="45"/>
      <c r="F2032" s="45" t="s">
        <v>3862</v>
      </c>
      <c r="G2032" s="45"/>
      <c r="H2032" s="43">
        <v>3210</v>
      </c>
      <c r="I2032" s="324" t="s">
        <v>41</v>
      </c>
      <c r="J2032" s="255" t="str">
        <f>IF(ISBLANK(INDEX('[1]Policy Characteristics'!D:D,MATCH($C2032,'[1]Policy Characteristics'!$C:$C,0))),"",INDEX('[1]Policy Characteristics'!D:D,MATCH($C2032,'[1]Policy Characteristics'!$C:$C,0)))</f>
        <v>Process Emissions Increases</v>
      </c>
      <c r="K2032" s="254" t="str">
        <f>IF(ISBLANK(INDEX('[1]Policy Characteristics'!E:E,MATCH($C2032,'[1]Policy Characteristics'!$C:$C,0))),"",INDEX('[1]Policy Characteristics'!E:E,MATCH($C2032,'[1]Policy Characteristics'!$C:$C,0)))</f>
        <v>non BAU indst process emissions</v>
      </c>
      <c r="L2032" s="261">
        <f>IF(ISBLANK(INDEX('[1]Policy Characteristics'!F:F,MATCH($C2032,'[1]Policy Characteristics'!$C:$C,0))),"",INDEX('[1]Policy Characteristics'!F:F,MATCH($C2032,'[1]Policy Characteristics'!$C:$C,0)))</f>
        <v>0</v>
      </c>
      <c r="M2032" s="261">
        <f>IF(ISBLANK(INDEX('[1]Policy Characteristics'!G:G,MATCH($C2032,'[1]Policy Characteristics'!$C:$C,0))),"",INDEX('[1]Policy Characteristics'!G:G,MATCH($C2032,'[1]Policy Characteristics'!$C:$C,0)))</f>
        <v>1</v>
      </c>
      <c r="N2032" s="261">
        <f>IF(ISBLANK(INDEX('[1]Policy Characteristics'!H:H,MATCH($C2032,'[1]Policy Characteristics'!$C:$C,0))),"",INDEX('[1]Policy Characteristics'!H:H,MATCH($C2032,'[1]Policy Characteristics'!$C:$C,0)))</f>
        <v>1</v>
      </c>
      <c r="O2032" s="254" t="str">
        <f>IF(ISBLANK(INDEX('[1]Policy Characteristics'!I:I,MATCH($C2032,'[1]Policy Characteristics'!$C:$C,0))),"",INDEX('[1]Policy Characteristics'!I:I,MATCH($C2032,'[1]Policy Characteristics'!$C:$C,0)))</f>
        <v>on/off</v>
      </c>
      <c r="P2032" s="254" t="str">
        <f>IF(ISBLANK(INDEX('[1]Policy Characteristics'!J:J,MATCH($C2032,'[1]Policy Characteristics'!$C:$C,0))),"",INDEX('[1]Policy Characteristics'!J:J,MATCH($C2032,'[1]Policy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32" s="254" t="str">
        <f>IF(ISBLANK(INDEX('[1]Policy Characteristics'!K:K,MATCH($C2032,'[1]Policy Characteristics'!$C:$C,0))),"",INDEX('[1]Policy Characteristics'!K:K,MATCH($C2032,'[1]Policy Characteristics'!$C:$C,0)))</f>
        <v/>
      </c>
      <c r="R2032" s="254" t="str">
        <f>IF(ISBLANK(INDEX('[1]Policy Characteristics'!L:L,MATCH($C2032,'[1]Policy Characteristics'!$C:$C,0))),"",INDEX('[1]Policy Characteristics'!L:L,MATCH($C2032,'[1]Policy Characteristics'!$C:$C,0)))</f>
        <v/>
      </c>
    </row>
    <row r="2033" spans="1:18">
      <c r="A2033" s="254" t="str">
        <f>IF(ISBLANK(INDEX('[1]Policy Characteristics'!A:A,MATCH($C2033,'[1]Policy Characteristics'!$C:$C,0))),"",INDEX('[1]Policy Characteristics'!A:A,MATCH($C2033,'[1]Policy Characteristics'!$C:$C,0)))</f>
        <v>Industry</v>
      </c>
      <c r="B2033" s="262" t="str">
        <f>IF(ISBLANK(INDEX('[1]Policy Characteristics'!B:B,MATCH($C2033,'[1]Policy Characteristics'!$C:$C,0))),"",INDEX('[1]Policy Characteristics'!B:B,MATCH($C2033,'[1]Policy Characteristics'!$C:$C,0)))</f>
        <v>Non BAU Increase in Process Emissions</v>
      </c>
      <c r="C2033" s="254" t="str">
        <f t="shared" si="66"/>
        <v>Boolean Use Non BAU Process Emissions Additions</v>
      </c>
      <c r="D2033" s="45" t="s">
        <v>3863</v>
      </c>
      <c r="E2033" s="45"/>
      <c r="F2033" s="45" t="s">
        <v>3864</v>
      </c>
      <c r="G2033" s="45"/>
      <c r="H2033" s="43">
        <v>3211</v>
      </c>
      <c r="I2033" s="324" t="s">
        <v>41</v>
      </c>
      <c r="J2033" s="255" t="str">
        <f>IF(ISBLANK(INDEX('[1]Policy Characteristics'!D:D,MATCH($C2033,'[1]Policy Characteristics'!$C:$C,0))),"",INDEX('[1]Policy Characteristics'!D:D,MATCH($C2033,'[1]Policy Characteristics'!$C:$C,0)))</f>
        <v>Process Emissions Increases</v>
      </c>
      <c r="K2033" s="254" t="str">
        <f>IF(ISBLANK(INDEX('[1]Policy Characteristics'!E:E,MATCH($C2033,'[1]Policy Characteristics'!$C:$C,0))),"",INDEX('[1]Policy Characteristics'!E:E,MATCH($C2033,'[1]Policy Characteristics'!$C:$C,0)))</f>
        <v>non BAU indst process emissions</v>
      </c>
      <c r="L2033" s="261">
        <f>IF(ISBLANK(INDEX('[1]Policy Characteristics'!F:F,MATCH($C2033,'[1]Policy Characteristics'!$C:$C,0))),"",INDEX('[1]Policy Characteristics'!F:F,MATCH($C2033,'[1]Policy Characteristics'!$C:$C,0)))</f>
        <v>0</v>
      </c>
      <c r="M2033" s="261">
        <f>IF(ISBLANK(INDEX('[1]Policy Characteristics'!G:G,MATCH($C2033,'[1]Policy Characteristics'!$C:$C,0))),"",INDEX('[1]Policy Characteristics'!G:G,MATCH($C2033,'[1]Policy Characteristics'!$C:$C,0)))</f>
        <v>1</v>
      </c>
      <c r="N2033" s="261">
        <f>IF(ISBLANK(INDEX('[1]Policy Characteristics'!H:H,MATCH($C2033,'[1]Policy Characteristics'!$C:$C,0))),"",INDEX('[1]Policy Characteristics'!H:H,MATCH($C2033,'[1]Policy Characteristics'!$C:$C,0)))</f>
        <v>1</v>
      </c>
      <c r="O2033" s="254" t="str">
        <f>IF(ISBLANK(INDEX('[1]Policy Characteristics'!I:I,MATCH($C2033,'[1]Policy Characteristics'!$C:$C,0))),"",INDEX('[1]Policy Characteristics'!I:I,MATCH($C2033,'[1]Policy Characteristics'!$C:$C,0)))</f>
        <v>on/off</v>
      </c>
      <c r="P2033" s="254" t="str">
        <f>IF(ISBLANK(INDEX('[1]Policy Characteristics'!J:J,MATCH($C2033,'[1]Policy Characteristics'!$C:$C,0))),"",INDEX('[1]Policy Characteristics'!J:J,MATCH($C2033,'[1]Policy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33" s="254" t="str">
        <f>IF(ISBLANK(INDEX('[1]Policy Characteristics'!K:K,MATCH($C2033,'[1]Policy Characteristics'!$C:$C,0))),"",INDEX('[1]Policy Characteristics'!K:K,MATCH($C2033,'[1]Policy Characteristics'!$C:$C,0)))</f>
        <v/>
      </c>
      <c r="R2033" s="254" t="str">
        <f>IF(ISBLANK(INDEX('[1]Policy Characteristics'!L:L,MATCH($C2033,'[1]Policy Characteristics'!$C:$C,0))),"",INDEX('[1]Policy Characteristics'!L:L,MATCH($C2033,'[1]Policy Characteristics'!$C:$C,0)))</f>
        <v/>
      </c>
    </row>
    <row r="2034" spans="1:18">
      <c r="A2034" s="254" t="str">
        <f>IF(ISBLANK(INDEX('[1]Policy Characteristics'!A:A,MATCH($C2034,'[1]Policy Characteristics'!$C:$C,0))),"",INDEX('[1]Policy Characteristics'!A:A,MATCH($C2034,'[1]Policy Characteristics'!$C:$C,0)))</f>
        <v>Industry</v>
      </c>
      <c r="B2034" s="262" t="str">
        <f>IF(ISBLANK(INDEX('[1]Policy Characteristics'!B:B,MATCH($C2034,'[1]Policy Characteristics'!$C:$C,0))),"",INDEX('[1]Policy Characteristics'!B:B,MATCH($C2034,'[1]Policy Characteristics'!$C:$C,0)))</f>
        <v>Non BAU Increase in Process Emissions</v>
      </c>
      <c r="C2034" s="254" t="str">
        <f t="shared" si="66"/>
        <v>Boolean Use Non BAU Process Emissions Additions</v>
      </c>
      <c r="D2034" s="45" t="s">
        <v>3865</v>
      </c>
      <c r="E2034" s="45"/>
      <c r="F2034" s="45" t="s">
        <v>3866</v>
      </c>
      <c r="G2034" s="45"/>
      <c r="H2034" s="43">
        <v>3212</v>
      </c>
      <c r="I2034" s="324" t="s">
        <v>41</v>
      </c>
      <c r="J2034" s="255" t="str">
        <f>IF(ISBLANK(INDEX('[1]Policy Characteristics'!D:D,MATCH($C2034,'[1]Policy Characteristics'!$C:$C,0))),"",INDEX('[1]Policy Characteristics'!D:D,MATCH($C2034,'[1]Policy Characteristics'!$C:$C,0)))</f>
        <v>Process Emissions Increases</v>
      </c>
      <c r="K2034" s="254" t="str">
        <f>IF(ISBLANK(INDEX('[1]Policy Characteristics'!E:E,MATCH($C2034,'[1]Policy Characteristics'!$C:$C,0))),"",INDEX('[1]Policy Characteristics'!E:E,MATCH($C2034,'[1]Policy Characteristics'!$C:$C,0)))</f>
        <v>non BAU indst process emissions</v>
      </c>
      <c r="L2034" s="261">
        <f>IF(ISBLANK(INDEX('[1]Policy Characteristics'!F:F,MATCH($C2034,'[1]Policy Characteristics'!$C:$C,0))),"",INDEX('[1]Policy Characteristics'!F:F,MATCH($C2034,'[1]Policy Characteristics'!$C:$C,0)))</f>
        <v>0</v>
      </c>
      <c r="M2034" s="261">
        <f>IF(ISBLANK(INDEX('[1]Policy Characteristics'!G:G,MATCH($C2034,'[1]Policy Characteristics'!$C:$C,0))),"",INDEX('[1]Policy Characteristics'!G:G,MATCH($C2034,'[1]Policy Characteristics'!$C:$C,0)))</f>
        <v>1</v>
      </c>
      <c r="N2034" s="261">
        <f>IF(ISBLANK(INDEX('[1]Policy Characteristics'!H:H,MATCH($C2034,'[1]Policy Characteristics'!$C:$C,0))),"",INDEX('[1]Policy Characteristics'!H:H,MATCH($C2034,'[1]Policy Characteristics'!$C:$C,0)))</f>
        <v>1</v>
      </c>
      <c r="O2034" s="254" t="str">
        <f>IF(ISBLANK(INDEX('[1]Policy Characteristics'!I:I,MATCH($C2034,'[1]Policy Characteristics'!$C:$C,0))),"",INDEX('[1]Policy Characteristics'!I:I,MATCH($C2034,'[1]Policy Characteristics'!$C:$C,0)))</f>
        <v>on/off</v>
      </c>
      <c r="P2034" s="254" t="str">
        <f>IF(ISBLANK(INDEX('[1]Policy Characteristics'!J:J,MATCH($C2034,'[1]Policy Characteristics'!$C:$C,0))),"",INDEX('[1]Policy Characteristics'!J:J,MATCH($C2034,'[1]Policy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34" s="254" t="str">
        <f>IF(ISBLANK(INDEX('[1]Policy Characteristics'!K:K,MATCH($C2034,'[1]Policy Characteristics'!$C:$C,0))),"",INDEX('[1]Policy Characteristics'!K:K,MATCH($C2034,'[1]Policy Characteristics'!$C:$C,0)))</f>
        <v/>
      </c>
      <c r="R2034" s="254" t="str">
        <f>IF(ISBLANK(INDEX('[1]Policy Characteristics'!L:L,MATCH($C2034,'[1]Policy Characteristics'!$C:$C,0))),"",INDEX('[1]Policy Characteristics'!L:L,MATCH($C2034,'[1]Policy Characteristics'!$C:$C,0)))</f>
        <v/>
      </c>
    </row>
    <row r="2035" spans="1:18">
      <c r="A2035" s="254" t="str">
        <f>IF(ISBLANK(INDEX('[1]Policy Characteristics'!A:A,MATCH($C2035,'[1]Policy Characteristics'!$C:$C,0))),"",INDEX('[1]Policy Characteristics'!A:A,MATCH($C2035,'[1]Policy Characteristics'!$C:$C,0)))</f>
        <v>Industry</v>
      </c>
      <c r="B2035" s="262" t="str">
        <f>IF(ISBLANK(INDEX('[1]Policy Characteristics'!B:B,MATCH($C2035,'[1]Policy Characteristics'!$C:$C,0))),"",INDEX('[1]Policy Characteristics'!B:B,MATCH($C2035,'[1]Policy Characteristics'!$C:$C,0)))</f>
        <v>Non BAU Increase in Process Emissions</v>
      </c>
      <c r="C2035" s="254" t="str">
        <f t="shared" si="66"/>
        <v>Boolean Use Non BAU Process Emissions Additions</v>
      </c>
      <c r="D2035" s="45" t="s">
        <v>3867</v>
      </c>
      <c r="E2035" s="45"/>
      <c r="F2035" s="45" t="s">
        <v>3868</v>
      </c>
      <c r="G2035" s="45"/>
      <c r="H2035" s="43">
        <v>3213</v>
      </c>
      <c r="I2035" s="324" t="s">
        <v>41</v>
      </c>
      <c r="J2035" s="255" t="str">
        <f>IF(ISBLANK(INDEX('[1]Policy Characteristics'!D:D,MATCH($C2035,'[1]Policy Characteristics'!$C:$C,0))),"",INDEX('[1]Policy Characteristics'!D:D,MATCH($C2035,'[1]Policy Characteristics'!$C:$C,0)))</f>
        <v>Process Emissions Increases</v>
      </c>
      <c r="K2035" s="254" t="str">
        <f>IF(ISBLANK(INDEX('[1]Policy Characteristics'!E:E,MATCH($C2035,'[1]Policy Characteristics'!$C:$C,0))),"",INDEX('[1]Policy Characteristics'!E:E,MATCH($C2035,'[1]Policy Characteristics'!$C:$C,0)))</f>
        <v>non BAU indst process emissions</v>
      </c>
      <c r="L2035" s="261">
        <f>IF(ISBLANK(INDEX('[1]Policy Characteristics'!F:F,MATCH($C2035,'[1]Policy Characteristics'!$C:$C,0))),"",INDEX('[1]Policy Characteristics'!F:F,MATCH($C2035,'[1]Policy Characteristics'!$C:$C,0)))</f>
        <v>0</v>
      </c>
      <c r="M2035" s="261">
        <f>IF(ISBLANK(INDEX('[1]Policy Characteristics'!G:G,MATCH($C2035,'[1]Policy Characteristics'!$C:$C,0))),"",INDEX('[1]Policy Characteristics'!G:G,MATCH($C2035,'[1]Policy Characteristics'!$C:$C,0)))</f>
        <v>1</v>
      </c>
      <c r="N2035" s="261">
        <f>IF(ISBLANK(INDEX('[1]Policy Characteristics'!H:H,MATCH($C2035,'[1]Policy Characteristics'!$C:$C,0))),"",INDEX('[1]Policy Characteristics'!H:H,MATCH($C2035,'[1]Policy Characteristics'!$C:$C,0)))</f>
        <v>1</v>
      </c>
      <c r="O2035" s="254" t="str">
        <f>IF(ISBLANK(INDEX('[1]Policy Characteristics'!I:I,MATCH($C2035,'[1]Policy Characteristics'!$C:$C,0))),"",INDEX('[1]Policy Characteristics'!I:I,MATCH($C2035,'[1]Policy Characteristics'!$C:$C,0)))</f>
        <v>on/off</v>
      </c>
      <c r="P2035" s="254" t="str">
        <f>IF(ISBLANK(INDEX('[1]Policy Characteristics'!J:J,MATCH($C2035,'[1]Policy Characteristics'!$C:$C,0))),"",INDEX('[1]Policy Characteristics'!J:J,MATCH($C2035,'[1]Policy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35" s="254" t="str">
        <f>IF(ISBLANK(INDEX('[1]Policy Characteristics'!K:K,MATCH($C2035,'[1]Policy Characteristics'!$C:$C,0))),"",INDEX('[1]Policy Characteristics'!K:K,MATCH($C2035,'[1]Policy Characteristics'!$C:$C,0)))</f>
        <v/>
      </c>
      <c r="R2035" s="254" t="str">
        <f>IF(ISBLANK(INDEX('[1]Policy Characteristics'!L:L,MATCH($C2035,'[1]Policy Characteristics'!$C:$C,0))),"",INDEX('[1]Policy Characteristics'!L:L,MATCH($C2035,'[1]Policy Characteristics'!$C:$C,0)))</f>
        <v/>
      </c>
    </row>
    <row r="2036" spans="1:18">
      <c r="A2036" s="254" t="str">
        <f>IF(ISBLANK(INDEX('[1]Policy Characteristics'!A:A,MATCH($C2036,'[1]Policy Characteristics'!$C:$C,0))),"",INDEX('[1]Policy Characteristics'!A:A,MATCH($C2036,'[1]Policy Characteristics'!$C:$C,0)))</f>
        <v>Industry</v>
      </c>
      <c r="B2036" s="262" t="str">
        <f>IF(ISBLANK(INDEX('[1]Policy Characteristics'!B:B,MATCH($C2036,'[1]Policy Characteristics'!$C:$C,0))),"",INDEX('[1]Policy Characteristics'!B:B,MATCH($C2036,'[1]Policy Characteristics'!$C:$C,0)))</f>
        <v>Non BAU Increase in Process Emissions</v>
      </c>
      <c r="C2036" s="254" t="str">
        <f t="shared" si="66"/>
        <v>Boolean Use Non BAU Process Emissions Additions</v>
      </c>
      <c r="D2036" s="45" t="s">
        <v>3869</v>
      </c>
      <c r="E2036" s="45"/>
      <c r="F2036" s="45" t="s">
        <v>3870</v>
      </c>
      <c r="G2036" s="45"/>
      <c r="H2036" s="43">
        <v>3214</v>
      </c>
      <c r="I2036" s="324" t="s">
        <v>41</v>
      </c>
      <c r="J2036" s="255" t="str">
        <f>IF(ISBLANK(INDEX('[1]Policy Characteristics'!D:D,MATCH($C2036,'[1]Policy Characteristics'!$C:$C,0))),"",INDEX('[1]Policy Characteristics'!D:D,MATCH($C2036,'[1]Policy Characteristics'!$C:$C,0)))</f>
        <v>Process Emissions Increases</v>
      </c>
      <c r="K2036" s="254" t="str">
        <f>IF(ISBLANK(INDEX('[1]Policy Characteristics'!E:E,MATCH($C2036,'[1]Policy Characteristics'!$C:$C,0))),"",INDEX('[1]Policy Characteristics'!E:E,MATCH($C2036,'[1]Policy Characteristics'!$C:$C,0)))</f>
        <v>non BAU indst process emissions</v>
      </c>
      <c r="L2036" s="261">
        <f>IF(ISBLANK(INDEX('[1]Policy Characteristics'!F:F,MATCH($C2036,'[1]Policy Characteristics'!$C:$C,0))),"",INDEX('[1]Policy Characteristics'!F:F,MATCH($C2036,'[1]Policy Characteristics'!$C:$C,0)))</f>
        <v>0</v>
      </c>
      <c r="M2036" s="261">
        <f>IF(ISBLANK(INDEX('[1]Policy Characteristics'!G:G,MATCH($C2036,'[1]Policy Characteristics'!$C:$C,0))),"",INDEX('[1]Policy Characteristics'!G:G,MATCH($C2036,'[1]Policy Characteristics'!$C:$C,0)))</f>
        <v>1</v>
      </c>
      <c r="N2036" s="261">
        <f>IF(ISBLANK(INDEX('[1]Policy Characteristics'!H:H,MATCH($C2036,'[1]Policy Characteristics'!$C:$C,0))),"",INDEX('[1]Policy Characteristics'!H:H,MATCH($C2036,'[1]Policy Characteristics'!$C:$C,0)))</f>
        <v>1</v>
      </c>
      <c r="O2036" s="254" t="str">
        <f>IF(ISBLANK(INDEX('[1]Policy Characteristics'!I:I,MATCH($C2036,'[1]Policy Characteristics'!$C:$C,0))),"",INDEX('[1]Policy Characteristics'!I:I,MATCH($C2036,'[1]Policy Characteristics'!$C:$C,0)))</f>
        <v>on/off</v>
      </c>
      <c r="P2036" s="254" t="str">
        <f>IF(ISBLANK(INDEX('[1]Policy Characteristics'!J:J,MATCH($C2036,'[1]Policy Characteristics'!$C:$C,0))),"",INDEX('[1]Policy Characteristics'!J:J,MATCH($C2036,'[1]Policy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36" s="254" t="str">
        <f>IF(ISBLANK(INDEX('[1]Policy Characteristics'!K:K,MATCH($C2036,'[1]Policy Characteristics'!$C:$C,0))),"",INDEX('[1]Policy Characteristics'!K:K,MATCH($C2036,'[1]Policy Characteristics'!$C:$C,0)))</f>
        <v/>
      </c>
      <c r="R2036" s="254" t="str">
        <f>IF(ISBLANK(INDEX('[1]Policy Characteristics'!L:L,MATCH($C2036,'[1]Policy Characteristics'!$C:$C,0))),"",INDEX('[1]Policy Characteristics'!L:L,MATCH($C2036,'[1]Policy Characteristics'!$C:$C,0)))</f>
        <v/>
      </c>
    </row>
    <row r="2037" spans="1:18">
      <c r="A2037" s="254" t="str">
        <f>IF(ISBLANK(INDEX('[1]Policy Characteristics'!A:A,MATCH($C2037,'[1]Policy Characteristics'!$C:$C,0))),"",INDEX('[1]Policy Characteristics'!A:A,MATCH($C2037,'[1]Policy Characteristics'!$C:$C,0)))</f>
        <v>Industry</v>
      </c>
      <c r="B2037" s="262" t="str">
        <f>IF(ISBLANK(INDEX('[1]Policy Characteristics'!B:B,MATCH($C2037,'[1]Policy Characteristics'!$C:$C,0))),"",INDEX('[1]Policy Characteristics'!B:B,MATCH($C2037,'[1]Policy Characteristics'!$C:$C,0)))</f>
        <v>Non BAU Increase in Process Emissions</v>
      </c>
      <c r="C2037" s="254" t="str">
        <f t="shared" si="66"/>
        <v>Boolean Use Non BAU Process Emissions Additions</v>
      </c>
      <c r="D2037" s="45" t="s">
        <v>3871</v>
      </c>
      <c r="E2037" s="45"/>
      <c r="F2037" s="45" t="s">
        <v>3872</v>
      </c>
      <c r="G2037" s="45"/>
      <c r="H2037" s="43">
        <v>3215</v>
      </c>
      <c r="I2037" s="324" t="s">
        <v>41</v>
      </c>
      <c r="J2037" s="255" t="str">
        <f>IF(ISBLANK(INDEX('[1]Policy Characteristics'!D:D,MATCH($C2037,'[1]Policy Characteristics'!$C:$C,0))),"",INDEX('[1]Policy Characteristics'!D:D,MATCH($C2037,'[1]Policy Characteristics'!$C:$C,0)))</f>
        <v>Process Emissions Increases</v>
      </c>
      <c r="K2037" s="254" t="str">
        <f>IF(ISBLANK(INDEX('[1]Policy Characteristics'!E:E,MATCH($C2037,'[1]Policy Characteristics'!$C:$C,0))),"",INDEX('[1]Policy Characteristics'!E:E,MATCH($C2037,'[1]Policy Characteristics'!$C:$C,0)))</f>
        <v>non BAU indst process emissions</v>
      </c>
      <c r="L2037" s="261">
        <f>IF(ISBLANK(INDEX('[1]Policy Characteristics'!F:F,MATCH($C2037,'[1]Policy Characteristics'!$C:$C,0))),"",INDEX('[1]Policy Characteristics'!F:F,MATCH($C2037,'[1]Policy Characteristics'!$C:$C,0)))</f>
        <v>0</v>
      </c>
      <c r="M2037" s="261">
        <f>IF(ISBLANK(INDEX('[1]Policy Characteristics'!G:G,MATCH($C2037,'[1]Policy Characteristics'!$C:$C,0))),"",INDEX('[1]Policy Characteristics'!G:G,MATCH($C2037,'[1]Policy Characteristics'!$C:$C,0)))</f>
        <v>1</v>
      </c>
      <c r="N2037" s="261">
        <f>IF(ISBLANK(INDEX('[1]Policy Characteristics'!H:H,MATCH($C2037,'[1]Policy Characteristics'!$C:$C,0))),"",INDEX('[1]Policy Characteristics'!H:H,MATCH($C2037,'[1]Policy Characteristics'!$C:$C,0)))</f>
        <v>1</v>
      </c>
      <c r="O2037" s="254" t="str">
        <f>IF(ISBLANK(INDEX('[1]Policy Characteristics'!I:I,MATCH($C2037,'[1]Policy Characteristics'!$C:$C,0))),"",INDEX('[1]Policy Characteristics'!I:I,MATCH($C2037,'[1]Policy Characteristics'!$C:$C,0)))</f>
        <v>on/off</v>
      </c>
      <c r="P2037" s="254" t="str">
        <f>IF(ISBLANK(INDEX('[1]Policy Characteristics'!J:J,MATCH($C2037,'[1]Policy Characteristics'!$C:$C,0))),"",INDEX('[1]Policy Characteristics'!J:J,MATCH($C2037,'[1]Policy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37" s="254" t="str">
        <f>IF(ISBLANK(INDEX('[1]Policy Characteristics'!K:K,MATCH($C2037,'[1]Policy Characteristics'!$C:$C,0))),"",INDEX('[1]Policy Characteristics'!K:K,MATCH($C2037,'[1]Policy Characteristics'!$C:$C,0)))</f>
        <v/>
      </c>
      <c r="R2037" s="254" t="str">
        <f>IF(ISBLANK(INDEX('[1]Policy Characteristics'!L:L,MATCH($C2037,'[1]Policy Characteristics'!$C:$C,0))),"",INDEX('[1]Policy Characteristics'!L:L,MATCH($C2037,'[1]Policy Characteristics'!$C:$C,0)))</f>
        <v/>
      </c>
    </row>
    <row r="2038" spans="1:18">
      <c r="A2038" s="254" t="str">
        <f>IF(ISBLANK(INDEX('[1]Policy Characteristics'!A:A,MATCH($C2038,'[1]Policy Characteristics'!$C:$C,0))),"",INDEX('[1]Policy Characteristics'!A:A,MATCH($C2038,'[1]Policy Characteristics'!$C:$C,0)))</f>
        <v>Industry</v>
      </c>
      <c r="B2038" s="262" t="str">
        <f>IF(ISBLANK(INDEX('[1]Policy Characteristics'!B:B,MATCH($C2038,'[1]Policy Characteristics'!$C:$C,0))),"",INDEX('[1]Policy Characteristics'!B:B,MATCH($C2038,'[1]Policy Characteristics'!$C:$C,0)))</f>
        <v>Non BAU Increase in Process Emissions</v>
      </c>
      <c r="C2038" s="254" t="str">
        <f t="shared" si="66"/>
        <v>Boolean Use Non BAU Process Emissions Additions</v>
      </c>
      <c r="D2038" s="45" t="s">
        <v>3873</v>
      </c>
      <c r="E2038" s="45"/>
      <c r="F2038" s="45" t="s">
        <v>3874</v>
      </c>
      <c r="G2038" s="45"/>
      <c r="H2038" s="43">
        <v>3216</v>
      </c>
      <c r="I2038" s="324" t="s">
        <v>41</v>
      </c>
      <c r="J2038" s="255" t="str">
        <f>IF(ISBLANK(INDEX('[1]Policy Characteristics'!D:D,MATCH($C2038,'[1]Policy Characteristics'!$C:$C,0))),"",INDEX('[1]Policy Characteristics'!D:D,MATCH($C2038,'[1]Policy Characteristics'!$C:$C,0)))</f>
        <v>Process Emissions Increases</v>
      </c>
      <c r="K2038" s="254" t="str">
        <f>IF(ISBLANK(INDEX('[1]Policy Characteristics'!E:E,MATCH($C2038,'[1]Policy Characteristics'!$C:$C,0))),"",INDEX('[1]Policy Characteristics'!E:E,MATCH($C2038,'[1]Policy Characteristics'!$C:$C,0)))</f>
        <v>non BAU indst process emissions</v>
      </c>
      <c r="L2038" s="261">
        <f>IF(ISBLANK(INDEX('[1]Policy Characteristics'!F:F,MATCH($C2038,'[1]Policy Characteristics'!$C:$C,0))),"",INDEX('[1]Policy Characteristics'!F:F,MATCH($C2038,'[1]Policy Characteristics'!$C:$C,0)))</f>
        <v>0</v>
      </c>
      <c r="M2038" s="261">
        <f>IF(ISBLANK(INDEX('[1]Policy Characteristics'!G:G,MATCH($C2038,'[1]Policy Characteristics'!$C:$C,0))),"",INDEX('[1]Policy Characteristics'!G:G,MATCH($C2038,'[1]Policy Characteristics'!$C:$C,0)))</f>
        <v>1</v>
      </c>
      <c r="N2038" s="261">
        <f>IF(ISBLANK(INDEX('[1]Policy Characteristics'!H:H,MATCH($C2038,'[1]Policy Characteristics'!$C:$C,0))),"",INDEX('[1]Policy Characteristics'!H:H,MATCH($C2038,'[1]Policy Characteristics'!$C:$C,0)))</f>
        <v>1</v>
      </c>
      <c r="O2038" s="254" t="str">
        <f>IF(ISBLANK(INDEX('[1]Policy Characteristics'!I:I,MATCH($C2038,'[1]Policy Characteristics'!$C:$C,0))),"",INDEX('[1]Policy Characteristics'!I:I,MATCH($C2038,'[1]Policy Characteristics'!$C:$C,0)))</f>
        <v>on/off</v>
      </c>
      <c r="P2038" s="254" t="str">
        <f>IF(ISBLANK(INDEX('[1]Policy Characteristics'!J:J,MATCH($C2038,'[1]Policy Characteristics'!$C:$C,0))),"",INDEX('[1]Policy Characteristics'!J:J,MATCH($C2038,'[1]Policy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38" s="254" t="str">
        <f>IF(ISBLANK(INDEX('[1]Policy Characteristics'!K:K,MATCH($C2038,'[1]Policy Characteristics'!$C:$C,0))),"",INDEX('[1]Policy Characteristics'!K:K,MATCH($C2038,'[1]Policy Characteristics'!$C:$C,0)))</f>
        <v/>
      </c>
      <c r="R2038" s="254" t="str">
        <f>IF(ISBLANK(INDEX('[1]Policy Characteristics'!L:L,MATCH($C2038,'[1]Policy Characteristics'!$C:$C,0))),"",INDEX('[1]Policy Characteristics'!L:L,MATCH($C2038,'[1]Policy Characteristics'!$C:$C,0)))</f>
        <v/>
      </c>
    </row>
    <row r="2039" spans="1:18">
      <c r="A2039" s="254" t="str">
        <f>IF(ISBLANK(INDEX('[1]Policy Characteristics'!A:A,MATCH($C2039,'[1]Policy Characteristics'!$C:$C,0))),"",INDEX('[1]Policy Characteristics'!A:A,MATCH($C2039,'[1]Policy Characteristics'!$C:$C,0)))</f>
        <v>Industry</v>
      </c>
      <c r="B2039" s="262" t="str">
        <f>IF(ISBLANK(INDEX('[1]Policy Characteristics'!B:B,MATCH($C2039,'[1]Policy Characteristics'!$C:$C,0))),"",INDEX('[1]Policy Characteristics'!B:B,MATCH($C2039,'[1]Policy Characteristics'!$C:$C,0)))</f>
        <v>Non BAU Increase in Process Emissions</v>
      </c>
      <c r="C2039" s="254" t="str">
        <f t="shared" si="66"/>
        <v>Boolean Use Non BAU Process Emissions Additions</v>
      </c>
      <c r="D2039" s="45" t="s">
        <v>3875</v>
      </c>
      <c r="E2039" s="45"/>
      <c r="F2039" s="45" t="s">
        <v>3876</v>
      </c>
      <c r="G2039" s="45"/>
      <c r="H2039" s="43">
        <v>3217</v>
      </c>
      <c r="I2039" s="324" t="s">
        <v>41</v>
      </c>
      <c r="J2039" s="255" t="str">
        <f>IF(ISBLANK(INDEX('[1]Policy Characteristics'!D:D,MATCH($C2039,'[1]Policy Characteristics'!$C:$C,0))),"",INDEX('[1]Policy Characteristics'!D:D,MATCH($C2039,'[1]Policy Characteristics'!$C:$C,0)))</f>
        <v>Process Emissions Increases</v>
      </c>
      <c r="K2039" s="254" t="str">
        <f>IF(ISBLANK(INDEX('[1]Policy Characteristics'!E:E,MATCH($C2039,'[1]Policy Characteristics'!$C:$C,0))),"",INDEX('[1]Policy Characteristics'!E:E,MATCH($C2039,'[1]Policy Characteristics'!$C:$C,0)))</f>
        <v>non BAU indst process emissions</v>
      </c>
      <c r="L2039" s="261">
        <f>IF(ISBLANK(INDEX('[1]Policy Characteristics'!F:F,MATCH($C2039,'[1]Policy Characteristics'!$C:$C,0))),"",INDEX('[1]Policy Characteristics'!F:F,MATCH($C2039,'[1]Policy Characteristics'!$C:$C,0)))</f>
        <v>0</v>
      </c>
      <c r="M2039" s="261">
        <f>IF(ISBLANK(INDEX('[1]Policy Characteristics'!G:G,MATCH($C2039,'[1]Policy Characteristics'!$C:$C,0))),"",INDEX('[1]Policy Characteristics'!G:G,MATCH($C2039,'[1]Policy Characteristics'!$C:$C,0)))</f>
        <v>1</v>
      </c>
      <c r="N2039" s="261">
        <f>IF(ISBLANK(INDEX('[1]Policy Characteristics'!H:H,MATCH($C2039,'[1]Policy Characteristics'!$C:$C,0))),"",INDEX('[1]Policy Characteristics'!H:H,MATCH($C2039,'[1]Policy Characteristics'!$C:$C,0)))</f>
        <v>1</v>
      </c>
      <c r="O2039" s="254" t="str">
        <f>IF(ISBLANK(INDEX('[1]Policy Characteristics'!I:I,MATCH($C2039,'[1]Policy Characteristics'!$C:$C,0))),"",INDEX('[1]Policy Characteristics'!I:I,MATCH($C2039,'[1]Policy Characteristics'!$C:$C,0)))</f>
        <v>on/off</v>
      </c>
      <c r="P2039" s="254" t="str">
        <f>IF(ISBLANK(INDEX('[1]Policy Characteristics'!J:J,MATCH($C2039,'[1]Policy Characteristics'!$C:$C,0))),"",INDEX('[1]Policy Characteristics'!J:J,MATCH($C2039,'[1]Policy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39" s="254" t="str">
        <f>IF(ISBLANK(INDEX('[1]Policy Characteristics'!K:K,MATCH($C2039,'[1]Policy Characteristics'!$C:$C,0))),"",INDEX('[1]Policy Characteristics'!K:K,MATCH($C2039,'[1]Policy Characteristics'!$C:$C,0)))</f>
        <v/>
      </c>
      <c r="R2039" s="254" t="str">
        <f>IF(ISBLANK(INDEX('[1]Policy Characteristics'!L:L,MATCH($C2039,'[1]Policy Characteristics'!$C:$C,0))),"",INDEX('[1]Policy Characteristics'!L:L,MATCH($C2039,'[1]Policy Characteristics'!$C:$C,0)))</f>
        <v/>
      </c>
    </row>
    <row r="2040" spans="1:18">
      <c r="A2040" s="254" t="str">
        <f>IF(ISBLANK(INDEX('[1]Policy Characteristics'!A:A,MATCH($C2040,'[1]Policy Characteristics'!$C:$C,0))),"",INDEX('[1]Policy Characteristics'!A:A,MATCH($C2040,'[1]Policy Characteristics'!$C:$C,0)))</f>
        <v>Industry</v>
      </c>
      <c r="B2040" s="262" t="str">
        <f>IF(ISBLANK(INDEX('[1]Policy Characteristics'!B:B,MATCH($C2040,'[1]Policy Characteristics'!$C:$C,0))),"",INDEX('[1]Policy Characteristics'!B:B,MATCH($C2040,'[1]Policy Characteristics'!$C:$C,0)))</f>
        <v>Non BAU Increase in Process Emissions</v>
      </c>
      <c r="C2040" s="254" t="str">
        <f t="shared" si="66"/>
        <v>Boolean Use Non BAU Process Emissions Additions</v>
      </c>
      <c r="D2040" s="45" t="s">
        <v>3877</v>
      </c>
      <c r="E2040" s="45"/>
      <c r="F2040" s="45" t="s">
        <v>2748</v>
      </c>
      <c r="G2040" s="45"/>
      <c r="H2040" s="43">
        <v>3218</v>
      </c>
      <c r="I2040" s="324" t="s">
        <v>40</v>
      </c>
      <c r="J2040" s="255" t="str">
        <f>IF(ISBLANK(INDEX('[1]Policy Characteristics'!D:D,MATCH($C2040,'[1]Policy Characteristics'!$C:$C,0))),"",INDEX('[1]Policy Characteristics'!D:D,MATCH($C2040,'[1]Policy Characteristics'!$C:$C,0)))</f>
        <v>Process Emissions Increases</v>
      </c>
      <c r="K2040" s="254" t="str">
        <f>IF(ISBLANK(INDEX('[1]Policy Characteristics'!E:E,MATCH($C2040,'[1]Policy Characteristics'!$C:$C,0))),"",INDEX('[1]Policy Characteristics'!E:E,MATCH($C2040,'[1]Policy Characteristics'!$C:$C,0)))</f>
        <v>non BAU indst process emissions</v>
      </c>
      <c r="L2040" s="261">
        <f>IF(ISBLANK(INDEX('[1]Policy Characteristics'!F:F,MATCH($C2040,'[1]Policy Characteristics'!$C:$C,0))),"",INDEX('[1]Policy Characteristics'!F:F,MATCH($C2040,'[1]Policy Characteristics'!$C:$C,0)))</f>
        <v>0</v>
      </c>
      <c r="M2040" s="261">
        <f>IF(ISBLANK(INDEX('[1]Policy Characteristics'!G:G,MATCH($C2040,'[1]Policy Characteristics'!$C:$C,0))),"",INDEX('[1]Policy Characteristics'!G:G,MATCH($C2040,'[1]Policy Characteristics'!$C:$C,0)))</f>
        <v>1</v>
      </c>
      <c r="N2040" s="261">
        <f>IF(ISBLANK(INDEX('[1]Policy Characteristics'!H:H,MATCH($C2040,'[1]Policy Characteristics'!$C:$C,0))),"",INDEX('[1]Policy Characteristics'!H:H,MATCH($C2040,'[1]Policy Characteristics'!$C:$C,0)))</f>
        <v>1</v>
      </c>
      <c r="O2040" s="254" t="str">
        <f>IF(ISBLANK(INDEX('[1]Policy Characteristics'!I:I,MATCH($C2040,'[1]Policy Characteristics'!$C:$C,0))),"",INDEX('[1]Policy Characteristics'!I:I,MATCH($C2040,'[1]Policy Characteristics'!$C:$C,0)))</f>
        <v>on/off</v>
      </c>
      <c r="P2040" s="254" t="str">
        <f>IF(ISBLANK(INDEX('[1]Policy Characteristics'!J:J,MATCH($C2040,'[1]Policy Characteristics'!$C:$C,0))),"",INDEX('[1]Policy Characteristics'!J:J,MATCH($C2040,'[1]Policy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40" s="254" t="str">
        <f>IF(ISBLANK(INDEX('[1]Policy Characteristics'!K:K,MATCH($C2040,'[1]Policy Characteristics'!$C:$C,0))),"",INDEX('[1]Policy Characteristics'!K:K,MATCH($C2040,'[1]Policy Characteristics'!$C:$C,0)))</f>
        <v/>
      </c>
      <c r="R2040" s="254" t="str">
        <f>IF(ISBLANK(INDEX('[1]Policy Characteristics'!L:L,MATCH($C2040,'[1]Policy Characteristics'!$C:$C,0))),"",INDEX('[1]Policy Characteristics'!L:L,MATCH($C2040,'[1]Policy Characteristics'!$C:$C,0)))</f>
        <v/>
      </c>
    </row>
    <row r="2041" spans="1:18">
      <c r="A2041" s="254" t="str">
        <f>IF(ISBLANK(INDEX('[1]Policy Characteristics'!A:A,MATCH($C2041,'[1]Policy Characteristics'!$C:$C,0))),"",INDEX('[1]Policy Characteristics'!A:A,MATCH($C2041,'[1]Policy Characteristics'!$C:$C,0)))</f>
        <v>Industry</v>
      </c>
      <c r="B2041" s="262" t="str">
        <f>IF(ISBLANK(INDEX('[1]Policy Characteristics'!B:B,MATCH($C2041,'[1]Policy Characteristics'!$C:$C,0))),"",INDEX('[1]Policy Characteristics'!B:B,MATCH($C2041,'[1]Policy Characteristics'!$C:$C,0)))</f>
        <v>Non BAU Increase in Process Emissions</v>
      </c>
      <c r="C2041" s="254" t="str">
        <f t="shared" si="66"/>
        <v>Boolean Use Non BAU Process Emissions Additions</v>
      </c>
      <c r="D2041" s="45" t="s">
        <v>3878</v>
      </c>
      <c r="E2041" s="45"/>
      <c r="F2041" s="45" t="s">
        <v>129</v>
      </c>
      <c r="G2041" s="45"/>
      <c r="H2041" s="43">
        <v>3219</v>
      </c>
      <c r="I2041" s="324" t="s">
        <v>40</v>
      </c>
      <c r="J2041" s="255" t="str">
        <f>IF(ISBLANK(INDEX('[1]Policy Characteristics'!D:D,MATCH($C2041,'[1]Policy Characteristics'!$C:$C,0))),"",INDEX('[1]Policy Characteristics'!D:D,MATCH($C2041,'[1]Policy Characteristics'!$C:$C,0)))</f>
        <v>Process Emissions Increases</v>
      </c>
      <c r="K2041" s="254" t="str">
        <f>IF(ISBLANK(INDEX('[1]Policy Characteristics'!E:E,MATCH($C2041,'[1]Policy Characteristics'!$C:$C,0))),"",INDEX('[1]Policy Characteristics'!E:E,MATCH($C2041,'[1]Policy Characteristics'!$C:$C,0)))</f>
        <v>non BAU indst process emissions</v>
      </c>
      <c r="L2041" s="261">
        <f>IF(ISBLANK(INDEX('[1]Policy Characteristics'!F:F,MATCH($C2041,'[1]Policy Characteristics'!$C:$C,0))),"",INDEX('[1]Policy Characteristics'!F:F,MATCH($C2041,'[1]Policy Characteristics'!$C:$C,0)))</f>
        <v>0</v>
      </c>
      <c r="M2041" s="261">
        <f>IF(ISBLANK(INDEX('[1]Policy Characteristics'!G:G,MATCH($C2041,'[1]Policy Characteristics'!$C:$C,0))),"",INDEX('[1]Policy Characteristics'!G:G,MATCH($C2041,'[1]Policy Characteristics'!$C:$C,0)))</f>
        <v>1</v>
      </c>
      <c r="N2041" s="261">
        <f>IF(ISBLANK(INDEX('[1]Policy Characteristics'!H:H,MATCH($C2041,'[1]Policy Characteristics'!$C:$C,0))),"",INDEX('[1]Policy Characteristics'!H:H,MATCH($C2041,'[1]Policy Characteristics'!$C:$C,0)))</f>
        <v>1</v>
      </c>
      <c r="O2041" s="254" t="str">
        <f>IF(ISBLANK(INDEX('[1]Policy Characteristics'!I:I,MATCH($C2041,'[1]Policy Characteristics'!$C:$C,0))),"",INDEX('[1]Policy Characteristics'!I:I,MATCH($C2041,'[1]Policy Characteristics'!$C:$C,0)))</f>
        <v>on/off</v>
      </c>
      <c r="P2041" s="254" t="str">
        <f>IF(ISBLANK(INDEX('[1]Policy Characteristics'!J:J,MATCH($C2041,'[1]Policy Characteristics'!$C:$C,0))),"",INDEX('[1]Policy Characteristics'!J:J,MATCH($C2041,'[1]Policy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41" s="254" t="str">
        <f>IF(ISBLANK(INDEX('[1]Policy Characteristics'!K:K,MATCH($C2041,'[1]Policy Characteristics'!$C:$C,0))),"",INDEX('[1]Policy Characteristics'!K:K,MATCH($C2041,'[1]Policy Characteristics'!$C:$C,0)))</f>
        <v/>
      </c>
      <c r="R2041" s="254" t="str">
        <f>IF(ISBLANK(INDEX('[1]Policy Characteristics'!L:L,MATCH($C2041,'[1]Policy Characteristics'!$C:$C,0))),"",INDEX('[1]Policy Characteristics'!L:L,MATCH($C2041,'[1]Policy Characteristics'!$C:$C,0)))</f>
        <v/>
      </c>
    </row>
    <row r="2042" spans="1:18">
      <c r="A2042" s="254" t="str">
        <f>IF(ISBLANK(INDEX('[1]Policy Characteristics'!A:A,MATCH($C2042,'[1]Policy Characteristics'!$C:$C,0))),"",INDEX('[1]Policy Characteristics'!A:A,MATCH($C2042,'[1]Policy Characteristics'!$C:$C,0)))</f>
        <v>Industry</v>
      </c>
      <c r="B2042" s="262" t="str">
        <f>IF(ISBLANK(INDEX('[1]Policy Characteristics'!B:B,MATCH($C2042,'[1]Policy Characteristics'!$C:$C,0))),"",INDEX('[1]Policy Characteristics'!B:B,MATCH($C2042,'[1]Policy Characteristics'!$C:$C,0)))</f>
        <v>Non BAU Increase in Process Emissions</v>
      </c>
      <c r="C2042" s="254" t="str">
        <f t="shared" si="66"/>
        <v>Boolean Use Non BAU Process Emissions Additions</v>
      </c>
      <c r="D2042" s="45" t="s">
        <v>3879</v>
      </c>
      <c r="E2042" s="45"/>
      <c r="F2042" s="45" t="s">
        <v>3880</v>
      </c>
      <c r="G2042" s="45"/>
      <c r="H2042" s="43">
        <v>3220</v>
      </c>
      <c r="I2042" s="324" t="s">
        <v>41</v>
      </c>
      <c r="J2042" s="255" t="str">
        <f>IF(ISBLANK(INDEX('[1]Policy Characteristics'!D:D,MATCH($C2042,'[1]Policy Characteristics'!$C:$C,0))),"",INDEX('[1]Policy Characteristics'!D:D,MATCH($C2042,'[1]Policy Characteristics'!$C:$C,0)))</f>
        <v>Process Emissions Increases</v>
      </c>
      <c r="K2042" s="254" t="str">
        <f>IF(ISBLANK(INDEX('[1]Policy Characteristics'!E:E,MATCH($C2042,'[1]Policy Characteristics'!$C:$C,0))),"",INDEX('[1]Policy Characteristics'!E:E,MATCH($C2042,'[1]Policy Characteristics'!$C:$C,0)))</f>
        <v>non BAU indst process emissions</v>
      </c>
      <c r="L2042" s="261">
        <f>IF(ISBLANK(INDEX('[1]Policy Characteristics'!F:F,MATCH($C2042,'[1]Policy Characteristics'!$C:$C,0))),"",INDEX('[1]Policy Characteristics'!F:F,MATCH($C2042,'[1]Policy Characteristics'!$C:$C,0)))</f>
        <v>0</v>
      </c>
      <c r="M2042" s="261">
        <f>IF(ISBLANK(INDEX('[1]Policy Characteristics'!G:G,MATCH($C2042,'[1]Policy Characteristics'!$C:$C,0))),"",INDEX('[1]Policy Characteristics'!G:G,MATCH($C2042,'[1]Policy Characteristics'!$C:$C,0)))</f>
        <v>1</v>
      </c>
      <c r="N2042" s="261">
        <f>IF(ISBLANK(INDEX('[1]Policy Characteristics'!H:H,MATCH($C2042,'[1]Policy Characteristics'!$C:$C,0))),"",INDEX('[1]Policy Characteristics'!H:H,MATCH($C2042,'[1]Policy Characteristics'!$C:$C,0)))</f>
        <v>1</v>
      </c>
      <c r="O2042" s="254" t="str">
        <f>IF(ISBLANK(INDEX('[1]Policy Characteristics'!I:I,MATCH($C2042,'[1]Policy Characteristics'!$C:$C,0))),"",INDEX('[1]Policy Characteristics'!I:I,MATCH($C2042,'[1]Policy Characteristics'!$C:$C,0)))</f>
        <v>on/off</v>
      </c>
      <c r="P2042" s="254" t="str">
        <f>IF(ISBLANK(INDEX('[1]Policy Characteristics'!J:J,MATCH($C2042,'[1]Policy Characteristics'!$C:$C,0))),"",INDEX('[1]Policy Characteristics'!J:J,MATCH($C2042,'[1]Policy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42" s="254" t="str">
        <f>IF(ISBLANK(INDEX('[1]Policy Characteristics'!K:K,MATCH($C2042,'[1]Policy Characteristics'!$C:$C,0))),"",INDEX('[1]Policy Characteristics'!K:K,MATCH($C2042,'[1]Policy Characteristics'!$C:$C,0)))</f>
        <v/>
      </c>
      <c r="R2042" s="254" t="str">
        <f>IF(ISBLANK(INDEX('[1]Policy Characteristics'!L:L,MATCH($C2042,'[1]Policy Characteristics'!$C:$C,0))),"",INDEX('[1]Policy Characteristics'!L:L,MATCH($C2042,'[1]Policy Characteristics'!$C:$C,0)))</f>
        <v/>
      </c>
    </row>
    <row r="2043" spans="1:18">
      <c r="A2043" s="254" t="str">
        <f>IF(ISBLANK(INDEX('[1]Policy Characteristics'!A:A,MATCH($C2043,'[1]Policy Characteristics'!$C:$C,0))),"",INDEX('[1]Policy Characteristics'!A:A,MATCH($C2043,'[1]Policy Characteristics'!$C:$C,0)))</f>
        <v>Industry</v>
      </c>
      <c r="B2043" s="262" t="str">
        <f>IF(ISBLANK(INDEX('[1]Policy Characteristics'!B:B,MATCH($C2043,'[1]Policy Characteristics'!$C:$C,0))),"",INDEX('[1]Policy Characteristics'!B:B,MATCH($C2043,'[1]Policy Characteristics'!$C:$C,0)))</f>
        <v>Non BAU Increase in Process Emissions</v>
      </c>
      <c r="C2043" s="254" t="str">
        <f t="shared" si="66"/>
        <v>Boolean Use Non BAU Process Emissions Additions</v>
      </c>
      <c r="D2043" s="45" t="s">
        <v>3881</v>
      </c>
      <c r="E2043" s="45"/>
      <c r="F2043" s="45" t="s">
        <v>3882</v>
      </c>
      <c r="G2043" s="45"/>
      <c r="H2043" s="43">
        <v>3221</v>
      </c>
      <c r="I2043" s="324" t="s">
        <v>41</v>
      </c>
      <c r="J2043" s="255" t="str">
        <f>IF(ISBLANK(INDEX('[1]Policy Characteristics'!D:D,MATCH($C2043,'[1]Policy Characteristics'!$C:$C,0))),"",INDEX('[1]Policy Characteristics'!D:D,MATCH($C2043,'[1]Policy Characteristics'!$C:$C,0)))</f>
        <v>Process Emissions Increases</v>
      </c>
      <c r="K2043" s="254" t="str">
        <f>IF(ISBLANK(INDEX('[1]Policy Characteristics'!E:E,MATCH($C2043,'[1]Policy Characteristics'!$C:$C,0))),"",INDEX('[1]Policy Characteristics'!E:E,MATCH($C2043,'[1]Policy Characteristics'!$C:$C,0)))</f>
        <v>non BAU indst process emissions</v>
      </c>
      <c r="L2043" s="261">
        <f>IF(ISBLANK(INDEX('[1]Policy Characteristics'!F:F,MATCH($C2043,'[1]Policy Characteristics'!$C:$C,0))),"",INDEX('[1]Policy Characteristics'!F:F,MATCH($C2043,'[1]Policy Characteristics'!$C:$C,0)))</f>
        <v>0</v>
      </c>
      <c r="M2043" s="261">
        <f>IF(ISBLANK(INDEX('[1]Policy Characteristics'!G:G,MATCH($C2043,'[1]Policy Characteristics'!$C:$C,0))),"",INDEX('[1]Policy Characteristics'!G:G,MATCH($C2043,'[1]Policy Characteristics'!$C:$C,0)))</f>
        <v>1</v>
      </c>
      <c r="N2043" s="261">
        <f>IF(ISBLANK(INDEX('[1]Policy Characteristics'!H:H,MATCH($C2043,'[1]Policy Characteristics'!$C:$C,0))),"",INDEX('[1]Policy Characteristics'!H:H,MATCH($C2043,'[1]Policy Characteristics'!$C:$C,0)))</f>
        <v>1</v>
      </c>
      <c r="O2043" s="254" t="str">
        <f>IF(ISBLANK(INDEX('[1]Policy Characteristics'!I:I,MATCH($C2043,'[1]Policy Characteristics'!$C:$C,0))),"",INDEX('[1]Policy Characteristics'!I:I,MATCH($C2043,'[1]Policy Characteristics'!$C:$C,0)))</f>
        <v>on/off</v>
      </c>
      <c r="P2043" s="254" t="str">
        <f>IF(ISBLANK(INDEX('[1]Policy Characteristics'!J:J,MATCH($C2043,'[1]Policy Characteristics'!$C:$C,0))),"",INDEX('[1]Policy Characteristics'!J:J,MATCH($C2043,'[1]Policy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43" s="254" t="str">
        <f>IF(ISBLANK(INDEX('[1]Policy Characteristics'!K:K,MATCH($C2043,'[1]Policy Characteristics'!$C:$C,0))),"",INDEX('[1]Policy Characteristics'!K:K,MATCH($C2043,'[1]Policy Characteristics'!$C:$C,0)))</f>
        <v/>
      </c>
      <c r="R2043" s="254" t="str">
        <f>IF(ISBLANK(INDEX('[1]Policy Characteristics'!L:L,MATCH($C2043,'[1]Policy Characteristics'!$C:$C,0))),"",INDEX('[1]Policy Characteristics'!L:L,MATCH($C2043,'[1]Policy Characteristics'!$C:$C,0)))</f>
        <v/>
      </c>
    </row>
    <row r="2044" spans="1:18" ht="29">
      <c r="A2044" s="254" t="str">
        <f>IF(ISBLANK(INDEX('[1]Policy Characteristics'!A:A,MATCH($C2044,'[1]Policy Characteristics'!$C:$C,0))),"",INDEX('[1]Policy Characteristics'!A:A,MATCH($C2044,'[1]Policy Characteristics'!$C:$C,0)))</f>
        <v>Industry</v>
      </c>
      <c r="B2044" s="262" t="str">
        <f>IF(ISBLANK(INDEX('[1]Policy Characteristics'!B:B,MATCH($C2044,'[1]Policy Characteristics'!$C:$C,0))),"",INDEX('[1]Policy Characteristics'!B:B,MATCH($C2044,'[1]Policy Characteristics'!$C:$C,0)))</f>
        <v>Non BAU Increase in Process Emissions</v>
      </c>
      <c r="C2044" s="254" t="str">
        <f t="shared" si="66"/>
        <v>Boolean Use Non BAU Process Emissions Additions</v>
      </c>
      <c r="D2044" s="45" t="s">
        <v>3883</v>
      </c>
      <c r="E2044" s="45"/>
      <c r="F2044" s="45" t="s">
        <v>3884</v>
      </c>
      <c r="G2044" s="45"/>
      <c r="H2044" s="43">
        <v>3222</v>
      </c>
      <c r="I2044" s="324" t="s">
        <v>41</v>
      </c>
      <c r="J2044" s="255" t="str">
        <f>IF(ISBLANK(INDEX('[1]Policy Characteristics'!D:D,MATCH($C2044,'[1]Policy Characteristics'!$C:$C,0))),"",INDEX('[1]Policy Characteristics'!D:D,MATCH($C2044,'[1]Policy Characteristics'!$C:$C,0)))</f>
        <v>Process Emissions Increases</v>
      </c>
      <c r="K2044" s="254" t="str">
        <f>IF(ISBLANK(INDEX('[1]Policy Characteristics'!E:E,MATCH($C2044,'[1]Policy Characteristics'!$C:$C,0))),"",INDEX('[1]Policy Characteristics'!E:E,MATCH($C2044,'[1]Policy Characteristics'!$C:$C,0)))</f>
        <v>non BAU indst process emissions</v>
      </c>
      <c r="L2044" s="261">
        <f>IF(ISBLANK(INDEX('[1]Policy Characteristics'!F:F,MATCH($C2044,'[1]Policy Characteristics'!$C:$C,0))),"",INDEX('[1]Policy Characteristics'!F:F,MATCH($C2044,'[1]Policy Characteristics'!$C:$C,0)))</f>
        <v>0</v>
      </c>
      <c r="M2044" s="261">
        <f>IF(ISBLANK(INDEX('[1]Policy Characteristics'!G:G,MATCH($C2044,'[1]Policy Characteristics'!$C:$C,0))),"",INDEX('[1]Policy Characteristics'!G:G,MATCH($C2044,'[1]Policy Characteristics'!$C:$C,0)))</f>
        <v>1</v>
      </c>
      <c r="N2044" s="261">
        <f>IF(ISBLANK(INDEX('[1]Policy Characteristics'!H:H,MATCH($C2044,'[1]Policy Characteristics'!$C:$C,0))),"",INDEX('[1]Policy Characteristics'!H:H,MATCH($C2044,'[1]Policy Characteristics'!$C:$C,0)))</f>
        <v>1</v>
      </c>
      <c r="O2044" s="254" t="str">
        <f>IF(ISBLANK(INDEX('[1]Policy Characteristics'!I:I,MATCH($C2044,'[1]Policy Characteristics'!$C:$C,0))),"",INDEX('[1]Policy Characteristics'!I:I,MATCH($C2044,'[1]Policy Characteristics'!$C:$C,0)))</f>
        <v>on/off</v>
      </c>
      <c r="P2044" s="254" t="str">
        <f>IF(ISBLANK(INDEX('[1]Policy Characteristics'!J:J,MATCH($C2044,'[1]Policy Characteristics'!$C:$C,0))),"",INDEX('[1]Policy Characteristics'!J:J,MATCH($C2044,'[1]Policy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44" s="254" t="str">
        <f>IF(ISBLANK(INDEX('[1]Policy Characteristics'!K:K,MATCH($C2044,'[1]Policy Characteristics'!$C:$C,0))),"",INDEX('[1]Policy Characteristics'!K:K,MATCH($C2044,'[1]Policy Characteristics'!$C:$C,0)))</f>
        <v/>
      </c>
      <c r="R2044" s="254" t="str">
        <f>IF(ISBLANK(INDEX('[1]Policy Characteristics'!L:L,MATCH($C2044,'[1]Policy Characteristics'!$C:$C,0))),"",INDEX('[1]Policy Characteristics'!L:L,MATCH($C2044,'[1]Policy Characteristics'!$C:$C,0)))</f>
        <v/>
      </c>
    </row>
    <row r="2045" spans="1:18">
      <c r="A2045" s="254" t="str">
        <f>IF(ISBLANK(INDEX('Policy Characteristics'!A:A,MATCH($C2045,'Policy Characteristics'!$C:$C,0))),"",INDEX('Policy Characteristics'!A:A,MATCH($C2045,'Policy Characteristics'!$C:$C,0)))</f>
        <v>Industry</v>
      </c>
      <c r="B2045" s="262" t="str">
        <f>IF(ISBLANK(INDEX('Policy Characteristics'!B:B,MATCH($C2045,'Policy Characteristics'!$C:$C,0))),"",INDEX('Policy Characteristics'!B:B,MATCH($C2045,'Policy Characteristics'!$C:$C,0)))</f>
        <v>Reduce Fossil Fuel Exports</v>
      </c>
      <c r="C2045" t="s">
        <v>2470</v>
      </c>
      <c r="D2045" s="6" t="s">
        <v>436</v>
      </c>
      <c r="E2045" s="45"/>
      <c r="F2045" s="6" t="s">
        <v>433</v>
      </c>
      <c r="G2045" s="45"/>
      <c r="H2045" s="43">
        <v>451</v>
      </c>
      <c r="I2045" s="324" t="s">
        <v>40</v>
      </c>
      <c r="J2045" s="255" t="str">
        <f>IF(ISBLANK(INDEX('Policy Characteristics'!D:D,MATCH($C2045,'Policy Characteristics'!$C:$C,0))),"",INDEX('Policy Characteristics'!D:D,MATCH($C2045,'Policy Characteristics'!$C:$C,0)))</f>
        <v>Percent Reduction in Fossil Fuel Exports</v>
      </c>
      <c r="K2045" s="254" t="str">
        <f>IF(ISBLANK(INDEX('Policy Characteristics'!E:E,MATCH($C2045,'Policy Characteristics'!$C:$C,0))),"",INDEX('Policy Characteristics'!E:E,MATCH($C2045,'Policy Characteristics'!$C:$C,0)))</f>
        <v>indst reduce fossil fuel exports</v>
      </c>
      <c r="L2045" s="261">
        <f>IF(ISBLANK(INDEX('Policy Characteristics'!F:F,MATCH($C2045,'Policy Characteristics'!$C:$C,0))),"",INDEX('Policy Characteristics'!F:F,MATCH($C2045,'Policy Characteristics'!$C:$C,0)))</f>
        <v>0</v>
      </c>
      <c r="M2045" s="261">
        <f>IF(ISBLANK(INDEX('Policy Characteristics'!G:G,MATCH($C2045,'Policy Characteristics'!$C:$C,0))),"",INDEX('Policy Characteristics'!G:G,MATCH($C2045,'Policy Characteristics'!$C:$C,0)))</f>
        <v>1</v>
      </c>
      <c r="N2045" s="261">
        <f>IF(ISBLANK(INDEX('Policy Characteristics'!H:H,MATCH($C2045,'Policy Characteristics'!$C:$C,0))),"",INDEX('Policy Characteristics'!H:H,MATCH($C2045,'Policy Characteristics'!$C:$C,0)))</f>
        <v>0.01</v>
      </c>
      <c r="O2045" s="254" t="str">
        <f>IF(ISBLANK(INDEX('Policy Characteristics'!I:I,MATCH($C2045,'Policy Characteristics'!$C:$C,0))),"",INDEX('Policy Characteristics'!I:I,MATCH($C2045,'Policy Characteristics'!$C:$C,0)))</f>
        <v>% reduction in exports</v>
      </c>
      <c r="P2045" s="254" t="str">
        <f>IF(ISBLANK(INDEX('Policy Characteristics'!J:J,MATCH($C2045,'Policy Characteristics'!$C:$C,0))),"",INDEX('Policy Characteristics'!J:J,MATCH($C2045,'Policy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2045" s="254" t="str">
        <f>IF(ISBLANK(INDEX('Policy Characteristics'!K:K,MATCH($C2045,'Policy Characteristics'!$C:$C,0))),"",INDEX('Policy Characteristics'!K:K,MATCH($C2045,'Policy Characteristics'!$C:$C,0)))</f>
        <v/>
      </c>
      <c r="R2045" s="254" t="str">
        <f>IF(ISBLANK(INDEX('Policy Characteristics'!L:L,MATCH($C2045,'Policy Characteristics'!$C:$C,0))),"",INDEX('Policy Characteristics'!L:L,MATCH($C2045,'Policy Characteristics'!$C:$C,0)))</f>
        <v>reduce-fuel-exports.html</v>
      </c>
    </row>
    <row r="2046" spans="1:18">
      <c r="A2046" s="254" t="str">
        <f>IF(ISBLANK(INDEX('Policy Characteristics'!A:A,MATCH($C2046,'Policy Characteristics'!$C:$C,0))),"",INDEX('Policy Characteristics'!A:A,MATCH($C2046,'Policy Characteristics'!$C:$C,0)))</f>
        <v>Industry</v>
      </c>
      <c r="B2046" s="262" t="str">
        <f>IF(ISBLANK(INDEX('Policy Characteristics'!B:B,MATCH($C2046,'Policy Characteristics'!$C:$C,0))),"",INDEX('Policy Characteristics'!B:B,MATCH($C2046,'Policy Characteristics'!$C:$C,0)))</f>
        <v>Reduce Fossil Fuel Exports</v>
      </c>
      <c r="C2046" s="254" t="str">
        <f t="shared" ref="C2046:C2053" si="67">C$2045</f>
        <v>Percent Reduction in Fossil Fuel Exports</v>
      </c>
      <c r="D2046" s="6" t="s">
        <v>43</v>
      </c>
      <c r="E2046" s="45"/>
      <c r="F2046" s="6" t="s">
        <v>83</v>
      </c>
      <c r="G2046" s="45"/>
      <c r="H2046" s="43">
        <v>452</v>
      </c>
      <c r="I2046" s="324" t="s">
        <v>40</v>
      </c>
      <c r="J2046" s="255" t="str">
        <f>IF(ISBLANK(INDEX('Policy Characteristics'!D:D,MATCH($C2046,'Policy Characteristics'!$C:$C,0))),"",INDEX('Policy Characteristics'!D:D,MATCH($C2046,'Policy Characteristics'!$C:$C,0)))</f>
        <v>Percent Reduction in Fossil Fuel Exports</v>
      </c>
      <c r="K2046" s="254" t="str">
        <f>IF(ISBLANK(INDEX('Policy Characteristics'!E:E,MATCH($C2046,'Policy Characteristics'!$C:$C,0))),"",INDEX('Policy Characteristics'!E:E,MATCH($C2046,'Policy Characteristics'!$C:$C,0)))</f>
        <v>indst reduce fossil fuel exports</v>
      </c>
      <c r="L2046" s="261">
        <f>IF(ISBLANK(INDEX('Policy Characteristics'!F:F,MATCH($C2046,'Policy Characteristics'!$C:$C,0))),"",INDEX('Policy Characteristics'!F:F,MATCH($C2046,'Policy Characteristics'!$C:$C,0)))</f>
        <v>0</v>
      </c>
      <c r="M2046" s="261">
        <f>IF(ISBLANK(INDEX('Policy Characteristics'!G:G,MATCH($C2046,'Policy Characteristics'!$C:$C,0))),"",INDEX('Policy Characteristics'!G:G,MATCH($C2046,'Policy Characteristics'!$C:$C,0)))</f>
        <v>1</v>
      </c>
      <c r="N2046" s="261">
        <f>IF(ISBLANK(INDEX('Policy Characteristics'!H:H,MATCH($C2046,'Policy Characteristics'!$C:$C,0))),"",INDEX('Policy Characteristics'!H:H,MATCH($C2046,'Policy Characteristics'!$C:$C,0)))</f>
        <v>0.01</v>
      </c>
      <c r="O2046" s="254" t="str">
        <f>IF(ISBLANK(INDEX('Policy Characteristics'!I:I,MATCH($C2046,'Policy Characteristics'!$C:$C,0))),"",INDEX('Policy Characteristics'!I:I,MATCH($C2046,'Policy Characteristics'!$C:$C,0)))</f>
        <v>% reduction in exports</v>
      </c>
      <c r="P2046" s="254" t="str">
        <f>IF(ISBLANK(INDEX('Policy Characteristics'!J:J,MATCH($C2046,'Policy Characteristics'!$C:$C,0))),"",INDEX('Policy Characteristics'!J:J,MATCH($C2046,'Policy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2046" s="254" t="str">
        <f>IF(ISBLANK(INDEX('Policy Characteristics'!K:K,MATCH($C2046,'Policy Characteristics'!$C:$C,0))),"",INDEX('Policy Characteristics'!K:K,MATCH($C2046,'Policy Characteristics'!$C:$C,0)))</f>
        <v/>
      </c>
      <c r="R2046" s="254" t="str">
        <f>IF(ISBLANK(INDEX('Policy Characteristics'!L:L,MATCH($C2046,'Policy Characteristics'!$C:$C,0))),"",INDEX('Policy Characteristics'!L:L,MATCH($C2046,'Policy Characteristics'!$C:$C,0)))</f>
        <v>reduce-fuel-exports.html</v>
      </c>
    </row>
    <row r="2047" spans="1:18">
      <c r="A2047" s="254" t="str">
        <f>IF(ISBLANK(INDEX('Policy Characteristics'!A:A,MATCH($C2047,'Policy Characteristics'!$C:$C,0))),"",INDEX('Policy Characteristics'!A:A,MATCH($C2047,'Policy Characteristics'!$C:$C,0)))</f>
        <v>Industry</v>
      </c>
      <c r="B2047" s="262" t="str">
        <f>IF(ISBLANK(INDEX('Policy Characteristics'!B:B,MATCH($C2047,'Policy Characteristics'!$C:$C,0))),"",INDEX('Policy Characteristics'!B:B,MATCH($C2047,'Policy Characteristics'!$C:$C,0)))</f>
        <v>Reduce Fossil Fuel Exports</v>
      </c>
      <c r="C2047" s="254" t="str">
        <f t="shared" si="67"/>
        <v>Percent Reduction in Fossil Fuel Exports</v>
      </c>
      <c r="D2047" s="6" t="s">
        <v>50</v>
      </c>
      <c r="E2047" s="45"/>
      <c r="F2047" s="6" t="s">
        <v>91</v>
      </c>
      <c r="G2047" s="45"/>
      <c r="H2047" s="43">
        <v>453</v>
      </c>
      <c r="I2047" s="324" t="s">
        <v>40</v>
      </c>
      <c r="J2047" s="255" t="str">
        <f>IF(ISBLANK(INDEX('Policy Characteristics'!D:D,MATCH($C2047,'Policy Characteristics'!$C:$C,0))),"",INDEX('Policy Characteristics'!D:D,MATCH($C2047,'Policy Characteristics'!$C:$C,0)))</f>
        <v>Percent Reduction in Fossil Fuel Exports</v>
      </c>
      <c r="K2047" s="254" t="str">
        <f>IF(ISBLANK(INDEX('Policy Characteristics'!E:E,MATCH($C2047,'Policy Characteristics'!$C:$C,0))),"",INDEX('Policy Characteristics'!E:E,MATCH($C2047,'Policy Characteristics'!$C:$C,0)))</f>
        <v>indst reduce fossil fuel exports</v>
      </c>
      <c r="L2047" s="261">
        <f>IF(ISBLANK(INDEX('Policy Characteristics'!F:F,MATCH($C2047,'Policy Characteristics'!$C:$C,0))),"",INDEX('Policy Characteristics'!F:F,MATCH($C2047,'Policy Characteristics'!$C:$C,0)))</f>
        <v>0</v>
      </c>
      <c r="M2047" s="261">
        <f>IF(ISBLANK(INDEX('Policy Characteristics'!G:G,MATCH($C2047,'Policy Characteristics'!$C:$C,0))),"",INDEX('Policy Characteristics'!G:G,MATCH($C2047,'Policy Characteristics'!$C:$C,0)))</f>
        <v>1</v>
      </c>
      <c r="N2047" s="261">
        <f>IF(ISBLANK(INDEX('Policy Characteristics'!H:H,MATCH($C2047,'Policy Characteristics'!$C:$C,0))),"",INDEX('Policy Characteristics'!H:H,MATCH($C2047,'Policy Characteristics'!$C:$C,0)))</f>
        <v>0.01</v>
      </c>
      <c r="O2047" s="254" t="str">
        <f>IF(ISBLANK(INDEX('Policy Characteristics'!I:I,MATCH($C2047,'Policy Characteristics'!$C:$C,0))),"",INDEX('Policy Characteristics'!I:I,MATCH($C2047,'Policy Characteristics'!$C:$C,0)))</f>
        <v>% reduction in exports</v>
      </c>
      <c r="P2047" s="254" t="str">
        <f>IF(ISBLANK(INDEX('Policy Characteristics'!J:J,MATCH($C2047,'Policy Characteristics'!$C:$C,0))),"",INDEX('Policy Characteristics'!J:J,MATCH($C2047,'Policy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2047" s="254" t="str">
        <f>IF(ISBLANK(INDEX('Policy Characteristics'!K:K,MATCH($C2047,'Policy Characteristics'!$C:$C,0))),"",INDEX('Policy Characteristics'!K:K,MATCH($C2047,'Policy Characteristics'!$C:$C,0)))</f>
        <v/>
      </c>
      <c r="R2047" s="254" t="str">
        <f>IF(ISBLANK(INDEX('Policy Characteristics'!L:L,MATCH($C2047,'Policy Characteristics'!$C:$C,0))),"",INDEX('Policy Characteristics'!L:L,MATCH($C2047,'Policy Characteristics'!$C:$C,0)))</f>
        <v>reduce-fuel-exports.html</v>
      </c>
    </row>
    <row r="2048" spans="1:18">
      <c r="A2048" s="254" t="str">
        <f>IF(ISBLANK(INDEX('Policy Characteristics'!A:A,MATCH($C2048,'Policy Characteristics'!$C:$C,0))),"",INDEX('Policy Characteristics'!A:A,MATCH($C2048,'Policy Characteristics'!$C:$C,0)))</f>
        <v>Industry</v>
      </c>
      <c r="B2048" s="262" t="str">
        <f>IF(ISBLANK(INDEX('Policy Characteristics'!B:B,MATCH($C2048,'Policy Characteristics'!$C:$C,0))),"",INDEX('Policy Characteristics'!B:B,MATCH($C2048,'Policy Characteristics'!$C:$C,0)))</f>
        <v>Reduce Fossil Fuel Exports</v>
      </c>
      <c r="C2048" s="254" t="str">
        <f t="shared" si="67"/>
        <v>Percent Reduction in Fossil Fuel Exports</v>
      </c>
      <c r="D2048" s="6" t="s">
        <v>51</v>
      </c>
      <c r="E2048" s="45"/>
      <c r="F2048" s="6" t="s">
        <v>92</v>
      </c>
      <c r="G2048" s="45"/>
      <c r="H2048" s="43">
        <v>454</v>
      </c>
      <c r="I2048" s="324" t="s">
        <v>40</v>
      </c>
      <c r="J2048" s="255" t="str">
        <f>IF(ISBLANK(INDEX('Policy Characteristics'!D:D,MATCH($C2048,'Policy Characteristics'!$C:$C,0))),"",INDEX('Policy Characteristics'!D:D,MATCH($C2048,'Policy Characteristics'!$C:$C,0)))</f>
        <v>Percent Reduction in Fossil Fuel Exports</v>
      </c>
      <c r="K2048" s="254" t="str">
        <f>IF(ISBLANK(INDEX('Policy Characteristics'!E:E,MATCH($C2048,'Policy Characteristics'!$C:$C,0))),"",INDEX('Policy Characteristics'!E:E,MATCH($C2048,'Policy Characteristics'!$C:$C,0)))</f>
        <v>indst reduce fossil fuel exports</v>
      </c>
      <c r="L2048" s="261">
        <f>IF(ISBLANK(INDEX('Policy Characteristics'!F:F,MATCH($C2048,'Policy Characteristics'!$C:$C,0))),"",INDEX('Policy Characteristics'!F:F,MATCH($C2048,'Policy Characteristics'!$C:$C,0)))</f>
        <v>0</v>
      </c>
      <c r="M2048" s="261">
        <f>IF(ISBLANK(INDEX('Policy Characteristics'!G:G,MATCH($C2048,'Policy Characteristics'!$C:$C,0))),"",INDEX('Policy Characteristics'!G:G,MATCH($C2048,'Policy Characteristics'!$C:$C,0)))</f>
        <v>1</v>
      </c>
      <c r="N2048" s="261">
        <f>IF(ISBLANK(INDEX('Policy Characteristics'!H:H,MATCH($C2048,'Policy Characteristics'!$C:$C,0))),"",INDEX('Policy Characteristics'!H:H,MATCH($C2048,'Policy Characteristics'!$C:$C,0)))</f>
        <v>0.01</v>
      </c>
      <c r="O2048" s="254" t="str">
        <f>IF(ISBLANK(INDEX('Policy Characteristics'!I:I,MATCH($C2048,'Policy Characteristics'!$C:$C,0))),"",INDEX('Policy Characteristics'!I:I,MATCH($C2048,'Policy Characteristics'!$C:$C,0)))</f>
        <v>% reduction in exports</v>
      </c>
      <c r="P2048" s="254" t="str">
        <f>IF(ISBLANK(INDEX('Policy Characteristics'!J:J,MATCH($C2048,'Policy Characteristics'!$C:$C,0))),"",INDEX('Policy Characteristics'!J:J,MATCH($C2048,'Policy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2048" s="254" t="str">
        <f>IF(ISBLANK(INDEX('Policy Characteristics'!K:K,MATCH($C2048,'Policy Characteristics'!$C:$C,0))),"",INDEX('Policy Characteristics'!K:K,MATCH($C2048,'Policy Characteristics'!$C:$C,0)))</f>
        <v/>
      </c>
      <c r="R2048" s="254" t="str">
        <f>IF(ISBLANK(INDEX('Policy Characteristics'!L:L,MATCH($C2048,'Policy Characteristics'!$C:$C,0))),"",INDEX('Policy Characteristics'!L:L,MATCH($C2048,'Policy Characteristics'!$C:$C,0)))</f>
        <v>reduce-fuel-exports.html</v>
      </c>
    </row>
    <row r="2049" spans="1:18">
      <c r="A2049" s="254" t="str">
        <f>IF(ISBLANK(INDEX('Policy Characteristics'!A:A,MATCH($C2049,'Policy Characteristics'!$C:$C,0))),"",INDEX('Policy Characteristics'!A:A,MATCH($C2049,'Policy Characteristics'!$C:$C,0)))</f>
        <v>Industry</v>
      </c>
      <c r="B2049" s="262" t="str">
        <f>IF(ISBLANK(INDEX('Policy Characteristics'!B:B,MATCH($C2049,'Policy Characteristics'!$C:$C,0))),"",INDEX('Policy Characteristics'!B:B,MATCH($C2049,'Policy Characteristics'!$C:$C,0)))</f>
        <v>Reduce Fossil Fuel Exports</v>
      </c>
      <c r="C2049" s="254" t="str">
        <f t="shared" si="67"/>
        <v>Percent Reduction in Fossil Fuel Exports</v>
      </c>
      <c r="D2049" s="6" t="s">
        <v>2454</v>
      </c>
      <c r="E2049" s="45"/>
      <c r="F2049" s="6" t="s">
        <v>2455</v>
      </c>
      <c r="G2049" s="45"/>
      <c r="H2049" s="43">
        <v>455</v>
      </c>
      <c r="I2049" s="324" t="s">
        <v>40</v>
      </c>
      <c r="J2049" s="255" t="str">
        <f>IF(ISBLANK(INDEX('Policy Characteristics'!D:D,MATCH($C2049,'Policy Characteristics'!$C:$C,0))),"",INDEX('Policy Characteristics'!D:D,MATCH($C2049,'Policy Characteristics'!$C:$C,0)))</f>
        <v>Percent Reduction in Fossil Fuel Exports</v>
      </c>
      <c r="K2049" s="254" t="str">
        <f>IF(ISBLANK(INDEX('Policy Characteristics'!E:E,MATCH($C2049,'Policy Characteristics'!$C:$C,0))),"",INDEX('Policy Characteristics'!E:E,MATCH($C2049,'Policy Characteristics'!$C:$C,0)))</f>
        <v>indst reduce fossil fuel exports</v>
      </c>
      <c r="L2049" s="261">
        <f>IF(ISBLANK(INDEX('Policy Characteristics'!F:F,MATCH($C2049,'Policy Characteristics'!$C:$C,0))),"",INDEX('Policy Characteristics'!F:F,MATCH($C2049,'Policy Characteristics'!$C:$C,0)))</f>
        <v>0</v>
      </c>
      <c r="M2049" s="261">
        <f>IF(ISBLANK(INDEX('Policy Characteristics'!G:G,MATCH($C2049,'Policy Characteristics'!$C:$C,0))),"",INDEX('Policy Characteristics'!G:G,MATCH($C2049,'Policy Characteristics'!$C:$C,0)))</f>
        <v>1</v>
      </c>
      <c r="N2049" s="261">
        <f>IF(ISBLANK(INDEX('Policy Characteristics'!H:H,MATCH($C2049,'Policy Characteristics'!$C:$C,0))),"",INDEX('Policy Characteristics'!H:H,MATCH($C2049,'Policy Characteristics'!$C:$C,0)))</f>
        <v>0.01</v>
      </c>
      <c r="O2049" s="254" t="str">
        <f>IF(ISBLANK(INDEX('Policy Characteristics'!I:I,MATCH($C2049,'Policy Characteristics'!$C:$C,0))),"",INDEX('Policy Characteristics'!I:I,MATCH($C2049,'Policy Characteristics'!$C:$C,0)))</f>
        <v>% reduction in exports</v>
      </c>
      <c r="P2049" s="254" t="str">
        <f>IF(ISBLANK(INDEX('Policy Characteristics'!J:J,MATCH($C2049,'Policy Characteristics'!$C:$C,0))),"",INDEX('Policy Characteristics'!J:J,MATCH($C2049,'Policy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2049" s="254" t="str">
        <f>IF(ISBLANK(INDEX('Policy Characteristics'!K:K,MATCH($C2049,'Policy Characteristics'!$C:$C,0))),"",INDEX('Policy Characteristics'!K:K,MATCH($C2049,'Policy Characteristics'!$C:$C,0)))</f>
        <v/>
      </c>
      <c r="R2049" s="254" t="str">
        <f>IF(ISBLANK(INDEX('Policy Characteristics'!L:L,MATCH($C2049,'Policy Characteristics'!$C:$C,0))),"",INDEX('Policy Characteristics'!L:L,MATCH($C2049,'Policy Characteristics'!$C:$C,0)))</f>
        <v>reduce-fuel-exports.html</v>
      </c>
    </row>
    <row r="2050" spans="1:18">
      <c r="A2050" s="254" t="str">
        <f>IF(ISBLANK(INDEX('Policy Characteristics'!A:A,MATCH($C2050,'Policy Characteristics'!$C:$C,0))),"",INDEX('Policy Characteristics'!A:A,MATCH($C2050,'Policy Characteristics'!$C:$C,0)))</f>
        <v>Industry</v>
      </c>
      <c r="B2050" s="262" t="str">
        <f>IF(ISBLANK(INDEX('Policy Characteristics'!B:B,MATCH($C2050,'Policy Characteristics'!$C:$C,0))),"",INDEX('Policy Characteristics'!B:B,MATCH($C2050,'Policy Characteristics'!$C:$C,0)))</f>
        <v>Reduce Fossil Fuel Exports</v>
      </c>
      <c r="C2050" s="254" t="str">
        <f t="shared" si="67"/>
        <v>Percent Reduction in Fossil Fuel Exports</v>
      </c>
      <c r="D2050" s="6" t="s">
        <v>429</v>
      </c>
      <c r="E2050" s="45"/>
      <c r="F2050" s="6" t="s">
        <v>430</v>
      </c>
      <c r="G2050" s="45"/>
      <c r="H2050" s="43">
        <v>456</v>
      </c>
      <c r="I2050" s="325" t="s">
        <v>41</v>
      </c>
      <c r="J2050" s="255" t="str">
        <f>IF(ISBLANK(INDEX('Policy Characteristics'!D:D,MATCH($C2050,'Policy Characteristics'!$C:$C,0))),"",INDEX('Policy Characteristics'!D:D,MATCH($C2050,'Policy Characteristics'!$C:$C,0)))</f>
        <v>Percent Reduction in Fossil Fuel Exports</v>
      </c>
      <c r="K2050" s="254" t="str">
        <f>IF(ISBLANK(INDEX('Policy Characteristics'!E:E,MATCH($C2050,'Policy Characteristics'!$C:$C,0))),"",INDEX('Policy Characteristics'!E:E,MATCH($C2050,'Policy Characteristics'!$C:$C,0)))</f>
        <v>indst reduce fossil fuel exports</v>
      </c>
      <c r="L2050" s="261">
        <f>IF(ISBLANK(INDEX('Policy Characteristics'!F:F,MATCH($C2050,'Policy Characteristics'!$C:$C,0))),"",INDEX('Policy Characteristics'!F:F,MATCH($C2050,'Policy Characteristics'!$C:$C,0)))</f>
        <v>0</v>
      </c>
      <c r="M2050" s="261">
        <f>IF(ISBLANK(INDEX('Policy Characteristics'!G:G,MATCH($C2050,'Policy Characteristics'!$C:$C,0))),"",INDEX('Policy Characteristics'!G:G,MATCH($C2050,'Policy Characteristics'!$C:$C,0)))</f>
        <v>1</v>
      </c>
      <c r="N2050" s="261">
        <f>IF(ISBLANK(INDEX('Policy Characteristics'!H:H,MATCH($C2050,'Policy Characteristics'!$C:$C,0))),"",INDEX('Policy Characteristics'!H:H,MATCH($C2050,'Policy Characteristics'!$C:$C,0)))</f>
        <v>0.01</v>
      </c>
      <c r="O2050" s="254" t="str">
        <f>IF(ISBLANK(INDEX('Policy Characteristics'!I:I,MATCH($C2050,'Policy Characteristics'!$C:$C,0))),"",INDEX('Policy Characteristics'!I:I,MATCH($C2050,'Policy Characteristics'!$C:$C,0)))</f>
        <v>% reduction in exports</v>
      </c>
      <c r="P2050" s="254" t="str">
        <f>IF(ISBLANK(INDEX('Policy Characteristics'!J:J,MATCH($C2050,'Policy Characteristics'!$C:$C,0))),"",INDEX('Policy Characteristics'!J:J,MATCH($C2050,'Policy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2050" s="254" t="str">
        <f>IF(ISBLANK(INDEX('Policy Characteristics'!K:K,MATCH($C2050,'Policy Characteristics'!$C:$C,0))),"",INDEX('Policy Characteristics'!K:K,MATCH($C2050,'Policy Characteristics'!$C:$C,0)))</f>
        <v/>
      </c>
      <c r="R2050" s="254" t="str">
        <f>IF(ISBLANK(INDEX('Policy Characteristics'!L:L,MATCH($C2050,'Policy Characteristics'!$C:$C,0))),"",INDEX('Policy Characteristics'!L:L,MATCH($C2050,'Policy Characteristics'!$C:$C,0)))</f>
        <v>reduce-fuel-exports.html</v>
      </c>
    </row>
    <row r="2051" spans="1:18">
      <c r="A2051" s="254" t="str">
        <f>IF(ISBLANK(INDEX('Policy Characteristics'!A:A,MATCH($C2051,'Policy Characteristics'!$C:$C,0))),"",INDEX('Policy Characteristics'!A:A,MATCH($C2051,'Policy Characteristics'!$C:$C,0)))</f>
        <v>Industry</v>
      </c>
      <c r="B2051" s="262" t="str">
        <f>IF(ISBLANK(INDEX('Policy Characteristics'!B:B,MATCH($C2051,'Policy Characteristics'!$C:$C,0))),"",INDEX('Policy Characteristics'!B:B,MATCH($C2051,'Policy Characteristics'!$C:$C,0)))</f>
        <v>Reduce Fossil Fuel Exports</v>
      </c>
      <c r="C2051" s="254" t="str">
        <f t="shared" si="67"/>
        <v>Percent Reduction in Fossil Fuel Exports</v>
      </c>
      <c r="D2051" s="6" t="s">
        <v>2446</v>
      </c>
      <c r="E2051" s="45"/>
      <c r="F2051" s="6" t="s">
        <v>2450</v>
      </c>
      <c r="G2051" s="45"/>
      <c r="H2051" s="43">
        <v>457</v>
      </c>
      <c r="I2051" s="324" t="s">
        <v>40</v>
      </c>
      <c r="J2051" s="255" t="str">
        <f>IF(ISBLANK(INDEX('Policy Characteristics'!D:D,MATCH($C2051,'Policy Characteristics'!$C:$C,0))),"",INDEX('Policy Characteristics'!D:D,MATCH($C2051,'Policy Characteristics'!$C:$C,0)))</f>
        <v>Percent Reduction in Fossil Fuel Exports</v>
      </c>
      <c r="K2051" s="254" t="str">
        <f>IF(ISBLANK(INDEX('Policy Characteristics'!E:E,MATCH($C2051,'Policy Characteristics'!$C:$C,0))),"",INDEX('Policy Characteristics'!E:E,MATCH($C2051,'Policy Characteristics'!$C:$C,0)))</f>
        <v>indst reduce fossil fuel exports</v>
      </c>
      <c r="L2051" s="261">
        <f>IF(ISBLANK(INDEX('Policy Characteristics'!F:F,MATCH($C2051,'Policy Characteristics'!$C:$C,0))),"",INDEX('Policy Characteristics'!F:F,MATCH($C2051,'Policy Characteristics'!$C:$C,0)))</f>
        <v>0</v>
      </c>
      <c r="M2051" s="261">
        <f>IF(ISBLANK(INDEX('Policy Characteristics'!G:G,MATCH($C2051,'Policy Characteristics'!$C:$C,0))),"",INDEX('Policy Characteristics'!G:G,MATCH($C2051,'Policy Characteristics'!$C:$C,0)))</f>
        <v>1</v>
      </c>
      <c r="N2051" s="261">
        <f>IF(ISBLANK(INDEX('Policy Characteristics'!H:H,MATCH($C2051,'Policy Characteristics'!$C:$C,0))),"",INDEX('Policy Characteristics'!H:H,MATCH($C2051,'Policy Characteristics'!$C:$C,0)))</f>
        <v>0.01</v>
      </c>
      <c r="O2051" s="254" t="str">
        <f>IF(ISBLANK(INDEX('Policy Characteristics'!I:I,MATCH($C2051,'Policy Characteristics'!$C:$C,0))),"",INDEX('Policy Characteristics'!I:I,MATCH($C2051,'Policy Characteristics'!$C:$C,0)))</f>
        <v>% reduction in exports</v>
      </c>
      <c r="P2051" s="254" t="str">
        <f>IF(ISBLANK(INDEX('Policy Characteristics'!J:J,MATCH($C2051,'Policy Characteristics'!$C:$C,0))),"",INDEX('Policy Characteristics'!J:J,MATCH($C2051,'Policy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2051" s="254" t="str">
        <f>IF(ISBLANK(INDEX('Policy Characteristics'!K:K,MATCH($C2051,'Policy Characteristics'!$C:$C,0))),"",INDEX('Policy Characteristics'!K:K,MATCH($C2051,'Policy Characteristics'!$C:$C,0)))</f>
        <v/>
      </c>
      <c r="R2051" s="254" t="str">
        <f>IF(ISBLANK(INDEX('Policy Characteristics'!L:L,MATCH($C2051,'Policy Characteristics'!$C:$C,0))),"",INDEX('Policy Characteristics'!L:L,MATCH($C2051,'Policy Characteristics'!$C:$C,0)))</f>
        <v>reduce-fuel-exports.html</v>
      </c>
    </row>
    <row r="2052" spans="1:18">
      <c r="A2052" s="254" t="str">
        <f>IF(ISBLANK(INDEX('Policy Characteristics'!A:A,MATCH($C2052,'Policy Characteristics'!$C:$C,0))),"",INDEX('Policy Characteristics'!A:A,MATCH($C2052,'Policy Characteristics'!$C:$C,0)))</f>
        <v>Industry</v>
      </c>
      <c r="B2052" s="262" t="str">
        <f>IF(ISBLANK(INDEX('Policy Characteristics'!B:B,MATCH($C2052,'Policy Characteristics'!$C:$C,0))),"",INDEX('Policy Characteristics'!B:B,MATCH($C2052,'Policy Characteristics'!$C:$C,0)))</f>
        <v>Reduce Fossil Fuel Exports</v>
      </c>
      <c r="C2052" s="254" t="str">
        <f t="shared" si="67"/>
        <v>Percent Reduction in Fossil Fuel Exports</v>
      </c>
      <c r="D2052" s="6" t="s">
        <v>2456</v>
      </c>
      <c r="E2052" s="45"/>
      <c r="F2052" s="6" t="s">
        <v>2457</v>
      </c>
      <c r="G2052" s="45"/>
      <c r="H2052" s="43">
        <v>458</v>
      </c>
      <c r="I2052" s="324" t="s">
        <v>40</v>
      </c>
      <c r="J2052" s="255" t="str">
        <f>IF(ISBLANK(INDEX('Policy Characteristics'!D:D,MATCH($C2052,'Policy Characteristics'!$C:$C,0))),"",INDEX('Policy Characteristics'!D:D,MATCH($C2052,'Policy Characteristics'!$C:$C,0)))</f>
        <v>Percent Reduction in Fossil Fuel Exports</v>
      </c>
      <c r="K2052" s="254" t="str">
        <f>IF(ISBLANK(INDEX('Policy Characteristics'!E:E,MATCH($C2052,'Policy Characteristics'!$C:$C,0))),"",INDEX('Policy Characteristics'!E:E,MATCH($C2052,'Policy Characteristics'!$C:$C,0)))</f>
        <v>indst reduce fossil fuel exports</v>
      </c>
      <c r="L2052" s="261">
        <f>IF(ISBLANK(INDEX('Policy Characteristics'!F:F,MATCH($C2052,'Policy Characteristics'!$C:$C,0))),"",INDEX('Policy Characteristics'!F:F,MATCH($C2052,'Policy Characteristics'!$C:$C,0)))</f>
        <v>0</v>
      </c>
      <c r="M2052" s="261">
        <f>IF(ISBLANK(INDEX('Policy Characteristics'!G:G,MATCH($C2052,'Policy Characteristics'!$C:$C,0))),"",INDEX('Policy Characteristics'!G:G,MATCH($C2052,'Policy Characteristics'!$C:$C,0)))</f>
        <v>1</v>
      </c>
      <c r="N2052" s="261">
        <f>IF(ISBLANK(INDEX('Policy Characteristics'!H:H,MATCH($C2052,'Policy Characteristics'!$C:$C,0))),"",INDEX('Policy Characteristics'!H:H,MATCH($C2052,'Policy Characteristics'!$C:$C,0)))</f>
        <v>0.01</v>
      </c>
      <c r="O2052" s="254" t="str">
        <f>IF(ISBLANK(INDEX('Policy Characteristics'!I:I,MATCH($C2052,'Policy Characteristics'!$C:$C,0))),"",INDEX('Policy Characteristics'!I:I,MATCH($C2052,'Policy Characteristics'!$C:$C,0)))</f>
        <v>% reduction in exports</v>
      </c>
      <c r="P2052" s="254" t="str">
        <f>IF(ISBLANK(INDEX('Policy Characteristics'!J:J,MATCH($C2052,'Policy Characteristics'!$C:$C,0))),"",INDEX('Policy Characteristics'!J:J,MATCH($C2052,'Policy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2052" s="254" t="str">
        <f>IF(ISBLANK(INDEX('Policy Characteristics'!K:K,MATCH($C2052,'Policy Characteristics'!$C:$C,0))),"",INDEX('Policy Characteristics'!K:K,MATCH($C2052,'Policy Characteristics'!$C:$C,0)))</f>
        <v/>
      </c>
      <c r="R2052" s="254" t="str">
        <f>IF(ISBLANK(INDEX('Policy Characteristics'!L:L,MATCH($C2052,'Policy Characteristics'!$C:$C,0))),"",INDEX('Policy Characteristics'!L:L,MATCH($C2052,'Policy Characteristics'!$C:$C,0)))</f>
        <v>reduce-fuel-exports.html</v>
      </c>
    </row>
    <row r="2053" spans="1:18">
      <c r="A2053" s="254" t="str">
        <f>IF(ISBLANK(INDEX('Policy Characteristics'!A:A,MATCH($C2053,'Policy Characteristics'!$C:$C,0))),"",INDEX('Policy Characteristics'!A:A,MATCH($C2053,'Policy Characteristics'!$C:$C,0)))</f>
        <v>Industry</v>
      </c>
      <c r="B2053" s="262" t="str">
        <f>IF(ISBLANK(INDEX('Policy Characteristics'!B:B,MATCH($C2053,'Policy Characteristics'!$C:$C,0))),"",INDEX('Policy Characteristics'!B:B,MATCH($C2053,'Policy Characteristics'!$C:$C,0)))</f>
        <v>Reduce Fossil Fuel Exports</v>
      </c>
      <c r="C2053" s="254" t="str">
        <f t="shared" si="67"/>
        <v>Percent Reduction in Fossil Fuel Exports</v>
      </c>
      <c r="D2053" s="6" t="s">
        <v>2447</v>
      </c>
      <c r="E2053" s="45"/>
      <c r="F2053" s="6" t="s">
        <v>2451</v>
      </c>
      <c r="G2053" s="45"/>
      <c r="H2053" s="43">
        <v>459</v>
      </c>
      <c r="I2053" s="324" t="s">
        <v>40</v>
      </c>
      <c r="J2053" s="255" t="str">
        <f>IF(ISBLANK(INDEX('Policy Characteristics'!D:D,MATCH($C2053,'Policy Characteristics'!$C:$C,0))),"",INDEX('Policy Characteristics'!D:D,MATCH($C2053,'Policy Characteristics'!$C:$C,0)))</f>
        <v>Percent Reduction in Fossil Fuel Exports</v>
      </c>
      <c r="K2053" s="254" t="str">
        <f>IF(ISBLANK(INDEX('Policy Characteristics'!E:E,MATCH($C2053,'Policy Characteristics'!$C:$C,0))),"",INDEX('Policy Characteristics'!E:E,MATCH($C2053,'Policy Characteristics'!$C:$C,0)))</f>
        <v>indst reduce fossil fuel exports</v>
      </c>
      <c r="L2053" s="261">
        <f>IF(ISBLANK(INDEX('Policy Characteristics'!F:F,MATCH($C2053,'Policy Characteristics'!$C:$C,0))),"",INDEX('Policy Characteristics'!F:F,MATCH($C2053,'Policy Characteristics'!$C:$C,0)))</f>
        <v>0</v>
      </c>
      <c r="M2053" s="261">
        <f>IF(ISBLANK(INDEX('Policy Characteristics'!G:G,MATCH($C2053,'Policy Characteristics'!$C:$C,0))),"",INDEX('Policy Characteristics'!G:G,MATCH($C2053,'Policy Characteristics'!$C:$C,0)))</f>
        <v>1</v>
      </c>
      <c r="N2053" s="261">
        <f>IF(ISBLANK(INDEX('Policy Characteristics'!H:H,MATCH($C2053,'Policy Characteristics'!$C:$C,0))),"",INDEX('Policy Characteristics'!H:H,MATCH($C2053,'Policy Characteristics'!$C:$C,0)))</f>
        <v>0.01</v>
      </c>
      <c r="O2053" s="254" t="str">
        <f>IF(ISBLANK(INDEX('Policy Characteristics'!I:I,MATCH($C2053,'Policy Characteristics'!$C:$C,0))),"",INDEX('Policy Characteristics'!I:I,MATCH($C2053,'Policy Characteristics'!$C:$C,0)))</f>
        <v>% reduction in exports</v>
      </c>
      <c r="P2053" s="254" t="str">
        <f>IF(ISBLANK(INDEX('Policy Characteristics'!J:J,MATCH($C2053,'Policy Characteristics'!$C:$C,0))),"",INDEX('Policy Characteristics'!J:J,MATCH($C2053,'Policy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2053" s="254" t="str">
        <f>IF(ISBLANK(INDEX('Policy Characteristics'!K:K,MATCH($C2053,'Policy Characteristics'!$C:$C,0))),"",INDEX('Policy Characteristics'!K:K,MATCH($C2053,'Policy Characteristics'!$C:$C,0)))</f>
        <v/>
      </c>
      <c r="R2053" s="254" t="str">
        <f>IF(ISBLANK(INDEX('Policy Characteristics'!L:L,MATCH($C2053,'Policy Characteristics'!$C:$C,0))),"",INDEX('Policy Characteristics'!L:L,MATCH($C2053,'Policy Characteristics'!$C:$C,0)))</f>
        <v>reduce-fuel-exports.html</v>
      </c>
    </row>
    <row r="2054" spans="1:18">
      <c r="A2054" s="254" t="str">
        <f>IF(ISBLANK(INDEX('Policy Characteristics'!A:A,MATCH($C2054,'Policy Characteristics'!$C:$C,0))),"",INDEX('Policy Characteristics'!A:A,MATCH($C2054,'Policy Characteristics'!$C:$C,0)))</f>
        <v>Agriculture, Land Use, and Forestry</v>
      </c>
      <c r="B2054" s="262" t="str">
        <f>IF(ISBLANK(INDEX('Policy Characteristics'!B:B,MATCH($C2054,'Policy Characteristics'!$C:$C,0))),"",INDEX('Policy Characteristics'!B:B,MATCH($C2054,'Policy Characteristics'!$C:$C,0)))</f>
        <v>Afforestation and Reforestation</v>
      </c>
      <c r="C2054" t="s">
        <v>417</v>
      </c>
      <c r="D2054" s="45"/>
      <c r="E2054" s="45"/>
      <c r="F2054" s="45"/>
      <c r="G2054" s="45"/>
      <c r="H2054" s="43">
        <v>60</v>
      </c>
      <c r="I2054" s="324" t="s">
        <v>40</v>
      </c>
      <c r="J2054" s="255" t="str">
        <f>IF(ISBLANK(INDEX('Policy Characteristics'!D:D,MATCH($C2054,'Policy Characteristics'!$C:$C,0))),"",INDEX('Policy Characteristics'!D:D,MATCH($C2054,'Policy Characteristics'!$C:$C,0)))</f>
        <v>Afforestation and Reforestation</v>
      </c>
      <c r="K2054" s="254" t="str">
        <f>IF(ISBLANK(INDEX('Policy Characteristics'!E:E,MATCH($C2054,'Policy Characteristics'!$C:$C,0))),"",INDEX('Policy Characteristics'!E:E,MATCH($C2054,'Policy Characteristics'!$C:$C,0)))</f>
        <v>land afforestation and reforestation</v>
      </c>
      <c r="L2054" s="261">
        <f>IF(ISBLANK(INDEX('Policy Characteristics'!F:F,MATCH($C2054,'Policy Characteristics'!$C:$C,0))),"",INDEX('Policy Characteristics'!F:F,MATCH($C2054,'Policy Characteristics'!$C:$C,0)))</f>
        <v>-3</v>
      </c>
      <c r="M2054" s="261">
        <f>IF(ISBLANK(INDEX('Policy Characteristics'!G:G,MATCH($C2054,'Policy Characteristics'!$C:$C,0))),"",INDEX('Policy Characteristics'!G:G,MATCH($C2054,'Policy Characteristics'!$C:$C,0)))</f>
        <v>1</v>
      </c>
      <c r="N2054" s="261">
        <f>IF(ISBLANK(INDEX('Policy Characteristics'!H:H,MATCH($C2054,'Policy Characteristics'!$C:$C,0))),"",INDEX('Policy Characteristics'!H:H,MATCH($C2054,'Policy Characteristics'!$C:$C,0)))</f>
        <v>0.01</v>
      </c>
      <c r="O2054" s="254" t="str">
        <f>IF(ISBLANK(INDEX('Policy Characteristics'!I:I,MATCH($C2054,'Policy Characteristics'!$C:$C,0))),"",INDEX('Policy Characteristics'!I:I,MATCH($C2054,'Policy Characteristics'!$C:$C,0)))</f>
        <v>% of potential achieved</v>
      </c>
      <c r="P2054" s="254" t="str">
        <f>IF(ISBLANK(INDEX('Policy Characteristics'!J:J,MATCH($C2054,'Policy Characteristics'!$C:$C,0))),"",INDEX('Policy Characteristics'!J:J,MATCH($C2054,'Policy Characteristics'!$C:$C,0)))</f>
        <v>**Description:**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afforestation and reforestation potential is roughly 175 MMT CO2e in 2050.</v>
      </c>
      <c r="Q2054" s="254" t="str">
        <f>IF(ISBLANK(INDEX('Policy Characteristics'!K:K,MATCH($C2054,'Policy Characteristics'!$C:$C,0))),"",INDEX('Policy Characteristics'!K:K,MATCH($C2054,'Policy Characteristics'!$C:$C,0)))</f>
        <v>lulucf.html#aff-ref</v>
      </c>
      <c r="R2054" s="254" t="str">
        <f>IF(ISBLANK(INDEX('Policy Characteristics'!L:L,MATCH($C2054,'Policy Characteristics'!$C:$C,0))),"",INDEX('Policy Characteristics'!L:L,MATCH($C2054,'Policy Characteristics'!$C:$C,0)))</f>
        <v>afforestation-and-reforestation.html</v>
      </c>
    </row>
    <row r="2055" spans="1:18">
      <c r="A2055" s="254" t="str">
        <f>IF(ISBLANK(INDEX('Policy Characteristics'!A:A,MATCH($C2055,'Policy Characteristics'!$C:$C,0))),"",INDEX('Policy Characteristics'!A:A,MATCH($C2055,'Policy Characteristics'!$C:$C,0)))</f>
        <v>Agriculture, Land Use, and Forestry</v>
      </c>
      <c r="B2055" s="262" t="str">
        <f>IF(ISBLANK(INDEX('Policy Characteristics'!B:B,MATCH($C2055,'Policy Characteristics'!$C:$C,0))),"",INDEX('Policy Characteristics'!B:B,MATCH($C2055,'Policy Characteristics'!$C:$C,0)))</f>
        <v>Avoid Deforestation</v>
      </c>
      <c r="C2055" t="s">
        <v>424</v>
      </c>
      <c r="D2055" s="45"/>
      <c r="E2055" s="45"/>
      <c r="F2055" s="45"/>
      <c r="G2055" s="45"/>
      <c r="H2055" s="43">
        <v>705</v>
      </c>
      <c r="I2055" s="325" t="s">
        <v>41</v>
      </c>
      <c r="J2055" s="255" t="str">
        <f>IF(ISBLANK(INDEX('Policy Characteristics'!D:D,MATCH($C2055,'Policy Characteristics'!$C:$C,0))),"",INDEX('Policy Characteristics'!D:D,MATCH($C2055,'Policy Characteristics'!$C:$C,0)))</f>
        <v>Avoid Deforestation</v>
      </c>
      <c r="K2055" s="254" t="str">
        <f>IF(ISBLANK(INDEX('Policy Characteristics'!E:E,MATCH($C2055,'Policy Characteristics'!$C:$C,0))),"",INDEX('Policy Characteristics'!E:E,MATCH($C2055,'Policy Characteristics'!$C:$C,0)))</f>
        <v>land avoid deforestation</v>
      </c>
      <c r="L2055" s="261">
        <f>IF(ISBLANK(INDEX('Policy Characteristics'!F:F,MATCH($C2055,'Policy Characteristics'!$C:$C,0))),"",INDEX('Policy Characteristics'!F:F,MATCH($C2055,'Policy Characteristics'!$C:$C,0)))</f>
        <v>0</v>
      </c>
      <c r="M2055" s="261">
        <f>IF(ISBLANK(INDEX('Policy Characteristics'!G:G,MATCH($C2055,'Policy Characteristics'!$C:$C,0))),"",INDEX('Policy Characteristics'!G:G,MATCH($C2055,'Policy Characteristics'!$C:$C,0)))</f>
        <v>1</v>
      </c>
      <c r="N2055" s="261">
        <f>IF(ISBLANK(INDEX('Policy Characteristics'!H:H,MATCH($C2055,'Policy Characteristics'!$C:$C,0))),"",INDEX('Policy Characteristics'!H:H,MATCH($C2055,'Policy Characteristics'!$C:$C,0)))</f>
        <v>0.01</v>
      </c>
      <c r="O2055" s="254" t="str">
        <f>IF(ISBLANK(INDEX('Policy Characteristics'!I:I,MATCH($C2055,'Policy Characteristics'!$C:$C,0))),"",INDEX('Policy Characteristics'!I:I,MATCH($C2055,'Policy Characteristics'!$C:$C,0)))</f>
        <v>% of potential achieved</v>
      </c>
      <c r="P2055" s="254" t="str">
        <f>IF(ISBLANK(INDEX('Policy Characteristics'!J:J,MATCH($C2055,'Policy Characteristics'!$C:$C,0))),"",INDEX('Policy Characteristics'!J:J,MATCH($C2055,'Policy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2055" s="254" t="str">
        <f>IF(ISBLANK(INDEX('Policy Characteristics'!K:K,MATCH($C2055,'Policy Characteristics'!$C:$C,0))),"",INDEX('Policy Characteristics'!K:K,MATCH($C2055,'Policy Characteristics'!$C:$C,0)))</f>
        <v>lulucf.html#avoid-def</v>
      </c>
      <c r="R2055" s="254" t="str">
        <f>IF(ISBLANK(INDEX('Policy Characteristics'!L:L,MATCH($C2055,'Policy Characteristics'!$C:$C,0))),"",INDEX('Policy Characteristics'!L:L,MATCH($C2055,'Policy Characteristics'!$C:$C,0)))</f>
        <v>avoid-deforestation.html</v>
      </c>
    </row>
    <row r="2056" spans="1:18">
      <c r="A2056" s="254" t="str">
        <f>IF(ISBLANK(INDEX('Policy Characteristics'!A:A,MATCH($C2056,'Policy Characteristics'!$C:$C,0))),"",INDEX('Policy Characteristics'!A:A,MATCH($C2056,'Policy Characteristics'!$C:$C,0)))</f>
        <v>Agriculture, Land Use, and Forestry</v>
      </c>
      <c r="B2056" s="262" t="str">
        <f>IF(ISBLANK(INDEX('Policy Characteristics'!B:B,MATCH($C2056,'Policy Characteristics'!$C:$C,0))),"",INDEX('Policy Characteristics'!B:B,MATCH($C2056,'Policy Characteristics'!$C:$C,0)))</f>
        <v>Grassland Restoration and Avoided Conversion</v>
      </c>
      <c r="C2056" t="s">
        <v>421</v>
      </c>
      <c r="D2056" s="45"/>
      <c r="E2056" s="45"/>
      <c r="F2056" s="45"/>
      <c r="G2056" s="45"/>
      <c r="H2056" s="43">
        <v>177</v>
      </c>
      <c r="I2056" s="325" t="s">
        <v>40</v>
      </c>
      <c r="J2056" s="255" t="str">
        <f>IF(ISBLANK(INDEX('Policy Characteristics'!D:D,MATCH($C2056,'Policy Characteristics'!$C:$C,0))),"",INDEX('Policy Characteristics'!D:D,MATCH($C2056,'Policy Characteristics'!$C:$C,0)))</f>
        <v>Grassland Restoration and Avoided Conversion</v>
      </c>
      <c r="K2056" s="254" t="str">
        <f>IF(ISBLANK(INDEX('Policy Characteristics'!E:E,MATCH($C2056,'Policy Characteristics'!$C:$C,0))),"",INDEX('Policy Characteristics'!E:E,MATCH($C2056,'Policy Characteristics'!$C:$C,0)))</f>
        <v>land forest restoration</v>
      </c>
      <c r="L2056" s="261">
        <f>IF(ISBLANK(INDEX('Policy Characteristics'!F:F,MATCH($C2056,'Policy Characteristics'!$C:$C,0))),"",INDEX('Policy Characteristics'!F:F,MATCH($C2056,'Policy Characteristics'!$C:$C,0)))</f>
        <v>0</v>
      </c>
      <c r="M2056" s="261">
        <f>IF(ISBLANK(INDEX('Policy Characteristics'!G:G,MATCH($C2056,'Policy Characteristics'!$C:$C,0))),"",INDEX('Policy Characteristics'!G:G,MATCH($C2056,'Policy Characteristics'!$C:$C,0)))</f>
        <v>1</v>
      </c>
      <c r="N2056" s="261">
        <f>IF(ISBLANK(INDEX('Policy Characteristics'!H:H,MATCH($C2056,'Policy Characteristics'!$C:$C,0))),"",INDEX('Policy Characteristics'!H:H,MATCH($C2056,'Policy Characteristics'!$C:$C,0)))</f>
        <v>0.01</v>
      </c>
      <c r="O2056" s="254" t="str">
        <f>IF(ISBLANK(INDEX('Policy Characteristics'!I:I,MATCH($C2056,'Policy Characteristics'!$C:$C,0))),"",INDEX('Policy Characteristics'!I:I,MATCH($C2056,'Policy Characteristics'!$C:$C,0)))</f>
        <v>% of potential achieved</v>
      </c>
      <c r="P2056" s="254" t="str">
        <f>IF(ISBLANK(INDEX('Policy Characteristics'!J:J,MATCH($C2056,'Policy Characteristics'!$C:$C,0))),"",INDEX('Policy Characteristics'!J:J,MATCH($C2056,'Policy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2056" s="254" t="str">
        <f>IF(ISBLANK(INDEX('Policy Characteristics'!K:K,MATCH($C2056,'Policy Characteristics'!$C:$C,0))),"",INDEX('Policy Characteristics'!K:K,MATCH($C2056,'Policy Characteristics'!$C:$C,0)))</f>
        <v/>
      </c>
      <c r="R2056" s="254" t="str">
        <f>IF(ISBLANK(INDEX('Policy Characteristics'!L:L,MATCH($C2056,'Policy Characteristics'!$C:$C,0))),"",INDEX('Policy Characteristics'!L:L,MATCH($C2056,'Policy Characteristics'!$C:$C,0)))</f>
        <v>forest-restoration.html</v>
      </c>
    </row>
    <row r="2057" spans="1:18">
      <c r="A2057" s="254" t="str">
        <f>IF(ISBLANK(INDEX('Policy Characteristics'!A:A,MATCH($C2057,'Policy Characteristics'!$C:$C,0))),"",INDEX('Policy Characteristics'!A:A,MATCH($C2057,'Policy Characteristics'!$C:$C,0)))</f>
        <v>Agriculture, Land Use, and Forestry</v>
      </c>
      <c r="B2057" s="262" t="str">
        <f>IF(ISBLANK(INDEX('Policy Characteristics'!B:B,MATCH($C2057,'Policy Characteristics'!$C:$C,0))),"",INDEX('Policy Characteristics'!B:B,MATCH($C2057,'Policy Characteristics'!$C:$C,0)))</f>
        <v>Forest Set-Asides</v>
      </c>
      <c r="C2057" t="s">
        <v>418</v>
      </c>
      <c r="D2057" s="45"/>
      <c r="E2057" s="45"/>
      <c r="F2057" s="45"/>
      <c r="G2057" s="45"/>
      <c r="H2057" s="43">
        <v>61</v>
      </c>
      <c r="I2057" s="324" t="s">
        <v>41</v>
      </c>
      <c r="J2057" s="255" t="str">
        <f>IF(ISBLANK(INDEX('Policy Characteristics'!D:D,MATCH($C2057,'Policy Characteristics'!$C:$C,0))),"",INDEX('Policy Characteristics'!D:D,MATCH($C2057,'Policy Characteristics'!$C:$C,0)))</f>
        <v>Forest Set-Asides</v>
      </c>
      <c r="K2057" s="254" t="str">
        <f>IF(ISBLANK(INDEX('Policy Characteristics'!E:E,MATCH($C2057,'Policy Characteristics'!$C:$C,0))),"",INDEX('Policy Characteristics'!E:E,MATCH($C2057,'Policy Characteristics'!$C:$C,0)))</f>
        <v>land forest set asides</v>
      </c>
      <c r="L2057" s="261">
        <f>IF(ISBLANK(INDEX('Policy Characteristics'!F:F,MATCH($C2057,'Policy Characteristics'!$C:$C,0))),"",INDEX('Policy Characteristics'!F:F,MATCH($C2057,'Policy Characteristics'!$C:$C,0)))</f>
        <v>0</v>
      </c>
      <c r="M2057" s="261">
        <f>IF(ISBLANK(INDEX('Policy Characteristics'!G:G,MATCH($C2057,'Policy Characteristics'!$C:$C,0))),"",INDEX('Policy Characteristics'!G:G,MATCH($C2057,'Policy Characteristics'!$C:$C,0)))</f>
        <v>1</v>
      </c>
      <c r="N2057" s="261">
        <f>IF(ISBLANK(INDEX('Policy Characteristics'!H:H,MATCH($C2057,'Policy Characteristics'!$C:$C,0))),"",INDEX('Policy Characteristics'!H:H,MATCH($C2057,'Policy Characteristics'!$C:$C,0)))</f>
        <v>0.01</v>
      </c>
      <c r="O2057" s="254" t="str">
        <f>IF(ISBLANK(INDEX('Policy Characteristics'!I:I,MATCH($C2057,'Policy Characteristics'!$C:$C,0))),"",INDEX('Policy Characteristics'!I:I,MATCH($C2057,'Policy Characteristics'!$C:$C,0)))</f>
        <v>% of potential achieved</v>
      </c>
      <c r="P2057" s="254" t="str">
        <f>IF(ISBLANK(INDEX('Policy Characteristics'!J:J,MATCH($C2057,'Policy Characteristics'!$C:$C,0))),"",INDEX('Policy Characteristics'!J:J,MATCH($C2057,'Policy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2057" s="254" t="str">
        <f>IF(ISBLANK(INDEX('Policy Characteristics'!K:K,MATCH($C2057,'Policy Characteristics'!$C:$C,0))),"",INDEX('Policy Characteristics'!K:K,MATCH($C2057,'Policy Characteristics'!$C:$C,0)))</f>
        <v>lulucf.html#set-asides</v>
      </c>
      <c r="R2057" s="254" t="str">
        <f>IF(ISBLANK(INDEX('Policy Characteristics'!L:L,MATCH($C2057,'Policy Characteristics'!$C:$C,0))),"",INDEX('Policy Characteristics'!L:L,MATCH($C2057,'Policy Characteristics'!$C:$C,0)))</f>
        <v>forest-set-asides.html</v>
      </c>
    </row>
    <row r="2058" spans="1:18">
      <c r="A2058" s="254" t="str">
        <f>IF(ISBLANK(INDEX('Policy Characteristics'!A:A,MATCH($C2058,'Policy Characteristics'!$C:$C,0))),"",INDEX('Policy Characteristics'!A:A,MATCH($C2058,'Policy Characteristics'!$C:$C,0)))</f>
        <v>Agriculture, Land Use, and Forestry</v>
      </c>
      <c r="B2058" s="262" t="str">
        <f>IF(ISBLANK(INDEX('Policy Characteristics'!B:B,MATCH($C2058,'Policy Characteristics'!$C:$C,0))),"",INDEX('Policy Characteristics'!B:B,MATCH($C2058,'Policy Characteristics'!$C:$C,0)))</f>
        <v>Cropland and Rice Measures</v>
      </c>
      <c r="C2058" t="s">
        <v>2749</v>
      </c>
      <c r="D2058" s="45"/>
      <c r="E2058" s="45"/>
      <c r="F2058" s="45"/>
      <c r="G2058" s="45"/>
      <c r="H2058" s="43">
        <v>62</v>
      </c>
      <c r="I2058" s="324" t="s">
        <v>40</v>
      </c>
      <c r="J2058" s="255" t="str">
        <f>IF(ISBLANK(INDEX('Policy Characteristics'!D:D,MATCH($C2058,'Policy Characteristics'!$C:$C,0))),"",INDEX('Policy Characteristics'!D:D,MATCH($C2058,'Policy Characteristics'!$C:$C,0)))</f>
        <v>Cropland and Rice Measures</v>
      </c>
      <c r="K2058" s="254" t="str">
        <f>IF(ISBLANK(INDEX('Policy Characteristics'!E:E,MATCH($C2058,'Policy Characteristics'!$C:$C,0))),"",INDEX('Policy Characteristics'!E:E,MATCH($C2058,'Policy Characteristics'!$C:$C,0)))</f>
        <v>indst cropland and rice measures</v>
      </c>
      <c r="L2058" s="261">
        <f>IF(ISBLANK(INDEX('Policy Characteristics'!F:F,MATCH($C2058,'Policy Characteristics'!$C:$C,0))),"",INDEX('Policy Characteristics'!F:F,MATCH($C2058,'Policy Characteristics'!$C:$C,0)))</f>
        <v>0</v>
      </c>
      <c r="M2058" s="261">
        <f>IF(ISBLANK(INDEX('Policy Characteristics'!G:G,MATCH($C2058,'Policy Characteristics'!$C:$C,0))),"",INDEX('Policy Characteristics'!G:G,MATCH($C2058,'Policy Characteristics'!$C:$C,0)))</f>
        <v>1</v>
      </c>
      <c r="N2058" s="261">
        <f>IF(ISBLANK(INDEX('Policy Characteristics'!H:H,MATCH($C2058,'Policy Characteristics'!$C:$C,0))),"",INDEX('Policy Characteristics'!H:H,MATCH($C2058,'Policy Characteristics'!$C:$C,0)))</f>
        <v>0.01</v>
      </c>
      <c r="O2058" s="254" t="str">
        <f>IF(ISBLANK(INDEX('Policy Characteristics'!I:I,MATCH($C2058,'Policy Characteristics'!$C:$C,0))),"",INDEX('Policy Characteristics'!I:I,MATCH($C2058,'Policy Characteristics'!$C:$C,0)))</f>
        <v>% of potential achieved</v>
      </c>
      <c r="P2058" s="254" t="str">
        <f>IF(ISBLANK(INDEX('Policy Characteristics'!J:J,MATCH($C2058,'Policy Characteristics'!$C:$C,0))),"",INDEX('Policy Characteristics'!J:J,MATCH($C2058,'Policy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2058" s="254" t="str">
        <f>IF(ISBLANK(INDEX('Policy Characteristics'!K:K,MATCH($C2058,'Policy Characteristics'!$C:$C,0))),"",INDEX('Policy Characteristics'!K:K,MATCH($C2058,'Policy Characteristics'!$C:$C,0)))</f>
        <v>industry-ag-main.html#cropland</v>
      </c>
      <c r="R2058" s="254" t="str">
        <f>IF(ISBLANK(INDEX('Policy Characteristics'!L:L,MATCH($C2058,'Policy Characteristics'!$C:$C,0))),"",INDEX('Policy Characteristics'!L:L,MATCH($C2058,'Policy Characteristics'!$C:$C,0)))</f>
        <v>cropland-management.html</v>
      </c>
    </row>
    <row r="2059" spans="1:18">
      <c r="A2059" s="254" t="str">
        <f>IF(ISBLANK(INDEX('Policy Characteristics'!A:A,MATCH($C2059,'Policy Characteristics'!$C:$C,0))),"",INDEX('Policy Characteristics'!A:A,MATCH($C2059,'Policy Characteristics'!$C:$C,0)))</f>
        <v>Agriculture, Land Use, and Forestry</v>
      </c>
      <c r="B2059" s="262" t="str">
        <f>IF(ISBLANK(INDEX('Policy Characteristics'!B:B,MATCH($C2059,'Policy Characteristics'!$C:$C,0))),"",INDEX('Policy Characteristics'!B:B,MATCH($C2059,'Policy Characteristics'!$C:$C,0)))</f>
        <v>Improved Soil Measures</v>
      </c>
      <c r="C2059" t="s">
        <v>3317</v>
      </c>
      <c r="D2059" s="45"/>
      <c r="E2059" s="45"/>
      <c r="F2059" s="45"/>
      <c r="G2059" s="45"/>
      <c r="H2059" s="43">
        <v>1654</v>
      </c>
      <c r="I2059" s="324" t="s">
        <v>41</v>
      </c>
      <c r="J2059" s="255" t="str">
        <f>IF(ISBLANK(INDEX('Policy Characteristics'!D:D,MATCH($C2059,'Policy Characteristics'!$C:$C,0))),"",INDEX('Policy Characteristics'!D:D,MATCH($C2059,'Policy Characteristics'!$C:$C,0)))</f>
        <v>Improved Soil Measures</v>
      </c>
      <c r="K2059" s="254" t="str">
        <f>IF(ISBLANK(INDEX('Policy Characteristics'!E:E,MATCH($C2059,'Policy Characteristics'!$C:$C,0))),"",INDEX('Policy Characteristics'!E:E,MATCH($C2059,'Policy Characteristics'!$C:$C,0)))</f>
        <v>indst tillage</v>
      </c>
      <c r="L2059" s="261">
        <f>IF(ISBLANK(INDEX('Policy Characteristics'!F:F,MATCH($C2059,'Policy Characteristics'!$C:$C,0))),"",INDEX('Policy Characteristics'!F:F,MATCH($C2059,'Policy Characteristics'!$C:$C,0)))</f>
        <v>0</v>
      </c>
      <c r="M2059" s="261">
        <f>IF(ISBLANK(INDEX('Policy Characteristics'!G:G,MATCH($C2059,'Policy Characteristics'!$C:$C,0))),"",INDEX('Policy Characteristics'!G:G,MATCH($C2059,'Policy Characteristics'!$C:$C,0)))</f>
        <v>1</v>
      </c>
      <c r="N2059" s="261">
        <f>IF(ISBLANK(INDEX('Policy Characteristics'!H:H,MATCH($C2059,'Policy Characteristics'!$C:$C,0))),"",INDEX('Policy Characteristics'!H:H,MATCH($C2059,'Policy Characteristics'!$C:$C,0)))</f>
        <v>0.01</v>
      </c>
      <c r="O2059" s="254" t="str">
        <f>IF(ISBLANK(INDEX('Policy Characteristics'!I:I,MATCH($C2059,'Policy Characteristics'!$C:$C,0))),"",INDEX('Policy Characteristics'!I:I,MATCH($C2059,'Policy Characteristics'!$C:$C,0)))</f>
        <v>% of potential achieved</v>
      </c>
      <c r="P2059" s="254" t="str">
        <f>IF(ISBLANK(INDEX('Policy Characteristics'!J:J,MATCH($C2059,'Policy Characteristics'!$C:$C,0))),"",INDEX('Policy Characteristics'!J:J,MATCH($C2059,'Policy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2059" s="254" t="str">
        <f>IF(ISBLANK(INDEX('Policy Characteristics'!K:K,MATCH($C2059,'Policy Characteristics'!$C:$C,0))),"",INDEX('Policy Characteristics'!K:K,MATCH($C2059,'Policy Characteristics'!$C:$C,0)))</f>
        <v/>
      </c>
      <c r="R2059" s="254" t="str">
        <f>IF(ISBLANK(INDEX('Policy Characteristics'!L:L,MATCH($C2059,'Policy Characteristics'!$C:$C,0))),"",INDEX('Policy Characteristics'!L:L,MATCH($C2059,'Policy Characteristics'!$C:$C,0)))</f>
        <v/>
      </c>
    </row>
    <row r="2060" spans="1:18">
      <c r="A2060" s="254" t="str">
        <f>IF(ISBLANK(INDEX('Policy Characteristics'!A:A,MATCH($C2060,'Policy Characteristics'!$C:$C,0))),"",INDEX('Policy Characteristics'!A:A,MATCH($C2060,'Policy Characteristics'!$C:$C,0)))</f>
        <v>Agriculture, Land Use, and Forestry</v>
      </c>
      <c r="B2060" s="262" t="str">
        <f>IF(ISBLANK(INDEX('Policy Characteristics'!B:B,MATCH($C2060,'Policy Characteristics'!$C:$C,0))),"",INDEX('Policy Characteristics'!B:B,MATCH($C2060,'Policy Characteristics'!$C:$C,0)))</f>
        <v>Improved Forest Management</v>
      </c>
      <c r="C2060" t="s">
        <v>419</v>
      </c>
      <c r="D2060" s="45"/>
      <c r="E2060" s="45"/>
      <c r="F2060" s="45"/>
      <c r="G2060" s="45"/>
      <c r="H2060" s="43">
        <v>63</v>
      </c>
      <c r="I2060" s="324" t="s">
        <v>40</v>
      </c>
      <c r="J2060" s="255" t="str">
        <f>IF(ISBLANK(INDEX('Policy Characteristics'!D:D,MATCH($C2060,'Policy Characteristics'!$C:$C,0))),"",INDEX('Policy Characteristics'!D:D,MATCH($C2060,'Policy Characteristics'!$C:$C,0)))</f>
        <v>Improved Forest Management</v>
      </c>
      <c r="K2060" s="254" t="str">
        <f>IF(ISBLANK(INDEX('Policy Characteristics'!E:E,MATCH($C2060,'Policy Characteristics'!$C:$C,0))),"",INDEX('Policy Characteristics'!E:E,MATCH($C2060,'Policy Characteristics'!$C:$C,0)))</f>
        <v>land forest management</v>
      </c>
      <c r="L2060" s="261">
        <f>IF(ISBLANK(INDEX('Policy Characteristics'!F:F,MATCH($C2060,'Policy Characteristics'!$C:$C,0))),"",INDEX('Policy Characteristics'!F:F,MATCH($C2060,'Policy Characteristics'!$C:$C,0)))</f>
        <v>-1.5</v>
      </c>
      <c r="M2060" s="261">
        <f>IF(ISBLANK(INDEX('Policy Characteristics'!G:G,MATCH($C2060,'Policy Characteristics'!$C:$C,0))),"",INDEX('Policy Characteristics'!G:G,MATCH($C2060,'Policy Characteristics'!$C:$C,0)))</f>
        <v>1</v>
      </c>
      <c r="N2060" s="261">
        <f>IF(ISBLANK(INDEX('Policy Characteristics'!H:H,MATCH($C2060,'Policy Characteristics'!$C:$C,0))),"",INDEX('Policy Characteristics'!H:H,MATCH($C2060,'Policy Characteristics'!$C:$C,0)))</f>
        <v>0.01</v>
      </c>
      <c r="O2060" s="254" t="str">
        <f>IF(ISBLANK(INDEX('Policy Characteristics'!I:I,MATCH($C2060,'Policy Characteristics'!$C:$C,0))),"",INDEX('Policy Characteristics'!I:I,MATCH($C2060,'Policy Characteristics'!$C:$C,0)))</f>
        <v>% of potential achieved</v>
      </c>
      <c r="P2060" s="254" t="str">
        <f>IF(ISBLANK(INDEX('Policy Characteristics'!J:J,MATCH($C2060,'Policy Characteristics'!$C:$C,0))),"",INDEX('Policy Characteristics'!J:J,MATCH($C2060,'Policy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2060" s="254" t="str">
        <f>IF(ISBLANK(INDEX('Policy Characteristics'!K:K,MATCH($C2060,'Policy Characteristics'!$C:$C,0))),"",INDEX('Policy Characteristics'!K:K,MATCH($C2060,'Policy Characteristics'!$C:$C,0)))</f>
        <v>lulucf.html#forest-mgmt</v>
      </c>
      <c r="R2060" s="254" t="str">
        <f>IF(ISBLANK(INDEX('Policy Characteristics'!L:L,MATCH($C2060,'Policy Characteristics'!$C:$C,0))),"",INDEX('Policy Characteristics'!L:L,MATCH($C2060,'Policy Characteristics'!$C:$C,0)))</f>
        <v>improved-forest-management.html</v>
      </c>
    </row>
    <row r="2061" spans="1:18">
      <c r="A2061" s="254" t="str">
        <f>IF(ISBLANK(INDEX('Policy Characteristics'!A:A,MATCH($C2061,'Policy Characteristics'!$C:$C,0))),"",INDEX('Policy Characteristics'!A:A,MATCH($C2061,'Policy Characteristics'!$C:$C,0)))</f>
        <v>Agriculture, Land Use, and Forestry</v>
      </c>
      <c r="B2061" s="262" t="str">
        <f>IF(ISBLANK(INDEX('Policy Characteristics'!B:B,MATCH($C2061,'Policy Characteristics'!$C:$C,0))),"",INDEX('Policy Characteristics'!B:B,MATCH($C2061,'Policy Characteristics'!$C:$C,0)))</f>
        <v>Livestock Measures</v>
      </c>
      <c r="C2061" t="s">
        <v>2781</v>
      </c>
      <c r="D2061" s="45"/>
      <c r="E2061" s="45"/>
      <c r="F2061" s="45"/>
      <c r="G2061" s="45"/>
      <c r="H2061" s="43">
        <v>64</v>
      </c>
      <c r="I2061" s="324" t="s">
        <v>40</v>
      </c>
      <c r="J2061" s="255" t="str">
        <f>IF(ISBLANK(INDEX('Policy Characteristics'!D:D,MATCH($C2061,'Policy Characteristics'!$C:$C,0))),"",INDEX('Policy Characteristics'!D:D,MATCH($C2061,'Policy Characteristics'!$C:$C,0)))</f>
        <v>Livestock Measures</v>
      </c>
      <c r="K2061" s="254" t="str">
        <f>IF(ISBLANK(INDEX('Policy Characteristics'!E:E,MATCH($C2061,'Policy Characteristics'!$C:$C,0))),"",INDEX('Policy Characteristics'!E:E,MATCH($C2061,'Policy Characteristics'!$C:$C,0)))</f>
        <v>indst livestock measures</v>
      </c>
      <c r="L2061" s="261">
        <f>IF(ISBLANK(INDEX('Policy Characteristics'!F:F,MATCH($C2061,'Policy Characteristics'!$C:$C,0))),"",INDEX('Policy Characteristics'!F:F,MATCH($C2061,'Policy Characteristics'!$C:$C,0)))</f>
        <v>0</v>
      </c>
      <c r="M2061" s="261">
        <f>IF(ISBLANK(INDEX('Policy Characteristics'!G:G,MATCH($C2061,'Policy Characteristics'!$C:$C,0))),"",INDEX('Policy Characteristics'!G:G,MATCH($C2061,'Policy Characteristics'!$C:$C,0)))</f>
        <v>1</v>
      </c>
      <c r="N2061" s="261">
        <f>IF(ISBLANK(INDEX('Policy Characteristics'!H:H,MATCH($C2061,'Policy Characteristics'!$C:$C,0))),"",INDEX('Policy Characteristics'!H:H,MATCH($C2061,'Policy Characteristics'!$C:$C,0)))</f>
        <v>0.01</v>
      </c>
      <c r="O2061" s="254" t="str">
        <f>IF(ISBLANK(INDEX('Policy Characteristics'!I:I,MATCH($C2061,'Policy Characteristics'!$C:$C,0))),"",INDEX('Policy Characteristics'!I:I,MATCH($C2061,'Policy Characteristics'!$C:$C,0)))</f>
        <v>% of potential achieved</v>
      </c>
      <c r="P2061" s="254" t="str">
        <f>IF(ISBLANK(INDEX('Policy Characteristics'!J:J,MATCH($C2061,'Policy Characteristics'!$C:$C,0))),"",INDEX('Policy Characteristics'!J:J,MATCH($C2061,'Policy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2061" s="254" t="str">
        <f>IF(ISBLANK(INDEX('Policy Characteristics'!K:K,MATCH($C2061,'Policy Characteristics'!$C:$C,0))),"",INDEX('Policy Characteristics'!K:K,MATCH($C2061,'Policy Characteristics'!$C:$C,0)))</f>
        <v>industry-ag-main.html#livestock</v>
      </c>
      <c r="R2061" s="254" t="str">
        <f>IF(ISBLANK(INDEX('Policy Characteristics'!L:L,MATCH($C2061,'Policy Characteristics'!$C:$C,0))),"",INDEX('Policy Characteristics'!L:L,MATCH($C2061,'Policy Characteristics'!$C:$C,0)))</f>
        <v>livestock-measures.html</v>
      </c>
    </row>
    <row r="2062" spans="1:18">
      <c r="A2062" s="254" t="str">
        <f>IF(ISBLANK(INDEX('Policy Characteristics'!A:A,MATCH($C2062,'Policy Characteristics'!$C:$C,0))),"",INDEX('Policy Characteristics'!A:A,MATCH($C2062,'Policy Characteristics'!$C:$C,0)))</f>
        <v>Agriculture, Land Use, and Forestry</v>
      </c>
      <c r="B2062" s="262" t="str">
        <f>IF(ISBLANK(INDEX('Policy Characteristics'!B:B,MATCH($C2062,'Policy Characteristics'!$C:$C,0))),"",INDEX('Policy Characteristics'!B:B,MATCH($C2062,'Policy Characteristics'!$C:$C,0)))</f>
        <v>Wetland Restoration</v>
      </c>
      <c r="C2062" t="s">
        <v>420</v>
      </c>
      <c r="D2062" s="45"/>
      <c r="E2062" s="45"/>
      <c r="F2062" s="45"/>
      <c r="G2062" s="45"/>
      <c r="H2062" s="43">
        <v>178</v>
      </c>
      <c r="I2062" s="324" t="s">
        <v>40</v>
      </c>
      <c r="J2062" s="255" t="str">
        <f>IF(ISBLANK(INDEX('Policy Characteristics'!D:D,MATCH($C2062,'Policy Characteristics'!$C:$C,0))),"",INDEX('Policy Characteristics'!D:D,MATCH($C2062,'Policy Characteristics'!$C:$C,0)))</f>
        <v>Wetland Restoration</v>
      </c>
      <c r="K2062" s="254" t="str">
        <f>IF(ISBLANK(INDEX('Policy Characteristics'!E:E,MATCH($C2062,'Policy Characteristics'!$C:$C,0))),"",INDEX('Policy Characteristics'!E:E,MATCH($C2062,'Policy Characteristics'!$C:$C,0)))</f>
        <v>land peatland restoration</v>
      </c>
      <c r="L2062" s="261">
        <f>IF(ISBLANK(INDEX('Policy Characteristics'!F:F,MATCH($C2062,'Policy Characteristics'!$C:$C,0))),"",INDEX('Policy Characteristics'!F:F,MATCH($C2062,'Policy Characteristics'!$C:$C,0)))</f>
        <v>0</v>
      </c>
      <c r="M2062" s="261">
        <f>IF(ISBLANK(INDEX('Policy Characteristics'!G:G,MATCH($C2062,'Policy Characteristics'!$C:$C,0))),"",INDEX('Policy Characteristics'!G:G,MATCH($C2062,'Policy Characteristics'!$C:$C,0)))</f>
        <v>1</v>
      </c>
      <c r="N2062" s="261">
        <f>IF(ISBLANK(INDEX('Policy Characteristics'!H:H,MATCH($C2062,'Policy Characteristics'!$C:$C,0))),"",INDEX('Policy Characteristics'!H:H,MATCH($C2062,'Policy Characteristics'!$C:$C,0)))</f>
        <v>0.01</v>
      </c>
      <c r="O2062" s="254" t="str">
        <f>IF(ISBLANK(INDEX('Policy Characteristics'!I:I,MATCH($C2062,'Policy Characteristics'!$C:$C,0))),"",INDEX('Policy Characteristics'!I:I,MATCH($C2062,'Policy Characteristics'!$C:$C,0)))</f>
        <v>% of potential achieved</v>
      </c>
      <c r="P2062" s="254" t="str">
        <f>IF(ISBLANK(INDEX('Policy Characteristics'!J:J,MATCH($C2062,'Policy Characteristics'!$C:$C,0))),"",INDEX('Policy Characteristics'!J:J,MATCH($C2062,'Policy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2062" s="254" t="str">
        <f>IF(ISBLANK(INDEX('Policy Characteristics'!K:K,MATCH($C2062,'Policy Characteristics'!$C:$C,0))),"",INDEX('Policy Characteristics'!K:K,MATCH($C2062,'Policy Characteristics'!$C:$C,0)))</f>
        <v/>
      </c>
      <c r="R2062" s="254" t="str">
        <f>IF(ISBLANK(INDEX('Policy Characteristics'!L:L,MATCH($C2062,'Policy Characteristics'!$C:$C,0))),"",INDEX('Policy Characteristics'!L:L,MATCH($C2062,'Policy Characteristics'!$C:$C,0)))</f>
        <v>peatland-restoration.html</v>
      </c>
    </row>
    <row r="2063" spans="1:18">
      <c r="A2063" s="254" t="str">
        <f>IF(ISBLANK(INDEX('Policy Characteristics'!A:A,MATCH($C2063,'Policy Characteristics'!$C:$C,0))),"",INDEX('Policy Characteristics'!A:A,MATCH($C2063,'Policy Characteristics'!$C:$C,0)))</f>
        <v>Agriculture, Land Use, and Forestry</v>
      </c>
      <c r="B2063" s="262" t="str">
        <f>IF(ISBLANK(INDEX('Policy Characteristics'!B:B,MATCH($C2063,'Policy Characteristics'!$C:$C,0))),"",INDEX('Policy Characteristics'!B:B,MATCH($C2063,'Policy Characteristics'!$C:$C,0)))</f>
        <v>Shift to Non-Animal Products</v>
      </c>
      <c r="C2063" t="s">
        <v>2422</v>
      </c>
      <c r="D2063" s="45"/>
      <c r="E2063" s="45"/>
      <c r="F2063" s="45"/>
      <c r="G2063" s="45"/>
      <c r="H2063" s="43">
        <v>434</v>
      </c>
      <c r="I2063" s="324" t="s">
        <v>40</v>
      </c>
      <c r="J2063" s="255" t="str">
        <f>IF(ISBLANK(INDEX('Policy Characteristics'!D:D,MATCH($C2063,'Policy Characteristics'!$C:$C,0))),"",INDEX('Policy Characteristics'!D:D,MATCH($C2063,'Policy Characteristics'!$C:$C,0)))</f>
        <v>Shift to Non-Animal Products</v>
      </c>
      <c r="K2063" s="254" t="str">
        <f>IF(ISBLANK(INDEX('Policy Characteristics'!E:E,MATCH($C2063,'Policy Characteristics'!$C:$C,0))),"",INDEX('Policy Characteristics'!E:E,MATCH($C2063,'Policy Characteristics'!$C:$C,0)))</f>
        <v>indst shift to nonanimal products</v>
      </c>
      <c r="L2063" s="261">
        <f>IF(ISBLANK(INDEX('Policy Characteristics'!F:F,MATCH($C2063,'Policy Characteristics'!$C:$C,0))),"",INDEX('Policy Characteristics'!F:F,MATCH($C2063,'Policy Characteristics'!$C:$C,0)))</f>
        <v>0</v>
      </c>
      <c r="M2063" s="261">
        <f>IF(ISBLANK(INDEX('Policy Characteristics'!G:G,MATCH($C2063,'Policy Characteristics'!$C:$C,0))),"",INDEX('Policy Characteristics'!G:G,MATCH($C2063,'Policy Characteristics'!$C:$C,0)))</f>
        <v>1</v>
      </c>
      <c r="N2063" s="261">
        <f>IF(ISBLANK(INDEX('Policy Characteristics'!H:H,MATCH($C2063,'Policy Characteristics'!$C:$C,0))),"",INDEX('Policy Characteristics'!H:H,MATCH($C2063,'Policy Characteristics'!$C:$C,0)))</f>
        <v>0.01</v>
      </c>
      <c r="O2063" s="254" t="str">
        <f>IF(ISBLANK(INDEX('Policy Characteristics'!I:I,MATCH($C2063,'Policy Characteristics'!$C:$C,0))),"",INDEX('Policy Characteristics'!I:I,MATCH($C2063,'Policy Characteristics'!$C:$C,0)))</f>
        <v>% reduction in animal products</v>
      </c>
      <c r="P2063" s="254" t="str">
        <f>IF(ISBLANK(INDEX('Policy Characteristics'!J:J,MATCH($C2063,'Policy Characteristics'!$C:$C,0))),"",INDEX('Policy Characteristics'!J:J,MATCH($C2063,'Policy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2063" s="254" t="str">
        <f>IF(ISBLANK(INDEX('Policy Characteristics'!K:K,MATCH($C2063,'Policy Characteristics'!$C:$C,0))),"",INDEX('Policy Characteristics'!K:K,MATCH($C2063,'Policy Characteristics'!$C:$C,0)))</f>
        <v/>
      </c>
      <c r="R2063" s="254" t="str">
        <f>IF(ISBLANK(INDEX('Policy Characteristics'!L:L,MATCH($C2063,'Policy Characteristics'!$C:$C,0))),"",INDEX('Policy Characteristics'!L:L,MATCH($C2063,'Policy Characteristics'!$C:$C,0)))</f>
        <v>shift-to-non-animal-products.html</v>
      </c>
    </row>
    <row r="2064" spans="1:18" s="2" customFormat="1">
      <c r="A2064" s="254" t="str">
        <f>IF(ISBLANK(INDEX('Policy Characteristics'!A:A,MATCH($C2064,'Policy Characteristics'!$C:$C,0))),"",INDEX('Policy Characteristics'!A:A,MATCH($C2064,'Policy Characteristics'!$C:$C,0)))</f>
        <v>District Heat and Hydrogen</v>
      </c>
      <c r="B2064" s="262" t="str">
        <f>IF(ISBLANK(INDEX('Policy Characteristics'!B:B,MATCH($C2064,'Policy Characteristics'!$C:$C,0))),"",INDEX('Policy Characteristics'!B:B,MATCH($C2064,'Policy Characteristics'!$C:$C,0)))</f>
        <v>Use CHP for District Heat</v>
      </c>
      <c r="C2064" s="317" t="s">
        <v>274</v>
      </c>
      <c r="D2064" s="6"/>
      <c r="E2064" s="6"/>
      <c r="F2064" s="6"/>
      <c r="G2064" s="6"/>
      <c r="H2064" s="43">
        <v>68</v>
      </c>
      <c r="I2064" s="325" t="s">
        <v>40</v>
      </c>
      <c r="J2064" s="255" t="str">
        <f>IF(ISBLANK(INDEX('Policy Characteristics'!D:D,MATCH($C2064,'Policy Characteristics'!$C:$C,0))),"",INDEX('Policy Characteristics'!D:D,MATCH($C2064,'Policy Characteristics'!$C:$C,0)))</f>
        <v>District Heat CHP</v>
      </c>
      <c r="K2064" s="254" t="str">
        <f>IF(ISBLANK(INDEX('Policy Characteristics'!E:E,MATCH($C2064,'Policy Characteristics'!$C:$C,0))),"",INDEX('Policy Characteristics'!E:E,MATCH($C2064,'Policy Characteristics'!$C:$C,0)))</f>
        <v>heat convert heat to CHP</v>
      </c>
      <c r="L2064" s="261">
        <f>IF(ISBLANK(INDEX('Policy Characteristics'!F:F,MATCH($C2064,'Policy Characteristics'!$C:$C,0))),"",INDEX('Policy Characteristics'!F:F,MATCH($C2064,'Policy Characteristics'!$C:$C,0)))</f>
        <v>0</v>
      </c>
      <c r="M2064" s="261">
        <f>IF(ISBLANK(INDEX('Policy Characteristics'!G:G,MATCH($C2064,'Policy Characteristics'!$C:$C,0))),"",INDEX('Policy Characteristics'!G:G,MATCH($C2064,'Policy Characteristics'!$C:$C,0)))</f>
        <v>1</v>
      </c>
      <c r="N2064" s="261">
        <f>IF(ISBLANK(INDEX('Policy Characteristics'!H:H,MATCH($C2064,'Policy Characteristics'!$C:$C,0))),"",INDEX('Policy Characteristics'!H:H,MATCH($C2064,'Policy Characteristics'!$C:$C,0)))</f>
        <v>0.01</v>
      </c>
      <c r="O2064" s="254" t="str">
        <f>IF(ISBLANK(INDEX('Policy Characteristics'!I:I,MATCH($C2064,'Policy Characteristics'!$C:$C,0))),"",INDEX('Policy Characteristics'!I:I,MATCH($C2064,'Policy Characteristics'!$C:$C,0)))</f>
        <v>% non-CHP heat converted</v>
      </c>
      <c r="P2064" s="254" t="str">
        <f>IF(ISBLANK(INDEX('Policy Characteristics'!J:J,MATCH($C2064,'Policy Characteristics'!$C:$C,0))),"",INDEX('Policy Characteristics'!J:J,MATCH($C2064,'Policy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2064" s="254" t="str">
        <f>IF(ISBLANK(INDEX('Policy Characteristics'!K:K,MATCH($C2064,'Policy Characteristics'!$C:$C,0))),"",INDEX('Policy Characteristics'!K:K,MATCH($C2064,'Policy Characteristics'!$C:$C,0)))</f>
        <v>district-heating.html#chp</v>
      </c>
      <c r="R2064" s="254" t="str">
        <f>IF(ISBLANK(INDEX('Policy Characteristics'!L:L,MATCH($C2064,'Policy Characteristics'!$C:$C,0))),"",INDEX('Policy Characteristics'!L:L,MATCH($C2064,'Policy Characteristics'!$C:$C,0)))</f>
        <v>convert-non-chp-heat-production.html</v>
      </c>
    </row>
    <row r="2065" spans="1:18" s="2" customFormat="1">
      <c r="A2065" s="254" t="str">
        <f>IF(ISBLANK(INDEX('Policy Characteristics'!A:A,MATCH($C2065,'Policy Characteristics'!$C:$C,0))),"",INDEX('Policy Characteristics'!A:A,MATCH($C2065,'Policy Characteristics'!$C:$C,0)))</f>
        <v>District Heat and Hydrogen</v>
      </c>
      <c r="B2065" s="262" t="str">
        <f>IF(ISBLANK(INDEX('Policy Characteristics'!B:B,MATCH($C2065,'Policy Characteristics'!$C:$C,0))),"",INDEX('Policy Characteristics'!B:B,MATCH($C2065,'Policy Characteristics'!$C:$C,0)))</f>
        <v>Produce District Heat with Electricity</v>
      </c>
      <c r="C2065" s="317" t="s">
        <v>2717</v>
      </c>
      <c r="D2065" s="6"/>
      <c r="E2065" s="6"/>
      <c r="F2065" s="6"/>
      <c r="G2065" s="6"/>
      <c r="H2065" s="43">
        <v>176</v>
      </c>
      <c r="I2065" s="325" t="s">
        <v>40</v>
      </c>
      <c r="J2065" s="255" t="str">
        <f>IF(ISBLANK(INDEX('Policy Characteristics'!D:D,MATCH($C2065,'Policy Characteristics'!$C:$C,0))),"",INDEX('Policy Characteristics'!D:D,MATCH($C2065,'Policy Characteristics'!$C:$C,0)))</f>
        <v>District Heat Fuel Switching</v>
      </c>
      <c r="K2065" s="254" t="str">
        <f>IF(ISBLANK(INDEX('Policy Characteristics'!E:E,MATCH($C2065,'Policy Characteristics'!$C:$C,0))),"",INDEX('Policy Characteristics'!E:E,MATCH($C2065,'Policy Characteristics'!$C:$C,0)))</f>
        <v>heat fuel type shifting</v>
      </c>
      <c r="L2065" s="261">
        <f>IF(ISBLANK(INDEX('Policy Characteristics'!F:F,MATCH($C2065,'Policy Characteristics'!$C:$C,0))),"",INDEX('Policy Characteristics'!F:F,MATCH($C2065,'Policy Characteristics'!$C:$C,0)))</f>
        <v>0</v>
      </c>
      <c r="M2065" s="261">
        <f>IF(ISBLANK(INDEX('Policy Characteristics'!G:G,MATCH($C2065,'Policy Characteristics'!$C:$C,0))),"",INDEX('Policy Characteristics'!G:G,MATCH($C2065,'Policy Characteristics'!$C:$C,0)))</f>
        <v>1</v>
      </c>
      <c r="N2065" s="261">
        <f>IF(ISBLANK(INDEX('Policy Characteristics'!H:H,MATCH($C2065,'Policy Characteristics'!$C:$C,0))),"",INDEX('Policy Characteristics'!H:H,MATCH($C2065,'Policy Characteristics'!$C:$C,0)))</f>
        <v>0.01</v>
      </c>
      <c r="O2065" s="254" t="str">
        <f>IF(ISBLANK(INDEX('Policy Characteristics'!I:I,MATCH($C2065,'Policy Characteristics'!$C:$C,0))),"",INDEX('Policy Characteristics'!I:I,MATCH($C2065,'Policy Characteristics'!$C:$C,0)))</f>
        <v>% of fuel use</v>
      </c>
      <c r="P2065" s="254" t="str">
        <f>IF(ISBLANK(INDEX('Policy Characteristics'!J:J,MATCH($C2065,'Policy Characteristics'!$C:$C,0))),"",INDEX('Policy Characteristics'!J:J,MATCH($C2065,'Policy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2065" s="254" t="str">
        <f>IF(ISBLANK(INDEX('Policy Characteristics'!K:K,MATCH($C2065,'Policy Characteristics'!$C:$C,0))),"",INDEX('Policy Characteristics'!K:K,MATCH($C2065,'Policy Characteristics'!$C:$C,0)))</f>
        <v>district-heating.html#convert-coal</v>
      </c>
      <c r="R2065" s="254" t="str">
        <f>IF(ISBLANK(INDEX('Policy Characteristics'!L:L,MATCH($C2065,'Policy Characteristics'!$C:$C,0))),"",INDEX('Policy Characteristics'!L:L,MATCH($C2065,'Policy Characteristics'!$C:$C,0)))</f>
        <v>district-heat-fuel-switching.html</v>
      </c>
    </row>
    <row r="2066" spans="1:18" s="2" customFormat="1">
      <c r="A2066" s="254" t="str">
        <f>IF(ISBLANK(INDEX('Policy Characteristics'!A:A,MATCH($C2066,'Policy Characteristics'!$C:$C,0))),"",INDEX('Policy Characteristics'!A:A,MATCH($C2066,'Policy Characteristics'!$C:$C,0)))</f>
        <v>District Heat and Hydrogen</v>
      </c>
      <c r="B2066" s="262" t="str">
        <f>IF(ISBLANK(INDEX('Policy Characteristics'!B:B,MATCH($C2066,'Policy Characteristics'!$C:$C,0))),"",INDEX('Policy Characteristics'!B:B,MATCH($C2066,'Policy Characteristics'!$C:$C,0)))</f>
        <v>Shift Hydrogen Production Pathways</v>
      </c>
      <c r="C2066" s="317" t="s">
        <v>2459</v>
      </c>
      <c r="D2066" s="6"/>
      <c r="E2066" s="6"/>
      <c r="F2066" s="6"/>
      <c r="G2066" s="6"/>
      <c r="H2066" s="43">
        <v>450</v>
      </c>
      <c r="I2066" s="325" t="s">
        <v>40</v>
      </c>
      <c r="J2066" s="255" t="str">
        <f>IF(ISBLANK(INDEX('Policy Characteristics'!D:D,MATCH($C2066,'Policy Characteristics'!$C:$C,0))),"",INDEX('Policy Characteristics'!D:D,MATCH($C2066,'Policy Characteristics'!$C:$C,0)))</f>
        <v>Shift Hydrogen Production Pathways</v>
      </c>
      <c r="K2066" s="254" t="str">
        <f>IF(ISBLANK(INDEX('Policy Characteristics'!E:E,MATCH($C2066,'Policy Characteristics'!$C:$C,0))),"",INDEX('Policy Characteristics'!E:E,MATCH($C2066,'Policy Characteristics'!$C:$C,0)))</f>
        <v>hydgn shift production pathways</v>
      </c>
      <c r="L2066" s="261">
        <f>IF(ISBLANK(INDEX('Policy Characteristics'!F:F,MATCH($C2066,'Policy Characteristics'!$C:$C,0))),"",INDEX('Policy Characteristics'!F:F,MATCH($C2066,'Policy Characteristics'!$C:$C,0)))</f>
        <v>0</v>
      </c>
      <c r="M2066" s="261">
        <f>IF(ISBLANK(INDEX('Policy Characteristics'!G:G,MATCH($C2066,'Policy Characteristics'!$C:$C,0))),"",INDEX('Policy Characteristics'!G:G,MATCH($C2066,'Policy Characteristics'!$C:$C,0)))</f>
        <v>1</v>
      </c>
      <c r="N2066" s="261">
        <f>IF(ISBLANK(INDEX('Policy Characteristics'!H:H,MATCH($C2066,'Policy Characteristics'!$C:$C,0))),"",INDEX('Policy Characteristics'!H:H,MATCH($C2066,'Policy Characteristics'!$C:$C,0)))</f>
        <v>0.01</v>
      </c>
      <c r="O2066" s="254" t="str">
        <f>IF(ISBLANK(INDEX('Policy Characteristics'!I:I,MATCH($C2066,'Policy Characteristics'!$C:$C,0))),"",INDEX('Policy Characteristics'!I:I,MATCH($C2066,'Policy Characteristics'!$C:$C,0)))</f>
        <v>% of hydrogen production</v>
      </c>
      <c r="P2066" s="254" t="str">
        <f>IF(ISBLANK(INDEX('Policy Characteristics'!J:J,MATCH($C2066,'Policy Characteristics'!$C:$C,0))),"",INDEX('Policy Characteristics'!J:J,MATCH($C2066,'Policy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2066" s="254" t="str">
        <f>IF(ISBLANK(INDEX('Policy Characteristics'!K:K,MATCH($C2066,'Policy Characteristics'!$C:$C,0))),"",INDEX('Policy Characteristics'!K:K,MATCH($C2066,'Policy Characteristics'!$C:$C,0)))</f>
        <v/>
      </c>
      <c r="R2066" s="254" t="str">
        <f>IF(ISBLANK(INDEX('Policy Characteristics'!L:L,MATCH($C2066,'Policy Characteristics'!$C:$C,0))),"",INDEX('Policy Characteristics'!L:L,MATCH($C2066,'Policy Characteristics'!$C:$C,0)))</f>
        <v>switch-hydrogen-production-pathway.html</v>
      </c>
    </row>
    <row r="2067" spans="1:18" s="2" customFormat="1">
      <c r="A2067" s="254" t="str">
        <f>IF(ISBLANK(INDEX('Policy Characteristics'!A:A,MATCH($C2067,'Policy Characteristics'!$C:$C,0))),"",INDEX('Policy Characteristics'!A:A,MATCH($C2067,'Policy Characteristics'!$C:$C,0)))</f>
        <v>District Heat and Hydrogen</v>
      </c>
      <c r="B2067" s="262" t="str">
        <f>IF(ISBLANK(INDEX('Policy Characteristics'!B:B,MATCH($C2067,'Policy Characteristics'!$C:$C,0))),"",INDEX('Policy Characteristics'!B:B,MATCH($C2067,'Policy Characteristics'!$C:$C,0)))</f>
        <v>Non BAU Hydrogen Production Shifting</v>
      </c>
      <c r="C2067" t="s">
        <v>3816</v>
      </c>
      <c r="D2067" s="6"/>
      <c r="E2067" s="6"/>
      <c r="F2067" s="6"/>
      <c r="G2067" s="6"/>
      <c r="H2067" s="43">
        <v>2951</v>
      </c>
      <c r="I2067" s="325" t="s">
        <v>40</v>
      </c>
      <c r="J2067" s="255" t="str">
        <f>IF(ISBLANK(INDEX('Policy Characteristics'!D:D,MATCH($C2067,'Policy Characteristics'!$C:$C,0))),"",INDEX('Policy Characteristics'!D:D,MATCH($C2067,'Policy Characteristics'!$C:$C,0)))</f>
        <v>Hydrogen Steam Methane Reforming</v>
      </c>
      <c r="K2067" s="254" t="str">
        <f>IF(ISBLANK(INDEX('Policy Characteristics'!E:E,MATCH($C2067,'Policy Characteristics'!$C:$C,0))),"",INDEX('Policy Characteristics'!E:E,MATCH($C2067,'Policy Characteristics'!$C:$C,0)))</f>
        <v>hydgn non BAU shift</v>
      </c>
      <c r="L2067" s="261">
        <f>IF(ISBLANK(INDEX('Policy Characteristics'!F:F,MATCH($C2067,'Policy Characteristics'!$C:$C,0))),"",INDEX('Policy Characteristics'!F:F,MATCH($C2067,'Policy Characteristics'!$C:$C,0)))</f>
        <v>0</v>
      </c>
      <c r="M2067" s="261">
        <f>IF(ISBLANK(INDEX('Policy Characteristics'!G:G,MATCH($C2067,'Policy Characteristics'!$C:$C,0))),"",INDEX('Policy Characteristics'!G:G,MATCH($C2067,'Policy Characteristics'!$C:$C,0)))</f>
        <v>1</v>
      </c>
      <c r="N2067" s="261">
        <f>IF(ISBLANK(INDEX('Policy Characteristics'!H:H,MATCH($C2067,'Policy Characteristics'!$C:$C,0))),"",INDEX('Policy Characteristics'!H:H,MATCH($C2067,'Policy Characteristics'!$C:$C,0)))</f>
        <v>1</v>
      </c>
      <c r="O2067" s="254" t="str">
        <f>IF(ISBLANK(INDEX('Policy Characteristics'!I:I,MATCH($C2067,'Policy Characteristics'!$C:$C,0))),"",INDEX('Policy Characteristics'!I:I,MATCH($C2067,'Policy Characteristics'!$C:$C,0)))</f>
        <v>on/off</v>
      </c>
      <c r="P2067" s="254" t="str">
        <f>IF(ISBLANK(INDEX('Policy Characteristics'!J:J,MATCH($C2067,'Policy Characteristics'!$C:$C,0))),"",INDEX('Policy Characteristics'!J:J,MATCH($C2067,'Policy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2067" s="254" t="str">
        <f>IF(ISBLANK(INDEX('Policy Characteristics'!K:K,MATCH($C2067,'Policy Characteristics'!$C:$C,0))),"",INDEX('Policy Characteristics'!K:K,MATCH($C2067,'Policy Characteristics'!$C:$C,0)))</f>
        <v/>
      </c>
      <c r="R2067" s="254" t="str">
        <f>IF(ISBLANK(INDEX('Policy Characteristics'!L:L,MATCH($C2067,'Policy Characteristics'!$C:$C,0))),"",INDEX('Policy Characteristics'!L:L,MATCH($C2067,'Policy Characteristics'!$C:$C,0)))</f>
        <v>switch-hydrogen-production-pathway.html</v>
      </c>
    </row>
    <row r="2068" spans="1:18" s="4" customFormat="1">
      <c r="A2068" s="254" t="str">
        <f>IF(ISBLANK(INDEX('Policy Characteristics'!A:A,MATCH($C2068,'Policy Characteristics'!$C:$C,0))),"",INDEX('Policy Characteristics'!A:A,MATCH($C2068,'Policy Characteristics'!$C:$C,0)))</f>
        <v>Cross-Sector</v>
      </c>
      <c r="B2068" s="262" t="str">
        <f>IF(ISBLANK(INDEX('Policy Characteristics'!B:B,MATCH($C2068,'Policy Characteristics'!$C:$C,0))),"",INDEX('Policy Characteristics'!B:B,MATCH($C2068,'Policy Characteristics'!$C:$C,0)))</f>
        <v>Carbon Price</v>
      </c>
      <c r="C2068" t="s">
        <v>2393</v>
      </c>
      <c r="D2068" s="45" t="s">
        <v>319</v>
      </c>
      <c r="E2068" s="45"/>
      <c r="F2068" s="45" t="s">
        <v>323</v>
      </c>
      <c r="G2068" s="45"/>
      <c r="H2068" s="43">
        <v>171</v>
      </c>
      <c r="I2068" s="324" t="s">
        <v>40</v>
      </c>
      <c r="J2068" s="255" t="str">
        <f>IF(ISBLANK(INDEX('Policy Characteristics'!D:D,MATCH($C2068,'Policy Characteristics'!$C:$C,0))),"",INDEX('Policy Characteristics'!D:D,MATCH($C2068,'Policy Characteristics'!$C:$C,0)))</f>
        <v>Carbon Price</v>
      </c>
      <c r="K2068" s="254" t="str">
        <f>IF(ISBLANK(INDEX('Policy Characteristics'!E:E,MATCH($C2068,'Policy Characteristics'!$C:$C,0))),"",INDEX('Policy Characteristics'!E:E,MATCH($C2068,'Policy Characteristics'!$C:$C,0)))</f>
        <v>cross carbon tax</v>
      </c>
      <c r="L2068" s="254">
        <f>IF(ISBLANK(INDEX('Policy Characteristics'!F:F,MATCH($C2068,'Policy Characteristics'!$C:$C,0))),"",INDEX('Policy Characteristics'!F:F,MATCH($C2068,'Policy Characteristics'!$C:$C,0)))</f>
        <v>0</v>
      </c>
      <c r="M2068" s="254">
        <f>IF(ISBLANK(INDEX('Policy Characteristics'!G:G,MATCH($C2068,'Policy Characteristics'!$C:$C,0))),"",INDEX('Policy Characteristics'!G:G,MATCH($C2068,'Policy Characteristics'!$C:$C,0)))</f>
        <v>300</v>
      </c>
      <c r="N2068" s="254">
        <f>IF(ISBLANK(INDEX('Policy Characteristics'!H:H,MATCH($C2068,'Policy Characteristics'!$C:$C,0))),"",INDEX('Policy Characteristics'!H:H,MATCH($C2068,'Policy Characteristics'!$C:$C,0)))</f>
        <v>5</v>
      </c>
      <c r="O2068" s="254" t="str">
        <f>IF(ISBLANK(INDEX('Policy Characteristics'!I:I,MATCH($C2068,'Policy Characteristics'!$C:$C,0))),"",INDEX('Policy Characteristics'!I:I,MATCH($C2068,'Policy Characteristics'!$C:$C,0)))</f>
        <v>$/metric ton CO2e</v>
      </c>
      <c r="P2068" s="254" t="str">
        <f>IF(ISBLANK(INDEX('Policy Characteristics'!J:J,MATCH($C2068,'Policy Characteristics'!$C:$C,0))),"",INDEX('Policy Characteristics'!J:J,MATCH($C2068,'Policy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2068" s="254" t="str">
        <f>IF(ISBLANK(INDEX('Policy Characteristics'!K:K,MATCH($C2068,'Policy Characteristics'!$C:$C,0))),"",INDEX('Policy Characteristics'!K:K,MATCH($C2068,'Policy Characteristics'!$C:$C,0)))</f>
        <v>fuels.html#carbon-tax</v>
      </c>
      <c r="R2068" s="254" t="str">
        <f>IF(ISBLANK(INDEX('Policy Characteristics'!L:L,MATCH($C2068,'Policy Characteristics'!$C:$C,0))),"",INDEX('Policy Characteristics'!L:L,MATCH($C2068,'Policy Characteristics'!$C:$C,0)))</f>
        <v>carbon-tax.html</v>
      </c>
    </row>
    <row r="2069" spans="1:18" s="4" customFormat="1">
      <c r="A2069" s="254" t="str">
        <f>IF(ISBLANK(INDEX('Policy Characteristics'!A:A,MATCH($C2069,'Policy Characteristics'!$C:$C,0))),"",INDEX('Policy Characteristics'!A:A,MATCH($C2069,'Policy Characteristics'!$C:$C,0)))</f>
        <v>Cross-Sector</v>
      </c>
      <c r="B2069" s="262" t="str">
        <f>IF(ISBLANK(INDEX('Policy Characteristics'!B:B,MATCH($C2069,'Policy Characteristics'!$C:$C,0))),"",INDEX('Policy Characteristics'!B:B,MATCH($C2069,'Policy Characteristics'!$C:$C,0)))</f>
        <v>Carbon Price</v>
      </c>
      <c r="C2069" s="254" t="str">
        <f t="shared" ref="C2069" si="68">C$2068</f>
        <v>Additional Carbon Tax Rate</v>
      </c>
      <c r="D2069" s="45" t="s">
        <v>327</v>
      </c>
      <c r="E2069" s="45"/>
      <c r="F2069" s="45" t="s">
        <v>328</v>
      </c>
      <c r="G2069" s="45"/>
      <c r="H2069" s="43">
        <v>172</v>
      </c>
      <c r="I2069" s="324" t="s">
        <v>40</v>
      </c>
      <c r="J2069" s="255" t="str">
        <f>IF(ISBLANK(INDEX('Policy Characteristics'!D:D,MATCH($C2069,'Policy Characteristics'!$C:$C,0))),"",INDEX('Policy Characteristics'!D:D,MATCH($C2069,'Policy Characteristics'!$C:$C,0)))</f>
        <v>Carbon Price</v>
      </c>
      <c r="K2069" s="254" t="str">
        <f>IF(ISBLANK(INDEX('Policy Characteristics'!E:E,MATCH($C2069,'Policy Characteristics'!$C:$C,0))),"",INDEX('Policy Characteristics'!E:E,MATCH($C2069,'Policy Characteristics'!$C:$C,0)))</f>
        <v>cross carbon tax</v>
      </c>
      <c r="L2069" s="254">
        <f>IF(ISBLANK(INDEX('Policy Characteristics'!F:F,MATCH($C2069,'Policy Characteristics'!$C:$C,0))),"",INDEX('Policy Characteristics'!F:F,MATCH($C2069,'Policy Characteristics'!$C:$C,0)))</f>
        <v>0</v>
      </c>
      <c r="M2069" s="254">
        <f>IF(ISBLANK(INDEX('Policy Characteristics'!G:G,MATCH($C2069,'Policy Characteristics'!$C:$C,0))),"",INDEX('Policy Characteristics'!G:G,MATCH($C2069,'Policy Characteristics'!$C:$C,0)))</f>
        <v>300</v>
      </c>
      <c r="N2069" s="254">
        <f>IF(ISBLANK(INDEX('Policy Characteristics'!H:H,MATCH($C2069,'Policy Characteristics'!$C:$C,0))),"",INDEX('Policy Characteristics'!H:H,MATCH($C2069,'Policy Characteristics'!$C:$C,0)))</f>
        <v>5</v>
      </c>
      <c r="O2069" s="254" t="str">
        <f>IF(ISBLANK(INDEX('Policy Characteristics'!I:I,MATCH($C2069,'Policy Characteristics'!$C:$C,0))),"",INDEX('Policy Characteristics'!I:I,MATCH($C2069,'Policy Characteristics'!$C:$C,0)))</f>
        <v>$/metric ton CO2e</v>
      </c>
      <c r="P2069" s="254" t="str">
        <f>IF(ISBLANK(INDEX('Policy Characteristics'!J:J,MATCH($C2069,'Policy Characteristics'!$C:$C,0))),"",INDEX('Policy Characteristics'!J:J,MATCH($C2069,'Policy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2069" s="254" t="str">
        <f>IF(ISBLANK(INDEX('Policy Characteristics'!K:K,MATCH($C2069,'Policy Characteristics'!$C:$C,0))),"",INDEX('Policy Characteristics'!K:K,MATCH($C2069,'Policy Characteristics'!$C:$C,0)))</f>
        <v>fuels.html#carbon-tax</v>
      </c>
      <c r="R2069" s="254" t="str">
        <f>IF(ISBLANK(INDEX('Policy Characteristics'!L:L,MATCH($C2069,'Policy Characteristics'!$C:$C,0))),"",INDEX('Policy Characteristics'!L:L,MATCH($C2069,'Policy Characteristics'!$C:$C,0)))</f>
        <v>carbon-tax.html</v>
      </c>
    </row>
    <row r="2070" spans="1:18" s="4" customFormat="1">
      <c r="A2070" s="254" t="str">
        <f>IF(ISBLANK(INDEX('Policy Characteristics'!A:A,MATCH($C2070,'Policy Characteristics'!$C:$C,0))),"",INDEX('Policy Characteristics'!A:A,MATCH($C2070,'Policy Characteristics'!$C:$C,0)))</f>
        <v>Cross-Sector</v>
      </c>
      <c r="B2070" s="262" t="str">
        <f>IF(ISBLANK(INDEX('Policy Characteristics'!B:B,MATCH($C2070,'Policy Characteristics'!$C:$C,0))),"",INDEX('Policy Characteristics'!B:B,MATCH($C2070,'Policy Characteristics'!$C:$C,0)))</f>
        <v>Carbon Price</v>
      </c>
      <c r="C2070" s="254" t="str">
        <f t="shared" ref="C2070:C2073" si="69">C$2068</f>
        <v>Additional Carbon Tax Rate</v>
      </c>
      <c r="D2070" s="45" t="s">
        <v>321</v>
      </c>
      <c r="E2070" s="45"/>
      <c r="F2070" s="45" t="s">
        <v>325</v>
      </c>
      <c r="G2070" s="45"/>
      <c r="H2070" s="43">
        <v>173</v>
      </c>
      <c r="I2070" s="324" t="s">
        <v>40</v>
      </c>
      <c r="J2070" s="255" t="str">
        <f>IF(ISBLANK(INDEX('Policy Characteristics'!D:D,MATCH($C2070,'Policy Characteristics'!$C:$C,0))),"",INDEX('Policy Characteristics'!D:D,MATCH($C2070,'Policy Characteristics'!$C:$C,0)))</f>
        <v>Carbon Price</v>
      </c>
      <c r="K2070" s="254" t="str">
        <f>IF(ISBLANK(INDEX('Policy Characteristics'!E:E,MATCH($C2070,'Policy Characteristics'!$C:$C,0))),"",INDEX('Policy Characteristics'!E:E,MATCH($C2070,'Policy Characteristics'!$C:$C,0)))</f>
        <v>cross carbon tax</v>
      </c>
      <c r="L2070" s="254">
        <f>IF(ISBLANK(INDEX('Policy Characteristics'!F:F,MATCH($C2070,'Policy Characteristics'!$C:$C,0))),"",INDEX('Policy Characteristics'!F:F,MATCH($C2070,'Policy Characteristics'!$C:$C,0)))</f>
        <v>0</v>
      </c>
      <c r="M2070" s="254">
        <f>IF(ISBLANK(INDEX('Policy Characteristics'!G:G,MATCH($C2070,'Policy Characteristics'!$C:$C,0))),"",INDEX('Policy Characteristics'!G:G,MATCH($C2070,'Policy Characteristics'!$C:$C,0)))</f>
        <v>300</v>
      </c>
      <c r="N2070" s="254">
        <f>IF(ISBLANK(INDEX('Policy Characteristics'!H:H,MATCH($C2070,'Policy Characteristics'!$C:$C,0))),"",INDEX('Policy Characteristics'!H:H,MATCH($C2070,'Policy Characteristics'!$C:$C,0)))</f>
        <v>5</v>
      </c>
      <c r="O2070" s="254" t="str">
        <f>IF(ISBLANK(INDEX('Policy Characteristics'!I:I,MATCH($C2070,'Policy Characteristics'!$C:$C,0))),"",INDEX('Policy Characteristics'!I:I,MATCH($C2070,'Policy Characteristics'!$C:$C,0)))</f>
        <v>$/metric ton CO2e</v>
      </c>
      <c r="P2070" s="254" t="str">
        <f>IF(ISBLANK(INDEX('Policy Characteristics'!J:J,MATCH($C2070,'Policy Characteristics'!$C:$C,0))),"",INDEX('Policy Characteristics'!J:J,MATCH($C2070,'Policy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2070" s="254" t="str">
        <f>IF(ISBLANK(INDEX('Policy Characteristics'!K:K,MATCH($C2070,'Policy Characteristics'!$C:$C,0))),"",INDEX('Policy Characteristics'!K:K,MATCH($C2070,'Policy Characteristics'!$C:$C,0)))</f>
        <v>fuels.html#carbon-tax</v>
      </c>
      <c r="R2070" s="254" t="str">
        <f>IF(ISBLANK(INDEX('Policy Characteristics'!L:L,MATCH($C2070,'Policy Characteristics'!$C:$C,0))),"",INDEX('Policy Characteristics'!L:L,MATCH($C2070,'Policy Characteristics'!$C:$C,0)))</f>
        <v>carbon-tax.html</v>
      </c>
    </row>
    <row r="2071" spans="1:18" s="4" customFormat="1">
      <c r="A2071" s="254" t="str">
        <f>IF(ISBLANK(INDEX('Policy Characteristics'!A:A,MATCH($C2071,'Policy Characteristics'!$C:$C,0))),"",INDEX('Policy Characteristics'!A:A,MATCH($C2071,'Policy Characteristics'!$C:$C,0)))</f>
        <v>Cross-Sector</v>
      </c>
      <c r="B2071" s="262" t="str">
        <f>IF(ISBLANK(INDEX('Policy Characteristics'!B:B,MATCH($C2071,'Policy Characteristics'!$C:$C,0))),"",INDEX('Policy Characteristics'!B:B,MATCH($C2071,'Policy Characteristics'!$C:$C,0)))</f>
        <v>Carbon Price</v>
      </c>
      <c r="C2071" s="254" t="str">
        <f t="shared" si="69"/>
        <v>Additional Carbon Tax Rate</v>
      </c>
      <c r="D2071" s="45" t="s">
        <v>322</v>
      </c>
      <c r="E2071" s="45"/>
      <c r="F2071" s="45" t="s">
        <v>326</v>
      </c>
      <c r="G2071" s="45"/>
      <c r="H2071" s="43">
        <v>174</v>
      </c>
      <c r="I2071" s="324" t="s">
        <v>40</v>
      </c>
      <c r="J2071" s="255" t="str">
        <f>IF(ISBLANK(INDEX('Policy Characteristics'!D:D,MATCH($C2071,'Policy Characteristics'!$C:$C,0))),"",INDEX('Policy Characteristics'!D:D,MATCH($C2071,'Policy Characteristics'!$C:$C,0)))</f>
        <v>Carbon Price</v>
      </c>
      <c r="K2071" s="254" t="str">
        <f>IF(ISBLANK(INDEX('Policy Characteristics'!E:E,MATCH($C2071,'Policy Characteristics'!$C:$C,0))),"",INDEX('Policy Characteristics'!E:E,MATCH($C2071,'Policy Characteristics'!$C:$C,0)))</f>
        <v>cross carbon tax</v>
      </c>
      <c r="L2071" s="254">
        <f>IF(ISBLANK(INDEX('Policy Characteristics'!F:F,MATCH($C2071,'Policy Characteristics'!$C:$C,0))),"",INDEX('Policy Characteristics'!F:F,MATCH($C2071,'Policy Characteristics'!$C:$C,0)))</f>
        <v>0</v>
      </c>
      <c r="M2071" s="254">
        <f>IF(ISBLANK(INDEX('Policy Characteristics'!G:G,MATCH($C2071,'Policy Characteristics'!$C:$C,0))),"",INDEX('Policy Characteristics'!G:G,MATCH($C2071,'Policy Characteristics'!$C:$C,0)))</f>
        <v>300</v>
      </c>
      <c r="N2071" s="254">
        <f>IF(ISBLANK(INDEX('Policy Characteristics'!H:H,MATCH($C2071,'Policy Characteristics'!$C:$C,0))),"",INDEX('Policy Characteristics'!H:H,MATCH($C2071,'Policy Characteristics'!$C:$C,0)))</f>
        <v>5</v>
      </c>
      <c r="O2071" s="254" t="str">
        <f>IF(ISBLANK(INDEX('Policy Characteristics'!I:I,MATCH($C2071,'Policy Characteristics'!$C:$C,0))),"",INDEX('Policy Characteristics'!I:I,MATCH($C2071,'Policy Characteristics'!$C:$C,0)))</f>
        <v>$/metric ton CO2e</v>
      </c>
      <c r="P2071" s="254" t="str">
        <f>IF(ISBLANK(INDEX('Policy Characteristics'!J:J,MATCH($C2071,'Policy Characteristics'!$C:$C,0))),"",INDEX('Policy Characteristics'!J:J,MATCH($C2071,'Policy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2071" s="254" t="str">
        <f>IF(ISBLANK(INDEX('Policy Characteristics'!K:K,MATCH($C2071,'Policy Characteristics'!$C:$C,0))),"",INDEX('Policy Characteristics'!K:K,MATCH($C2071,'Policy Characteristics'!$C:$C,0)))</f>
        <v>fuels.html#carbon-tax</v>
      </c>
      <c r="R2071" s="254" t="str">
        <f>IF(ISBLANK(INDEX('Policy Characteristics'!L:L,MATCH($C2071,'Policy Characteristics'!$C:$C,0))),"",INDEX('Policy Characteristics'!L:L,MATCH($C2071,'Policy Characteristics'!$C:$C,0)))</f>
        <v>carbon-tax.html</v>
      </c>
    </row>
    <row r="2072" spans="1:18" s="4" customFormat="1">
      <c r="A2072" s="254" t="str">
        <f>IF(ISBLANK(INDEX('Policy Characteristics'!A:A,MATCH($C2072,'Policy Characteristics'!$C:$C,0))),"",INDEX('Policy Characteristics'!A:A,MATCH($C2072,'Policy Characteristics'!$C:$C,0)))</f>
        <v>Cross-Sector</v>
      </c>
      <c r="B2072" s="262" t="str">
        <f>IF(ISBLANK(INDEX('Policy Characteristics'!B:B,MATCH($C2072,'Policy Characteristics'!$C:$C,0))),"",INDEX('Policy Characteristics'!B:B,MATCH($C2072,'Policy Characteristics'!$C:$C,0)))</f>
        <v>Carbon Price</v>
      </c>
      <c r="C2072" s="254" t="str">
        <f t="shared" si="69"/>
        <v>Additional Carbon Tax Rate</v>
      </c>
      <c r="D2072" s="45" t="s">
        <v>320</v>
      </c>
      <c r="E2072" s="45"/>
      <c r="F2072" s="45" t="s">
        <v>324</v>
      </c>
      <c r="G2072" s="45"/>
      <c r="H2072" s="43">
        <v>175</v>
      </c>
      <c r="I2072" s="324" t="s">
        <v>40</v>
      </c>
      <c r="J2072" s="255" t="str">
        <f>IF(ISBLANK(INDEX('Policy Characteristics'!D:D,MATCH($C2072,'Policy Characteristics'!$C:$C,0))),"",INDEX('Policy Characteristics'!D:D,MATCH($C2072,'Policy Characteristics'!$C:$C,0)))</f>
        <v>Carbon Price</v>
      </c>
      <c r="K2072" s="254" t="str">
        <f>IF(ISBLANK(INDEX('Policy Characteristics'!E:E,MATCH($C2072,'Policy Characteristics'!$C:$C,0))),"",INDEX('Policy Characteristics'!E:E,MATCH($C2072,'Policy Characteristics'!$C:$C,0)))</f>
        <v>cross carbon tax</v>
      </c>
      <c r="L2072" s="254">
        <f>IF(ISBLANK(INDEX('Policy Characteristics'!F:F,MATCH($C2072,'Policy Characteristics'!$C:$C,0))),"",INDEX('Policy Characteristics'!F:F,MATCH($C2072,'Policy Characteristics'!$C:$C,0)))</f>
        <v>0</v>
      </c>
      <c r="M2072" s="254">
        <f>IF(ISBLANK(INDEX('Policy Characteristics'!G:G,MATCH($C2072,'Policy Characteristics'!$C:$C,0))),"",INDEX('Policy Characteristics'!G:G,MATCH($C2072,'Policy Characteristics'!$C:$C,0)))</f>
        <v>300</v>
      </c>
      <c r="N2072" s="254">
        <f>IF(ISBLANK(INDEX('Policy Characteristics'!H:H,MATCH($C2072,'Policy Characteristics'!$C:$C,0))),"",INDEX('Policy Characteristics'!H:H,MATCH($C2072,'Policy Characteristics'!$C:$C,0)))</f>
        <v>5</v>
      </c>
      <c r="O2072" s="254" t="str">
        <f>IF(ISBLANK(INDEX('Policy Characteristics'!I:I,MATCH($C2072,'Policy Characteristics'!$C:$C,0))),"",INDEX('Policy Characteristics'!I:I,MATCH($C2072,'Policy Characteristics'!$C:$C,0)))</f>
        <v>$/metric ton CO2e</v>
      </c>
      <c r="P2072" s="254" t="str">
        <f>IF(ISBLANK(INDEX('Policy Characteristics'!J:J,MATCH($C2072,'Policy Characteristics'!$C:$C,0))),"",INDEX('Policy Characteristics'!J:J,MATCH($C2072,'Policy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2072" s="254" t="str">
        <f>IF(ISBLANK(INDEX('Policy Characteristics'!K:K,MATCH($C2072,'Policy Characteristics'!$C:$C,0))),"",INDEX('Policy Characteristics'!K:K,MATCH($C2072,'Policy Characteristics'!$C:$C,0)))</f>
        <v>fuels.html#carbon-tax</v>
      </c>
      <c r="R2072" s="254" t="str">
        <f>IF(ISBLANK(INDEX('Policy Characteristics'!L:L,MATCH($C2072,'Policy Characteristics'!$C:$C,0))),"",INDEX('Policy Characteristics'!L:L,MATCH($C2072,'Policy Characteristics'!$C:$C,0)))</f>
        <v>carbon-tax.html</v>
      </c>
    </row>
    <row r="2073" spans="1:18" s="4" customFormat="1">
      <c r="A2073" s="254" t="str">
        <f>IF(ISBLANK(INDEX('Policy Characteristics'!A:A,MATCH($C2073,'Policy Characteristics'!$C:$C,0))),"",INDEX('Policy Characteristics'!A:A,MATCH($C2073,'Policy Characteristics'!$C:$C,0)))</f>
        <v>Cross-Sector</v>
      </c>
      <c r="B2073" s="262" t="str">
        <f>IF(ISBLANK(INDEX('Policy Characteristics'!B:B,MATCH($C2073,'Policy Characteristics'!$C:$C,0))),"",INDEX('Policy Characteristics'!B:B,MATCH($C2073,'Policy Characteristics'!$C:$C,0)))</f>
        <v>Carbon Price</v>
      </c>
      <c r="C2073" s="254" t="str">
        <f t="shared" si="69"/>
        <v>Additional Carbon Tax Rate</v>
      </c>
      <c r="D2073" s="45" t="s">
        <v>2473</v>
      </c>
      <c r="E2073" s="45"/>
      <c r="F2073" s="45" t="s">
        <v>2855</v>
      </c>
      <c r="G2073" s="45"/>
      <c r="H2073" s="43">
        <v>544</v>
      </c>
      <c r="I2073" s="324" t="s">
        <v>40</v>
      </c>
      <c r="J2073" s="255" t="str">
        <f>IF(ISBLANK(INDEX('Policy Characteristics'!D:D,MATCH($C2073,'Policy Characteristics'!$C:$C,0))),"",INDEX('Policy Characteristics'!D:D,MATCH($C2073,'Policy Characteristics'!$C:$C,0)))</f>
        <v>Carbon Price</v>
      </c>
      <c r="K2073" s="254" t="str">
        <f>IF(ISBLANK(INDEX('Policy Characteristics'!E:E,MATCH($C2073,'Policy Characteristics'!$C:$C,0))),"",INDEX('Policy Characteristics'!E:E,MATCH($C2073,'Policy Characteristics'!$C:$C,0)))</f>
        <v>cross carbon tax</v>
      </c>
      <c r="L2073" s="254">
        <f>IF(ISBLANK(INDEX('Policy Characteristics'!F:F,MATCH($C2073,'Policy Characteristics'!$C:$C,0))),"",INDEX('Policy Characteristics'!F:F,MATCH($C2073,'Policy Characteristics'!$C:$C,0)))</f>
        <v>0</v>
      </c>
      <c r="M2073" s="254">
        <f>IF(ISBLANK(INDEX('Policy Characteristics'!G:G,MATCH($C2073,'Policy Characteristics'!$C:$C,0))),"",INDEX('Policy Characteristics'!G:G,MATCH($C2073,'Policy Characteristics'!$C:$C,0)))</f>
        <v>300</v>
      </c>
      <c r="N2073" s="254">
        <f>IF(ISBLANK(INDEX('Policy Characteristics'!H:H,MATCH($C2073,'Policy Characteristics'!$C:$C,0))),"",INDEX('Policy Characteristics'!H:H,MATCH($C2073,'Policy Characteristics'!$C:$C,0)))</f>
        <v>5</v>
      </c>
      <c r="O2073" s="254" t="str">
        <f>IF(ISBLANK(INDEX('Policy Characteristics'!I:I,MATCH($C2073,'Policy Characteristics'!$C:$C,0))),"",INDEX('Policy Characteristics'!I:I,MATCH($C2073,'Policy Characteristics'!$C:$C,0)))</f>
        <v>$/metric ton CO2e</v>
      </c>
      <c r="P2073" s="254" t="str">
        <f>IF(ISBLANK(INDEX('Policy Characteristics'!J:J,MATCH($C2073,'Policy Characteristics'!$C:$C,0))),"",INDEX('Policy Characteristics'!J:J,MATCH($C2073,'Policy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2073" s="254" t="str">
        <f>IF(ISBLANK(INDEX('Policy Characteristics'!K:K,MATCH($C2073,'Policy Characteristics'!$C:$C,0))),"",INDEX('Policy Characteristics'!K:K,MATCH($C2073,'Policy Characteristics'!$C:$C,0)))</f>
        <v>fuels.html#carbon-tax</v>
      </c>
      <c r="R2073" s="254" t="str">
        <f>IF(ISBLANK(INDEX('Policy Characteristics'!L:L,MATCH($C2073,'Policy Characteristics'!$C:$C,0))),"",INDEX('Policy Characteristics'!L:L,MATCH($C2073,'Policy Characteristics'!$C:$C,0)))</f>
        <v>carbon-tax.html</v>
      </c>
    </row>
    <row r="2074" spans="1:18" s="4" customFormat="1">
      <c r="A2074" s="254" t="str">
        <f>IF(ISBLANK(INDEX('Policy Characteristics'!A:A,MATCH($C2074,'Policy Characteristics'!$C:$C,0))),"",INDEX('Policy Characteristics'!A:A,MATCH($C2074,'Policy Characteristics'!$C:$C,0)))</f>
        <v>Cross-Sector</v>
      </c>
      <c r="B2074" s="262" t="str">
        <f>IF(ISBLANK(INDEX('Policy Characteristics'!B:B,MATCH($C2074,'Policy Characteristics'!$C:$C,0))),"",INDEX('Policy Characteristics'!B:B,MATCH($C2074,'Policy Characteristics'!$C:$C,0)))</f>
        <v>End Existing Subsidies</v>
      </c>
      <c r="C2074" t="s">
        <v>134</v>
      </c>
      <c r="D2074" s="45" t="s">
        <v>49</v>
      </c>
      <c r="E2074" s="45"/>
      <c r="F2074" s="45" t="s">
        <v>89</v>
      </c>
      <c r="G2074" s="45"/>
      <c r="H2074" s="43">
        <v>706</v>
      </c>
      <c r="I2074" s="325" t="s">
        <v>41</v>
      </c>
      <c r="J2074" s="255" t="str">
        <f>IF(ISBLANK(INDEX('Policy Characteristics'!D:D,MATCH($C2074,'Policy Characteristics'!$C:$C,0))),"",INDEX('Policy Characteristics'!D:D,MATCH($C2074,'Policy Characteristics'!$C:$C,0)))</f>
        <v>End Existing Subsidies</v>
      </c>
      <c r="K2074" s="254" t="str">
        <f>IF(ISBLANK(INDEX('Policy Characteristics'!E:E,MATCH($C2074,'Policy Characteristics'!$C:$C,0))),"",INDEX('Policy Characteristics'!E:E,MATCH($C2074,'Policy Characteristics'!$C:$C,0)))</f>
        <v>cross reduce BAU subsidies</v>
      </c>
      <c r="L2074" s="261">
        <f>IF(ISBLANK(INDEX('Policy Characteristics'!F:F,MATCH($C2074,'Policy Characteristics'!$C:$C,0))),"",INDEX('Policy Characteristics'!F:F,MATCH($C2074,'Policy Characteristics'!$C:$C,0)))</f>
        <v>0</v>
      </c>
      <c r="M2074" s="261">
        <f>IF(ISBLANK(INDEX('Policy Characteristics'!G:G,MATCH($C2074,'Policy Characteristics'!$C:$C,0))),"",INDEX('Policy Characteristics'!G:G,MATCH($C2074,'Policy Characteristics'!$C:$C,0)))</f>
        <v>1</v>
      </c>
      <c r="N2074" s="261">
        <f>IF(ISBLANK(INDEX('Policy Characteristics'!H:H,MATCH($C2074,'Policy Characteristics'!$C:$C,0))),"",INDEX('Policy Characteristics'!H:H,MATCH($C2074,'Policy Characteristics'!$C:$C,0)))</f>
        <v>0.01</v>
      </c>
      <c r="O2074" s="254" t="str">
        <f>IF(ISBLANK(INDEX('Policy Characteristics'!I:I,MATCH($C2074,'Policy Characteristics'!$C:$C,0))),"",INDEX('Policy Characteristics'!I:I,MATCH($C2074,'Policy Characteristics'!$C:$C,0)))</f>
        <v>% reduction in BAU subsidies</v>
      </c>
      <c r="P2074" s="254" t="str">
        <f>IF(ISBLANK(INDEX('Policy Characteristics'!J:J,MATCH($C2074,'Policy Characteristics'!$C:$C,0))),"",INDEX('Policy Characteristics'!J:J,MATCH($C2074,'Policy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74" s="254" t="str">
        <f>IF(ISBLANK(INDEX('Policy Characteristics'!K:K,MATCH($C2074,'Policy Characteristics'!$C:$C,0))),"",INDEX('Policy Characteristics'!K:K,MATCH($C2074,'Policy Characteristics'!$C:$C,0)))</f>
        <v>fuels.html#end-subsidies</v>
      </c>
      <c r="R2074" s="254" t="str">
        <f>IF(ISBLANK(INDEX('Policy Characteristics'!L:L,MATCH($C2074,'Policy Characteristics'!$C:$C,0))),"",INDEX('Policy Characteristics'!L:L,MATCH($C2074,'Policy Characteristics'!$C:$C,0)))</f>
        <v>end-existing-subsidies.html</v>
      </c>
    </row>
    <row r="2075" spans="1:18" s="4" customFormat="1">
      <c r="A2075" s="254" t="str">
        <f>IF(ISBLANK(INDEX('Policy Characteristics'!A:A,MATCH($C2075,'Policy Characteristics'!$C:$C,0))),"",INDEX('Policy Characteristics'!A:A,MATCH($C2075,'Policy Characteristics'!$C:$C,0)))</f>
        <v>Cross-Sector</v>
      </c>
      <c r="B2075" s="262" t="str">
        <f>IF(ISBLANK(INDEX('Policy Characteristics'!B:B,MATCH($C2075,'Policy Characteristics'!$C:$C,0))),"",INDEX('Policy Characteristics'!B:B,MATCH($C2075,'Policy Characteristics'!$C:$C,0)))</f>
        <v>End Existing Subsidies</v>
      </c>
      <c r="C2075" s="254" t="str">
        <f t="shared" ref="C2075:C2090" si="70">C$2074</f>
        <v>Percent Reduction in BAU Subsidies</v>
      </c>
      <c r="D2075" s="6" t="s">
        <v>436</v>
      </c>
      <c r="E2075" s="45"/>
      <c r="F2075" s="6" t="s">
        <v>433</v>
      </c>
      <c r="G2075" s="45"/>
      <c r="H2075" s="43">
        <v>69</v>
      </c>
      <c r="I2075" s="325" t="s">
        <v>40</v>
      </c>
      <c r="J2075" s="255" t="str">
        <f>IF(ISBLANK(INDEX('Policy Characteristics'!D:D,MATCH($C2075,'Policy Characteristics'!$C:$C,0))),"",INDEX('Policy Characteristics'!D:D,MATCH($C2075,'Policy Characteristics'!$C:$C,0)))</f>
        <v>End Existing Subsidies</v>
      </c>
      <c r="K2075" s="254" t="str">
        <f>IF(ISBLANK(INDEX('Policy Characteristics'!E:E,MATCH($C2075,'Policy Characteristics'!$C:$C,0))),"",INDEX('Policy Characteristics'!E:E,MATCH($C2075,'Policy Characteristics'!$C:$C,0)))</f>
        <v>cross reduce BAU subsidies</v>
      </c>
      <c r="L2075" s="261">
        <f>IF(ISBLANK(INDEX('Policy Characteristics'!F:F,MATCH($C2075,'Policy Characteristics'!$C:$C,0))),"",INDEX('Policy Characteristics'!F:F,MATCH($C2075,'Policy Characteristics'!$C:$C,0)))</f>
        <v>0</v>
      </c>
      <c r="M2075" s="261">
        <f>IF(ISBLANK(INDEX('Policy Characteristics'!G:G,MATCH($C2075,'Policy Characteristics'!$C:$C,0))),"",INDEX('Policy Characteristics'!G:G,MATCH($C2075,'Policy Characteristics'!$C:$C,0)))</f>
        <v>1</v>
      </c>
      <c r="N2075" s="261">
        <f>IF(ISBLANK(INDEX('Policy Characteristics'!H:H,MATCH($C2075,'Policy Characteristics'!$C:$C,0))),"",INDEX('Policy Characteristics'!H:H,MATCH($C2075,'Policy Characteristics'!$C:$C,0)))</f>
        <v>0.01</v>
      </c>
      <c r="O2075" s="254" t="str">
        <f>IF(ISBLANK(INDEX('Policy Characteristics'!I:I,MATCH($C2075,'Policy Characteristics'!$C:$C,0))),"",INDEX('Policy Characteristics'!I:I,MATCH($C2075,'Policy Characteristics'!$C:$C,0)))</f>
        <v>% reduction in BAU subsidies</v>
      </c>
      <c r="P2075" s="254" t="str">
        <f>IF(ISBLANK(INDEX('Policy Characteristics'!J:J,MATCH($C2075,'Policy Characteristics'!$C:$C,0))),"",INDEX('Policy Characteristics'!J:J,MATCH($C2075,'Policy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75" s="254" t="str">
        <f>IF(ISBLANK(INDEX('Policy Characteristics'!K:K,MATCH($C2075,'Policy Characteristics'!$C:$C,0))),"",INDEX('Policy Characteristics'!K:K,MATCH($C2075,'Policy Characteristics'!$C:$C,0)))</f>
        <v>fuels.html#end-subsidies</v>
      </c>
      <c r="R2075" s="254" t="str">
        <f>IF(ISBLANK(INDEX('Policy Characteristics'!L:L,MATCH($C2075,'Policy Characteristics'!$C:$C,0))),"",INDEX('Policy Characteristics'!L:L,MATCH($C2075,'Policy Characteristics'!$C:$C,0)))</f>
        <v>end-existing-subsidies.html</v>
      </c>
    </row>
    <row r="2076" spans="1:18" s="4" customFormat="1">
      <c r="A2076" s="254" t="str">
        <f>IF(ISBLANK(INDEX('Policy Characteristics'!A:A,MATCH($C2076,'Policy Characteristics'!$C:$C,0))),"",INDEX('Policy Characteristics'!A:A,MATCH($C2076,'Policy Characteristics'!$C:$C,0)))</f>
        <v>Cross-Sector</v>
      </c>
      <c r="B2076" s="262" t="str">
        <f>IF(ISBLANK(INDEX('Policy Characteristics'!B:B,MATCH($C2076,'Policy Characteristics'!$C:$C,0))),"",INDEX('Policy Characteristics'!B:B,MATCH($C2076,'Policy Characteristics'!$C:$C,0)))</f>
        <v>End Existing Subsidies</v>
      </c>
      <c r="C2076" s="254" t="str">
        <f t="shared" si="70"/>
        <v>Percent Reduction in BAU Subsidies</v>
      </c>
      <c r="D2076" s="6" t="s">
        <v>43</v>
      </c>
      <c r="E2076" s="45"/>
      <c r="F2076" s="6" t="s">
        <v>83</v>
      </c>
      <c r="G2076" s="45"/>
      <c r="H2076" s="43">
        <v>70</v>
      </c>
      <c r="I2076" s="325" t="s">
        <v>40</v>
      </c>
      <c r="J2076" s="255" t="str">
        <f>IF(ISBLANK(INDEX('Policy Characteristics'!D:D,MATCH($C2076,'Policy Characteristics'!$C:$C,0))),"",INDEX('Policy Characteristics'!D:D,MATCH($C2076,'Policy Characteristics'!$C:$C,0)))</f>
        <v>End Existing Subsidies</v>
      </c>
      <c r="K2076" s="254" t="str">
        <f>IF(ISBLANK(INDEX('Policy Characteristics'!E:E,MATCH($C2076,'Policy Characteristics'!$C:$C,0))),"",INDEX('Policy Characteristics'!E:E,MATCH($C2076,'Policy Characteristics'!$C:$C,0)))</f>
        <v>cross reduce BAU subsidies</v>
      </c>
      <c r="L2076" s="261">
        <f>IF(ISBLANK(INDEX('Policy Characteristics'!F:F,MATCH($C2076,'Policy Characteristics'!$C:$C,0))),"",INDEX('Policy Characteristics'!F:F,MATCH($C2076,'Policy Characteristics'!$C:$C,0)))</f>
        <v>0</v>
      </c>
      <c r="M2076" s="261">
        <f>IF(ISBLANK(INDEX('Policy Characteristics'!G:G,MATCH($C2076,'Policy Characteristics'!$C:$C,0))),"",INDEX('Policy Characteristics'!G:G,MATCH($C2076,'Policy Characteristics'!$C:$C,0)))</f>
        <v>1</v>
      </c>
      <c r="N2076" s="261">
        <f>IF(ISBLANK(INDEX('Policy Characteristics'!H:H,MATCH($C2076,'Policy Characteristics'!$C:$C,0))),"",INDEX('Policy Characteristics'!H:H,MATCH($C2076,'Policy Characteristics'!$C:$C,0)))</f>
        <v>0.01</v>
      </c>
      <c r="O2076" s="254" t="str">
        <f>IF(ISBLANK(INDEX('Policy Characteristics'!I:I,MATCH($C2076,'Policy Characteristics'!$C:$C,0))),"",INDEX('Policy Characteristics'!I:I,MATCH($C2076,'Policy Characteristics'!$C:$C,0)))</f>
        <v>% reduction in BAU subsidies</v>
      </c>
      <c r="P2076" s="254" t="str">
        <f>IF(ISBLANK(INDEX('Policy Characteristics'!J:J,MATCH($C2076,'Policy Characteristics'!$C:$C,0))),"",INDEX('Policy Characteristics'!J:J,MATCH($C2076,'Policy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76" s="254" t="str">
        <f>IF(ISBLANK(INDEX('Policy Characteristics'!K:K,MATCH($C2076,'Policy Characteristics'!$C:$C,0))),"",INDEX('Policy Characteristics'!K:K,MATCH($C2076,'Policy Characteristics'!$C:$C,0)))</f>
        <v>fuels.html#end-subsidies</v>
      </c>
      <c r="R2076" s="254" t="str">
        <f>IF(ISBLANK(INDEX('Policy Characteristics'!L:L,MATCH($C2076,'Policy Characteristics'!$C:$C,0))),"",INDEX('Policy Characteristics'!L:L,MATCH($C2076,'Policy Characteristics'!$C:$C,0)))</f>
        <v>end-existing-subsidies.html</v>
      </c>
    </row>
    <row r="2077" spans="1:18" s="4" customFormat="1">
      <c r="A2077" s="254" t="str">
        <f>IF(ISBLANK(INDEX('Policy Characteristics'!A:A,MATCH($C2077,'Policy Characteristics'!$C:$C,0))),"",INDEX('Policy Characteristics'!A:A,MATCH($C2077,'Policy Characteristics'!$C:$C,0)))</f>
        <v>Cross-Sector</v>
      </c>
      <c r="B2077" s="262" t="str">
        <f>IF(ISBLANK(INDEX('Policy Characteristics'!B:B,MATCH($C2077,'Policy Characteristics'!$C:$C,0))),"",INDEX('Policy Characteristics'!B:B,MATCH($C2077,'Policy Characteristics'!$C:$C,0)))</f>
        <v>End Existing Subsidies</v>
      </c>
      <c r="C2077" s="254" t="str">
        <f t="shared" si="70"/>
        <v>Percent Reduction in BAU Subsidies</v>
      </c>
      <c r="D2077" s="6" t="s">
        <v>44</v>
      </c>
      <c r="E2077" s="45"/>
      <c r="F2077" s="6" t="s">
        <v>84</v>
      </c>
      <c r="G2077" s="45"/>
      <c r="H2077" s="43">
        <v>71</v>
      </c>
      <c r="I2077" s="325" t="s">
        <v>40</v>
      </c>
      <c r="J2077" s="255" t="str">
        <f>IF(ISBLANK(INDEX('Policy Characteristics'!D:D,MATCH($C2077,'Policy Characteristics'!$C:$C,0))),"",INDEX('Policy Characteristics'!D:D,MATCH($C2077,'Policy Characteristics'!$C:$C,0)))</f>
        <v>End Existing Subsidies</v>
      </c>
      <c r="K2077" s="254" t="str">
        <f>IF(ISBLANK(INDEX('Policy Characteristics'!E:E,MATCH($C2077,'Policy Characteristics'!$C:$C,0))),"",INDEX('Policy Characteristics'!E:E,MATCH($C2077,'Policy Characteristics'!$C:$C,0)))</f>
        <v>cross reduce BAU subsidies</v>
      </c>
      <c r="L2077" s="261">
        <f>IF(ISBLANK(INDEX('Policy Characteristics'!F:F,MATCH($C2077,'Policy Characteristics'!$C:$C,0))),"",INDEX('Policy Characteristics'!F:F,MATCH($C2077,'Policy Characteristics'!$C:$C,0)))</f>
        <v>0</v>
      </c>
      <c r="M2077" s="261">
        <f>IF(ISBLANK(INDEX('Policy Characteristics'!G:G,MATCH($C2077,'Policy Characteristics'!$C:$C,0))),"",INDEX('Policy Characteristics'!G:G,MATCH($C2077,'Policy Characteristics'!$C:$C,0)))</f>
        <v>1</v>
      </c>
      <c r="N2077" s="261">
        <f>IF(ISBLANK(INDEX('Policy Characteristics'!H:H,MATCH($C2077,'Policy Characteristics'!$C:$C,0))),"",INDEX('Policy Characteristics'!H:H,MATCH($C2077,'Policy Characteristics'!$C:$C,0)))</f>
        <v>0.01</v>
      </c>
      <c r="O2077" s="254" t="str">
        <f>IF(ISBLANK(INDEX('Policy Characteristics'!I:I,MATCH($C2077,'Policy Characteristics'!$C:$C,0))),"",INDEX('Policy Characteristics'!I:I,MATCH($C2077,'Policy Characteristics'!$C:$C,0)))</f>
        <v>% reduction in BAU subsidies</v>
      </c>
      <c r="P2077" s="254" t="str">
        <f>IF(ISBLANK(INDEX('Policy Characteristics'!J:J,MATCH($C2077,'Policy Characteristics'!$C:$C,0))),"",INDEX('Policy Characteristics'!J:J,MATCH($C2077,'Policy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77" s="254" t="str">
        <f>IF(ISBLANK(INDEX('Policy Characteristics'!K:K,MATCH($C2077,'Policy Characteristics'!$C:$C,0))),"",INDEX('Policy Characteristics'!K:K,MATCH($C2077,'Policy Characteristics'!$C:$C,0)))</f>
        <v>fuels.html#end-subsidies</v>
      </c>
      <c r="R2077" s="254" t="str">
        <f>IF(ISBLANK(INDEX('Policy Characteristics'!L:L,MATCH($C2077,'Policy Characteristics'!$C:$C,0))),"",INDEX('Policy Characteristics'!L:L,MATCH($C2077,'Policy Characteristics'!$C:$C,0)))</f>
        <v>end-existing-subsidies.html</v>
      </c>
    </row>
    <row r="2078" spans="1:18" s="4" customFormat="1">
      <c r="A2078" s="254" t="str">
        <f>IF(ISBLANK(INDEX('Policy Characteristics'!A:A,MATCH($C2078,'Policy Characteristics'!$C:$C,0))),"",INDEX('Policy Characteristics'!A:A,MATCH($C2078,'Policy Characteristics'!$C:$C,0)))</f>
        <v>Cross-Sector</v>
      </c>
      <c r="B2078" s="262" t="str">
        <f>IF(ISBLANK(INDEX('Policy Characteristics'!B:B,MATCH($C2078,'Policy Characteristics'!$C:$C,0))),"",INDEX('Policy Characteristics'!B:B,MATCH($C2078,'Policy Characteristics'!$C:$C,0)))</f>
        <v>End Existing Subsidies</v>
      </c>
      <c r="C2078" s="254" t="str">
        <f t="shared" si="70"/>
        <v>Percent Reduction in BAU Subsidies</v>
      </c>
      <c r="D2078" s="6" t="s">
        <v>45</v>
      </c>
      <c r="E2078" s="45"/>
      <c r="F2078" s="6" t="s">
        <v>85</v>
      </c>
      <c r="G2078" s="45"/>
      <c r="H2078" s="43">
        <v>72</v>
      </c>
      <c r="I2078" s="325" t="s">
        <v>41</v>
      </c>
      <c r="J2078" s="255" t="str">
        <f>IF(ISBLANK(INDEX('Policy Characteristics'!D:D,MATCH($C2078,'Policy Characteristics'!$C:$C,0))),"",INDEX('Policy Characteristics'!D:D,MATCH($C2078,'Policy Characteristics'!$C:$C,0)))</f>
        <v>End Existing Subsidies</v>
      </c>
      <c r="K2078" s="254" t="str">
        <f>IF(ISBLANK(INDEX('Policy Characteristics'!E:E,MATCH($C2078,'Policy Characteristics'!$C:$C,0))),"",INDEX('Policy Characteristics'!E:E,MATCH($C2078,'Policy Characteristics'!$C:$C,0)))</f>
        <v>cross reduce BAU subsidies</v>
      </c>
      <c r="L2078" s="261">
        <f>IF(ISBLANK(INDEX('Policy Characteristics'!F:F,MATCH($C2078,'Policy Characteristics'!$C:$C,0))),"",INDEX('Policy Characteristics'!F:F,MATCH($C2078,'Policy Characteristics'!$C:$C,0)))</f>
        <v>0</v>
      </c>
      <c r="M2078" s="261">
        <f>IF(ISBLANK(INDEX('Policy Characteristics'!G:G,MATCH($C2078,'Policy Characteristics'!$C:$C,0))),"",INDEX('Policy Characteristics'!G:G,MATCH($C2078,'Policy Characteristics'!$C:$C,0)))</f>
        <v>1</v>
      </c>
      <c r="N2078" s="261">
        <f>IF(ISBLANK(INDEX('Policy Characteristics'!H:H,MATCH($C2078,'Policy Characteristics'!$C:$C,0))),"",INDEX('Policy Characteristics'!H:H,MATCH($C2078,'Policy Characteristics'!$C:$C,0)))</f>
        <v>0.01</v>
      </c>
      <c r="O2078" s="254" t="str">
        <f>IF(ISBLANK(INDEX('Policy Characteristics'!I:I,MATCH($C2078,'Policy Characteristics'!$C:$C,0))),"",INDEX('Policy Characteristics'!I:I,MATCH($C2078,'Policy Characteristics'!$C:$C,0)))</f>
        <v>% reduction in BAU subsidies</v>
      </c>
      <c r="P2078" s="254" t="str">
        <f>IF(ISBLANK(INDEX('Policy Characteristics'!J:J,MATCH($C2078,'Policy Characteristics'!$C:$C,0))),"",INDEX('Policy Characteristics'!J:J,MATCH($C2078,'Policy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78" s="254" t="str">
        <f>IF(ISBLANK(INDEX('Policy Characteristics'!K:K,MATCH($C2078,'Policy Characteristics'!$C:$C,0))),"",INDEX('Policy Characteristics'!K:K,MATCH($C2078,'Policy Characteristics'!$C:$C,0)))</f>
        <v>fuels.html#end-subsidies</v>
      </c>
      <c r="R2078" s="254" t="str">
        <f>IF(ISBLANK(INDEX('Policy Characteristics'!L:L,MATCH($C2078,'Policy Characteristics'!$C:$C,0))),"",INDEX('Policy Characteristics'!L:L,MATCH($C2078,'Policy Characteristics'!$C:$C,0)))</f>
        <v>end-existing-subsidies.html</v>
      </c>
    </row>
    <row r="2079" spans="1:18" s="4" customFormat="1">
      <c r="A2079" s="254" t="str">
        <f>IF(ISBLANK(INDEX('Policy Characteristics'!A:A,MATCH($C2079,'Policy Characteristics'!$C:$C,0))),"",INDEX('Policy Characteristics'!A:A,MATCH($C2079,'Policy Characteristics'!$C:$C,0)))</f>
        <v>Cross-Sector</v>
      </c>
      <c r="B2079" s="262" t="str">
        <f>IF(ISBLANK(INDEX('Policy Characteristics'!B:B,MATCH($C2079,'Policy Characteristics'!$C:$C,0))),"",INDEX('Policy Characteristics'!B:B,MATCH($C2079,'Policy Characteristics'!$C:$C,0)))</f>
        <v>End Existing Subsidies</v>
      </c>
      <c r="C2079" s="254" t="str">
        <f t="shared" si="70"/>
        <v>Percent Reduction in BAU Subsidies</v>
      </c>
      <c r="D2079" s="6" t="s">
        <v>46</v>
      </c>
      <c r="E2079" s="45"/>
      <c r="F2079" s="6" t="s">
        <v>438</v>
      </c>
      <c r="G2079" s="45"/>
      <c r="H2079" s="43">
        <v>73</v>
      </c>
      <c r="I2079" s="325" t="s">
        <v>40</v>
      </c>
      <c r="J2079" s="255" t="str">
        <f>IF(ISBLANK(INDEX('Policy Characteristics'!D:D,MATCH($C2079,'Policy Characteristics'!$C:$C,0))),"",INDEX('Policy Characteristics'!D:D,MATCH($C2079,'Policy Characteristics'!$C:$C,0)))</f>
        <v>End Existing Subsidies</v>
      </c>
      <c r="K2079" s="254" t="str">
        <f>IF(ISBLANK(INDEX('Policy Characteristics'!E:E,MATCH($C2079,'Policy Characteristics'!$C:$C,0))),"",INDEX('Policy Characteristics'!E:E,MATCH($C2079,'Policy Characteristics'!$C:$C,0)))</f>
        <v>cross reduce BAU subsidies</v>
      </c>
      <c r="L2079" s="261">
        <f>IF(ISBLANK(INDEX('Policy Characteristics'!F:F,MATCH($C2079,'Policy Characteristics'!$C:$C,0))),"",INDEX('Policy Characteristics'!F:F,MATCH($C2079,'Policy Characteristics'!$C:$C,0)))</f>
        <v>0</v>
      </c>
      <c r="M2079" s="261">
        <f>IF(ISBLANK(INDEX('Policy Characteristics'!G:G,MATCH($C2079,'Policy Characteristics'!$C:$C,0))),"",INDEX('Policy Characteristics'!G:G,MATCH($C2079,'Policy Characteristics'!$C:$C,0)))</f>
        <v>1</v>
      </c>
      <c r="N2079" s="261">
        <f>IF(ISBLANK(INDEX('Policy Characteristics'!H:H,MATCH($C2079,'Policy Characteristics'!$C:$C,0))),"",INDEX('Policy Characteristics'!H:H,MATCH($C2079,'Policy Characteristics'!$C:$C,0)))</f>
        <v>0.01</v>
      </c>
      <c r="O2079" s="254" t="str">
        <f>IF(ISBLANK(INDEX('Policy Characteristics'!I:I,MATCH($C2079,'Policy Characteristics'!$C:$C,0))),"",INDEX('Policy Characteristics'!I:I,MATCH($C2079,'Policy Characteristics'!$C:$C,0)))</f>
        <v>% reduction in BAU subsidies</v>
      </c>
      <c r="P2079" s="254" t="str">
        <f>IF(ISBLANK(INDEX('Policy Characteristics'!J:J,MATCH($C2079,'Policy Characteristics'!$C:$C,0))),"",INDEX('Policy Characteristics'!J:J,MATCH($C2079,'Policy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79" s="254" t="str">
        <f>IF(ISBLANK(INDEX('Policy Characteristics'!K:K,MATCH($C2079,'Policy Characteristics'!$C:$C,0))),"",INDEX('Policy Characteristics'!K:K,MATCH($C2079,'Policy Characteristics'!$C:$C,0)))</f>
        <v>fuels.html#end-subsidies</v>
      </c>
      <c r="R2079" s="254" t="str">
        <f>IF(ISBLANK(INDEX('Policy Characteristics'!L:L,MATCH($C2079,'Policy Characteristics'!$C:$C,0))),"",INDEX('Policy Characteristics'!L:L,MATCH($C2079,'Policy Characteristics'!$C:$C,0)))</f>
        <v>end-existing-subsidies.html</v>
      </c>
    </row>
    <row r="2080" spans="1:18" s="4" customFormat="1">
      <c r="A2080" s="254" t="str">
        <f>IF(ISBLANK(INDEX('Policy Characteristics'!A:A,MATCH($C2080,'Policy Characteristics'!$C:$C,0))),"",INDEX('Policy Characteristics'!A:A,MATCH($C2080,'Policy Characteristics'!$C:$C,0)))</f>
        <v>Cross-Sector</v>
      </c>
      <c r="B2080" s="262" t="str">
        <f>IF(ISBLANK(INDEX('Policy Characteristics'!B:B,MATCH($C2080,'Policy Characteristics'!$C:$C,0))),"",INDEX('Policy Characteristics'!B:B,MATCH($C2080,'Policy Characteristics'!$C:$C,0)))</f>
        <v>End Existing Subsidies</v>
      </c>
      <c r="C2080" s="254" t="str">
        <f t="shared" si="70"/>
        <v>Percent Reduction in BAU Subsidies</v>
      </c>
      <c r="D2080" s="6" t="s">
        <v>47</v>
      </c>
      <c r="E2080" s="45"/>
      <c r="F2080" s="6" t="s">
        <v>90</v>
      </c>
      <c r="G2080" s="45"/>
      <c r="H2080" s="43">
        <v>74</v>
      </c>
      <c r="I2080" s="325" t="s">
        <v>40</v>
      </c>
      <c r="J2080" s="255" t="str">
        <f>IF(ISBLANK(INDEX('Policy Characteristics'!D:D,MATCH($C2080,'Policy Characteristics'!$C:$C,0))),"",INDEX('Policy Characteristics'!D:D,MATCH($C2080,'Policy Characteristics'!$C:$C,0)))</f>
        <v>End Existing Subsidies</v>
      </c>
      <c r="K2080" s="254" t="str">
        <f>IF(ISBLANK(INDEX('Policy Characteristics'!E:E,MATCH($C2080,'Policy Characteristics'!$C:$C,0))),"",INDEX('Policy Characteristics'!E:E,MATCH($C2080,'Policy Characteristics'!$C:$C,0)))</f>
        <v>cross reduce BAU subsidies</v>
      </c>
      <c r="L2080" s="261">
        <f>IF(ISBLANK(INDEX('Policy Characteristics'!F:F,MATCH($C2080,'Policy Characteristics'!$C:$C,0))),"",INDEX('Policy Characteristics'!F:F,MATCH($C2080,'Policy Characteristics'!$C:$C,0)))</f>
        <v>0</v>
      </c>
      <c r="M2080" s="261">
        <f>IF(ISBLANK(INDEX('Policy Characteristics'!G:G,MATCH($C2080,'Policy Characteristics'!$C:$C,0))),"",INDEX('Policy Characteristics'!G:G,MATCH($C2080,'Policy Characteristics'!$C:$C,0)))</f>
        <v>1</v>
      </c>
      <c r="N2080" s="261">
        <f>IF(ISBLANK(INDEX('Policy Characteristics'!H:H,MATCH($C2080,'Policy Characteristics'!$C:$C,0))),"",INDEX('Policy Characteristics'!H:H,MATCH($C2080,'Policy Characteristics'!$C:$C,0)))</f>
        <v>0.01</v>
      </c>
      <c r="O2080" s="254" t="str">
        <f>IF(ISBLANK(INDEX('Policy Characteristics'!I:I,MATCH($C2080,'Policy Characteristics'!$C:$C,0))),"",INDEX('Policy Characteristics'!I:I,MATCH($C2080,'Policy Characteristics'!$C:$C,0)))</f>
        <v>% reduction in BAU subsidies</v>
      </c>
      <c r="P2080" s="254" t="str">
        <f>IF(ISBLANK(INDEX('Policy Characteristics'!J:J,MATCH($C2080,'Policy Characteristics'!$C:$C,0))),"",INDEX('Policy Characteristics'!J:J,MATCH($C2080,'Policy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80" s="254" t="str">
        <f>IF(ISBLANK(INDEX('Policy Characteristics'!K:K,MATCH($C2080,'Policy Characteristics'!$C:$C,0))),"",INDEX('Policy Characteristics'!K:K,MATCH($C2080,'Policy Characteristics'!$C:$C,0)))</f>
        <v>fuels.html#end-subsidies</v>
      </c>
      <c r="R2080" s="254" t="str">
        <f>IF(ISBLANK(INDEX('Policy Characteristics'!L:L,MATCH($C2080,'Policy Characteristics'!$C:$C,0))),"",INDEX('Policy Characteristics'!L:L,MATCH($C2080,'Policy Characteristics'!$C:$C,0)))</f>
        <v>end-existing-subsidies.html</v>
      </c>
    </row>
    <row r="2081" spans="1:18" s="4" customFormat="1">
      <c r="A2081" s="254" t="str">
        <f>IF(ISBLANK(INDEX('Policy Characteristics'!A:A,MATCH($C2081,'Policy Characteristics'!$C:$C,0))),"",INDEX('Policy Characteristics'!A:A,MATCH($C2081,'Policy Characteristics'!$C:$C,0)))</f>
        <v>Cross-Sector</v>
      </c>
      <c r="B2081" s="262" t="str">
        <f>IF(ISBLANK(INDEX('Policy Characteristics'!B:B,MATCH($C2081,'Policy Characteristics'!$C:$C,0))),"",INDEX('Policy Characteristics'!B:B,MATCH($C2081,'Policy Characteristics'!$C:$C,0)))</f>
        <v>End Existing Subsidies</v>
      </c>
      <c r="C2081" s="254" t="str">
        <f t="shared" si="70"/>
        <v>Percent Reduction in BAU Subsidies</v>
      </c>
      <c r="D2081" s="6" t="s">
        <v>48</v>
      </c>
      <c r="E2081" s="45"/>
      <c r="F2081" s="6" t="s">
        <v>88</v>
      </c>
      <c r="G2081" s="45"/>
      <c r="H2081" s="43">
        <v>707</v>
      </c>
      <c r="I2081" s="325" t="s">
        <v>41</v>
      </c>
      <c r="J2081" s="255" t="str">
        <f>IF(ISBLANK(INDEX('Policy Characteristics'!D:D,MATCH($C2081,'Policy Characteristics'!$C:$C,0))),"",INDEX('Policy Characteristics'!D:D,MATCH($C2081,'Policy Characteristics'!$C:$C,0)))</f>
        <v>End Existing Subsidies</v>
      </c>
      <c r="K2081" s="254" t="str">
        <f>IF(ISBLANK(INDEX('Policy Characteristics'!E:E,MATCH($C2081,'Policy Characteristics'!$C:$C,0))),"",INDEX('Policy Characteristics'!E:E,MATCH($C2081,'Policy Characteristics'!$C:$C,0)))</f>
        <v>cross reduce BAU subsidies</v>
      </c>
      <c r="L2081" s="261">
        <f>IF(ISBLANK(INDEX('Policy Characteristics'!F:F,MATCH($C2081,'Policy Characteristics'!$C:$C,0))),"",INDEX('Policy Characteristics'!F:F,MATCH($C2081,'Policy Characteristics'!$C:$C,0)))</f>
        <v>0</v>
      </c>
      <c r="M2081" s="261">
        <f>IF(ISBLANK(INDEX('Policy Characteristics'!G:G,MATCH($C2081,'Policy Characteristics'!$C:$C,0))),"",INDEX('Policy Characteristics'!G:G,MATCH($C2081,'Policy Characteristics'!$C:$C,0)))</f>
        <v>1</v>
      </c>
      <c r="N2081" s="261">
        <f>IF(ISBLANK(INDEX('Policy Characteristics'!H:H,MATCH($C2081,'Policy Characteristics'!$C:$C,0))),"",INDEX('Policy Characteristics'!H:H,MATCH($C2081,'Policy Characteristics'!$C:$C,0)))</f>
        <v>0.01</v>
      </c>
      <c r="O2081" s="254" t="str">
        <f>IF(ISBLANK(INDEX('Policy Characteristics'!I:I,MATCH($C2081,'Policy Characteristics'!$C:$C,0))),"",INDEX('Policy Characteristics'!I:I,MATCH($C2081,'Policy Characteristics'!$C:$C,0)))</f>
        <v>% reduction in BAU subsidies</v>
      </c>
      <c r="P2081" s="254" t="str">
        <f>IF(ISBLANK(INDEX('Policy Characteristics'!J:J,MATCH($C2081,'Policy Characteristics'!$C:$C,0))),"",INDEX('Policy Characteristics'!J:J,MATCH($C2081,'Policy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81" s="254" t="str">
        <f>IF(ISBLANK(INDEX('Policy Characteristics'!K:K,MATCH($C2081,'Policy Characteristics'!$C:$C,0))),"",INDEX('Policy Characteristics'!K:K,MATCH($C2081,'Policy Characteristics'!$C:$C,0)))</f>
        <v>fuels.html#end-subsidies</v>
      </c>
      <c r="R2081" s="254" t="str">
        <f>IF(ISBLANK(INDEX('Policy Characteristics'!L:L,MATCH($C2081,'Policy Characteristics'!$C:$C,0))),"",INDEX('Policy Characteristics'!L:L,MATCH($C2081,'Policy Characteristics'!$C:$C,0)))</f>
        <v>end-existing-subsidies.html</v>
      </c>
    </row>
    <row r="2082" spans="1:18" s="4" customFormat="1">
      <c r="A2082" s="254" t="str">
        <f>IF(ISBLANK(INDEX('Policy Characteristics'!A:A,MATCH($C2082,'Policy Characteristics'!$C:$C,0))),"",INDEX('Policy Characteristics'!A:A,MATCH($C2082,'Policy Characteristics'!$C:$C,0)))</f>
        <v>Cross-Sector</v>
      </c>
      <c r="B2082" s="262" t="str">
        <f>IF(ISBLANK(INDEX('Policy Characteristics'!B:B,MATCH($C2082,'Policy Characteristics'!$C:$C,0))),"",INDEX('Policy Characteristics'!B:B,MATCH($C2082,'Policy Characteristics'!$C:$C,0)))</f>
        <v>End Existing Subsidies</v>
      </c>
      <c r="C2082" s="254" t="str">
        <f t="shared" si="70"/>
        <v>Percent Reduction in BAU Subsidies</v>
      </c>
      <c r="D2082" s="6" t="s">
        <v>50</v>
      </c>
      <c r="E2082" s="45"/>
      <c r="F2082" s="6" t="s">
        <v>91</v>
      </c>
      <c r="G2082" s="45"/>
      <c r="H2082" s="43">
        <v>75</v>
      </c>
      <c r="I2082" s="325" t="s">
        <v>40</v>
      </c>
      <c r="J2082" s="255" t="str">
        <f>IF(ISBLANK(INDEX('Policy Characteristics'!D:D,MATCH($C2082,'Policy Characteristics'!$C:$C,0))),"",INDEX('Policy Characteristics'!D:D,MATCH($C2082,'Policy Characteristics'!$C:$C,0)))</f>
        <v>End Existing Subsidies</v>
      </c>
      <c r="K2082" s="254" t="str">
        <f>IF(ISBLANK(INDEX('Policy Characteristics'!E:E,MATCH($C2082,'Policy Characteristics'!$C:$C,0))),"",INDEX('Policy Characteristics'!E:E,MATCH($C2082,'Policy Characteristics'!$C:$C,0)))</f>
        <v>cross reduce BAU subsidies</v>
      </c>
      <c r="L2082" s="261">
        <f>IF(ISBLANK(INDEX('Policy Characteristics'!F:F,MATCH($C2082,'Policy Characteristics'!$C:$C,0))),"",INDEX('Policy Characteristics'!F:F,MATCH($C2082,'Policy Characteristics'!$C:$C,0)))</f>
        <v>0</v>
      </c>
      <c r="M2082" s="261">
        <f>IF(ISBLANK(INDEX('Policy Characteristics'!G:G,MATCH($C2082,'Policy Characteristics'!$C:$C,0))),"",INDEX('Policy Characteristics'!G:G,MATCH($C2082,'Policy Characteristics'!$C:$C,0)))</f>
        <v>1</v>
      </c>
      <c r="N2082" s="261">
        <f>IF(ISBLANK(INDEX('Policy Characteristics'!H:H,MATCH($C2082,'Policy Characteristics'!$C:$C,0))),"",INDEX('Policy Characteristics'!H:H,MATCH($C2082,'Policy Characteristics'!$C:$C,0)))</f>
        <v>0.01</v>
      </c>
      <c r="O2082" s="254" t="str">
        <f>IF(ISBLANK(INDEX('Policy Characteristics'!I:I,MATCH($C2082,'Policy Characteristics'!$C:$C,0))),"",INDEX('Policy Characteristics'!I:I,MATCH($C2082,'Policy Characteristics'!$C:$C,0)))</f>
        <v>% reduction in BAU subsidies</v>
      </c>
      <c r="P2082" s="254" t="str">
        <f>IF(ISBLANK(INDEX('Policy Characteristics'!J:J,MATCH($C2082,'Policy Characteristics'!$C:$C,0))),"",INDEX('Policy Characteristics'!J:J,MATCH($C2082,'Policy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82" s="254" t="str">
        <f>IF(ISBLANK(INDEX('Policy Characteristics'!K:K,MATCH($C2082,'Policy Characteristics'!$C:$C,0))),"",INDEX('Policy Characteristics'!K:K,MATCH($C2082,'Policy Characteristics'!$C:$C,0)))</f>
        <v>fuels.html#end-subsidies</v>
      </c>
      <c r="R2082" s="254" t="str">
        <f>IF(ISBLANK(INDEX('Policy Characteristics'!L:L,MATCH($C2082,'Policy Characteristics'!$C:$C,0))),"",INDEX('Policy Characteristics'!L:L,MATCH($C2082,'Policy Characteristics'!$C:$C,0)))</f>
        <v>end-existing-subsidies.html</v>
      </c>
    </row>
    <row r="2083" spans="1:18" s="4" customFormat="1">
      <c r="A2083" s="254" t="str">
        <f>IF(ISBLANK(INDEX('Policy Characteristics'!A:A,MATCH($C2083,'Policy Characteristics'!$C:$C,0))),"",INDEX('Policy Characteristics'!A:A,MATCH($C2083,'Policy Characteristics'!$C:$C,0)))</f>
        <v>Cross-Sector</v>
      </c>
      <c r="B2083" s="262" t="str">
        <f>IF(ISBLANK(INDEX('Policy Characteristics'!B:B,MATCH($C2083,'Policy Characteristics'!$C:$C,0))),"",INDEX('Policy Characteristics'!B:B,MATCH($C2083,'Policy Characteristics'!$C:$C,0)))</f>
        <v>End Existing Subsidies</v>
      </c>
      <c r="C2083" s="254" t="str">
        <f t="shared" si="70"/>
        <v>Percent Reduction in BAU Subsidies</v>
      </c>
      <c r="D2083" s="6" t="s">
        <v>51</v>
      </c>
      <c r="E2083" s="45"/>
      <c r="F2083" s="6" t="s">
        <v>92</v>
      </c>
      <c r="G2083" s="45"/>
      <c r="H2083" s="43">
        <v>76</v>
      </c>
      <c r="I2083" s="325" t="s">
        <v>40</v>
      </c>
      <c r="J2083" s="255" t="str">
        <f>IF(ISBLANK(INDEX('Policy Characteristics'!D:D,MATCH($C2083,'Policy Characteristics'!$C:$C,0))),"",INDEX('Policy Characteristics'!D:D,MATCH($C2083,'Policy Characteristics'!$C:$C,0)))</f>
        <v>End Existing Subsidies</v>
      </c>
      <c r="K2083" s="254" t="str">
        <f>IF(ISBLANK(INDEX('Policy Characteristics'!E:E,MATCH($C2083,'Policy Characteristics'!$C:$C,0))),"",INDEX('Policy Characteristics'!E:E,MATCH($C2083,'Policy Characteristics'!$C:$C,0)))</f>
        <v>cross reduce BAU subsidies</v>
      </c>
      <c r="L2083" s="261">
        <f>IF(ISBLANK(INDEX('Policy Characteristics'!F:F,MATCH($C2083,'Policy Characteristics'!$C:$C,0))),"",INDEX('Policy Characteristics'!F:F,MATCH($C2083,'Policy Characteristics'!$C:$C,0)))</f>
        <v>0</v>
      </c>
      <c r="M2083" s="261">
        <f>IF(ISBLANK(INDEX('Policy Characteristics'!G:G,MATCH($C2083,'Policy Characteristics'!$C:$C,0))),"",INDEX('Policy Characteristics'!G:G,MATCH($C2083,'Policy Characteristics'!$C:$C,0)))</f>
        <v>1</v>
      </c>
      <c r="N2083" s="261">
        <f>IF(ISBLANK(INDEX('Policy Characteristics'!H:H,MATCH($C2083,'Policy Characteristics'!$C:$C,0))),"",INDEX('Policy Characteristics'!H:H,MATCH($C2083,'Policy Characteristics'!$C:$C,0)))</f>
        <v>0.01</v>
      </c>
      <c r="O2083" s="254" t="str">
        <f>IF(ISBLANK(INDEX('Policy Characteristics'!I:I,MATCH($C2083,'Policy Characteristics'!$C:$C,0))),"",INDEX('Policy Characteristics'!I:I,MATCH($C2083,'Policy Characteristics'!$C:$C,0)))</f>
        <v>% reduction in BAU subsidies</v>
      </c>
      <c r="P2083" s="254" t="str">
        <f>IF(ISBLANK(INDEX('Policy Characteristics'!J:J,MATCH($C2083,'Policy Characteristics'!$C:$C,0))),"",INDEX('Policy Characteristics'!J:J,MATCH($C2083,'Policy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83" s="254" t="str">
        <f>IF(ISBLANK(INDEX('Policy Characteristics'!K:K,MATCH($C2083,'Policy Characteristics'!$C:$C,0))),"",INDEX('Policy Characteristics'!K:K,MATCH($C2083,'Policy Characteristics'!$C:$C,0)))</f>
        <v>fuels.html#end-subsidies</v>
      </c>
      <c r="R2083" s="254" t="str">
        <f>IF(ISBLANK(INDEX('Policy Characteristics'!L:L,MATCH($C2083,'Policy Characteristics'!$C:$C,0))),"",INDEX('Policy Characteristics'!L:L,MATCH($C2083,'Policy Characteristics'!$C:$C,0)))</f>
        <v>end-existing-subsidies.html</v>
      </c>
    </row>
    <row r="2084" spans="1:18" s="4" customFormat="1">
      <c r="A2084" s="254" t="str">
        <f>IF(ISBLANK(INDEX('Policy Characteristics'!A:A,MATCH($C2084,'Policy Characteristics'!$C:$C,0))),"",INDEX('Policy Characteristics'!A:A,MATCH($C2084,'Policy Characteristics'!$C:$C,0)))</f>
        <v>Cross-Sector</v>
      </c>
      <c r="B2084" s="262" t="str">
        <f>IF(ISBLANK(INDEX('Policy Characteristics'!B:B,MATCH($C2084,'Policy Characteristics'!$C:$C,0))),"",INDEX('Policy Characteristics'!B:B,MATCH($C2084,'Policy Characteristics'!$C:$C,0)))</f>
        <v>End Existing Subsidies</v>
      </c>
      <c r="C2084" s="254" t="str">
        <f t="shared" si="70"/>
        <v>Percent Reduction in BAU Subsidies</v>
      </c>
      <c r="D2084" s="6" t="s">
        <v>52</v>
      </c>
      <c r="E2084" s="45"/>
      <c r="F2084" s="6" t="s">
        <v>93</v>
      </c>
      <c r="G2084" s="45"/>
      <c r="H2084" s="43">
        <v>708</v>
      </c>
      <c r="I2084" s="325" t="s">
        <v>41</v>
      </c>
      <c r="J2084" s="255" t="str">
        <f>IF(ISBLANK(INDEX('Policy Characteristics'!D:D,MATCH($C2084,'Policy Characteristics'!$C:$C,0))),"",INDEX('Policy Characteristics'!D:D,MATCH($C2084,'Policy Characteristics'!$C:$C,0)))</f>
        <v>End Existing Subsidies</v>
      </c>
      <c r="K2084" s="254" t="str">
        <f>IF(ISBLANK(INDEX('Policy Characteristics'!E:E,MATCH($C2084,'Policy Characteristics'!$C:$C,0))),"",INDEX('Policy Characteristics'!E:E,MATCH($C2084,'Policy Characteristics'!$C:$C,0)))</f>
        <v>cross reduce BAU subsidies</v>
      </c>
      <c r="L2084" s="261">
        <f>IF(ISBLANK(INDEX('Policy Characteristics'!F:F,MATCH($C2084,'Policy Characteristics'!$C:$C,0))),"",INDEX('Policy Characteristics'!F:F,MATCH($C2084,'Policy Characteristics'!$C:$C,0)))</f>
        <v>0</v>
      </c>
      <c r="M2084" s="261">
        <f>IF(ISBLANK(INDEX('Policy Characteristics'!G:G,MATCH($C2084,'Policy Characteristics'!$C:$C,0))),"",INDEX('Policy Characteristics'!G:G,MATCH($C2084,'Policy Characteristics'!$C:$C,0)))</f>
        <v>1</v>
      </c>
      <c r="N2084" s="261">
        <f>IF(ISBLANK(INDEX('Policy Characteristics'!H:H,MATCH($C2084,'Policy Characteristics'!$C:$C,0))),"",INDEX('Policy Characteristics'!H:H,MATCH($C2084,'Policy Characteristics'!$C:$C,0)))</f>
        <v>0.01</v>
      </c>
      <c r="O2084" s="254" t="str">
        <f>IF(ISBLANK(INDEX('Policy Characteristics'!I:I,MATCH($C2084,'Policy Characteristics'!$C:$C,0))),"",INDEX('Policy Characteristics'!I:I,MATCH($C2084,'Policy Characteristics'!$C:$C,0)))</f>
        <v>% reduction in BAU subsidies</v>
      </c>
      <c r="P2084" s="254" t="str">
        <f>IF(ISBLANK(INDEX('Policy Characteristics'!J:J,MATCH($C2084,'Policy Characteristics'!$C:$C,0))),"",INDEX('Policy Characteristics'!J:J,MATCH($C2084,'Policy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84" s="254" t="str">
        <f>IF(ISBLANK(INDEX('Policy Characteristics'!K:K,MATCH($C2084,'Policy Characteristics'!$C:$C,0))),"",INDEX('Policy Characteristics'!K:K,MATCH($C2084,'Policy Characteristics'!$C:$C,0)))</f>
        <v>fuels.html#end-subsidies</v>
      </c>
      <c r="R2084" s="254" t="str">
        <f>IF(ISBLANK(INDEX('Policy Characteristics'!L:L,MATCH($C2084,'Policy Characteristics'!$C:$C,0))),"",INDEX('Policy Characteristics'!L:L,MATCH($C2084,'Policy Characteristics'!$C:$C,0)))</f>
        <v>end-existing-subsidies.html</v>
      </c>
    </row>
    <row r="2085" spans="1:18" s="4" customFormat="1">
      <c r="A2085" s="254" t="str">
        <f>IF(ISBLANK(INDEX('Policy Characteristics'!A:A,MATCH($C2085,'Policy Characteristics'!$C:$C,0))),"",INDEX('Policy Characteristics'!A:A,MATCH($C2085,'Policy Characteristics'!$C:$C,0)))</f>
        <v>Cross-Sector</v>
      </c>
      <c r="B2085" s="262" t="str">
        <f>IF(ISBLANK(INDEX('Policy Characteristics'!B:B,MATCH($C2085,'Policy Characteristics'!$C:$C,0))),"",INDEX('Policy Characteristics'!B:B,MATCH($C2085,'Policy Characteristics'!$C:$C,0)))</f>
        <v>End Existing Subsidies</v>
      </c>
      <c r="C2085" s="254" t="str">
        <f t="shared" si="70"/>
        <v>Percent Reduction in BAU Subsidies</v>
      </c>
      <c r="D2085" s="6" t="s">
        <v>53</v>
      </c>
      <c r="E2085" s="45"/>
      <c r="F2085" s="6" t="s">
        <v>94</v>
      </c>
      <c r="G2085" s="45"/>
      <c r="H2085" s="43">
        <v>709</v>
      </c>
      <c r="I2085" s="325" t="s">
        <v>41</v>
      </c>
      <c r="J2085" s="255" t="str">
        <f>IF(ISBLANK(INDEX('Policy Characteristics'!D:D,MATCH($C2085,'Policy Characteristics'!$C:$C,0))),"",INDEX('Policy Characteristics'!D:D,MATCH($C2085,'Policy Characteristics'!$C:$C,0)))</f>
        <v>End Existing Subsidies</v>
      </c>
      <c r="K2085" s="254" t="str">
        <f>IF(ISBLANK(INDEX('Policy Characteristics'!E:E,MATCH($C2085,'Policy Characteristics'!$C:$C,0))),"",INDEX('Policy Characteristics'!E:E,MATCH($C2085,'Policy Characteristics'!$C:$C,0)))</f>
        <v>cross reduce BAU subsidies</v>
      </c>
      <c r="L2085" s="261">
        <f>IF(ISBLANK(INDEX('Policy Characteristics'!F:F,MATCH($C2085,'Policy Characteristics'!$C:$C,0))),"",INDEX('Policy Characteristics'!F:F,MATCH($C2085,'Policy Characteristics'!$C:$C,0)))</f>
        <v>0</v>
      </c>
      <c r="M2085" s="261">
        <f>IF(ISBLANK(INDEX('Policy Characteristics'!G:G,MATCH($C2085,'Policy Characteristics'!$C:$C,0))),"",INDEX('Policy Characteristics'!G:G,MATCH($C2085,'Policy Characteristics'!$C:$C,0)))</f>
        <v>1</v>
      </c>
      <c r="N2085" s="261">
        <f>IF(ISBLANK(INDEX('Policy Characteristics'!H:H,MATCH($C2085,'Policy Characteristics'!$C:$C,0))),"",INDEX('Policy Characteristics'!H:H,MATCH($C2085,'Policy Characteristics'!$C:$C,0)))</f>
        <v>0.01</v>
      </c>
      <c r="O2085" s="254" t="str">
        <f>IF(ISBLANK(INDEX('Policy Characteristics'!I:I,MATCH($C2085,'Policy Characteristics'!$C:$C,0))),"",INDEX('Policy Characteristics'!I:I,MATCH($C2085,'Policy Characteristics'!$C:$C,0)))</f>
        <v>% reduction in BAU subsidies</v>
      </c>
      <c r="P2085" s="254" t="str">
        <f>IF(ISBLANK(INDEX('Policy Characteristics'!J:J,MATCH($C2085,'Policy Characteristics'!$C:$C,0))),"",INDEX('Policy Characteristics'!J:J,MATCH($C2085,'Policy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85" s="254" t="str">
        <f>IF(ISBLANK(INDEX('Policy Characteristics'!K:K,MATCH($C2085,'Policy Characteristics'!$C:$C,0))),"",INDEX('Policy Characteristics'!K:K,MATCH($C2085,'Policy Characteristics'!$C:$C,0)))</f>
        <v>fuels.html#end-subsidies</v>
      </c>
      <c r="R2085" s="254" t="str">
        <f>IF(ISBLANK(INDEX('Policy Characteristics'!L:L,MATCH($C2085,'Policy Characteristics'!$C:$C,0))),"",INDEX('Policy Characteristics'!L:L,MATCH($C2085,'Policy Characteristics'!$C:$C,0)))</f>
        <v>end-existing-subsidies.html</v>
      </c>
    </row>
    <row r="2086" spans="1:18" s="4" customFormat="1">
      <c r="A2086" s="254" t="str">
        <f>IF(ISBLANK(INDEX('Policy Characteristics'!A:A,MATCH($C2086,'Policy Characteristics'!$C:$C,0))),"",INDEX('Policy Characteristics'!A:A,MATCH($C2086,'Policy Characteristics'!$C:$C,0)))</f>
        <v>Cross-Sector</v>
      </c>
      <c r="B2086" s="262" t="str">
        <f>IF(ISBLANK(INDEX('Policy Characteristics'!B:B,MATCH($C2086,'Policy Characteristics'!$C:$C,0))),"",INDEX('Policy Characteristics'!B:B,MATCH($C2086,'Policy Characteristics'!$C:$C,0)))</f>
        <v>End Existing Subsidies</v>
      </c>
      <c r="C2086" s="254" t="str">
        <f t="shared" si="70"/>
        <v>Percent Reduction in BAU Subsidies</v>
      </c>
      <c r="D2086" s="6" t="s">
        <v>2454</v>
      </c>
      <c r="E2086" s="45"/>
      <c r="F2086" s="6" t="s">
        <v>2455</v>
      </c>
      <c r="G2086" s="45"/>
      <c r="H2086" s="43">
        <v>710</v>
      </c>
      <c r="I2086" s="325" t="s">
        <v>41</v>
      </c>
      <c r="J2086" s="255" t="str">
        <f>IF(ISBLANK(INDEX('Policy Characteristics'!D:D,MATCH($C2086,'Policy Characteristics'!$C:$C,0))),"",INDEX('Policy Characteristics'!D:D,MATCH($C2086,'Policy Characteristics'!$C:$C,0)))</f>
        <v>End Existing Subsidies</v>
      </c>
      <c r="K2086" s="254" t="str">
        <f>IF(ISBLANK(INDEX('Policy Characteristics'!E:E,MATCH($C2086,'Policy Characteristics'!$C:$C,0))),"",INDEX('Policy Characteristics'!E:E,MATCH($C2086,'Policy Characteristics'!$C:$C,0)))</f>
        <v>cross reduce BAU subsidies</v>
      </c>
      <c r="L2086" s="261">
        <f>IF(ISBLANK(INDEX('Policy Characteristics'!F:F,MATCH($C2086,'Policy Characteristics'!$C:$C,0))),"",INDEX('Policy Characteristics'!F:F,MATCH($C2086,'Policy Characteristics'!$C:$C,0)))</f>
        <v>0</v>
      </c>
      <c r="M2086" s="261">
        <f>IF(ISBLANK(INDEX('Policy Characteristics'!G:G,MATCH($C2086,'Policy Characteristics'!$C:$C,0))),"",INDEX('Policy Characteristics'!G:G,MATCH($C2086,'Policy Characteristics'!$C:$C,0)))</f>
        <v>1</v>
      </c>
      <c r="N2086" s="261">
        <f>IF(ISBLANK(INDEX('Policy Characteristics'!H:H,MATCH($C2086,'Policy Characteristics'!$C:$C,0))),"",INDEX('Policy Characteristics'!H:H,MATCH($C2086,'Policy Characteristics'!$C:$C,0)))</f>
        <v>0.01</v>
      </c>
      <c r="O2086" s="254" t="str">
        <f>IF(ISBLANK(INDEX('Policy Characteristics'!I:I,MATCH($C2086,'Policy Characteristics'!$C:$C,0))),"",INDEX('Policy Characteristics'!I:I,MATCH($C2086,'Policy Characteristics'!$C:$C,0)))</f>
        <v>% reduction in BAU subsidies</v>
      </c>
      <c r="P2086" s="254" t="str">
        <f>IF(ISBLANK(INDEX('Policy Characteristics'!J:J,MATCH($C2086,'Policy Characteristics'!$C:$C,0))),"",INDEX('Policy Characteristics'!J:J,MATCH($C2086,'Policy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86" s="254" t="str">
        <f>IF(ISBLANK(INDEX('Policy Characteristics'!K:K,MATCH($C2086,'Policy Characteristics'!$C:$C,0))),"",INDEX('Policy Characteristics'!K:K,MATCH($C2086,'Policy Characteristics'!$C:$C,0)))</f>
        <v>fuels.html#end-subsidies</v>
      </c>
      <c r="R2086" s="254" t="str">
        <f>IF(ISBLANK(INDEX('Policy Characteristics'!L:L,MATCH($C2086,'Policy Characteristics'!$C:$C,0))),"",INDEX('Policy Characteristics'!L:L,MATCH($C2086,'Policy Characteristics'!$C:$C,0)))</f>
        <v>end-existing-subsidies.html</v>
      </c>
    </row>
    <row r="2087" spans="1:18" s="4" customFormat="1">
      <c r="A2087" s="254" t="str">
        <f>IF(ISBLANK(INDEX('Policy Characteristics'!A:A,MATCH($C2087,'Policy Characteristics'!$C:$C,0))),"",INDEX('Policy Characteristics'!A:A,MATCH($C2087,'Policy Characteristics'!$C:$C,0)))</f>
        <v>Cross-Sector</v>
      </c>
      <c r="B2087" s="262" t="str">
        <f>IF(ISBLANK(INDEX('Policy Characteristics'!B:B,MATCH($C2087,'Policy Characteristics'!$C:$C,0))),"",INDEX('Policy Characteristics'!B:B,MATCH($C2087,'Policy Characteristics'!$C:$C,0)))</f>
        <v>End Existing Subsidies</v>
      </c>
      <c r="C2087" s="254" t="str">
        <f t="shared" si="70"/>
        <v>Percent Reduction in BAU Subsidies</v>
      </c>
      <c r="D2087" s="6" t="s">
        <v>71</v>
      </c>
      <c r="E2087" s="45"/>
      <c r="F2087" s="6" t="s">
        <v>95</v>
      </c>
      <c r="G2087" s="45"/>
      <c r="H2087" s="43">
        <v>711</v>
      </c>
      <c r="I2087" s="325" t="s">
        <v>41</v>
      </c>
      <c r="J2087" s="255" t="str">
        <f>IF(ISBLANK(INDEX('Policy Characteristics'!D:D,MATCH($C2087,'Policy Characteristics'!$C:$C,0))),"",INDEX('Policy Characteristics'!D:D,MATCH($C2087,'Policy Characteristics'!$C:$C,0)))</f>
        <v>End Existing Subsidies</v>
      </c>
      <c r="K2087" s="254" t="str">
        <f>IF(ISBLANK(INDEX('Policy Characteristics'!E:E,MATCH($C2087,'Policy Characteristics'!$C:$C,0))),"",INDEX('Policy Characteristics'!E:E,MATCH($C2087,'Policy Characteristics'!$C:$C,0)))</f>
        <v>cross reduce BAU subsidies</v>
      </c>
      <c r="L2087" s="261">
        <f>IF(ISBLANK(INDEX('Policy Characteristics'!F:F,MATCH($C2087,'Policy Characteristics'!$C:$C,0))),"",INDEX('Policy Characteristics'!F:F,MATCH($C2087,'Policy Characteristics'!$C:$C,0)))</f>
        <v>0</v>
      </c>
      <c r="M2087" s="261">
        <f>IF(ISBLANK(INDEX('Policy Characteristics'!G:G,MATCH($C2087,'Policy Characteristics'!$C:$C,0))),"",INDEX('Policy Characteristics'!G:G,MATCH($C2087,'Policy Characteristics'!$C:$C,0)))</f>
        <v>1</v>
      </c>
      <c r="N2087" s="261">
        <f>IF(ISBLANK(INDEX('Policy Characteristics'!H:H,MATCH($C2087,'Policy Characteristics'!$C:$C,0))),"",INDEX('Policy Characteristics'!H:H,MATCH($C2087,'Policy Characteristics'!$C:$C,0)))</f>
        <v>0.01</v>
      </c>
      <c r="O2087" s="254" t="str">
        <f>IF(ISBLANK(INDEX('Policy Characteristics'!I:I,MATCH($C2087,'Policy Characteristics'!$C:$C,0))),"",INDEX('Policy Characteristics'!I:I,MATCH($C2087,'Policy Characteristics'!$C:$C,0)))</f>
        <v>% reduction in BAU subsidies</v>
      </c>
      <c r="P2087" s="254" t="str">
        <f>IF(ISBLANK(INDEX('Policy Characteristics'!J:J,MATCH($C2087,'Policy Characteristics'!$C:$C,0))),"",INDEX('Policy Characteristics'!J:J,MATCH($C2087,'Policy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87" s="254" t="str">
        <f>IF(ISBLANK(INDEX('Policy Characteristics'!K:K,MATCH($C2087,'Policy Characteristics'!$C:$C,0))),"",INDEX('Policy Characteristics'!K:K,MATCH($C2087,'Policy Characteristics'!$C:$C,0)))</f>
        <v>fuels.html#end-subsidies</v>
      </c>
      <c r="R2087" s="254" t="str">
        <f>IF(ISBLANK(INDEX('Policy Characteristics'!L:L,MATCH($C2087,'Policy Characteristics'!$C:$C,0))),"",INDEX('Policy Characteristics'!L:L,MATCH($C2087,'Policy Characteristics'!$C:$C,0)))</f>
        <v>end-existing-subsidies.html</v>
      </c>
    </row>
    <row r="2088" spans="1:18" s="4" customFormat="1">
      <c r="A2088" s="254" t="str">
        <f>IF(ISBLANK(INDEX('Policy Characteristics'!A:A,MATCH($C2088,'Policy Characteristics'!$C:$C,0))),"",INDEX('Policy Characteristics'!A:A,MATCH($C2088,'Policy Characteristics'!$C:$C,0)))</f>
        <v>Cross-Sector</v>
      </c>
      <c r="B2088" s="262" t="str">
        <f>IF(ISBLANK(INDEX('Policy Characteristics'!B:B,MATCH($C2088,'Policy Characteristics'!$C:$C,0))),"",INDEX('Policy Characteristics'!B:B,MATCH($C2088,'Policy Characteristics'!$C:$C,0)))</f>
        <v>End Existing Subsidies</v>
      </c>
      <c r="C2088" s="254" t="str">
        <f t="shared" si="70"/>
        <v>Percent Reduction in BAU Subsidies</v>
      </c>
      <c r="D2088" s="6" t="s">
        <v>422</v>
      </c>
      <c r="E2088" s="45"/>
      <c r="F2088" s="6" t="s">
        <v>423</v>
      </c>
      <c r="G2088" s="45"/>
      <c r="H2088" s="43">
        <v>712</v>
      </c>
      <c r="I2088" s="325" t="s">
        <v>40</v>
      </c>
      <c r="J2088" s="255" t="str">
        <f>IF(ISBLANK(INDEX('Policy Characteristics'!D:D,MATCH($C2088,'Policy Characteristics'!$C:$C,0))),"",INDEX('Policy Characteristics'!D:D,MATCH($C2088,'Policy Characteristics'!$C:$C,0)))</f>
        <v>End Existing Subsidies</v>
      </c>
      <c r="K2088" s="254" t="str">
        <f>IF(ISBLANK(INDEX('Policy Characteristics'!E:E,MATCH($C2088,'Policy Characteristics'!$C:$C,0))),"",INDEX('Policy Characteristics'!E:E,MATCH($C2088,'Policy Characteristics'!$C:$C,0)))</f>
        <v>cross reduce BAU subsidies</v>
      </c>
      <c r="L2088" s="261">
        <f>IF(ISBLANK(INDEX('Policy Characteristics'!F:F,MATCH($C2088,'Policy Characteristics'!$C:$C,0))),"",INDEX('Policy Characteristics'!F:F,MATCH($C2088,'Policy Characteristics'!$C:$C,0)))</f>
        <v>0</v>
      </c>
      <c r="M2088" s="261">
        <f>IF(ISBLANK(INDEX('Policy Characteristics'!G:G,MATCH($C2088,'Policy Characteristics'!$C:$C,0))),"",INDEX('Policy Characteristics'!G:G,MATCH($C2088,'Policy Characteristics'!$C:$C,0)))</f>
        <v>1</v>
      </c>
      <c r="N2088" s="261">
        <f>IF(ISBLANK(INDEX('Policy Characteristics'!H:H,MATCH($C2088,'Policy Characteristics'!$C:$C,0))),"",INDEX('Policy Characteristics'!H:H,MATCH($C2088,'Policy Characteristics'!$C:$C,0)))</f>
        <v>0.01</v>
      </c>
      <c r="O2088" s="254" t="str">
        <f>IF(ISBLANK(INDEX('Policy Characteristics'!I:I,MATCH($C2088,'Policy Characteristics'!$C:$C,0))),"",INDEX('Policy Characteristics'!I:I,MATCH($C2088,'Policy Characteristics'!$C:$C,0)))</f>
        <v>% reduction in BAU subsidies</v>
      </c>
      <c r="P2088" s="254" t="str">
        <f>IF(ISBLANK(INDEX('Policy Characteristics'!J:J,MATCH($C2088,'Policy Characteristics'!$C:$C,0))),"",INDEX('Policy Characteristics'!J:J,MATCH($C2088,'Policy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88" s="254" t="str">
        <f>IF(ISBLANK(INDEX('Policy Characteristics'!K:K,MATCH($C2088,'Policy Characteristics'!$C:$C,0))),"",INDEX('Policy Characteristics'!K:K,MATCH($C2088,'Policy Characteristics'!$C:$C,0)))</f>
        <v>fuels.html#end-subsidies</v>
      </c>
      <c r="R2088" s="254" t="str">
        <f>IF(ISBLANK(INDEX('Policy Characteristics'!L:L,MATCH($C2088,'Policy Characteristics'!$C:$C,0))),"",INDEX('Policy Characteristics'!L:L,MATCH($C2088,'Policy Characteristics'!$C:$C,0)))</f>
        <v>end-existing-subsidies.html</v>
      </c>
    </row>
    <row r="2089" spans="1:18" s="4" customFormat="1">
      <c r="A2089" s="254" t="str">
        <f>IF(ISBLANK(INDEX('Policy Characteristics'!A:A,MATCH($C2089,'Policy Characteristics'!$C:$C,0))),"",INDEX('Policy Characteristics'!A:A,MATCH($C2089,'Policy Characteristics'!$C:$C,0)))</f>
        <v>Cross-Sector</v>
      </c>
      <c r="B2089" s="262" t="str">
        <f>IF(ISBLANK(INDEX('Policy Characteristics'!B:B,MATCH($C2089,'Policy Characteristics'!$C:$C,0))),"",INDEX('Policy Characteristics'!B:B,MATCH($C2089,'Policy Characteristics'!$C:$C,0)))</f>
        <v>End Existing Subsidies</v>
      </c>
      <c r="C2089" s="254" t="str">
        <f t="shared" si="70"/>
        <v>Percent Reduction in BAU Subsidies</v>
      </c>
      <c r="D2089" s="6" t="s">
        <v>429</v>
      </c>
      <c r="E2089" s="45"/>
      <c r="F2089" s="6" t="s">
        <v>430</v>
      </c>
      <c r="G2089" s="45"/>
      <c r="H2089" s="43">
        <v>713</v>
      </c>
      <c r="I2089" s="325" t="s">
        <v>41</v>
      </c>
      <c r="J2089" s="255" t="str">
        <f>IF(ISBLANK(INDEX('Policy Characteristics'!D:D,MATCH($C2089,'Policy Characteristics'!$C:$C,0))),"",INDEX('Policy Characteristics'!D:D,MATCH($C2089,'Policy Characteristics'!$C:$C,0)))</f>
        <v>End Existing Subsidies</v>
      </c>
      <c r="K2089" s="254" t="str">
        <f>IF(ISBLANK(INDEX('Policy Characteristics'!E:E,MATCH($C2089,'Policy Characteristics'!$C:$C,0))),"",INDEX('Policy Characteristics'!E:E,MATCH($C2089,'Policy Characteristics'!$C:$C,0)))</f>
        <v>cross reduce BAU subsidies</v>
      </c>
      <c r="L2089" s="261">
        <f>IF(ISBLANK(INDEX('Policy Characteristics'!F:F,MATCH($C2089,'Policy Characteristics'!$C:$C,0))),"",INDEX('Policy Characteristics'!F:F,MATCH($C2089,'Policy Characteristics'!$C:$C,0)))</f>
        <v>0</v>
      </c>
      <c r="M2089" s="261">
        <f>IF(ISBLANK(INDEX('Policy Characteristics'!G:G,MATCH($C2089,'Policy Characteristics'!$C:$C,0))),"",INDEX('Policy Characteristics'!G:G,MATCH($C2089,'Policy Characteristics'!$C:$C,0)))</f>
        <v>1</v>
      </c>
      <c r="N2089" s="261">
        <f>IF(ISBLANK(INDEX('Policy Characteristics'!H:H,MATCH($C2089,'Policy Characteristics'!$C:$C,0))),"",INDEX('Policy Characteristics'!H:H,MATCH($C2089,'Policy Characteristics'!$C:$C,0)))</f>
        <v>0.01</v>
      </c>
      <c r="O2089" s="254" t="str">
        <f>IF(ISBLANK(INDEX('Policy Characteristics'!I:I,MATCH($C2089,'Policy Characteristics'!$C:$C,0))),"",INDEX('Policy Characteristics'!I:I,MATCH($C2089,'Policy Characteristics'!$C:$C,0)))</f>
        <v>% reduction in BAU subsidies</v>
      </c>
      <c r="P2089" s="254" t="str">
        <f>IF(ISBLANK(INDEX('Policy Characteristics'!J:J,MATCH($C2089,'Policy Characteristics'!$C:$C,0))),"",INDEX('Policy Characteristics'!J:J,MATCH($C2089,'Policy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89" s="254" t="str">
        <f>IF(ISBLANK(INDEX('Policy Characteristics'!K:K,MATCH($C2089,'Policy Characteristics'!$C:$C,0))),"",INDEX('Policy Characteristics'!K:K,MATCH($C2089,'Policy Characteristics'!$C:$C,0)))</f>
        <v>fuels.html#end-subsidies</v>
      </c>
      <c r="R2089" s="254" t="str">
        <f>IF(ISBLANK(INDEX('Policy Characteristics'!L:L,MATCH($C2089,'Policy Characteristics'!$C:$C,0))),"",INDEX('Policy Characteristics'!L:L,MATCH($C2089,'Policy Characteristics'!$C:$C,0)))</f>
        <v>end-existing-subsidies.html</v>
      </c>
    </row>
    <row r="2090" spans="1:18" s="4" customFormat="1">
      <c r="A2090" s="254" t="str">
        <f>IF(ISBLANK(INDEX('Policy Characteristics'!A:A,MATCH($C2090,'Policy Characteristics'!$C:$C,0))),"",INDEX('Policy Characteristics'!A:A,MATCH($C2090,'Policy Characteristics'!$C:$C,0)))</f>
        <v>Cross-Sector</v>
      </c>
      <c r="B2090" s="262" t="str">
        <f>IF(ISBLANK(INDEX('Policy Characteristics'!B:B,MATCH($C2090,'Policy Characteristics'!$C:$C,0))),"",INDEX('Policy Characteristics'!B:B,MATCH($C2090,'Policy Characteristics'!$C:$C,0)))</f>
        <v>End Existing Subsidies</v>
      </c>
      <c r="C2090" s="254" t="str">
        <f t="shared" si="70"/>
        <v>Percent Reduction in BAU Subsidies</v>
      </c>
      <c r="D2090" s="6" t="s">
        <v>2446</v>
      </c>
      <c r="E2090" s="45"/>
      <c r="F2090" s="6" t="s">
        <v>2450</v>
      </c>
      <c r="G2090" s="45"/>
      <c r="H2090" s="43">
        <v>714</v>
      </c>
      <c r="I2090" s="325" t="s">
        <v>41</v>
      </c>
      <c r="J2090" s="255" t="str">
        <f>IF(ISBLANK(INDEX('Policy Characteristics'!D:D,MATCH($C2090,'Policy Characteristics'!$C:$C,0))),"",INDEX('Policy Characteristics'!D:D,MATCH($C2090,'Policy Characteristics'!$C:$C,0)))</f>
        <v>End Existing Subsidies</v>
      </c>
      <c r="K2090" s="254" t="str">
        <f>IF(ISBLANK(INDEX('Policy Characteristics'!E:E,MATCH($C2090,'Policy Characteristics'!$C:$C,0))),"",INDEX('Policy Characteristics'!E:E,MATCH($C2090,'Policy Characteristics'!$C:$C,0)))</f>
        <v>cross reduce BAU subsidies</v>
      </c>
      <c r="L2090" s="261">
        <f>IF(ISBLANK(INDEX('Policy Characteristics'!F:F,MATCH($C2090,'Policy Characteristics'!$C:$C,0))),"",INDEX('Policy Characteristics'!F:F,MATCH($C2090,'Policy Characteristics'!$C:$C,0)))</f>
        <v>0</v>
      </c>
      <c r="M2090" s="261">
        <f>IF(ISBLANK(INDEX('Policy Characteristics'!G:G,MATCH($C2090,'Policy Characteristics'!$C:$C,0))),"",INDEX('Policy Characteristics'!G:G,MATCH($C2090,'Policy Characteristics'!$C:$C,0)))</f>
        <v>1</v>
      </c>
      <c r="N2090" s="261">
        <f>IF(ISBLANK(INDEX('Policy Characteristics'!H:H,MATCH($C2090,'Policy Characteristics'!$C:$C,0))),"",INDEX('Policy Characteristics'!H:H,MATCH($C2090,'Policy Characteristics'!$C:$C,0)))</f>
        <v>0.01</v>
      </c>
      <c r="O2090" s="254" t="str">
        <f>IF(ISBLANK(INDEX('Policy Characteristics'!I:I,MATCH($C2090,'Policy Characteristics'!$C:$C,0))),"",INDEX('Policy Characteristics'!I:I,MATCH($C2090,'Policy Characteristics'!$C:$C,0)))</f>
        <v>% reduction in BAU subsidies</v>
      </c>
      <c r="P2090" s="254" t="str">
        <f>IF(ISBLANK(INDEX('Policy Characteristics'!J:J,MATCH($C2090,'Policy Characteristics'!$C:$C,0))),"",INDEX('Policy Characteristics'!J:J,MATCH($C2090,'Policy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90" s="254" t="str">
        <f>IF(ISBLANK(INDEX('Policy Characteristics'!K:K,MATCH($C2090,'Policy Characteristics'!$C:$C,0))),"",INDEX('Policy Characteristics'!K:K,MATCH($C2090,'Policy Characteristics'!$C:$C,0)))</f>
        <v>fuels.html#end-subsidies</v>
      </c>
      <c r="R2090" s="254" t="str">
        <f>IF(ISBLANK(INDEX('Policy Characteristics'!L:L,MATCH($C2090,'Policy Characteristics'!$C:$C,0))),"",INDEX('Policy Characteristics'!L:L,MATCH($C2090,'Policy Characteristics'!$C:$C,0)))</f>
        <v>end-existing-subsidies.html</v>
      </c>
    </row>
    <row r="2091" spans="1:18" s="4" customFormat="1">
      <c r="A2091" s="254" t="str">
        <f>IF(ISBLANK(INDEX('Policy Characteristics'!A:A,MATCH($C2091,'Policy Characteristics'!$C:$C,0))),"",INDEX('Policy Characteristics'!A:A,MATCH($C2091,'Policy Characteristics'!$C:$C,0)))</f>
        <v>Cross-Sector</v>
      </c>
      <c r="B2091" s="262" t="str">
        <f>IF(ISBLANK(INDEX('Policy Characteristics'!B:B,MATCH($C2091,'Policy Characteristics'!$C:$C,0))),"",INDEX('Policy Characteristics'!B:B,MATCH($C2091,'Policy Characteristics'!$C:$C,0)))</f>
        <v>End Existing Subsidies</v>
      </c>
      <c r="C2091" s="254" t="str">
        <f t="shared" ref="C2091" si="71">C$2074</f>
        <v>Percent Reduction in BAU Subsidies</v>
      </c>
      <c r="D2091" s="6" t="s">
        <v>2456</v>
      </c>
      <c r="E2091" s="45"/>
      <c r="F2091" s="6" t="s">
        <v>2457</v>
      </c>
      <c r="G2091" s="45"/>
      <c r="H2091" s="43">
        <v>715</v>
      </c>
      <c r="I2091" s="325" t="s">
        <v>41</v>
      </c>
      <c r="J2091" s="255" t="str">
        <f>IF(ISBLANK(INDEX('Policy Characteristics'!D:D,MATCH($C2091,'Policy Characteristics'!$C:$C,0))),"",INDEX('Policy Characteristics'!D:D,MATCH($C2091,'Policy Characteristics'!$C:$C,0)))</f>
        <v>End Existing Subsidies</v>
      </c>
      <c r="K2091" s="254" t="str">
        <f>IF(ISBLANK(INDEX('Policy Characteristics'!E:E,MATCH($C2091,'Policy Characteristics'!$C:$C,0))),"",INDEX('Policy Characteristics'!E:E,MATCH($C2091,'Policy Characteristics'!$C:$C,0)))</f>
        <v>cross reduce BAU subsidies</v>
      </c>
      <c r="L2091" s="261">
        <f>IF(ISBLANK(INDEX('Policy Characteristics'!F:F,MATCH($C2091,'Policy Characteristics'!$C:$C,0))),"",INDEX('Policy Characteristics'!F:F,MATCH($C2091,'Policy Characteristics'!$C:$C,0)))</f>
        <v>0</v>
      </c>
      <c r="M2091" s="261">
        <f>IF(ISBLANK(INDEX('Policy Characteristics'!G:G,MATCH($C2091,'Policy Characteristics'!$C:$C,0))),"",INDEX('Policy Characteristics'!G:G,MATCH($C2091,'Policy Characteristics'!$C:$C,0)))</f>
        <v>1</v>
      </c>
      <c r="N2091" s="261">
        <f>IF(ISBLANK(INDEX('Policy Characteristics'!H:H,MATCH($C2091,'Policy Characteristics'!$C:$C,0))),"",INDEX('Policy Characteristics'!H:H,MATCH($C2091,'Policy Characteristics'!$C:$C,0)))</f>
        <v>0.01</v>
      </c>
      <c r="O2091" s="254" t="str">
        <f>IF(ISBLANK(INDEX('Policy Characteristics'!I:I,MATCH($C2091,'Policy Characteristics'!$C:$C,0))),"",INDEX('Policy Characteristics'!I:I,MATCH($C2091,'Policy Characteristics'!$C:$C,0)))</f>
        <v>% reduction in BAU subsidies</v>
      </c>
      <c r="P2091" s="254" t="str">
        <f>IF(ISBLANK(INDEX('Policy Characteristics'!J:J,MATCH($C2091,'Policy Characteristics'!$C:$C,0))),"",INDEX('Policy Characteristics'!J:J,MATCH($C2091,'Policy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91" s="254" t="str">
        <f>IF(ISBLANK(INDEX('Policy Characteristics'!K:K,MATCH($C2091,'Policy Characteristics'!$C:$C,0))),"",INDEX('Policy Characteristics'!K:K,MATCH($C2091,'Policy Characteristics'!$C:$C,0)))</f>
        <v>fuels.html#end-subsidies</v>
      </c>
      <c r="R2091" s="254" t="str">
        <f>IF(ISBLANK(INDEX('Policy Characteristics'!L:L,MATCH($C2091,'Policy Characteristics'!$C:$C,0))),"",INDEX('Policy Characteristics'!L:L,MATCH($C2091,'Policy Characteristics'!$C:$C,0)))</f>
        <v>end-existing-subsidies.html</v>
      </c>
    </row>
    <row r="2092" spans="1:18" s="4" customFormat="1">
      <c r="A2092" s="254" t="str">
        <f>IF(ISBLANK(INDEX('Policy Characteristics'!A:A,MATCH($C2092,'Policy Characteristics'!$C:$C,0))),"",INDEX('Policy Characteristics'!A:A,MATCH($C2092,'Policy Characteristics'!$C:$C,0)))</f>
        <v>Cross-Sector</v>
      </c>
      <c r="B2092" s="262" t="str">
        <f>IF(ISBLANK(INDEX('Policy Characteristics'!B:B,MATCH($C2092,'Policy Characteristics'!$C:$C,0))),"",INDEX('Policy Characteristics'!B:B,MATCH($C2092,'Policy Characteristics'!$C:$C,0)))</f>
        <v>End Existing Subsidies</v>
      </c>
      <c r="C2092" s="254" t="str">
        <f t="shared" ref="C2092:C2094" si="72">C$2074</f>
        <v>Percent Reduction in BAU Subsidies</v>
      </c>
      <c r="D2092" s="6" t="s">
        <v>2447</v>
      </c>
      <c r="E2092" s="45"/>
      <c r="F2092" s="6" t="s">
        <v>2451</v>
      </c>
      <c r="G2092" s="45"/>
      <c r="H2092" s="43">
        <v>716</v>
      </c>
      <c r="I2092" s="325" t="s">
        <v>41</v>
      </c>
      <c r="J2092" s="255" t="str">
        <f>IF(ISBLANK(INDEX('Policy Characteristics'!D:D,MATCH($C2092,'Policy Characteristics'!$C:$C,0))),"",INDEX('Policy Characteristics'!D:D,MATCH($C2092,'Policy Characteristics'!$C:$C,0)))</f>
        <v>End Existing Subsidies</v>
      </c>
      <c r="K2092" s="254" t="str">
        <f>IF(ISBLANK(INDEX('Policy Characteristics'!E:E,MATCH($C2092,'Policy Characteristics'!$C:$C,0))),"",INDEX('Policy Characteristics'!E:E,MATCH($C2092,'Policy Characteristics'!$C:$C,0)))</f>
        <v>cross reduce BAU subsidies</v>
      </c>
      <c r="L2092" s="261">
        <f>IF(ISBLANK(INDEX('Policy Characteristics'!F:F,MATCH($C2092,'Policy Characteristics'!$C:$C,0))),"",INDEX('Policy Characteristics'!F:F,MATCH($C2092,'Policy Characteristics'!$C:$C,0)))</f>
        <v>0</v>
      </c>
      <c r="M2092" s="261">
        <f>IF(ISBLANK(INDEX('Policy Characteristics'!G:G,MATCH($C2092,'Policy Characteristics'!$C:$C,0))),"",INDEX('Policy Characteristics'!G:G,MATCH($C2092,'Policy Characteristics'!$C:$C,0)))</f>
        <v>1</v>
      </c>
      <c r="N2092" s="261">
        <f>IF(ISBLANK(INDEX('Policy Characteristics'!H:H,MATCH($C2092,'Policy Characteristics'!$C:$C,0))),"",INDEX('Policy Characteristics'!H:H,MATCH($C2092,'Policy Characteristics'!$C:$C,0)))</f>
        <v>0.01</v>
      </c>
      <c r="O2092" s="254" t="str">
        <f>IF(ISBLANK(INDEX('Policy Characteristics'!I:I,MATCH($C2092,'Policy Characteristics'!$C:$C,0))),"",INDEX('Policy Characteristics'!I:I,MATCH($C2092,'Policy Characteristics'!$C:$C,0)))</f>
        <v>% reduction in BAU subsidies</v>
      </c>
      <c r="P2092" s="254" t="str">
        <f>IF(ISBLANK(INDEX('Policy Characteristics'!J:J,MATCH($C2092,'Policy Characteristics'!$C:$C,0))),"",INDEX('Policy Characteristics'!J:J,MATCH($C2092,'Policy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92" s="254" t="str">
        <f>IF(ISBLANK(INDEX('Policy Characteristics'!K:K,MATCH($C2092,'Policy Characteristics'!$C:$C,0))),"",INDEX('Policy Characteristics'!K:K,MATCH($C2092,'Policy Characteristics'!$C:$C,0)))</f>
        <v>fuels.html#end-subsidies</v>
      </c>
      <c r="R2092" s="254" t="str">
        <f>IF(ISBLANK(INDEX('Policy Characteristics'!L:L,MATCH($C2092,'Policy Characteristics'!$C:$C,0))),"",INDEX('Policy Characteristics'!L:L,MATCH($C2092,'Policy Characteristics'!$C:$C,0)))</f>
        <v>end-existing-subsidies.html</v>
      </c>
    </row>
    <row r="2093" spans="1:18" s="4" customFormat="1">
      <c r="A2093" s="254" t="str">
        <f>IF(ISBLANK(INDEX('Policy Characteristics'!A:A,MATCH($C2093,'Policy Characteristics'!$C:$C,0))),"",INDEX('Policy Characteristics'!A:A,MATCH($C2093,'Policy Characteristics'!$C:$C,0)))</f>
        <v>Cross-Sector</v>
      </c>
      <c r="B2093" s="262" t="str">
        <f>IF(ISBLANK(INDEX('Policy Characteristics'!B:B,MATCH($C2093,'Policy Characteristics'!$C:$C,0))),"",INDEX('Policy Characteristics'!B:B,MATCH($C2093,'Policy Characteristics'!$C:$C,0)))</f>
        <v>End Existing Subsidies</v>
      </c>
      <c r="C2093" s="254" t="str">
        <f t="shared" si="72"/>
        <v>Percent Reduction in BAU Subsidies</v>
      </c>
      <c r="D2093" s="6" t="s">
        <v>2448</v>
      </c>
      <c r="E2093" s="45"/>
      <c r="F2093" s="6" t="s">
        <v>2452</v>
      </c>
      <c r="G2093" s="45"/>
      <c r="H2093" s="43">
        <v>717</v>
      </c>
      <c r="I2093" s="325" t="s">
        <v>41</v>
      </c>
      <c r="J2093" s="255" t="str">
        <f>IF(ISBLANK(INDEX('Policy Characteristics'!D:D,MATCH($C2093,'Policy Characteristics'!$C:$C,0))),"",INDEX('Policy Characteristics'!D:D,MATCH($C2093,'Policy Characteristics'!$C:$C,0)))</f>
        <v>End Existing Subsidies</v>
      </c>
      <c r="K2093" s="254" t="str">
        <f>IF(ISBLANK(INDEX('Policy Characteristics'!E:E,MATCH($C2093,'Policy Characteristics'!$C:$C,0))),"",INDEX('Policy Characteristics'!E:E,MATCH($C2093,'Policy Characteristics'!$C:$C,0)))</f>
        <v>cross reduce BAU subsidies</v>
      </c>
      <c r="L2093" s="261">
        <f>IF(ISBLANK(INDEX('Policy Characteristics'!F:F,MATCH($C2093,'Policy Characteristics'!$C:$C,0))),"",INDEX('Policy Characteristics'!F:F,MATCH($C2093,'Policy Characteristics'!$C:$C,0)))</f>
        <v>0</v>
      </c>
      <c r="M2093" s="261">
        <f>IF(ISBLANK(INDEX('Policy Characteristics'!G:G,MATCH($C2093,'Policy Characteristics'!$C:$C,0))),"",INDEX('Policy Characteristics'!G:G,MATCH($C2093,'Policy Characteristics'!$C:$C,0)))</f>
        <v>1</v>
      </c>
      <c r="N2093" s="261">
        <f>IF(ISBLANK(INDEX('Policy Characteristics'!H:H,MATCH($C2093,'Policy Characteristics'!$C:$C,0))),"",INDEX('Policy Characteristics'!H:H,MATCH($C2093,'Policy Characteristics'!$C:$C,0)))</f>
        <v>0.01</v>
      </c>
      <c r="O2093" s="254" t="str">
        <f>IF(ISBLANK(INDEX('Policy Characteristics'!I:I,MATCH($C2093,'Policy Characteristics'!$C:$C,0))),"",INDEX('Policy Characteristics'!I:I,MATCH($C2093,'Policy Characteristics'!$C:$C,0)))</f>
        <v>% reduction in BAU subsidies</v>
      </c>
      <c r="P2093" s="254" t="str">
        <f>IF(ISBLANK(INDEX('Policy Characteristics'!J:J,MATCH($C2093,'Policy Characteristics'!$C:$C,0))),"",INDEX('Policy Characteristics'!J:J,MATCH($C2093,'Policy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93" s="254" t="str">
        <f>IF(ISBLANK(INDEX('Policy Characteristics'!K:K,MATCH($C2093,'Policy Characteristics'!$C:$C,0))),"",INDEX('Policy Characteristics'!K:K,MATCH($C2093,'Policy Characteristics'!$C:$C,0)))</f>
        <v>fuels.html#end-subsidies</v>
      </c>
      <c r="R2093" s="254" t="str">
        <f>IF(ISBLANK(INDEX('Policy Characteristics'!L:L,MATCH($C2093,'Policy Characteristics'!$C:$C,0))),"",INDEX('Policy Characteristics'!L:L,MATCH($C2093,'Policy Characteristics'!$C:$C,0)))</f>
        <v>end-existing-subsidies.html</v>
      </c>
    </row>
    <row r="2094" spans="1:18" s="4" customFormat="1">
      <c r="A2094" s="254" t="str">
        <f>IF(ISBLANK(INDEX('Policy Characteristics'!A:A,MATCH($C2094,'Policy Characteristics'!$C:$C,0))),"",INDEX('Policy Characteristics'!A:A,MATCH($C2094,'Policy Characteristics'!$C:$C,0)))</f>
        <v>Cross-Sector</v>
      </c>
      <c r="B2094" s="262" t="str">
        <f>IF(ISBLANK(INDEX('Policy Characteristics'!B:B,MATCH($C2094,'Policy Characteristics'!$C:$C,0))),"",INDEX('Policy Characteristics'!B:B,MATCH($C2094,'Policy Characteristics'!$C:$C,0)))</f>
        <v>End Existing Subsidies</v>
      </c>
      <c r="C2094" s="254" t="str">
        <f t="shared" si="72"/>
        <v>Percent Reduction in BAU Subsidies</v>
      </c>
      <c r="D2094" s="6" t="s">
        <v>2449</v>
      </c>
      <c r="E2094" s="45"/>
      <c r="F2094" s="6" t="s">
        <v>2453</v>
      </c>
      <c r="G2094" s="45"/>
      <c r="H2094" s="43">
        <v>718</v>
      </c>
      <c r="I2094" s="325" t="s">
        <v>40</v>
      </c>
      <c r="J2094" s="255" t="str">
        <f>IF(ISBLANK(INDEX('Policy Characteristics'!D:D,MATCH($C2094,'Policy Characteristics'!$C:$C,0))),"",INDEX('Policy Characteristics'!D:D,MATCH($C2094,'Policy Characteristics'!$C:$C,0)))</f>
        <v>End Existing Subsidies</v>
      </c>
      <c r="K2094" s="254" t="str">
        <f>IF(ISBLANK(INDEX('Policy Characteristics'!E:E,MATCH($C2094,'Policy Characteristics'!$C:$C,0))),"",INDEX('Policy Characteristics'!E:E,MATCH($C2094,'Policy Characteristics'!$C:$C,0)))</f>
        <v>cross reduce BAU subsidies</v>
      </c>
      <c r="L2094" s="261">
        <f>IF(ISBLANK(INDEX('Policy Characteristics'!F:F,MATCH($C2094,'Policy Characteristics'!$C:$C,0))),"",INDEX('Policy Characteristics'!F:F,MATCH($C2094,'Policy Characteristics'!$C:$C,0)))</f>
        <v>0</v>
      </c>
      <c r="M2094" s="261">
        <f>IF(ISBLANK(INDEX('Policy Characteristics'!G:G,MATCH($C2094,'Policy Characteristics'!$C:$C,0))),"",INDEX('Policy Characteristics'!G:G,MATCH($C2094,'Policy Characteristics'!$C:$C,0)))</f>
        <v>1</v>
      </c>
      <c r="N2094" s="261">
        <f>IF(ISBLANK(INDEX('Policy Characteristics'!H:H,MATCH($C2094,'Policy Characteristics'!$C:$C,0))),"",INDEX('Policy Characteristics'!H:H,MATCH($C2094,'Policy Characteristics'!$C:$C,0)))</f>
        <v>0.01</v>
      </c>
      <c r="O2094" s="254" t="str">
        <f>IF(ISBLANK(INDEX('Policy Characteristics'!I:I,MATCH($C2094,'Policy Characteristics'!$C:$C,0))),"",INDEX('Policy Characteristics'!I:I,MATCH($C2094,'Policy Characteristics'!$C:$C,0)))</f>
        <v>% reduction in BAU subsidies</v>
      </c>
      <c r="P2094" s="254" t="str">
        <f>IF(ISBLANK(INDEX('Policy Characteristics'!J:J,MATCH($C2094,'Policy Characteristics'!$C:$C,0))),"",INDEX('Policy Characteristics'!J:J,MATCH($C2094,'Policy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94" s="254" t="str">
        <f>IF(ISBLANK(INDEX('Policy Characteristics'!K:K,MATCH($C2094,'Policy Characteristics'!$C:$C,0))),"",INDEX('Policy Characteristics'!K:K,MATCH($C2094,'Policy Characteristics'!$C:$C,0)))</f>
        <v>fuels.html#end-subsidies</v>
      </c>
      <c r="R2094" s="254" t="str">
        <f>IF(ISBLANK(INDEX('Policy Characteristics'!L:L,MATCH($C2094,'Policy Characteristics'!$C:$C,0))),"",INDEX('Policy Characteristics'!L:L,MATCH($C2094,'Policy Characteristics'!$C:$C,0)))</f>
        <v>end-existing-subsidies.html</v>
      </c>
    </row>
    <row r="2095" spans="1:18" s="2" customFormat="1">
      <c r="A2095" s="254" t="str">
        <f>IF(ISBLANK(INDEX('Policy Characteristics'!A:A,MATCH($C2095,'Policy Characteristics'!$C:$C,0))),"",INDEX('Policy Characteristics'!A:A,MATCH($C2095,'Policy Characteristics'!$C:$C,0)))</f>
        <v>Cross-Sector</v>
      </c>
      <c r="B2095" s="262" t="str">
        <f>IF(ISBLANK(INDEX('Policy Characteristics'!B:B,MATCH($C2095,'Policy Characteristics'!$C:$C,0))),"",INDEX('Policy Characteristics'!B:B,MATCH($C2095,'Policy Characteristics'!$C:$C,0)))</f>
        <v>Exempt Non-CO2 Emissions from C Tax</v>
      </c>
      <c r="C2095" s="317" t="s">
        <v>2427</v>
      </c>
      <c r="D2095" s="6"/>
      <c r="E2095" s="6"/>
      <c r="F2095" s="6"/>
      <c r="G2095" s="6"/>
      <c r="H2095" s="43">
        <v>719</v>
      </c>
      <c r="I2095" s="325" t="s">
        <v>41</v>
      </c>
      <c r="J2095" s="255" t="str">
        <f>IF(ISBLANK(INDEX('Policy Characteristics'!D:D,MATCH($C2095,'Policy Characteristics'!$C:$C,0))),"",INDEX('Policy Characteristics'!D:D,MATCH($C2095,'Policy Characteristics'!$C:$C,0)))</f>
        <v/>
      </c>
      <c r="K2095" s="254" t="str">
        <f>IF(ISBLANK(INDEX('Policy Characteristics'!E:E,MATCH($C2095,'Policy Characteristics'!$C:$C,0))),"",INDEX('Policy Characteristics'!E:E,MATCH($C2095,'Policy Characteristics'!$C:$C,0)))</f>
        <v>cross toggle whether carbon tax affects non CO2 emissions</v>
      </c>
      <c r="L2095" s="254">
        <f>IF(ISBLANK(INDEX('Policy Characteristics'!F:F,MATCH($C2095,'Policy Characteristics'!$C:$C,0))),"",INDEX('Policy Characteristics'!F:F,MATCH($C2095,'Policy Characteristics'!$C:$C,0)))</f>
        <v>0</v>
      </c>
      <c r="M2095" s="254">
        <f>IF(ISBLANK(INDEX('Policy Characteristics'!G:G,MATCH($C2095,'Policy Characteristics'!$C:$C,0))),"",INDEX('Policy Characteristics'!G:G,MATCH($C2095,'Policy Characteristics'!$C:$C,0)))</f>
        <v>1</v>
      </c>
      <c r="N2095" s="254">
        <f>IF(ISBLANK(INDEX('Policy Characteristics'!H:H,MATCH($C2095,'Policy Characteristics'!$C:$C,0))),"",INDEX('Policy Characteristics'!H:H,MATCH($C2095,'Policy Characteristics'!$C:$C,0)))</f>
        <v>1</v>
      </c>
      <c r="O2095" s="254" t="str">
        <f>IF(ISBLANK(INDEX('Policy Characteristics'!I:I,MATCH($C2095,'Policy Characteristics'!$C:$C,0))),"",INDEX('Policy Characteristics'!I:I,MATCH($C2095,'Policy Characteristics'!$C:$C,0)))</f>
        <v>on/off</v>
      </c>
      <c r="P2095" s="254" t="str">
        <f>IF(ISBLANK(INDEX('Policy Characteristics'!J:J,MATCH($C2095,'Policy Characteristics'!$C:$C,0))),"",INDEX('Policy Characteristics'!J:J,MATCH($C2095,'Policy Characteristics'!$C:$C,0)))</f>
        <v>**Description:** By default, the carbon tax applies to CO2 and non-CO2 emissions. This policy exempts non-CO2 emissions, meaning the carbon tax will only apply to CO2 emissions.</v>
      </c>
      <c r="Q2095" s="254" t="str">
        <f>IF(ISBLANK(INDEX('Policy Characteristics'!K:K,MATCH($C2095,'Policy Characteristics'!$C:$C,0))),"",INDEX('Policy Characteristics'!K:K,MATCH($C2095,'Policy Characteristics'!$C:$C,0)))</f>
        <v>fuels.html#carbon-tax</v>
      </c>
      <c r="R2095" s="254" t="str">
        <f>IF(ISBLANK(INDEX('Policy Characteristics'!L:L,MATCH($C2095,'Policy Characteristics'!$C:$C,0))),"",INDEX('Policy Characteristics'!L:L,MATCH($C2095,'Policy Characteristics'!$C:$C,0)))</f>
        <v>carbon-tax.html</v>
      </c>
    </row>
    <row r="2096" spans="1:18" s="2" customFormat="1">
      <c r="A2096" s="254" t="str">
        <f>IF(ISBLANK(INDEX('Policy Characteristics'!A:A,MATCH($C2096,'Policy Characteristics'!$C:$C,0))),"",INDEX('Policy Characteristics'!A:A,MATCH($C2096,'Policy Characteristics'!$C:$C,0)))</f>
        <v>Cross-Sector</v>
      </c>
      <c r="B2096" s="262" t="str">
        <f>IF(ISBLANK(INDEX('Policy Characteristics'!B:B,MATCH($C2096,'Policy Characteristics'!$C:$C,0))),"",INDEX('Policy Characteristics'!B:B,MATCH($C2096,'Policy Characteristics'!$C:$C,0)))</f>
        <v>Exempt Process Emissions from C Tax</v>
      </c>
      <c r="C2096" s="1" t="s">
        <v>3344</v>
      </c>
      <c r="D2096" s="45" t="s">
        <v>3038</v>
      </c>
      <c r="E2096" s="6"/>
      <c r="F2096" t="s">
        <v>3063</v>
      </c>
      <c r="G2096" s="6"/>
      <c r="H2096" s="47">
        <v>1628</v>
      </c>
      <c r="I2096" s="325" t="s">
        <v>40</v>
      </c>
      <c r="J2096" s="255" t="str">
        <f>IF(ISBLANK(INDEX('Policy Characteristics'!D:D,MATCH($C2096,'Policy Characteristics'!$C:$C,0))),"",INDEX('Policy Characteristics'!D:D,MATCH($C2096,'Policy Characteristics'!$C:$C,0)))</f>
        <v/>
      </c>
      <c r="K2096" s="254" t="str">
        <f>IF(ISBLANK(INDEX('Policy Characteristics'!E:E,MATCH($C2096,'Policy Characteristics'!$C:$C,0))),"",INDEX('Policy Characteristics'!E:E,MATCH($C2096,'Policy Characteristics'!$C:$C,0)))</f>
        <v>cross toggle whether carbon tax affects process emissions</v>
      </c>
      <c r="L2096" s="254">
        <f>IF(ISBLANK(INDEX('Policy Characteristics'!F:F,MATCH($C2096,'Policy Characteristics'!$C:$C,0))),"",INDEX('Policy Characteristics'!F:F,MATCH($C2096,'Policy Characteristics'!$C:$C,0)))</f>
        <v>0</v>
      </c>
      <c r="M2096" s="254">
        <f>IF(ISBLANK(INDEX('Policy Characteristics'!G:G,MATCH($C2096,'Policy Characteristics'!$C:$C,0))),"",INDEX('Policy Characteristics'!G:G,MATCH($C2096,'Policy Characteristics'!$C:$C,0)))</f>
        <v>1</v>
      </c>
      <c r="N2096" s="254">
        <f>IF(ISBLANK(INDEX('Policy Characteristics'!H:H,MATCH($C2096,'Policy Characteristics'!$C:$C,0))),"",INDEX('Policy Characteristics'!H:H,MATCH($C2096,'Policy Characteristics'!$C:$C,0)))</f>
        <v>1</v>
      </c>
      <c r="O2096" s="254" t="str">
        <f>IF(ISBLANK(INDEX('Policy Characteristics'!I:I,MATCH($C2096,'Policy Characteristics'!$C:$C,0))),"",INDEX('Policy Characteristics'!I:I,MATCH($C2096,'Policy Characteristics'!$C:$C,0)))</f>
        <v>on/off</v>
      </c>
      <c r="P2096" s="254" t="str">
        <f>IF(ISBLANK(INDEX('Policy Characteristics'!J:J,MATCH($C2096,'Policy Characteristics'!$C:$C,0))),"",INDEX('Policy Characteristics'!J:J,MATCH($C2096,'Policy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096" s="254" t="str">
        <f>IF(ISBLANK(INDEX('Policy Characteristics'!K:K,MATCH($C2096,'Policy Characteristics'!$C:$C,0))),"",INDEX('Policy Characteristics'!K:K,MATCH($C2096,'Policy Characteristics'!$C:$C,0)))</f>
        <v>fuels.html#carbon-tax</v>
      </c>
      <c r="R2096" s="254" t="str">
        <f>IF(ISBLANK(INDEX('Policy Characteristics'!L:L,MATCH($C2096,'Policy Characteristics'!$C:$C,0))),"",INDEX('Policy Characteristics'!L:L,MATCH($C2096,'Policy Characteristics'!$C:$C,0)))</f>
        <v>carbon-tax.html</v>
      </c>
    </row>
    <row r="2097" spans="1:18" s="2" customFormat="1">
      <c r="A2097" s="254" t="str">
        <f>IF(ISBLANK(INDEX('Policy Characteristics'!A:A,MATCH($C2097,'Policy Characteristics'!$C:$C,0))),"",INDEX('Policy Characteristics'!A:A,MATCH($C2097,'Policy Characteristics'!$C:$C,0)))</f>
        <v>Cross-Sector</v>
      </c>
      <c r="B2097" s="262" t="str">
        <f>IF(ISBLANK(INDEX('Policy Characteristics'!B:B,MATCH($C2097,'Policy Characteristics'!$C:$C,0))),"",INDEX('Policy Characteristics'!B:B,MATCH($C2097,'Policy Characteristics'!$C:$C,0)))</f>
        <v>Exempt Process Emissions from C Tax</v>
      </c>
      <c r="C2097" s="254" t="str">
        <f>C$2096</f>
        <v>BEPEfCT Boolean Exempt Process Emissions from Carbon Tax</v>
      </c>
      <c r="D2097" s="6" t="s">
        <v>3039</v>
      </c>
      <c r="E2097" s="6"/>
      <c r="F2097" t="s">
        <v>2737</v>
      </c>
      <c r="G2097" s="6"/>
      <c r="H2097" s="47">
        <v>1629</v>
      </c>
      <c r="I2097" s="325" t="s">
        <v>40</v>
      </c>
      <c r="J2097" s="255" t="str">
        <f>IF(ISBLANK(INDEX('Policy Characteristics'!D:D,MATCH($C2097,'Policy Characteristics'!$C:$C,0))),"",INDEX('Policy Characteristics'!D:D,MATCH($C2097,'Policy Characteristics'!$C:$C,0)))</f>
        <v/>
      </c>
      <c r="K2097" s="254" t="str">
        <f>IF(ISBLANK(INDEX('Policy Characteristics'!E:E,MATCH($C2097,'Policy Characteristics'!$C:$C,0))),"",INDEX('Policy Characteristics'!E:E,MATCH($C2097,'Policy Characteristics'!$C:$C,0)))</f>
        <v>cross toggle whether carbon tax affects process emissions</v>
      </c>
      <c r="L2097" s="254">
        <f>IF(ISBLANK(INDEX('Policy Characteristics'!F:F,MATCH($C2097,'Policy Characteristics'!$C:$C,0))),"",INDEX('Policy Characteristics'!F:F,MATCH($C2097,'Policy Characteristics'!$C:$C,0)))</f>
        <v>0</v>
      </c>
      <c r="M2097" s="254">
        <f>IF(ISBLANK(INDEX('Policy Characteristics'!G:G,MATCH($C2097,'Policy Characteristics'!$C:$C,0))),"",INDEX('Policy Characteristics'!G:G,MATCH($C2097,'Policy Characteristics'!$C:$C,0)))</f>
        <v>1</v>
      </c>
      <c r="N2097" s="254">
        <f>IF(ISBLANK(INDEX('Policy Characteristics'!H:H,MATCH($C2097,'Policy Characteristics'!$C:$C,0))),"",INDEX('Policy Characteristics'!H:H,MATCH($C2097,'Policy Characteristics'!$C:$C,0)))</f>
        <v>1</v>
      </c>
      <c r="O2097" s="254" t="str">
        <f>IF(ISBLANK(INDEX('Policy Characteristics'!I:I,MATCH($C2097,'Policy Characteristics'!$C:$C,0))),"",INDEX('Policy Characteristics'!I:I,MATCH($C2097,'Policy Characteristics'!$C:$C,0)))</f>
        <v>on/off</v>
      </c>
      <c r="P2097" s="254" t="str">
        <f>IF(ISBLANK(INDEX('Policy Characteristics'!J:J,MATCH($C2097,'Policy Characteristics'!$C:$C,0))),"",INDEX('Policy Characteristics'!J:J,MATCH($C2097,'Policy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097" s="254" t="str">
        <f>IF(ISBLANK(INDEX('Policy Characteristics'!K:K,MATCH($C2097,'Policy Characteristics'!$C:$C,0))),"",INDEX('Policy Characteristics'!K:K,MATCH($C2097,'Policy Characteristics'!$C:$C,0)))</f>
        <v>fuels.html#carbon-tax</v>
      </c>
      <c r="R2097" s="254" t="str">
        <f>IF(ISBLANK(INDEX('Policy Characteristics'!L:L,MATCH($C2097,'Policy Characteristics'!$C:$C,0))),"",INDEX('Policy Characteristics'!L:L,MATCH($C2097,'Policy Characteristics'!$C:$C,0)))</f>
        <v>carbon-tax.html</v>
      </c>
    </row>
    <row r="2098" spans="1:18" s="2" customFormat="1">
      <c r="A2098" s="254" t="str">
        <f>IF(ISBLANK(INDEX('Policy Characteristics'!A:A,MATCH($C2098,'Policy Characteristics'!$C:$C,0))),"",INDEX('Policy Characteristics'!A:A,MATCH($C2098,'Policy Characteristics'!$C:$C,0)))</f>
        <v>Cross-Sector</v>
      </c>
      <c r="B2098" s="262" t="str">
        <f>IF(ISBLANK(INDEX('Policy Characteristics'!B:B,MATCH($C2098,'Policy Characteristics'!$C:$C,0))),"",INDEX('Policy Characteristics'!B:B,MATCH($C2098,'Policy Characteristics'!$C:$C,0)))</f>
        <v>Exempt Process Emissions from C Tax</v>
      </c>
      <c r="C2098" s="254" t="str">
        <f t="shared" ref="C2098:C2120" si="73">C$2096</f>
        <v>BEPEfCT Boolean Exempt Process Emissions from Carbon Tax</v>
      </c>
      <c r="D2098" s="6" t="s">
        <v>3040</v>
      </c>
      <c r="E2098" s="6"/>
      <c r="F2098" t="s">
        <v>3004</v>
      </c>
      <c r="G2098" s="6"/>
      <c r="H2098" s="47">
        <v>1630</v>
      </c>
      <c r="I2098" s="325" t="s">
        <v>40</v>
      </c>
      <c r="J2098" s="255" t="str">
        <f>IF(ISBLANK(INDEX('Policy Characteristics'!D:D,MATCH($C2098,'Policy Characteristics'!$C:$C,0))),"",INDEX('Policy Characteristics'!D:D,MATCH($C2098,'Policy Characteristics'!$C:$C,0)))</f>
        <v/>
      </c>
      <c r="K2098" s="254" t="str">
        <f>IF(ISBLANK(INDEX('Policy Characteristics'!E:E,MATCH($C2098,'Policy Characteristics'!$C:$C,0))),"",INDEX('Policy Characteristics'!E:E,MATCH($C2098,'Policy Characteristics'!$C:$C,0)))</f>
        <v>cross toggle whether carbon tax affects process emissions</v>
      </c>
      <c r="L2098" s="254">
        <f>IF(ISBLANK(INDEX('Policy Characteristics'!F:F,MATCH($C2098,'Policy Characteristics'!$C:$C,0))),"",INDEX('Policy Characteristics'!F:F,MATCH($C2098,'Policy Characteristics'!$C:$C,0)))</f>
        <v>0</v>
      </c>
      <c r="M2098" s="254">
        <f>IF(ISBLANK(INDEX('Policy Characteristics'!G:G,MATCH($C2098,'Policy Characteristics'!$C:$C,0))),"",INDEX('Policy Characteristics'!G:G,MATCH($C2098,'Policy Characteristics'!$C:$C,0)))</f>
        <v>1</v>
      </c>
      <c r="N2098" s="254">
        <f>IF(ISBLANK(INDEX('Policy Characteristics'!H:H,MATCH($C2098,'Policy Characteristics'!$C:$C,0))),"",INDEX('Policy Characteristics'!H:H,MATCH($C2098,'Policy Characteristics'!$C:$C,0)))</f>
        <v>1</v>
      </c>
      <c r="O2098" s="254" t="str">
        <f>IF(ISBLANK(INDEX('Policy Characteristics'!I:I,MATCH($C2098,'Policy Characteristics'!$C:$C,0))),"",INDEX('Policy Characteristics'!I:I,MATCH($C2098,'Policy Characteristics'!$C:$C,0)))</f>
        <v>on/off</v>
      </c>
      <c r="P2098" s="254" t="str">
        <f>IF(ISBLANK(INDEX('Policy Characteristics'!J:J,MATCH($C2098,'Policy Characteristics'!$C:$C,0))),"",INDEX('Policy Characteristics'!J:J,MATCH($C2098,'Policy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098" s="254" t="str">
        <f>IF(ISBLANK(INDEX('Policy Characteristics'!K:K,MATCH($C2098,'Policy Characteristics'!$C:$C,0))),"",INDEX('Policy Characteristics'!K:K,MATCH($C2098,'Policy Characteristics'!$C:$C,0)))</f>
        <v>fuels.html#carbon-tax</v>
      </c>
      <c r="R2098" s="254" t="str">
        <f>IF(ISBLANK(INDEX('Policy Characteristics'!L:L,MATCH($C2098,'Policy Characteristics'!$C:$C,0))),"",INDEX('Policy Characteristics'!L:L,MATCH($C2098,'Policy Characteristics'!$C:$C,0)))</f>
        <v>carbon-tax.html</v>
      </c>
    </row>
    <row r="2099" spans="1:18" s="2" customFormat="1">
      <c r="A2099" s="254" t="str">
        <f>IF(ISBLANK(INDEX('Policy Characteristics'!A:A,MATCH($C2099,'Policy Characteristics'!$C:$C,0))),"",INDEX('Policy Characteristics'!A:A,MATCH($C2099,'Policy Characteristics'!$C:$C,0)))</f>
        <v>Cross-Sector</v>
      </c>
      <c r="B2099" s="262" t="str">
        <f>IF(ISBLANK(INDEX('Policy Characteristics'!B:B,MATCH($C2099,'Policy Characteristics'!$C:$C,0))),"",INDEX('Policy Characteristics'!B:B,MATCH($C2099,'Policy Characteristics'!$C:$C,0)))</f>
        <v>Exempt Process Emissions from C Tax</v>
      </c>
      <c r="C2099" s="254" t="str">
        <f t="shared" si="73"/>
        <v>BEPEfCT Boolean Exempt Process Emissions from Carbon Tax</v>
      </c>
      <c r="D2099" s="6" t="s">
        <v>3041</v>
      </c>
      <c r="E2099" s="6"/>
      <c r="F2099" t="s">
        <v>3005</v>
      </c>
      <c r="G2099" s="6"/>
      <c r="H2099" s="47">
        <v>1631</v>
      </c>
      <c r="I2099" s="325" t="s">
        <v>41</v>
      </c>
      <c r="J2099" s="255" t="str">
        <f>IF(ISBLANK(INDEX('Policy Characteristics'!D:D,MATCH($C2099,'Policy Characteristics'!$C:$C,0))),"",INDEX('Policy Characteristics'!D:D,MATCH($C2099,'Policy Characteristics'!$C:$C,0)))</f>
        <v/>
      </c>
      <c r="K2099" s="254" t="str">
        <f>IF(ISBLANK(INDEX('Policy Characteristics'!E:E,MATCH($C2099,'Policy Characteristics'!$C:$C,0))),"",INDEX('Policy Characteristics'!E:E,MATCH($C2099,'Policy Characteristics'!$C:$C,0)))</f>
        <v>cross toggle whether carbon tax affects process emissions</v>
      </c>
      <c r="L2099" s="254">
        <f>IF(ISBLANK(INDEX('Policy Characteristics'!F:F,MATCH($C2099,'Policy Characteristics'!$C:$C,0))),"",INDEX('Policy Characteristics'!F:F,MATCH($C2099,'Policy Characteristics'!$C:$C,0)))</f>
        <v>0</v>
      </c>
      <c r="M2099" s="254">
        <f>IF(ISBLANK(INDEX('Policy Characteristics'!G:G,MATCH($C2099,'Policy Characteristics'!$C:$C,0))),"",INDEX('Policy Characteristics'!G:G,MATCH($C2099,'Policy Characteristics'!$C:$C,0)))</f>
        <v>1</v>
      </c>
      <c r="N2099" s="254">
        <f>IF(ISBLANK(INDEX('Policy Characteristics'!H:H,MATCH($C2099,'Policy Characteristics'!$C:$C,0))),"",INDEX('Policy Characteristics'!H:H,MATCH($C2099,'Policy Characteristics'!$C:$C,0)))</f>
        <v>1</v>
      </c>
      <c r="O2099" s="254" t="str">
        <f>IF(ISBLANK(INDEX('Policy Characteristics'!I:I,MATCH($C2099,'Policy Characteristics'!$C:$C,0))),"",INDEX('Policy Characteristics'!I:I,MATCH($C2099,'Policy Characteristics'!$C:$C,0)))</f>
        <v>on/off</v>
      </c>
      <c r="P2099" s="254" t="str">
        <f>IF(ISBLANK(INDEX('Policy Characteristics'!J:J,MATCH($C2099,'Policy Characteristics'!$C:$C,0))),"",INDEX('Policy Characteristics'!J:J,MATCH($C2099,'Policy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099" s="254" t="str">
        <f>IF(ISBLANK(INDEX('Policy Characteristics'!K:K,MATCH($C2099,'Policy Characteristics'!$C:$C,0))),"",INDEX('Policy Characteristics'!K:K,MATCH($C2099,'Policy Characteristics'!$C:$C,0)))</f>
        <v>fuels.html#carbon-tax</v>
      </c>
      <c r="R2099" s="254" t="str">
        <f>IF(ISBLANK(INDEX('Policy Characteristics'!L:L,MATCH($C2099,'Policy Characteristics'!$C:$C,0))),"",INDEX('Policy Characteristics'!L:L,MATCH($C2099,'Policy Characteristics'!$C:$C,0)))</f>
        <v>carbon-tax.html</v>
      </c>
    </row>
    <row r="2100" spans="1:18" s="2" customFormat="1">
      <c r="A2100" s="254" t="str">
        <f>IF(ISBLANK(INDEX('Policy Characteristics'!A:A,MATCH($C2100,'Policy Characteristics'!$C:$C,0))),"",INDEX('Policy Characteristics'!A:A,MATCH($C2100,'Policy Characteristics'!$C:$C,0)))</f>
        <v>Cross-Sector</v>
      </c>
      <c r="B2100" s="262" t="str">
        <f>IF(ISBLANK(INDEX('Policy Characteristics'!B:B,MATCH($C2100,'Policy Characteristics'!$C:$C,0))),"",INDEX('Policy Characteristics'!B:B,MATCH($C2100,'Policy Characteristics'!$C:$C,0)))</f>
        <v>Exempt Process Emissions from C Tax</v>
      </c>
      <c r="C2100" s="254" t="str">
        <f t="shared" si="73"/>
        <v>BEPEfCT Boolean Exempt Process Emissions from Carbon Tax</v>
      </c>
      <c r="D2100" s="6" t="s">
        <v>3042</v>
      </c>
      <c r="E2100" s="6"/>
      <c r="F2100" t="s">
        <v>3006</v>
      </c>
      <c r="G2100" s="6"/>
      <c r="H2100" s="47">
        <v>1632</v>
      </c>
      <c r="I2100" s="325" t="s">
        <v>41</v>
      </c>
      <c r="J2100" s="255" t="str">
        <f>IF(ISBLANK(INDEX('Policy Characteristics'!D:D,MATCH($C2100,'Policy Characteristics'!$C:$C,0))),"",INDEX('Policy Characteristics'!D:D,MATCH($C2100,'Policy Characteristics'!$C:$C,0)))</f>
        <v/>
      </c>
      <c r="K2100" s="254" t="str">
        <f>IF(ISBLANK(INDEX('Policy Characteristics'!E:E,MATCH($C2100,'Policy Characteristics'!$C:$C,0))),"",INDEX('Policy Characteristics'!E:E,MATCH($C2100,'Policy Characteristics'!$C:$C,0)))</f>
        <v>cross toggle whether carbon tax affects process emissions</v>
      </c>
      <c r="L2100" s="254">
        <f>IF(ISBLANK(INDEX('Policy Characteristics'!F:F,MATCH($C2100,'Policy Characteristics'!$C:$C,0))),"",INDEX('Policy Characteristics'!F:F,MATCH($C2100,'Policy Characteristics'!$C:$C,0)))</f>
        <v>0</v>
      </c>
      <c r="M2100" s="254">
        <f>IF(ISBLANK(INDEX('Policy Characteristics'!G:G,MATCH($C2100,'Policy Characteristics'!$C:$C,0))),"",INDEX('Policy Characteristics'!G:G,MATCH($C2100,'Policy Characteristics'!$C:$C,0)))</f>
        <v>1</v>
      </c>
      <c r="N2100" s="254">
        <f>IF(ISBLANK(INDEX('Policy Characteristics'!H:H,MATCH($C2100,'Policy Characteristics'!$C:$C,0))),"",INDEX('Policy Characteristics'!H:H,MATCH($C2100,'Policy Characteristics'!$C:$C,0)))</f>
        <v>1</v>
      </c>
      <c r="O2100" s="254" t="str">
        <f>IF(ISBLANK(INDEX('Policy Characteristics'!I:I,MATCH($C2100,'Policy Characteristics'!$C:$C,0))),"",INDEX('Policy Characteristics'!I:I,MATCH($C2100,'Policy Characteristics'!$C:$C,0)))</f>
        <v>on/off</v>
      </c>
      <c r="P2100" s="254" t="str">
        <f>IF(ISBLANK(INDEX('Policy Characteristics'!J:J,MATCH($C2100,'Policy Characteristics'!$C:$C,0))),"",INDEX('Policy Characteristics'!J:J,MATCH($C2100,'Policy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00" s="254" t="str">
        <f>IF(ISBLANK(INDEX('Policy Characteristics'!K:K,MATCH($C2100,'Policy Characteristics'!$C:$C,0))),"",INDEX('Policy Characteristics'!K:K,MATCH($C2100,'Policy Characteristics'!$C:$C,0)))</f>
        <v>fuels.html#carbon-tax</v>
      </c>
      <c r="R2100" s="254" t="str">
        <f>IF(ISBLANK(INDEX('Policy Characteristics'!L:L,MATCH($C2100,'Policy Characteristics'!$C:$C,0))),"",INDEX('Policy Characteristics'!L:L,MATCH($C2100,'Policy Characteristics'!$C:$C,0)))</f>
        <v>carbon-tax.html</v>
      </c>
    </row>
    <row r="2101" spans="1:18" s="2" customFormat="1">
      <c r="A2101" s="254" t="str">
        <f>IF(ISBLANK(INDEX('Policy Characteristics'!A:A,MATCH($C2101,'Policy Characteristics'!$C:$C,0))),"",INDEX('Policy Characteristics'!A:A,MATCH($C2101,'Policy Characteristics'!$C:$C,0)))</f>
        <v>Cross-Sector</v>
      </c>
      <c r="B2101" s="262" t="str">
        <f>IF(ISBLANK(INDEX('Policy Characteristics'!B:B,MATCH($C2101,'Policy Characteristics'!$C:$C,0))),"",INDEX('Policy Characteristics'!B:B,MATCH($C2101,'Policy Characteristics'!$C:$C,0)))</f>
        <v>Exempt Process Emissions from C Tax</v>
      </c>
      <c r="C2101" s="254" t="str">
        <f t="shared" si="73"/>
        <v>BEPEfCT Boolean Exempt Process Emissions from Carbon Tax</v>
      </c>
      <c r="D2101" s="6" t="s">
        <v>3043</v>
      </c>
      <c r="E2101" s="6"/>
      <c r="F2101" t="s">
        <v>3007</v>
      </c>
      <c r="G2101" s="6"/>
      <c r="H2101" s="47">
        <v>1633</v>
      </c>
      <c r="I2101" s="325" t="s">
        <v>41</v>
      </c>
      <c r="J2101" s="255" t="str">
        <f>IF(ISBLANK(INDEX('Policy Characteristics'!D:D,MATCH($C2101,'Policy Characteristics'!$C:$C,0))),"",INDEX('Policy Characteristics'!D:D,MATCH($C2101,'Policy Characteristics'!$C:$C,0)))</f>
        <v/>
      </c>
      <c r="K2101" s="254" t="str">
        <f>IF(ISBLANK(INDEX('Policy Characteristics'!E:E,MATCH($C2101,'Policy Characteristics'!$C:$C,0))),"",INDEX('Policy Characteristics'!E:E,MATCH($C2101,'Policy Characteristics'!$C:$C,0)))</f>
        <v>cross toggle whether carbon tax affects process emissions</v>
      </c>
      <c r="L2101" s="254">
        <f>IF(ISBLANK(INDEX('Policy Characteristics'!F:F,MATCH($C2101,'Policy Characteristics'!$C:$C,0))),"",INDEX('Policy Characteristics'!F:F,MATCH($C2101,'Policy Characteristics'!$C:$C,0)))</f>
        <v>0</v>
      </c>
      <c r="M2101" s="254">
        <f>IF(ISBLANK(INDEX('Policy Characteristics'!G:G,MATCH($C2101,'Policy Characteristics'!$C:$C,0))),"",INDEX('Policy Characteristics'!G:G,MATCH($C2101,'Policy Characteristics'!$C:$C,0)))</f>
        <v>1</v>
      </c>
      <c r="N2101" s="254">
        <f>IF(ISBLANK(INDEX('Policy Characteristics'!H:H,MATCH($C2101,'Policy Characteristics'!$C:$C,0))),"",INDEX('Policy Characteristics'!H:H,MATCH($C2101,'Policy Characteristics'!$C:$C,0)))</f>
        <v>1</v>
      </c>
      <c r="O2101" s="254" t="str">
        <f>IF(ISBLANK(INDEX('Policy Characteristics'!I:I,MATCH($C2101,'Policy Characteristics'!$C:$C,0))),"",INDEX('Policy Characteristics'!I:I,MATCH($C2101,'Policy Characteristics'!$C:$C,0)))</f>
        <v>on/off</v>
      </c>
      <c r="P2101" s="254" t="str">
        <f>IF(ISBLANK(INDEX('Policy Characteristics'!J:J,MATCH($C2101,'Policy Characteristics'!$C:$C,0))),"",INDEX('Policy Characteristics'!J:J,MATCH($C2101,'Policy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01" s="254" t="str">
        <f>IF(ISBLANK(INDEX('Policy Characteristics'!K:K,MATCH($C2101,'Policy Characteristics'!$C:$C,0))),"",INDEX('Policy Characteristics'!K:K,MATCH($C2101,'Policy Characteristics'!$C:$C,0)))</f>
        <v>fuels.html#carbon-tax</v>
      </c>
      <c r="R2101" s="254" t="str">
        <f>IF(ISBLANK(INDEX('Policy Characteristics'!L:L,MATCH($C2101,'Policy Characteristics'!$C:$C,0))),"",INDEX('Policy Characteristics'!L:L,MATCH($C2101,'Policy Characteristics'!$C:$C,0)))</f>
        <v>carbon-tax.html</v>
      </c>
    </row>
    <row r="2102" spans="1:18" s="2" customFormat="1">
      <c r="A2102" s="254" t="str">
        <f>IF(ISBLANK(INDEX('Policy Characteristics'!A:A,MATCH($C2102,'Policy Characteristics'!$C:$C,0))),"",INDEX('Policy Characteristics'!A:A,MATCH($C2102,'Policy Characteristics'!$C:$C,0)))</f>
        <v>Cross-Sector</v>
      </c>
      <c r="B2102" s="262" t="str">
        <f>IF(ISBLANK(INDEX('Policy Characteristics'!B:B,MATCH($C2102,'Policy Characteristics'!$C:$C,0))),"",INDEX('Policy Characteristics'!B:B,MATCH($C2102,'Policy Characteristics'!$C:$C,0)))</f>
        <v>Exempt Process Emissions from C Tax</v>
      </c>
      <c r="C2102" s="254" t="str">
        <f t="shared" si="73"/>
        <v>BEPEfCT Boolean Exempt Process Emissions from Carbon Tax</v>
      </c>
      <c r="D2102" s="6" t="s">
        <v>3044</v>
      </c>
      <c r="E2102" s="6"/>
      <c r="F2102" t="s">
        <v>3008</v>
      </c>
      <c r="G2102" s="6"/>
      <c r="H2102" s="47">
        <v>1634</v>
      </c>
      <c r="I2102" s="325" t="s">
        <v>41</v>
      </c>
      <c r="J2102" s="255" t="str">
        <f>IF(ISBLANK(INDEX('Policy Characteristics'!D:D,MATCH($C2102,'Policy Characteristics'!$C:$C,0))),"",INDEX('Policy Characteristics'!D:D,MATCH($C2102,'Policy Characteristics'!$C:$C,0)))</f>
        <v/>
      </c>
      <c r="K2102" s="254" t="str">
        <f>IF(ISBLANK(INDEX('Policy Characteristics'!E:E,MATCH($C2102,'Policy Characteristics'!$C:$C,0))),"",INDEX('Policy Characteristics'!E:E,MATCH($C2102,'Policy Characteristics'!$C:$C,0)))</f>
        <v>cross toggle whether carbon tax affects process emissions</v>
      </c>
      <c r="L2102" s="254">
        <f>IF(ISBLANK(INDEX('Policy Characteristics'!F:F,MATCH($C2102,'Policy Characteristics'!$C:$C,0))),"",INDEX('Policy Characteristics'!F:F,MATCH($C2102,'Policy Characteristics'!$C:$C,0)))</f>
        <v>0</v>
      </c>
      <c r="M2102" s="254">
        <f>IF(ISBLANK(INDEX('Policy Characteristics'!G:G,MATCH($C2102,'Policy Characteristics'!$C:$C,0))),"",INDEX('Policy Characteristics'!G:G,MATCH($C2102,'Policy Characteristics'!$C:$C,0)))</f>
        <v>1</v>
      </c>
      <c r="N2102" s="254">
        <f>IF(ISBLANK(INDEX('Policy Characteristics'!H:H,MATCH($C2102,'Policy Characteristics'!$C:$C,0))),"",INDEX('Policy Characteristics'!H:H,MATCH($C2102,'Policy Characteristics'!$C:$C,0)))</f>
        <v>1</v>
      </c>
      <c r="O2102" s="254" t="str">
        <f>IF(ISBLANK(INDEX('Policy Characteristics'!I:I,MATCH($C2102,'Policy Characteristics'!$C:$C,0))),"",INDEX('Policy Characteristics'!I:I,MATCH($C2102,'Policy Characteristics'!$C:$C,0)))</f>
        <v>on/off</v>
      </c>
      <c r="P2102" s="254" t="str">
        <f>IF(ISBLANK(INDEX('Policy Characteristics'!J:J,MATCH($C2102,'Policy Characteristics'!$C:$C,0))),"",INDEX('Policy Characteristics'!J:J,MATCH($C2102,'Policy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02" s="254" t="str">
        <f>IF(ISBLANK(INDEX('Policy Characteristics'!K:K,MATCH($C2102,'Policy Characteristics'!$C:$C,0))),"",INDEX('Policy Characteristics'!K:K,MATCH($C2102,'Policy Characteristics'!$C:$C,0)))</f>
        <v>fuels.html#carbon-tax</v>
      </c>
      <c r="R2102" s="254" t="str">
        <f>IF(ISBLANK(INDEX('Policy Characteristics'!L:L,MATCH($C2102,'Policy Characteristics'!$C:$C,0))),"",INDEX('Policy Characteristics'!L:L,MATCH($C2102,'Policy Characteristics'!$C:$C,0)))</f>
        <v>carbon-tax.html</v>
      </c>
    </row>
    <row r="2103" spans="1:18" s="2" customFormat="1">
      <c r="A2103" s="254" t="str">
        <f>IF(ISBLANK(INDEX('Policy Characteristics'!A:A,MATCH($C2103,'Policy Characteristics'!$C:$C,0))),"",INDEX('Policy Characteristics'!A:A,MATCH($C2103,'Policy Characteristics'!$C:$C,0)))</f>
        <v>Cross-Sector</v>
      </c>
      <c r="B2103" s="262" t="str">
        <f>IF(ISBLANK(INDEX('Policy Characteristics'!B:B,MATCH($C2103,'Policy Characteristics'!$C:$C,0))),"",INDEX('Policy Characteristics'!B:B,MATCH($C2103,'Policy Characteristics'!$C:$C,0)))</f>
        <v>Exempt Process Emissions from C Tax</v>
      </c>
      <c r="C2103" s="254" t="str">
        <f t="shared" si="73"/>
        <v>BEPEfCT Boolean Exempt Process Emissions from Carbon Tax</v>
      </c>
      <c r="D2103" s="6" t="s">
        <v>3045</v>
      </c>
      <c r="E2103" s="6"/>
      <c r="F2103" t="s">
        <v>3009</v>
      </c>
      <c r="G2103" s="6"/>
      <c r="H2103" s="47">
        <v>1635</v>
      </c>
      <c r="I2103" s="325" t="s">
        <v>41</v>
      </c>
      <c r="J2103" s="255" t="str">
        <f>IF(ISBLANK(INDEX('Policy Characteristics'!D:D,MATCH($C2103,'Policy Characteristics'!$C:$C,0))),"",INDEX('Policy Characteristics'!D:D,MATCH($C2103,'Policy Characteristics'!$C:$C,0)))</f>
        <v/>
      </c>
      <c r="K2103" s="254" t="str">
        <f>IF(ISBLANK(INDEX('Policy Characteristics'!E:E,MATCH($C2103,'Policy Characteristics'!$C:$C,0))),"",INDEX('Policy Characteristics'!E:E,MATCH($C2103,'Policy Characteristics'!$C:$C,0)))</f>
        <v>cross toggle whether carbon tax affects process emissions</v>
      </c>
      <c r="L2103" s="254">
        <f>IF(ISBLANK(INDEX('Policy Characteristics'!F:F,MATCH($C2103,'Policy Characteristics'!$C:$C,0))),"",INDEX('Policy Characteristics'!F:F,MATCH($C2103,'Policy Characteristics'!$C:$C,0)))</f>
        <v>0</v>
      </c>
      <c r="M2103" s="254">
        <f>IF(ISBLANK(INDEX('Policy Characteristics'!G:G,MATCH($C2103,'Policy Characteristics'!$C:$C,0))),"",INDEX('Policy Characteristics'!G:G,MATCH($C2103,'Policy Characteristics'!$C:$C,0)))</f>
        <v>1</v>
      </c>
      <c r="N2103" s="254">
        <f>IF(ISBLANK(INDEX('Policy Characteristics'!H:H,MATCH($C2103,'Policy Characteristics'!$C:$C,0))),"",INDEX('Policy Characteristics'!H:H,MATCH($C2103,'Policy Characteristics'!$C:$C,0)))</f>
        <v>1</v>
      </c>
      <c r="O2103" s="254" t="str">
        <f>IF(ISBLANK(INDEX('Policy Characteristics'!I:I,MATCH($C2103,'Policy Characteristics'!$C:$C,0))),"",INDEX('Policy Characteristics'!I:I,MATCH($C2103,'Policy Characteristics'!$C:$C,0)))</f>
        <v>on/off</v>
      </c>
      <c r="P2103" s="254" t="str">
        <f>IF(ISBLANK(INDEX('Policy Characteristics'!J:J,MATCH($C2103,'Policy Characteristics'!$C:$C,0))),"",INDEX('Policy Characteristics'!J:J,MATCH($C2103,'Policy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03" s="254" t="str">
        <f>IF(ISBLANK(INDEX('Policy Characteristics'!K:K,MATCH($C2103,'Policy Characteristics'!$C:$C,0))),"",INDEX('Policy Characteristics'!K:K,MATCH($C2103,'Policy Characteristics'!$C:$C,0)))</f>
        <v>fuels.html#carbon-tax</v>
      </c>
      <c r="R2103" s="254" t="str">
        <f>IF(ISBLANK(INDEX('Policy Characteristics'!L:L,MATCH($C2103,'Policy Characteristics'!$C:$C,0))),"",INDEX('Policy Characteristics'!L:L,MATCH($C2103,'Policy Characteristics'!$C:$C,0)))</f>
        <v>carbon-tax.html</v>
      </c>
    </row>
    <row r="2104" spans="1:18" s="2" customFormat="1">
      <c r="A2104" s="254" t="str">
        <f>IF(ISBLANK(INDEX('Policy Characteristics'!A:A,MATCH($C2104,'Policy Characteristics'!$C:$C,0))),"",INDEX('Policy Characteristics'!A:A,MATCH($C2104,'Policy Characteristics'!$C:$C,0)))</f>
        <v>Cross-Sector</v>
      </c>
      <c r="B2104" s="262" t="str">
        <f>IF(ISBLANK(INDEX('Policy Characteristics'!B:B,MATCH($C2104,'Policy Characteristics'!$C:$C,0))),"",INDEX('Policy Characteristics'!B:B,MATCH($C2104,'Policy Characteristics'!$C:$C,0)))</f>
        <v>Exempt Process Emissions from C Tax</v>
      </c>
      <c r="C2104" s="254" t="str">
        <f t="shared" si="73"/>
        <v>BEPEfCT Boolean Exempt Process Emissions from Carbon Tax</v>
      </c>
      <c r="D2104" s="6" t="s">
        <v>3046</v>
      </c>
      <c r="E2104" s="6"/>
      <c r="F2104" t="s">
        <v>3010</v>
      </c>
      <c r="G2104" s="6"/>
      <c r="H2104" s="47">
        <v>1636</v>
      </c>
      <c r="I2104" s="325" t="s">
        <v>41</v>
      </c>
      <c r="J2104" s="255" t="str">
        <f>IF(ISBLANK(INDEX('Policy Characteristics'!D:D,MATCH($C2104,'Policy Characteristics'!$C:$C,0))),"",INDEX('Policy Characteristics'!D:D,MATCH($C2104,'Policy Characteristics'!$C:$C,0)))</f>
        <v/>
      </c>
      <c r="K2104" s="254" t="str">
        <f>IF(ISBLANK(INDEX('Policy Characteristics'!E:E,MATCH($C2104,'Policy Characteristics'!$C:$C,0))),"",INDEX('Policy Characteristics'!E:E,MATCH($C2104,'Policy Characteristics'!$C:$C,0)))</f>
        <v>cross toggle whether carbon tax affects process emissions</v>
      </c>
      <c r="L2104" s="254">
        <f>IF(ISBLANK(INDEX('Policy Characteristics'!F:F,MATCH($C2104,'Policy Characteristics'!$C:$C,0))),"",INDEX('Policy Characteristics'!F:F,MATCH($C2104,'Policy Characteristics'!$C:$C,0)))</f>
        <v>0</v>
      </c>
      <c r="M2104" s="254">
        <f>IF(ISBLANK(INDEX('Policy Characteristics'!G:G,MATCH($C2104,'Policy Characteristics'!$C:$C,0))),"",INDEX('Policy Characteristics'!G:G,MATCH($C2104,'Policy Characteristics'!$C:$C,0)))</f>
        <v>1</v>
      </c>
      <c r="N2104" s="254">
        <f>IF(ISBLANK(INDEX('Policy Characteristics'!H:H,MATCH($C2104,'Policy Characteristics'!$C:$C,0))),"",INDEX('Policy Characteristics'!H:H,MATCH($C2104,'Policy Characteristics'!$C:$C,0)))</f>
        <v>1</v>
      </c>
      <c r="O2104" s="254" t="str">
        <f>IF(ISBLANK(INDEX('Policy Characteristics'!I:I,MATCH($C2104,'Policy Characteristics'!$C:$C,0))),"",INDEX('Policy Characteristics'!I:I,MATCH($C2104,'Policy Characteristics'!$C:$C,0)))</f>
        <v>on/off</v>
      </c>
      <c r="P2104" s="254" t="str">
        <f>IF(ISBLANK(INDEX('Policy Characteristics'!J:J,MATCH($C2104,'Policy Characteristics'!$C:$C,0))),"",INDEX('Policy Characteristics'!J:J,MATCH($C2104,'Policy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04" s="254" t="str">
        <f>IF(ISBLANK(INDEX('Policy Characteristics'!K:K,MATCH($C2104,'Policy Characteristics'!$C:$C,0))),"",INDEX('Policy Characteristics'!K:K,MATCH($C2104,'Policy Characteristics'!$C:$C,0)))</f>
        <v>fuels.html#carbon-tax</v>
      </c>
      <c r="R2104" s="254" t="str">
        <f>IF(ISBLANK(INDEX('Policy Characteristics'!L:L,MATCH($C2104,'Policy Characteristics'!$C:$C,0))),"",INDEX('Policy Characteristics'!L:L,MATCH($C2104,'Policy Characteristics'!$C:$C,0)))</f>
        <v>carbon-tax.html</v>
      </c>
    </row>
    <row r="2105" spans="1:18" s="2" customFormat="1">
      <c r="A2105" s="254" t="str">
        <f>IF(ISBLANK(INDEX('Policy Characteristics'!A:A,MATCH($C2105,'Policy Characteristics'!$C:$C,0))),"",INDEX('Policy Characteristics'!A:A,MATCH($C2105,'Policy Characteristics'!$C:$C,0)))</f>
        <v>Cross-Sector</v>
      </c>
      <c r="B2105" s="262" t="str">
        <f>IF(ISBLANK(INDEX('Policy Characteristics'!B:B,MATCH($C2105,'Policy Characteristics'!$C:$C,0))),"",INDEX('Policy Characteristics'!B:B,MATCH($C2105,'Policy Characteristics'!$C:$C,0)))</f>
        <v>Exempt Process Emissions from C Tax</v>
      </c>
      <c r="C2105" s="254" t="str">
        <f t="shared" si="73"/>
        <v>BEPEfCT Boolean Exempt Process Emissions from Carbon Tax</v>
      </c>
      <c r="D2105" s="6" t="s">
        <v>3047</v>
      </c>
      <c r="E2105" s="6"/>
      <c r="F2105" t="s">
        <v>2557</v>
      </c>
      <c r="G2105" s="6"/>
      <c r="H2105" s="47">
        <v>1637</v>
      </c>
      <c r="I2105" s="325" t="s">
        <v>40</v>
      </c>
      <c r="J2105" s="255" t="str">
        <f>IF(ISBLANK(INDEX('Policy Characteristics'!D:D,MATCH($C2105,'Policy Characteristics'!$C:$C,0))),"",INDEX('Policy Characteristics'!D:D,MATCH($C2105,'Policy Characteristics'!$C:$C,0)))</f>
        <v/>
      </c>
      <c r="K2105" s="254" t="str">
        <f>IF(ISBLANK(INDEX('Policy Characteristics'!E:E,MATCH($C2105,'Policy Characteristics'!$C:$C,0))),"",INDEX('Policy Characteristics'!E:E,MATCH($C2105,'Policy Characteristics'!$C:$C,0)))</f>
        <v>cross toggle whether carbon tax affects process emissions</v>
      </c>
      <c r="L2105" s="254">
        <f>IF(ISBLANK(INDEX('Policy Characteristics'!F:F,MATCH($C2105,'Policy Characteristics'!$C:$C,0))),"",INDEX('Policy Characteristics'!F:F,MATCH($C2105,'Policy Characteristics'!$C:$C,0)))</f>
        <v>0</v>
      </c>
      <c r="M2105" s="254">
        <f>IF(ISBLANK(INDEX('Policy Characteristics'!G:G,MATCH($C2105,'Policy Characteristics'!$C:$C,0))),"",INDEX('Policy Characteristics'!G:G,MATCH($C2105,'Policy Characteristics'!$C:$C,0)))</f>
        <v>1</v>
      </c>
      <c r="N2105" s="254">
        <f>IF(ISBLANK(INDEX('Policy Characteristics'!H:H,MATCH($C2105,'Policy Characteristics'!$C:$C,0))),"",INDEX('Policy Characteristics'!H:H,MATCH($C2105,'Policy Characteristics'!$C:$C,0)))</f>
        <v>1</v>
      </c>
      <c r="O2105" s="254" t="str">
        <f>IF(ISBLANK(INDEX('Policy Characteristics'!I:I,MATCH($C2105,'Policy Characteristics'!$C:$C,0))),"",INDEX('Policy Characteristics'!I:I,MATCH($C2105,'Policy Characteristics'!$C:$C,0)))</f>
        <v>on/off</v>
      </c>
      <c r="P2105" s="254" t="str">
        <f>IF(ISBLANK(INDEX('Policy Characteristics'!J:J,MATCH($C2105,'Policy Characteristics'!$C:$C,0))),"",INDEX('Policy Characteristics'!J:J,MATCH($C2105,'Policy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05" s="254" t="str">
        <f>IF(ISBLANK(INDEX('Policy Characteristics'!K:K,MATCH($C2105,'Policy Characteristics'!$C:$C,0))),"",INDEX('Policy Characteristics'!K:K,MATCH($C2105,'Policy Characteristics'!$C:$C,0)))</f>
        <v>fuels.html#carbon-tax</v>
      </c>
      <c r="R2105" s="254" t="str">
        <f>IF(ISBLANK(INDEX('Policy Characteristics'!L:L,MATCH($C2105,'Policy Characteristics'!$C:$C,0))),"",INDEX('Policy Characteristics'!L:L,MATCH($C2105,'Policy Characteristics'!$C:$C,0)))</f>
        <v>carbon-tax.html</v>
      </c>
    </row>
    <row r="2106" spans="1:18" s="2" customFormat="1">
      <c r="A2106" s="254" t="str">
        <f>IF(ISBLANK(INDEX('Policy Characteristics'!A:A,MATCH($C2106,'Policy Characteristics'!$C:$C,0))),"",INDEX('Policy Characteristics'!A:A,MATCH($C2106,'Policy Characteristics'!$C:$C,0)))</f>
        <v>Cross-Sector</v>
      </c>
      <c r="B2106" s="262" t="str">
        <f>IF(ISBLANK(INDEX('Policy Characteristics'!B:B,MATCH($C2106,'Policy Characteristics'!$C:$C,0))),"",INDEX('Policy Characteristics'!B:B,MATCH($C2106,'Policy Characteristics'!$C:$C,0)))</f>
        <v>Exempt Process Emissions from C Tax</v>
      </c>
      <c r="C2106" s="254" t="str">
        <f t="shared" si="73"/>
        <v>BEPEfCT Boolean Exempt Process Emissions from Carbon Tax</v>
      </c>
      <c r="D2106" s="6" t="s">
        <v>3048</v>
      </c>
      <c r="E2106" s="6"/>
      <c r="F2106" t="s">
        <v>3011</v>
      </c>
      <c r="G2106" s="6"/>
      <c r="H2106" s="47">
        <v>1638</v>
      </c>
      <c r="I2106" s="325" t="s">
        <v>41</v>
      </c>
      <c r="J2106" s="255" t="str">
        <f>IF(ISBLANK(INDEX('Policy Characteristics'!D:D,MATCH($C2106,'Policy Characteristics'!$C:$C,0))),"",INDEX('Policy Characteristics'!D:D,MATCH($C2106,'Policy Characteristics'!$C:$C,0)))</f>
        <v/>
      </c>
      <c r="K2106" s="254" t="str">
        <f>IF(ISBLANK(INDEX('Policy Characteristics'!E:E,MATCH($C2106,'Policy Characteristics'!$C:$C,0))),"",INDEX('Policy Characteristics'!E:E,MATCH($C2106,'Policy Characteristics'!$C:$C,0)))</f>
        <v>cross toggle whether carbon tax affects process emissions</v>
      </c>
      <c r="L2106" s="254">
        <f>IF(ISBLANK(INDEX('Policy Characteristics'!F:F,MATCH($C2106,'Policy Characteristics'!$C:$C,0))),"",INDEX('Policy Characteristics'!F:F,MATCH($C2106,'Policy Characteristics'!$C:$C,0)))</f>
        <v>0</v>
      </c>
      <c r="M2106" s="254">
        <f>IF(ISBLANK(INDEX('Policy Characteristics'!G:G,MATCH($C2106,'Policy Characteristics'!$C:$C,0))),"",INDEX('Policy Characteristics'!G:G,MATCH($C2106,'Policy Characteristics'!$C:$C,0)))</f>
        <v>1</v>
      </c>
      <c r="N2106" s="254">
        <f>IF(ISBLANK(INDEX('Policy Characteristics'!H:H,MATCH($C2106,'Policy Characteristics'!$C:$C,0))),"",INDEX('Policy Characteristics'!H:H,MATCH($C2106,'Policy Characteristics'!$C:$C,0)))</f>
        <v>1</v>
      </c>
      <c r="O2106" s="254" t="str">
        <f>IF(ISBLANK(INDEX('Policy Characteristics'!I:I,MATCH($C2106,'Policy Characteristics'!$C:$C,0))),"",INDEX('Policy Characteristics'!I:I,MATCH($C2106,'Policy Characteristics'!$C:$C,0)))</f>
        <v>on/off</v>
      </c>
      <c r="P2106" s="254" t="str">
        <f>IF(ISBLANK(INDEX('Policy Characteristics'!J:J,MATCH($C2106,'Policy Characteristics'!$C:$C,0))),"",INDEX('Policy Characteristics'!J:J,MATCH($C2106,'Policy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06" s="254" t="str">
        <f>IF(ISBLANK(INDEX('Policy Characteristics'!K:K,MATCH($C2106,'Policy Characteristics'!$C:$C,0))),"",INDEX('Policy Characteristics'!K:K,MATCH($C2106,'Policy Characteristics'!$C:$C,0)))</f>
        <v>fuels.html#carbon-tax</v>
      </c>
      <c r="R2106" s="254" t="str">
        <f>IF(ISBLANK(INDEX('Policy Characteristics'!L:L,MATCH($C2106,'Policy Characteristics'!$C:$C,0))),"",INDEX('Policy Characteristics'!L:L,MATCH($C2106,'Policy Characteristics'!$C:$C,0)))</f>
        <v>carbon-tax.html</v>
      </c>
    </row>
    <row r="2107" spans="1:18" s="2" customFormat="1">
      <c r="A2107" s="254" t="str">
        <f>IF(ISBLANK(INDEX('Policy Characteristics'!A:A,MATCH($C2107,'Policy Characteristics'!$C:$C,0))),"",INDEX('Policy Characteristics'!A:A,MATCH($C2107,'Policy Characteristics'!$C:$C,0)))</f>
        <v>Cross-Sector</v>
      </c>
      <c r="B2107" s="262" t="str">
        <f>IF(ISBLANK(INDEX('Policy Characteristics'!B:B,MATCH($C2107,'Policy Characteristics'!$C:$C,0))),"",INDEX('Policy Characteristics'!B:B,MATCH($C2107,'Policy Characteristics'!$C:$C,0)))</f>
        <v>Exempt Process Emissions from C Tax</v>
      </c>
      <c r="C2107" s="254" t="str">
        <f t="shared" si="73"/>
        <v>BEPEfCT Boolean Exempt Process Emissions from Carbon Tax</v>
      </c>
      <c r="D2107" s="6" t="s">
        <v>3049</v>
      </c>
      <c r="E2107" s="6"/>
      <c r="F2107" t="s">
        <v>3012</v>
      </c>
      <c r="G2107" s="6"/>
      <c r="H2107" s="47">
        <v>1639</v>
      </c>
      <c r="I2107" s="325" t="s">
        <v>41</v>
      </c>
      <c r="J2107" s="255" t="str">
        <f>IF(ISBLANK(INDEX('Policy Characteristics'!D:D,MATCH($C2107,'Policy Characteristics'!$C:$C,0))),"",INDEX('Policy Characteristics'!D:D,MATCH($C2107,'Policy Characteristics'!$C:$C,0)))</f>
        <v/>
      </c>
      <c r="K2107" s="254" t="str">
        <f>IF(ISBLANK(INDEX('Policy Characteristics'!E:E,MATCH($C2107,'Policy Characteristics'!$C:$C,0))),"",INDEX('Policy Characteristics'!E:E,MATCH($C2107,'Policy Characteristics'!$C:$C,0)))</f>
        <v>cross toggle whether carbon tax affects process emissions</v>
      </c>
      <c r="L2107" s="254">
        <f>IF(ISBLANK(INDEX('Policy Characteristics'!F:F,MATCH($C2107,'Policy Characteristics'!$C:$C,0))),"",INDEX('Policy Characteristics'!F:F,MATCH($C2107,'Policy Characteristics'!$C:$C,0)))</f>
        <v>0</v>
      </c>
      <c r="M2107" s="254">
        <f>IF(ISBLANK(INDEX('Policy Characteristics'!G:G,MATCH($C2107,'Policy Characteristics'!$C:$C,0))),"",INDEX('Policy Characteristics'!G:G,MATCH($C2107,'Policy Characteristics'!$C:$C,0)))</f>
        <v>1</v>
      </c>
      <c r="N2107" s="254">
        <f>IF(ISBLANK(INDEX('Policy Characteristics'!H:H,MATCH($C2107,'Policy Characteristics'!$C:$C,0))),"",INDEX('Policy Characteristics'!H:H,MATCH($C2107,'Policy Characteristics'!$C:$C,0)))</f>
        <v>1</v>
      </c>
      <c r="O2107" s="254" t="str">
        <f>IF(ISBLANK(INDEX('Policy Characteristics'!I:I,MATCH($C2107,'Policy Characteristics'!$C:$C,0))),"",INDEX('Policy Characteristics'!I:I,MATCH($C2107,'Policy Characteristics'!$C:$C,0)))</f>
        <v>on/off</v>
      </c>
      <c r="P2107" s="254" t="str">
        <f>IF(ISBLANK(INDEX('Policy Characteristics'!J:J,MATCH($C2107,'Policy Characteristics'!$C:$C,0))),"",INDEX('Policy Characteristics'!J:J,MATCH($C2107,'Policy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07" s="254" t="str">
        <f>IF(ISBLANK(INDEX('Policy Characteristics'!K:K,MATCH($C2107,'Policy Characteristics'!$C:$C,0))),"",INDEX('Policy Characteristics'!K:K,MATCH($C2107,'Policy Characteristics'!$C:$C,0)))</f>
        <v>fuels.html#carbon-tax</v>
      </c>
      <c r="R2107" s="254" t="str">
        <f>IF(ISBLANK(INDEX('Policy Characteristics'!L:L,MATCH($C2107,'Policy Characteristics'!$C:$C,0))),"",INDEX('Policy Characteristics'!L:L,MATCH($C2107,'Policy Characteristics'!$C:$C,0)))</f>
        <v>carbon-tax.html</v>
      </c>
    </row>
    <row r="2108" spans="1:18" s="2" customFormat="1">
      <c r="A2108" s="254" t="str">
        <f>IF(ISBLANK(INDEX('Policy Characteristics'!A:A,MATCH($C2108,'Policy Characteristics'!$C:$C,0))),"",INDEX('Policy Characteristics'!A:A,MATCH($C2108,'Policy Characteristics'!$C:$C,0)))</f>
        <v>Cross-Sector</v>
      </c>
      <c r="B2108" s="262" t="str">
        <f>IF(ISBLANK(INDEX('Policy Characteristics'!B:B,MATCH($C2108,'Policy Characteristics'!$C:$C,0))),"",INDEX('Policy Characteristics'!B:B,MATCH($C2108,'Policy Characteristics'!$C:$C,0)))</f>
        <v>Exempt Process Emissions from C Tax</v>
      </c>
      <c r="C2108" s="254" t="str">
        <f t="shared" si="73"/>
        <v>BEPEfCT Boolean Exempt Process Emissions from Carbon Tax</v>
      </c>
      <c r="D2108" s="6" t="s">
        <v>3050</v>
      </c>
      <c r="E2108" s="6"/>
      <c r="F2108" t="s">
        <v>3013</v>
      </c>
      <c r="G2108" s="6"/>
      <c r="H2108" s="47">
        <v>1640</v>
      </c>
      <c r="I2108" s="325" t="s">
        <v>41</v>
      </c>
      <c r="J2108" s="255" t="str">
        <f>IF(ISBLANK(INDEX('Policy Characteristics'!D:D,MATCH($C2108,'Policy Characteristics'!$C:$C,0))),"",INDEX('Policy Characteristics'!D:D,MATCH($C2108,'Policy Characteristics'!$C:$C,0)))</f>
        <v/>
      </c>
      <c r="K2108" s="254" t="str">
        <f>IF(ISBLANK(INDEX('Policy Characteristics'!E:E,MATCH($C2108,'Policy Characteristics'!$C:$C,0))),"",INDEX('Policy Characteristics'!E:E,MATCH($C2108,'Policy Characteristics'!$C:$C,0)))</f>
        <v>cross toggle whether carbon tax affects process emissions</v>
      </c>
      <c r="L2108" s="254">
        <f>IF(ISBLANK(INDEX('Policy Characteristics'!F:F,MATCH($C2108,'Policy Characteristics'!$C:$C,0))),"",INDEX('Policy Characteristics'!F:F,MATCH($C2108,'Policy Characteristics'!$C:$C,0)))</f>
        <v>0</v>
      </c>
      <c r="M2108" s="254">
        <f>IF(ISBLANK(INDEX('Policy Characteristics'!G:G,MATCH($C2108,'Policy Characteristics'!$C:$C,0))),"",INDEX('Policy Characteristics'!G:G,MATCH($C2108,'Policy Characteristics'!$C:$C,0)))</f>
        <v>1</v>
      </c>
      <c r="N2108" s="254">
        <f>IF(ISBLANK(INDEX('Policy Characteristics'!H:H,MATCH($C2108,'Policy Characteristics'!$C:$C,0))),"",INDEX('Policy Characteristics'!H:H,MATCH($C2108,'Policy Characteristics'!$C:$C,0)))</f>
        <v>1</v>
      </c>
      <c r="O2108" s="254" t="str">
        <f>IF(ISBLANK(INDEX('Policy Characteristics'!I:I,MATCH($C2108,'Policy Characteristics'!$C:$C,0))),"",INDEX('Policy Characteristics'!I:I,MATCH($C2108,'Policy Characteristics'!$C:$C,0)))</f>
        <v>on/off</v>
      </c>
      <c r="P2108" s="254" t="str">
        <f>IF(ISBLANK(INDEX('Policy Characteristics'!J:J,MATCH($C2108,'Policy Characteristics'!$C:$C,0))),"",INDEX('Policy Characteristics'!J:J,MATCH($C2108,'Policy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08" s="254" t="str">
        <f>IF(ISBLANK(INDEX('Policy Characteristics'!K:K,MATCH($C2108,'Policy Characteristics'!$C:$C,0))),"",INDEX('Policy Characteristics'!K:K,MATCH($C2108,'Policy Characteristics'!$C:$C,0)))</f>
        <v>fuels.html#carbon-tax</v>
      </c>
      <c r="R2108" s="254" t="str">
        <f>IF(ISBLANK(INDEX('Policy Characteristics'!L:L,MATCH($C2108,'Policy Characteristics'!$C:$C,0))),"",INDEX('Policy Characteristics'!L:L,MATCH($C2108,'Policy Characteristics'!$C:$C,0)))</f>
        <v>carbon-tax.html</v>
      </c>
    </row>
    <row r="2109" spans="1:18" s="2" customFormat="1">
      <c r="A2109" s="254" t="str">
        <f>IF(ISBLANK(INDEX('Policy Characteristics'!A:A,MATCH($C2109,'Policy Characteristics'!$C:$C,0))),"",INDEX('Policy Characteristics'!A:A,MATCH($C2109,'Policy Characteristics'!$C:$C,0)))</f>
        <v>Cross-Sector</v>
      </c>
      <c r="B2109" s="262" t="str">
        <f>IF(ISBLANK(INDEX('Policy Characteristics'!B:B,MATCH($C2109,'Policy Characteristics'!$C:$C,0))),"",INDEX('Policy Characteristics'!B:B,MATCH($C2109,'Policy Characteristics'!$C:$C,0)))</f>
        <v>Exempt Process Emissions from C Tax</v>
      </c>
      <c r="C2109" s="254" t="str">
        <f t="shared" si="73"/>
        <v>BEPEfCT Boolean Exempt Process Emissions from Carbon Tax</v>
      </c>
      <c r="D2109" s="6" t="s">
        <v>3051</v>
      </c>
      <c r="E2109" s="6"/>
      <c r="F2109" t="s">
        <v>2558</v>
      </c>
      <c r="G2109" s="6"/>
      <c r="H2109" s="47">
        <v>1641</v>
      </c>
      <c r="I2109" s="325" t="s">
        <v>41</v>
      </c>
      <c r="J2109" s="255" t="str">
        <f>IF(ISBLANK(INDEX('Policy Characteristics'!D:D,MATCH($C2109,'Policy Characteristics'!$C:$C,0))),"",INDEX('Policy Characteristics'!D:D,MATCH($C2109,'Policy Characteristics'!$C:$C,0)))</f>
        <v/>
      </c>
      <c r="K2109" s="254" t="str">
        <f>IF(ISBLANK(INDEX('Policy Characteristics'!E:E,MATCH($C2109,'Policy Characteristics'!$C:$C,0))),"",INDEX('Policy Characteristics'!E:E,MATCH($C2109,'Policy Characteristics'!$C:$C,0)))</f>
        <v>cross toggle whether carbon tax affects process emissions</v>
      </c>
      <c r="L2109" s="254">
        <f>IF(ISBLANK(INDEX('Policy Characteristics'!F:F,MATCH($C2109,'Policy Characteristics'!$C:$C,0))),"",INDEX('Policy Characteristics'!F:F,MATCH($C2109,'Policy Characteristics'!$C:$C,0)))</f>
        <v>0</v>
      </c>
      <c r="M2109" s="254">
        <f>IF(ISBLANK(INDEX('Policy Characteristics'!G:G,MATCH($C2109,'Policy Characteristics'!$C:$C,0))),"",INDEX('Policy Characteristics'!G:G,MATCH($C2109,'Policy Characteristics'!$C:$C,0)))</f>
        <v>1</v>
      </c>
      <c r="N2109" s="254">
        <f>IF(ISBLANK(INDEX('Policy Characteristics'!H:H,MATCH($C2109,'Policy Characteristics'!$C:$C,0))),"",INDEX('Policy Characteristics'!H:H,MATCH($C2109,'Policy Characteristics'!$C:$C,0)))</f>
        <v>1</v>
      </c>
      <c r="O2109" s="254" t="str">
        <f>IF(ISBLANK(INDEX('Policy Characteristics'!I:I,MATCH($C2109,'Policy Characteristics'!$C:$C,0))),"",INDEX('Policy Characteristics'!I:I,MATCH($C2109,'Policy Characteristics'!$C:$C,0)))</f>
        <v>on/off</v>
      </c>
      <c r="P2109" s="254" t="str">
        <f>IF(ISBLANK(INDEX('Policy Characteristics'!J:J,MATCH($C2109,'Policy Characteristics'!$C:$C,0))),"",INDEX('Policy Characteristics'!J:J,MATCH($C2109,'Policy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09" s="254" t="str">
        <f>IF(ISBLANK(INDEX('Policy Characteristics'!K:K,MATCH($C2109,'Policy Characteristics'!$C:$C,0))),"",INDEX('Policy Characteristics'!K:K,MATCH($C2109,'Policy Characteristics'!$C:$C,0)))</f>
        <v>fuels.html#carbon-tax</v>
      </c>
      <c r="R2109" s="254" t="str">
        <f>IF(ISBLANK(INDEX('Policy Characteristics'!L:L,MATCH($C2109,'Policy Characteristics'!$C:$C,0))),"",INDEX('Policy Characteristics'!L:L,MATCH($C2109,'Policy Characteristics'!$C:$C,0)))</f>
        <v>carbon-tax.html</v>
      </c>
    </row>
    <row r="2110" spans="1:18" s="2" customFormat="1">
      <c r="A2110" s="254" t="str">
        <f>IF(ISBLANK(INDEX('Policy Characteristics'!A:A,MATCH($C2110,'Policy Characteristics'!$C:$C,0))),"",INDEX('Policy Characteristics'!A:A,MATCH($C2110,'Policy Characteristics'!$C:$C,0)))</f>
        <v>Cross-Sector</v>
      </c>
      <c r="B2110" s="262" t="str">
        <f>IF(ISBLANK(INDEX('Policy Characteristics'!B:B,MATCH($C2110,'Policy Characteristics'!$C:$C,0))),"",INDEX('Policy Characteristics'!B:B,MATCH($C2110,'Policy Characteristics'!$C:$C,0)))</f>
        <v>Exempt Process Emissions from C Tax</v>
      </c>
      <c r="C2110" s="254" t="str">
        <f t="shared" si="73"/>
        <v>BEPEfCT Boolean Exempt Process Emissions from Carbon Tax</v>
      </c>
      <c r="D2110" s="6" t="s">
        <v>3052</v>
      </c>
      <c r="E2110" s="6"/>
      <c r="F2110" t="s">
        <v>3014</v>
      </c>
      <c r="G2110" s="6"/>
      <c r="H2110" s="47">
        <v>1642</v>
      </c>
      <c r="I2110" s="325" t="s">
        <v>41</v>
      </c>
      <c r="J2110" s="255" t="str">
        <f>IF(ISBLANK(INDEX('Policy Characteristics'!D:D,MATCH($C2110,'Policy Characteristics'!$C:$C,0))),"",INDEX('Policy Characteristics'!D:D,MATCH($C2110,'Policy Characteristics'!$C:$C,0)))</f>
        <v/>
      </c>
      <c r="K2110" s="254" t="str">
        <f>IF(ISBLANK(INDEX('Policy Characteristics'!E:E,MATCH($C2110,'Policy Characteristics'!$C:$C,0))),"",INDEX('Policy Characteristics'!E:E,MATCH($C2110,'Policy Characteristics'!$C:$C,0)))</f>
        <v>cross toggle whether carbon tax affects process emissions</v>
      </c>
      <c r="L2110" s="254">
        <f>IF(ISBLANK(INDEX('Policy Characteristics'!F:F,MATCH($C2110,'Policy Characteristics'!$C:$C,0))),"",INDEX('Policy Characteristics'!F:F,MATCH($C2110,'Policy Characteristics'!$C:$C,0)))</f>
        <v>0</v>
      </c>
      <c r="M2110" s="254">
        <f>IF(ISBLANK(INDEX('Policy Characteristics'!G:G,MATCH($C2110,'Policy Characteristics'!$C:$C,0))),"",INDEX('Policy Characteristics'!G:G,MATCH($C2110,'Policy Characteristics'!$C:$C,0)))</f>
        <v>1</v>
      </c>
      <c r="N2110" s="254">
        <f>IF(ISBLANK(INDEX('Policy Characteristics'!H:H,MATCH($C2110,'Policy Characteristics'!$C:$C,0))),"",INDEX('Policy Characteristics'!H:H,MATCH($C2110,'Policy Characteristics'!$C:$C,0)))</f>
        <v>1</v>
      </c>
      <c r="O2110" s="254" t="str">
        <f>IF(ISBLANK(INDEX('Policy Characteristics'!I:I,MATCH($C2110,'Policy Characteristics'!$C:$C,0))),"",INDEX('Policy Characteristics'!I:I,MATCH($C2110,'Policy Characteristics'!$C:$C,0)))</f>
        <v>on/off</v>
      </c>
      <c r="P2110" s="254" t="str">
        <f>IF(ISBLANK(INDEX('Policy Characteristics'!J:J,MATCH($C2110,'Policy Characteristics'!$C:$C,0))),"",INDEX('Policy Characteristics'!J:J,MATCH($C2110,'Policy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10" s="254" t="str">
        <f>IF(ISBLANK(INDEX('Policy Characteristics'!K:K,MATCH($C2110,'Policy Characteristics'!$C:$C,0))),"",INDEX('Policy Characteristics'!K:K,MATCH($C2110,'Policy Characteristics'!$C:$C,0)))</f>
        <v>fuels.html#carbon-tax</v>
      </c>
      <c r="R2110" s="254" t="str">
        <f>IF(ISBLANK(INDEX('Policy Characteristics'!L:L,MATCH($C2110,'Policy Characteristics'!$C:$C,0))),"",INDEX('Policy Characteristics'!L:L,MATCH($C2110,'Policy Characteristics'!$C:$C,0)))</f>
        <v>carbon-tax.html</v>
      </c>
    </row>
    <row r="2111" spans="1:18" s="2" customFormat="1">
      <c r="A2111" s="254" t="str">
        <f>IF(ISBLANK(INDEX('Policy Characteristics'!A:A,MATCH($C2111,'Policy Characteristics'!$C:$C,0))),"",INDEX('Policy Characteristics'!A:A,MATCH($C2111,'Policy Characteristics'!$C:$C,0)))</f>
        <v>Cross-Sector</v>
      </c>
      <c r="B2111" s="262" t="str">
        <f>IF(ISBLANK(INDEX('Policy Characteristics'!B:B,MATCH($C2111,'Policy Characteristics'!$C:$C,0))),"",INDEX('Policy Characteristics'!B:B,MATCH($C2111,'Policy Characteristics'!$C:$C,0)))</f>
        <v>Exempt Process Emissions from C Tax</v>
      </c>
      <c r="C2111" s="254" t="str">
        <f t="shared" si="73"/>
        <v>BEPEfCT Boolean Exempt Process Emissions from Carbon Tax</v>
      </c>
      <c r="D2111" s="6" t="s">
        <v>3053</v>
      </c>
      <c r="E2111" s="6"/>
      <c r="F2111" t="s">
        <v>3015</v>
      </c>
      <c r="G2111" s="6"/>
      <c r="H2111" s="47">
        <v>1643</v>
      </c>
      <c r="I2111" s="325" t="s">
        <v>41</v>
      </c>
      <c r="J2111" s="255" t="str">
        <f>IF(ISBLANK(INDEX('Policy Characteristics'!D:D,MATCH($C2111,'Policy Characteristics'!$C:$C,0))),"",INDEX('Policy Characteristics'!D:D,MATCH($C2111,'Policy Characteristics'!$C:$C,0)))</f>
        <v/>
      </c>
      <c r="K2111" s="254" t="str">
        <f>IF(ISBLANK(INDEX('Policy Characteristics'!E:E,MATCH($C2111,'Policy Characteristics'!$C:$C,0))),"",INDEX('Policy Characteristics'!E:E,MATCH($C2111,'Policy Characteristics'!$C:$C,0)))</f>
        <v>cross toggle whether carbon tax affects process emissions</v>
      </c>
      <c r="L2111" s="254">
        <f>IF(ISBLANK(INDEX('Policy Characteristics'!F:F,MATCH($C2111,'Policy Characteristics'!$C:$C,0))),"",INDEX('Policy Characteristics'!F:F,MATCH($C2111,'Policy Characteristics'!$C:$C,0)))</f>
        <v>0</v>
      </c>
      <c r="M2111" s="254">
        <f>IF(ISBLANK(INDEX('Policy Characteristics'!G:G,MATCH($C2111,'Policy Characteristics'!$C:$C,0))),"",INDEX('Policy Characteristics'!G:G,MATCH($C2111,'Policy Characteristics'!$C:$C,0)))</f>
        <v>1</v>
      </c>
      <c r="N2111" s="254">
        <f>IF(ISBLANK(INDEX('Policy Characteristics'!H:H,MATCH($C2111,'Policy Characteristics'!$C:$C,0))),"",INDEX('Policy Characteristics'!H:H,MATCH($C2111,'Policy Characteristics'!$C:$C,0)))</f>
        <v>1</v>
      </c>
      <c r="O2111" s="254" t="str">
        <f>IF(ISBLANK(INDEX('Policy Characteristics'!I:I,MATCH($C2111,'Policy Characteristics'!$C:$C,0))),"",INDEX('Policy Characteristics'!I:I,MATCH($C2111,'Policy Characteristics'!$C:$C,0)))</f>
        <v>on/off</v>
      </c>
      <c r="P2111" s="254" t="str">
        <f>IF(ISBLANK(INDEX('Policy Characteristics'!J:J,MATCH($C2111,'Policy Characteristics'!$C:$C,0))),"",INDEX('Policy Characteristics'!J:J,MATCH($C2111,'Policy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11" s="254" t="str">
        <f>IF(ISBLANK(INDEX('Policy Characteristics'!K:K,MATCH($C2111,'Policy Characteristics'!$C:$C,0))),"",INDEX('Policy Characteristics'!K:K,MATCH($C2111,'Policy Characteristics'!$C:$C,0)))</f>
        <v>fuels.html#carbon-tax</v>
      </c>
      <c r="R2111" s="254" t="str">
        <f>IF(ISBLANK(INDEX('Policy Characteristics'!L:L,MATCH($C2111,'Policy Characteristics'!$C:$C,0))),"",INDEX('Policy Characteristics'!L:L,MATCH($C2111,'Policy Characteristics'!$C:$C,0)))</f>
        <v>carbon-tax.html</v>
      </c>
    </row>
    <row r="2112" spans="1:18" s="2" customFormat="1">
      <c r="A2112" s="254" t="str">
        <f>IF(ISBLANK(INDEX('Policy Characteristics'!A:A,MATCH($C2112,'Policy Characteristics'!$C:$C,0))),"",INDEX('Policy Characteristics'!A:A,MATCH($C2112,'Policy Characteristics'!$C:$C,0)))</f>
        <v>Cross-Sector</v>
      </c>
      <c r="B2112" s="262" t="str">
        <f>IF(ISBLANK(INDEX('Policy Characteristics'!B:B,MATCH($C2112,'Policy Characteristics'!$C:$C,0))),"",INDEX('Policy Characteristics'!B:B,MATCH($C2112,'Policy Characteristics'!$C:$C,0)))</f>
        <v>Exempt Process Emissions from C Tax</v>
      </c>
      <c r="C2112" s="254" t="str">
        <f t="shared" si="73"/>
        <v>BEPEfCT Boolean Exempt Process Emissions from Carbon Tax</v>
      </c>
      <c r="D2112" s="6" t="s">
        <v>3054</v>
      </c>
      <c r="E2112" s="6"/>
      <c r="F2112" t="s">
        <v>3016</v>
      </c>
      <c r="G2112" s="6"/>
      <c r="H2112" s="47">
        <v>1644</v>
      </c>
      <c r="I2112" s="325" t="s">
        <v>41</v>
      </c>
      <c r="J2112" s="255" t="str">
        <f>IF(ISBLANK(INDEX('Policy Characteristics'!D:D,MATCH($C2112,'Policy Characteristics'!$C:$C,0))),"",INDEX('Policy Characteristics'!D:D,MATCH($C2112,'Policy Characteristics'!$C:$C,0)))</f>
        <v/>
      </c>
      <c r="K2112" s="254" t="str">
        <f>IF(ISBLANK(INDEX('Policy Characteristics'!E:E,MATCH($C2112,'Policy Characteristics'!$C:$C,0))),"",INDEX('Policy Characteristics'!E:E,MATCH($C2112,'Policy Characteristics'!$C:$C,0)))</f>
        <v>cross toggle whether carbon tax affects process emissions</v>
      </c>
      <c r="L2112" s="254">
        <f>IF(ISBLANK(INDEX('Policy Characteristics'!F:F,MATCH($C2112,'Policy Characteristics'!$C:$C,0))),"",INDEX('Policy Characteristics'!F:F,MATCH($C2112,'Policy Characteristics'!$C:$C,0)))</f>
        <v>0</v>
      </c>
      <c r="M2112" s="254">
        <f>IF(ISBLANK(INDEX('Policy Characteristics'!G:G,MATCH($C2112,'Policy Characteristics'!$C:$C,0))),"",INDEX('Policy Characteristics'!G:G,MATCH($C2112,'Policy Characteristics'!$C:$C,0)))</f>
        <v>1</v>
      </c>
      <c r="N2112" s="254">
        <f>IF(ISBLANK(INDEX('Policy Characteristics'!H:H,MATCH($C2112,'Policy Characteristics'!$C:$C,0))),"",INDEX('Policy Characteristics'!H:H,MATCH($C2112,'Policy Characteristics'!$C:$C,0)))</f>
        <v>1</v>
      </c>
      <c r="O2112" s="254" t="str">
        <f>IF(ISBLANK(INDEX('Policy Characteristics'!I:I,MATCH($C2112,'Policy Characteristics'!$C:$C,0))),"",INDEX('Policy Characteristics'!I:I,MATCH($C2112,'Policy Characteristics'!$C:$C,0)))</f>
        <v>on/off</v>
      </c>
      <c r="P2112" s="254" t="str">
        <f>IF(ISBLANK(INDEX('Policy Characteristics'!J:J,MATCH($C2112,'Policy Characteristics'!$C:$C,0))),"",INDEX('Policy Characteristics'!J:J,MATCH($C2112,'Policy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12" s="254" t="str">
        <f>IF(ISBLANK(INDEX('Policy Characteristics'!K:K,MATCH($C2112,'Policy Characteristics'!$C:$C,0))),"",INDEX('Policy Characteristics'!K:K,MATCH($C2112,'Policy Characteristics'!$C:$C,0)))</f>
        <v>fuels.html#carbon-tax</v>
      </c>
      <c r="R2112" s="254" t="str">
        <f>IF(ISBLANK(INDEX('Policy Characteristics'!L:L,MATCH($C2112,'Policy Characteristics'!$C:$C,0))),"",INDEX('Policy Characteristics'!L:L,MATCH($C2112,'Policy Characteristics'!$C:$C,0)))</f>
        <v>carbon-tax.html</v>
      </c>
    </row>
    <row r="2113" spans="1:18" s="2" customFormat="1">
      <c r="A2113" s="254" t="str">
        <f>IF(ISBLANK(INDEX('Policy Characteristics'!A:A,MATCH($C2113,'Policy Characteristics'!$C:$C,0))),"",INDEX('Policy Characteristics'!A:A,MATCH($C2113,'Policy Characteristics'!$C:$C,0)))</f>
        <v>Cross-Sector</v>
      </c>
      <c r="B2113" s="262" t="str">
        <f>IF(ISBLANK(INDEX('Policy Characteristics'!B:B,MATCH($C2113,'Policy Characteristics'!$C:$C,0))),"",INDEX('Policy Characteristics'!B:B,MATCH($C2113,'Policy Characteristics'!$C:$C,0)))</f>
        <v>Exempt Process Emissions from C Tax</v>
      </c>
      <c r="C2113" s="254" t="str">
        <f t="shared" si="73"/>
        <v>BEPEfCT Boolean Exempt Process Emissions from Carbon Tax</v>
      </c>
      <c r="D2113" s="6" t="s">
        <v>3055</v>
      </c>
      <c r="E2113" s="6"/>
      <c r="F2113" t="s">
        <v>3017</v>
      </c>
      <c r="G2113" s="6"/>
      <c r="H2113" s="47">
        <v>1645</v>
      </c>
      <c r="I2113" s="325" t="s">
        <v>41</v>
      </c>
      <c r="J2113" s="255" t="str">
        <f>IF(ISBLANK(INDEX('Policy Characteristics'!D:D,MATCH($C2113,'Policy Characteristics'!$C:$C,0))),"",INDEX('Policy Characteristics'!D:D,MATCH($C2113,'Policy Characteristics'!$C:$C,0)))</f>
        <v/>
      </c>
      <c r="K2113" s="254" t="str">
        <f>IF(ISBLANK(INDEX('Policy Characteristics'!E:E,MATCH($C2113,'Policy Characteristics'!$C:$C,0))),"",INDEX('Policy Characteristics'!E:E,MATCH($C2113,'Policy Characteristics'!$C:$C,0)))</f>
        <v>cross toggle whether carbon tax affects process emissions</v>
      </c>
      <c r="L2113" s="254">
        <f>IF(ISBLANK(INDEX('Policy Characteristics'!F:F,MATCH($C2113,'Policy Characteristics'!$C:$C,0))),"",INDEX('Policy Characteristics'!F:F,MATCH($C2113,'Policy Characteristics'!$C:$C,0)))</f>
        <v>0</v>
      </c>
      <c r="M2113" s="254">
        <f>IF(ISBLANK(INDEX('Policy Characteristics'!G:G,MATCH($C2113,'Policy Characteristics'!$C:$C,0))),"",INDEX('Policy Characteristics'!G:G,MATCH($C2113,'Policy Characteristics'!$C:$C,0)))</f>
        <v>1</v>
      </c>
      <c r="N2113" s="254">
        <f>IF(ISBLANK(INDEX('Policy Characteristics'!H:H,MATCH($C2113,'Policy Characteristics'!$C:$C,0))),"",INDEX('Policy Characteristics'!H:H,MATCH($C2113,'Policy Characteristics'!$C:$C,0)))</f>
        <v>1</v>
      </c>
      <c r="O2113" s="254" t="str">
        <f>IF(ISBLANK(INDEX('Policy Characteristics'!I:I,MATCH($C2113,'Policy Characteristics'!$C:$C,0))),"",INDEX('Policy Characteristics'!I:I,MATCH($C2113,'Policy Characteristics'!$C:$C,0)))</f>
        <v>on/off</v>
      </c>
      <c r="P2113" s="254" t="str">
        <f>IF(ISBLANK(INDEX('Policy Characteristics'!J:J,MATCH($C2113,'Policy Characteristics'!$C:$C,0))),"",INDEX('Policy Characteristics'!J:J,MATCH($C2113,'Policy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13" s="254" t="str">
        <f>IF(ISBLANK(INDEX('Policy Characteristics'!K:K,MATCH($C2113,'Policy Characteristics'!$C:$C,0))),"",INDEX('Policy Characteristics'!K:K,MATCH($C2113,'Policy Characteristics'!$C:$C,0)))</f>
        <v>fuels.html#carbon-tax</v>
      </c>
      <c r="R2113" s="254" t="str">
        <f>IF(ISBLANK(INDEX('Policy Characteristics'!L:L,MATCH($C2113,'Policy Characteristics'!$C:$C,0))),"",INDEX('Policy Characteristics'!L:L,MATCH($C2113,'Policy Characteristics'!$C:$C,0)))</f>
        <v>carbon-tax.html</v>
      </c>
    </row>
    <row r="2114" spans="1:18" s="2" customFormat="1">
      <c r="A2114" s="254" t="str">
        <f>IF(ISBLANK(INDEX('Policy Characteristics'!A:A,MATCH($C2114,'Policy Characteristics'!$C:$C,0))),"",INDEX('Policy Characteristics'!A:A,MATCH($C2114,'Policy Characteristics'!$C:$C,0)))</f>
        <v>Cross-Sector</v>
      </c>
      <c r="B2114" s="262" t="str">
        <f>IF(ISBLANK(INDEX('Policy Characteristics'!B:B,MATCH($C2114,'Policy Characteristics'!$C:$C,0))),"",INDEX('Policy Characteristics'!B:B,MATCH($C2114,'Policy Characteristics'!$C:$C,0)))</f>
        <v>Exempt Process Emissions from C Tax</v>
      </c>
      <c r="C2114" s="254" t="str">
        <f t="shared" si="73"/>
        <v>BEPEfCT Boolean Exempt Process Emissions from Carbon Tax</v>
      </c>
      <c r="D2114" s="6" t="s">
        <v>3056</v>
      </c>
      <c r="E2114" s="6"/>
      <c r="F2114" t="s">
        <v>3018</v>
      </c>
      <c r="G2114" s="6"/>
      <c r="H2114" s="47">
        <v>1646</v>
      </c>
      <c r="I2114" s="325" t="s">
        <v>41</v>
      </c>
      <c r="J2114" s="255" t="str">
        <f>IF(ISBLANK(INDEX('Policy Characteristics'!D:D,MATCH($C2114,'Policy Characteristics'!$C:$C,0))),"",INDEX('Policy Characteristics'!D:D,MATCH($C2114,'Policy Characteristics'!$C:$C,0)))</f>
        <v/>
      </c>
      <c r="K2114" s="254" t="str">
        <f>IF(ISBLANK(INDEX('Policy Characteristics'!E:E,MATCH($C2114,'Policy Characteristics'!$C:$C,0))),"",INDEX('Policy Characteristics'!E:E,MATCH($C2114,'Policy Characteristics'!$C:$C,0)))</f>
        <v>cross toggle whether carbon tax affects process emissions</v>
      </c>
      <c r="L2114" s="254">
        <f>IF(ISBLANK(INDEX('Policy Characteristics'!F:F,MATCH($C2114,'Policy Characteristics'!$C:$C,0))),"",INDEX('Policy Characteristics'!F:F,MATCH($C2114,'Policy Characteristics'!$C:$C,0)))</f>
        <v>0</v>
      </c>
      <c r="M2114" s="254">
        <f>IF(ISBLANK(INDEX('Policy Characteristics'!G:G,MATCH($C2114,'Policy Characteristics'!$C:$C,0))),"",INDEX('Policy Characteristics'!G:G,MATCH($C2114,'Policy Characteristics'!$C:$C,0)))</f>
        <v>1</v>
      </c>
      <c r="N2114" s="254">
        <f>IF(ISBLANK(INDEX('Policy Characteristics'!H:H,MATCH($C2114,'Policy Characteristics'!$C:$C,0))),"",INDEX('Policy Characteristics'!H:H,MATCH($C2114,'Policy Characteristics'!$C:$C,0)))</f>
        <v>1</v>
      </c>
      <c r="O2114" s="254" t="str">
        <f>IF(ISBLANK(INDEX('Policy Characteristics'!I:I,MATCH($C2114,'Policy Characteristics'!$C:$C,0))),"",INDEX('Policy Characteristics'!I:I,MATCH($C2114,'Policy Characteristics'!$C:$C,0)))</f>
        <v>on/off</v>
      </c>
      <c r="P2114" s="254" t="str">
        <f>IF(ISBLANK(INDEX('Policy Characteristics'!J:J,MATCH($C2114,'Policy Characteristics'!$C:$C,0))),"",INDEX('Policy Characteristics'!J:J,MATCH($C2114,'Policy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14" s="254" t="str">
        <f>IF(ISBLANK(INDEX('Policy Characteristics'!K:K,MATCH($C2114,'Policy Characteristics'!$C:$C,0))),"",INDEX('Policy Characteristics'!K:K,MATCH($C2114,'Policy Characteristics'!$C:$C,0)))</f>
        <v>fuels.html#carbon-tax</v>
      </c>
      <c r="R2114" s="254" t="str">
        <f>IF(ISBLANK(INDEX('Policy Characteristics'!L:L,MATCH($C2114,'Policy Characteristics'!$C:$C,0))),"",INDEX('Policy Characteristics'!L:L,MATCH($C2114,'Policy Characteristics'!$C:$C,0)))</f>
        <v>carbon-tax.html</v>
      </c>
    </row>
    <row r="2115" spans="1:18" s="2" customFormat="1">
      <c r="A2115" s="254" t="str">
        <f>IF(ISBLANK(INDEX('Policy Characteristics'!A:A,MATCH($C2115,'Policy Characteristics'!$C:$C,0))),"",INDEX('Policy Characteristics'!A:A,MATCH($C2115,'Policy Characteristics'!$C:$C,0)))</f>
        <v>Cross-Sector</v>
      </c>
      <c r="B2115" s="262" t="str">
        <f>IF(ISBLANK(INDEX('Policy Characteristics'!B:B,MATCH($C2115,'Policy Characteristics'!$C:$C,0))),"",INDEX('Policy Characteristics'!B:B,MATCH($C2115,'Policy Characteristics'!$C:$C,0)))</f>
        <v>Exempt Process Emissions from C Tax</v>
      </c>
      <c r="C2115" s="254" t="str">
        <f t="shared" si="73"/>
        <v>BEPEfCT Boolean Exempt Process Emissions from Carbon Tax</v>
      </c>
      <c r="D2115" s="6" t="s">
        <v>3057</v>
      </c>
      <c r="E2115" s="6"/>
      <c r="F2115" t="s">
        <v>3019</v>
      </c>
      <c r="G2115" s="6"/>
      <c r="H2115" s="47">
        <v>1647</v>
      </c>
      <c r="I2115" s="325" t="s">
        <v>41</v>
      </c>
      <c r="J2115" s="255" t="str">
        <f>IF(ISBLANK(INDEX('Policy Characteristics'!D:D,MATCH($C2115,'Policy Characteristics'!$C:$C,0))),"",INDEX('Policy Characteristics'!D:D,MATCH($C2115,'Policy Characteristics'!$C:$C,0)))</f>
        <v/>
      </c>
      <c r="K2115" s="254" t="str">
        <f>IF(ISBLANK(INDEX('Policy Characteristics'!E:E,MATCH($C2115,'Policy Characteristics'!$C:$C,0))),"",INDEX('Policy Characteristics'!E:E,MATCH($C2115,'Policy Characteristics'!$C:$C,0)))</f>
        <v>cross toggle whether carbon tax affects process emissions</v>
      </c>
      <c r="L2115" s="254">
        <f>IF(ISBLANK(INDEX('Policy Characteristics'!F:F,MATCH($C2115,'Policy Characteristics'!$C:$C,0))),"",INDEX('Policy Characteristics'!F:F,MATCH($C2115,'Policy Characteristics'!$C:$C,0)))</f>
        <v>0</v>
      </c>
      <c r="M2115" s="254">
        <f>IF(ISBLANK(INDEX('Policy Characteristics'!G:G,MATCH($C2115,'Policy Characteristics'!$C:$C,0))),"",INDEX('Policy Characteristics'!G:G,MATCH($C2115,'Policy Characteristics'!$C:$C,0)))</f>
        <v>1</v>
      </c>
      <c r="N2115" s="254">
        <f>IF(ISBLANK(INDEX('Policy Characteristics'!H:H,MATCH($C2115,'Policy Characteristics'!$C:$C,0))),"",INDEX('Policy Characteristics'!H:H,MATCH($C2115,'Policy Characteristics'!$C:$C,0)))</f>
        <v>1</v>
      </c>
      <c r="O2115" s="254" t="str">
        <f>IF(ISBLANK(INDEX('Policy Characteristics'!I:I,MATCH($C2115,'Policy Characteristics'!$C:$C,0))),"",INDEX('Policy Characteristics'!I:I,MATCH($C2115,'Policy Characteristics'!$C:$C,0)))</f>
        <v>on/off</v>
      </c>
      <c r="P2115" s="254" t="str">
        <f>IF(ISBLANK(INDEX('Policy Characteristics'!J:J,MATCH($C2115,'Policy Characteristics'!$C:$C,0))),"",INDEX('Policy Characteristics'!J:J,MATCH($C2115,'Policy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15" s="254" t="str">
        <f>IF(ISBLANK(INDEX('Policy Characteristics'!K:K,MATCH($C2115,'Policy Characteristics'!$C:$C,0))),"",INDEX('Policy Characteristics'!K:K,MATCH($C2115,'Policy Characteristics'!$C:$C,0)))</f>
        <v>fuels.html#carbon-tax</v>
      </c>
      <c r="R2115" s="254" t="str">
        <f>IF(ISBLANK(INDEX('Policy Characteristics'!L:L,MATCH($C2115,'Policy Characteristics'!$C:$C,0))),"",INDEX('Policy Characteristics'!L:L,MATCH($C2115,'Policy Characteristics'!$C:$C,0)))</f>
        <v>carbon-tax.html</v>
      </c>
    </row>
    <row r="2116" spans="1:18" s="2" customFormat="1">
      <c r="A2116" s="254" t="str">
        <f>IF(ISBLANK(INDEX('Policy Characteristics'!A:A,MATCH($C2116,'Policy Characteristics'!$C:$C,0))),"",INDEX('Policy Characteristics'!A:A,MATCH($C2116,'Policy Characteristics'!$C:$C,0)))</f>
        <v>Cross-Sector</v>
      </c>
      <c r="B2116" s="262" t="str">
        <f>IF(ISBLANK(INDEX('Policy Characteristics'!B:B,MATCH($C2116,'Policy Characteristics'!$C:$C,0))),"",INDEX('Policy Characteristics'!B:B,MATCH($C2116,'Policy Characteristics'!$C:$C,0)))</f>
        <v>Exempt Process Emissions from C Tax</v>
      </c>
      <c r="C2116" s="254" t="str">
        <f t="shared" si="73"/>
        <v>BEPEfCT Boolean Exempt Process Emissions from Carbon Tax</v>
      </c>
      <c r="D2116" s="6" t="s">
        <v>3058</v>
      </c>
      <c r="E2116" s="6"/>
      <c r="F2116" t="s">
        <v>3020</v>
      </c>
      <c r="G2116" s="6"/>
      <c r="H2116" s="47">
        <v>1648</v>
      </c>
      <c r="I2116" s="325" t="s">
        <v>41</v>
      </c>
      <c r="J2116" s="255" t="str">
        <f>IF(ISBLANK(INDEX('Policy Characteristics'!D:D,MATCH($C2116,'Policy Characteristics'!$C:$C,0))),"",INDEX('Policy Characteristics'!D:D,MATCH($C2116,'Policy Characteristics'!$C:$C,0)))</f>
        <v/>
      </c>
      <c r="K2116" s="254" t="str">
        <f>IF(ISBLANK(INDEX('Policy Characteristics'!E:E,MATCH($C2116,'Policy Characteristics'!$C:$C,0))),"",INDEX('Policy Characteristics'!E:E,MATCH($C2116,'Policy Characteristics'!$C:$C,0)))</f>
        <v>cross toggle whether carbon tax affects process emissions</v>
      </c>
      <c r="L2116" s="254">
        <f>IF(ISBLANK(INDEX('Policy Characteristics'!F:F,MATCH($C2116,'Policy Characteristics'!$C:$C,0))),"",INDEX('Policy Characteristics'!F:F,MATCH($C2116,'Policy Characteristics'!$C:$C,0)))</f>
        <v>0</v>
      </c>
      <c r="M2116" s="254">
        <f>IF(ISBLANK(INDEX('Policy Characteristics'!G:G,MATCH($C2116,'Policy Characteristics'!$C:$C,0))),"",INDEX('Policy Characteristics'!G:G,MATCH($C2116,'Policy Characteristics'!$C:$C,0)))</f>
        <v>1</v>
      </c>
      <c r="N2116" s="254">
        <f>IF(ISBLANK(INDEX('Policy Characteristics'!H:H,MATCH($C2116,'Policy Characteristics'!$C:$C,0))),"",INDEX('Policy Characteristics'!H:H,MATCH($C2116,'Policy Characteristics'!$C:$C,0)))</f>
        <v>1</v>
      </c>
      <c r="O2116" s="254" t="str">
        <f>IF(ISBLANK(INDEX('Policy Characteristics'!I:I,MATCH($C2116,'Policy Characteristics'!$C:$C,0))),"",INDEX('Policy Characteristics'!I:I,MATCH($C2116,'Policy Characteristics'!$C:$C,0)))</f>
        <v>on/off</v>
      </c>
      <c r="P2116" s="254" t="str">
        <f>IF(ISBLANK(INDEX('Policy Characteristics'!J:J,MATCH($C2116,'Policy Characteristics'!$C:$C,0))),"",INDEX('Policy Characteristics'!J:J,MATCH($C2116,'Policy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16" s="254" t="str">
        <f>IF(ISBLANK(INDEX('Policy Characteristics'!K:K,MATCH($C2116,'Policy Characteristics'!$C:$C,0))),"",INDEX('Policy Characteristics'!K:K,MATCH($C2116,'Policy Characteristics'!$C:$C,0)))</f>
        <v>fuels.html#carbon-tax</v>
      </c>
      <c r="R2116" s="254" t="str">
        <f>IF(ISBLANK(INDEX('Policy Characteristics'!L:L,MATCH($C2116,'Policy Characteristics'!$C:$C,0))),"",INDEX('Policy Characteristics'!L:L,MATCH($C2116,'Policy Characteristics'!$C:$C,0)))</f>
        <v>carbon-tax.html</v>
      </c>
    </row>
    <row r="2117" spans="1:18" s="2" customFormat="1">
      <c r="A2117" s="254" t="str">
        <f>IF(ISBLANK(INDEX('Policy Characteristics'!A:A,MATCH($C2117,'Policy Characteristics'!$C:$C,0))),"",INDEX('Policy Characteristics'!A:A,MATCH($C2117,'Policy Characteristics'!$C:$C,0)))</f>
        <v>Cross-Sector</v>
      </c>
      <c r="B2117" s="262" t="str">
        <f>IF(ISBLANK(INDEX('Policy Characteristics'!B:B,MATCH($C2117,'Policy Characteristics'!$C:$C,0))),"",INDEX('Policy Characteristics'!B:B,MATCH($C2117,'Policy Characteristics'!$C:$C,0)))</f>
        <v>Exempt Process Emissions from C Tax</v>
      </c>
      <c r="C2117" s="254" t="str">
        <f t="shared" si="73"/>
        <v>BEPEfCT Boolean Exempt Process Emissions from Carbon Tax</v>
      </c>
      <c r="D2117" s="6" t="s">
        <v>3059</v>
      </c>
      <c r="E2117" s="6"/>
      <c r="F2117" t="s">
        <v>3021</v>
      </c>
      <c r="G2117" s="6"/>
      <c r="H2117" s="47">
        <v>1649</v>
      </c>
      <c r="I2117" s="325" t="s">
        <v>41</v>
      </c>
      <c r="J2117" s="255" t="str">
        <f>IF(ISBLANK(INDEX('Policy Characteristics'!D:D,MATCH($C2117,'Policy Characteristics'!$C:$C,0))),"",INDEX('Policy Characteristics'!D:D,MATCH($C2117,'Policy Characteristics'!$C:$C,0)))</f>
        <v/>
      </c>
      <c r="K2117" s="254" t="str">
        <f>IF(ISBLANK(INDEX('Policy Characteristics'!E:E,MATCH($C2117,'Policy Characteristics'!$C:$C,0))),"",INDEX('Policy Characteristics'!E:E,MATCH($C2117,'Policy Characteristics'!$C:$C,0)))</f>
        <v>cross toggle whether carbon tax affects process emissions</v>
      </c>
      <c r="L2117" s="254">
        <f>IF(ISBLANK(INDEX('Policy Characteristics'!F:F,MATCH($C2117,'Policy Characteristics'!$C:$C,0))),"",INDEX('Policy Characteristics'!F:F,MATCH($C2117,'Policy Characteristics'!$C:$C,0)))</f>
        <v>0</v>
      </c>
      <c r="M2117" s="254">
        <f>IF(ISBLANK(INDEX('Policy Characteristics'!G:G,MATCH($C2117,'Policy Characteristics'!$C:$C,0))),"",INDEX('Policy Characteristics'!G:G,MATCH($C2117,'Policy Characteristics'!$C:$C,0)))</f>
        <v>1</v>
      </c>
      <c r="N2117" s="254">
        <f>IF(ISBLANK(INDEX('Policy Characteristics'!H:H,MATCH($C2117,'Policy Characteristics'!$C:$C,0))),"",INDEX('Policy Characteristics'!H:H,MATCH($C2117,'Policy Characteristics'!$C:$C,0)))</f>
        <v>1</v>
      </c>
      <c r="O2117" s="254" t="str">
        <f>IF(ISBLANK(INDEX('Policy Characteristics'!I:I,MATCH($C2117,'Policy Characteristics'!$C:$C,0))),"",INDEX('Policy Characteristics'!I:I,MATCH($C2117,'Policy Characteristics'!$C:$C,0)))</f>
        <v>on/off</v>
      </c>
      <c r="P2117" s="254" t="str">
        <f>IF(ISBLANK(INDEX('Policy Characteristics'!J:J,MATCH($C2117,'Policy Characteristics'!$C:$C,0))),"",INDEX('Policy Characteristics'!J:J,MATCH($C2117,'Policy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17" s="254" t="str">
        <f>IF(ISBLANK(INDEX('Policy Characteristics'!K:K,MATCH($C2117,'Policy Characteristics'!$C:$C,0))),"",INDEX('Policy Characteristics'!K:K,MATCH($C2117,'Policy Characteristics'!$C:$C,0)))</f>
        <v>fuels.html#carbon-tax</v>
      </c>
      <c r="R2117" s="254" t="str">
        <f>IF(ISBLANK(INDEX('Policy Characteristics'!L:L,MATCH($C2117,'Policy Characteristics'!$C:$C,0))),"",INDEX('Policy Characteristics'!L:L,MATCH($C2117,'Policy Characteristics'!$C:$C,0)))</f>
        <v>carbon-tax.html</v>
      </c>
    </row>
    <row r="2118" spans="1:18" s="2" customFormat="1">
      <c r="A2118" s="254" t="str">
        <f>IF(ISBLANK(INDEX('Policy Characteristics'!A:A,MATCH($C2118,'Policy Characteristics'!$C:$C,0))),"",INDEX('Policy Characteristics'!A:A,MATCH($C2118,'Policy Characteristics'!$C:$C,0)))</f>
        <v>Cross-Sector</v>
      </c>
      <c r="B2118" s="262" t="str">
        <f>IF(ISBLANK(INDEX('Policy Characteristics'!B:B,MATCH($C2118,'Policy Characteristics'!$C:$C,0))),"",INDEX('Policy Characteristics'!B:B,MATCH($C2118,'Policy Characteristics'!$C:$C,0)))</f>
        <v>Exempt Process Emissions from C Tax</v>
      </c>
      <c r="C2118" s="254" t="str">
        <f t="shared" si="73"/>
        <v>BEPEfCT Boolean Exempt Process Emissions from Carbon Tax</v>
      </c>
      <c r="D2118" s="6" t="s">
        <v>3060</v>
      </c>
      <c r="E2118" s="6"/>
      <c r="F2118" t="s">
        <v>3022</v>
      </c>
      <c r="G2118" s="6"/>
      <c r="H2118" s="47">
        <v>1650</v>
      </c>
      <c r="I2118" s="325" t="s">
        <v>40</v>
      </c>
      <c r="J2118" s="255" t="str">
        <f>IF(ISBLANK(INDEX('Policy Characteristics'!D:D,MATCH($C2118,'Policy Characteristics'!$C:$C,0))),"",INDEX('Policy Characteristics'!D:D,MATCH($C2118,'Policy Characteristics'!$C:$C,0)))</f>
        <v/>
      </c>
      <c r="K2118" s="254" t="str">
        <f>IF(ISBLANK(INDEX('Policy Characteristics'!E:E,MATCH($C2118,'Policy Characteristics'!$C:$C,0))),"",INDEX('Policy Characteristics'!E:E,MATCH($C2118,'Policy Characteristics'!$C:$C,0)))</f>
        <v>cross toggle whether carbon tax affects process emissions</v>
      </c>
      <c r="L2118" s="254">
        <f>IF(ISBLANK(INDEX('Policy Characteristics'!F:F,MATCH($C2118,'Policy Characteristics'!$C:$C,0))),"",INDEX('Policy Characteristics'!F:F,MATCH($C2118,'Policy Characteristics'!$C:$C,0)))</f>
        <v>0</v>
      </c>
      <c r="M2118" s="254">
        <f>IF(ISBLANK(INDEX('Policy Characteristics'!G:G,MATCH($C2118,'Policy Characteristics'!$C:$C,0))),"",INDEX('Policy Characteristics'!G:G,MATCH($C2118,'Policy Characteristics'!$C:$C,0)))</f>
        <v>1</v>
      </c>
      <c r="N2118" s="254">
        <f>IF(ISBLANK(INDEX('Policy Characteristics'!H:H,MATCH($C2118,'Policy Characteristics'!$C:$C,0))),"",INDEX('Policy Characteristics'!H:H,MATCH($C2118,'Policy Characteristics'!$C:$C,0)))</f>
        <v>1</v>
      </c>
      <c r="O2118" s="254" t="str">
        <f>IF(ISBLANK(INDEX('Policy Characteristics'!I:I,MATCH($C2118,'Policy Characteristics'!$C:$C,0))),"",INDEX('Policy Characteristics'!I:I,MATCH($C2118,'Policy Characteristics'!$C:$C,0)))</f>
        <v>on/off</v>
      </c>
      <c r="P2118" s="254" t="str">
        <f>IF(ISBLANK(INDEX('Policy Characteristics'!J:J,MATCH($C2118,'Policy Characteristics'!$C:$C,0))),"",INDEX('Policy Characteristics'!J:J,MATCH($C2118,'Policy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18" s="254" t="str">
        <f>IF(ISBLANK(INDEX('Policy Characteristics'!K:K,MATCH($C2118,'Policy Characteristics'!$C:$C,0))),"",INDEX('Policy Characteristics'!K:K,MATCH($C2118,'Policy Characteristics'!$C:$C,0)))</f>
        <v>fuels.html#carbon-tax</v>
      </c>
      <c r="R2118" s="254" t="str">
        <f>IF(ISBLANK(INDEX('Policy Characteristics'!L:L,MATCH($C2118,'Policy Characteristics'!$C:$C,0))),"",INDEX('Policy Characteristics'!L:L,MATCH($C2118,'Policy Characteristics'!$C:$C,0)))</f>
        <v>carbon-tax.html</v>
      </c>
    </row>
    <row r="2119" spans="1:18" s="2" customFormat="1">
      <c r="A2119" s="254" t="str">
        <f>IF(ISBLANK(INDEX('Policy Characteristics'!A:A,MATCH($C2119,'Policy Characteristics'!$C:$C,0))),"",INDEX('Policy Characteristics'!A:A,MATCH($C2119,'Policy Characteristics'!$C:$C,0)))</f>
        <v>Cross-Sector</v>
      </c>
      <c r="B2119" s="262" t="str">
        <f>IF(ISBLANK(INDEX('Policy Characteristics'!B:B,MATCH($C2119,'Policy Characteristics'!$C:$C,0))),"",INDEX('Policy Characteristics'!B:B,MATCH($C2119,'Policy Characteristics'!$C:$C,0)))</f>
        <v>Exempt Process Emissions from C Tax</v>
      </c>
      <c r="C2119" s="254" t="str">
        <f t="shared" si="73"/>
        <v>BEPEfCT Boolean Exempt Process Emissions from Carbon Tax</v>
      </c>
      <c r="D2119" s="6" t="s">
        <v>3061</v>
      </c>
      <c r="E2119" s="6"/>
      <c r="F2119" t="s">
        <v>3064</v>
      </c>
      <c r="G2119" s="6"/>
      <c r="H2119" s="47">
        <v>1651</v>
      </c>
      <c r="I2119" s="325" t="s">
        <v>40</v>
      </c>
      <c r="J2119" s="255" t="str">
        <f>IF(ISBLANK(INDEX('Policy Characteristics'!D:D,MATCH($C2119,'Policy Characteristics'!$C:$C,0))),"",INDEX('Policy Characteristics'!D:D,MATCH($C2119,'Policy Characteristics'!$C:$C,0)))</f>
        <v/>
      </c>
      <c r="K2119" s="254" t="str">
        <f>IF(ISBLANK(INDEX('Policy Characteristics'!E:E,MATCH($C2119,'Policy Characteristics'!$C:$C,0))),"",INDEX('Policy Characteristics'!E:E,MATCH($C2119,'Policy Characteristics'!$C:$C,0)))</f>
        <v>cross toggle whether carbon tax affects process emissions</v>
      </c>
      <c r="L2119" s="254">
        <f>IF(ISBLANK(INDEX('Policy Characteristics'!F:F,MATCH($C2119,'Policy Characteristics'!$C:$C,0))),"",INDEX('Policy Characteristics'!F:F,MATCH($C2119,'Policy Characteristics'!$C:$C,0)))</f>
        <v>0</v>
      </c>
      <c r="M2119" s="254">
        <f>IF(ISBLANK(INDEX('Policy Characteristics'!G:G,MATCH($C2119,'Policy Characteristics'!$C:$C,0))),"",INDEX('Policy Characteristics'!G:G,MATCH($C2119,'Policy Characteristics'!$C:$C,0)))</f>
        <v>1</v>
      </c>
      <c r="N2119" s="254">
        <f>IF(ISBLANK(INDEX('Policy Characteristics'!H:H,MATCH($C2119,'Policy Characteristics'!$C:$C,0))),"",INDEX('Policy Characteristics'!H:H,MATCH($C2119,'Policy Characteristics'!$C:$C,0)))</f>
        <v>1</v>
      </c>
      <c r="O2119" s="254" t="str">
        <f>IF(ISBLANK(INDEX('Policy Characteristics'!I:I,MATCH($C2119,'Policy Characteristics'!$C:$C,0))),"",INDEX('Policy Characteristics'!I:I,MATCH($C2119,'Policy Characteristics'!$C:$C,0)))</f>
        <v>on/off</v>
      </c>
      <c r="P2119" s="254" t="str">
        <f>IF(ISBLANK(INDEX('Policy Characteristics'!J:J,MATCH($C2119,'Policy Characteristics'!$C:$C,0))),"",INDEX('Policy Characteristics'!J:J,MATCH($C2119,'Policy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19" s="254" t="str">
        <f>IF(ISBLANK(INDEX('Policy Characteristics'!K:K,MATCH($C2119,'Policy Characteristics'!$C:$C,0))),"",INDEX('Policy Characteristics'!K:K,MATCH($C2119,'Policy Characteristics'!$C:$C,0)))</f>
        <v>fuels.html#carbon-tax</v>
      </c>
      <c r="R2119" s="254" t="str">
        <f>IF(ISBLANK(INDEX('Policy Characteristics'!L:L,MATCH($C2119,'Policy Characteristics'!$C:$C,0))),"",INDEX('Policy Characteristics'!L:L,MATCH($C2119,'Policy Characteristics'!$C:$C,0)))</f>
        <v>carbon-tax.html</v>
      </c>
    </row>
    <row r="2120" spans="1:18" s="2" customFormat="1">
      <c r="A2120" s="254" t="str">
        <f>IF(ISBLANK(INDEX('Policy Characteristics'!A:A,MATCH($C2120,'Policy Characteristics'!$C:$C,0))),"",INDEX('Policy Characteristics'!A:A,MATCH($C2120,'Policy Characteristics'!$C:$C,0)))</f>
        <v>Cross-Sector</v>
      </c>
      <c r="B2120" s="262" t="str">
        <f>IF(ISBLANK(INDEX('Policy Characteristics'!B:B,MATCH($C2120,'Policy Characteristics'!$C:$C,0))),"",INDEX('Policy Characteristics'!B:B,MATCH($C2120,'Policy Characteristics'!$C:$C,0)))</f>
        <v>Exempt Process Emissions from C Tax</v>
      </c>
      <c r="C2120" s="254" t="str">
        <f t="shared" si="73"/>
        <v>BEPEfCT Boolean Exempt Process Emissions from Carbon Tax</v>
      </c>
      <c r="D2120" s="6" t="s">
        <v>3062</v>
      </c>
      <c r="E2120" s="6"/>
      <c r="F2120" t="s">
        <v>3023</v>
      </c>
      <c r="G2120" s="6"/>
      <c r="H2120" s="47">
        <v>1652</v>
      </c>
      <c r="I2120" s="325" t="s">
        <v>41</v>
      </c>
      <c r="J2120" s="255" t="str">
        <f>IF(ISBLANK(INDEX('Policy Characteristics'!D:D,MATCH($C2120,'Policy Characteristics'!$C:$C,0))),"",INDEX('Policy Characteristics'!D:D,MATCH($C2120,'Policy Characteristics'!$C:$C,0)))</f>
        <v/>
      </c>
      <c r="K2120" s="254" t="str">
        <f>IF(ISBLANK(INDEX('Policy Characteristics'!E:E,MATCH($C2120,'Policy Characteristics'!$C:$C,0))),"",INDEX('Policy Characteristics'!E:E,MATCH($C2120,'Policy Characteristics'!$C:$C,0)))</f>
        <v>cross toggle whether carbon tax affects process emissions</v>
      </c>
      <c r="L2120" s="254">
        <f>IF(ISBLANK(INDEX('Policy Characteristics'!F:F,MATCH($C2120,'Policy Characteristics'!$C:$C,0))),"",INDEX('Policy Characteristics'!F:F,MATCH($C2120,'Policy Characteristics'!$C:$C,0)))</f>
        <v>0</v>
      </c>
      <c r="M2120" s="254">
        <f>IF(ISBLANK(INDEX('Policy Characteristics'!G:G,MATCH($C2120,'Policy Characteristics'!$C:$C,0))),"",INDEX('Policy Characteristics'!G:G,MATCH($C2120,'Policy Characteristics'!$C:$C,0)))</f>
        <v>1</v>
      </c>
      <c r="N2120" s="254">
        <f>IF(ISBLANK(INDEX('Policy Characteristics'!H:H,MATCH($C2120,'Policy Characteristics'!$C:$C,0))),"",INDEX('Policy Characteristics'!H:H,MATCH($C2120,'Policy Characteristics'!$C:$C,0)))</f>
        <v>1</v>
      </c>
      <c r="O2120" s="254" t="str">
        <f>IF(ISBLANK(INDEX('Policy Characteristics'!I:I,MATCH($C2120,'Policy Characteristics'!$C:$C,0))),"",INDEX('Policy Characteristics'!I:I,MATCH($C2120,'Policy Characteristics'!$C:$C,0)))</f>
        <v>on/off</v>
      </c>
      <c r="P2120" s="254" t="str">
        <f>IF(ISBLANK(INDEX('Policy Characteristics'!J:J,MATCH($C2120,'Policy Characteristics'!$C:$C,0))),"",INDEX('Policy Characteristics'!J:J,MATCH($C2120,'Policy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20" s="254" t="str">
        <f>IF(ISBLANK(INDEX('Policy Characteristics'!K:K,MATCH($C2120,'Policy Characteristics'!$C:$C,0))),"",INDEX('Policy Characteristics'!K:K,MATCH($C2120,'Policy Characteristics'!$C:$C,0)))</f>
        <v>fuels.html#carbon-tax</v>
      </c>
      <c r="R2120" s="254" t="str">
        <f>IF(ISBLANK(INDEX('Policy Characteristics'!L:L,MATCH($C2120,'Policy Characteristics'!$C:$C,0))),"",INDEX('Policy Characteristics'!L:L,MATCH($C2120,'Policy Characteristics'!$C:$C,0)))</f>
        <v>carbon-tax.html</v>
      </c>
    </row>
    <row r="2121" spans="1:18" s="2" customFormat="1">
      <c r="A2121" s="254" t="str">
        <f>IF(ISBLANK(INDEX('Policy Characteristics'!A:A,MATCH($C2121,'Policy Characteristics'!$C:$C,0))),"",INDEX('Policy Characteristics'!A:A,MATCH($C2121,'Policy Characteristics'!$C:$C,0)))</f>
        <v>Cross-Sector</v>
      </c>
      <c r="B2121" s="262" t="str">
        <f>IF(ISBLANK(INDEX('Policy Characteristics'!B:B,MATCH($C2121,'Policy Characteristics'!$C:$C,0))),"",INDEX('Policy Characteristics'!B:B,MATCH($C2121,'Policy Characteristics'!$C:$C,0)))</f>
        <v>Toggle Carbon Tax Border Adjustment</v>
      </c>
      <c r="C2121" s="1" t="s">
        <v>3345</v>
      </c>
      <c r="D2121" s="6"/>
      <c r="E2121" s="6"/>
      <c r="F2121" s="6"/>
      <c r="G2121" s="6"/>
      <c r="H2121" s="47">
        <v>1627</v>
      </c>
      <c r="I2121" s="325" t="s">
        <v>40</v>
      </c>
      <c r="J2121" s="255" t="str">
        <f>IF(ISBLANK(INDEX('Policy Characteristics'!D:D,MATCH($C2121,'Policy Characteristics'!$C:$C,0))),"",INDEX('Policy Characteristics'!D:D,MATCH($C2121,'Policy Characteristics'!$C:$C,0)))</f>
        <v/>
      </c>
      <c r="K2121" s="254" t="str">
        <f>IF(ISBLANK(INDEX('Policy Characteristics'!E:E,MATCH($C2121,'Policy Characteristics'!$C:$C,0))),"",INDEX('Policy Characteristics'!E:E,MATCH($C2121,'Policy Characteristics'!$C:$C,0)))</f>
        <v/>
      </c>
      <c r="L2121" s="254">
        <f>IF(ISBLANK(INDEX('Policy Characteristics'!F:F,MATCH($C2121,'Policy Characteristics'!$C:$C,0))),"",INDEX('Policy Characteristics'!F:F,MATCH($C2121,'Policy Characteristics'!$C:$C,0)))</f>
        <v>0</v>
      </c>
      <c r="M2121" s="254">
        <f>IF(ISBLANK(INDEX('Policy Characteristics'!G:G,MATCH($C2121,'Policy Characteristics'!$C:$C,0))),"",INDEX('Policy Characteristics'!G:G,MATCH($C2121,'Policy Characteristics'!$C:$C,0)))</f>
        <v>1</v>
      </c>
      <c r="N2121" s="254">
        <f>IF(ISBLANK(INDEX('Policy Characteristics'!H:H,MATCH($C2121,'Policy Characteristics'!$C:$C,0))),"",INDEX('Policy Characteristics'!H:H,MATCH($C2121,'Policy Characteristics'!$C:$C,0)))</f>
        <v>1</v>
      </c>
      <c r="O2121" s="254" t="str">
        <f>IF(ISBLANK(INDEX('Policy Characteristics'!I:I,MATCH($C2121,'Policy Characteristics'!$C:$C,0))),"",INDEX('Policy Characteristics'!I:I,MATCH($C2121,'Policy Characteristics'!$C:$C,0)))</f>
        <v>on/off</v>
      </c>
      <c r="P2121" s="254" t="str">
        <f>IF(ISBLANK(INDEX('Policy Characteristics'!J:J,MATCH($C2121,'Policy Characteristics'!$C:$C,0))),"",INDEX('Policy Characteristics'!J:J,MATCH($C2121,'Policy Characteristics'!$C:$C,0)))</f>
        <v>**Description:** By default, carbon taxes apply to only domestically produced goods. If set to zero, this policy enables carbon tax border adjustments, meaning the carbon tax will apply to both domestically produced and imported goods.</v>
      </c>
      <c r="Q2121" s="254" t="str">
        <f>IF(ISBLANK(INDEX('Policy Characteristics'!K:K,MATCH($C2121,'Policy Characteristics'!$C:$C,0))),"",INDEX('Policy Characteristics'!K:K,MATCH($C2121,'Policy Characteristics'!$C:$C,0)))</f>
        <v>fuels.html#carbon-tax</v>
      </c>
      <c r="R2121" s="254" t="str">
        <f>IF(ISBLANK(INDEX('Policy Characteristics'!L:L,MATCH($C2121,'Policy Characteristics'!$C:$C,0))),"",INDEX('Policy Characteristics'!L:L,MATCH($C2121,'Policy Characteristics'!$C:$C,0)))</f>
        <v>carbon-tax.html</v>
      </c>
    </row>
    <row r="2122" spans="1:18" s="2" customFormat="1">
      <c r="A2122" s="254" t="str">
        <f>IF(ISBLANK(INDEX('Policy Characteristics'!A:A,MATCH($C2122,'Policy Characteristics'!$C:$C,0))),"",INDEX('Policy Characteristics'!A:A,MATCH($C2122,'Policy Characteristics'!$C:$C,0)))</f>
        <v>Cross-Sector</v>
      </c>
      <c r="B2122" s="262" t="str">
        <f>IF(ISBLANK(INDEX('Policy Characteristics'!B:B,MATCH($C2122,'Policy Characteristics'!$C:$C,0))),"",INDEX('Policy Characteristics'!B:B,MATCH($C2122,'Policy Characteristics'!$C:$C,0)))</f>
        <v>Fixed Energy Prices</v>
      </c>
      <c r="C2122" s="317" t="s">
        <v>2691</v>
      </c>
      <c r="D2122" s="6" t="s">
        <v>49</v>
      </c>
      <c r="E2122" s="6"/>
      <c r="F2122" s="6" t="s">
        <v>89</v>
      </c>
      <c r="G2122" s="6"/>
      <c r="H2122" s="43">
        <v>720</v>
      </c>
      <c r="I2122" s="325" t="s">
        <v>41</v>
      </c>
      <c r="J2122" s="255" t="str">
        <f>IF(ISBLANK(INDEX('Policy Characteristics'!D:D,MATCH($C2122,'Policy Characteristics'!$C:$C,0))),"",INDEX('Policy Characteristics'!D:D,MATCH($C2122,'Policy Characteristics'!$C:$C,0)))</f>
        <v>Fixed Energy Prices</v>
      </c>
      <c r="K2122" s="254" t="str">
        <f>IF(ISBLANK(INDEX('Policy Characteristics'!E:E,MATCH($C2122,'Policy Characteristics'!$C:$C,0))),"",INDEX('Policy Characteristics'!E:E,MATCH($C2122,'Policy Characteristics'!$C:$C,0)))</f>
        <v>cross toggle whether policies affect energy prices</v>
      </c>
      <c r="L2122" s="254">
        <f>IF(ISBLANK(INDEX('Policy Characteristics'!F:F,MATCH($C2122,'Policy Characteristics'!$C:$C,0))),"",INDEX('Policy Characteristics'!F:F,MATCH($C2122,'Policy Characteristics'!$C:$C,0)))</f>
        <v>0</v>
      </c>
      <c r="M2122" s="254">
        <f>IF(ISBLANK(INDEX('Policy Characteristics'!G:G,MATCH($C2122,'Policy Characteristics'!$C:$C,0))),"",INDEX('Policy Characteristics'!G:G,MATCH($C2122,'Policy Characteristics'!$C:$C,0)))</f>
        <v>1</v>
      </c>
      <c r="N2122" s="254">
        <f>IF(ISBLANK(INDEX('Policy Characteristics'!H:H,MATCH($C2122,'Policy Characteristics'!$C:$C,0))),"",INDEX('Policy Characteristics'!H:H,MATCH($C2122,'Policy Characteristics'!$C:$C,0)))</f>
        <v>1</v>
      </c>
      <c r="O2122" s="254" t="str">
        <f>IF(ISBLANK(INDEX('Policy Characteristics'!I:I,MATCH($C2122,'Policy Characteristics'!$C:$C,0))),"",INDEX('Policy Characteristics'!I:I,MATCH($C2122,'Policy Characteristics'!$C:$C,0)))</f>
        <v>on/off</v>
      </c>
      <c r="P2122" s="254" t="str">
        <f>IF(ISBLANK(INDEX('Policy Characteristics'!J:J,MATCH($C2122,'Policy Characteristics'!$C:$C,0))),"",INDEX('Policy Characteristics'!J:J,MATCH($C2122,'Policy Characteristics'!$C:$C,0)))</f>
        <v/>
      </c>
      <c r="Q2122" s="254" t="str">
        <f>IF(ISBLANK(INDEX('Policy Characteristics'!K:K,MATCH($C2122,'Policy Characteristics'!$C:$C,0))),"",INDEX('Policy Characteristics'!K:K,MATCH($C2122,'Policy Characteristics'!$C:$C,0)))</f>
        <v/>
      </c>
      <c r="R2122" s="254" t="str">
        <f>IF(ISBLANK(INDEX('Policy Characteristics'!L:L,MATCH($C2122,'Policy Characteristics'!$C:$C,0))),"",INDEX('Policy Characteristics'!L:L,MATCH($C2122,'Policy Characteristics'!$C:$C,0)))</f>
        <v/>
      </c>
    </row>
    <row r="2123" spans="1:18" s="2" customFormat="1">
      <c r="A2123" s="254" t="str">
        <f>IF(ISBLANK(INDEX('Policy Characteristics'!A:A,MATCH($C2123,'Policy Characteristics'!$C:$C,0))),"",INDEX('Policy Characteristics'!A:A,MATCH($C2123,'Policy Characteristics'!$C:$C,0)))</f>
        <v>Cross-Sector</v>
      </c>
      <c r="B2123" s="262" t="str">
        <f>IF(ISBLANK(INDEX('Policy Characteristics'!B:B,MATCH($C2123,'Policy Characteristics'!$C:$C,0))),"",INDEX('Policy Characteristics'!B:B,MATCH($C2123,'Policy Characteristics'!$C:$C,0)))</f>
        <v>Fixed Energy Prices</v>
      </c>
      <c r="C2123" s="254" t="str">
        <f t="shared" ref="C2123:C2124" si="74">C$2122</f>
        <v>Toggle Whether Policies Affect Energy Prices</v>
      </c>
      <c r="D2123" s="6" t="s">
        <v>71</v>
      </c>
      <c r="E2123" s="6"/>
      <c r="F2123" s="6" t="s">
        <v>95</v>
      </c>
      <c r="G2123" s="6"/>
      <c r="H2123" s="43">
        <v>721</v>
      </c>
      <c r="I2123" s="325" t="s">
        <v>41</v>
      </c>
      <c r="J2123" s="255" t="str">
        <f>IF(ISBLANK(INDEX('Policy Characteristics'!D:D,MATCH($C2123,'Policy Characteristics'!$C:$C,0))),"",INDEX('Policy Characteristics'!D:D,MATCH($C2123,'Policy Characteristics'!$C:$C,0)))</f>
        <v>Fixed Energy Prices</v>
      </c>
      <c r="K2123" s="254" t="str">
        <f>IF(ISBLANK(INDEX('Policy Characteristics'!E:E,MATCH($C2123,'Policy Characteristics'!$C:$C,0))),"",INDEX('Policy Characteristics'!E:E,MATCH($C2123,'Policy Characteristics'!$C:$C,0)))</f>
        <v>cross toggle whether policies affect energy prices</v>
      </c>
      <c r="L2123" s="254">
        <f>IF(ISBLANK(INDEX('Policy Characteristics'!F:F,MATCH($C2123,'Policy Characteristics'!$C:$C,0))),"",INDEX('Policy Characteristics'!F:F,MATCH($C2123,'Policy Characteristics'!$C:$C,0)))</f>
        <v>0</v>
      </c>
      <c r="M2123" s="254">
        <f>IF(ISBLANK(INDEX('Policy Characteristics'!G:G,MATCH($C2123,'Policy Characteristics'!$C:$C,0))),"",INDEX('Policy Characteristics'!G:G,MATCH($C2123,'Policy Characteristics'!$C:$C,0)))</f>
        <v>1</v>
      </c>
      <c r="N2123" s="254">
        <f>IF(ISBLANK(INDEX('Policy Characteristics'!H:H,MATCH($C2123,'Policy Characteristics'!$C:$C,0))),"",INDEX('Policy Characteristics'!H:H,MATCH($C2123,'Policy Characteristics'!$C:$C,0)))</f>
        <v>1</v>
      </c>
      <c r="O2123" s="254" t="str">
        <f>IF(ISBLANK(INDEX('Policy Characteristics'!I:I,MATCH($C2123,'Policy Characteristics'!$C:$C,0))),"",INDEX('Policy Characteristics'!I:I,MATCH($C2123,'Policy Characteristics'!$C:$C,0)))</f>
        <v>on/off</v>
      </c>
      <c r="P2123" s="254" t="str">
        <f>IF(ISBLANK(INDEX('Policy Characteristics'!J:J,MATCH($C2123,'Policy Characteristics'!$C:$C,0))),"",INDEX('Policy Characteristics'!J:J,MATCH($C2123,'Policy Characteristics'!$C:$C,0)))</f>
        <v/>
      </c>
      <c r="Q2123" s="254" t="str">
        <f>IF(ISBLANK(INDEX('Policy Characteristics'!K:K,MATCH($C2123,'Policy Characteristics'!$C:$C,0))),"",INDEX('Policy Characteristics'!K:K,MATCH($C2123,'Policy Characteristics'!$C:$C,0)))</f>
        <v/>
      </c>
      <c r="R2123" s="254" t="str">
        <f>IF(ISBLANK(INDEX('Policy Characteristics'!L:L,MATCH($C2123,'Policy Characteristics'!$C:$C,0))),"",INDEX('Policy Characteristics'!L:L,MATCH($C2123,'Policy Characteristics'!$C:$C,0)))</f>
        <v/>
      </c>
    </row>
    <row r="2124" spans="1:18" s="2" customFormat="1">
      <c r="A2124" s="254" t="str">
        <f>IF(ISBLANK(INDEX('Policy Characteristics'!A:A,MATCH($C2124,'Policy Characteristics'!$C:$C,0))),"",INDEX('Policy Characteristics'!A:A,MATCH($C2124,'Policy Characteristics'!$C:$C,0)))</f>
        <v>Cross-Sector</v>
      </c>
      <c r="B2124" s="262" t="str">
        <f>IF(ISBLANK(INDEX('Policy Characteristics'!B:B,MATCH($C2124,'Policy Characteristics'!$C:$C,0))),"",INDEX('Policy Characteristics'!B:B,MATCH($C2124,'Policy Characteristics'!$C:$C,0)))</f>
        <v>Fixed Energy Prices</v>
      </c>
      <c r="C2124" s="254" t="str">
        <f t="shared" si="74"/>
        <v>Toggle Whether Policies Affect Energy Prices</v>
      </c>
      <c r="D2124" s="6" t="s">
        <v>2449</v>
      </c>
      <c r="E2124" s="6"/>
      <c r="F2124" s="6" t="s">
        <v>2453</v>
      </c>
      <c r="G2124" s="6"/>
      <c r="H2124" s="43">
        <v>722</v>
      </c>
      <c r="I2124" s="325" t="s">
        <v>41</v>
      </c>
      <c r="J2124" s="255" t="str">
        <f>IF(ISBLANK(INDEX('Policy Characteristics'!D:D,MATCH($C2124,'Policy Characteristics'!$C:$C,0))),"",INDEX('Policy Characteristics'!D:D,MATCH($C2124,'Policy Characteristics'!$C:$C,0)))</f>
        <v>Fixed Energy Prices</v>
      </c>
      <c r="K2124" s="254" t="str">
        <f>IF(ISBLANK(INDEX('Policy Characteristics'!E:E,MATCH($C2124,'Policy Characteristics'!$C:$C,0))),"",INDEX('Policy Characteristics'!E:E,MATCH($C2124,'Policy Characteristics'!$C:$C,0)))</f>
        <v>cross toggle whether policies affect energy prices</v>
      </c>
      <c r="L2124" s="254">
        <f>IF(ISBLANK(INDEX('Policy Characteristics'!F:F,MATCH($C2124,'Policy Characteristics'!$C:$C,0))),"",INDEX('Policy Characteristics'!F:F,MATCH($C2124,'Policy Characteristics'!$C:$C,0)))</f>
        <v>0</v>
      </c>
      <c r="M2124" s="254">
        <f>IF(ISBLANK(INDEX('Policy Characteristics'!G:G,MATCH($C2124,'Policy Characteristics'!$C:$C,0))),"",INDEX('Policy Characteristics'!G:G,MATCH($C2124,'Policy Characteristics'!$C:$C,0)))</f>
        <v>1</v>
      </c>
      <c r="N2124" s="254">
        <f>IF(ISBLANK(INDEX('Policy Characteristics'!H:H,MATCH($C2124,'Policy Characteristics'!$C:$C,0))),"",INDEX('Policy Characteristics'!H:H,MATCH($C2124,'Policy Characteristics'!$C:$C,0)))</f>
        <v>1</v>
      </c>
      <c r="O2124" s="254" t="str">
        <f>IF(ISBLANK(INDEX('Policy Characteristics'!I:I,MATCH($C2124,'Policy Characteristics'!$C:$C,0))),"",INDEX('Policy Characteristics'!I:I,MATCH($C2124,'Policy Characteristics'!$C:$C,0)))</f>
        <v>on/off</v>
      </c>
      <c r="P2124" s="254" t="str">
        <f>IF(ISBLANK(INDEX('Policy Characteristics'!J:J,MATCH($C2124,'Policy Characteristics'!$C:$C,0))),"",INDEX('Policy Characteristics'!J:J,MATCH($C2124,'Policy Characteristics'!$C:$C,0)))</f>
        <v/>
      </c>
      <c r="Q2124" s="254" t="str">
        <f>IF(ISBLANK(INDEX('Policy Characteristics'!K:K,MATCH($C2124,'Policy Characteristics'!$C:$C,0))),"",INDEX('Policy Characteristics'!K:K,MATCH($C2124,'Policy Characteristics'!$C:$C,0)))</f>
        <v/>
      </c>
      <c r="R2124" s="254" t="str">
        <f>IF(ISBLANK(INDEX('Policy Characteristics'!L:L,MATCH($C2124,'Policy Characteristics'!$C:$C,0))),"",INDEX('Policy Characteristics'!L:L,MATCH($C2124,'Policy Characteristics'!$C:$C,0)))</f>
        <v/>
      </c>
    </row>
    <row r="2125" spans="1:18" s="2" customFormat="1">
      <c r="A2125" s="254" t="str">
        <f>IF(ISBLANK(INDEX('Policy Characteristics'!A:A,MATCH($C2125,'Policy Characteristics'!$C:$C,0))),"",INDEX('Policy Characteristics'!A:A,MATCH($C2125,'Policy Characteristics'!$C:$C,0)))</f>
        <v>Cross-Sector</v>
      </c>
      <c r="B2125" s="262" t="str">
        <f>IF(ISBLANK(INDEX('Policy Characteristics'!B:B,MATCH($C2125,'Policy Characteristics'!$C:$C,0))),"",INDEX('Policy Characteristics'!B:B,MATCH($C2125,'Policy Characteristics'!$C:$C,0)))</f>
        <v>Fixed Energy Prices</v>
      </c>
      <c r="C2125" s="317" t="s">
        <v>2691</v>
      </c>
      <c r="D2125" s="6" t="s">
        <v>436</v>
      </c>
      <c r="E2125" s="45"/>
      <c r="F2125" s="6" t="s">
        <v>433</v>
      </c>
      <c r="G2125" s="6"/>
      <c r="H2125" s="47">
        <v>836</v>
      </c>
      <c r="I2125" s="325" t="s">
        <v>41</v>
      </c>
      <c r="J2125" s="255" t="str">
        <f>IF(ISBLANK(INDEX('Policy Characteristics'!D:D,MATCH($C2125,'Policy Characteristics'!$C:$C,0))),"",INDEX('Policy Characteristics'!D:D,MATCH($C2125,'Policy Characteristics'!$C:$C,0)))</f>
        <v>Fixed Energy Prices</v>
      </c>
      <c r="K2125" s="254" t="str">
        <f>IF(ISBLANK(INDEX('Policy Characteristics'!E:E,MATCH($C2125,'Policy Characteristics'!$C:$C,0))),"",INDEX('Policy Characteristics'!E:E,MATCH($C2125,'Policy Characteristics'!$C:$C,0)))</f>
        <v>cross toggle whether policies affect energy prices</v>
      </c>
      <c r="L2125" s="254">
        <f>IF(ISBLANK(INDEX('Policy Characteristics'!F:F,MATCH($C2125,'Policy Characteristics'!$C:$C,0))),"",INDEX('Policy Characteristics'!F:F,MATCH($C2125,'Policy Characteristics'!$C:$C,0)))</f>
        <v>0</v>
      </c>
      <c r="M2125" s="254">
        <f>IF(ISBLANK(INDEX('Policy Characteristics'!G:G,MATCH($C2125,'Policy Characteristics'!$C:$C,0))),"",INDEX('Policy Characteristics'!G:G,MATCH($C2125,'Policy Characteristics'!$C:$C,0)))</f>
        <v>1</v>
      </c>
      <c r="N2125" s="254">
        <f>IF(ISBLANK(INDEX('Policy Characteristics'!H:H,MATCH($C2125,'Policy Characteristics'!$C:$C,0))),"",INDEX('Policy Characteristics'!H:H,MATCH($C2125,'Policy Characteristics'!$C:$C,0)))</f>
        <v>1</v>
      </c>
      <c r="O2125" s="254" t="str">
        <f>IF(ISBLANK(INDEX('Policy Characteristics'!I:I,MATCH($C2125,'Policy Characteristics'!$C:$C,0))),"",INDEX('Policy Characteristics'!I:I,MATCH($C2125,'Policy Characteristics'!$C:$C,0)))</f>
        <v>on/off</v>
      </c>
      <c r="P2125" s="254" t="str">
        <f>IF(ISBLANK(INDEX('Policy Characteristics'!J:J,MATCH($C2125,'Policy Characteristics'!$C:$C,0))),"",INDEX('Policy Characteristics'!J:J,MATCH($C2125,'Policy Characteristics'!$C:$C,0)))</f>
        <v/>
      </c>
      <c r="Q2125" s="254" t="str">
        <f>IF(ISBLANK(INDEX('Policy Characteristics'!K:K,MATCH($C2125,'Policy Characteristics'!$C:$C,0))),"",INDEX('Policy Characteristics'!K:K,MATCH($C2125,'Policy Characteristics'!$C:$C,0)))</f>
        <v/>
      </c>
      <c r="R2125" s="254" t="str">
        <f>IF(ISBLANK(INDEX('Policy Characteristics'!L:L,MATCH($C2125,'Policy Characteristics'!$C:$C,0))),"",INDEX('Policy Characteristics'!L:L,MATCH($C2125,'Policy Characteristics'!$C:$C,0)))</f>
        <v/>
      </c>
    </row>
    <row r="2126" spans="1:18" s="2" customFormat="1">
      <c r="A2126" s="254" t="str">
        <f>IF(ISBLANK(INDEX('Policy Characteristics'!A:A,MATCH($C2126,'Policy Characteristics'!$C:$C,0))),"",INDEX('Policy Characteristics'!A:A,MATCH($C2126,'Policy Characteristics'!$C:$C,0)))</f>
        <v>Cross-Sector</v>
      </c>
      <c r="B2126" s="262" t="str">
        <f>IF(ISBLANK(INDEX('Policy Characteristics'!B:B,MATCH($C2126,'Policy Characteristics'!$C:$C,0))),"",INDEX('Policy Characteristics'!B:B,MATCH($C2126,'Policy Characteristics'!$C:$C,0)))</f>
        <v>Fixed Energy Prices</v>
      </c>
      <c r="C2126" s="254" t="str">
        <f t="shared" ref="C2126:C2136" si="75">C$2125</f>
        <v>Toggle Whether Policies Affect Energy Prices</v>
      </c>
      <c r="D2126" s="6" t="s">
        <v>43</v>
      </c>
      <c r="E2126" s="45"/>
      <c r="F2126" s="6" t="s">
        <v>83</v>
      </c>
      <c r="G2126" s="6"/>
      <c r="H2126" s="43">
        <v>837</v>
      </c>
      <c r="I2126" s="325" t="s">
        <v>41</v>
      </c>
      <c r="J2126" s="255" t="str">
        <f>IF(ISBLANK(INDEX('Policy Characteristics'!D:D,MATCH($C2126,'Policy Characteristics'!$C:$C,0))),"",INDEX('Policy Characteristics'!D:D,MATCH($C2126,'Policy Characteristics'!$C:$C,0)))</f>
        <v>Fixed Energy Prices</v>
      </c>
      <c r="K2126" s="254" t="str">
        <f>IF(ISBLANK(INDEX('Policy Characteristics'!E:E,MATCH($C2126,'Policy Characteristics'!$C:$C,0))),"",INDEX('Policy Characteristics'!E:E,MATCH($C2126,'Policy Characteristics'!$C:$C,0)))</f>
        <v>cross toggle whether policies affect energy prices</v>
      </c>
      <c r="L2126" s="254">
        <f>IF(ISBLANK(INDEX('Policy Characteristics'!F:F,MATCH($C2126,'Policy Characteristics'!$C:$C,0))),"",INDEX('Policy Characteristics'!F:F,MATCH($C2126,'Policy Characteristics'!$C:$C,0)))</f>
        <v>0</v>
      </c>
      <c r="M2126" s="254">
        <f>IF(ISBLANK(INDEX('Policy Characteristics'!G:G,MATCH($C2126,'Policy Characteristics'!$C:$C,0))),"",INDEX('Policy Characteristics'!G:G,MATCH($C2126,'Policy Characteristics'!$C:$C,0)))</f>
        <v>1</v>
      </c>
      <c r="N2126" s="254">
        <f>IF(ISBLANK(INDEX('Policy Characteristics'!H:H,MATCH($C2126,'Policy Characteristics'!$C:$C,0))),"",INDEX('Policy Characteristics'!H:H,MATCH($C2126,'Policy Characteristics'!$C:$C,0)))</f>
        <v>1</v>
      </c>
      <c r="O2126" s="254" t="str">
        <f>IF(ISBLANK(INDEX('Policy Characteristics'!I:I,MATCH($C2126,'Policy Characteristics'!$C:$C,0))),"",INDEX('Policy Characteristics'!I:I,MATCH($C2126,'Policy Characteristics'!$C:$C,0)))</f>
        <v>on/off</v>
      </c>
      <c r="P2126" s="254" t="str">
        <f>IF(ISBLANK(INDEX('Policy Characteristics'!J:J,MATCH($C2126,'Policy Characteristics'!$C:$C,0))),"",INDEX('Policy Characteristics'!J:J,MATCH($C2126,'Policy Characteristics'!$C:$C,0)))</f>
        <v/>
      </c>
      <c r="Q2126" s="254" t="str">
        <f>IF(ISBLANK(INDEX('Policy Characteristics'!K:K,MATCH($C2126,'Policy Characteristics'!$C:$C,0))),"",INDEX('Policy Characteristics'!K:K,MATCH($C2126,'Policy Characteristics'!$C:$C,0)))</f>
        <v/>
      </c>
      <c r="R2126" s="254" t="str">
        <f>IF(ISBLANK(INDEX('Policy Characteristics'!L:L,MATCH($C2126,'Policy Characteristics'!$C:$C,0))),"",INDEX('Policy Characteristics'!L:L,MATCH($C2126,'Policy Characteristics'!$C:$C,0)))</f>
        <v/>
      </c>
    </row>
    <row r="2127" spans="1:18" s="2" customFormat="1">
      <c r="A2127" s="254" t="str">
        <f>IF(ISBLANK(INDEX('Policy Characteristics'!A:A,MATCH($C2127,'Policy Characteristics'!$C:$C,0))),"",INDEX('Policy Characteristics'!A:A,MATCH($C2127,'Policy Characteristics'!$C:$C,0)))</f>
        <v>Cross-Sector</v>
      </c>
      <c r="B2127" s="262" t="str">
        <f>IF(ISBLANK(INDEX('Policy Characteristics'!B:B,MATCH($C2127,'Policy Characteristics'!$C:$C,0))),"",INDEX('Policy Characteristics'!B:B,MATCH($C2127,'Policy Characteristics'!$C:$C,0)))</f>
        <v>Fixed Energy Prices</v>
      </c>
      <c r="C2127" s="254" t="str">
        <f t="shared" si="75"/>
        <v>Toggle Whether Policies Affect Energy Prices</v>
      </c>
      <c r="D2127" s="6" t="s">
        <v>48</v>
      </c>
      <c r="E2127" s="45"/>
      <c r="F2127" s="6" t="s">
        <v>88</v>
      </c>
      <c r="G2127" s="6"/>
      <c r="H2127" s="47">
        <v>838</v>
      </c>
      <c r="I2127" s="325" t="s">
        <v>41</v>
      </c>
      <c r="J2127" s="255" t="str">
        <f>IF(ISBLANK(INDEX('Policy Characteristics'!D:D,MATCH($C2127,'Policy Characteristics'!$C:$C,0))),"",INDEX('Policy Characteristics'!D:D,MATCH($C2127,'Policy Characteristics'!$C:$C,0)))</f>
        <v>Fixed Energy Prices</v>
      </c>
      <c r="K2127" s="254" t="str">
        <f>IF(ISBLANK(INDEX('Policy Characteristics'!E:E,MATCH($C2127,'Policy Characteristics'!$C:$C,0))),"",INDEX('Policy Characteristics'!E:E,MATCH($C2127,'Policy Characteristics'!$C:$C,0)))</f>
        <v>cross toggle whether policies affect energy prices</v>
      </c>
      <c r="L2127" s="254">
        <f>IF(ISBLANK(INDEX('Policy Characteristics'!F:F,MATCH($C2127,'Policy Characteristics'!$C:$C,0))),"",INDEX('Policy Characteristics'!F:F,MATCH($C2127,'Policy Characteristics'!$C:$C,0)))</f>
        <v>0</v>
      </c>
      <c r="M2127" s="254">
        <f>IF(ISBLANK(INDEX('Policy Characteristics'!G:G,MATCH($C2127,'Policy Characteristics'!$C:$C,0))),"",INDEX('Policy Characteristics'!G:G,MATCH($C2127,'Policy Characteristics'!$C:$C,0)))</f>
        <v>1</v>
      </c>
      <c r="N2127" s="254">
        <f>IF(ISBLANK(INDEX('Policy Characteristics'!H:H,MATCH($C2127,'Policy Characteristics'!$C:$C,0))),"",INDEX('Policy Characteristics'!H:H,MATCH($C2127,'Policy Characteristics'!$C:$C,0)))</f>
        <v>1</v>
      </c>
      <c r="O2127" s="254" t="str">
        <f>IF(ISBLANK(INDEX('Policy Characteristics'!I:I,MATCH($C2127,'Policy Characteristics'!$C:$C,0))),"",INDEX('Policy Characteristics'!I:I,MATCH($C2127,'Policy Characteristics'!$C:$C,0)))</f>
        <v>on/off</v>
      </c>
      <c r="P2127" s="254" t="str">
        <f>IF(ISBLANK(INDEX('Policy Characteristics'!J:J,MATCH($C2127,'Policy Characteristics'!$C:$C,0))),"",INDEX('Policy Characteristics'!J:J,MATCH($C2127,'Policy Characteristics'!$C:$C,0)))</f>
        <v/>
      </c>
      <c r="Q2127" s="254" t="str">
        <f>IF(ISBLANK(INDEX('Policy Characteristics'!K:K,MATCH($C2127,'Policy Characteristics'!$C:$C,0))),"",INDEX('Policy Characteristics'!K:K,MATCH($C2127,'Policy Characteristics'!$C:$C,0)))</f>
        <v/>
      </c>
      <c r="R2127" s="254" t="str">
        <f>IF(ISBLANK(INDEX('Policy Characteristics'!L:L,MATCH($C2127,'Policy Characteristics'!$C:$C,0))),"",INDEX('Policy Characteristics'!L:L,MATCH($C2127,'Policy Characteristics'!$C:$C,0)))</f>
        <v/>
      </c>
    </row>
    <row r="2128" spans="1:18" s="2" customFormat="1">
      <c r="A2128" s="254" t="str">
        <f>IF(ISBLANK(INDEX('Policy Characteristics'!A:A,MATCH($C2128,'Policy Characteristics'!$C:$C,0))),"",INDEX('Policy Characteristics'!A:A,MATCH($C2128,'Policy Characteristics'!$C:$C,0)))</f>
        <v>Cross-Sector</v>
      </c>
      <c r="B2128" s="262" t="str">
        <f>IF(ISBLANK(INDEX('Policy Characteristics'!B:B,MATCH($C2128,'Policy Characteristics'!$C:$C,0))),"",INDEX('Policy Characteristics'!B:B,MATCH($C2128,'Policy Characteristics'!$C:$C,0)))</f>
        <v>Fixed Energy Prices</v>
      </c>
      <c r="C2128" s="254" t="str">
        <f t="shared" si="75"/>
        <v>Toggle Whether Policies Affect Energy Prices</v>
      </c>
      <c r="D2128" s="6" t="s">
        <v>50</v>
      </c>
      <c r="E2128" s="45"/>
      <c r="F2128" s="6" t="s">
        <v>91</v>
      </c>
      <c r="G2128" s="6"/>
      <c r="H2128" s="43">
        <v>839</v>
      </c>
      <c r="I2128" s="325" t="s">
        <v>41</v>
      </c>
      <c r="J2128" s="255" t="str">
        <f>IF(ISBLANK(INDEX('Policy Characteristics'!D:D,MATCH($C2128,'Policy Characteristics'!$C:$C,0))),"",INDEX('Policy Characteristics'!D:D,MATCH($C2128,'Policy Characteristics'!$C:$C,0)))</f>
        <v>Fixed Energy Prices</v>
      </c>
      <c r="K2128" s="254" t="str">
        <f>IF(ISBLANK(INDEX('Policy Characteristics'!E:E,MATCH($C2128,'Policy Characteristics'!$C:$C,0))),"",INDEX('Policy Characteristics'!E:E,MATCH($C2128,'Policy Characteristics'!$C:$C,0)))</f>
        <v>cross toggle whether policies affect energy prices</v>
      </c>
      <c r="L2128" s="254">
        <f>IF(ISBLANK(INDEX('Policy Characteristics'!F:F,MATCH($C2128,'Policy Characteristics'!$C:$C,0))),"",INDEX('Policy Characteristics'!F:F,MATCH($C2128,'Policy Characteristics'!$C:$C,0)))</f>
        <v>0</v>
      </c>
      <c r="M2128" s="254">
        <f>IF(ISBLANK(INDEX('Policy Characteristics'!G:G,MATCH($C2128,'Policy Characteristics'!$C:$C,0))),"",INDEX('Policy Characteristics'!G:G,MATCH($C2128,'Policy Characteristics'!$C:$C,0)))</f>
        <v>1</v>
      </c>
      <c r="N2128" s="254">
        <f>IF(ISBLANK(INDEX('Policy Characteristics'!H:H,MATCH($C2128,'Policy Characteristics'!$C:$C,0))),"",INDEX('Policy Characteristics'!H:H,MATCH($C2128,'Policy Characteristics'!$C:$C,0)))</f>
        <v>1</v>
      </c>
      <c r="O2128" s="254" t="str">
        <f>IF(ISBLANK(INDEX('Policy Characteristics'!I:I,MATCH($C2128,'Policy Characteristics'!$C:$C,0))),"",INDEX('Policy Characteristics'!I:I,MATCH($C2128,'Policy Characteristics'!$C:$C,0)))</f>
        <v>on/off</v>
      </c>
      <c r="P2128" s="254" t="str">
        <f>IF(ISBLANK(INDEX('Policy Characteristics'!J:J,MATCH($C2128,'Policy Characteristics'!$C:$C,0))),"",INDEX('Policy Characteristics'!J:J,MATCH($C2128,'Policy Characteristics'!$C:$C,0)))</f>
        <v/>
      </c>
      <c r="Q2128" s="254" t="str">
        <f>IF(ISBLANK(INDEX('Policy Characteristics'!K:K,MATCH($C2128,'Policy Characteristics'!$C:$C,0))),"",INDEX('Policy Characteristics'!K:K,MATCH($C2128,'Policy Characteristics'!$C:$C,0)))</f>
        <v/>
      </c>
      <c r="R2128" s="254" t="str">
        <f>IF(ISBLANK(INDEX('Policy Characteristics'!L:L,MATCH($C2128,'Policy Characteristics'!$C:$C,0))),"",INDEX('Policy Characteristics'!L:L,MATCH($C2128,'Policy Characteristics'!$C:$C,0)))</f>
        <v/>
      </c>
    </row>
    <row r="2129" spans="1:18" s="2" customFormat="1">
      <c r="A2129" s="254" t="str">
        <f>IF(ISBLANK(INDEX('Policy Characteristics'!A:A,MATCH($C2129,'Policy Characteristics'!$C:$C,0))),"",INDEX('Policy Characteristics'!A:A,MATCH($C2129,'Policy Characteristics'!$C:$C,0)))</f>
        <v>Cross-Sector</v>
      </c>
      <c r="B2129" s="262" t="str">
        <f>IF(ISBLANK(INDEX('Policy Characteristics'!B:B,MATCH($C2129,'Policy Characteristics'!$C:$C,0))),"",INDEX('Policy Characteristics'!B:B,MATCH($C2129,'Policy Characteristics'!$C:$C,0)))</f>
        <v>Fixed Energy Prices</v>
      </c>
      <c r="C2129" s="254" t="str">
        <f t="shared" si="75"/>
        <v>Toggle Whether Policies Affect Energy Prices</v>
      </c>
      <c r="D2129" s="6" t="s">
        <v>51</v>
      </c>
      <c r="E2129" s="45"/>
      <c r="F2129" s="6" t="s">
        <v>92</v>
      </c>
      <c r="G2129" s="6"/>
      <c r="H2129" s="47">
        <v>840</v>
      </c>
      <c r="I2129" s="325" t="s">
        <v>41</v>
      </c>
      <c r="J2129" s="255" t="str">
        <f>IF(ISBLANK(INDEX('Policy Characteristics'!D:D,MATCH($C2129,'Policy Characteristics'!$C:$C,0))),"",INDEX('Policy Characteristics'!D:D,MATCH($C2129,'Policy Characteristics'!$C:$C,0)))</f>
        <v>Fixed Energy Prices</v>
      </c>
      <c r="K2129" s="254" t="str">
        <f>IF(ISBLANK(INDEX('Policy Characteristics'!E:E,MATCH($C2129,'Policy Characteristics'!$C:$C,0))),"",INDEX('Policy Characteristics'!E:E,MATCH($C2129,'Policy Characteristics'!$C:$C,0)))</f>
        <v>cross toggle whether policies affect energy prices</v>
      </c>
      <c r="L2129" s="254">
        <f>IF(ISBLANK(INDEX('Policy Characteristics'!F:F,MATCH($C2129,'Policy Characteristics'!$C:$C,0))),"",INDEX('Policy Characteristics'!F:F,MATCH($C2129,'Policy Characteristics'!$C:$C,0)))</f>
        <v>0</v>
      </c>
      <c r="M2129" s="254">
        <f>IF(ISBLANK(INDEX('Policy Characteristics'!G:G,MATCH($C2129,'Policy Characteristics'!$C:$C,0))),"",INDEX('Policy Characteristics'!G:G,MATCH($C2129,'Policy Characteristics'!$C:$C,0)))</f>
        <v>1</v>
      </c>
      <c r="N2129" s="254">
        <f>IF(ISBLANK(INDEX('Policy Characteristics'!H:H,MATCH($C2129,'Policy Characteristics'!$C:$C,0))),"",INDEX('Policy Characteristics'!H:H,MATCH($C2129,'Policy Characteristics'!$C:$C,0)))</f>
        <v>1</v>
      </c>
      <c r="O2129" s="254" t="str">
        <f>IF(ISBLANK(INDEX('Policy Characteristics'!I:I,MATCH($C2129,'Policy Characteristics'!$C:$C,0))),"",INDEX('Policy Characteristics'!I:I,MATCH($C2129,'Policy Characteristics'!$C:$C,0)))</f>
        <v>on/off</v>
      </c>
      <c r="P2129" s="254" t="str">
        <f>IF(ISBLANK(INDEX('Policy Characteristics'!J:J,MATCH($C2129,'Policy Characteristics'!$C:$C,0))),"",INDEX('Policy Characteristics'!J:J,MATCH($C2129,'Policy Characteristics'!$C:$C,0)))</f>
        <v/>
      </c>
      <c r="Q2129" s="254" t="str">
        <f>IF(ISBLANK(INDEX('Policy Characteristics'!K:K,MATCH($C2129,'Policy Characteristics'!$C:$C,0))),"",INDEX('Policy Characteristics'!K:K,MATCH($C2129,'Policy Characteristics'!$C:$C,0)))</f>
        <v/>
      </c>
      <c r="R2129" s="254" t="str">
        <f>IF(ISBLANK(INDEX('Policy Characteristics'!L:L,MATCH($C2129,'Policy Characteristics'!$C:$C,0))),"",INDEX('Policy Characteristics'!L:L,MATCH($C2129,'Policy Characteristics'!$C:$C,0)))</f>
        <v/>
      </c>
    </row>
    <row r="2130" spans="1:18" s="2" customFormat="1">
      <c r="A2130" s="254" t="str">
        <f>IF(ISBLANK(INDEX('Policy Characteristics'!A:A,MATCH($C2130,'Policy Characteristics'!$C:$C,0))),"",INDEX('Policy Characteristics'!A:A,MATCH($C2130,'Policy Characteristics'!$C:$C,0)))</f>
        <v>Cross-Sector</v>
      </c>
      <c r="B2130" s="262" t="str">
        <f>IF(ISBLANK(INDEX('Policy Characteristics'!B:B,MATCH($C2130,'Policy Characteristics'!$C:$C,0))),"",INDEX('Policy Characteristics'!B:B,MATCH($C2130,'Policy Characteristics'!$C:$C,0)))</f>
        <v>Fixed Energy Prices</v>
      </c>
      <c r="C2130" s="254" t="str">
        <f t="shared" si="75"/>
        <v>Toggle Whether Policies Affect Energy Prices</v>
      </c>
      <c r="D2130" s="6" t="s">
        <v>52</v>
      </c>
      <c r="E2130" s="45"/>
      <c r="F2130" s="6" t="s">
        <v>93</v>
      </c>
      <c r="G2130" s="6"/>
      <c r="H2130" s="43">
        <v>841</v>
      </c>
      <c r="I2130" s="325" t="s">
        <v>41</v>
      </c>
      <c r="J2130" s="255" t="str">
        <f>IF(ISBLANK(INDEX('Policy Characteristics'!D:D,MATCH($C2130,'Policy Characteristics'!$C:$C,0))),"",INDEX('Policy Characteristics'!D:D,MATCH($C2130,'Policy Characteristics'!$C:$C,0)))</f>
        <v>Fixed Energy Prices</v>
      </c>
      <c r="K2130" s="254" t="str">
        <f>IF(ISBLANK(INDEX('Policy Characteristics'!E:E,MATCH($C2130,'Policy Characteristics'!$C:$C,0))),"",INDEX('Policy Characteristics'!E:E,MATCH($C2130,'Policy Characteristics'!$C:$C,0)))</f>
        <v>cross toggle whether policies affect energy prices</v>
      </c>
      <c r="L2130" s="254">
        <f>IF(ISBLANK(INDEX('Policy Characteristics'!F:F,MATCH($C2130,'Policy Characteristics'!$C:$C,0))),"",INDEX('Policy Characteristics'!F:F,MATCH($C2130,'Policy Characteristics'!$C:$C,0)))</f>
        <v>0</v>
      </c>
      <c r="M2130" s="254">
        <f>IF(ISBLANK(INDEX('Policy Characteristics'!G:G,MATCH($C2130,'Policy Characteristics'!$C:$C,0))),"",INDEX('Policy Characteristics'!G:G,MATCH($C2130,'Policy Characteristics'!$C:$C,0)))</f>
        <v>1</v>
      </c>
      <c r="N2130" s="254">
        <f>IF(ISBLANK(INDEX('Policy Characteristics'!H:H,MATCH($C2130,'Policy Characteristics'!$C:$C,0))),"",INDEX('Policy Characteristics'!H:H,MATCH($C2130,'Policy Characteristics'!$C:$C,0)))</f>
        <v>1</v>
      </c>
      <c r="O2130" s="254" t="str">
        <f>IF(ISBLANK(INDEX('Policy Characteristics'!I:I,MATCH($C2130,'Policy Characteristics'!$C:$C,0))),"",INDEX('Policy Characteristics'!I:I,MATCH($C2130,'Policy Characteristics'!$C:$C,0)))</f>
        <v>on/off</v>
      </c>
      <c r="P2130" s="254" t="str">
        <f>IF(ISBLANK(INDEX('Policy Characteristics'!J:J,MATCH($C2130,'Policy Characteristics'!$C:$C,0))),"",INDEX('Policy Characteristics'!J:J,MATCH($C2130,'Policy Characteristics'!$C:$C,0)))</f>
        <v/>
      </c>
      <c r="Q2130" s="254" t="str">
        <f>IF(ISBLANK(INDEX('Policy Characteristics'!K:K,MATCH($C2130,'Policy Characteristics'!$C:$C,0))),"",INDEX('Policy Characteristics'!K:K,MATCH($C2130,'Policy Characteristics'!$C:$C,0)))</f>
        <v/>
      </c>
      <c r="R2130" s="254" t="str">
        <f>IF(ISBLANK(INDEX('Policy Characteristics'!L:L,MATCH($C2130,'Policy Characteristics'!$C:$C,0))),"",INDEX('Policy Characteristics'!L:L,MATCH($C2130,'Policy Characteristics'!$C:$C,0)))</f>
        <v/>
      </c>
    </row>
    <row r="2131" spans="1:18" s="2" customFormat="1">
      <c r="A2131" s="254" t="str">
        <f>IF(ISBLANK(INDEX('Policy Characteristics'!A:A,MATCH($C2131,'Policy Characteristics'!$C:$C,0))),"",INDEX('Policy Characteristics'!A:A,MATCH($C2131,'Policy Characteristics'!$C:$C,0)))</f>
        <v>Cross-Sector</v>
      </c>
      <c r="B2131" s="262" t="str">
        <f>IF(ISBLANK(INDEX('Policy Characteristics'!B:B,MATCH($C2131,'Policy Characteristics'!$C:$C,0))),"",INDEX('Policy Characteristics'!B:B,MATCH($C2131,'Policy Characteristics'!$C:$C,0)))</f>
        <v>Fixed Energy Prices</v>
      </c>
      <c r="C2131" s="254" t="str">
        <f t="shared" si="75"/>
        <v>Toggle Whether Policies Affect Energy Prices</v>
      </c>
      <c r="D2131" s="6" t="s">
        <v>53</v>
      </c>
      <c r="E2131" s="45"/>
      <c r="F2131" s="6" t="s">
        <v>94</v>
      </c>
      <c r="G2131" s="6"/>
      <c r="H2131" s="47">
        <v>842</v>
      </c>
      <c r="I2131" s="325" t="s">
        <v>41</v>
      </c>
      <c r="J2131" s="255" t="str">
        <f>IF(ISBLANK(INDEX('Policy Characteristics'!D:D,MATCH($C2131,'Policy Characteristics'!$C:$C,0))),"",INDEX('Policy Characteristics'!D:D,MATCH($C2131,'Policy Characteristics'!$C:$C,0)))</f>
        <v>Fixed Energy Prices</v>
      </c>
      <c r="K2131" s="254" t="str">
        <f>IF(ISBLANK(INDEX('Policy Characteristics'!E:E,MATCH($C2131,'Policy Characteristics'!$C:$C,0))),"",INDEX('Policy Characteristics'!E:E,MATCH($C2131,'Policy Characteristics'!$C:$C,0)))</f>
        <v>cross toggle whether policies affect energy prices</v>
      </c>
      <c r="L2131" s="254">
        <f>IF(ISBLANK(INDEX('Policy Characteristics'!F:F,MATCH($C2131,'Policy Characteristics'!$C:$C,0))),"",INDEX('Policy Characteristics'!F:F,MATCH($C2131,'Policy Characteristics'!$C:$C,0)))</f>
        <v>0</v>
      </c>
      <c r="M2131" s="254">
        <f>IF(ISBLANK(INDEX('Policy Characteristics'!G:G,MATCH($C2131,'Policy Characteristics'!$C:$C,0))),"",INDEX('Policy Characteristics'!G:G,MATCH($C2131,'Policy Characteristics'!$C:$C,0)))</f>
        <v>1</v>
      </c>
      <c r="N2131" s="254">
        <f>IF(ISBLANK(INDEX('Policy Characteristics'!H:H,MATCH($C2131,'Policy Characteristics'!$C:$C,0))),"",INDEX('Policy Characteristics'!H:H,MATCH($C2131,'Policy Characteristics'!$C:$C,0)))</f>
        <v>1</v>
      </c>
      <c r="O2131" s="254" t="str">
        <f>IF(ISBLANK(INDEX('Policy Characteristics'!I:I,MATCH($C2131,'Policy Characteristics'!$C:$C,0))),"",INDEX('Policy Characteristics'!I:I,MATCH($C2131,'Policy Characteristics'!$C:$C,0)))</f>
        <v>on/off</v>
      </c>
      <c r="P2131" s="254" t="str">
        <f>IF(ISBLANK(INDEX('Policy Characteristics'!J:J,MATCH($C2131,'Policy Characteristics'!$C:$C,0))),"",INDEX('Policy Characteristics'!J:J,MATCH($C2131,'Policy Characteristics'!$C:$C,0)))</f>
        <v/>
      </c>
      <c r="Q2131" s="254" t="str">
        <f>IF(ISBLANK(INDEX('Policy Characteristics'!K:K,MATCH($C2131,'Policy Characteristics'!$C:$C,0))),"",INDEX('Policy Characteristics'!K:K,MATCH($C2131,'Policy Characteristics'!$C:$C,0)))</f>
        <v/>
      </c>
      <c r="R2131" s="254" t="str">
        <f>IF(ISBLANK(INDEX('Policy Characteristics'!L:L,MATCH($C2131,'Policy Characteristics'!$C:$C,0))),"",INDEX('Policy Characteristics'!L:L,MATCH($C2131,'Policy Characteristics'!$C:$C,0)))</f>
        <v/>
      </c>
    </row>
    <row r="2132" spans="1:18" s="2" customFormat="1">
      <c r="A2132" s="254" t="str">
        <f>IF(ISBLANK(INDEX('Policy Characteristics'!A:A,MATCH($C2132,'Policy Characteristics'!$C:$C,0))),"",INDEX('Policy Characteristics'!A:A,MATCH($C2132,'Policy Characteristics'!$C:$C,0)))</f>
        <v>Cross-Sector</v>
      </c>
      <c r="B2132" s="262" t="str">
        <f>IF(ISBLANK(INDEX('Policy Characteristics'!B:B,MATCH($C2132,'Policy Characteristics'!$C:$C,0))),"",INDEX('Policy Characteristics'!B:B,MATCH($C2132,'Policy Characteristics'!$C:$C,0)))</f>
        <v>Fixed Energy Prices</v>
      </c>
      <c r="C2132" s="254" t="str">
        <f t="shared" si="75"/>
        <v>Toggle Whether Policies Affect Energy Prices</v>
      </c>
      <c r="D2132" s="6" t="s">
        <v>2454</v>
      </c>
      <c r="E2132" s="45"/>
      <c r="F2132" s="6" t="s">
        <v>2455</v>
      </c>
      <c r="G2132" s="6"/>
      <c r="H2132" s="43">
        <v>843</v>
      </c>
      <c r="I2132" s="325" t="s">
        <v>41</v>
      </c>
      <c r="J2132" s="255" t="str">
        <f>IF(ISBLANK(INDEX('Policy Characteristics'!D:D,MATCH($C2132,'Policy Characteristics'!$C:$C,0))),"",INDEX('Policy Characteristics'!D:D,MATCH($C2132,'Policy Characteristics'!$C:$C,0)))</f>
        <v>Fixed Energy Prices</v>
      </c>
      <c r="K2132" s="254" t="str">
        <f>IF(ISBLANK(INDEX('Policy Characteristics'!E:E,MATCH($C2132,'Policy Characteristics'!$C:$C,0))),"",INDEX('Policy Characteristics'!E:E,MATCH($C2132,'Policy Characteristics'!$C:$C,0)))</f>
        <v>cross toggle whether policies affect energy prices</v>
      </c>
      <c r="L2132" s="254">
        <f>IF(ISBLANK(INDEX('Policy Characteristics'!F:F,MATCH($C2132,'Policy Characteristics'!$C:$C,0))),"",INDEX('Policy Characteristics'!F:F,MATCH($C2132,'Policy Characteristics'!$C:$C,0)))</f>
        <v>0</v>
      </c>
      <c r="M2132" s="254">
        <f>IF(ISBLANK(INDEX('Policy Characteristics'!G:G,MATCH($C2132,'Policy Characteristics'!$C:$C,0))),"",INDEX('Policy Characteristics'!G:G,MATCH($C2132,'Policy Characteristics'!$C:$C,0)))</f>
        <v>1</v>
      </c>
      <c r="N2132" s="254">
        <f>IF(ISBLANK(INDEX('Policy Characteristics'!H:H,MATCH($C2132,'Policy Characteristics'!$C:$C,0))),"",INDEX('Policy Characteristics'!H:H,MATCH($C2132,'Policy Characteristics'!$C:$C,0)))</f>
        <v>1</v>
      </c>
      <c r="O2132" s="254" t="str">
        <f>IF(ISBLANK(INDEX('Policy Characteristics'!I:I,MATCH($C2132,'Policy Characteristics'!$C:$C,0))),"",INDEX('Policy Characteristics'!I:I,MATCH($C2132,'Policy Characteristics'!$C:$C,0)))</f>
        <v>on/off</v>
      </c>
      <c r="P2132" s="254" t="str">
        <f>IF(ISBLANK(INDEX('Policy Characteristics'!J:J,MATCH($C2132,'Policy Characteristics'!$C:$C,0))),"",INDEX('Policy Characteristics'!J:J,MATCH($C2132,'Policy Characteristics'!$C:$C,0)))</f>
        <v/>
      </c>
      <c r="Q2132" s="254" t="str">
        <f>IF(ISBLANK(INDEX('Policy Characteristics'!K:K,MATCH($C2132,'Policy Characteristics'!$C:$C,0))),"",INDEX('Policy Characteristics'!K:K,MATCH($C2132,'Policy Characteristics'!$C:$C,0)))</f>
        <v/>
      </c>
      <c r="R2132" s="254" t="str">
        <f>IF(ISBLANK(INDEX('Policy Characteristics'!L:L,MATCH($C2132,'Policy Characteristics'!$C:$C,0))),"",INDEX('Policy Characteristics'!L:L,MATCH($C2132,'Policy Characteristics'!$C:$C,0)))</f>
        <v/>
      </c>
    </row>
    <row r="2133" spans="1:18" s="2" customFormat="1">
      <c r="A2133" s="254" t="str">
        <f>IF(ISBLANK(INDEX('Policy Characteristics'!A:A,MATCH($C2133,'Policy Characteristics'!$C:$C,0))),"",INDEX('Policy Characteristics'!A:A,MATCH($C2133,'Policy Characteristics'!$C:$C,0)))</f>
        <v>Cross-Sector</v>
      </c>
      <c r="B2133" s="262" t="str">
        <f>IF(ISBLANK(INDEX('Policy Characteristics'!B:B,MATCH($C2133,'Policy Characteristics'!$C:$C,0))),"",INDEX('Policy Characteristics'!B:B,MATCH($C2133,'Policy Characteristics'!$C:$C,0)))</f>
        <v>Fixed Energy Prices</v>
      </c>
      <c r="C2133" s="254" t="str">
        <f t="shared" si="75"/>
        <v>Toggle Whether Policies Affect Energy Prices</v>
      </c>
      <c r="D2133" s="6" t="s">
        <v>429</v>
      </c>
      <c r="E2133" s="45"/>
      <c r="F2133" s="6" t="s">
        <v>430</v>
      </c>
      <c r="G2133" s="6"/>
      <c r="H2133" s="47">
        <v>844</v>
      </c>
      <c r="I2133" s="325" t="s">
        <v>41</v>
      </c>
      <c r="J2133" s="255" t="str">
        <f>IF(ISBLANK(INDEX('Policy Characteristics'!D:D,MATCH($C2133,'Policy Characteristics'!$C:$C,0))),"",INDEX('Policy Characteristics'!D:D,MATCH($C2133,'Policy Characteristics'!$C:$C,0)))</f>
        <v>Fixed Energy Prices</v>
      </c>
      <c r="K2133" s="254" t="str">
        <f>IF(ISBLANK(INDEX('Policy Characteristics'!E:E,MATCH($C2133,'Policy Characteristics'!$C:$C,0))),"",INDEX('Policy Characteristics'!E:E,MATCH($C2133,'Policy Characteristics'!$C:$C,0)))</f>
        <v>cross toggle whether policies affect energy prices</v>
      </c>
      <c r="L2133" s="254">
        <f>IF(ISBLANK(INDEX('Policy Characteristics'!F:F,MATCH($C2133,'Policy Characteristics'!$C:$C,0))),"",INDEX('Policy Characteristics'!F:F,MATCH($C2133,'Policy Characteristics'!$C:$C,0)))</f>
        <v>0</v>
      </c>
      <c r="M2133" s="254">
        <f>IF(ISBLANK(INDEX('Policy Characteristics'!G:G,MATCH($C2133,'Policy Characteristics'!$C:$C,0))),"",INDEX('Policy Characteristics'!G:G,MATCH($C2133,'Policy Characteristics'!$C:$C,0)))</f>
        <v>1</v>
      </c>
      <c r="N2133" s="254">
        <f>IF(ISBLANK(INDEX('Policy Characteristics'!H:H,MATCH($C2133,'Policy Characteristics'!$C:$C,0))),"",INDEX('Policy Characteristics'!H:H,MATCH($C2133,'Policy Characteristics'!$C:$C,0)))</f>
        <v>1</v>
      </c>
      <c r="O2133" s="254" t="str">
        <f>IF(ISBLANK(INDEX('Policy Characteristics'!I:I,MATCH($C2133,'Policy Characteristics'!$C:$C,0))),"",INDEX('Policy Characteristics'!I:I,MATCH($C2133,'Policy Characteristics'!$C:$C,0)))</f>
        <v>on/off</v>
      </c>
      <c r="P2133" s="254" t="str">
        <f>IF(ISBLANK(INDEX('Policy Characteristics'!J:J,MATCH($C2133,'Policy Characteristics'!$C:$C,0))),"",INDEX('Policy Characteristics'!J:J,MATCH($C2133,'Policy Characteristics'!$C:$C,0)))</f>
        <v/>
      </c>
      <c r="Q2133" s="254" t="str">
        <f>IF(ISBLANK(INDEX('Policy Characteristics'!K:K,MATCH($C2133,'Policy Characteristics'!$C:$C,0))),"",INDEX('Policy Characteristics'!K:K,MATCH($C2133,'Policy Characteristics'!$C:$C,0)))</f>
        <v/>
      </c>
      <c r="R2133" s="254" t="str">
        <f>IF(ISBLANK(INDEX('Policy Characteristics'!L:L,MATCH($C2133,'Policy Characteristics'!$C:$C,0))),"",INDEX('Policy Characteristics'!L:L,MATCH($C2133,'Policy Characteristics'!$C:$C,0)))</f>
        <v/>
      </c>
    </row>
    <row r="2134" spans="1:18" s="2" customFormat="1">
      <c r="A2134" s="254" t="str">
        <f>IF(ISBLANK(INDEX('Policy Characteristics'!A:A,MATCH($C2134,'Policy Characteristics'!$C:$C,0))),"",INDEX('Policy Characteristics'!A:A,MATCH($C2134,'Policy Characteristics'!$C:$C,0)))</f>
        <v>Cross-Sector</v>
      </c>
      <c r="B2134" s="262" t="str">
        <f>IF(ISBLANK(INDEX('Policy Characteristics'!B:B,MATCH($C2134,'Policy Characteristics'!$C:$C,0))),"",INDEX('Policy Characteristics'!B:B,MATCH($C2134,'Policy Characteristics'!$C:$C,0)))</f>
        <v>Fixed Energy Prices</v>
      </c>
      <c r="C2134" s="254" t="str">
        <f t="shared" si="75"/>
        <v>Toggle Whether Policies Affect Energy Prices</v>
      </c>
      <c r="D2134" s="6" t="s">
        <v>2446</v>
      </c>
      <c r="E2134" s="45"/>
      <c r="F2134" s="6" t="s">
        <v>2450</v>
      </c>
      <c r="G2134" s="6"/>
      <c r="H2134" s="43">
        <v>845</v>
      </c>
      <c r="I2134" s="325" t="s">
        <v>41</v>
      </c>
      <c r="J2134" s="255" t="str">
        <f>IF(ISBLANK(INDEX('Policy Characteristics'!D:D,MATCH($C2134,'Policy Characteristics'!$C:$C,0))),"",INDEX('Policy Characteristics'!D:D,MATCH($C2134,'Policy Characteristics'!$C:$C,0)))</f>
        <v>Fixed Energy Prices</v>
      </c>
      <c r="K2134" s="254" t="str">
        <f>IF(ISBLANK(INDEX('Policy Characteristics'!E:E,MATCH($C2134,'Policy Characteristics'!$C:$C,0))),"",INDEX('Policy Characteristics'!E:E,MATCH($C2134,'Policy Characteristics'!$C:$C,0)))</f>
        <v>cross toggle whether policies affect energy prices</v>
      </c>
      <c r="L2134" s="254">
        <f>IF(ISBLANK(INDEX('Policy Characteristics'!F:F,MATCH($C2134,'Policy Characteristics'!$C:$C,0))),"",INDEX('Policy Characteristics'!F:F,MATCH($C2134,'Policy Characteristics'!$C:$C,0)))</f>
        <v>0</v>
      </c>
      <c r="M2134" s="254">
        <f>IF(ISBLANK(INDEX('Policy Characteristics'!G:G,MATCH($C2134,'Policy Characteristics'!$C:$C,0))),"",INDEX('Policy Characteristics'!G:G,MATCH($C2134,'Policy Characteristics'!$C:$C,0)))</f>
        <v>1</v>
      </c>
      <c r="N2134" s="254">
        <f>IF(ISBLANK(INDEX('Policy Characteristics'!H:H,MATCH($C2134,'Policy Characteristics'!$C:$C,0))),"",INDEX('Policy Characteristics'!H:H,MATCH($C2134,'Policy Characteristics'!$C:$C,0)))</f>
        <v>1</v>
      </c>
      <c r="O2134" s="254" t="str">
        <f>IF(ISBLANK(INDEX('Policy Characteristics'!I:I,MATCH($C2134,'Policy Characteristics'!$C:$C,0))),"",INDEX('Policy Characteristics'!I:I,MATCH($C2134,'Policy Characteristics'!$C:$C,0)))</f>
        <v>on/off</v>
      </c>
      <c r="P2134" s="254" t="str">
        <f>IF(ISBLANK(INDEX('Policy Characteristics'!J:J,MATCH($C2134,'Policy Characteristics'!$C:$C,0))),"",INDEX('Policy Characteristics'!J:J,MATCH($C2134,'Policy Characteristics'!$C:$C,0)))</f>
        <v/>
      </c>
      <c r="Q2134" s="254" t="str">
        <f>IF(ISBLANK(INDEX('Policy Characteristics'!K:K,MATCH($C2134,'Policy Characteristics'!$C:$C,0))),"",INDEX('Policy Characteristics'!K:K,MATCH($C2134,'Policy Characteristics'!$C:$C,0)))</f>
        <v/>
      </c>
      <c r="R2134" s="254" t="str">
        <f>IF(ISBLANK(INDEX('Policy Characteristics'!L:L,MATCH($C2134,'Policy Characteristics'!$C:$C,0))),"",INDEX('Policy Characteristics'!L:L,MATCH($C2134,'Policy Characteristics'!$C:$C,0)))</f>
        <v/>
      </c>
    </row>
    <row r="2135" spans="1:18" s="2" customFormat="1">
      <c r="A2135" s="254" t="str">
        <f>IF(ISBLANK(INDEX('Policy Characteristics'!A:A,MATCH($C2135,'Policy Characteristics'!$C:$C,0))),"",INDEX('Policy Characteristics'!A:A,MATCH($C2135,'Policy Characteristics'!$C:$C,0)))</f>
        <v>Cross-Sector</v>
      </c>
      <c r="B2135" s="262" t="str">
        <f>IF(ISBLANK(INDEX('Policy Characteristics'!B:B,MATCH($C2135,'Policy Characteristics'!$C:$C,0))),"",INDEX('Policy Characteristics'!B:B,MATCH($C2135,'Policy Characteristics'!$C:$C,0)))</f>
        <v>Fixed Energy Prices</v>
      </c>
      <c r="C2135" s="254" t="str">
        <f t="shared" si="75"/>
        <v>Toggle Whether Policies Affect Energy Prices</v>
      </c>
      <c r="D2135" s="6" t="s">
        <v>2456</v>
      </c>
      <c r="E2135" s="45"/>
      <c r="F2135" s="6" t="s">
        <v>2457</v>
      </c>
      <c r="G2135" s="6"/>
      <c r="H2135" s="47">
        <v>846</v>
      </c>
      <c r="I2135" s="325" t="s">
        <v>41</v>
      </c>
      <c r="J2135" s="255" t="str">
        <f>IF(ISBLANK(INDEX('Policy Characteristics'!D:D,MATCH($C2135,'Policy Characteristics'!$C:$C,0))),"",INDEX('Policy Characteristics'!D:D,MATCH($C2135,'Policy Characteristics'!$C:$C,0)))</f>
        <v>Fixed Energy Prices</v>
      </c>
      <c r="K2135" s="254" t="str">
        <f>IF(ISBLANK(INDEX('Policy Characteristics'!E:E,MATCH($C2135,'Policy Characteristics'!$C:$C,0))),"",INDEX('Policy Characteristics'!E:E,MATCH($C2135,'Policy Characteristics'!$C:$C,0)))</f>
        <v>cross toggle whether policies affect energy prices</v>
      </c>
      <c r="L2135" s="254">
        <f>IF(ISBLANK(INDEX('Policy Characteristics'!F:F,MATCH($C2135,'Policy Characteristics'!$C:$C,0))),"",INDEX('Policy Characteristics'!F:F,MATCH($C2135,'Policy Characteristics'!$C:$C,0)))</f>
        <v>0</v>
      </c>
      <c r="M2135" s="254">
        <f>IF(ISBLANK(INDEX('Policy Characteristics'!G:G,MATCH($C2135,'Policy Characteristics'!$C:$C,0))),"",INDEX('Policy Characteristics'!G:G,MATCH($C2135,'Policy Characteristics'!$C:$C,0)))</f>
        <v>1</v>
      </c>
      <c r="N2135" s="254">
        <f>IF(ISBLANK(INDEX('Policy Characteristics'!H:H,MATCH($C2135,'Policy Characteristics'!$C:$C,0))),"",INDEX('Policy Characteristics'!H:H,MATCH($C2135,'Policy Characteristics'!$C:$C,0)))</f>
        <v>1</v>
      </c>
      <c r="O2135" s="254" t="str">
        <f>IF(ISBLANK(INDEX('Policy Characteristics'!I:I,MATCH($C2135,'Policy Characteristics'!$C:$C,0))),"",INDEX('Policy Characteristics'!I:I,MATCH($C2135,'Policy Characteristics'!$C:$C,0)))</f>
        <v>on/off</v>
      </c>
      <c r="P2135" s="254" t="str">
        <f>IF(ISBLANK(INDEX('Policy Characteristics'!J:J,MATCH($C2135,'Policy Characteristics'!$C:$C,0))),"",INDEX('Policy Characteristics'!J:J,MATCH($C2135,'Policy Characteristics'!$C:$C,0)))</f>
        <v/>
      </c>
      <c r="Q2135" s="254" t="str">
        <f>IF(ISBLANK(INDEX('Policy Characteristics'!K:K,MATCH($C2135,'Policy Characteristics'!$C:$C,0))),"",INDEX('Policy Characteristics'!K:K,MATCH($C2135,'Policy Characteristics'!$C:$C,0)))</f>
        <v/>
      </c>
      <c r="R2135" s="254" t="str">
        <f>IF(ISBLANK(INDEX('Policy Characteristics'!L:L,MATCH($C2135,'Policy Characteristics'!$C:$C,0))),"",INDEX('Policy Characteristics'!L:L,MATCH($C2135,'Policy Characteristics'!$C:$C,0)))</f>
        <v/>
      </c>
    </row>
    <row r="2136" spans="1:18" s="2" customFormat="1">
      <c r="A2136" s="254" t="str">
        <f>IF(ISBLANK(INDEX('Policy Characteristics'!A:A,MATCH($C2136,'Policy Characteristics'!$C:$C,0))),"",INDEX('Policy Characteristics'!A:A,MATCH($C2136,'Policy Characteristics'!$C:$C,0)))</f>
        <v>Cross-Sector</v>
      </c>
      <c r="B2136" s="262" t="str">
        <f>IF(ISBLANK(INDEX('Policy Characteristics'!B:B,MATCH($C2136,'Policy Characteristics'!$C:$C,0))),"",INDEX('Policy Characteristics'!B:B,MATCH($C2136,'Policy Characteristics'!$C:$C,0)))</f>
        <v>Fixed Energy Prices</v>
      </c>
      <c r="C2136" s="254" t="str">
        <f t="shared" si="75"/>
        <v>Toggle Whether Policies Affect Energy Prices</v>
      </c>
      <c r="D2136" s="6" t="s">
        <v>2447</v>
      </c>
      <c r="E2136" s="45"/>
      <c r="F2136" s="6" t="s">
        <v>2451</v>
      </c>
      <c r="G2136" s="6"/>
      <c r="H2136" s="43">
        <v>847</v>
      </c>
      <c r="I2136" s="325" t="s">
        <v>41</v>
      </c>
      <c r="J2136" s="255" t="str">
        <f>IF(ISBLANK(INDEX('Policy Characteristics'!D:D,MATCH($C2136,'Policy Characteristics'!$C:$C,0))),"",INDEX('Policy Characteristics'!D:D,MATCH($C2136,'Policy Characteristics'!$C:$C,0)))</f>
        <v>Fixed Energy Prices</v>
      </c>
      <c r="K2136" s="254" t="str">
        <f>IF(ISBLANK(INDEX('Policy Characteristics'!E:E,MATCH($C2136,'Policy Characteristics'!$C:$C,0))),"",INDEX('Policy Characteristics'!E:E,MATCH($C2136,'Policy Characteristics'!$C:$C,0)))</f>
        <v>cross toggle whether policies affect energy prices</v>
      </c>
      <c r="L2136" s="254">
        <f>IF(ISBLANK(INDEX('Policy Characteristics'!F:F,MATCH($C2136,'Policy Characteristics'!$C:$C,0))),"",INDEX('Policy Characteristics'!F:F,MATCH($C2136,'Policy Characteristics'!$C:$C,0)))</f>
        <v>0</v>
      </c>
      <c r="M2136" s="254">
        <f>IF(ISBLANK(INDEX('Policy Characteristics'!G:G,MATCH($C2136,'Policy Characteristics'!$C:$C,0))),"",INDEX('Policy Characteristics'!G:G,MATCH($C2136,'Policy Characteristics'!$C:$C,0)))</f>
        <v>1</v>
      </c>
      <c r="N2136" s="254">
        <f>IF(ISBLANK(INDEX('Policy Characteristics'!H:H,MATCH($C2136,'Policy Characteristics'!$C:$C,0))),"",INDEX('Policy Characteristics'!H:H,MATCH($C2136,'Policy Characteristics'!$C:$C,0)))</f>
        <v>1</v>
      </c>
      <c r="O2136" s="254" t="str">
        <f>IF(ISBLANK(INDEX('Policy Characteristics'!I:I,MATCH($C2136,'Policy Characteristics'!$C:$C,0))),"",INDEX('Policy Characteristics'!I:I,MATCH($C2136,'Policy Characteristics'!$C:$C,0)))</f>
        <v>on/off</v>
      </c>
      <c r="P2136" s="254" t="str">
        <f>IF(ISBLANK(INDEX('Policy Characteristics'!J:J,MATCH($C2136,'Policy Characteristics'!$C:$C,0))),"",INDEX('Policy Characteristics'!J:J,MATCH($C2136,'Policy Characteristics'!$C:$C,0)))</f>
        <v/>
      </c>
      <c r="Q2136" s="254" t="str">
        <f>IF(ISBLANK(INDEX('Policy Characteristics'!K:K,MATCH($C2136,'Policy Characteristics'!$C:$C,0))),"",INDEX('Policy Characteristics'!K:K,MATCH($C2136,'Policy Characteristics'!$C:$C,0)))</f>
        <v/>
      </c>
      <c r="R2136" s="254" t="str">
        <f>IF(ISBLANK(INDEX('Policy Characteristics'!L:L,MATCH($C2136,'Policy Characteristics'!$C:$C,0))),"",INDEX('Policy Characteristics'!L:L,MATCH($C2136,'Policy Characteristics'!$C:$C,0)))</f>
        <v/>
      </c>
    </row>
    <row r="2137" spans="1:18" s="2" customFormat="1">
      <c r="A2137" s="254" t="str">
        <f>IF(ISBLANK(INDEX('Policy Characteristics'!A:A,MATCH($C2137,'Policy Characteristics'!$C:$C,0))),"",INDEX('Policy Characteristics'!A:A,MATCH($C2137,'Policy Characteristics'!$C:$C,0)))</f>
        <v>Cross-Sector</v>
      </c>
      <c r="B2137" s="262" t="str">
        <f>IF(ISBLANK(INDEX('Policy Characteristics'!B:B,MATCH($C2137,'Policy Characteristics'!$C:$C,0))),"",INDEX('Policy Characteristics'!B:B,MATCH($C2137,'Policy Characteristics'!$C:$C,0)))</f>
        <v>Fuel Price Deregulation</v>
      </c>
      <c r="C2137" s="317" t="s">
        <v>2734</v>
      </c>
      <c r="D2137" s="6" t="s">
        <v>436</v>
      </c>
      <c r="E2137" s="45"/>
      <c r="F2137" s="6" t="s">
        <v>433</v>
      </c>
      <c r="G2137" s="6"/>
      <c r="H2137" s="43">
        <v>723</v>
      </c>
      <c r="I2137" s="325" t="s">
        <v>41</v>
      </c>
      <c r="J2137" s="255" t="str">
        <f>IF(ISBLANK(INDEX('Policy Characteristics'!D:D,MATCH($C2137,'Policy Characteristics'!$C:$C,0))),"",INDEX('Policy Characteristics'!D:D,MATCH($C2137,'Policy Characteristics'!$C:$C,0)))</f>
        <v>Fuel Price Deregulation</v>
      </c>
      <c r="K2137" s="254" t="str">
        <f>IF(ISBLANK(INDEX('Policy Characteristics'!E:E,MATCH($C2137,'Policy Characteristics'!$C:$C,0))),"",INDEX('Policy Characteristics'!E:E,MATCH($C2137,'Policy Characteristics'!$C:$C,0)))</f>
        <v>cross fuel price deregulation</v>
      </c>
      <c r="L2137" s="261">
        <f>IF(ISBLANK(INDEX('Policy Characteristics'!F:F,MATCH($C2137,'Policy Characteristics'!$C:$C,0))),"",INDEX('Policy Characteristics'!F:F,MATCH($C2137,'Policy Characteristics'!$C:$C,0)))</f>
        <v>0</v>
      </c>
      <c r="M2137" s="261">
        <f>IF(ISBLANK(INDEX('Policy Characteristics'!G:G,MATCH($C2137,'Policy Characteristics'!$C:$C,0))),"",INDEX('Policy Characteristics'!G:G,MATCH($C2137,'Policy Characteristics'!$C:$C,0)))</f>
        <v>1</v>
      </c>
      <c r="N2137" s="261">
        <f>IF(ISBLANK(INDEX('Policy Characteristics'!H:H,MATCH($C2137,'Policy Characteristics'!$C:$C,0))),"",INDEX('Policy Characteristics'!H:H,MATCH($C2137,'Policy Characteristics'!$C:$C,0)))</f>
        <v>0.01</v>
      </c>
      <c r="O2137" s="254" t="str">
        <f>IF(ISBLANK(INDEX('Policy Characteristics'!I:I,MATCH($C2137,'Policy Characteristics'!$C:$C,0))),"",INDEX('Policy Characteristics'!I:I,MATCH($C2137,'Policy Characteristics'!$C:$C,0)))</f>
        <v>% of price deregulated</v>
      </c>
      <c r="P2137" s="254" t="str">
        <f>IF(ISBLANK(INDEX('Policy Characteristics'!J:J,MATCH($C2137,'Policy Characteristics'!$C:$C,0))),"",INDEX('Policy Characteristics'!J:J,MATCH($C2137,'Policy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37" s="254" t="str">
        <f>IF(ISBLANK(INDEX('Policy Characteristics'!K:K,MATCH($C2137,'Policy Characteristics'!$C:$C,0))),"",INDEX('Policy Characteristics'!K:K,MATCH($C2137,'Policy Characteristics'!$C:$C,0)))</f>
        <v>fuels.html#fuel-price-deregulation</v>
      </c>
      <c r="R2137" s="254" t="str">
        <f>IF(ISBLANK(INDEX('Policy Characteristics'!L:L,MATCH($C2137,'Policy Characteristics'!$C:$C,0))),"",INDEX('Policy Characteristics'!L:L,MATCH($C2137,'Policy Characteristics'!$C:$C,0)))</f>
        <v/>
      </c>
    </row>
    <row r="2138" spans="1:18" s="2" customFormat="1">
      <c r="A2138" s="254" t="str">
        <f>IF(ISBLANK(INDEX('Policy Characteristics'!A:A,MATCH($C2138,'Policy Characteristics'!$C:$C,0))),"",INDEX('Policy Characteristics'!A:A,MATCH($C2138,'Policy Characteristics'!$C:$C,0)))</f>
        <v>Cross-Sector</v>
      </c>
      <c r="B2138" s="262" t="str">
        <f>IF(ISBLANK(INDEX('Policy Characteristics'!B:B,MATCH($C2138,'Policy Characteristics'!$C:$C,0))),"",INDEX('Policy Characteristics'!B:B,MATCH($C2138,'Policy Characteristics'!$C:$C,0)))</f>
        <v>Fuel Price Deregulation</v>
      </c>
      <c r="C2138" s="254" t="str">
        <f t="shared" ref="C2138:C2151" si="76">C$2137</f>
        <v>Fuel Price Deregulation</v>
      </c>
      <c r="D2138" s="6" t="s">
        <v>43</v>
      </c>
      <c r="E2138" s="45"/>
      <c r="F2138" s="6" t="s">
        <v>83</v>
      </c>
      <c r="G2138" s="6"/>
      <c r="H2138" s="43">
        <v>724</v>
      </c>
      <c r="I2138" s="325" t="s">
        <v>41</v>
      </c>
      <c r="J2138" s="255" t="str">
        <f>IF(ISBLANK(INDEX('Policy Characteristics'!D:D,MATCH($C2138,'Policy Characteristics'!$C:$C,0))),"",INDEX('Policy Characteristics'!D:D,MATCH($C2138,'Policy Characteristics'!$C:$C,0)))</f>
        <v>Fuel Price Deregulation</v>
      </c>
      <c r="K2138" s="254" t="str">
        <f>IF(ISBLANK(INDEX('Policy Characteristics'!E:E,MATCH($C2138,'Policy Characteristics'!$C:$C,0))),"",INDEX('Policy Characteristics'!E:E,MATCH($C2138,'Policy Characteristics'!$C:$C,0)))</f>
        <v>cross fuel price deregulation</v>
      </c>
      <c r="L2138" s="261">
        <f>IF(ISBLANK(INDEX('Policy Characteristics'!F:F,MATCH($C2138,'Policy Characteristics'!$C:$C,0))),"",INDEX('Policy Characteristics'!F:F,MATCH($C2138,'Policy Characteristics'!$C:$C,0)))</f>
        <v>0</v>
      </c>
      <c r="M2138" s="261">
        <f>IF(ISBLANK(INDEX('Policy Characteristics'!G:G,MATCH($C2138,'Policy Characteristics'!$C:$C,0))),"",INDEX('Policy Characteristics'!G:G,MATCH($C2138,'Policy Characteristics'!$C:$C,0)))</f>
        <v>1</v>
      </c>
      <c r="N2138" s="261">
        <f>IF(ISBLANK(INDEX('Policy Characteristics'!H:H,MATCH($C2138,'Policy Characteristics'!$C:$C,0))),"",INDEX('Policy Characteristics'!H:H,MATCH($C2138,'Policy Characteristics'!$C:$C,0)))</f>
        <v>0.01</v>
      </c>
      <c r="O2138" s="254" t="str">
        <f>IF(ISBLANK(INDEX('Policy Characteristics'!I:I,MATCH($C2138,'Policy Characteristics'!$C:$C,0))),"",INDEX('Policy Characteristics'!I:I,MATCH($C2138,'Policy Characteristics'!$C:$C,0)))</f>
        <v>% of price deregulated</v>
      </c>
      <c r="P2138" s="254" t="str">
        <f>IF(ISBLANK(INDEX('Policy Characteristics'!J:J,MATCH($C2138,'Policy Characteristics'!$C:$C,0))),"",INDEX('Policy Characteristics'!J:J,MATCH($C2138,'Policy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38" s="254" t="str">
        <f>IF(ISBLANK(INDEX('Policy Characteristics'!K:K,MATCH($C2138,'Policy Characteristics'!$C:$C,0))),"",INDEX('Policy Characteristics'!K:K,MATCH($C2138,'Policy Characteristics'!$C:$C,0)))</f>
        <v>fuels.html#fuel-price-deregulation</v>
      </c>
      <c r="R2138" s="254" t="str">
        <f>IF(ISBLANK(INDEX('Policy Characteristics'!L:L,MATCH($C2138,'Policy Characteristics'!$C:$C,0))),"",INDEX('Policy Characteristics'!L:L,MATCH($C2138,'Policy Characteristics'!$C:$C,0)))</f>
        <v/>
      </c>
    </row>
    <row r="2139" spans="1:18" s="2" customFormat="1">
      <c r="A2139" s="254" t="str">
        <f>IF(ISBLANK(INDEX('Policy Characteristics'!A:A,MATCH($C2139,'Policy Characteristics'!$C:$C,0))),"",INDEX('Policy Characteristics'!A:A,MATCH($C2139,'Policy Characteristics'!$C:$C,0)))</f>
        <v>Cross-Sector</v>
      </c>
      <c r="B2139" s="262" t="str">
        <f>IF(ISBLANK(INDEX('Policy Characteristics'!B:B,MATCH($C2139,'Policy Characteristics'!$C:$C,0))),"",INDEX('Policy Characteristics'!B:B,MATCH($C2139,'Policy Characteristics'!$C:$C,0)))</f>
        <v>Fuel Price Deregulation</v>
      </c>
      <c r="C2139" s="254" t="str">
        <f t="shared" si="76"/>
        <v>Fuel Price Deregulation</v>
      </c>
      <c r="D2139" s="6" t="s">
        <v>44</v>
      </c>
      <c r="E2139" s="45"/>
      <c r="F2139" s="6" t="s">
        <v>84</v>
      </c>
      <c r="G2139" s="6"/>
      <c r="H2139" s="43">
        <v>725</v>
      </c>
      <c r="I2139" s="325" t="s">
        <v>41</v>
      </c>
      <c r="J2139" s="255" t="str">
        <f>IF(ISBLANK(INDEX('Policy Characteristics'!D:D,MATCH($C2139,'Policy Characteristics'!$C:$C,0))),"",INDEX('Policy Characteristics'!D:D,MATCH($C2139,'Policy Characteristics'!$C:$C,0)))</f>
        <v>Fuel Price Deregulation</v>
      </c>
      <c r="K2139" s="254" t="str">
        <f>IF(ISBLANK(INDEX('Policy Characteristics'!E:E,MATCH($C2139,'Policy Characteristics'!$C:$C,0))),"",INDEX('Policy Characteristics'!E:E,MATCH($C2139,'Policy Characteristics'!$C:$C,0)))</f>
        <v>cross fuel price deregulation</v>
      </c>
      <c r="L2139" s="261">
        <f>IF(ISBLANK(INDEX('Policy Characteristics'!F:F,MATCH($C2139,'Policy Characteristics'!$C:$C,0))),"",INDEX('Policy Characteristics'!F:F,MATCH($C2139,'Policy Characteristics'!$C:$C,0)))</f>
        <v>0</v>
      </c>
      <c r="M2139" s="261">
        <f>IF(ISBLANK(INDEX('Policy Characteristics'!G:G,MATCH($C2139,'Policy Characteristics'!$C:$C,0))),"",INDEX('Policy Characteristics'!G:G,MATCH($C2139,'Policy Characteristics'!$C:$C,0)))</f>
        <v>1</v>
      </c>
      <c r="N2139" s="261">
        <f>IF(ISBLANK(INDEX('Policy Characteristics'!H:H,MATCH($C2139,'Policy Characteristics'!$C:$C,0))),"",INDEX('Policy Characteristics'!H:H,MATCH($C2139,'Policy Characteristics'!$C:$C,0)))</f>
        <v>0.01</v>
      </c>
      <c r="O2139" s="254" t="str">
        <f>IF(ISBLANK(INDEX('Policy Characteristics'!I:I,MATCH($C2139,'Policy Characteristics'!$C:$C,0))),"",INDEX('Policy Characteristics'!I:I,MATCH($C2139,'Policy Characteristics'!$C:$C,0)))</f>
        <v>% of price deregulated</v>
      </c>
      <c r="P2139" s="254" t="str">
        <f>IF(ISBLANK(INDEX('Policy Characteristics'!J:J,MATCH($C2139,'Policy Characteristics'!$C:$C,0))),"",INDEX('Policy Characteristics'!J:J,MATCH($C2139,'Policy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39" s="254" t="str">
        <f>IF(ISBLANK(INDEX('Policy Characteristics'!K:K,MATCH($C2139,'Policy Characteristics'!$C:$C,0))),"",INDEX('Policy Characteristics'!K:K,MATCH($C2139,'Policy Characteristics'!$C:$C,0)))</f>
        <v>fuels.html#fuel-price-deregulation</v>
      </c>
      <c r="R2139" s="254" t="str">
        <f>IF(ISBLANK(INDEX('Policy Characteristics'!L:L,MATCH($C2139,'Policy Characteristics'!$C:$C,0))),"",INDEX('Policy Characteristics'!L:L,MATCH($C2139,'Policy Characteristics'!$C:$C,0)))</f>
        <v/>
      </c>
    </row>
    <row r="2140" spans="1:18" s="2" customFormat="1">
      <c r="A2140" s="254" t="str">
        <f>IF(ISBLANK(INDEX('Policy Characteristics'!A:A,MATCH($C2140,'Policy Characteristics'!$C:$C,0))),"",INDEX('Policy Characteristics'!A:A,MATCH($C2140,'Policy Characteristics'!$C:$C,0)))</f>
        <v>Cross-Sector</v>
      </c>
      <c r="B2140" s="262" t="str">
        <f>IF(ISBLANK(INDEX('Policy Characteristics'!B:B,MATCH($C2140,'Policy Characteristics'!$C:$C,0))),"",INDEX('Policy Characteristics'!B:B,MATCH($C2140,'Policy Characteristics'!$C:$C,0)))</f>
        <v>Fuel Price Deregulation</v>
      </c>
      <c r="C2140" s="254" t="str">
        <f t="shared" si="76"/>
        <v>Fuel Price Deregulation</v>
      </c>
      <c r="D2140" s="6" t="s">
        <v>48</v>
      </c>
      <c r="E2140" s="45"/>
      <c r="F2140" s="6" t="s">
        <v>88</v>
      </c>
      <c r="G2140" s="6"/>
      <c r="H2140" s="43">
        <v>726</v>
      </c>
      <c r="I2140" s="325" t="s">
        <v>41</v>
      </c>
      <c r="J2140" s="255" t="str">
        <f>IF(ISBLANK(INDEX('Policy Characteristics'!D:D,MATCH($C2140,'Policy Characteristics'!$C:$C,0))),"",INDEX('Policy Characteristics'!D:D,MATCH($C2140,'Policy Characteristics'!$C:$C,0)))</f>
        <v>Fuel Price Deregulation</v>
      </c>
      <c r="K2140" s="254" t="str">
        <f>IF(ISBLANK(INDEX('Policy Characteristics'!E:E,MATCH($C2140,'Policy Characteristics'!$C:$C,0))),"",INDEX('Policy Characteristics'!E:E,MATCH($C2140,'Policy Characteristics'!$C:$C,0)))</f>
        <v>cross fuel price deregulation</v>
      </c>
      <c r="L2140" s="261">
        <f>IF(ISBLANK(INDEX('Policy Characteristics'!F:F,MATCH($C2140,'Policy Characteristics'!$C:$C,0))),"",INDEX('Policy Characteristics'!F:F,MATCH($C2140,'Policy Characteristics'!$C:$C,0)))</f>
        <v>0</v>
      </c>
      <c r="M2140" s="261">
        <f>IF(ISBLANK(INDEX('Policy Characteristics'!G:G,MATCH($C2140,'Policy Characteristics'!$C:$C,0))),"",INDEX('Policy Characteristics'!G:G,MATCH($C2140,'Policy Characteristics'!$C:$C,0)))</f>
        <v>1</v>
      </c>
      <c r="N2140" s="261">
        <f>IF(ISBLANK(INDEX('Policy Characteristics'!H:H,MATCH($C2140,'Policy Characteristics'!$C:$C,0))),"",INDEX('Policy Characteristics'!H:H,MATCH($C2140,'Policy Characteristics'!$C:$C,0)))</f>
        <v>0.01</v>
      </c>
      <c r="O2140" s="254" t="str">
        <f>IF(ISBLANK(INDEX('Policy Characteristics'!I:I,MATCH($C2140,'Policy Characteristics'!$C:$C,0))),"",INDEX('Policy Characteristics'!I:I,MATCH($C2140,'Policy Characteristics'!$C:$C,0)))</f>
        <v>% of price deregulated</v>
      </c>
      <c r="P2140" s="254" t="str">
        <f>IF(ISBLANK(INDEX('Policy Characteristics'!J:J,MATCH($C2140,'Policy Characteristics'!$C:$C,0))),"",INDEX('Policy Characteristics'!J:J,MATCH($C2140,'Policy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40" s="254" t="str">
        <f>IF(ISBLANK(INDEX('Policy Characteristics'!K:K,MATCH($C2140,'Policy Characteristics'!$C:$C,0))),"",INDEX('Policy Characteristics'!K:K,MATCH($C2140,'Policy Characteristics'!$C:$C,0)))</f>
        <v>fuels.html#fuel-price-deregulation</v>
      </c>
      <c r="R2140" s="254" t="str">
        <f>IF(ISBLANK(INDEX('Policy Characteristics'!L:L,MATCH($C2140,'Policy Characteristics'!$C:$C,0))),"",INDEX('Policy Characteristics'!L:L,MATCH($C2140,'Policy Characteristics'!$C:$C,0)))</f>
        <v/>
      </c>
    </row>
    <row r="2141" spans="1:18" s="2" customFormat="1">
      <c r="A2141" s="254" t="str">
        <f>IF(ISBLANK(INDEX('Policy Characteristics'!A:A,MATCH($C2141,'Policy Characteristics'!$C:$C,0))),"",INDEX('Policy Characteristics'!A:A,MATCH($C2141,'Policy Characteristics'!$C:$C,0)))</f>
        <v>Cross-Sector</v>
      </c>
      <c r="B2141" s="262" t="str">
        <f>IF(ISBLANK(INDEX('Policy Characteristics'!B:B,MATCH($C2141,'Policy Characteristics'!$C:$C,0))),"",INDEX('Policy Characteristics'!B:B,MATCH($C2141,'Policy Characteristics'!$C:$C,0)))</f>
        <v>Fuel Price Deregulation</v>
      </c>
      <c r="C2141" s="254" t="str">
        <f t="shared" si="76"/>
        <v>Fuel Price Deregulation</v>
      </c>
      <c r="D2141" s="6" t="s">
        <v>50</v>
      </c>
      <c r="E2141" s="45"/>
      <c r="F2141" s="6" t="s">
        <v>91</v>
      </c>
      <c r="G2141" s="6"/>
      <c r="H2141" s="43">
        <v>727</v>
      </c>
      <c r="I2141" s="325" t="s">
        <v>41</v>
      </c>
      <c r="J2141" s="255" t="str">
        <f>IF(ISBLANK(INDEX('Policy Characteristics'!D:D,MATCH($C2141,'Policy Characteristics'!$C:$C,0))),"",INDEX('Policy Characteristics'!D:D,MATCH($C2141,'Policy Characteristics'!$C:$C,0)))</f>
        <v>Fuel Price Deregulation</v>
      </c>
      <c r="K2141" s="254" t="str">
        <f>IF(ISBLANK(INDEX('Policy Characteristics'!E:E,MATCH($C2141,'Policy Characteristics'!$C:$C,0))),"",INDEX('Policy Characteristics'!E:E,MATCH($C2141,'Policy Characteristics'!$C:$C,0)))</f>
        <v>cross fuel price deregulation</v>
      </c>
      <c r="L2141" s="261">
        <f>IF(ISBLANK(INDEX('Policy Characteristics'!F:F,MATCH($C2141,'Policy Characteristics'!$C:$C,0))),"",INDEX('Policy Characteristics'!F:F,MATCH($C2141,'Policy Characteristics'!$C:$C,0)))</f>
        <v>0</v>
      </c>
      <c r="M2141" s="261">
        <f>IF(ISBLANK(INDEX('Policy Characteristics'!G:G,MATCH($C2141,'Policy Characteristics'!$C:$C,0))),"",INDEX('Policy Characteristics'!G:G,MATCH($C2141,'Policy Characteristics'!$C:$C,0)))</f>
        <v>1</v>
      </c>
      <c r="N2141" s="261">
        <f>IF(ISBLANK(INDEX('Policy Characteristics'!H:H,MATCH($C2141,'Policy Characteristics'!$C:$C,0))),"",INDEX('Policy Characteristics'!H:H,MATCH($C2141,'Policy Characteristics'!$C:$C,0)))</f>
        <v>0.01</v>
      </c>
      <c r="O2141" s="254" t="str">
        <f>IF(ISBLANK(INDEX('Policy Characteristics'!I:I,MATCH($C2141,'Policy Characteristics'!$C:$C,0))),"",INDEX('Policy Characteristics'!I:I,MATCH($C2141,'Policy Characteristics'!$C:$C,0)))</f>
        <v>% of price deregulated</v>
      </c>
      <c r="P2141" s="254" t="str">
        <f>IF(ISBLANK(INDEX('Policy Characteristics'!J:J,MATCH($C2141,'Policy Characteristics'!$C:$C,0))),"",INDEX('Policy Characteristics'!J:J,MATCH($C2141,'Policy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41" s="254" t="str">
        <f>IF(ISBLANK(INDEX('Policy Characteristics'!K:K,MATCH($C2141,'Policy Characteristics'!$C:$C,0))),"",INDEX('Policy Characteristics'!K:K,MATCH($C2141,'Policy Characteristics'!$C:$C,0)))</f>
        <v>fuels.html#fuel-price-deregulation</v>
      </c>
      <c r="R2141" s="254" t="str">
        <f>IF(ISBLANK(INDEX('Policy Characteristics'!L:L,MATCH($C2141,'Policy Characteristics'!$C:$C,0))),"",INDEX('Policy Characteristics'!L:L,MATCH($C2141,'Policy Characteristics'!$C:$C,0)))</f>
        <v/>
      </c>
    </row>
    <row r="2142" spans="1:18" s="2" customFormat="1">
      <c r="A2142" s="254" t="str">
        <f>IF(ISBLANK(INDEX('Policy Characteristics'!A:A,MATCH($C2142,'Policy Characteristics'!$C:$C,0))),"",INDEX('Policy Characteristics'!A:A,MATCH($C2142,'Policy Characteristics'!$C:$C,0)))</f>
        <v>Cross-Sector</v>
      </c>
      <c r="B2142" s="262" t="str">
        <f>IF(ISBLANK(INDEX('Policy Characteristics'!B:B,MATCH($C2142,'Policy Characteristics'!$C:$C,0))),"",INDEX('Policy Characteristics'!B:B,MATCH($C2142,'Policy Characteristics'!$C:$C,0)))</f>
        <v>Fuel Price Deregulation</v>
      </c>
      <c r="C2142" s="254" t="str">
        <f t="shared" si="76"/>
        <v>Fuel Price Deregulation</v>
      </c>
      <c r="D2142" s="6" t="s">
        <v>51</v>
      </c>
      <c r="E2142" s="45"/>
      <c r="F2142" s="6" t="s">
        <v>92</v>
      </c>
      <c r="G2142" s="6"/>
      <c r="H2142" s="43">
        <v>728</v>
      </c>
      <c r="I2142" s="325" t="s">
        <v>41</v>
      </c>
      <c r="J2142" s="255" t="str">
        <f>IF(ISBLANK(INDEX('Policy Characteristics'!D:D,MATCH($C2142,'Policy Characteristics'!$C:$C,0))),"",INDEX('Policy Characteristics'!D:D,MATCH($C2142,'Policy Characteristics'!$C:$C,0)))</f>
        <v>Fuel Price Deregulation</v>
      </c>
      <c r="K2142" s="254" t="str">
        <f>IF(ISBLANK(INDEX('Policy Characteristics'!E:E,MATCH($C2142,'Policy Characteristics'!$C:$C,0))),"",INDEX('Policy Characteristics'!E:E,MATCH($C2142,'Policy Characteristics'!$C:$C,0)))</f>
        <v>cross fuel price deregulation</v>
      </c>
      <c r="L2142" s="261">
        <f>IF(ISBLANK(INDEX('Policy Characteristics'!F:F,MATCH($C2142,'Policy Characteristics'!$C:$C,0))),"",INDEX('Policy Characteristics'!F:F,MATCH($C2142,'Policy Characteristics'!$C:$C,0)))</f>
        <v>0</v>
      </c>
      <c r="M2142" s="261">
        <f>IF(ISBLANK(INDEX('Policy Characteristics'!G:G,MATCH($C2142,'Policy Characteristics'!$C:$C,0))),"",INDEX('Policy Characteristics'!G:G,MATCH($C2142,'Policy Characteristics'!$C:$C,0)))</f>
        <v>1</v>
      </c>
      <c r="N2142" s="261">
        <f>IF(ISBLANK(INDEX('Policy Characteristics'!H:H,MATCH($C2142,'Policy Characteristics'!$C:$C,0))),"",INDEX('Policy Characteristics'!H:H,MATCH($C2142,'Policy Characteristics'!$C:$C,0)))</f>
        <v>0.01</v>
      </c>
      <c r="O2142" s="254" t="str">
        <f>IF(ISBLANK(INDEX('Policy Characteristics'!I:I,MATCH($C2142,'Policy Characteristics'!$C:$C,0))),"",INDEX('Policy Characteristics'!I:I,MATCH($C2142,'Policy Characteristics'!$C:$C,0)))</f>
        <v>% of price deregulated</v>
      </c>
      <c r="P2142" s="254" t="str">
        <f>IF(ISBLANK(INDEX('Policy Characteristics'!J:J,MATCH($C2142,'Policy Characteristics'!$C:$C,0))),"",INDEX('Policy Characteristics'!J:J,MATCH($C2142,'Policy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42" s="254" t="str">
        <f>IF(ISBLANK(INDEX('Policy Characteristics'!K:K,MATCH($C2142,'Policy Characteristics'!$C:$C,0))),"",INDEX('Policy Characteristics'!K:K,MATCH($C2142,'Policy Characteristics'!$C:$C,0)))</f>
        <v>fuels.html#fuel-price-deregulation</v>
      </c>
      <c r="R2142" s="254" t="str">
        <f>IF(ISBLANK(INDEX('Policy Characteristics'!L:L,MATCH($C2142,'Policy Characteristics'!$C:$C,0))),"",INDEX('Policy Characteristics'!L:L,MATCH($C2142,'Policy Characteristics'!$C:$C,0)))</f>
        <v/>
      </c>
    </row>
    <row r="2143" spans="1:18" s="2" customFormat="1">
      <c r="A2143" s="254" t="str">
        <f>IF(ISBLANK(INDEX('Policy Characteristics'!A:A,MATCH($C2143,'Policy Characteristics'!$C:$C,0))),"",INDEX('Policy Characteristics'!A:A,MATCH($C2143,'Policy Characteristics'!$C:$C,0)))</f>
        <v>Cross-Sector</v>
      </c>
      <c r="B2143" s="262" t="str">
        <f>IF(ISBLANK(INDEX('Policy Characteristics'!B:B,MATCH($C2143,'Policy Characteristics'!$C:$C,0))),"",INDEX('Policy Characteristics'!B:B,MATCH($C2143,'Policy Characteristics'!$C:$C,0)))</f>
        <v>Fuel Price Deregulation</v>
      </c>
      <c r="C2143" s="254" t="str">
        <f t="shared" si="76"/>
        <v>Fuel Price Deregulation</v>
      </c>
      <c r="D2143" s="6" t="s">
        <v>52</v>
      </c>
      <c r="E2143" s="45"/>
      <c r="F2143" s="6" t="s">
        <v>93</v>
      </c>
      <c r="G2143" s="6"/>
      <c r="H2143" s="43">
        <v>729</v>
      </c>
      <c r="I2143" s="325" t="s">
        <v>41</v>
      </c>
      <c r="J2143" s="255" t="str">
        <f>IF(ISBLANK(INDEX('Policy Characteristics'!D:D,MATCH($C2143,'Policy Characteristics'!$C:$C,0))),"",INDEX('Policy Characteristics'!D:D,MATCH($C2143,'Policy Characteristics'!$C:$C,0)))</f>
        <v>Fuel Price Deregulation</v>
      </c>
      <c r="K2143" s="254" t="str">
        <f>IF(ISBLANK(INDEX('Policy Characteristics'!E:E,MATCH($C2143,'Policy Characteristics'!$C:$C,0))),"",INDEX('Policy Characteristics'!E:E,MATCH($C2143,'Policy Characteristics'!$C:$C,0)))</f>
        <v>cross fuel price deregulation</v>
      </c>
      <c r="L2143" s="261">
        <f>IF(ISBLANK(INDEX('Policy Characteristics'!F:F,MATCH($C2143,'Policy Characteristics'!$C:$C,0))),"",INDEX('Policy Characteristics'!F:F,MATCH($C2143,'Policy Characteristics'!$C:$C,0)))</f>
        <v>0</v>
      </c>
      <c r="M2143" s="261">
        <f>IF(ISBLANK(INDEX('Policy Characteristics'!G:G,MATCH($C2143,'Policy Characteristics'!$C:$C,0))),"",INDEX('Policy Characteristics'!G:G,MATCH($C2143,'Policy Characteristics'!$C:$C,0)))</f>
        <v>1</v>
      </c>
      <c r="N2143" s="261">
        <f>IF(ISBLANK(INDEX('Policy Characteristics'!H:H,MATCH($C2143,'Policy Characteristics'!$C:$C,0))),"",INDEX('Policy Characteristics'!H:H,MATCH($C2143,'Policy Characteristics'!$C:$C,0)))</f>
        <v>0.01</v>
      </c>
      <c r="O2143" s="254" t="str">
        <f>IF(ISBLANK(INDEX('Policy Characteristics'!I:I,MATCH($C2143,'Policy Characteristics'!$C:$C,0))),"",INDEX('Policy Characteristics'!I:I,MATCH($C2143,'Policy Characteristics'!$C:$C,0)))</f>
        <v>% of price deregulated</v>
      </c>
      <c r="P2143" s="254" t="str">
        <f>IF(ISBLANK(INDEX('Policy Characteristics'!J:J,MATCH($C2143,'Policy Characteristics'!$C:$C,0))),"",INDEX('Policy Characteristics'!J:J,MATCH($C2143,'Policy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43" s="254" t="str">
        <f>IF(ISBLANK(INDEX('Policy Characteristics'!K:K,MATCH($C2143,'Policy Characteristics'!$C:$C,0))),"",INDEX('Policy Characteristics'!K:K,MATCH($C2143,'Policy Characteristics'!$C:$C,0)))</f>
        <v>fuels.html#fuel-price-deregulation</v>
      </c>
      <c r="R2143" s="254" t="str">
        <f>IF(ISBLANK(INDEX('Policy Characteristics'!L:L,MATCH($C2143,'Policy Characteristics'!$C:$C,0))),"",INDEX('Policy Characteristics'!L:L,MATCH($C2143,'Policy Characteristics'!$C:$C,0)))</f>
        <v/>
      </c>
    </row>
    <row r="2144" spans="1:18" s="2" customFormat="1">
      <c r="A2144" s="254" t="str">
        <f>IF(ISBLANK(INDEX('Policy Characteristics'!A:A,MATCH($C2144,'Policy Characteristics'!$C:$C,0))),"",INDEX('Policy Characteristics'!A:A,MATCH($C2144,'Policy Characteristics'!$C:$C,0)))</f>
        <v>Cross-Sector</v>
      </c>
      <c r="B2144" s="262" t="str">
        <f>IF(ISBLANK(INDEX('Policy Characteristics'!B:B,MATCH($C2144,'Policy Characteristics'!$C:$C,0))),"",INDEX('Policy Characteristics'!B:B,MATCH($C2144,'Policy Characteristics'!$C:$C,0)))</f>
        <v>Fuel Price Deregulation</v>
      </c>
      <c r="C2144" s="254" t="str">
        <f t="shared" si="76"/>
        <v>Fuel Price Deregulation</v>
      </c>
      <c r="D2144" s="6" t="s">
        <v>53</v>
      </c>
      <c r="E2144" s="45"/>
      <c r="F2144" s="6" t="s">
        <v>94</v>
      </c>
      <c r="G2144" s="6"/>
      <c r="H2144" s="43">
        <v>730</v>
      </c>
      <c r="I2144" s="325" t="s">
        <v>41</v>
      </c>
      <c r="J2144" s="255" t="str">
        <f>IF(ISBLANK(INDEX('Policy Characteristics'!D:D,MATCH($C2144,'Policy Characteristics'!$C:$C,0))),"",INDEX('Policy Characteristics'!D:D,MATCH($C2144,'Policy Characteristics'!$C:$C,0)))</f>
        <v>Fuel Price Deregulation</v>
      </c>
      <c r="K2144" s="254" t="str">
        <f>IF(ISBLANK(INDEX('Policy Characteristics'!E:E,MATCH($C2144,'Policy Characteristics'!$C:$C,0))),"",INDEX('Policy Characteristics'!E:E,MATCH($C2144,'Policy Characteristics'!$C:$C,0)))</f>
        <v>cross fuel price deregulation</v>
      </c>
      <c r="L2144" s="261">
        <f>IF(ISBLANK(INDEX('Policy Characteristics'!F:F,MATCH($C2144,'Policy Characteristics'!$C:$C,0))),"",INDEX('Policy Characteristics'!F:F,MATCH($C2144,'Policy Characteristics'!$C:$C,0)))</f>
        <v>0</v>
      </c>
      <c r="M2144" s="261">
        <f>IF(ISBLANK(INDEX('Policy Characteristics'!G:G,MATCH($C2144,'Policy Characteristics'!$C:$C,0))),"",INDEX('Policy Characteristics'!G:G,MATCH($C2144,'Policy Characteristics'!$C:$C,0)))</f>
        <v>1</v>
      </c>
      <c r="N2144" s="261">
        <f>IF(ISBLANK(INDEX('Policy Characteristics'!H:H,MATCH($C2144,'Policy Characteristics'!$C:$C,0))),"",INDEX('Policy Characteristics'!H:H,MATCH($C2144,'Policy Characteristics'!$C:$C,0)))</f>
        <v>0.01</v>
      </c>
      <c r="O2144" s="254" t="str">
        <f>IF(ISBLANK(INDEX('Policy Characteristics'!I:I,MATCH($C2144,'Policy Characteristics'!$C:$C,0))),"",INDEX('Policy Characteristics'!I:I,MATCH($C2144,'Policy Characteristics'!$C:$C,0)))</f>
        <v>% of price deregulated</v>
      </c>
      <c r="P2144" s="254" t="str">
        <f>IF(ISBLANK(INDEX('Policy Characteristics'!J:J,MATCH($C2144,'Policy Characteristics'!$C:$C,0))),"",INDEX('Policy Characteristics'!J:J,MATCH($C2144,'Policy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44" s="254" t="str">
        <f>IF(ISBLANK(INDEX('Policy Characteristics'!K:K,MATCH($C2144,'Policy Characteristics'!$C:$C,0))),"",INDEX('Policy Characteristics'!K:K,MATCH($C2144,'Policy Characteristics'!$C:$C,0)))</f>
        <v>fuels.html#fuel-price-deregulation</v>
      </c>
      <c r="R2144" s="254" t="str">
        <f>IF(ISBLANK(INDEX('Policy Characteristics'!L:L,MATCH($C2144,'Policy Characteristics'!$C:$C,0))),"",INDEX('Policy Characteristics'!L:L,MATCH($C2144,'Policy Characteristics'!$C:$C,0)))</f>
        <v/>
      </c>
    </row>
    <row r="2145" spans="1:18" s="2" customFormat="1">
      <c r="A2145" s="254" t="str">
        <f>IF(ISBLANK(INDEX('Policy Characteristics'!A:A,MATCH($C2145,'Policy Characteristics'!$C:$C,0))),"",INDEX('Policy Characteristics'!A:A,MATCH($C2145,'Policy Characteristics'!$C:$C,0)))</f>
        <v>Cross-Sector</v>
      </c>
      <c r="B2145" s="262" t="str">
        <f>IF(ISBLANK(INDEX('Policy Characteristics'!B:B,MATCH($C2145,'Policy Characteristics'!$C:$C,0))),"",INDEX('Policy Characteristics'!B:B,MATCH($C2145,'Policy Characteristics'!$C:$C,0)))</f>
        <v>Fuel Price Deregulation</v>
      </c>
      <c r="C2145" s="254" t="str">
        <f t="shared" si="76"/>
        <v>Fuel Price Deregulation</v>
      </c>
      <c r="D2145" s="6" t="s">
        <v>2454</v>
      </c>
      <c r="E2145" s="45"/>
      <c r="F2145" s="6" t="s">
        <v>2455</v>
      </c>
      <c r="G2145" s="6"/>
      <c r="H2145" s="43">
        <v>731</v>
      </c>
      <c r="I2145" s="325" t="s">
        <v>41</v>
      </c>
      <c r="J2145" s="255" t="str">
        <f>IF(ISBLANK(INDEX('Policy Characteristics'!D:D,MATCH($C2145,'Policy Characteristics'!$C:$C,0))),"",INDEX('Policy Characteristics'!D:D,MATCH($C2145,'Policy Characteristics'!$C:$C,0)))</f>
        <v>Fuel Price Deregulation</v>
      </c>
      <c r="K2145" s="254" t="str">
        <f>IF(ISBLANK(INDEX('Policy Characteristics'!E:E,MATCH($C2145,'Policy Characteristics'!$C:$C,0))),"",INDEX('Policy Characteristics'!E:E,MATCH($C2145,'Policy Characteristics'!$C:$C,0)))</f>
        <v>cross fuel price deregulation</v>
      </c>
      <c r="L2145" s="261">
        <f>IF(ISBLANK(INDEX('Policy Characteristics'!F:F,MATCH($C2145,'Policy Characteristics'!$C:$C,0))),"",INDEX('Policy Characteristics'!F:F,MATCH($C2145,'Policy Characteristics'!$C:$C,0)))</f>
        <v>0</v>
      </c>
      <c r="M2145" s="261">
        <f>IF(ISBLANK(INDEX('Policy Characteristics'!G:G,MATCH($C2145,'Policy Characteristics'!$C:$C,0))),"",INDEX('Policy Characteristics'!G:G,MATCH($C2145,'Policy Characteristics'!$C:$C,0)))</f>
        <v>1</v>
      </c>
      <c r="N2145" s="261">
        <f>IF(ISBLANK(INDEX('Policy Characteristics'!H:H,MATCH($C2145,'Policy Characteristics'!$C:$C,0))),"",INDEX('Policy Characteristics'!H:H,MATCH($C2145,'Policy Characteristics'!$C:$C,0)))</f>
        <v>0.01</v>
      </c>
      <c r="O2145" s="254" t="str">
        <f>IF(ISBLANK(INDEX('Policy Characteristics'!I:I,MATCH($C2145,'Policy Characteristics'!$C:$C,0))),"",INDEX('Policy Characteristics'!I:I,MATCH($C2145,'Policy Characteristics'!$C:$C,0)))</f>
        <v>% of price deregulated</v>
      </c>
      <c r="P2145" s="254" t="str">
        <f>IF(ISBLANK(INDEX('Policy Characteristics'!J:J,MATCH($C2145,'Policy Characteristics'!$C:$C,0))),"",INDEX('Policy Characteristics'!J:J,MATCH($C2145,'Policy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45" s="254" t="str">
        <f>IF(ISBLANK(INDEX('Policy Characteristics'!K:K,MATCH($C2145,'Policy Characteristics'!$C:$C,0))),"",INDEX('Policy Characteristics'!K:K,MATCH($C2145,'Policy Characteristics'!$C:$C,0)))</f>
        <v>fuels.html#fuel-price-deregulation</v>
      </c>
      <c r="R2145" s="254" t="str">
        <f>IF(ISBLANK(INDEX('Policy Characteristics'!L:L,MATCH($C2145,'Policy Characteristics'!$C:$C,0))),"",INDEX('Policy Characteristics'!L:L,MATCH($C2145,'Policy Characteristics'!$C:$C,0)))</f>
        <v/>
      </c>
    </row>
    <row r="2146" spans="1:18" s="2" customFormat="1">
      <c r="A2146" s="254" t="str">
        <f>IF(ISBLANK(INDEX('Policy Characteristics'!A:A,MATCH($C2146,'Policy Characteristics'!$C:$C,0))),"",INDEX('Policy Characteristics'!A:A,MATCH($C2146,'Policy Characteristics'!$C:$C,0)))</f>
        <v>Cross-Sector</v>
      </c>
      <c r="B2146" s="262" t="str">
        <f>IF(ISBLANK(INDEX('Policy Characteristics'!B:B,MATCH($C2146,'Policy Characteristics'!$C:$C,0))),"",INDEX('Policy Characteristics'!B:B,MATCH($C2146,'Policy Characteristics'!$C:$C,0)))</f>
        <v>Fuel Price Deregulation</v>
      </c>
      <c r="C2146" s="254" t="str">
        <f t="shared" si="76"/>
        <v>Fuel Price Deregulation</v>
      </c>
      <c r="D2146" s="6" t="s">
        <v>429</v>
      </c>
      <c r="E2146" s="45"/>
      <c r="F2146" s="6" t="s">
        <v>430</v>
      </c>
      <c r="G2146" s="6"/>
      <c r="H2146" s="43">
        <v>732</v>
      </c>
      <c r="I2146" s="325" t="s">
        <v>41</v>
      </c>
      <c r="J2146" s="255" t="str">
        <f>IF(ISBLANK(INDEX('Policy Characteristics'!D:D,MATCH($C2146,'Policy Characteristics'!$C:$C,0))),"",INDEX('Policy Characteristics'!D:D,MATCH($C2146,'Policy Characteristics'!$C:$C,0)))</f>
        <v>Fuel Price Deregulation</v>
      </c>
      <c r="K2146" s="254" t="str">
        <f>IF(ISBLANK(INDEX('Policy Characteristics'!E:E,MATCH($C2146,'Policy Characteristics'!$C:$C,0))),"",INDEX('Policy Characteristics'!E:E,MATCH($C2146,'Policy Characteristics'!$C:$C,0)))</f>
        <v>cross fuel price deregulation</v>
      </c>
      <c r="L2146" s="261">
        <f>IF(ISBLANK(INDEX('Policy Characteristics'!F:F,MATCH($C2146,'Policy Characteristics'!$C:$C,0))),"",INDEX('Policy Characteristics'!F:F,MATCH($C2146,'Policy Characteristics'!$C:$C,0)))</f>
        <v>0</v>
      </c>
      <c r="M2146" s="261">
        <f>IF(ISBLANK(INDEX('Policy Characteristics'!G:G,MATCH($C2146,'Policy Characteristics'!$C:$C,0))),"",INDEX('Policy Characteristics'!G:G,MATCH($C2146,'Policy Characteristics'!$C:$C,0)))</f>
        <v>1</v>
      </c>
      <c r="N2146" s="261">
        <f>IF(ISBLANK(INDEX('Policy Characteristics'!H:H,MATCH($C2146,'Policy Characteristics'!$C:$C,0))),"",INDEX('Policy Characteristics'!H:H,MATCH($C2146,'Policy Characteristics'!$C:$C,0)))</f>
        <v>0.01</v>
      </c>
      <c r="O2146" s="254" t="str">
        <f>IF(ISBLANK(INDEX('Policy Characteristics'!I:I,MATCH($C2146,'Policy Characteristics'!$C:$C,0))),"",INDEX('Policy Characteristics'!I:I,MATCH($C2146,'Policy Characteristics'!$C:$C,0)))</f>
        <v>% of price deregulated</v>
      </c>
      <c r="P2146" s="254" t="str">
        <f>IF(ISBLANK(INDEX('Policy Characteristics'!J:J,MATCH($C2146,'Policy Characteristics'!$C:$C,0))),"",INDEX('Policy Characteristics'!J:J,MATCH($C2146,'Policy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46" s="254" t="str">
        <f>IF(ISBLANK(INDEX('Policy Characteristics'!K:K,MATCH($C2146,'Policy Characteristics'!$C:$C,0))),"",INDEX('Policy Characteristics'!K:K,MATCH($C2146,'Policy Characteristics'!$C:$C,0)))</f>
        <v>fuels.html#fuel-price-deregulation</v>
      </c>
      <c r="R2146" s="254" t="str">
        <f>IF(ISBLANK(INDEX('Policy Characteristics'!L:L,MATCH($C2146,'Policy Characteristics'!$C:$C,0))),"",INDEX('Policy Characteristics'!L:L,MATCH($C2146,'Policy Characteristics'!$C:$C,0)))</f>
        <v/>
      </c>
    </row>
    <row r="2147" spans="1:18" s="2" customFormat="1">
      <c r="A2147" s="254" t="str">
        <f>IF(ISBLANK(INDEX('Policy Characteristics'!A:A,MATCH($C2147,'Policy Characteristics'!$C:$C,0))),"",INDEX('Policy Characteristics'!A:A,MATCH($C2147,'Policy Characteristics'!$C:$C,0)))</f>
        <v>Cross-Sector</v>
      </c>
      <c r="B2147" s="262" t="str">
        <f>IF(ISBLANK(INDEX('Policy Characteristics'!B:B,MATCH($C2147,'Policy Characteristics'!$C:$C,0))),"",INDEX('Policy Characteristics'!B:B,MATCH($C2147,'Policy Characteristics'!$C:$C,0)))</f>
        <v>Fuel Price Deregulation</v>
      </c>
      <c r="C2147" s="254" t="str">
        <f t="shared" si="76"/>
        <v>Fuel Price Deregulation</v>
      </c>
      <c r="D2147" s="6" t="s">
        <v>2446</v>
      </c>
      <c r="E2147" s="45"/>
      <c r="F2147" s="6" t="s">
        <v>2450</v>
      </c>
      <c r="G2147" s="6"/>
      <c r="H2147" s="43">
        <v>733</v>
      </c>
      <c r="I2147" s="325" t="s">
        <v>41</v>
      </c>
      <c r="J2147" s="255" t="str">
        <f>IF(ISBLANK(INDEX('Policy Characteristics'!D:D,MATCH($C2147,'Policy Characteristics'!$C:$C,0))),"",INDEX('Policy Characteristics'!D:D,MATCH($C2147,'Policy Characteristics'!$C:$C,0)))</f>
        <v>Fuel Price Deregulation</v>
      </c>
      <c r="K2147" s="254" t="str">
        <f>IF(ISBLANK(INDEX('Policy Characteristics'!E:E,MATCH($C2147,'Policy Characteristics'!$C:$C,0))),"",INDEX('Policy Characteristics'!E:E,MATCH($C2147,'Policy Characteristics'!$C:$C,0)))</f>
        <v>cross fuel price deregulation</v>
      </c>
      <c r="L2147" s="261">
        <f>IF(ISBLANK(INDEX('Policy Characteristics'!F:F,MATCH($C2147,'Policy Characteristics'!$C:$C,0))),"",INDEX('Policy Characteristics'!F:F,MATCH($C2147,'Policy Characteristics'!$C:$C,0)))</f>
        <v>0</v>
      </c>
      <c r="M2147" s="261">
        <f>IF(ISBLANK(INDEX('Policy Characteristics'!G:G,MATCH($C2147,'Policy Characteristics'!$C:$C,0))),"",INDEX('Policy Characteristics'!G:G,MATCH($C2147,'Policy Characteristics'!$C:$C,0)))</f>
        <v>1</v>
      </c>
      <c r="N2147" s="261">
        <f>IF(ISBLANK(INDEX('Policy Characteristics'!H:H,MATCH($C2147,'Policy Characteristics'!$C:$C,0))),"",INDEX('Policy Characteristics'!H:H,MATCH($C2147,'Policy Characteristics'!$C:$C,0)))</f>
        <v>0.01</v>
      </c>
      <c r="O2147" s="254" t="str">
        <f>IF(ISBLANK(INDEX('Policy Characteristics'!I:I,MATCH($C2147,'Policy Characteristics'!$C:$C,0))),"",INDEX('Policy Characteristics'!I:I,MATCH($C2147,'Policy Characteristics'!$C:$C,0)))</f>
        <v>% of price deregulated</v>
      </c>
      <c r="P2147" s="254" t="str">
        <f>IF(ISBLANK(INDEX('Policy Characteristics'!J:J,MATCH($C2147,'Policy Characteristics'!$C:$C,0))),"",INDEX('Policy Characteristics'!J:J,MATCH($C2147,'Policy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47" s="254" t="str">
        <f>IF(ISBLANK(INDEX('Policy Characteristics'!K:K,MATCH($C2147,'Policy Characteristics'!$C:$C,0))),"",INDEX('Policy Characteristics'!K:K,MATCH($C2147,'Policy Characteristics'!$C:$C,0)))</f>
        <v>fuels.html#fuel-price-deregulation</v>
      </c>
      <c r="R2147" s="254" t="str">
        <f>IF(ISBLANK(INDEX('Policy Characteristics'!L:L,MATCH($C2147,'Policy Characteristics'!$C:$C,0))),"",INDEX('Policy Characteristics'!L:L,MATCH($C2147,'Policy Characteristics'!$C:$C,0)))</f>
        <v/>
      </c>
    </row>
    <row r="2148" spans="1:18" s="2" customFormat="1">
      <c r="A2148" s="254" t="str">
        <f>IF(ISBLANK(INDEX('Policy Characteristics'!A:A,MATCH($C2148,'Policy Characteristics'!$C:$C,0))),"",INDEX('Policy Characteristics'!A:A,MATCH($C2148,'Policy Characteristics'!$C:$C,0)))</f>
        <v>Cross-Sector</v>
      </c>
      <c r="B2148" s="262" t="str">
        <f>IF(ISBLANK(INDEX('Policy Characteristics'!B:B,MATCH($C2148,'Policy Characteristics'!$C:$C,0))),"",INDEX('Policy Characteristics'!B:B,MATCH($C2148,'Policy Characteristics'!$C:$C,0)))</f>
        <v>Fuel Price Deregulation</v>
      </c>
      <c r="C2148" s="254" t="str">
        <f t="shared" si="76"/>
        <v>Fuel Price Deregulation</v>
      </c>
      <c r="D2148" s="6" t="s">
        <v>2456</v>
      </c>
      <c r="E2148" s="45"/>
      <c r="F2148" s="6" t="s">
        <v>2457</v>
      </c>
      <c r="G2148" s="6"/>
      <c r="H2148" s="43">
        <v>734</v>
      </c>
      <c r="I2148" s="325" t="s">
        <v>41</v>
      </c>
      <c r="J2148" s="255" t="str">
        <f>IF(ISBLANK(INDEX('Policy Characteristics'!D:D,MATCH($C2148,'Policy Characteristics'!$C:$C,0))),"",INDEX('Policy Characteristics'!D:D,MATCH($C2148,'Policy Characteristics'!$C:$C,0)))</f>
        <v>Fuel Price Deregulation</v>
      </c>
      <c r="K2148" s="254" t="str">
        <f>IF(ISBLANK(INDEX('Policy Characteristics'!E:E,MATCH($C2148,'Policy Characteristics'!$C:$C,0))),"",INDEX('Policy Characteristics'!E:E,MATCH($C2148,'Policy Characteristics'!$C:$C,0)))</f>
        <v>cross fuel price deregulation</v>
      </c>
      <c r="L2148" s="261">
        <f>IF(ISBLANK(INDEX('Policy Characteristics'!F:F,MATCH($C2148,'Policy Characteristics'!$C:$C,0))),"",INDEX('Policy Characteristics'!F:F,MATCH($C2148,'Policy Characteristics'!$C:$C,0)))</f>
        <v>0</v>
      </c>
      <c r="M2148" s="261">
        <f>IF(ISBLANK(INDEX('Policy Characteristics'!G:G,MATCH($C2148,'Policy Characteristics'!$C:$C,0))),"",INDEX('Policy Characteristics'!G:G,MATCH($C2148,'Policy Characteristics'!$C:$C,0)))</f>
        <v>1</v>
      </c>
      <c r="N2148" s="261">
        <f>IF(ISBLANK(INDEX('Policy Characteristics'!H:H,MATCH($C2148,'Policy Characteristics'!$C:$C,0))),"",INDEX('Policy Characteristics'!H:H,MATCH($C2148,'Policy Characteristics'!$C:$C,0)))</f>
        <v>0.01</v>
      </c>
      <c r="O2148" s="254" t="str">
        <f>IF(ISBLANK(INDEX('Policy Characteristics'!I:I,MATCH($C2148,'Policy Characteristics'!$C:$C,0))),"",INDEX('Policy Characteristics'!I:I,MATCH($C2148,'Policy Characteristics'!$C:$C,0)))</f>
        <v>% of price deregulated</v>
      </c>
      <c r="P2148" s="254" t="str">
        <f>IF(ISBLANK(INDEX('Policy Characteristics'!J:J,MATCH($C2148,'Policy Characteristics'!$C:$C,0))),"",INDEX('Policy Characteristics'!J:J,MATCH($C2148,'Policy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48" s="254" t="str">
        <f>IF(ISBLANK(INDEX('Policy Characteristics'!K:K,MATCH($C2148,'Policy Characteristics'!$C:$C,0))),"",INDEX('Policy Characteristics'!K:K,MATCH($C2148,'Policy Characteristics'!$C:$C,0)))</f>
        <v>fuels.html#fuel-price-deregulation</v>
      </c>
      <c r="R2148" s="254" t="str">
        <f>IF(ISBLANK(INDEX('Policy Characteristics'!L:L,MATCH($C2148,'Policy Characteristics'!$C:$C,0))),"",INDEX('Policy Characteristics'!L:L,MATCH($C2148,'Policy Characteristics'!$C:$C,0)))</f>
        <v/>
      </c>
    </row>
    <row r="2149" spans="1:18" s="2" customFormat="1">
      <c r="A2149" s="254" t="str">
        <f>IF(ISBLANK(INDEX('Policy Characteristics'!A:A,MATCH($C2149,'Policy Characteristics'!$C:$C,0))),"",INDEX('Policy Characteristics'!A:A,MATCH($C2149,'Policy Characteristics'!$C:$C,0)))</f>
        <v>Cross-Sector</v>
      </c>
      <c r="B2149" s="262" t="str">
        <f>IF(ISBLANK(INDEX('Policy Characteristics'!B:B,MATCH($C2149,'Policy Characteristics'!$C:$C,0))),"",INDEX('Policy Characteristics'!B:B,MATCH($C2149,'Policy Characteristics'!$C:$C,0)))</f>
        <v>Fuel Price Deregulation</v>
      </c>
      <c r="C2149" s="254" t="str">
        <f t="shared" si="76"/>
        <v>Fuel Price Deregulation</v>
      </c>
      <c r="D2149" s="6" t="s">
        <v>2447</v>
      </c>
      <c r="E2149" s="45"/>
      <c r="F2149" s="6" t="s">
        <v>2451</v>
      </c>
      <c r="G2149" s="6"/>
      <c r="H2149" s="43">
        <v>735</v>
      </c>
      <c r="I2149" s="325" t="s">
        <v>41</v>
      </c>
      <c r="J2149" s="255" t="str">
        <f>IF(ISBLANK(INDEX('Policy Characteristics'!D:D,MATCH($C2149,'Policy Characteristics'!$C:$C,0))),"",INDEX('Policy Characteristics'!D:D,MATCH($C2149,'Policy Characteristics'!$C:$C,0)))</f>
        <v>Fuel Price Deregulation</v>
      </c>
      <c r="K2149" s="254" t="str">
        <f>IF(ISBLANK(INDEX('Policy Characteristics'!E:E,MATCH($C2149,'Policy Characteristics'!$C:$C,0))),"",INDEX('Policy Characteristics'!E:E,MATCH($C2149,'Policy Characteristics'!$C:$C,0)))</f>
        <v>cross fuel price deregulation</v>
      </c>
      <c r="L2149" s="261">
        <f>IF(ISBLANK(INDEX('Policy Characteristics'!F:F,MATCH($C2149,'Policy Characteristics'!$C:$C,0))),"",INDEX('Policy Characteristics'!F:F,MATCH($C2149,'Policy Characteristics'!$C:$C,0)))</f>
        <v>0</v>
      </c>
      <c r="M2149" s="261">
        <f>IF(ISBLANK(INDEX('Policy Characteristics'!G:G,MATCH($C2149,'Policy Characteristics'!$C:$C,0))),"",INDEX('Policy Characteristics'!G:G,MATCH($C2149,'Policy Characteristics'!$C:$C,0)))</f>
        <v>1</v>
      </c>
      <c r="N2149" s="261">
        <f>IF(ISBLANK(INDEX('Policy Characteristics'!H:H,MATCH($C2149,'Policy Characteristics'!$C:$C,0))),"",INDEX('Policy Characteristics'!H:H,MATCH($C2149,'Policy Characteristics'!$C:$C,0)))</f>
        <v>0.01</v>
      </c>
      <c r="O2149" s="254" t="str">
        <f>IF(ISBLANK(INDEX('Policy Characteristics'!I:I,MATCH($C2149,'Policy Characteristics'!$C:$C,0))),"",INDEX('Policy Characteristics'!I:I,MATCH($C2149,'Policy Characteristics'!$C:$C,0)))</f>
        <v>% of price deregulated</v>
      </c>
      <c r="P2149" s="254" t="str">
        <f>IF(ISBLANK(INDEX('Policy Characteristics'!J:J,MATCH($C2149,'Policy Characteristics'!$C:$C,0))),"",INDEX('Policy Characteristics'!J:J,MATCH($C2149,'Policy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49" s="254" t="str">
        <f>IF(ISBLANK(INDEX('Policy Characteristics'!K:K,MATCH($C2149,'Policy Characteristics'!$C:$C,0))),"",INDEX('Policy Characteristics'!K:K,MATCH($C2149,'Policy Characteristics'!$C:$C,0)))</f>
        <v>fuels.html#fuel-price-deregulation</v>
      </c>
      <c r="R2149" s="254" t="str">
        <f>IF(ISBLANK(INDEX('Policy Characteristics'!L:L,MATCH($C2149,'Policy Characteristics'!$C:$C,0))),"",INDEX('Policy Characteristics'!L:L,MATCH($C2149,'Policy Characteristics'!$C:$C,0)))</f>
        <v/>
      </c>
    </row>
    <row r="2150" spans="1:18" s="2" customFormat="1">
      <c r="A2150" s="254" t="str">
        <f>IF(ISBLANK(INDEX('Policy Characteristics'!A:A,MATCH($C2150,'Policy Characteristics'!$C:$C,0))),"",INDEX('Policy Characteristics'!A:A,MATCH($C2150,'Policy Characteristics'!$C:$C,0)))</f>
        <v>Cross-Sector</v>
      </c>
      <c r="B2150" s="262" t="str">
        <f>IF(ISBLANK(INDEX('Policy Characteristics'!B:B,MATCH($C2150,'Policy Characteristics'!$C:$C,0))),"",INDEX('Policy Characteristics'!B:B,MATCH($C2150,'Policy Characteristics'!$C:$C,0)))</f>
        <v>Fuel Price Deregulation</v>
      </c>
      <c r="C2150" s="254" t="str">
        <f t="shared" si="76"/>
        <v>Fuel Price Deregulation</v>
      </c>
      <c r="D2150" s="6" t="s">
        <v>2448</v>
      </c>
      <c r="E2150" s="45"/>
      <c r="F2150" s="6" t="s">
        <v>2452</v>
      </c>
      <c r="G2150" s="6"/>
      <c r="H2150" s="43">
        <v>736</v>
      </c>
      <c r="I2150" s="325" t="s">
        <v>41</v>
      </c>
      <c r="J2150" s="255" t="str">
        <f>IF(ISBLANK(INDEX('Policy Characteristics'!D:D,MATCH($C2150,'Policy Characteristics'!$C:$C,0))),"",INDEX('Policy Characteristics'!D:D,MATCH($C2150,'Policy Characteristics'!$C:$C,0)))</f>
        <v>Fuel Price Deregulation</v>
      </c>
      <c r="K2150" s="254" t="str">
        <f>IF(ISBLANK(INDEX('Policy Characteristics'!E:E,MATCH($C2150,'Policy Characteristics'!$C:$C,0))),"",INDEX('Policy Characteristics'!E:E,MATCH($C2150,'Policy Characteristics'!$C:$C,0)))</f>
        <v>cross fuel price deregulation</v>
      </c>
      <c r="L2150" s="261">
        <f>IF(ISBLANK(INDEX('Policy Characteristics'!F:F,MATCH($C2150,'Policy Characteristics'!$C:$C,0))),"",INDEX('Policy Characteristics'!F:F,MATCH($C2150,'Policy Characteristics'!$C:$C,0)))</f>
        <v>0</v>
      </c>
      <c r="M2150" s="261">
        <f>IF(ISBLANK(INDEX('Policy Characteristics'!G:G,MATCH($C2150,'Policy Characteristics'!$C:$C,0))),"",INDEX('Policy Characteristics'!G:G,MATCH($C2150,'Policy Characteristics'!$C:$C,0)))</f>
        <v>1</v>
      </c>
      <c r="N2150" s="261">
        <f>IF(ISBLANK(INDEX('Policy Characteristics'!H:H,MATCH($C2150,'Policy Characteristics'!$C:$C,0))),"",INDEX('Policy Characteristics'!H:H,MATCH($C2150,'Policy Characteristics'!$C:$C,0)))</f>
        <v>0.01</v>
      </c>
      <c r="O2150" s="254" t="str">
        <f>IF(ISBLANK(INDEX('Policy Characteristics'!I:I,MATCH($C2150,'Policy Characteristics'!$C:$C,0))),"",INDEX('Policy Characteristics'!I:I,MATCH($C2150,'Policy Characteristics'!$C:$C,0)))</f>
        <v>% of price deregulated</v>
      </c>
      <c r="P2150" s="254" t="str">
        <f>IF(ISBLANK(INDEX('Policy Characteristics'!J:J,MATCH($C2150,'Policy Characteristics'!$C:$C,0))),"",INDEX('Policy Characteristics'!J:J,MATCH($C2150,'Policy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50" s="254" t="str">
        <f>IF(ISBLANK(INDEX('Policy Characteristics'!K:K,MATCH($C2150,'Policy Characteristics'!$C:$C,0))),"",INDEX('Policy Characteristics'!K:K,MATCH($C2150,'Policy Characteristics'!$C:$C,0)))</f>
        <v>fuels.html#fuel-price-deregulation</v>
      </c>
      <c r="R2150" s="254" t="str">
        <f>IF(ISBLANK(INDEX('Policy Characteristics'!L:L,MATCH($C2150,'Policy Characteristics'!$C:$C,0))),"",INDEX('Policy Characteristics'!L:L,MATCH($C2150,'Policy Characteristics'!$C:$C,0)))</f>
        <v/>
      </c>
    </row>
    <row r="2151" spans="1:18" s="2" customFormat="1">
      <c r="A2151" s="254" t="str">
        <f>IF(ISBLANK(INDEX('Policy Characteristics'!A:A,MATCH($C2151,'Policy Characteristics'!$C:$C,0))),"",INDEX('Policy Characteristics'!A:A,MATCH($C2151,'Policy Characteristics'!$C:$C,0)))</f>
        <v>Cross-Sector</v>
      </c>
      <c r="B2151" s="262" t="str">
        <f>IF(ISBLANK(INDEX('Policy Characteristics'!B:B,MATCH($C2151,'Policy Characteristics'!$C:$C,0))),"",INDEX('Policy Characteristics'!B:B,MATCH($C2151,'Policy Characteristics'!$C:$C,0)))</f>
        <v>Fuel Price Deregulation</v>
      </c>
      <c r="C2151" s="254" t="str">
        <f t="shared" si="76"/>
        <v>Fuel Price Deregulation</v>
      </c>
      <c r="D2151" s="6" t="s">
        <v>2449</v>
      </c>
      <c r="E2151" s="45"/>
      <c r="F2151" s="6" t="s">
        <v>2453</v>
      </c>
      <c r="G2151" s="6"/>
      <c r="H2151" s="43">
        <v>737</v>
      </c>
      <c r="I2151" s="325" t="s">
        <v>41</v>
      </c>
      <c r="J2151" s="255" t="str">
        <f>IF(ISBLANK(INDEX('Policy Characteristics'!D:D,MATCH($C2151,'Policy Characteristics'!$C:$C,0))),"",INDEX('Policy Characteristics'!D:D,MATCH($C2151,'Policy Characteristics'!$C:$C,0)))</f>
        <v>Fuel Price Deregulation</v>
      </c>
      <c r="K2151" s="254" t="str">
        <f>IF(ISBLANK(INDEX('Policy Characteristics'!E:E,MATCH($C2151,'Policy Characteristics'!$C:$C,0))),"",INDEX('Policy Characteristics'!E:E,MATCH($C2151,'Policy Characteristics'!$C:$C,0)))</f>
        <v>cross fuel price deregulation</v>
      </c>
      <c r="L2151" s="261">
        <f>IF(ISBLANK(INDEX('Policy Characteristics'!F:F,MATCH($C2151,'Policy Characteristics'!$C:$C,0))),"",INDEX('Policy Characteristics'!F:F,MATCH($C2151,'Policy Characteristics'!$C:$C,0)))</f>
        <v>0</v>
      </c>
      <c r="M2151" s="261">
        <f>IF(ISBLANK(INDEX('Policy Characteristics'!G:G,MATCH($C2151,'Policy Characteristics'!$C:$C,0))),"",INDEX('Policy Characteristics'!G:G,MATCH($C2151,'Policy Characteristics'!$C:$C,0)))</f>
        <v>1</v>
      </c>
      <c r="N2151" s="261">
        <f>IF(ISBLANK(INDEX('Policy Characteristics'!H:H,MATCH($C2151,'Policy Characteristics'!$C:$C,0))),"",INDEX('Policy Characteristics'!H:H,MATCH($C2151,'Policy Characteristics'!$C:$C,0)))</f>
        <v>0.01</v>
      </c>
      <c r="O2151" s="254" t="str">
        <f>IF(ISBLANK(INDEX('Policy Characteristics'!I:I,MATCH($C2151,'Policy Characteristics'!$C:$C,0))),"",INDEX('Policy Characteristics'!I:I,MATCH($C2151,'Policy Characteristics'!$C:$C,0)))</f>
        <v>% of price deregulated</v>
      </c>
      <c r="P2151" s="254" t="str">
        <f>IF(ISBLANK(INDEX('Policy Characteristics'!J:J,MATCH($C2151,'Policy Characteristics'!$C:$C,0))),"",INDEX('Policy Characteristics'!J:J,MATCH($C2151,'Policy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51" s="254" t="str">
        <f>IF(ISBLANK(INDEX('Policy Characteristics'!K:K,MATCH($C2151,'Policy Characteristics'!$C:$C,0))),"",INDEX('Policy Characteristics'!K:K,MATCH($C2151,'Policy Characteristics'!$C:$C,0)))</f>
        <v>fuels.html#fuel-price-deregulation</v>
      </c>
      <c r="R2151" s="254" t="str">
        <f>IF(ISBLANK(INDEX('Policy Characteristics'!L:L,MATCH($C2151,'Policy Characteristics'!$C:$C,0))),"",INDEX('Policy Characteristics'!L:L,MATCH($C2151,'Policy Characteristics'!$C:$C,0)))</f>
        <v/>
      </c>
    </row>
    <row r="2152" spans="1:18" s="4" customFormat="1">
      <c r="A2152" s="254" t="str">
        <f>IF(ISBLANK(INDEX('Policy Characteristics'!A:A,MATCH($C2152,'Policy Characteristics'!$C:$C,0))),"",INDEX('Policy Characteristics'!A:A,MATCH($C2152,'Policy Characteristics'!$C:$C,0)))</f>
        <v>Cross-Sector</v>
      </c>
      <c r="B2152" s="262" t="str">
        <f>IF(ISBLANK(INDEX('Policy Characteristics'!B:B,MATCH($C2152,'Policy Characteristics'!$C:$C,0))),"",INDEX('Policy Characteristics'!B:B,MATCH($C2152,'Policy Characteristics'!$C:$C,0)))</f>
        <v>Fuel Taxes or Subsidies</v>
      </c>
      <c r="C2152" t="s">
        <v>3247</v>
      </c>
      <c r="D2152" s="45" t="s">
        <v>49</v>
      </c>
      <c r="E2152" s="45" t="s">
        <v>319</v>
      </c>
      <c r="F2152" s="45" t="s">
        <v>89</v>
      </c>
      <c r="G2152" s="45" t="s">
        <v>4</v>
      </c>
      <c r="H2152" s="43">
        <v>78</v>
      </c>
      <c r="I2152" s="324" t="s">
        <v>40</v>
      </c>
      <c r="J2152" s="255" t="str">
        <f>IF(ISBLANK(INDEX('Policy Characteristics'!D:D,MATCH($C2152,'Policy Characteristics'!$C:$C,0))),"",INDEX('Policy Characteristics'!D:D,MATCH($C2152,'Policy Characteristics'!$C:$C,0)))</f>
        <v>Fuel Taxes or Subsidies</v>
      </c>
      <c r="K2152" s="254" t="str">
        <f>IF(ISBLANK(INDEX('Policy Characteristics'!E:E,MATCH($C2152,'Policy Characteristics'!$C:$C,0))),"",INDEX('Policy Characteristics'!E:E,MATCH($C2152,'Policy Characteristics'!$C:$C,0)))</f>
        <v>cross fuel tax</v>
      </c>
      <c r="L2152" s="261">
        <f>IF(ISBLANK(INDEX('Policy Characteristics'!F:F,MATCH($C2152,'Policy Characteristics'!$C:$C,0))),"",INDEX('Policy Characteristics'!F:F,MATCH($C2152,'Policy Characteristics'!$C:$C,0)))</f>
        <v>-0.9</v>
      </c>
      <c r="M2152" s="261">
        <f>IF(ISBLANK(INDEX('Policy Characteristics'!G:G,MATCH($C2152,'Policy Characteristics'!$C:$C,0))),"",INDEX('Policy Characteristics'!G:G,MATCH($C2152,'Policy Characteristics'!$C:$C,0)))</f>
        <v>0.9</v>
      </c>
      <c r="N2152" s="261">
        <f>IF(ISBLANK(INDEX('Policy Characteristics'!H:H,MATCH($C2152,'Policy Characteristics'!$C:$C,0))),"",INDEX('Policy Characteristics'!H:H,MATCH($C2152,'Policy Characteristics'!$C:$C,0)))</f>
        <v>0.01</v>
      </c>
      <c r="O2152" s="254" t="str">
        <f>IF(ISBLANK(INDEX('Policy Characteristics'!I:I,MATCH($C2152,'Policy Characteristics'!$C:$C,0))),"",INDEX('Policy Characteristics'!I:I,MATCH($C2152,'Policy Characteristics'!$C:$C,0)))</f>
        <v>% of BAU price</v>
      </c>
      <c r="P2152" s="254" t="str">
        <f>IF(ISBLANK(INDEX('Policy Characteristics'!J:J,MATCH($C2152,'Policy Characteristics'!$C:$C,0))),"",INDEX('Policy Characteristics'!J:J,MATCH($C2152,'Policy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52" s="254" t="str">
        <f>IF(ISBLANK(INDEX('Policy Characteristics'!K:K,MATCH($C2152,'Policy Characteristics'!$C:$C,0))),"",INDEX('Policy Characteristics'!K:K,MATCH($C2152,'Policy Characteristics'!$C:$C,0)))</f>
        <v>fuels.html#fuel-taxes</v>
      </c>
      <c r="R2152" s="254" t="str">
        <f>IF(ISBLANK(INDEX('Policy Characteristics'!L:L,MATCH($C2152,'Policy Characteristics'!$C:$C,0))),"",INDEX('Policy Characteristics'!L:L,MATCH($C2152,'Policy Characteristics'!$C:$C,0)))</f>
        <v>fuel-taxes.html</v>
      </c>
    </row>
    <row r="2153" spans="1:18" s="4" customFormat="1">
      <c r="A2153" s="254" t="str">
        <f>IF(ISBLANK(INDEX('Policy Characteristics'!A:A,MATCH($C2153,'Policy Characteristics'!$C:$C,0))),"",INDEX('Policy Characteristics'!A:A,MATCH($C2153,'Policy Characteristics'!$C:$C,0)))</f>
        <v>Cross-Sector</v>
      </c>
      <c r="B2153" s="262" t="str">
        <f>IF(ISBLANK(INDEX('Policy Characteristics'!B:B,MATCH($C2153,'Policy Characteristics'!$C:$C,0))),"",INDEX('Policy Characteristics'!B:B,MATCH($C2153,'Policy Characteristics'!$C:$C,0)))</f>
        <v>Fuel Taxes or Subsidies</v>
      </c>
      <c r="C2153" s="320" t="str">
        <f t="shared" ref="C2153:C2216" si="77">C$2152</f>
        <v>Additional Fuel Tax or Subsidy Rate by Fuel</v>
      </c>
      <c r="D2153" s="6" t="s">
        <v>436</v>
      </c>
      <c r="E2153" s="45" t="s">
        <v>319</v>
      </c>
      <c r="F2153" s="6" t="s">
        <v>433</v>
      </c>
      <c r="G2153" s="45" t="s">
        <v>4</v>
      </c>
      <c r="H2153" s="43">
        <v>79</v>
      </c>
      <c r="I2153" s="325" t="s">
        <v>41</v>
      </c>
      <c r="J2153" s="255" t="str">
        <f>IF(ISBLANK(INDEX('Policy Characteristics'!D:D,MATCH($C2153,'Policy Characteristics'!$C:$C,0))),"",INDEX('Policy Characteristics'!D:D,MATCH($C2153,'Policy Characteristics'!$C:$C,0)))</f>
        <v>Fuel Taxes or Subsidies</v>
      </c>
      <c r="K2153" s="254" t="str">
        <f>IF(ISBLANK(INDEX('Policy Characteristics'!E:E,MATCH($C2153,'Policy Characteristics'!$C:$C,0))),"",INDEX('Policy Characteristics'!E:E,MATCH($C2153,'Policy Characteristics'!$C:$C,0)))</f>
        <v>cross fuel tax</v>
      </c>
      <c r="L2153" s="261">
        <f>IF(ISBLANK(INDEX('Policy Characteristics'!F:F,MATCH($C2153,'Policy Characteristics'!$C:$C,0))),"",INDEX('Policy Characteristics'!F:F,MATCH($C2153,'Policy Characteristics'!$C:$C,0)))</f>
        <v>-0.9</v>
      </c>
      <c r="M2153" s="261">
        <f>IF(ISBLANK(INDEX('Policy Characteristics'!G:G,MATCH($C2153,'Policy Characteristics'!$C:$C,0))),"",INDEX('Policy Characteristics'!G:G,MATCH($C2153,'Policy Characteristics'!$C:$C,0)))</f>
        <v>0.9</v>
      </c>
      <c r="N2153" s="261">
        <f>IF(ISBLANK(INDEX('Policy Characteristics'!H:H,MATCH($C2153,'Policy Characteristics'!$C:$C,0))),"",INDEX('Policy Characteristics'!H:H,MATCH($C2153,'Policy Characteristics'!$C:$C,0)))</f>
        <v>0.01</v>
      </c>
      <c r="O2153" s="254" t="str">
        <f>IF(ISBLANK(INDEX('Policy Characteristics'!I:I,MATCH($C2153,'Policy Characteristics'!$C:$C,0))),"",INDEX('Policy Characteristics'!I:I,MATCH($C2153,'Policy Characteristics'!$C:$C,0)))</f>
        <v>% of BAU price</v>
      </c>
      <c r="P2153" s="254" t="str">
        <f>IF(ISBLANK(INDEX('Policy Characteristics'!J:J,MATCH($C2153,'Policy Characteristics'!$C:$C,0))),"",INDEX('Policy Characteristics'!J:J,MATCH($C2153,'Policy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53" s="254" t="str">
        <f>IF(ISBLANK(INDEX('Policy Characteristics'!K:K,MATCH($C2153,'Policy Characteristics'!$C:$C,0))),"",INDEX('Policy Characteristics'!K:K,MATCH($C2153,'Policy Characteristics'!$C:$C,0)))</f>
        <v>fuels.html#fuel-taxes</v>
      </c>
      <c r="R2153" s="254" t="str">
        <f>IF(ISBLANK(INDEX('Policy Characteristics'!L:L,MATCH($C2153,'Policy Characteristics'!$C:$C,0))),"",INDEX('Policy Characteristics'!L:L,MATCH($C2153,'Policy Characteristics'!$C:$C,0)))</f>
        <v>fuel-taxes.html</v>
      </c>
    </row>
    <row r="2154" spans="1:18" s="4" customFormat="1">
      <c r="A2154" s="254" t="str">
        <f>IF(ISBLANK(INDEX('Policy Characteristics'!A:A,MATCH($C2154,'Policy Characteristics'!$C:$C,0))),"",INDEX('Policy Characteristics'!A:A,MATCH($C2154,'Policy Characteristics'!$C:$C,0)))</f>
        <v>Cross-Sector</v>
      </c>
      <c r="B2154" s="262" t="str">
        <f>IF(ISBLANK(INDEX('Policy Characteristics'!B:B,MATCH($C2154,'Policy Characteristics'!$C:$C,0))),"",INDEX('Policy Characteristics'!B:B,MATCH($C2154,'Policy Characteristics'!$C:$C,0)))</f>
        <v>Fuel Taxes or Subsidies</v>
      </c>
      <c r="C2154" s="320" t="str">
        <f t="shared" si="77"/>
        <v>Additional Fuel Tax or Subsidy Rate by Fuel</v>
      </c>
      <c r="D2154" s="6" t="s">
        <v>43</v>
      </c>
      <c r="E2154" s="45" t="s">
        <v>319</v>
      </c>
      <c r="F2154" s="6" t="s">
        <v>83</v>
      </c>
      <c r="G2154" s="45" t="s">
        <v>4</v>
      </c>
      <c r="H2154" s="43">
        <v>80</v>
      </c>
      <c r="I2154" s="325" t="s">
        <v>40</v>
      </c>
      <c r="J2154" s="255" t="str">
        <f>IF(ISBLANK(INDEX('Policy Characteristics'!D:D,MATCH($C2154,'Policy Characteristics'!$C:$C,0))),"",INDEX('Policy Characteristics'!D:D,MATCH($C2154,'Policy Characteristics'!$C:$C,0)))</f>
        <v>Fuel Taxes or Subsidies</v>
      </c>
      <c r="K2154" s="254" t="str">
        <f>IF(ISBLANK(INDEX('Policy Characteristics'!E:E,MATCH($C2154,'Policy Characteristics'!$C:$C,0))),"",INDEX('Policy Characteristics'!E:E,MATCH($C2154,'Policy Characteristics'!$C:$C,0)))</f>
        <v>cross fuel tax</v>
      </c>
      <c r="L2154" s="261">
        <f>IF(ISBLANK(INDEX('Policy Characteristics'!F:F,MATCH($C2154,'Policy Characteristics'!$C:$C,0))),"",INDEX('Policy Characteristics'!F:F,MATCH($C2154,'Policy Characteristics'!$C:$C,0)))</f>
        <v>-0.9</v>
      </c>
      <c r="M2154" s="261">
        <f>IF(ISBLANK(INDEX('Policy Characteristics'!G:G,MATCH($C2154,'Policy Characteristics'!$C:$C,0))),"",INDEX('Policy Characteristics'!G:G,MATCH($C2154,'Policy Characteristics'!$C:$C,0)))</f>
        <v>0.9</v>
      </c>
      <c r="N2154" s="261">
        <f>IF(ISBLANK(INDEX('Policy Characteristics'!H:H,MATCH($C2154,'Policy Characteristics'!$C:$C,0))),"",INDEX('Policy Characteristics'!H:H,MATCH($C2154,'Policy Characteristics'!$C:$C,0)))</f>
        <v>0.01</v>
      </c>
      <c r="O2154" s="254" t="str">
        <f>IF(ISBLANK(INDEX('Policy Characteristics'!I:I,MATCH($C2154,'Policy Characteristics'!$C:$C,0))),"",INDEX('Policy Characteristics'!I:I,MATCH($C2154,'Policy Characteristics'!$C:$C,0)))</f>
        <v>% of BAU price</v>
      </c>
      <c r="P2154" s="254" t="str">
        <f>IF(ISBLANK(INDEX('Policy Characteristics'!J:J,MATCH($C2154,'Policy Characteristics'!$C:$C,0))),"",INDEX('Policy Characteristics'!J:J,MATCH($C2154,'Policy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54" s="254" t="str">
        <f>IF(ISBLANK(INDEX('Policy Characteristics'!K:K,MATCH($C2154,'Policy Characteristics'!$C:$C,0))),"",INDEX('Policy Characteristics'!K:K,MATCH($C2154,'Policy Characteristics'!$C:$C,0)))</f>
        <v>fuels.html#fuel-taxes</v>
      </c>
      <c r="R2154" s="254" t="str">
        <f>IF(ISBLANK(INDEX('Policy Characteristics'!L:L,MATCH($C2154,'Policy Characteristics'!$C:$C,0))),"",INDEX('Policy Characteristics'!L:L,MATCH($C2154,'Policy Characteristics'!$C:$C,0)))</f>
        <v>fuel-taxes.html</v>
      </c>
    </row>
    <row r="2155" spans="1:18" s="4" customFormat="1">
      <c r="A2155" s="254" t="str">
        <f>IF(ISBLANK(INDEX('Policy Characteristics'!A:A,MATCH($C2155,'Policy Characteristics'!$C:$C,0))),"",INDEX('Policy Characteristics'!A:A,MATCH($C2155,'Policy Characteristics'!$C:$C,0)))</f>
        <v>Cross-Sector</v>
      </c>
      <c r="B2155" s="262" t="str">
        <f>IF(ISBLANK(INDEX('Policy Characteristics'!B:B,MATCH($C2155,'Policy Characteristics'!$C:$C,0))),"",INDEX('Policy Characteristics'!B:B,MATCH($C2155,'Policy Characteristics'!$C:$C,0)))</f>
        <v>Fuel Taxes or Subsidies</v>
      </c>
      <c r="C2155" s="320" t="str">
        <f t="shared" si="77"/>
        <v>Additional Fuel Tax or Subsidy Rate by Fuel</v>
      </c>
      <c r="D2155" s="6" t="s">
        <v>44</v>
      </c>
      <c r="E2155" s="45" t="s">
        <v>319</v>
      </c>
      <c r="F2155" s="6" t="s">
        <v>84</v>
      </c>
      <c r="G2155" s="45" t="s">
        <v>4</v>
      </c>
      <c r="H2155" s="43">
        <v>738</v>
      </c>
      <c r="I2155" s="325" t="s">
        <v>41</v>
      </c>
      <c r="J2155" s="255" t="str">
        <f>IF(ISBLANK(INDEX('Policy Characteristics'!D:D,MATCH($C2155,'Policy Characteristics'!$C:$C,0))),"",INDEX('Policy Characteristics'!D:D,MATCH($C2155,'Policy Characteristics'!$C:$C,0)))</f>
        <v>Fuel Taxes or Subsidies</v>
      </c>
      <c r="K2155" s="254" t="str">
        <f>IF(ISBLANK(INDEX('Policy Characteristics'!E:E,MATCH($C2155,'Policy Characteristics'!$C:$C,0))),"",INDEX('Policy Characteristics'!E:E,MATCH($C2155,'Policy Characteristics'!$C:$C,0)))</f>
        <v>cross fuel tax</v>
      </c>
      <c r="L2155" s="261">
        <f>IF(ISBLANK(INDEX('Policy Characteristics'!F:F,MATCH($C2155,'Policy Characteristics'!$C:$C,0))),"",INDEX('Policy Characteristics'!F:F,MATCH($C2155,'Policy Characteristics'!$C:$C,0)))</f>
        <v>-0.9</v>
      </c>
      <c r="M2155" s="261">
        <f>IF(ISBLANK(INDEX('Policy Characteristics'!G:G,MATCH($C2155,'Policy Characteristics'!$C:$C,0))),"",INDEX('Policy Characteristics'!G:G,MATCH($C2155,'Policy Characteristics'!$C:$C,0)))</f>
        <v>0.9</v>
      </c>
      <c r="N2155" s="261">
        <f>IF(ISBLANK(INDEX('Policy Characteristics'!H:H,MATCH($C2155,'Policy Characteristics'!$C:$C,0))),"",INDEX('Policy Characteristics'!H:H,MATCH($C2155,'Policy Characteristics'!$C:$C,0)))</f>
        <v>0.01</v>
      </c>
      <c r="O2155" s="254" t="str">
        <f>IF(ISBLANK(INDEX('Policy Characteristics'!I:I,MATCH($C2155,'Policy Characteristics'!$C:$C,0))),"",INDEX('Policy Characteristics'!I:I,MATCH($C2155,'Policy Characteristics'!$C:$C,0)))</f>
        <v>% of BAU price</v>
      </c>
      <c r="P2155" s="254" t="str">
        <f>IF(ISBLANK(INDEX('Policy Characteristics'!J:J,MATCH($C2155,'Policy Characteristics'!$C:$C,0))),"",INDEX('Policy Characteristics'!J:J,MATCH($C2155,'Policy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55" s="254" t="str">
        <f>IF(ISBLANK(INDEX('Policy Characteristics'!K:K,MATCH($C2155,'Policy Characteristics'!$C:$C,0))),"",INDEX('Policy Characteristics'!K:K,MATCH($C2155,'Policy Characteristics'!$C:$C,0)))</f>
        <v>fuels.html#fuel-taxes</v>
      </c>
      <c r="R2155" s="254" t="str">
        <f>IF(ISBLANK(INDEX('Policy Characteristics'!L:L,MATCH($C2155,'Policy Characteristics'!$C:$C,0))),"",INDEX('Policy Characteristics'!L:L,MATCH($C2155,'Policy Characteristics'!$C:$C,0)))</f>
        <v>fuel-taxes.html</v>
      </c>
    </row>
    <row r="2156" spans="1:18" s="4" customFormat="1">
      <c r="A2156" s="254" t="str">
        <f>IF(ISBLANK(INDEX('Policy Characteristics'!A:A,MATCH($C2156,'Policy Characteristics'!$C:$C,0))),"",INDEX('Policy Characteristics'!A:A,MATCH($C2156,'Policy Characteristics'!$C:$C,0)))</f>
        <v>Cross-Sector</v>
      </c>
      <c r="B2156" s="262" t="str">
        <f>IF(ISBLANK(INDEX('Policy Characteristics'!B:B,MATCH($C2156,'Policy Characteristics'!$C:$C,0))),"",INDEX('Policy Characteristics'!B:B,MATCH($C2156,'Policy Characteristics'!$C:$C,0)))</f>
        <v>Fuel Taxes or Subsidies</v>
      </c>
      <c r="C2156" s="320" t="str">
        <f t="shared" si="77"/>
        <v>Additional Fuel Tax or Subsidy Rate by Fuel</v>
      </c>
      <c r="D2156" s="6" t="s">
        <v>48</v>
      </c>
      <c r="E2156" s="45" t="s">
        <v>319</v>
      </c>
      <c r="F2156" s="6" t="s">
        <v>88</v>
      </c>
      <c r="G2156" s="45" t="s">
        <v>4</v>
      </c>
      <c r="H2156" s="43">
        <v>739</v>
      </c>
      <c r="I2156" s="325" t="s">
        <v>41</v>
      </c>
      <c r="J2156" s="255" t="str">
        <f>IF(ISBLANK(INDEX('Policy Characteristics'!D:D,MATCH($C2156,'Policy Characteristics'!$C:$C,0))),"",INDEX('Policy Characteristics'!D:D,MATCH($C2156,'Policy Characteristics'!$C:$C,0)))</f>
        <v>Fuel Taxes or Subsidies</v>
      </c>
      <c r="K2156" s="254" t="str">
        <f>IF(ISBLANK(INDEX('Policy Characteristics'!E:E,MATCH($C2156,'Policy Characteristics'!$C:$C,0))),"",INDEX('Policy Characteristics'!E:E,MATCH($C2156,'Policy Characteristics'!$C:$C,0)))</f>
        <v>cross fuel tax</v>
      </c>
      <c r="L2156" s="261">
        <f>IF(ISBLANK(INDEX('Policy Characteristics'!F:F,MATCH($C2156,'Policy Characteristics'!$C:$C,0))),"",INDEX('Policy Characteristics'!F:F,MATCH($C2156,'Policy Characteristics'!$C:$C,0)))</f>
        <v>-0.9</v>
      </c>
      <c r="M2156" s="261">
        <f>IF(ISBLANK(INDEX('Policy Characteristics'!G:G,MATCH($C2156,'Policy Characteristics'!$C:$C,0))),"",INDEX('Policy Characteristics'!G:G,MATCH($C2156,'Policy Characteristics'!$C:$C,0)))</f>
        <v>0.9</v>
      </c>
      <c r="N2156" s="261">
        <f>IF(ISBLANK(INDEX('Policy Characteristics'!H:H,MATCH($C2156,'Policy Characteristics'!$C:$C,0))),"",INDEX('Policy Characteristics'!H:H,MATCH($C2156,'Policy Characteristics'!$C:$C,0)))</f>
        <v>0.01</v>
      </c>
      <c r="O2156" s="254" t="str">
        <f>IF(ISBLANK(INDEX('Policy Characteristics'!I:I,MATCH($C2156,'Policy Characteristics'!$C:$C,0))),"",INDEX('Policy Characteristics'!I:I,MATCH($C2156,'Policy Characteristics'!$C:$C,0)))</f>
        <v>% of BAU price</v>
      </c>
      <c r="P2156" s="254" t="str">
        <f>IF(ISBLANK(INDEX('Policy Characteristics'!J:J,MATCH($C2156,'Policy Characteristics'!$C:$C,0))),"",INDEX('Policy Characteristics'!J:J,MATCH($C2156,'Policy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56" s="254" t="str">
        <f>IF(ISBLANK(INDEX('Policy Characteristics'!K:K,MATCH($C2156,'Policy Characteristics'!$C:$C,0))),"",INDEX('Policy Characteristics'!K:K,MATCH($C2156,'Policy Characteristics'!$C:$C,0)))</f>
        <v>fuels.html#fuel-taxes</v>
      </c>
      <c r="R2156" s="254" t="str">
        <f>IF(ISBLANK(INDEX('Policy Characteristics'!L:L,MATCH($C2156,'Policy Characteristics'!$C:$C,0))),"",INDEX('Policy Characteristics'!L:L,MATCH($C2156,'Policy Characteristics'!$C:$C,0)))</f>
        <v>fuel-taxes.html</v>
      </c>
    </row>
    <row r="2157" spans="1:18" s="4" customFormat="1">
      <c r="A2157" s="254" t="str">
        <f>IF(ISBLANK(INDEX('Policy Characteristics'!A:A,MATCH($C2157,'Policy Characteristics'!$C:$C,0))),"",INDEX('Policy Characteristics'!A:A,MATCH($C2157,'Policy Characteristics'!$C:$C,0)))</f>
        <v>Cross-Sector</v>
      </c>
      <c r="B2157" s="262" t="str">
        <f>IF(ISBLANK(INDEX('Policy Characteristics'!B:B,MATCH($C2157,'Policy Characteristics'!$C:$C,0))),"",INDEX('Policy Characteristics'!B:B,MATCH($C2157,'Policy Characteristics'!$C:$C,0)))</f>
        <v>Fuel Taxes or Subsidies</v>
      </c>
      <c r="C2157" s="320" t="str">
        <f t="shared" si="77"/>
        <v>Additional Fuel Tax or Subsidy Rate by Fuel</v>
      </c>
      <c r="D2157" s="6" t="s">
        <v>50</v>
      </c>
      <c r="E2157" s="45" t="s">
        <v>319</v>
      </c>
      <c r="F2157" s="6" t="s">
        <v>91</v>
      </c>
      <c r="G2157" s="45" t="s">
        <v>4</v>
      </c>
      <c r="H2157" s="43">
        <v>81</v>
      </c>
      <c r="I2157" s="325" t="s">
        <v>40</v>
      </c>
      <c r="J2157" s="255" t="str">
        <f>IF(ISBLANK(INDEX('Policy Characteristics'!D:D,MATCH($C2157,'Policy Characteristics'!$C:$C,0))),"",INDEX('Policy Characteristics'!D:D,MATCH($C2157,'Policy Characteristics'!$C:$C,0)))</f>
        <v>Fuel Taxes or Subsidies</v>
      </c>
      <c r="K2157" s="254" t="str">
        <f>IF(ISBLANK(INDEX('Policy Characteristics'!E:E,MATCH($C2157,'Policy Characteristics'!$C:$C,0))),"",INDEX('Policy Characteristics'!E:E,MATCH($C2157,'Policy Characteristics'!$C:$C,0)))</f>
        <v>cross fuel tax</v>
      </c>
      <c r="L2157" s="261">
        <f>IF(ISBLANK(INDEX('Policy Characteristics'!F:F,MATCH($C2157,'Policy Characteristics'!$C:$C,0))),"",INDEX('Policy Characteristics'!F:F,MATCH($C2157,'Policy Characteristics'!$C:$C,0)))</f>
        <v>-0.9</v>
      </c>
      <c r="M2157" s="261">
        <f>IF(ISBLANK(INDEX('Policy Characteristics'!G:G,MATCH($C2157,'Policy Characteristics'!$C:$C,0))),"",INDEX('Policy Characteristics'!G:G,MATCH($C2157,'Policy Characteristics'!$C:$C,0)))</f>
        <v>0.9</v>
      </c>
      <c r="N2157" s="261">
        <f>IF(ISBLANK(INDEX('Policy Characteristics'!H:H,MATCH($C2157,'Policy Characteristics'!$C:$C,0))),"",INDEX('Policy Characteristics'!H:H,MATCH($C2157,'Policy Characteristics'!$C:$C,0)))</f>
        <v>0.01</v>
      </c>
      <c r="O2157" s="254" t="str">
        <f>IF(ISBLANK(INDEX('Policy Characteristics'!I:I,MATCH($C2157,'Policy Characteristics'!$C:$C,0))),"",INDEX('Policy Characteristics'!I:I,MATCH($C2157,'Policy Characteristics'!$C:$C,0)))</f>
        <v>% of BAU price</v>
      </c>
      <c r="P2157" s="254" t="str">
        <f>IF(ISBLANK(INDEX('Policy Characteristics'!J:J,MATCH($C2157,'Policy Characteristics'!$C:$C,0))),"",INDEX('Policy Characteristics'!J:J,MATCH($C2157,'Policy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57" s="254" t="str">
        <f>IF(ISBLANK(INDEX('Policy Characteristics'!K:K,MATCH($C2157,'Policy Characteristics'!$C:$C,0))),"",INDEX('Policy Characteristics'!K:K,MATCH($C2157,'Policy Characteristics'!$C:$C,0)))</f>
        <v>fuels.html#fuel-taxes</v>
      </c>
      <c r="R2157" s="254" t="str">
        <f>IF(ISBLANK(INDEX('Policy Characteristics'!L:L,MATCH($C2157,'Policy Characteristics'!$C:$C,0))),"",INDEX('Policy Characteristics'!L:L,MATCH($C2157,'Policy Characteristics'!$C:$C,0)))</f>
        <v>fuel-taxes.html</v>
      </c>
    </row>
    <row r="2158" spans="1:18" s="4" customFormat="1">
      <c r="A2158" s="254" t="str">
        <f>IF(ISBLANK(INDEX('Policy Characteristics'!A:A,MATCH($C2158,'Policy Characteristics'!$C:$C,0))),"",INDEX('Policy Characteristics'!A:A,MATCH($C2158,'Policy Characteristics'!$C:$C,0)))</f>
        <v>Cross-Sector</v>
      </c>
      <c r="B2158" s="262" t="str">
        <f>IF(ISBLANK(INDEX('Policy Characteristics'!B:B,MATCH($C2158,'Policy Characteristics'!$C:$C,0))),"",INDEX('Policy Characteristics'!B:B,MATCH($C2158,'Policy Characteristics'!$C:$C,0)))</f>
        <v>Fuel Taxes or Subsidies</v>
      </c>
      <c r="C2158" s="320" t="str">
        <f t="shared" si="77"/>
        <v>Additional Fuel Tax or Subsidy Rate by Fuel</v>
      </c>
      <c r="D2158" s="6" t="s">
        <v>51</v>
      </c>
      <c r="E2158" s="45" t="s">
        <v>319</v>
      </c>
      <c r="F2158" s="6" t="s">
        <v>92</v>
      </c>
      <c r="G2158" s="45" t="s">
        <v>4</v>
      </c>
      <c r="H2158" s="43">
        <v>82</v>
      </c>
      <c r="I2158" s="325" t="s">
        <v>40</v>
      </c>
      <c r="J2158" s="255" t="str">
        <f>IF(ISBLANK(INDEX('Policy Characteristics'!D:D,MATCH($C2158,'Policy Characteristics'!$C:$C,0))),"",INDEX('Policy Characteristics'!D:D,MATCH($C2158,'Policy Characteristics'!$C:$C,0)))</f>
        <v>Fuel Taxes or Subsidies</v>
      </c>
      <c r="K2158" s="254" t="str">
        <f>IF(ISBLANK(INDEX('Policy Characteristics'!E:E,MATCH($C2158,'Policy Characteristics'!$C:$C,0))),"",INDEX('Policy Characteristics'!E:E,MATCH($C2158,'Policy Characteristics'!$C:$C,0)))</f>
        <v>cross fuel tax</v>
      </c>
      <c r="L2158" s="261">
        <f>IF(ISBLANK(INDEX('Policy Characteristics'!F:F,MATCH($C2158,'Policy Characteristics'!$C:$C,0))),"",INDEX('Policy Characteristics'!F:F,MATCH($C2158,'Policy Characteristics'!$C:$C,0)))</f>
        <v>-0.9</v>
      </c>
      <c r="M2158" s="261">
        <f>IF(ISBLANK(INDEX('Policy Characteristics'!G:G,MATCH($C2158,'Policy Characteristics'!$C:$C,0))),"",INDEX('Policy Characteristics'!G:G,MATCH($C2158,'Policy Characteristics'!$C:$C,0)))</f>
        <v>0.9</v>
      </c>
      <c r="N2158" s="261">
        <f>IF(ISBLANK(INDEX('Policy Characteristics'!H:H,MATCH($C2158,'Policy Characteristics'!$C:$C,0))),"",INDEX('Policy Characteristics'!H:H,MATCH($C2158,'Policy Characteristics'!$C:$C,0)))</f>
        <v>0.01</v>
      </c>
      <c r="O2158" s="254" t="str">
        <f>IF(ISBLANK(INDEX('Policy Characteristics'!I:I,MATCH($C2158,'Policy Characteristics'!$C:$C,0))),"",INDEX('Policy Characteristics'!I:I,MATCH($C2158,'Policy Characteristics'!$C:$C,0)))</f>
        <v>% of BAU price</v>
      </c>
      <c r="P2158" s="254" t="str">
        <f>IF(ISBLANK(INDEX('Policy Characteristics'!J:J,MATCH($C2158,'Policy Characteristics'!$C:$C,0))),"",INDEX('Policy Characteristics'!J:J,MATCH($C2158,'Policy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58" s="254" t="str">
        <f>IF(ISBLANK(INDEX('Policy Characteristics'!K:K,MATCH($C2158,'Policy Characteristics'!$C:$C,0))),"",INDEX('Policy Characteristics'!K:K,MATCH($C2158,'Policy Characteristics'!$C:$C,0)))</f>
        <v>fuels.html#fuel-taxes</v>
      </c>
      <c r="R2158" s="254" t="str">
        <f>IF(ISBLANK(INDEX('Policy Characteristics'!L:L,MATCH($C2158,'Policy Characteristics'!$C:$C,0))),"",INDEX('Policy Characteristics'!L:L,MATCH($C2158,'Policy Characteristics'!$C:$C,0)))</f>
        <v>fuel-taxes.html</v>
      </c>
    </row>
    <row r="2159" spans="1:18" s="4" customFormat="1">
      <c r="A2159" s="254" t="str">
        <f>IF(ISBLANK(INDEX('Policy Characteristics'!A:A,MATCH($C2159,'Policy Characteristics'!$C:$C,0))),"",INDEX('Policy Characteristics'!A:A,MATCH($C2159,'Policy Characteristics'!$C:$C,0)))</f>
        <v>Cross-Sector</v>
      </c>
      <c r="B2159" s="262" t="str">
        <f>IF(ISBLANK(INDEX('Policy Characteristics'!B:B,MATCH($C2159,'Policy Characteristics'!$C:$C,0))),"",INDEX('Policy Characteristics'!B:B,MATCH($C2159,'Policy Characteristics'!$C:$C,0)))</f>
        <v>Fuel Taxes or Subsidies</v>
      </c>
      <c r="C2159" s="320" t="str">
        <f t="shared" si="77"/>
        <v>Additional Fuel Tax or Subsidy Rate by Fuel</v>
      </c>
      <c r="D2159" s="6" t="s">
        <v>52</v>
      </c>
      <c r="E2159" s="45" t="s">
        <v>319</v>
      </c>
      <c r="F2159" s="6" t="s">
        <v>93</v>
      </c>
      <c r="G2159" s="45" t="s">
        <v>4</v>
      </c>
      <c r="H2159" s="43">
        <v>740</v>
      </c>
      <c r="I2159" s="325" t="s">
        <v>40</v>
      </c>
      <c r="J2159" s="255" t="str">
        <f>IF(ISBLANK(INDEX('Policy Characteristics'!D:D,MATCH($C2159,'Policy Characteristics'!$C:$C,0))),"",INDEX('Policy Characteristics'!D:D,MATCH($C2159,'Policy Characteristics'!$C:$C,0)))</f>
        <v>Fuel Taxes or Subsidies</v>
      </c>
      <c r="K2159" s="254" t="str">
        <f>IF(ISBLANK(INDEX('Policy Characteristics'!E:E,MATCH($C2159,'Policy Characteristics'!$C:$C,0))),"",INDEX('Policy Characteristics'!E:E,MATCH($C2159,'Policy Characteristics'!$C:$C,0)))</f>
        <v>cross fuel tax</v>
      </c>
      <c r="L2159" s="261">
        <f>IF(ISBLANK(INDEX('Policy Characteristics'!F:F,MATCH($C2159,'Policy Characteristics'!$C:$C,0))),"",INDEX('Policy Characteristics'!F:F,MATCH($C2159,'Policy Characteristics'!$C:$C,0)))</f>
        <v>-0.9</v>
      </c>
      <c r="M2159" s="261">
        <f>IF(ISBLANK(INDEX('Policy Characteristics'!G:G,MATCH($C2159,'Policy Characteristics'!$C:$C,0))),"",INDEX('Policy Characteristics'!G:G,MATCH($C2159,'Policy Characteristics'!$C:$C,0)))</f>
        <v>0.9</v>
      </c>
      <c r="N2159" s="261">
        <f>IF(ISBLANK(INDEX('Policy Characteristics'!H:H,MATCH($C2159,'Policy Characteristics'!$C:$C,0))),"",INDEX('Policy Characteristics'!H:H,MATCH($C2159,'Policy Characteristics'!$C:$C,0)))</f>
        <v>0.01</v>
      </c>
      <c r="O2159" s="254" t="str">
        <f>IF(ISBLANK(INDEX('Policy Characteristics'!I:I,MATCH($C2159,'Policy Characteristics'!$C:$C,0))),"",INDEX('Policy Characteristics'!I:I,MATCH($C2159,'Policy Characteristics'!$C:$C,0)))</f>
        <v>% of BAU price</v>
      </c>
      <c r="P2159" s="254" t="str">
        <f>IF(ISBLANK(INDEX('Policy Characteristics'!J:J,MATCH($C2159,'Policy Characteristics'!$C:$C,0))),"",INDEX('Policy Characteristics'!J:J,MATCH($C2159,'Policy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59" s="254" t="str">
        <f>IF(ISBLANK(INDEX('Policy Characteristics'!K:K,MATCH($C2159,'Policy Characteristics'!$C:$C,0))),"",INDEX('Policy Characteristics'!K:K,MATCH($C2159,'Policy Characteristics'!$C:$C,0)))</f>
        <v>fuels.html#fuel-taxes</v>
      </c>
      <c r="R2159" s="254" t="str">
        <f>IF(ISBLANK(INDEX('Policy Characteristics'!L:L,MATCH($C2159,'Policy Characteristics'!$C:$C,0))),"",INDEX('Policy Characteristics'!L:L,MATCH($C2159,'Policy Characteristics'!$C:$C,0)))</f>
        <v>fuel-taxes.html</v>
      </c>
    </row>
    <row r="2160" spans="1:18" s="4" customFormat="1">
      <c r="A2160" s="254" t="str">
        <f>IF(ISBLANK(INDEX('Policy Characteristics'!A:A,MATCH($C2160,'Policy Characteristics'!$C:$C,0))),"",INDEX('Policy Characteristics'!A:A,MATCH($C2160,'Policy Characteristics'!$C:$C,0)))</f>
        <v>Cross-Sector</v>
      </c>
      <c r="B2160" s="262" t="str">
        <f>IF(ISBLANK(INDEX('Policy Characteristics'!B:B,MATCH($C2160,'Policy Characteristics'!$C:$C,0))),"",INDEX('Policy Characteristics'!B:B,MATCH($C2160,'Policy Characteristics'!$C:$C,0)))</f>
        <v>Fuel Taxes or Subsidies</v>
      </c>
      <c r="C2160" s="320" t="str">
        <f t="shared" si="77"/>
        <v>Additional Fuel Tax or Subsidy Rate by Fuel</v>
      </c>
      <c r="D2160" s="6" t="s">
        <v>53</v>
      </c>
      <c r="E2160" s="45" t="s">
        <v>319</v>
      </c>
      <c r="F2160" s="6" t="s">
        <v>94</v>
      </c>
      <c r="G2160" s="45" t="s">
        <v>4</v>
      </c>
      <c r="H2160" s="43">
        <v>741</v>
      </c>
      <c r="I2160" s="325" t="s">
        <v>40</v>
      </c>
      <c r="J2160" s="255" t="str">
        <f>IF(ISBLANK(INDEX('Policy Characteristics'!D:D,MATCH($C2160,'Policy Characteristics'!$C:$C,0))),"",INDEX('Policy Characteristics'!D:D,MATCH($C2160,'Policy Characteristics'!$C:$C,0)))</f>
        <v>Fuel Taxes or Subsidies</v>
      </c>
      <c r="K2160" s="254" t="str">
        <f>IF(ISBLANK(INDEX('Policy Characteristics'!E:E,MATCH($C2160,'Policy Characteristics'!$C:$C,0))),"",INDEX('Policy Characteristics'!E:E,MATCH($C2160,'Policy Characteristics'!$C:$C,0)))</f>
        <v>cross fuel tax</v>
      </c>
      <c r="L2160" s="261">
        <f>IF(ISBLANK(INDEX('Policy Characteristics'!F:F,MATCH($C2160,'Policy Characteristics'!$C:$C,0))),"",INDEX('Policy Characteristics'!F:F,MATCH($C2160,'Policy Characteristics'!$C:$C,0)))</f>
        <v>-0.9</v>
      </c>
      <c r="M2160" s="261">
        <f>IF(ISBLANK(INDEX('Policy Characteristics'!G:G,MATCH($C2160,'Policy Characteristics'!$C:$C,0))),"",INDEX('Policy Characteristics'!G:G,MATCH($C2160,'Policy Characteristics'!$C:$C,0)))</f>
        <v>0.9</v>
      </c>
      <c r="N2160" s="261">
        <f>IF(ISBLANK(INDEX('Policy Characteristics'!H:H,MATCH($C2160,'Policy Characteristics'!$C:$C,0))),"",INDEX('Policy Characteristics'!H:H,MATCH($C2160,'Policy Characteristics'!$C:$C,0)))</f>
        <v>0.01</v>
      </c>
      <c r="O2160" s="254" t="str">
        <f>IF(ISBLANK(INDEX('Policy Characteristics'!I:I,MATCH($C2160,'Policy Characteristics'!$C:$C,0))),"",INDEX('Policy Characteristics'!I:I,MATCH($C2160,'Policy Characteristics'!$C:$C,0)))</f>
        <v>% of BAU price</v>
      </c>
      <c r="P2160" s="254" t="str">
        <f>IF(ISBLANK(INDEX('Policy Characteristics'!J:J,MATCH($C2160,'Policy Characteristics'!$C:$C,0))),"",INDEX('Policy Characteristics'!J:J,MATCH($C2160,'Policy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60" s="254" t="str">
        <f>IF(ISBLANK(INDEX('Policy Characteristics'!K:K,MATCH($C2160,'Policy Characteristics'!$C:$C,0))),"",INDEX('Policy Characteristics'!K:K,MATCH($C2160,'Policy Characteristics'!$C:$C,0)))</f>
        <v>fuels.html#fuel-taxes</v>
      </c>
      <c r="R2160" s="254" t="str">
        <f>IF(ISBLANK(INDEX('Policy Characteristics'!L:L,MATCH($C2160,'Policy Characteristics'!$C:$C,0))),"",INDEX('Policy Characteristics'!L:L,MATCH($C2160,'Policy Characteristics'!$C:$C,0)))</f>
        <v>fuel-taxes.html</v>
      </c>
    </row>
    <row r="2161" spans="1:18">
      <c r="A2161" s="254" t="str">
        <f>IF(ISBLANK(INDEX('Policy Characteristics'!A:A,MATCH($C2161,'Policy Characteristics'!$C:$C,0))),"",INDEX('Policy Characteristics'!A:A,MATCH($C2161,'Policy Characteristics'!$C:$C,0)))</f>
        <v>Cross-Sector</v>
      </c>
      <c r="B2161" s="262" t="str">
        <f>IF(ISBLANK(INDEX('Policy Characteristics'!B:B,MATCH($C2161,'Policy Characteristics'!$C:$C,0))),"",INDEX('Policy Characteristics'!B:B,MATCH($C2161,'Policy Characteristics'!$C:$C,0)))</f>
        <v>Fuel Taxes or Subsidies</v>
      </c>
      <c r="C2161" s="320" t="str">
        <f t="shared" si="77"/>
        <v>Additional Fuel Tax or Subsidy Rate by Fuel</v>
      </c>
      <c r="D2161" s="6" t="s">
        <v>2454</v>
      </c>
      <c r="E2161" s="45" t="s">
        <v>319</v>
      </c>
      <c r="F2161" s="6" t="s">
        <v>2455</v>
      </c>
      <c r="G2161" s="45" t="s">
        <v>4</v>
      </c>
      <c r="H2161" s="43">
        <v>742</v>
      </c>
      <c r="I2161" s="325" t="s">
        <v>40</v>
      </c>
      <c r="J2161" s="255" t="str">
        <f>IF(ISBLANK(INDEX('Policy Characteristics'!D:D,MATCH($C2161,'Policy Characteristics'!$C:$C,0))),"",INDEX('Policy Characteristics'!D:D,MATCH($C2161,'Policy Characteristics'!$C:$C,0)))</f>
        <v>Fuel Taxes or Subsidies</v>
      </c>
      <c r="K2161" s="254" t="str">
        <f>IF(ISBLANK(INDEX('Policy Characteristics'!E:E,MATCH($C2161,'Policy Characteristics'!$C:$C,0))),"",INDEX('Policy Characteristics'!E:E,MATCH($C2161,'Policy Characteristics'!$C:$C,0)))</f>
        <v>cross fuel tax</v>
      </c>
      <c r="L2161" s="261">
        <f>IF(ISBLANK(INDEX('Policy Characteristics'!F:F,MATCH($C2161,'Policy Characteristics'!$C:$C,0))),"",INDEX('Policy Characteristics'!F:F,MATCH($C2161,'Policy Characteristics'!$C:$C,0)))</f>
        <v>-0.9</v>
      </c>
      <c r="M2161" s="261">
        <f>IF(ISBLANK(INDEX('Policy Characteristics'!G:G,MATCH($C2161,'Policy Characteristics'!$C:$C,0))),"",INDEX('Policy Characteristics'!G:G,MATCH($C2161,'Policy Characteristics'!$C:$C,0)))</f>
        <v>0.9</v>
      </c>
      <c r="N2161" s="261">
        <f>IF(ISBLANK(INDEX('Policy Characteristics'!H:H,MATCH($C2161,'Policy Characteristics'!$C:$C,0))),"",INDEX('Policy Characteristics'!H:H,MATCH($C2161,'Policy Characteristics'!$C:$C,0)))</f>
        <v>0.01</v>
      </c>
      <c r="O2161" s="254" t="str">
        <f>IF(ISBLANK(INDEX('Policy Characteristics'!I:I,MATCH($C2161,'Policy Characteristics'!$C:$C,0))),"",INDEX('Policy Characteristics'!I:I,MATCH($C2161,'Policy Characteristics'!$C:$C,0)))</f>
        <v>% of BAU price</v>
      </c>
      <c r="P2161" s="254" t="str">
        <f>IF(ISBLANK(INDEX('Policy Characteristics'!J:J,MATCH($C2161,'Policy Characteristics'!$C:$C,0))),"",INDEX('Policy Characteristics'!J:J,MATCH($C2161,'Policy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61" s="254" t="str">
        <f>IF(ISBLANK(INDEX('Policy Characteristics'!K:K,MATCH($C2161,'Policy Characteristics'!$C:$C,0))),"",INDEX('Policy Characteristics'!K:K,MATCH($C2161,'Policy Characteristics'!$C:$C,0)))</f>
        <v>fuels.html#fuel-taxes</v>
      </c>
      <c r="R2161" s="254" t="str">
        <f>IF(ISBLANK(INDEX('Policy Characteristics'!L:L,MATCH($C2161,'Policy Characteristics'!$C:$C,0))),"",INDEX('Policy Characteristics'!L:L,MATCH($C2161,'Policy Characteristics'!$C:$C,0)))</f>
        <v>fuel-taxes.html</v>
      </c>
    </row>
    <row r="2162" spans="1:18">
      <c r="A2162" s="254" t="str">
        <f>IF(ISBLANK(INDEX('Policy Characteristics'!A:A,MATCH($C2162,'Policy Characteristics'!$C:$C,0))),"",INDEX('Policy Characteristics'!A:A,MATCH($C2162,'Policy Characteristics'!$C:$C,0)))</f>
        <v>Cross-Sector</v>
      </c>
      <c r="B2162" s="262" t="str">
        <f>IF(ISBLANK(INDEX('Policy Characteristics'!B:B,MATCH($C2162,'Policy Characteristics'!$C:$C,0))),"",INDEX('Policy Characteristics'!B:B,MATCH($C2162,'Policy Characteristics'!$C:$C,0)))</f>
        <v>Fuel Taxes or Subsidies</v>
      </c>
      <c r="C2162" s="320" t="str">
        <f t="shared" si="77"/>
        <v>Additional Fuel Tax or Subsidy Rate by Fuel</v>
      </c>
      <c r="D2162" s="6" t="s">
        <v>71</v>
      </c>
      <c r="E2162" s="45" t="s">
        <v>319</v>
      </c>
      <c r="F2162" s="6" t="s">
        <v>95</v>
      </c>
      <c r="G2162" s="45" t="s">
        <v>4</v>
      </c>
      <c r="H2162" s="43">
        <v>743</v>
      </c>
      <c r="I2162" s="325" t="s">
        <v>41</v>
      </c>
      <c r="J2162" s="255" t="str">
        <f>IF(ISBLANK(INDEX('Policy Characteristics'!D:D,MATCH($C2162,'Policy Characteristics'!$C:$C,0))),"",INDEX('Policy Characteristics'!D:D,MATCH($C2162,'Policy Characteristics'!$C:$C,0)))</f>
        <v>Fuel Taxes or Subsidies</v>
      </c>
      <c r="K2162" s="254" t="str">
        <f>IF(ISBLANK(INDEX('Policy Characteristics'!E:E,MATCH($C2162,'Policy Characteristics'!$C:$C,0))),"",INDEX('Policy Characteristics'!E:E,MATCH($C2162,'Policy Characteristics'!$C:$C,0)))</f>
        <v>cross fuel tax</v>
      </c>
      <c r="L2162" s="261">
        <f>IF(ISBLANK(INDEX('Policy Characteristics'!F:F,MATCH($C2162,'Policy Characteristics'!$C:$C,0))),"",INDEX('Policy Characteristics'!F:F,MATCH($C2162,'Policy Characteristics'!$C:$C,0)))</f>
        <v>-0.9</v>
      </c>
      <c r="M2162" s="261">
        <f>IF(ISBLANK(INDEX('Policy Characteristics'!G:G,MATCH($C2162,'Policy Characteristics'!$C:$C,0))),"",INDEX('Policy Characteristics'!G:G,MATCH($C2162,'Policy Characteristics'!$C:$C,0)))</f>
        <v>0.9</v>
      </c>
      <c r="N2162" s="261">
        <f>IF(ISBLANK(INDEX('Policy Characteristics'!H:H,MATCH($C2162,'Policy Characteristics'!$C:$C,0))),"",INDEX('Policy Characteristics'!H:H,MATCH($C2162,'Policy Characteristics'!$C:$C,0)))</f>
        <v>0.01</v>
      </c>
      <c r="O2162" s="254" t="str">
        <f>IF(ISBLANK(INDEX('Policy Characteristics'!I:I,MATCH($C2162,'Policy Characteristics'!$C:$C,0))),"",INDEX('Policy Characteristics'!I:I,MATCH($C2162,'Policy Characteristics'!$C:$C,0)))</f>
        <v>% of BAU price</v>
      </c>
      <c r="P2162" s="254" t="str">
        <f>IF(ISBLANK(INDEX('Policy Characteristics'!J:J,MATCH($C2162,'Policy Characteristics'!$C:$C,0))),"",INDEX('Policy Characteristics'!J:J,MATCH($C2162,'Policy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62" s="254" t="str">
        <f>IF(ISBLANK(INDEX('Policy Characteristics'!K:K,MATCH($C2162,'Policy Characteristics'!$C:$C,0))),"",INDEX('Policy Characteristics'!K:K,MATCH($C2162,'Policy Characteristics'!$C:$C,0)))</f>
        <v>fuels.html#fuel-taxes</v>
      </c>
      <c r="R2162" s="254" t="str">
        <f>IF(ISBLANK(INDEX('Policy Characteristics'!L:L,MATCH($C2162,'Policy Characteristics'!$C:$C,0))),"",INDEX('Policy Characteristics'!L:L,MATCH($C2162,'Policy Characteristics'!$C:$C,0)))</f>
        <v>fuel-taxes.html</v>
      </c>
    </row>
    <row r="2163" spans="1:18">
      <c r="A2163" s="254" t="str">
        <f>IF(ISBLANK(INDEX('Policy Characteristics'!A:A,MATCH($C2163,'Policy Characteristics'!$C:$C,0))),"",INDEX('Policy Characteristics'!A:A,MATCH($C2163,'Policy Characteristics'!$C:$C,0)))</f>
        <v>Cross-Sector</v>
      </c>
      <c r="B2163" s="262" t="str">
        <f>IF(ISBLANK(INDEX('Policy Characteristics'!B:B,MATCH($C2163,'Policy Characteristics'!$C:$C,0))),"",INDEX('Policy Characteristics'!B:B,MATCH($C2163,'Policy Characteristics'!$C:$C,0)))</f>
        <v>Fuel Taxes or Subsidies</v>
      </c>
      <c r="C2163" s="320" t="str">
        <f t="shared" si="77"/>
        <v>Additional Fuel Tax or Subsidy Rate by Fuel</v>
      </c>
      <c r="D2163" s="6" t="s">
        <v>429</v>
      </c>
      <c r="E2163" s="45" t="s">
        <v>319</v>
      </c>
      <c r="F2163" s="6" t="s">
        <v>430</v>
      </c>
      <c r="G2163" s="45" t="s">
        <v>4</v>
      </c>
      <c r="H2163" s="43">
        <v>744</v>
      </c>
      <c r="I2163" s="325" t="s">
        <v>41</v>
      </c>
      <c r="J2163" s="255" t="str">
        <f>IF(ISBLANK(INDEX('Policy Characteristics'!D:D,MATCH($C2163,'Policy Characteristics'!$C:$C,0))),"",INDEX('Policy Characteristics'!D:D,MATCH($C2163,'Policy Characteristics'!$C:$C,0)))</f>
        <v>Fuel Taxes or Subsidies</v>
      </c>
      <c r="K2163" s="254" t="str">
        <f>IF(ISBLANK(INDEX('Policy Characteristics'!E:E,MATCH($C2163,'Policy Characteristics'!$C:$C,0))),"",INDEX('Policy Characteristics'!E:E,MATCH($C2163,'Policy Characteristics'!$C:$C,0)))</f>
        <v>cross fuel tax</v>
      </c>
      <c r="L2163" s="261">
        <f>IF(ISBLANK(INDEX('Policy Characteristics'!F:F,MATCH($C2163,'Policy Characteristics'!$C:$C,0))),"",INDEX('Policy Characteristics'!F:F,MATCH($C2163,'Policy Characteristics'!$C:$C,0)))</f>
        <v>-0.9</v>
      </c>
      <c r="M2163" s="261">
        <f>IF(ISBLANK(INDEX('Policy Characteristics'!G:G,MATCH($C2163,'Policy Characteristics'!$C:$C,0))),"",INDEX('Policy Characteristics'!G:G,MATCH($C2163,'Policy Characteristics'!$C:$C,0)))</f>
        <v>0.9</v>
      </c>
      <c r="N2163" s="261">
        <f>IF(ISBLANK(INDEX('Policy Characteristics'!H:H,MATCH($C2163,'Policy Characteristics'!$C:$C,0))),"",INDEX('Policy Characteristics'!H:H,MATCH($C2163,'Policy Characteristics'!$C:$C,0)))</f>
        <v>0.01</v>
      </c>
      <c r="O2163" s="254" t="str">
        <f>IF(ISBLANK(INDEX('Policy Characteristics'!I:I,MATCH($C2163,'Policy Characteristics'!$C:$C,0))),"",INDEX('Policy Characteristics'!I:I,MATCH($C2163,'Policy Characteristics'!$C:$C,0)))</f>
        <v>% of BAU price</v>
      </c>
      <c r="P2163" s="254" t="str">
        <f>IF(ISBLANK(INDEX('Policy Characteristics'!J:J,MATCH($C2163,'Policy Characteristics'!$C:$C,0))),"",INDEX('Policy Characteristics'!J:J,MATCH($C2163,'Policy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63" s="254" t="str">
        <f>IF(ISBLANK(INDEX('Policy Characteristics'!K:K,MATCH($C2163,'Policy Characteristics'!$C:$C,0))),"",INDEX('Policy Characteristics'!K:K,MATCH($C2163,'Policy Characteristics'!$C:$C,0)))</f>
        <v>fuels.html#fuel-taxes</v>
      </c>
      <c r="R2163" s="254" t="str">
        <f>IF(ISBLANK(INDEX('Policy Characteristics'!L:L,MATCH($C2163,'Policy Characteristics'!$C:$C,0))),"",INDEX('Policy Characteristics'!L:L,MATCH($C2163,'Policy Characteristics'!$C:$C,0)))</f>
        <v>fuel-taxes.html</v>
      </c>
    </row>
    <row r="2164" spans="1:18">
      <c r="A2164" s="254" t="str">
        <f>IF(ISBLANK(INDEX('Policy Characteristics'!A:A,MATCH($C2164,'Policy Characteristics'!$C:$C,0))),"",INDEX('Policy Characteristics'!A:A,MATCH($C2164,'Policy Characteristics'!$C:$C,0)))</f>
        <v>Cross-Sector</v>
      </c>
      <c r="B2164" s="262" t="str">
        <f>IF(ISBLANK(INDEX('Policy Characteristics'!B:B,MATCH($C2164,'Policy Characteristics'!$C:$C,0))),"",INDEX('Policy Characteristics'!B:B,MATCH($C2164,'Policy Characteristics'!$C:$C,0)))</f>
        <v>Fuel Taxes or Subsidies</v>
      </c>
      <c r="C2164" s="320" t="str">
        <f t="shared" si="77"/>
        <v>Additional Fuel Tax or Subsidy Rate by Fuel</v>
      </c>
      <c r="D2164" s="6" t="s">
        <v>2446</v>
      </c>
      <c r="E2164" s="45" t="s">
        <v>319</v>
      </c>
      <c r="F2164" s="6" t="s">
        <v>2450</v>
      </c>
      <c r="G2164" s="45" t="s">
        <v>4</v>
      </c>
      <c r="H2164" s="43">
        <v>745</v>
      </c>
      <c r="I2164" s="325" t="s">
        <v>41</v>
      </c>
      <c r="J2164" s="255" t="str">
        <f>IF(ISBLANK(INDEX('Policy Characteristics'!D:D,MATCH($C2164,'Policy Characteristics'!$C:$C,0))),"",INDEX('Policy Characteristics'!D:D,MATCH($C2164,'Policy Characteristics'!$C:$C,0)))</f>
        <v>Fuel Taxes or Subsidies</v>
      </c>
      <c r="K2164" s="254" t="str">
        <f>IF(ISBLANK(INDEX('Policy Characteristics'!E:E,MATCH($C2164,'Policy Characteristics'!$C:$C,0))),"",INDEX('Policy Characteristics'!E:E,MATCH($C2164,'Policy Characteristics'!$C:$C,0)))</f>
        <v>cross fuel tax</v>
      </c>
      <c r="L2164" s="261">
        <f>IF(ISBLANK(INDEX('Policy Characteristics'!F:F,MATCH($C2164,'Policy Characteristics'!$C:$C,0))),"",INDEX('Policy Characteristics'!F:F,MATCH($C2164,'Policy Characteristics'!$C:$C,0)))</f>
        <v>-0.9</v>
      </c>
      <c r="M2164" s="261">
        <f>IF(ISBLANK(INDEX('Policy Characteristics'!G:G,MATCH($C2164,'Policy Characteristics'!$C:$C,0))),"",INDEX('Policy Characteristics'!G:G,MATCH($C2164,'Policy Characteristics'!$C:$C,0)))</f>
        <v>0.9</v>
      </c>
      <c r="N2164" s="261">
        <f>IF(ISBLANK(INDEX('Policy Characteristics'!H:H,MATCH($C2164,'Policy Characteristics'!$C:$C,0))),"",INDEX('Policy Characteristics'!H:H,MATCH($C2164,'Policy Characteristics'!$C:$C,0)))</f>
        <v>0.01</v>
      </c>
      <c r="O2164" s="254" t="str">
        <f>IF(ISBLANK(INDEX('Policy Characteristics'!I:I,MATCH($C2164,'Policy Characteristics'!$C:$C,0))),"",INDEX('Policy Characteristics'!I:I,MATCH($C2164,'Policy Characteristics'!$C:$C,0)))</f>
        <v>% of BAU price</v>
      </c>
      <c r="P2164" s="254" t="str">
        <f>IF(ISBLANK(INDEX('Policy Characteristics'!J:J,MATCH($C2164,'Policy Characteristics'!$C:$C,0))),"",INDEX('Policy Characteristics'!J:J,MATCH($C2164,'Policy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64" s="254" t="str">
        <f>IF(ISBLANK(INDEX('Policy Characteristics'!K:K,MATCH($C2164,'Policy Characteristics'!$C:$C,0))),"",INDEX('Policy Characteristics'!K:K,MATCH($C2164,'Policy Characteristics'!$C:$C,0)))</f>
        <v>fuels.html#fuel-taxes</v>
      </c>
      <c r="R2164" s="254" t="str">
        <f>IF(ISBLANK(INDEX('Policy Characteristics'!L:L,MATCH($C2164,'Policy Characteristics'!$C:$C,0))),"",INDEX('Policy Characteristics'!L:L,MATCH($C2164,'Policy Characteristics'!$C:$C,0)))</f>
        <v>fuel-taxes.html</v>
      </c>
    </row>
    <row r="2165" spans="1:18">
      <c r="A2165" s="254" t="str">
        <f>IF(ISBLANK(INDEX('Policy Characteristics'!A:A,MATCH($C2165,'Policy Characteristics'!$C:$C,0))),"",INDEX('Policy Characteristics'!A:A,MATCH($C2165,'Policy Characteristics'!$C:$C,0)))</f>
        <v>Cross-Sector</v>
      </c>
      <c r="B2165" s="262" t="str">
        <f>IF(ISBLANK(INDEX('Policy Characteristics'!B:B,MATCH($C2165,'Policy Characteristics'!$C:$C,0))),"",INDEX('Policy Characteristics'!B:B,MATCH($C2165,'Policy Characteristics'!$C:$C,0)))</f>
        <v>Fuel Taxes or Subsidies</v>
      </c>
      <c r="C2165" s="320" t="str">
        <f t="shared" si="77"/>
        <v>Additional Fuel Tax or Subsidy Rate by Fuel</v>
      </c>
      <c r="D2165" s="6" t="s">
        <v>2456</v>
      </c>
      <c r="E2165" s="45" t="s">
        <v>319</v>
      </c>
      <c r="F2165" s="6" t="s">
        <v>2457</v>
      </c>
      <c r="G2165" s="45" t="s">
        <v>4</v>
      </c>
      <c r="H2165" s="43">
        <v>746</v>
      </c>
      <c r="I2165" s="325" t="s">
        <v>41</v>
      </c>
      <c r="J2165" s="255" t="str">
        <f>IF(ISBLANK(INDEX('Policy Characteristics'!D:D,MATCH($C2165,'Policy Characteristics'!$C:$C,0))),"",INDEX('Policy Characteristics'!D:D,MATCH($C2165,'Policy Characteristics'!$C:$C,0)))</f>
        <v>Fuel Taxes or Subsidies</v>
      </c>
      <c r="K2165" s="254" t="str">
        <f>IF(ISBLANK(INDEX('Policy Characteristics'!E:E,MATCH($C2165,'Policy Characteristics'!$C:$C,0))),"",INDEX('Policy Characteristics'!E:E,MATCH($C2165,'Policy Characteristics'!$C:$C,0)))</f>
        <v>cross fuel tax</v>
      </c>
      <c r="L2165" s="261">
        <f>IF(ISBLANK(INDEX('Policy Characteristics'!F:F,MATCH($C2165,'Policy Characteristics'!$C:$C,0))),"",INDEX('Policy Characteristics'!F:F,MATCH($C2165,'Policy Characteristics'!$C:$C,0)))</f>
        <v>-0.9</v>
      </c>
      <c r="M2165" s="261">
        <f>IF(ISBLANK(INDEX('Policy Characteristics'!G:G,MATCH($C2165,'Policy Characteristics'!$C:$C,0))),"",INDEX('Policy Characteristics'!G:G,MATCH($C2165,'Policy Characteristics'!$C:$C,0)))</f>
        <v>0.9</v>
      </c>
      <c r="N2165" s="261">
        <f>IF(ISBLANK(INDEX('Policy Characteristics'!H:H,MATCH($C2165,'Policy Characteristics'!$C:$C,0))),"",INDEX('Policy Characteristics'!H:H,MATCH($C2165,'Policy Characteristics'!$C:$C,0)))</f>
        <v>0.01</v>
      </c>
      <c r="O2165" s="254" t="str">
        <f>IF(ISBLANK(INDEX('Policy Characteristics'!I:I,MATCH($C2165,'Policy Characteristics'!$C:$C,0))),"",INDEX('Policy Characteristics'!I:I,MATCH($C2165,'Policy Characteristics'!$C:$C,0)))</f>
        <v>% of BAU price</v>
      </c>
      <c r="P2165" s="254" t="str">
        <f>IF(ISBLANK(INDEX('Policy Characteristics'!J:J,MATCH($C2165,'Policy Characteristics'!$C:$C,0))),"",INDEX('Policy Characteristics'!J:J,MATCH($C2165,'Policy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65" s="254" t="str">
        <f>IF(ISBLANK(INDEX('Policy Characteristics'!K:K,MATCH($C2165,'Policy Characteristics'!$C:$C,0))),"",INDEX('Policy Characteristics'!K:K,MATCH($C2165,'Policy Characteristics'!$C:$C,0)))</f>
        <v>fuels.html#fuel-taxes</v>
      </c>
      <c r="R2165" s="254" t="str">
        <f>IF(ISBLANK(INDEX('Policy Characteristics'!L:L,MATCH($C2165,'Policy Characteristics'!$C:$C,0))),"",INDEX('Policy Characteristics'!L:L,MATCH($C2165,'Policy Characteristics'!$C:$C,0)))</f>
        <v>fuel-taxes.html</v>
      </c>
    </row>
    <row r="2166" spans="1:18">
      <c r="A2166" s="254" t="str">
        <f>IF(ISBLANK(INDEX('Policy Characteristics'!A:A,MATCH($C2166,'Policy Characteristics'!$C:$C,0))),"",INDEX('Policy Characteristics'!A:A,MATCH($C2166,'Policy Characteristics'!$C:$C,0)))</f>
        <v>Cross-Sector</v>
      </c>
      <c r="B2166" s="262" t="str">
        <f>IF(ISBLANK(INDEX('Policy Characteristics'!B:B,MATCH($C2166,'Policy Characteristics'!$C:$C,0))),"",INDEX('Policy Characteristics'!B:B,MATCH($C2166,'Policy Characteristics'!$C:$C,0)))</f>
        <v>Fuel Taxes or Subsidies</v>
      </c>
      <c r="C2166" s="320" t="str">
        <f t="shared" si="77"/>
        <v>Additional Fuel Tax or Subsidy Rate by Fuel</v>
      </c>
      <c r="D2166" s="6" t="s">
        <v>2447</v>
      </c>
      <c r="E2166" s="45" t="s">
        <v>319</v>
      </c>
      <c r="F2166" s="6" t="s">
        <v>2451</v>
      </c>
      <c r="G2166" s="45" t="s">
        <v>4</v>
      </c>
      <c r="H2166" s="43">
        <v>747</v>
      </c>
      <c r="I2166" s="325" t="s">
        <v>41</v>
      </c>
      <c r="J2166" s="255" t="str">
        <f>IF(ISBLANK(INDEX('Policy Characteristics'!D:D,MATCH($C2166,'Policy Characteristics'!$C:$C,0))),"",INDEX('Policy Characteristics'!D:D,MATCH($C2166,'Policy Characteristics'!$C:$C,0)))</f>
        <v>Fuel Taxes or Subsidies</v>
      </c>
      <c r="K2166" s="254" t="str">
        <f>IF(ISBLANK(INDEX('Policy Characteristics'!E:E,MATCH($C2166,'Policy Characteristics'!$C:$C,0))),"",INDEX('Policy Characteristics'!E:E,MATCH($C2166,'Policy Characteristics'!$C:$C,0)))</f>
        <v>cross fuel tax</v>
      </c>
      <c r="L2166" s="261">
        <f>IF(ISBLANK(INDEX('Policy Characteristics'!F:F,MATCH($C2166,'Policy Characteristics'!$C:$C,0))),"",INDEX('Policy Characteristics'!F:F,MATCH($C2166,'Policy Characteristics'!$C:$C,0)))</f>
        <v>-0.9</v>
      </c>
      <c r="M2166" s="261">
        <f>IF(ISBLANK(INDEX('Policy Characteristics'!G:G,MATCH($C2166,'Policy Characteristics'!$C:$C,0))),"",INDEX('Policy Characteristics'!G:G,MATCH($C2166,'Policy Characteristics'!$C:$C,0)))</f>
        <v>0.9</v>
      </c>
      <c r="N2166" s="261">
        <f>IF(ISBLANK(INDEX('Policy Characteristics'!H:H,MATCH($C2166,'Policy Characteristics'!$C:$C,0))),"",INDEX('Policy Characteristics'!H:H,MATCH($C2166,'Policy Characteristics'!$C:$C,0)))</f>
        <v>0.01</v>
      </c>
      <c r="O2166" s="254" t="str">
        <f>IF(ISBLANK(INDEX('Policy Characteristics'!I:I,MATCH($C2166,'Policy Characteristics'!$C:$C,0))),"",INDEX('Policy Characteristics'!I:I,MATCH($C2166,'Policy Characteristics'!$C:$C,0)))</f>
        <v>% of BAU price</v>
      </c>
      <c r="P2166" s="254" t="str">
        <f>IF(ISBLANK(INDEX('Policy Characteristics'!J:J,MATCH($C2166,'Policy Characteristics'!$C:$C,0))),"",INDEX('Policy Characteristics'!J:J,MATCH($C2166,'Policy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66" s="254" t="str">
        <f>IF(ISBLANK(INDEX('Policy Characteristics'!K:K,MATCH($C2166,'Policy Characteristics'!$C:$C,0))),"",INDEX('Policy Characteristics'!K:K,MATCH($C2166,'Policy Characteristics'!$C:$C,0)))</f>
        <v>fuels.html#fuel-taxes</v>
      </c>
      <c r="R2166" s="254" t="str">
        <f>IF(ISBLANK(INDEX('Policy Characteristics'!L:L,MATCH($C2166,'Policy Characteristics'!$C:$C,0))),"",INDEX('Policy Characteristics'!L:L,MATCH($C2166,'Policy Characteristics'!$C:$C,0)))</f>
        <v>fuel-taxes.html</v>
      </c>
    </row>
    <row r="2167" spans="1:18">
      <c r="A2167" s="254" t="str">
        <f>IF(ISBLANK(INDEX('Policy Characteristics'!A:A,MATCH($C2167,'Policy Characteristics'!$C:$C,0))),"",INDEX('Policy Characteristics'!A:A,MATCH($C2167,'Policy Characteristics'!$C:$C,0)))</f>
        <v>Cross-Sector</v>
      </c>
      <c r="B2167" s="262" t="str">
        <f>IF(ISBLANK(INDEX('Policy Characteristics'!B:B,MATCH($C2167,'Policy Characteristics'!$C:$C,0))),"",INDEX('Policy Characteristics'!B:B,MATCH($C2167,'Policy Characteristics'!$C:$C,0)))</f>
        <v>Fuel Taxes or Subsidies</v>
      </c>
      <c r="C2167" s="320" t="str">
        <f t="shared" si="77"/>
        <v>Additional Fuel Tax or Subsidy Rate by Fuel</v>
      </c>
      <c r="D2167" s="6" t="s">
        <v>2448</v>
      </c>
      <c r="E2167" s="45" t="s">
        <v>319</v>
      </c>
      <c r="F2167" s="6" t="s">
        <v>2452</v>
      </c>
      <c r="G2167" s="45" t="s">
        <v>4</v>
      </c>
      <c r="H2167" s="43">
        <v>748</v>
      </c>
      <c r="I2167" s="325" t="s">
        <v>41</v>
      </c>
      <c r="J2167" s="255" t="str">
        <f>IF(ISBLANK(INDEX('Policy Characteristics'!D:D,MATCH($C2167,'Policy Characteristics'!$C:$C,0))),"",INDEX('Policy Characteristics'!D:D,MATCH($C2167,'Policy Characteristics'!$C:$C,0)))</f>
        <v>Fuel Taxes or Subsidies</v>
      </c>
      <c r="K2167" s="254" t="str">
        <f>IF(ISBLANK(INDEX('Policy Characteristics'!E:E,MATCH($C2167,'Policy Characteristics'!$C:$C,0))),"",INDEX('Policy Characteristics'!E:E,MATCH($C2167,'Policy Characteristics'!$C:$C,0)))</f>
        <v>cross fuel tax</v>
      </c>
      <c r="L2167" s="261">
        <f>IF(ISBLANK(INDEX('Policy Characteristics'!F:F,MATCH($C2167,'Policy Characteristics'!$C:$C,0))),"",INDEX('Policy Characteristics'!F:F,MATCH($C2167,'Policy Characteristics'!$C:$C,0)))</f>
        <v>-0.9</v>
      </c>
      <c r="M2167" s="261">
        <f>IF(ISBLANK(INDEX('Policy Characteristics'!G:G,MATCH($C2167,'Policy Characteristics'!$C:$C,0))),"",INDEX('Policy Characteristics'!G:G,MATCH($C2167,'Policy Characteristics'!$C:$C,0)))</f>
        <v>0.9</v>
      </c>
      <c r="N2167" s="261">
        <f>IF(ISBLANK(INDEX('Policy Characteristics'!H:H,MATCH($C2167,'Policy Characteristics'!$C:$C,0))),"",INDEX('Policy Characteristics'!H:H,MATCH($C2167,'Policy Characteristics'!$C:$C,0)))</f>
        <v>0.01</v>
      </c>
      <c r="O2167" s="254" t="str">
        <f>IF(ISBLANK(INDEX('Policy Characteristics'!I:I,MATCH($C2167,'Policy Characteristics'!$C:$C,0))),"",INDEX('Policy Characteristics'!I:I,MATCH($C2167,'Policy Characteristics'!$C:$C,0)))</f>
        <v>% of BAU price</v>
      </c>
      <c r="P2167" s="254" t="str">
        <f>IF(ISBLANK(INDEX('Policy Characteristics'!J:J,MATCH($C2167,'Policy Characteristics'!$C:$C,0))),"",INDEX('Policy Characteristics'!J:J,MATCH($C2167,'Policy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67" s="254" t="str">
        <f>IF(ISBLANK(INDEX('Policy Characteristics'!K:K,MATCH($C2167,'Policy Characteristics'!$C:$C,0))),"",INDEX('Policy Characteristics'!K:K,MATCH($C2167,'Policy Characteristics'!$C:$C,0)))</f>
        <v>fuels.html#fuel-taxes</v>
      </c>
      <c r="R2167" s="254" t="str">
        <f>IF(ISBLANK(INDEX('Policy Characteristics'!L:L,MATCH($C2167,'Policy Characteristics'!$C:$C,0))),"",INDEX('Policy Characteristics'!L:L,MATCH($C2167,'Policy Characteristics'!$C:$C,0)))</f>
        <v>fuel-taxes.html</v>
      </c>
    </row>
    <row r="2168" spans="1:18">
      <c r="A2168" s="254" t="str">
        <f>IF(ISBLANK(INDEX('Policy Characteristics'!A:A,MATCH($C2168,'Policy Characteristics'!$C:$C,0))),"",INDEX('Policy Characteristics'!A:A,MATCH($C2168,'Policy Characteristics'!$C:$C,0)))</f>
        <v>Cross-Sector</v>
      </c>
      <c r="B2168" s="262" t="str">
        <f>IF(ISBLANK(INDEX('Policy Characteristics'!B:B,MATCH($C2168,'Policy Characteristics'!$C:$C,0))),"",INDEX('Policy Characteristics'!B:B,MATCH($C2168,'Policy Characteristics'!$C:$C,0)))</f>
        <v>Fuel Taxes or Subsidies</v>
      </c>
      <c r="C2168" s="320" t="str">
        <f t="shared" si="77"/>
        <v>Additional Fuel Tax or Subsidy Rate by Fuel</v>
      </c>
      <c r="D2168" s="6" t="s">
        <v>2449</v>
      </c>
      <c r="E2168" s="45" t="s">
        <v>319</v>
      </c>
      <c r="F2168" s="6" t="s">
        <v>2453</v>
      </c>
      <c r="G2168" s="45" t="s">
        <v>4</v>
      </c>
      <c r="H2168" s="43">
        <v>749</v>
      </c>
      <c r="I2168" s="325" t="s">
        <v>40</v>
      </c>
      <c r="J2168" s="255" t="str">
        <f>IF(ISBLANK(INDEX('Policy Characteristics'!D:D,MATCH($C2168,'Policy Characteristics'!$C:$C,0))),"",INDEX('Policy Characteristics'!D:D,MATCH($C2168,'Policy Characteristics'!$C:$C,0)))</f>
        <v>Fuel Taxes or Subsidies</v>
      </c>
      <c r="K2168" s="254" t="str">
        <f>IF(ISBLANK(INDEX('Policy Characteristics'!E:E,MATCH($C2168,'Policy Characteristics'!$C:$C,0))),"",INDEX('Policy Characteristics'!E:E,MATCH($C2168,'Policy Characteristics'!$C:$C,0)))</f>
        <v>cross fuel tax</v>
      </c>
      <c r="L2168" s="261">
        <f>IF(ISBLANK(INDEX('Policy Characteristics'!F:F,MATCH($C2168,'Policy Characteristics'!$C:$C,0))),"",INDEX('Policy Characteristics'!F:F,MATCH($C2168,'Policy Characteristics'!$C:$C,0)))</f>
        <v>-0.9</v>
      </c>
      <c r="M2168" s="261">
        <f>IF(ISBLANK(INDEX('Policy Characteristics'!G:G,MATCH($C2168,'Policy Characteristics'!$C:$C,0))),"",INDEX('Policy Characteristics'!G:G,MATCH($C2168,'Policy Characteristics'!$C:$C,0)))</f>
        <v>0.9</v>
      </c>
      <c r="N2168" s="261">
        <f>IF(ISBLANK(INDEX('Policy Characteristics'!H:H,MATCH($C2168,'Policy Characteristics'!$C:$C,0))),"",INDEX('Policy Characteristics'!H:H,MATCH($C2168,'Policy Characteristics'!$C:$C,0)))</f>
        <v>0.01</v>
      </c>
      <c r="O2168" s="254" t="str">
        <f>IF(ISBLANK(INDEX('Policy Characteristics'!I:I,MATCH($C2168,'Policy Characteristics'!$C:$C,0))),"",INDEX('Policy Characteristics'!I:I,MATCH($C2168,'Policy Characteristics'!$C:$C,0)))</f>
        <v>% of BAU price</v>
      </c>
      <c r="P2168" s="254" t="str">
        <f>IF(ISBLANK(INDEX('Policy Characteristics'!J:J,MATCH($C2168,'Policy Characteristics'!$C:$C,0))),"",INDEX('Policy Characteristics'!J:J,MATCH($C2168,'Policy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68" s="254" t="str">
        <f>IF(ISBLANK(INDEX('Policy Characteristics'!K:K,MATCH($C2168,'Policy Characteristics'!$C:$C,0))),"",INDEX('Policy Characteristics'!K:K,MATCH($C2168,'Policy Characteristics'!$C:$C,0)))</f>
        <v>fuels.html#fuel-taxes</v>
      </c>
      <c r="R2168" s="254" t="str">
        <f>IF(ISBLANK(INDEX('Policy Characteristics'!L:L,MATCH($C2168,'Policy Characteristics'!$C:$C,0))),"",INDEX('Policy Characteristics'!L:L,MATCH($C2168,'Policy Characteristics'!$C:$C,0)))</f>
        <v>fuel-taxes.html</v>
      </c>
    </row>
    <row r="2169" spans="1:18" s="4" customFormat="1">
      <c r="A2169" s="254" t="str">
        <f>IF(ISBLANK(INDEX('Policy Characteristics'!A:A,MATCH($C2169,'Policy Characteristics'!$C:$C,0))),"",INDEX('Policy Characteristics'!A:A,MATCH($C2169,'Policy Characteristics'!$C:$C,0)))</f>
        <v>Cross-Sector</v>
      </c>
      <c r="B2169" s="262" t="str">
        <f>IF(ISBLANK(INDEX('Policy Characteristics'!B:B,MATCH($C2169,'Policy Characteristics'!$C:$C,0))),"",INDEX('Policy Characteristics'!B:B,MATCH($C2169,'Policy Characteristics'!$C:$C,0)))</f>
        <v>Fuel Taxes or Subsidies</v>
      </c>
      <c r="C2169" s="320" t="str">
        <f t="shared" si="77"/>
        <v>Additional Fuel Tax or Subsidy Rate by Fuel</v>
      </c>
      <c r="D2169" s="45" t="s">
        <v>49</v>
      </c>
      <c r="E2169" s="45" t="s">
        <v>327</v>
      </c>
      <c r="F2169" s="45" t="s">
        <v>89</v>
      </c>
      <c r="G2169" s="45" t="s">
        <v>89</v>
      </c>
      <c r="H2169" s="43">
        <v>2314</v>
      </c>
      <c r="I2169" s="324" t="s">
        <v>41</v>
      </c>
      <c r="J2169" s="255" t="str">
        <f>IF(ISBLANK(INDEX('Policy Characteristics'!D:D,MATCH($C2169,'Policy Characteristics'!$C:$C,0))),"",INDEX('Policy Characteristics'!D:D,MATCH($C2169,'Policy Characteristics'!$C:$C,0)))</f>
        <v>Fuel Taxes or Subsidies</v>
      </c>
      <c r="K2169" s="254" t="str">
        <f>IF(ISBLANK(INDEX('Policy Characteristics'!E:E,MATCH($C2169,'Policy Characteristics'!$C:$C,0))),"",INDEX('Policy Characteristics'!E:E,MATCH($C2169,'Policy Characteristics'!$C:$C,0)))</f>
        <v>cross fuel tax</v>
      </c>
      <c r="L2169" s="261">
        <f>IF(ISBLANK(INDEX('Policy Characteristics'!F:F,MATCH($C2169,'Policy Characteristics'!$C:$C,0))),"",INDEX('Policy Characteristics'!F:F,MATCH($C2169,'Policy Characteristics'!$C:$C,0)))</f>
        <v>-0.9</v>
      </c>
      <c r="M2169" s="261">
        <f>IF(ISBLANK(INDEX('Policy Characteristics'!G:G,MATCH($C2169,'Policy Characteristics'!$C:$C,0))),"",INDEX('Policy Characteristics'!G:G,MATCH($C2169,'Policy Characteristics'!$C:$C,0)))</f>
        <v>0.9</v>
      </c>
      <c r="N2169" s="261">
        <f>IF(ISBLANK(INDEX('Policy Characteristics'!H:H,MATCH($C2169,'Policy Characteristics'!$C:$C,0))),"",INDEX('Policy Characteristics'!H:H,MATCH($C2169,'Policy Characteristics'!$C:$C,0)))</f>
        <v>0.01</v>
      </c>
      <c r="O2169" s="254" t="str">
        <f>IF(ISBLANK(INDEX('Policy Characteristics'!I:I,MATCH($C2169,'Policy Characteristics'!$C:$C,0))),"",INDEX('Policy Characteristics'!I:I,MATCH($C2169,'Policy Characteristics'!$C:$C,0)))</f>
        <v>% of BAU price</v>
      </c>
      <c r="P2169" s="254" t="str">
        <f>IF(ISBLANK(INDEX('Policy Characteristics'!J:J,MATCH($C2169,'Policy Characteristics'!$C:$C,0))),"",INDEX('Policy Characteristics'!J:J,MATCH($C2169,'Policy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69" s="254" t="str">
        <f>IF(ISBLANK(INDEX('Policy Characteristics'!K:K,MATCH($C2169,'Policy Characteristics'!$C:$C,0))),"",INDEX('Policy Characteristics'!K:K,MATCH($C2169,'Policy Characteristics'!$C:$C,0)))</f>
        <v>fuels.html#fuel-taxes</v>
      </c>
      <c r="R2169" s="254" t="str">
        <f>IF(ISBLANK(INDEX('Policy Characteristics'!L:L,MATCH($C2169,'Policy Characteristics'!$C:$C,0))),"",INDEX('Policy Characteristics'!L:L,MATCH($C2169,'Policy Characteristics'!$C:$C,0)))</f>
        <v>fuel-taxes.html</v>
      </c>
    </row>
    <row r="2170" spans="1:18" s="4" customFormat="1">
      <c r="A2170" s="254" t="str">
        <f>IF(ISBLANK(INDEX('Policy Characteristics'!A:A,MATCH($C2170,'Policy Characteristics'!$C:$C,0))),"",INDEX('Policy Characteristics'!A:A,MATCH($C2170,'Policy Characteristics'!$C:$C,0)))</f>
        <v>Cross-Sector</v>
      </c>
      <c r="B2170" s="262" t="str">
        <f>IF(ISBLANK(INDEX('Policy Characteristics'!B:B,MATCH($C2170,'Policy Characteristics'!$C:$C,0))),"",INDEX('Policy Characteristics'!B:B,MATCH($C2170,'Policy Characteristics'!$C:$C,0)))</f>
        <v>Fuel Taxes or Subsidies</v>
      </c>
      <c r="C2170" s="320" t="str">
        <f t="shared" si="77"/>
        <v>Additional Fuel Tax or Subsidy Rate by Fuel</v>
      </c>
      <c r="D2170" s="6" t="s">
        <v>436</v>
      </c>
      <c r="E2170" s="45" t="s">
        <v>327</v>
      </c>
      <c r="F2170" s="6" t="s">
        <v>433</v>
      </c>
      <c r="G2170" s="45" t="s">
        <v>89</v>
      </c>
      <c r="H2170" s="43">
        <v>2315</v>
      </c>
      <c r="I2170" s="325" t="s">
        <v>40</v>
      </c>
      <c r="J2170" s="255" t="str">
        <f>IF(ISBLANK(INDEX('Policy Characteristics'!D:D,MATCH($C2170,'Policy Characteristics'!$C:$C,0))),"",INDEX('Policy Characteristics'!D:D,MATCH($C2170,'Policy Characteristics'!$C:$C,0)))</f>
        <v>Fuel Taxes or Subsidies</v>
      </c>
      <c r="K2170" s="254" t="str">
        <f>IF(ISBLANK(INDEX('Policy Characteristics'!E:E,MATCH($C2170,'Policy Characteristics'!$C:$C,0))),"",INDEX('Policy Characteristics'!E:E,MATCH($C2170,'Policy Characteristics'!$C:$C,0)))</f>
        <v>cross fuel tax</v>
      </c>
      <c r="L2170" s="261">
        <f>IF(ISBLANK(INDEX('Policy Characteristics'!F:F,MATCH($C2170,'Policy Characteristics'!$C:$C,0))),"",INDEX('Policy Characteristics'!F:F,MATCH($C2170,'Policy Characteristics'!$C:$C,0)))</f>
        <v>-0.9</v>
      </c>
      <c r="M2170" s="261">
        <f>IF(ISBLANK(INDEX('Policy Characteristics'!G:G,MATCH($C2170,'Policy Characteristics'!$C:$C,0))),"",INDEX('Policy Characteristics'!G:G,MATCH($C2170,'Policy Characteristics'!$C:$C,0)))</f>
        <v>0.9</v>
      </c>
      <c r="N2170" s="261">
        <f>IF(ISBLANK(INDEX('Policy Characteristics'!H:H,MATCH($C2170,'Policy Characteristics'!$C:$C,0))),"",INDEX('Policy Characteristics'!H:H,MATCH($C2170,'Policy Characteristics'!$C:$C,0)))</f>
        <v>0.01</v>
      </c>
      <c r="O2170" s="254" t="str">
        <f>IF(ISBLANK(INDEX('Policy Characteristics'!I:I,MATCH($C2170,'Policy Characteristics'!$C:$C,0))),"",INDEX('Policy Characteristics'!I:I,MATCH($C2170,'Policy Characteristics'!$C:$C,0)))</f>
        <v>% of BAU price</v>
      </c>
      <c r="P2170" s="254" t="str">
        <f>IF(ISBLANK(INDEX('Policy Characteristics'!J:J,MATCH($C2170,'Policy Characteristics'!$C:$C,0))),"",INDEX('Policy Characteristics'!J:J,MATCH($C2170,'Policy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70" s="254" t="str">
        <f>IF(ISBLANK(INDEX('Policy Characteristics'!K:K,MATCH($C2170,'Policy Characteristics'!$C:$C,0))),"",INDEX('Policy Characteristics'!K:K,MATCH($C2170,'Policy Characteristics'!$C:$C,0)))</f>
        <v>fuels.html#fuel-taxes</v>
      </c>
      <c r="R2170" s="254" t="str">
        <f>IF(ISBLANK(INDEX('Policy Characteristics'!L:L,MATCH($C2170,'Policy Characteristics'!$C:$C,0))),"",INDEX('Policy Characteristics'!L:L,MATCH($C2170,'Policy Characteristics'!$C:$C,0)))</f>
        <v>fuel-taxes.html</v>
      </c>
    </row>
    <row r="2171" spans="1:18" s="4" customFormat="1">
      <c r="A2171" s="254" t="str">
        <f>IF(ISBLANK(INDEX('Policy Characteristics'!A:A,MATCH($C2171,'Policy Characteristics'!$C:$C,0))),"",INDEX('Policy Characteristics'!A:A,MATCH($C2171,'Policy Characteristics'!$C:$C,0)))</f>
        <v>Cross-Sector</v>
      </c>
      <c r="B2171" s="262" t="str">
        <f>IF(ISBLANK(INDEX('Policy Characteristics'!B:B,MATCH($C2171,'Policy Characteristics'!$C:$C,0))),"",INDEX('Policy Characteristics'!B:B,MATCH($C2171,'Policy Characteristics'!$C:$C,0)))</f>
        <v>Fuel Taxes or Subsidies</v>
      </c>
      <c r="C2171" s="320" t="str">
        <f t="shared" si="77"/>
        <v>Additional Fuel Tax or Subsidy Rate by Fuel</v>
      </c>
      <c r="D2171" s="6" t="s">
        <v>43</v>
      </c>
      <c r="E2171" s="45" t="s">
        <v>327</v>
      </c>
      <c r="F2171" s="6" t="s">
        <v>83</v>
      </c>
      <c r="G2171" s="45" t="s">
        <v>89</v>
      </c>
      <c r="H2171" s="43">
        <v>2316</v>
      </c>
      <c r="I2171" s="325" t="s">
        <v>40</v>
      </c>
      <c r="J2171" s="255" t="str">
        <f>IF(ISBLANK(INDEX('Policy Characteristics'!D:D,MATCH($C2171,'Policy Characteristics'!$C:$C,0))),"",INDEX('Policy Characteristics'!D:D,MATCH($C2171,'Policy Characteristics'!$C:$C,0)))</f>
        <v>Fuel Taxes or Subsidies</v>
      </c>
      <c r="K2171" s="254" t="str">
        <f>IF(ISBLANK(INDEX('Policy Characteristics'!E:E,MATCH($C2171,'Policy Characteristics'!$C:$C,0))),"",INDEX('Policy Characteristics'!E:E,MATCH($C2171,'Policy Characteristics'!$C:$C,0)))</f>
        <v>cross fuel tax</v>
      </c>
      <c r="L2171" s="261">
        <f>IF(ISBLANK(INDEX('Policy Characteristics'!F:F,MATCH($C2171,'Policy Characteristics'!$C:$C,0))),"",INDEX('Policy Characteristics'!F:F,MATCH($C2171,'Policy Characteristics'!$C:$C,0)))</f>
        <v>-0.9</v>
      </c>
      <c r="M2171" s="261">
        <f>IF(ISBLANK(INDEX('Policy Characteristics'!G:G,MATCH($C2171,'Policy Characteristics'!$C:$C,0))),"",INDEX('Policy Characteristics'!G:G,MATCH($C2171,'Policy Characteristics'!$C:$C,0)))</f>
        <v>0.9</v>
      </c>
      <c r="N2171" s="261">
        <f>IF(ISBLANK(INDEX('Policy Characteristics'!H:H,MATCH($C2171,'Policy Characteristics'!$C:$C,0))),"",INDEX('Policy Characteristics'!H:H,MATCH($C2171,'Policy Characteristics'!$C:$C,0)))</f>
        <v>0.01</v>
      </c>
      <c r="O2171" s="254" t="str">
        <f>IF(ISBLANK(INDEX('Policy Characteristics'!I:I,MATCH($C2171,'Policy Characteristics'!$C:$C,0))),"",INDEX('Policy Characteristics'!I:I,MATCH($C2171,'Policy Characteristics'!$C:$C,0)))</f>
        <v>% of BAU price</v>
      </c>
      <c r="P2171" s="254" t="str">
        <f>IF(ISBLANK(INDEX('Policy Characteristics'!J:J,MATCH($C2171,'Policy Characteristics'!$C:$C,0))),"",INDEX('Policy Characteristics'!J:J,MATCH($C2171,'Policy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71" s="254" t="str">
        <f>IF(ISBLANK(INDEX('Policy Characteristics'!K:K,MATCH($C2171,'Policy Characteristics'!$C:$C,0))),"",INDEX('Policy Characteristics'!K:K,MATCH($C2171,'Policy Characteristics'!$C:$C,0)))</f>
        <v>fuels.html#fuel-taxes</v>
      </c>
      <c r="R2171" s="254" t="str">
        <f>IF(ISBLANK(INDEX('Policy Characteristics'!L:L,MATCH($C2171,'Policy Characteristics'!$C:$C,0))),"",INDEX('Policy Characteristics'!L:L,MATCH($C2171,'Policy Characteristics'!$C:$C,0)))</f>
        <v>fuel-taxes.html</v>
      </c>
    </row>
    <row r="2172" spans="1:18" s="4" customFormat="1">
      <c r="A2172" s="254" t="str">
        <f>IF(ISBLANK(INDEX('Policy Characteristics'!A:A,MATCH($C2172,'Policy Characteristics'!$C:$C,0))),"",INDEX('Policy Characteristics'!A:A,MATCH($C2172,'Policy Characteristics'!$C:$C,0)))</f>
        <v>Cross-Sector</v>
      </c>
      <c r="B2172" s="262" t="str">
        <f>IF(ISBLANK(INDEX('Policy Characteristics'!B:B,MATCH($C2172,'Policy Characteristics'!$C:$C,0))),"",INDEX('Policy Characteristics'!B:B,MATCH($C2172,'Policy Characteristics'!$C:$C,0)))</f>
        <v>Fuel Taxes or Subsidies</v>
      </c>
      <c r="C2172" s="320" t="str">
        <f t="shared" si="77"/>
        <v>Additional Fuel Tax or Subsidy Rate by Fuel</v>
      </c>
      <c r="D2172" s="6" t="s">
        <v>44</v>
      </c>
      <c r="E2172" s="45" t="s">
        <v>327</v>
      </c>
      <c r="F2172" s="6" t="s">
        <v>84</v>
      </c>
      <c r="G2172" s="45" t="s">
        <v>89</v>
      </c>
      <c r="H2172" s="43">
        <v>2317</v>
      </c>
      <c r="I2172" s="325" t="s">
        <v>41</v>
      </c>
      <c r="J2172" s="255" t="str">
        <f>IF(ISBLANK(INDEX('Policy Characteristics'!D:D,MATCH($C2172,'Policy Characteristics'!$C:$C,0))),"",INDEX('Policy Characteristics'!D:D,MATCH($C2172,'Policy Characteristics'!$C:$C,0)))</f>
        <v>Fuel Taxes or Subsidies</v>
      </c>
      <c r="K2172" s="254" t="str">
        <f>IF(ISBLANK(INDEX('Policy Characteristics'!E:E,MATCH($C2172,'Policy Characteristics'!$C:$C,0))),"",INDEX('Policy Characteristics'!E:E,MATCH($C2172,'Policy Characteristics'!$C:$C,0)))</f>
        <v>cross fuel tax</v>
      </c>
      <c r="L2172" s="261">
        <f>IF(ISBLANK(INDEX('Policy Characteristics'!F:F,MATCH($C2172,'Policy Characteristics'!$C:$C,0))),"",INDEX('Policy Characteristics'!F:F,MATCH($C2172,'Policy Characteristics'!$C:$C,0)))</f>
        <v>-0.9</v>
      </c>
      <c r="M2172" s="261">
        <f>IF(ISBLANK(INDEX('Policy Characteristics'!G:G,MATCH($C2172,'Policy Characteristics'!$C:$C,0))),"",INDEX('Policy Characteristics'!G:G,MATCH($C2172,'Policy Characteristics'!$C:$C,0)))</f>
        <v>0.9</v>
      </c>
      <c r="N2172" s="261">
        <f>IF(ISBLANK(INDEX('Policy Characteristics'!H:H,MATCH($C2172,'Policy Characteristics'!$C:$C,0))),"",INDEX('Policy Characteristics'!H:H,MATCH($C2172,'Policy Characteristics'!$C:$C,0)))</f>
        <v>0.01</v>
      </c>
      <c r="O2172" s="254" t="str">
        <f>IF(ISBLANK(INDEX('Policy Characteristics'!I:I,MATCH($C2172,'Policy Characteristics'!$C:$C,0))),"",INDEX('Policy Characteristics'!I:I,MATCH($C2172,'Policy Characteristics'!$C:$C,0)))</f>
        <v>% of BAU price</v>
      </c>
      <c r="P2172" s="254" t="str">
        <f>IF(ISBLANK(INDEX('Policy Characteristics'!J:J,MATCH($C2172,'Policy Characteristics'!$C:$C,0))),"",INDEX('Policy Characteristics'!J:J,MATCH($C2172,'Policy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72" s="254" t="str">
        <f>IF(ISBLANK(INDEX('Policy Characteristics'!K:K,MATCH($C2172,'Policy Characteristics'!$C:$C,0))),"",INDEX('Policy Characteristics'!K:K,MATCH($C2172,'Policy Characteristics'!$C:$C,0)))</f>
        <v>fuels.html#fuel-taxes</v>
      </c>
      <c r="R2172" s="254" t="str">
        <f>IF(ISBLANK(INDEX('Policy Characteristics'!L:L,MATCH($C2172,'Policy Characteristics'!$C:$C,0))),"",INDEX('Policy Characteristics'!L:L,MATCH($C2172,'Policy Characteristics'!$C:$C,0)))</f>
        <v>fuel-taxes.html</v>
      </c>
    </row>
    <row r="2173" spans="1:18" s="4" customFormat="1">
      <c r="A2173" s="254" t="str">
        <f>IF(ISBLANK(INDEX('Policy Characteristics'!A:A,MATCH($C2173,'Policy Characteristics'!$C:$C,0))),"",INDEX('Policy Characteristics'!A:A,MATCH($C2173,'Policy Characteristics'!$C:$C,0)))</f>
        <v>Cross-Sector</v>
      </c>
      <c r="B2173" s="262" t="str">
        <f>IF(ISBLANK(INDEX('Policy Characteristics'!B:B,MATCH($C2173,'Policy Characteristics'!$C:$C,0))),"",INDEX('Policy Characteristics'!B:B,MATCH($C2173,'Policy Characteristics'!$C:$C,0)))</f>
        <v>Fuel Taxes or Subsidies</v>
      </c>
      <c r="C2173" s="320" t="str">
        <f t="shared" si="77"/>
        <v>Additional Fuel Tax or Subsidy Rate by Fuel</v>
      </c>
      <c r="D2173" s="6" t="s">
        <v>48</v>
      </c>
      <c r="E2173" s="45" t="s">
        <v>327</v>
      </c>
      <c r="F2173" s="6" t="s">
        <v>88</v>
      </c>
      <c r="G2173" s="45" t="s">
        <v>89</v>
      </c>
      <c r="H2173" s="43">
        <v>2318</v>
      </c>
      <c r="I2173" s="325" t="s">
        <v>41</v>
      </c>
      <c r="J2173" s="255" t="str">
        <f>IF(ISBLANK(INDEX('Policy Characteristics'!D:D,MATCH($C2173,'Policy Characteristics'!$C:$C,0))),"",INDEX('Policy Characteristics'!D:D,MATCH($C2173,'Policy Characteristics'!$C:$C,0)))</f>
        <v>Fuel Taxes or Subsidies</v>
      </c>
      <c r="K2173" s="254" t="str">
        <f>IF(ISBLANK(INDEX('Policy Characteristics'!E:E,MATCH($C2173,'Policy Characteristics'!$C:$C,0))),"",INDEX('Policy Characteristics'!E:E,MATCH($C2173,'Policy Characteristics'!$C:$C,0)))</f>
        <v>cross fuel tax</v>
      </c>
      <c r="L2173" s="261">
        <f>IF(ISBLANK(INDEX('Policy Characteristics'!F:F,MATCH($C2173,'Policy Characteristics'!$C:$C,0))),"",INDEX('Policy Characteristics'!F:F,MATCH($C2173,'Policy Characteristics'!$C:$C,0)))</f>
        <v>-0.9</v>
      </c>
      <c r="M2173" s="261">
        <f>IF(ISBLANK(INDEX('Policy Characteristics'!G:G,MATCH($C2173,'Policy Characteristics'!$C:$C,0))),"",INDEX('Policy Characteristics'!G:G,MATCH($C2173,'Policy Characteristics'!$C:$C,0)))</f>
        <v>0.9</v>
      </c>
      <c r="N2173" s="261">
        <f>IF(ISBLANK(INDEX('Policy Characteristics'!H:H,MATCH($C2173,'Policy Characteristics'!$C:$C,0))),"",INDEX('Policy Characteristics'!H:H,MATCH($C2173,'Policy Characteristics'!$C:$C,0)))</f>
        <v>0.01</v>
      </c>
      <c r="O2173" s="254" t="str">
        <f>IF(ISBLANK(INDEX('Policy Characteristics'!I:I,MATCH($C2173,'Policy Characteristics'!$C:$C,0))),"",INDEX('Policy Characteristics'!I:I,MATCH($C2173,'Policy Characteristics'!$C:$C,0)))</f>
        <v>% of BAU price</v>
      </c>
      <c r="P2173" s="254" t="str">
        <f>IF(ISBLANK(INDEX('Policy Characteristics'!J:J,MATCH($C2173,'Policy Characteristics'!$C:$C,0))),"",INDEX('Policy Characteristics'!J:J,MATCH($C2173,'Policy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73" s="254" t="str">
        <f>IF(ISBLANK(INDEX('Policy Characteristics'!K:K,MATCH($C2173,'Policy Characteristics'!$C:$C,0))),"",INDEX('Policy Characteristics'!K:K,MATCH($C2173,'Policy Characteristics'!$C:$C,0)))</f>
        <v>fuels.html#fuel-taxes</v>
      </c>
      <c r="R2173" s="254" t="str">
        <f>IF(ISBLANK(INDEX('Policy Characteristics'!L:L,MATCH($C2173,'Policy Characteristics'!$C:$C,0))),"",INDEX('Policy Characteristics'!L:L,MATCH($C2173,'Policy Characteristics'!$C:$C,0)))</f>
        <v>fuel-taxes.html</v>
      </c>
    </row>
    <row r="2174" spans="1:18" s="4" customFormat="1">
      <c r="A2174" s="254" t="str">
        <f>IF(ISBLANK(INDEX('Policy Characteristics'!A:A,MATCH($C2174,'Policy Characteristics'!$C:$C,0))),"",INDEX('Policy Characteristics'!A:A,MATCH($C2174,'Policy Characteristics'!$C:$C,0)))</f>
        <v>Cross-Sector</v>
      </c>
      <c r="B2174" s="262" t="str">
        <f>IF(ISBLANK(INDEX('Policy Characteristics'!B:B,MATCH($C2174,'Policy Characteristics'!$C:$C,0))),"",INDEX('Policy Characteristics'!B:B,MATCH($C2174,'Policy Characteristics'!$C:$C,0)))</f>
        <v>Fuel Taxes or Subsidies</v>
      </c>
      <c r="C2174" s="320" t="str">
        <f t="shared" si="77"/>
        <v>Additional Fuel Tax or Subsidy Rate by Fuel</v>
      </c>
      <c r="D2174" s="6" t="s">
        <v>50</v>
      </c>
      <c r="E2174" s="45" t="s">
        <v>327</v>
      </c>
      <c r="F2174" s="6" t="s">
        <v>91</v>
      </c>
      <c r="G2174" s="45" t="s">
        <v>89</v>
      </c>
      <c r="H2174" s="43">
        <v>2319</v>
      </c>
      <c r="I2174" s="325" t="s">
        <v>41</v>
      </c>
      <c r="J2174" s="255" t="str">
        <f>IF(ISBLANK(INDEX('Policy Characteristics'!D:D,MATCH($C2174,'Policy Characteristics'!$C:$C,0))),"",INDEX('Policy Characteristics'!D:D,MATCH($C2174,'Policy Characteristics'!$C:$C,0)))</f>
        <v>Fuel Taxes or Subsidies</v>
      </c>
      <c r="K2174" s="254" t="str">
        <f>IF(ISBLANK(INDEX('Policy Characteristics'!E:E,MATCH($C2174,'Policy Characteristics'!$C:$C,0))),"",INDEX('Policy Characteristics'!E:E,MATCH($C2174,'Policy Characteristics'!$C:$C,0)))</f>
        <v>cross fuel tax</v>
      </c>
      <c r="L2174" s="261">
        <f>IF(ISBLANK(INDEX('Policy Characteristics'!F:F,MATCH($C2174,'Policy Characteristics'!$C:$C,0))),"",INDEX('Policy Characteristics'!F:F,MATCH($C2174,'Policy Characteristics'!$C:$C,0)))</f>
        <v>-0.9</v>
      </c>
      <c r="M2174" s="261">
        <f>IF(ISBLANK(INDEX('Policy Characteristics'!G:G,MATCH($C2174,'Policy Characteristics'!$C:$C,0))),"",INDEX('Policy Characteristics'!G:G,MATCH($C2174,'Policy Characteristics'!$C:$C,0)))</f>
        <v>0.9</v>
      </c>
      <c r="N2174" s="261">
        <f>IF(ISBLANK(INDEX('Policy Characteristics'!H:H,MATCH($C2174,'Policy Characteristics'!$C:$C,0))),"",INDEX('Policy Characteristics'!H:H,MATCH($C2174,'Policy Characteristics'!$C:$C,0)))</f>
        <v>0.01</v>
      </c>
      <c r="O2174" s="254" t="str">
        <f>IF(ISBLANK(INDEX('Policy Characteristics'!I:I,MATCH($C2174,'Policy Characteristics'!$C:$C,0))),"",INDEX('Policy Characteristics'!I:I,MATCH($C2174,'Policy Characteristics'!$C:$C,0)))</f>
        <v>% of BAU price</v>
      </c>
      <c r="P2174" s="254" t="str">
        <f>IF(ISBLANK(INDEX('Policy Characteristics'!J:J,MATCH($C2174,'Policy Characteristics'!$C:$C,0))),"",INDEX('Policy Characteristics'!J:J,MATCH($C2174,'Policy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74" s="254" t="str">
        <f>IF(ISBLANK(INDEX('Policy Characteristics'!K:K,MATCH($C2174,'Policy Characteristics'!$C:$C,0))),"",INDEX('Policy Characteristics'!K:K,MATCH($C2174,'Policy Characteristics'!$C:$C,0)))</f>
        <v>fuels.html#fuel-taxes</v>
      </c>
      <c r="R2174" s="254" t="str">
        <f>IF(ISBLANK(INDEX('Policy Characteristics'!L:L,MATCH($C2174,'Policy Characteristics'!$C:$C,0))),"",INDEX('Policy Characteristics'!L:L,MATCH($C2174,'Policy Characteristics'!$C:$C,0)))</f>
        <v>fuel-taxes.html</v>
      </c>
    </row>
    <row r="2175" spans="1:18" s="4" customFormat="1">
      <c r="A2175" s="254" t="str">
        <f>IF(ISBLANK(INDEX('Policy Characteristics'!A:A,MATCH($C2175,'Policy Characteristics'!$C:$C,0))),"",INDEX('Policy Characteristics'!A:A,MATCH($C2175,'Policy Characteristics'!$C:$C,0)))</f>
        <v>Cross-Sector</v>
      </c>
      <c r="B2175" s="262" t="str">
        <f>IF(ISBLANK(INDEX('Policy Characteristics'!B:B,MATCH($C2175,'Policy Characteristics'!$C:$C,0))),"",INDEX('Policy Characteristics'!B:B,MATCH($C2175,'Policy Characteristics'!$C:$C,0)))</f>
        <v>Fuel Taxes or Subsidies</v>
      </c>
      <c r="C2175" s="320" t="str">
        <f t="shared" si="77"/>
        <v>Additional Fuel Tax or Subsidy Rate by Fuel</v>
      </c>
      <c r="D2175" s="6" t="s">
        <v>51</v>
      </c>
      <c r="E2175" s="45" t="s">
        <v>327</v>
      </c>
      <c r="F2175" s="6" t="s">
        <v>92</v>
      </c>
      <c r="G2175" s="45" t="s">
        <v>89</v>
      </c>
      <c r="H2175" s="43">
        <v>2320</v>
      </c>
      <c r="I2175" s="325" t="s">
        <v>41</v>
      </c>
      <c r="J2175" s="255" t="str">
        <f>IF(ISBLANK(INDEX('Policy Characteristics'!D:D,MATCH($C2175,'Policy Characteristics'!$C:$C,0))),"",INDEX('Policy Characteristics'!D:D,MATCH($C2175,'Policy Characteristics'!$C:$C,0)))</f>
        <v>Fuel Taxes or Subsidies</v>
      </c>
      <c r="K2175" s="254" t="str">
        <f>IF(ISBLANK(INDEX('Policy Characteristics'!E:E,MATCH($C2175,'Policy Characteristics'!$C:$C,0))),"",INDEX('Policy Characteristics'!E:E,MATCH($C2175,'Policy Characteristics'!$C:$C,0)))</f>
        <v>cross fuel tax</v>
      </c>
      <c r="L2175" s="261">
        <f>IF(ISBLANK(INDEX('Policy Characteristics'!F:F,MATCH($C2175,'Policy Characteristics'!$C:$C,0))),"",INDEX('Policy Characteristics'!F:F,MATCH($C2175,'Policy Characteristics'!$C:$C,0)))</f>
        <v>-0.9</v>
      </c>
      <c r="M2175" s="261">
        <f>IF(ISBLANK(INDEX('Policy Characteristics'!G:G,MATCH($C2175,'Policy Characteristics'!$C:$C,0))),"",INDEX('Policy Characteristics'!G:G,MATCH($C2175,'Policy Characteristics'!$C:$C,0)))</f>
        <v>0.9</v>
      </c>
      <c r="N2175" s="261">
        <f>IF(ISBLANK(INDEX('Policy Characteristics'!H:H,MATCH($C2175,'Policy Characteristics'!$C:$C,0))),"",INDEX('Policy Characteristics'!H:H,MATCH($C2175,'Policy Characteristics'!$C:$C,0)))</f>
        <v>0.01</v>
      </c>
      <c r="O2175" s="254" t="str">
        <f>IF(ISBLANK(INDEX('Policy Characteristics'!I:I,MATCH($C2175,'Policy Characteristics'!$C:$C,0))),"",INDEX('Policy Characteristics'!I:I,MATCH($C2175,'Policy Characteristics'!$C:$C,0)))</f>
        <v>% of BAU price</v>
      </c>
      <c r="P2175" s="254" t="str">
        <f>IF(ISBLANK(INDEX('Policy Characteristics'!J:J,MATCH($C2175,'Policy Characteristics'!$C:$C,0))),"",INDEX('Policy Characteristics'!J:J,MATCH($C2175,'Policy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75" s="254" t="str">
        <f>IF(ISBLANK(INDEX('Policy Characteristics'!K:K,MATCH($C2175,'Policy Characteristics'!$C:$C,0))),"",INDEX('Policy Characteristics'!K:K,MATCH($C2175,'Policy Characteristics'!$C:$C,0)))</f>
        <v>fuels.html#fuel-taxes</v>
      </c>
      <c r="R2175" s="254" t="str">
        <f>IF(ISBLANK(INDEX('Policy Characteristics'!L:L,MATCH($C2175,'Policy Characteristics'!$C:$C,0))),"",INDEX('Policy Characteristics'!L:L,MATCH($C2175,'Policy Characteristics'!$C:$C,0)))</f>
        <v>fuel-taxes.html</v>
      </c>
    </row>
    <row r="2176" spans="1:18" s="4" customFormat="1">
      <c r="A2176" s="254" t="str">
        <f>IF(ISBLANK(INDEX('Policy Characteristics'!A:A,MATCH($C2176,'Policy Characteristics'!$C:$C,0))),"",INDEX('Policy Characteristics'!A:A,MATCH($C2176,'Policy Characteristics'!$C:$C,0)))</f>
        <v>Cross-Sector</v>
      </c>
      <c r="B2176" s="262" t="str">
        <f>IF(ISBLANK(INDEX('Policy Characteristics'!B:B,MATCH($C2176,'Policy Characteristics'!$C:$C,0))),"",INDEX('Policy Characteristics'!B:B,MATCH($C2176,'Policy Characteristics'!$C:$C,0)))</f>
        <v>Fuel Taxes or Subsidies</v>
      </c>
      <c r="C2176" s="320" t="str">
        <f t="shared" si="77"/>
        <v>Additional Fuel Tax or Subsidy Rate by Fuel</v>
      </c>
      <c r="D2176" s="6" t="s">
        <v>52</v>
      </c>
      <c r="E2176" s="45" t="s">
        <v>327</v>
      </c>
      <c r="F2176" s="6" t="s">
        <v>93</v>
      </c>
      <c r="G2176" s="45" t="s">
        <v>89</v>
      </c>
      <c r="H2176" s="43">
        <v>2321</v>
      </c>
      <c r="I2176" s="325" t="s">
        <v>41</v>
      </c>
      <c r="J2176" s="255" t="str">
        <f>IF(ISBLANK(INDEX('Policy Characteristics'!D:D,MATCH($C2176,'Policy Characteristics'!$C:$C,0))),"",INDEX('Policy Characteristics'!D:D,MATCH($C2176,'Policy Characteristics'!$C:$C,0)))</f>
        <v>Fuel Taxes or Subsidies</v>
      </c>
      <c r="K2176" s="254" t="str">
        <f>IF(ISBLANK(INDEX('Policy Characteristics'!E:E,MATCH($C2176,'Policy Characteristics'!$C:$C,0))),"",INDEX('Policy Characteristics'!E:E,MATCH($C2176,'Policy Characteristics'!$C:$C,0)))</f>
        <v>cross fuel tax</v>
      </c>
      <c r="L2176" s="261">
        <f>IF(ISBLANK(INDEX('Policy Characteristics'!F:F,MATCH($C2176,'Policy Characteristics'!$C:$C,0))),"",INDEX('Policy Characteristics'!F:F,MATCH($C2176,'Policy Characteristics'!$C:$C,0)))</f>
        <v>-0.9</v>
      </c>
      <c r="M2176" s="261">
        <f>IF(ISBLANK(INDEX('Policy Characteristics'!G:G,MATCH($C2176,'Policy Characteristics'!$C:$C,0))),"",INDEX('Policy Characteristics'!G:G,MATCH($C2176,'Policy Characteristics'!$C:$C,0)))</f>
        <v>0.9</v>
      </c>
      <c r="N2176" s="261">
        <f>IF(ISBLANK(INDEX('Policy Characteristics'!H:H,MATCH($C2176,'Policy Characteristics'!$C:$C,0))),"",INDEX('Policy Characteristics'!H:H,MATCH($C2176,'Policy Characteristics'!$C:$C,0)))</f>
        <v>0.01</v>
      </c>
      <c r="O2176" s="254" t="str">
        <f>IF(ISBLANK(INDEX('Policy Characteristics'!I:I,MATCH($C2176,'Policy Characteristics'!$C:$C,0))),"",INDEX('Policy Characteristics'!I:I,MATCH($C2176,'Policy Characteristics'!$C:$C,0)))</f>
        <v>% of BAU price</v>
      </c>
      <c r="P2176" s="254" t="str">
        <f>IF(ISBLANK(INDEX('Policy Characteristics'!J:J,MATCH($C2176,'Policy Characteristics'!$C:$C,0))),"",INDEX('Policy Characteristics'!J:J,MATCH($C2176,'Policy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76" s="254" t="str">
        <f>IF(ISBLANK(INDEX('Policy Characteristics'!K:K,MATCH($C2176,'Policy Characteristics'!$C:$C,0))),"",INDEX('Policy Characteristics'!K:K,MATCH($C2176,'Policy Characteristics'!$C:$C,0)))</f>
        <v>fuels.html#fuel-taxes</v>
      </c>
      <c r="R2176" s="254" t="str">
        <f>IF(ISBLANK(INDEX('Policy Characteristics'!L:L,MATCH($C2176,'Policy Characteristics'!$C:$C,0))),"",INDEX('Policy Characteristics'!L:L,MATCH($C2176,'Policy Characteristics'!$C:$C,0)))</f>
        <v>fuel-taxes.html</v>
      </c>
    </row>
    <row r="2177" spans="1:18" s="4" customFormat="1">
      <c r="A2177" s="254" t="str">
        <f>IF(ISBLANK(INDEX('Policy Characteristics'!A:A,MATCH($C2177,'Policy Characteristics'!$C:$C,0))),"",INDEX('Policy Characteristics'!A:A,MATCH($C2177,'Policy Characteristics'!$C:$C,0)))</f>
        <v>Cross-Sector</v>
      </c>
      <c r="B2177" s="262" t="str">
        <f>IF(ISBLANK(INDEX('Policy Characteristics'!B:B,MATCH($C2177,'Policy Characteristics'!$C:$C,0))),"",INDEX('Policy Characteristics'!B:B,MATCH($C2177,'Policy Characteristics'!$C:$C,0)))</f>
        <v>Fuel Taxes or Subsidies</v>
      </c>
      <c r="C2177" s="320" t="str">
        <f t="shared" si="77"/>
        <v>Additional Fuel Tax or Subsidy Rate by Fuel</v>
      </c>
      <c r="D2177" s="6" t="s">
        <v>53</v>
      </c>
      <c r="E2177" s="45" t="s">
        <v>327</v>
      </c>
      <c r="F2177" s="6" t="s">
        <v>94</v>
      </c>
      <c r="G2177" s="45" t="s">
        <v>89</v>
      </c>
      <c r="H2177" s="43">
        <v>2322</v>
      </c>
      <c r="I2177" s="325" t="s">
        <v>41</v>
      </c>
      <c r="J2177" s="255" t="str">
        <f>IF(ISBLANK(INDEX('Policy Characteristics'!D:D,MATCH($C2177,'Policy Characteristics'!$C:$C,0))),"",INDEX('Policy Characteristics'!D:D,MATCH($C2177,'Policy Characteristics'!$C:$C,0)))</f>
        <v>Fuel Taxes or Subsidies</v>
      </c>
      <c r="K2177" s="254" t="str">
        <f>IF(ISBLANK(INDEX('Policy Characteristics'!E:E,MATCH($C2177,'Policy Characteristics'!$C:$C,0))),"",INDEX('Policy Characteristics'!E:E,MATCH($C2177,'Policy Characteristics'!$C:$C,0)))</f>
        <v>cross fuel tax</v>
      </c>
      <c r="L2177" s="261">
        <f>IF(ISBLANK(INDEX('Policy Characteristics'!F:F,MATCH($C2177,'Policy Characteristics'!$C:$C,0))),"",INDEX('Policy Characteristics'!F:F,MATCH($C2177,'Policy Characteristics'!$C:$C,0)))</f>
        <v>-0.9</v>
      </c>
      <c r="M2177" s="261">
        <f>IF(ISBLANK(INDEX('Policy Characteristics'!G:G,MATCH($C2177,'Policy Characteristics'!$C:$C,0))),"",INDEX('Policy Characteristics'!G:G,MATCH($C2177,'Policy Characteristics'!$C:$C,0)))</f>
        <v>0.9</v>
      </c>
      <c r="N2177" s="261">
        <f>IF(ISBLANK(INDEX('Policy Characteristics'!H:H,MATCH($C2177,'Policy Characteristics'!$C:$C,0))),"",INDEX('Policy Characteristics'!H:H,MATCH($C2177,'Policy Characteristics'!$C:$C,0)))</f>
        <v>0.01</v>
      </c>
      <c r="O2177" s="254" t="str">
        <f>IF(ISBLANK(INDEX('Policy Characteristics'!I:I,MATCH($C2177,'Policy Characteristics'!$C:$C,0))),"",INDEX('Policy Characteristics'!I:I,MATCH($C2177,'Policy Characteristics'!$C:$C,0)))</f>
        <v>% of BAU price</v>
      </c>
      <c r="P2177" s="254" t="str">
        <f>IF(ISBLANK(INDEX('Policy Characteristics'!J:J,MATCH($C2177,'Policy Characteristics'!$C:$C,0))),"",INDEX('Policy Characteristics'!J:J,MATCH($C2177,'Policy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77" s="254" t="str">
        <f>IF(ISBLANK(INDEX('Policy Characteristics'!K:K,MATCH($C2177,'Policy Characteristics'!$C:$C,0))),"",INDEX('Policy Characteristics'!K:K,MATCH($C2177,'Policy Characteristics'!$C:$C,0)))</f>
        <v>fuels.html#fuel-taxes</v>
      </c>
      <c r="R2177" s="254" t="str">
        <f>IF(ISBLANK(INDEX('Policy Characteristics'!L:L,MATCH($C2177,'Policy Characteristics'!$C:$C,0))),"",INDEX('Policy Characteristics'!L:L,MATCH($C2177,'Policy Characteristics'!$C:$C,0)))</f>
        <v>fuel-taxes.html</v>
      </c>
    </row>
    <row r="2178" spans="1:18">
      <c r="A2178" s="254" t="str">
        <f>IF(ISBLANK(INDEX('Policy Characteristics'!A:A,MATCH($C2178,'Policy Characteristics'!$C:$C,0))),"",INDEX('Policy Characteristics'!A:A,MATCH($C2178,'Policy Characteristics'!$C:$C,0)))</f>
        <v>Cross-Sector</v>
      </c>
      <c r="B2178" s="262" t="str">
        <f>IF(ISBLANK(INDEX('Policy Characteristics'!B:B,MATCH($C2178,'Policy Characteristics'!$C:$C,0))),"",INDEX('Policy Characteristics'!B:B,MATCH($C2178,'Policy Characteristics'!$C:$C,0)))</f>
        <v>Fuel Taxes or Subsidies</v>
      </c>
      <c r="C2178" s="320" t="str">
        <f t="shared" si="77"/>
        <v>Additional Fuel Tax or Subsidy Rate by Fuel</v>
      </c>
      <c r="D2178" s="6" t="s">
        <v>2454</v>
      </c>
      <c r="E2178" s="45" t="s">
        <v>327</v>
      </c>
      <c r="F2178" s="6" t="s">
        <v>2455</v>
      </c>
      <c r="G2178" s="45" t="s">
        <v>89</v>
      </c>
      <c r="H2178" s="43">
        <v>2323</v>
      </c>
      <c r="I2178" s="325" t="s">
        <v>41</v>
      </c>
      <c r="J2178" s="255" t="str">
        <f>IF(ISBLANK(INDEX('Policy Characteristics'!D:D,MATCH($C2178,'Policy Characteristics'!$C:$C,0))),"",INDEX('Policy Characteristics'!D:D,MATCH($C2178,'Policy Characteristics'!$C:$C,0)))</f>
        <v>Fuel Taxes or Subsidies</v>
      </c>
      <c r="K2178" s="254" t="str">
        <f>IF(ISBLANK(INDEX('Policy Characteristics'!E:E,MATCH($C2178,'Policy Characteristics'!$C:$C,0))),"",INDEX('Policy Characteristics'!E:E,MATCH($C2178,'Policy Characteristics'!$C:$C,0)))</f>
        <v>cross fuel tax</v>
      </c>
      <c r="L2178" s="261">
        <f>IF(ISBLANK(INDEX('Policy Characteristics'!F:F,MATCH($C2178,'Policy Characteristics'!$C:$C,0))),"",INDEX('Policy Characteristics'!F:F,MATCH($C2178,'Policy Characteristics'!$C:$C,0)))</f>
        <v>-0.9</v>
      </c>
      <c r="M2178" s="261">
        <f>IF(ISBLANK(INDEX('Policy Characteristics'!G:G,MATCH($C2178,'Policy Characteristics'!$C:$C,0))),"",INDEX('Policy Characteristics'!G:G,MATCH($C2178,'Policy Characteristics'!$C:$C,0)))</f>
        <v>0.9</v>
      </c>
      <c r="N2178" s="261">
        <f>IF(ISBLANK(INDEX('Policy Characteristics'!H:H,MATCH($C2178,'Policy Characteristics'!$C:$C,0))),"",INDEX('Policy Characteristics'!H:H,MATCH($C2178,'Policy Characteristics'!$C:$C,0)))</f>
        <v>0.01</v>
      </c>
      <c r="O2178" s="254" t="str">
        <f>IF(ISBLANK(INDEX('Policy Characteristics'!I:I,MATCH($C2178,'Policy Characteristics'!$C:$C,0))),"",INDEX('Policy Characteristics'!I:I,MATCH($C2178,'Policy Characteristics'!$C:$C,0)))</f>
        <v>% of BAU price</v>
      </c>
      <c r="P2178" s="254" t="str">
        <f>IF(ISBLANK(INDEX('Policy Characteristics'!J:J,MATCH($C2178,'Policy Characteristics'!$C:$C,0))),"",INDEX('Policy Characteristics'!J:J,MATCH($C2178,'Policy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78" s="254" t="str">
        <f>IF(ISBLANK(INDEX('Policy Characteristics'!K:K,MATCH($C2178,'Policy Characteristics'!$C:$C,0))),"",INDEX('Policy Characteristics'!K:K,MATCH($C2178,'Policy Characteristics'!$C:$C,0)))</f>
        <v>fuels.html#fuel-taxes</v>
      </c>
      <c r="R2178" s="254" t="str">
        <f>IF(ISBLANK(INDEX('Policy Characteristics'!L:L,MATCH($C2178,'Policy Characteristics'!$C:$C,0))),"",INDEX('Policy Characteristics'!L:L,MATCH($C2178,'Policy Characteristics'!$C:$C,0)))</f>
        <v>fuel-taxes.html</v>
      </c>
    </row>
    <row r="2179" spans="1:18">
      <c r="A2179" s="254" t="str">
        <f>IF(ISBLANK(INDEX('Policy Characteristics'!A:A,MATCH($C2179,'Policy Characteristics'!$C:$C,0))),"",INDEX('Policy Characteristics'!A:A,MATCH($C2179,'Policy Characteristics'!$C:$C,0)))</f>
        <v>Cross-Sector</v>
      </c>
      <c r="B2179" s="262" t="str">
        <f>IF(ISBLANK(INDEX('Policy Characteristics'!B:B,MATCH($C2179,'Policy Characteristics'!$C:$C,0))),"",INDEX('Policy Characteristics'!B:B,MATCH($C2179,'Policy Characteristics'!$C:$C,0)))</f>
        <v>Fuel Taxes or Subsidies</v>
      </c>
      <c r="C2179" s="320" t="str">
        <f t="shared" si="77"/>
        <v>Additional Fuel Tax or Subsidy Rate by Fuel</v>
      </c>
      <c r="D2179" s="6" t="s">
        <v>71</v>
      </c>
      <c r="E2179" s="45" t="s">
        <v>327</v>
      </c>
      <c r="F2179" s="6" t="s">
        <v>95</v>
      </c>
      <c r="G2179" s="45" t="s">
        <v>89</v>
      </c>
      <c r="H2179" s="43">
        <v>2324</v>
      </c>
      <c r="I2179" s="325" t="s">
        <v>41</v>
      </c>
      <c r="J2179" s="255" t="str">
        <f>IF(ISBLANK(INDEX('Policy Characteristics'!D:D,MATCH($C2179,'Policy Characteristics'!$C:$C,0))),"",INDEX('Policy Characteristics'!D:D,MATCH($C2179,'Policy Characteristics'!$C:$C,0)))</f>
        <v>Fuel Taxes or Subsidies</v>
      </c>
      <c r="K2179" s="254" t="str">
        <f>IF(ISBLANK(INDEX('Policy Characteristics'!E:E,MATCH($C2179,'Policy Characteristics'!$C:$C,0))),"",INDEX('Policy Characteristics'!E:E,MATCH($C2179,'Policy Characteristics'!$C:$C,0)))</f>
        <v>cross fuel tax</v>
      </c>
      <c r="L2179" s="261">
        <f>IF(ISBLANK(INDEX('Policy Characteristics'!F:F,MATCH($C2179,'Policy Characteristics'!$C:$C,0))),"",INDEX('Policy Characteristics'!F:F,MATCH($C2179,'Policy Characteristics'!$C:$C,0)))</f>
        <v>-0.9</v>
      </c>
      <c r="M2179" s="261">
        <f>IF(ISBLANK(INDEX('Policy Characteristics'!G:G,MATCH($C2179,'Policy Characteristics'!$C:$C,0))),"",INDEX('Policy Characteristics'!G:G,MATCH($C2179,'Policy Characteristics'!$C:$C,0)))</f>
        <v>0.9</v>
      </c>
      <c r="N2179" s="261">
        <f>IF(ISBLANK(INDEX('Policy Characteristics'!H:H,MATCH($C2179,'Policy Characteristics'!$C:$C,0))),"",INDEX('Policy Characteristics'!H:H,MATCH($C2179,'Policy Characteristics'!$C:$C,0)))</f>
        <v>0.01</v>
      </c>
      <c r="O2179" s="254" t="str">
        <f>IF(ISBLANK(INDEX('Policy Characteristics'!I:I,MATCH($C2179,'Policy Characteristics'!$C:$C,0))),"",INDEX('Policy Characteristics'!I:I,MATCH($C2179,'Policy Characteristics'!$C:$C,0)))</f>
        <v>% of BAU price</v>
      </c>
      <c r="P2179" s="254" t="str">
        <f>IF(ISBLANK(INDEX('Policy Characteristics'!J:J,MATCH($C2179,'Policy Characteristics'!$C:$C,0))),"",INDEX('Policy Characteristics'!J:J,MATCH($C2179,'Policy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79" s="254" t="str">
        <f>IF(ISBLANK(INDEX('Policy Characteristics'!K:K,MATCH($C2179,'Policy Characteristics'!$C:$C,0))),"",INDEX('Policy Characteristics'!K:K,MATCH($C2179,'Policy Characteristics'!$C:$C,0)))</f>
        <v>fuels.html#fuel-taxes</v>
      </c>
      <c r="R2179" s="254" t="str">
        <f>IF(ISBLANK(INDEX('Policy Characteristics'!L:L,MATCH($C2179,'Policy Characteristics'!$C:$C,0))),"",INDEX('Policy Characteristics'!L:L,MATCH($C2179,'Policy Characteristics'!$C:$C,0)))</f>
        <v>fuel-taxes.html</v>
      </c>
    </row>
    <row r="2180" spans="1:18">
      <c r="A2180" s="254" t="str">
        <f>IF(ISBLANK(INDEX('Policy Characteristics'!A:A,MATCH($C2180,'Policy Characteristics'!$C:$C,0))),"",INDEX('Policy Characteristics'!A:A,MATCH($C2180,'Policy Characteristics'!$C:$C,0)))</f>
        <v>Cross-Sector</v>
      </c>
      <c r="B2180" s="262" t="str">
        <f>IF(ISBLANK(INDEX('Policy Characteristics'!B:B,MATCH($C2180,'Policy Characteristics'!$C:$C,0))),"",INDEX('Policy Characteristics'!B:B,MATCH($C2180,'Policy Characteristics'!$C:$C,0)))</f>
        <v>Fuel Taxes or Subsidies</v>
      </c>
      <c r="C2180" s="320" t="str">
        <f t="shared" si="77"/>
        <v>Additional Fuel Tax or Subsidy Rate by Fuel</v>
      </c>
      <c r="D2180" s="6" t="s">
        <v>429</v>
      </c>
      <c r="E2180" s="45" t="s">
        <v>327</v>
      </c>
      <c r="F2180" s="6" t="s">
        <v>430</v>
      </c>
      <c r="G2180" s="45" t="s">
        <v>89</v>
      </c>
      <c r="H2180" s="43">
        <v>2325</v>
      </c>
      <c r="I2180" s="325" t="s">
        <v>41</v>
      </c>
      <c r="J2180" s="255" t="str">
        <f>IF(ISBLANK(INDEX('Policy Characteristics'!D:D,MATCH($C2180,'Policy Characteristics'!$C:$C,0))),"",INDEX('Policy Characteristics'!D:D,MATCH($C2180,'Policy Characteristics'!$C:$C,0)))</f>
        <v>Fuel Taxes or Subsidies</v>
      </c>
      <c r="K2180" s="254" t="str">
        <f>IF(ISBLANK(INDEX('Policy Characteristics'!E:E,MATCH($C2180,'Policy Characteristics'!$C:$C,0))),"",INDEX('Policy Characteristics'!E:E,MATCH($C2180,'Policy Characteristics'!$C:$C,0)))</f>
        <v>cross fuel tax</v>
      </c>
      <c r="L2180" s="261">
        <f>IF(ISBLANK(INDEX('Policy Characteristics'!F:F,MATCH($C2180,'Policy Characteristics'!$C:$C,0))),"",INDEX('Policy Characteristics'!F:F,MATCH($C2180,'Policy Characteristics'!$C:$C,0)))</f>
        <v>-0.9</v>
      </c>
      <c r="M2180" s="261">
        <f>IF(ISBLANK(INDEX('Policy Characteristics'!G:G,MATCH($C2180,'Policy Characteristics'!$C:$C,0))),"",INDEX('Policy Characteristics'!G:G,MATCH($C2180,'Policy Characteristics'!$C:$C,0)))</f>
        <v>0.9</v>
      </c>
      <c r="N2180" s="261">
        <f>IF(ISBLANK(INDEX('Policy Characteristics'!H:H,MATCH($C2180,'Policy Characteristics'!$C:$C,0))),"",INDEX('Policy Characteristics'!H:H,MATCH($C2180,'Policy Characteristics'!$C:$C,0)))</f>
        <v>0.01</v>
      </c>
      <c r="O2180" s="254" t="str">
        <f>IF(ISBLANK(INDEX('Policy Characteristics'!I:I,MATCH($C2180,'Policy Characteristics'!$C:$C,0))),"",INDEX('Policy Characteristics'!I:I,MATCH($C2180,'Policy Characteristics'!$C:$C,0)))</f>
        <v>% of BAU price</v>
      </c>
      <c r="P2180" s="254" t="str">
        <f>IF(ISBLANK(INDEX('Policy Characteristics'!J:J,MATCH($C2180,'Policy Characteristics'!$C:$C,0))),"",INDEX('Policy Characteristics'!J:J,MATCH($C2180,'Policy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80" s="254" t="str">
        <f>IF(ISBLANK(INDEX('Policy Characteristics'!K:K,MATCH($C2180,'Policy Characteristics'!$C:$C,0))),"",INDEX('Policy Characteristics'!K:K,MATCH($C2180,'Policy Characteristics'!$C:$C,0)))</f>
        <v>fuels.html#fuel-taxes</v>
      </c>
      <c r="R2180" s="254" t="str">
        <f>IF(ISBLANK(INDEX('Policy Characteristics'!L:L,MATCH($C2180,'Policy Characteristics'!$C:$C,0))),"",INDEX('Policy Characteristics'!L:L,MATCH($C2180,'Policy Characteristics'!$C:$C,0)))</f>
        <v>fuel-taxes.html</v>
      </c>
    </row>
    <row r="2181" spans="1:18">
      <c r="A2181" s="254" t="str">
        <f>IF(ISBLANK(INDEX('Policy Characteristics'!A:A,MATCH($C2181,'Policy Characteristics'!$C:$C,0))),"",INDEX('Policy Characteristics'!A:A,MATCH($C2181,'Policy Characteristics'!$C:$C,0)))</f>
        <v>Cross-Sector</v>
      </c>
      <c r="B2181" s="262" t="str">
        <f>IF(ISBLANK(INDEX('Policy Characteristics'!B:B,MATCH($C2181,'Policy Characteristics'!$C:$C,0))),"",INDEX('Policy Characteristics'!B:B,MATCH($C2181,'Policy Characteristics'!$C:$C,0)))</f>
        <v>Fuel Taxes or Subsidies</v>
      </c>
      <c r="C2181" s="320" t="str">
        <f t="shared" si="77"/>
        <v>Additional Fuel Tax or Subsidy Rate by Fuel</v>
      </c>
      <c r="D2181" s="6" t="s">
        <v>2446</v>
      </c>
      <c r="E2181" s="45" t="s">
        <v>327</v>
      </c>
      <c r="F2181" s="6" t="s">
        <v>2450</v>
      </c>
      <c r="G2181" s="45" t="s">
        <v>89</v>
      </c>
      <c r="H2181" s="43">
        <v>2326</v>
      </c>
      <c r="I2181" s="325" t="s">
        <v>41</v>
      </c>
      <c r="J2181" s="255" t="str">
        <f>IF(ISBLANK(INDEX('Policy Characteristics'!D:D,MATCH($C2181,'Policy Characteristics'!$C:$C,0))),"",INDEX('Policy Characteristics'!D:D,MATCH($C2181,'Policy Characteristics'!$C:$C,0)))</f>
        <v>Fuel Taxes or Subsidies</v>
      </c>
      <c r="K2181" s="254" t="str">
        <f>IF(ISBLANK(INDEX('Policy Characteristics'!E:E,MATCH($C2181,'Policy Characteristics'!$C:$C,0))),"",INDEX('Policy Characteristics'!E:E,MATCH($C2181,'Policy Characteristics'!$C:$C,0)))</f>
        <v>cross fuel tax</v>
      </c>
      <c r="L2181" s="261">
        <f>IF(ISBLANK(INDEX('Policy Characteristics'!F:F,MATCH($C2181,'Policy Characteristics'!$C:$C,0))),"",INDEX('Policy Characteristics'!F:F,MATCH($C2181,'Policy Characteristics'!$C:$C,0)))</f>
        <v>-0.9</v>
      </c>
      <c r="M2181" s="261">
        <f>IF(ISBLANK(INDEX('Policy Characteristics'!G:G,MATCH($C2181,'Policy Characteristics'!$C:$C,0))),"",INDEX('Policy Characteristics'!G:G,MATCH($C2181,'Policy Characteristics'!$C:$C,0)))</f>
        <v>0.9</v>
      </c>
      <c r="N2181" s="261">
        <f>IF(ISBLANK(INDEX('Policy Characteristics'!H:H,MATCH($C2181,'Policy Characteristics'!$C:$C,0))),"",INDEX('Policy Characteristics'!H:H,MATCH($C2181,'Policy Characteristics'!$C:$C,0)))</f>
        <v>0.01</v>
      </c>
      <c r="O2181" s="254" t="str">
        <f>IF(ISBLANK(INDEX('Policy Characteristics'!I:I,MATCH($C2181,'Policy Characteristics'!$C:$C,0))),"",INDEX('Policy Characteristics'!I:I,MATCH($C2181,'Policy Characteristics'!$C:$C,0)))</f>
        <v>% of BAU price</v>
      </c>
      <c r="P2181" s="254" t="str">
        <f>IF(ISBLANK(INDEX('Policy Characteristics'!J:J,MATCH($C2181,'Policy Characteristics'!$C:$C,0))),"",INDEX('Policy Characteristics'!J:J,MATCH($C2181,'Policy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81" s="254" t="str">
        <f>IF(ISBLANK(INDEX('Policy Characteristics'!K:K,MATCH($C2181,'Policy Characteristics'!$C:$C,0))),"",INDEX('Policy Characteristics'!K:K,MATCH($C2181,'Policy Characteristics'!$C:$C,0)))</f>
        <v>fuels.html#fuel-taxes</v>
      </c>
      <c r="R2181" s="254" t="str">
        <f>IF(ISBLANK(INDEX('Policy Characteristics'!L:L,MATCH($C2181,'Policy Characteristics'!$C:$C,0))),"",INDEX('Policy Characteristics'!L:L,MATCH($C2181,'Policy Characteristics'!$C:$C,0)))</f>
        <v>fuel-taxes.html</v>
      </c>
    </row>
    <row r="2182" spans="1:18">
      <c r="A2182" s="254" t="str">
        <f>IF(ISBLANK(INDEX('Policy Characteristics'!A:A,MATCH($C2182,'Policy Characteristics'!$C:$C,0))),"",INDEX('Policy Characteristics'!A:A,MATCH($C2182,'Policy Characteristics'!$C:$C,0)))</f>
        <v>Cross-Sector</v>
      </c>
      <c r="B2182" s="262" t="str">
        <f>IF(ISBLANK(INDEX('Policy Characteristics'!B:B,MATCH($C2182,'Policy Characteristics'!$C:$C,0))),"",INDEX('Policy Characteristics'!B:B,MATCH($C2182,'Policy Characteristics'!$C:$C,0)))</f>
        <v>Fuel Taxes or Subsidies</v>
      </c>
      <c r="C2182" s="320" t="str">
        <f t="shared" si="77"/>
        <v>Additional Fuel Tax or Subsidy Rate by Fuel</v>
      </c>
      <c r="D2182" s="6" t="s">
        <v>2456</v>
      </c>
      <c r="E2182" s="45" t="s">
        <v>327</v>
      </c>
      <c r="F2182" s="6" t="s">
        <v>2457</v>
      </c>
      <c r="G2182" s="45" t="s">
        <v>89</v>
      </c>
      <c r="H2182" s="43">
        <v>2327</v>
      </c>
      <c r="I2182" s="325" t="s">
        <v>41</v>
      </c>
      <c r="J2182" s="255" t="str">
        <f>IF(ISBLANK(INDEX('Policy Characteristics'!D:D,MATCH($C2182,'Policy Characteristics'!$C:$C,0))),"",INDEX('Policy Characteristics'!D:D,MATCH($C2182,'Policy Characteristics'!$C:$C,0)))</f>
        <v>Fuel Taxes or Subsidies</v>
      </c>
      <c r="K2182" s="254" t="str">
        <f>IF(ISBLANK(INDEX('Policy Characteristics'!E:E,MATCH($C2182,'Policy Characteristics'!$C:$C,0))),"",INDEX('Policy Characteristics'!E:E,MATCH($C2182,'Policy Characteristics'!$C:$C,0)))</f>
        <v>cross fuel tax</v>
      </c>
      <c r="L2182" s="261">
        <f>IF(ISBLANK(INDEX('Policy Characteristics'!F:F,MATCH($C2182,'Policy Characteristics'!$C:$C,0))),"",INDEX('Policy Characteristics'!F:F,MATCH($C2182,'Policy Characteristics'!$C:$C,0)))</f>
        <v>-0.9</v>
      </c>
      <c r="M2182" s="261">
        <f>IF(ISBLANK(INDEX('Policy Characteristics'!G:G,MATCH($C2182,'Policy Characteristics'!$C:$C,0))),"",INDEX('Policy Characteristics'!G:G,MATCH($C2182,'Policy Characteristics'!$C:$C,0)))</f>
        <v>0.9</v>
      </c>
      <c r="N2182" s="261">
        <f>IF(ISBLANK(INDEX('Policy Characteristics'!H:H,MATCH($C2182,'Policy Characteristics'!$C:$C,0))),"",INDEX('Policy Characteristics'!H:H,MATCH($C2182,'Policy Characteristics'!$C:$C,0)))</f>
        <v>0.01</v>
      </c>
      <c r="O2182" s="254" t="str">
        <f>IF(ISBLANK(INDEX('Policy Characteristics'!I:I,MATCH($C2182,'Policy Characteristics'!$C:$C,0))),"",INDEX('Policy Characteristics'!I:I,MATCH($C2182,'Policy Characteristics'!$C:$C,0)))</f>
        <v>% of BAU price</v>
      </c>
      <c r="P2182" s="254" t="str">
        <f>IF(ISBLANK(INDEX('Policy Characteristics'!J:J,MATCH($C2182,'Policy Characteristics'!$C:$C,0))),"",INDEX('Policy Characteristics'!J:J,MATCH($C2182,'Policy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82" s="254" t="str">
        <f>IF(ISBLANK(INDEX('Policy Characteristics'!K:K,MATCH($C2182,'Policy Characteristics'!$C:$C,0))),"",INDEX('Policy Characteristics'!K:K,MATCH($C2182,'Policy Characteristics'!$C:$C,0)))</f>
        <v>fuels.html#fuel-taxes</v>
      </c>
      <c r="R2182" s="254" t="str">
        <f>IF(ISBLANK(INDEX('Policy Characteristics'!L:L,MATCH($C2182,'Policy Characteristics'!$C:$C,0))),"",INDEX('Policy Characteristics'!L:L,MATCH($C2182,'Policy Characteristics'!$C:$C,0)))</f>
        <v>fuel-taxes.html</v>
      </c>
    </row>
    <row r="2183" spans="1:18">
      <c r="A2183" s="254" t="str">
        <f>IF(ISBLANK(INDEX('Policy Characteristics'!A:A,MATCH($C2183,'Policy Characteristics'!$C:$C,0))),"",INDEX('Policy Characteristics'!A:A,MATCH($C2183,'Policy Characteristics'!$C:$C,0)))</f>
        <v>Cross-Sector</v>
      </c>
      <c r="B2183" s="262" t="str">
        <f>IF(ISBLANK(INDEX('Policy Characteristics'!B:B,MATCH($C2183,'Policy Characteristics'!$C:$C,0))),"",INDEX('Policy Characteristics'!B:B,MATCH($C2183,'Policy Characteristics'!$C:$C,0)))</f>
        <v>Fuel Taxes or Subsidies</v>
      </c>
      <c r="C2183" s="320" t="str">
        <f t="shared" si="77"/>
        <v>Additional Fuel Tax or Subsidy Rate by Fuel</v>
      </c>
      <c r="D2183" s="6" t="s">
        <v>2447</v>
      </c>
      <c r="E2183" s="45" t="s">
        <v>327</v>
      </c>
      <c r="F2183" s="6" t="s">
        <v>2451</v>
      </c>
      <c r="G2183" s="45" t="s">
        <v>89</v>
      </c>
      <c r="H2183" s="43">
        <v>2328</v>
      </c>
      <c r="I2183" s="325" t="s">
        <v>41</v>
      </c>
      <c r="J2183" s="255" t="str">
        <f>IF(ISBLANK(INDEX('Policy Characteristics'!D:D,MATCH($C2183,'Policy Characteristics'!$C:$C,0))),"",INDEX('Policy Characteristics'!D:D,MATCH($C2183,'Policy Characteristics'!$C:$C,0)))</f>
        <v>Fuel Taxes or Subsidies</v>
      </c>
      <c r="K2183" s="254" t="str">
        <f>IF(ISBLANK(INDEX('Policy Characteristics'!E:E,MATCH($C2183,'Policy Characteristics'!$C:$C,0))),"",INDEX('Policy Characteristics'!E:E,MATCH($C2183,'Policy Characteristics'!$C:$C,0)))</f>
        <v>cross fuel tax</v>
      </c>
      <c r="L2183" s="261">
        <f>IF(ISBLANK(INDEX('Policy Characteristics'!F:F,MATCH($C2183,'Policy Characteristics'!$C:$C,0))),"",INDEX('Policy Characteristics'!F:F,MATCH($C2183,'Policy Characteristics'!$C:$C,0)))</f>
        <v>-0.9</v>
      </c>
      <c r="M2183" s="261">
        <f>IF(ISBLANK(INDEX('Policy Characteristics'!G:G,MATCH($C2183,'Policy Characteristics'!$C:$C,0))),"",INDEX('Policy Characteristics'!G:G,MATCH($C2183,'Policy Characteristics'!$C:$C,0)))</f>
        <v>0.9</v>
      </c>
      <c r="N2183" s="261">
        <f>IF(ISBLANK(INDEX('Policy Characteristics'!H:H,MATCH($C2183,'Policy Characteristics'!$C:$C,0))),"",INDEX('Policy Characteristics'!H:H,MATCH($C2183,'Policy Characteristics'!$C:$C,0)))</f>
        <v>0.01</v>
      </c>
      <c r="O2183" s="254" t="str">
        <f>IF(ISBLANK(INDEX('Policy Characteristics'!I:I,MATCH($C2183,'Policy Characteristics'!$C:$C,0))),"",INDEX('Policy Characteristics'!I:I,MATCH($C2183,'Policy Characteristics'!$C:$C,0)))</f>
        <v>% of BAU price</v>
      </c>
      <c r="P2183" s="254" t="str">
        <f>IF(ISBLANK(INDEX('Policy Characteristics'!J:J,MATCH($C2183,'Policy Characteristics'!$C:$C,0))),"",INDEX('Policy Characteristics'!J:J,MATCH($C2183,'Policy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83" s="254" t="str">
        <f>IF(ISBLANK(INDEX('Policy Characteristics'!K:K,MATCH($C2183,'Policy Characteristics'!$C:$C,0))),"",INDEX('Policy Characteristics'!K:K,MATCH($C2183,'Policy Characteristics'!$C:$C,0)))</f>
        <v>fuels.html#fuel-taxes</v>
      </c>
      <c r="R2183" s="254" t="str">
        <f>IF(ISBLANK(INDEX('Policy Characteristics'!L:L,MATCH($C2183,'Policy Characteristics'!$C:$C,0))),"",INDEX('Policy Characteristics'!L:L,MATCH($C2183,'Policy Characteristics'!$C:$C,0)))</f>
        <v>fuel-taxes.html</v>
      </c>
    </row>
    <row r="2184" spans="1:18">
      <c r="A2184" s="254" t="str">
        <f>IF(ISBLANK(INDEX('Policy Characteristics'!A:A,MATCH($C2184,'Policy Characteristics'!$C:$C,0))),"",INDEX('Policy Characteristics'!A:A,MATCH($C2184,'Policy Characteristics'!$C:$C,0)))</f>
        <v>Cross-Sector</v>
      </c>
      <c r="B2184" s="262" t="str">
        <f>IF(ISBLANK(INDEX('Policy Characteristics'!B:B,MATCH($C2184,'Policy Characteristics'!$C:$C,0))),"",INDEX('Policy Characteristics'!B:B,MATCH($C2184,'Policy Characteristics'!$C:$C,0)))</f>
        <v>Fuel Taxes or Subsidies</v>
      </c>
      <c r="C2184" s="320" t="str">
        <f t="shared" si="77"/>
        <v>Additional Fuel Tax or Subsidy Rate by Fuel</v>
      </c>
      <c r="D2184" s="6" t="s">
        <v>2448</v>
      </c>
      <c r="E2184" s="45" t="s">
        <v>327</v>
      </c>
      <c r="F2184" s="6" t="s">
        <v>2452</v>
      </c>
      <c r="G2184" s="45" t="s">
        <v>89</v>
      </c>
      <c r="H2184" s="43">
        <v>2329</v>
      </c>
      <c r="I2184" s="325" t="s">
        <v>41</v>
      </c>
      <c r="J2184" s="255" t="str">
        <f>IF(ISBLANK(INDEX('Policy Characteristics'!D:D,MATCH($C2184,'Policy Characteristics'!$C:$C,0))),"",INDEX('Policy Characteristics'!D:D,MATCH($C2184,'Policy Characteristics'!$C:$C,0)))</f>
        <v>Fuel Taxes or Subsidies</v>
      </c>
      <c r="K2184" s="254" t="str">
        <f>IF(ISBLANK(INDEX('Policy Characteristics'!E:E,MATCH($C2184,'Policy Characteristics'!$C:$C,0))),"",INDEX('Policy Characteristics'!E:E,MATCH($C2184,'Policy Characteristics'!$C:$C,0)))</f>
        <v>cross fuel tax</v>
      </c>
      <c r="L2184" s="261">
        <f>IF(ISBLANK(INDEX('Policy Characteristics'!F:F,MATCH($C2184,'Policy Characteristics'!$C:$C,0))),"",INDEX('Policy Characteristics'!F:F,MATCH($C2184,'Policy Characteristics'!$C:$C,0)))</f>
        <v>-0.9</v>
      </c>
      <c r="M2184" s="261">
        <f>IF(ISBLANK(INDEX('Policy Characteristics'!G:G,MATCH($C2184,'Policy Characteristics'!$C:$C,0))),"",INDEX('Policy Characteristics'!G:G,MATCH($C2184,'Policy Characteristics'!$C:$C,0)))</f>
        <v>0.9</v>
      </c>
      <c r="N2184" s="261">
        <f>IF(ISBLANK(INDEX('Policy Characteristics'!H:H,MATCH($C2184,'Policy Characteristics'!$C:$C,0))),"",INDEX('Policy Characteristics'!H:H,MATCH($C2184,'Policy Characteristics'!$C:$C,0)))</f>
        <v>0.01</v>
      </c>
      <c r="O2184" s="254" t="str">
        <f>IF(ISBLANK(INDEX('Policy Characteristics'!I:I,MATCH($C2184,'Policy Characteristics'!$C:$C,0))),"",INDEX('Policy Characteristics'!I:I,MATCH($C2184,'Policy Characteristics'!$C:$C,0)))</f>
        <v>% of BAU price</v>
      </c>
      <c r="P2184" s="254" t="str">
        <f>IF(ISBLANK(INDEX('Policy Characteristics'!J:J,MATCH($C2184,'Policy Characteristics'!$C:$C,0))),"",INDEX('Policy Characteristics'!J:J,MATCH($C2184,'Policy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84" s="254" t="str">
        <f>IF(ISBLANK(INDEX('Policy Characteristics'!K:K,MATCH($C2184,'Policy Characteristics'!$C:$C,0))),"",INDEX('Policy Characteristics'!K:K,MATCH($C2184,'Policy Characteristics'!$C:$C,0)))</f>
        <v>fuels.html#fuel-taxes</v>
      </c>
      <c r="R2184" s="254" t="str">
        <f>IF(ISBLANK(INDEX('Policy Characteristics'!L:L,MATCH($C2184,'Policy Characteristics'!$C:$C,0))),"",INDEX('Policy Characteristics'!L:L,MATCH($C2184,'Policy Characteristics'!$C:$C,0)))</f>
        <v>fuel-taxes.html</v>
      </c>
    </row>
    <row r="2185" spans="1:18">
      <c r="A2185" s="254" t="str">
        <f>IF(ISBLANK(INDEX('Policy Characteristics'!A:A,MATCH($C2185,'Policy Characteristics'!$C:$C,0))),"",INDEX('Policy Characteristics'!A:A,MATCH($C2185,'Policy Characteristics'!$C:$C,0)))</f>
        <v>Cross-Sector</v>
      </c>
      <c r="B2185" s="262" t="str">
        <f>IF(ISBLANK(INDEX('Policy Characteristics'!B:B,MATCH($C2185,'Policy Characteristics'!$C:$C,0))),"",INDEX('Policy Characteristics'!B:B,MATCH($C2185,'Policy Characteristics'!$C:$C,0)))</f>
        <v>Fuel Taxes or Subsidies</v>
      </c>
      <c r="C2185" s="320" t="str">
        <f t="shared" si="77"/>
        <v>Additional Fuel Tax or Subsidy Rate by Fuel</v>
      </c>
      <c r="D2185" s="6" t="s">
        <v>2449</v>
      </c>
      <c r="E2185" s="45" t="s">
        <v>327</v>
      </c>
      <c r="F2185" s="6" t="s">
        <v>2453</v>
      </c>
      <c r="G2185" s="45" t="s">
        <v>89</v>
      </c>
      <c r="H2185" s="43">
        <v>2330</v>
      </c>
      <c r="I2185" s="325" t="s">
        <v>40</v>
      </c>
      <c r="J2185" s="255" t="str">
        <f>IF(ISBLANK(INDEX('Policy Characteristics'!D:D,MATCH($C2185,'Policy Characteristics'!$C:$C,0))),"",INDEX('Policy Characteristics'!D:D,MATCH($C2185,'Policy Characteristics'!$C:$C,0)))</f>
        <v>Fuel Taxes or Subsidies</v>
      </c>
      <c r="K2185" s="254" t="str">
        <f>IF(ISBLANK(INDEX('Policy Characteristics'!E:E,MATCH($C2185,'Policy Characteristics'!$C:$C,0))),"",INDEX('Policy Characteristics'!E:E,MATCH($C2185,'Policy Characteristics'!$C:$C,0)))</f>
        <v>cross fuel tax</v>
      </c>
      <c r="L2185" s="261">
        <f>IF(ISBLANK(INDEX('Policy Characteristics'!F:F,MATCH($C2185,'Policy Characteristics'!$C:$C,0))),"",INDEX('Policy Characteristics'!F:F,MATCH($C2185,'Policy Characteristics'!$C:$C,0)))</f>
        <v>-0.9</v>
      </c>
      <c r="M2185" s="261">
        <f>IF(ISBLANK(INDEX('Policy Characteristics'!G:G,MATCH($C2185,'Policy Characteristics'!$C:$C,0))),"",INDEX('Policy Characteristics'!G:G,MATCH($C2185,'Policy Characteristics'!$C:$C,0)))</f>
        <v>0.9</v>
      </c>
      <c r="N2185" s="261">
        <f>IF(ISBLANK(INDEX('Policy Characteristics'!H:H,MATCH($C2185,'Policy Characteristics'!$C:$C,0))),"",INDEX('Policy Characteristics'!H:H,MATCH($C2185,'Policy Characteristics'!$C:$C,0)))</f>
        <v>0.01</v>
      </c>
      <c r="O2185" s="254" t="str">
        <f>IF(ISBLANK(INDEX('Policy Characteristics'!I:I,MATCH($C2185,'Policy Characteristics'!$C:$C,0))),"",INDEX('Policy Characteristics'!I:I,MATCH($C2185,'Policy Characteristics'!$C:$C,0)))</f>
        <v>% of BAU price</v>
      </c>
      <c r="P2185" s="254" t="str">
        <f>IF(ISBLANK(INDEX('Policy Characteristics'!J:J,MATCH($C2185,'Policy Characteristics'!$C:$C,0))),"",INDEX('Policy Characteristics'!J:J,MATCH($C2185,'Policy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85" s="254" t="str">
        <f>IF(ISBLANK(INDEX('Policy Characteristics'!K:K,MATCH($C2185,'Policy Characteristics'!$C:$C,0))),"",INDEX('Policy Characteristics'!K:K,MATCH($C2185,'Policy Characteristics'!$C:$C,0)))</f>
        <v>fuels.html#fuel-taxes</v>
      </c>
      <c r="R2185" s="254" t="str">
        <f>IF(ISBLANK(INDEX('Policy Characteristics'!L:L,MATCH($C2185,'Policy Characteristics'!$C:$C,0))),"",INDEX('Policy Characteristics'!L:L,MATCH($C2185,'Policy Characteristics'!$C:$C,0)))</f>
        <v>fuel-taxes.html</v>
      </c>
    </row>
    <row r="2186" spans="1:18" s="4" customFormat="1">
      <c r="A2186" s="254" t="str">
        <f>IF(ISBLANK(INDEX('Policy Characteristics'!A:A,MATCH($C2186,'Policy Characteristics'!$C:$C,0))),"",INDEX('Policy Characteristics'!A:A,MATCH($C2186,'Policy Characteristics'!$C:$C,0)))</f>
        <v>Cross-Sector</v>
      </c>
      <c r="B2186" s="262" t="str">
        <f>IF(ISBLANK(INDEX('Policy Characteristics'!B:B,MATCH($C2186,'Policy Characteristics'!$C:$C,0))),"",INDEX('Policy Characteristics'!B:B,MATCH($C2186,'Policy Characteristics'!$C:$C,0)))</f>
        <v>Fuel Taxes or Subsidies</v>
      </c>
      <c r="C2186" s="320" t="str">
        <f t="shared" si="77"/>
        <v>Additional Fuel Tax or Subsidy Rate by Fuel</v>
      </c>
      <c r="D2186" s="45" t="s">
        <v>49</v>
      </c>
      <c r="E2186" s="45" t="s">
        <v>321</v>
      </c>
      <c r="F2186" s="45" t="s">
        <v>89</v>
      </c>
      <c r="G2186" s="45" t="s">
        <v>3741</v>
      </c>
      <c r="H2186" s="43">
        <v>2331</v>
      </c>
      <c r="I2186" s="324" t="s">
        <v>40</v>
      </c>
      <c r="J2186" s="255" t="str">
        <f>IF(ISBLANK(INDEX('Policy Characteristics'!D:D,MATCH($C2186,'Policy Characteristics'!$C:$C,0))),"",INDEX('Policy Characteristics'!D:D,MATCH($C2186,'Policy Characteristics'!$C:$C,0)))</f>
        <v>Fuel Taxes or Subsidies</v>
      </c>
      <c r="K2186" s="254" t="str">
        <f>IF(ISBLANK(INDEX('Policy Characteristics'!E:E,MATCH($C2186,'Policy Characteristics'!$C:$C,0))),"",INDEX('Policy Characteristics'!E:E,MATCH($C2186,'Policy Characteristics'!$C:$C,0)))</f>
        <v>cross fuel tax</v>
      </c>
      <c r="L2186" s="261">
        <f>IF(ISBLANK(INDEX('Policy Characteristics'!F:F,MATCH($C2186,'Policy Characteristics'!$C:$C,0))),"",INDEX('Policy Characteristics'!F:F,MATCH($C2186,'Policy Characteristics'!$C:$C,0)))</f>
        <v>-0.9</v>
      </c>
      <c r="M2186" s="261">
        <f>IF(ISBLANK(INDEX('Policy Characteristics'!G:G,MATCH($C2186,'Policy Characteristics'!$C:$C,0))),"",INDEX('Policy Characteristics'!G:G,MATCH($C2186,'Policy Characteristics'!$C:$C,0)))</f>
        <v>0.9</v>
      </c>
      <c r="N2186" s="261">
        <f>IF(ISBLANK(INDEX('Policy Characteristics'!H:H,MATCH($C2186,'Policy Characteristics'!$C:$C,0))),"",INDEX('Policy Characteristics'!H:H,MATCH($C2186,'Policy Characteristics'!$C:$C,0)))</f>
        <v>0.01</v>
      </c>
      <c r="O2186" s="254" t="str">
        <f>IF(ISBLANK(INDEX('Policy Characteristics'!I:I,MATCH($C2186,'Policy Characteristics'!$C:$C,0))),"",INDEX('Policy Characteristics'!I:I,MATCH($C2186,'Policy Characteristics'!$C:$C,0)))</f>
        <v>% of BAU price</v>
      </c>
      <c r="P2186" s="254" t="str">
        <f>IF(ISBLANK(INDEX('Policy Characteristics'!J:J,MATCH($C2186,'Policy Characteristics'!$C:$C,0))),"",INDEX('Policy Characteristics'!J:J,MATCH($C2186,'Policy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86" s="254" t="str">
        <f>IF(ISBLANK(INDEX('Policy Characteristics'!K:K,MATCH($C2186,'Policy Characteristics'!$C:$C,0))),"",INDEX('Policy Characteristics'!K:K,MATCH($C2186,'Policy Characteristics'!$C:$C,0)))</f>
        <v>fuels.html#fuel-taxes</v>
      </c>
      <c r="R2186" s="254" t="str">
        <f>IF(ISBLANK(INDEX('Policy Characteristics'!L:L,MATCH($C2186,'Policy Characteristics'!$C:$C,0))),"",INDEX('Policy Characteristics'!L:L,MATCH($C2186,'Policy Characteristics'!$C:$C,0)))</f>
        <v>fuel-taxes.html</v>
      </c>
    </row>
    <row r="2187" spans="1:18" s="4" customFormat="1">
      <c r="A2187" s="254" t="str">
        <f>IF(ISBLANK(INDEX('Policy Characteristics'!A:A,MATCH($C2187,'Policy Characteristics'!$C:$C,0))),"",INDEX('Policy Characteristics'!A:A,MATCH($C2187,'Policy Characteristics'!$C:$C,0)))</f>
        <v>Cross-Sector</v>
      </c>
      <c r="B2187" s="262" t="str">
        <f>IF(ISBLANK(INDEX('Policy Characteristics'!B:B,MATCH($C2187,'Policy Characteristics'!$C:$C,0))),"",INDEX('Policy Characteristics'!B:B,MATCH($C2187,'Policy Characteristics'!$C:$C,0)))</f>
        <v>Fuel Taxes or Subsidies</v>
      </c>
      <c r="C2187" s="320" t="str">
        <f t="shared" si="77"/>
        <v>Additional Fuel Tax or Subsidy Rate by Fuel</v>
      </c>
      <c r="D2187" s="6" t="s">
        <v>436</v>
      </c>
      <c r="E2187" s="45" t="s">
        <v>321</v>
      </c>
      <c r="F2187" s="6" t="s">
        <v>433</v>
      </c>
      <c r="G2187" s="45" t="s">
        <v>3741</v>
      </c>
      <c r="H2187" s="43">
        <v>2332</v>
      </c>
      <c r="I2187" s="325" t="s">
        <v>41</v>
      </c>
      <c r="J2187" s="255" t="str">
        <f>IF(ISBLANK(INDEX('Policy Characteristics'!D:D,MATCH($C2187,'Policy Characteristics'!$C:$C,0))),"",INDEX('Policy Characteristics'!D:D,MATCH($C2187,'Policy Characteristics'!$C:$C,0)))</f>
        <v>Fuel Taxes or Subsidies</v>
      </c>
      <c r="K2187" s="254" t="str">
        <f>IF(ISBLANK(INDEX('Policy Characteristics'!E:E,MATCH($C2187,'Policy Characteristics'!$C:$C,0))),"",INDEX('Policy Characteristics'!E:E,MATCH($C2187,'Policy Characteristics'!$C:$C,0)))</f>
        <v>cross fuel tax</v>
      </c>
      <c r="L2187" s="261">
        <f>IF(ISBLANK(INDEX('Policy Characteristics'!F:F,MATCH($C2187,'Policy Characteristics'!$C:$C,0))),"",INDEX('Policy Characteristics'!F:F,MATCH($C2187,'Policy Characteristics'!$C:$C,0)))</f>
        <v>-0.9</v>
      </c>
      <c r="M2187" s="261">
        <f>IF(ISBLANK(INDEX('Policy Characteristics'!G:G,MATCH($C2187,'Policy Characteristics'!$C:$C,0))),"",INDEX('Policy Characteristics'!G:G,MATCH($C2187,'Policy Characteristics'!$C:$C,0)))</f>
        <v>0.9</v>
      </c>
      <c r="N2187" s="261">
        <f>IF(ISBLANK(INDEX('Policy Characteristics'!H:H,MATCH($C2187,'Policy Characteristics'!$C:$C,0))),"",INDEX('Policy Characteristics'!H:H,MATCH($C2187,'Policy Characteristics'!$C:$C,0)))</f>
        <v>0.01</v>
      </c>
      <c r="O2187" s="254" t="str">
        <f>IF(ISBLANK(INDEX('Policy Characteristics'!I:I,MATCH($C2187,'Policy Characteristics'!$C:$C,0))),"",INDEX('Policy Characteristics'!I:I,MATCH($C2187,'Policy Characteristics'!$C:$C,0)))</f>
        <v>% of BAU price</v>
      </c>
      <c r="P2187" s="254" t="str">
        <f>IF(ISBLANK(INDEX('Policy Characteristics'!J:J,MATCH($C2187,'Policy Characteristics'!$C:$C,0))),"",INDEX('Policy Characteristics'!J:J,MATCH($C2187,'Policy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87" s="254" t="str">
        <f>IF(ISBLANK(INDEX('Policy Characteristics'!K:K,MATCH($C2187,'Policy Characteristics'!$C:$C,0))),"",INDEX('Policy Characteristics'!K:K,MATCH($C2187,'Policy Characteristics'!$C:$C,0)))</f>
        <v>fuels.html#fuel-taxes</v>
      </c>
      <c r="R2187" s="254" t="str">
        <f>IF(ISBLANK(INDEX('Policy Characteristics'!L:L,MATCH($C2187,'Policy Characteristics'!$C:$C,0))),"",INDEX('Policy Characteristics'!L:L,MATCH($C2187,'Policy Characteristics'!$C:$C,0)))</f>
        <v>fuel-taxes.html</v>
      </c>
    </row>
    <row r="2188" spans="1:18" s="4" customFormat="1">
      <c r="A2188" s="254" t="str">
        <f>IF(ISBLANK(INDEX('Policy Characteristics'!A:A,MATCH($C2188,'Policy Characteristics'!$C:$C,0))),"",INDEX('Policy Characteristics'!A:A,MATCH($C2188,'Policy Characteristics'!$C:$C,0)))</f>
        <v>Cross-Sector</v>
      </c>
      <c r="B2188" s="262" t="str">
        <f>IF(ISBLANK(INDEX('Policy Characteristics'!B:B,MATCH($C2188,'Policy Characteristics'!$C:$C,0))),"",INDEX('Policy Characteristics'!B:B,MATCH($C2188,'Policy Characteristics'!$C:$C,0)))</f>
        <v>Fuel Taxes or Subsidies</v>
      </c>
      <c r="C2188" s="320" t="str">
        <f t="shared" si="77"/>
        <v>Additional Fuel Tax or Subsidy Rate by Fuel</v>
      </c>
      <c r="D2188" s="6" t="s">
        <v>43</v>
      </c>
      <c r="E2188" s="45" t="s">
        <v>321</v>
      </c>
      <c r="F2188" s="6" t="s">
        <v>83</v>
      </c>
      <c r="G2188" s="45" t="s">
        <v>3741</v>
      </c>
      <c r="H2188" s="43">
        <v>2333</v>
      </c>
      <c r="I2188" s="325" t="s">
        <v>40</v>
      </c>
      <c r="J2188" s="255" t="str">
        <f>IF(ISBLANK(INDEX('Policy Characteristics'!D:D,MATCH($C2188,'Policy Characteristics'!$C:$C,0))),"",INDEX('Policy Characteristics'!D:D,MATCH($C2188,'Policy Characteristics'!$C:$C,0)))</f>
        <v>Fuel Taxes or Subsidies</v>
      </c>
      <c r="K2188" s="254" t="str">
        <f>IF(ISBLANK(INDEX('Policy Characteristics'!E:E,MATCH($C2188,'Policy Characteristics'!$C:$C,0))),"",INDEX('Policy Characteristics'!E:E,MATCH($C2188,'Policy Characteristics'!$C:$C,0)))</f>
        <v>cross fuel tax</v>
      </c>
      <c r="L2188" s="261">
        <f>IF(ISBLANK(INDEX('Policy Characteristics'!F:F,MATCH($C2188,'Policy Characteristics'!$C:$C,0))),"",INDEX('Policy Characteristics'!F:F,MATCH($C2188,'Policy Characteristics'!$C:$C,0)))</f>
        <v>-0.9</v>
      </c>
      <c r="M2188" s="261">
        <f>IF(ISBLANK(INDEX('Policy Characteristics'!G:G,MATCH($C2188,'Policy Characteristics'!$C:$C,0))),"",INDEX('Policy Characteristics'!G:G,MATCH($C2188,'Policy Characteristics'!$C:$C,0)))</f>
        <v>0.9</v>
      </c>
      <c r="N2188" s="261">
        <f>IF(ISBLANK(INDEX('Policy Characteristics'!H:H,MATCH($C2188,'Policy Characteristics'!$C:$C,0))),"",INDEX('Policy Characteristics'!H:H,MATCH($C2188,'Policy Characteristics'!$C:$C,0)))</f>
        <v>0.01</v>
      </c>
      <c r="O2188" s="254" t="str">
        <f>IF(ISBLANK(INDEX('Policy Characteristics'!I:I,MATCH($C2188,'Policy Characteristics'!$C:$C,0))),"",INDEX('Policy Characteristics'!I:I,MATCH($C2188,'Policy Characteristics'!$C:$C,0)))</f>
        <v>% of BAU price</v>
      </c>
      <c r="P2188" s="254" t="str">
        <f>IF(ISBLANK(INDEX('Policy Characteristics'!J:J,MATCH($C2188,'Policy Characteristics'!$C:$C,0))),"",INDEX('Policy Characteristics'!J:J,MATCH($C2188,'Policy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88" s="254" t="str">
        <f>IF(ISBLANK(INDEX('Policy Characteristics'!K:K,MATCH($C2188,'Policy Characteristics'!$C:$C,0))),"",INDEX('Policy Characteristics'!K:K,MATCH($C2188,'Policy Characteristics'!$C:$C,0)))</f>
        <v>fuels.html#fuel-taxes</v>
      </c>
      <c r="R2188" s="254" t="str">
        <f>IF(ISBLANK(INDEX('Policy Characteristics'!L:L,MATCH($C2188,'Policy Characteristics'!$C:$C,0))),"",INDEX('Policy Characteristics'!L:L,MATCH($C2188,'Policy Characteristics'!$C:$C,0)))</f>
        <v>fuel-taxes.html</v>
      </c>
    </row>
    <row r="2189" spans="1:18" s="4" customFormat="1">
      <c r="A2189" s="254" t="str">
        <f>IF(ISBLANK(INDEX('Policy Characteristics'!A:A,MATCH($C2189,'Policy Characteristics'!$C:$C,0))),"",INDEX('Policy Characteristics'!A:A,MATCH($C2189,'Policy Characteristics'!$C:$C,0)))</f>
        <v>Cross-Sector</v>
      </c>
      <c r="B2189" s="262" t="str">
        <f>IF(ISBLANK(INDEX('Policy Characteristics'!B:B,MATCH($C2189,'Policy Characteristics'!$C:$C,0))),"",INDEX('Policy Characteristics'!B:B,MATCH($C2189,'Policy Characteristics'!$C:$C,0)))</f>
        <v>Fuel Taxes or Subsidies</v>
      </c>
      <c r="C2189" s="320" t="str">
        <f t="shared" si="77"/>
        <v>Additional Fuel Tax or Subsidy Rate by Fuel</v>
      </c>
      <c r="D2189" s="6" t="s">
        <v>44</v>
      </c>
      <c r="E2189" s="45" t="s">
        <v>321</v>
      </c>
      <c r="F2189" s="6" t="s">
        <v>84</v>
      </c>
      <c r="G2189" s="45" t="s">
        <v>3741</v>
      </c>
      <c r="H2189" s="43">
        <v>2334</v>
      </c>
      <c r="I2189" s="325" t="s">
        <v>41</v>
      </c>
      <c r="J2189" s="255" t="str">
        <f>IF(ISBLANK(INDEX('Policy Characteristics'!D:D,MATCH($C2189,'Policy Characteristics'!$C:$C,0))),"",INDEX('Policy Characteristics'!D:D,MATCH($C2189,'Policy Characteristics'!$C:$C,0)))</f>
        <v>Fuel Taxes or Subsidies</v>
      </c>
      <c r="K2189" s="254" t="str">
        <f>IF(ISBLANK(INDEX('Policy Characteristics'!E:E,MATCH($C2189,'Policy Characteristics'!$C:$C,0))),"",INDEX('Policy Characteristics'!E:E,MATCH($C2189,'Policy Characteristics'!$C:$C,0)))</f>
        <v>cross fuel tax</v>
      </c>
      <c r="L2189" s="261">
        <f>IF(ISBLANK(INDEX('Policy Characteristics'!F:F,MATCH($C2189,'Policy Characteristics'!$C:$C,0))),"",INDEX('Policy Characteristics'!F:F,MATCH($C2189,'Policy Characteristics'!$C:$C,0)))</f>
        <v>-0.9</v>
      </c>
      <c r="M2189" s="261">
        <f>IF(ISBLANK(INDEX('Policy Characteristics'!G:G,MATCH($C2189,'Policy Characteristics'!$C:$C,0))),"",INDEX('Policy Characteristics'!G:G,MATCH($C2189,'Policy Characteristics'!$C:$C,0)))</f>
        <v>0.9</v>
      </c>
      <c r="N2189" s="261">
        <f>IF(ISBLANK(INDEX('Policy Characteristics'!H:H,MATCH($C2189,'Policy Characteristics'!$C:$C,0))),"",INDEX('Policy Characteristics'!H:H,MATCH($C2189,'Policy Characteristics'!$C:$C,0)))</f>
        <v>0.01</v>
      </c>
      <c r="O2189" s="254" t="str">
        <f>IF(ISBLANK(INDEX('Policy Characteristics'!I:I,MATCH($C2189,'Policy Characteristics'!$C:$C,0))),"",INDEX('Policy Characteristics'!I:I,MATCH($C2189,'Policy Characteristics'!$C:$C,0)))</f>
        <v>% of BAU price</v>
      </c>
      <c r="P2189" s="254" t="str">
        <f>IF(ISBLANK(INDEX('Policy Characteristics'!J:J,MATCH($C2189,'Policy Characteristics'!$C:$C,0))),"",INDEX('Policy Characteristics'!J:J,MATCH($C2189,'Policy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89" s="254" t="str">
        <f>IF(ISBLANK(INDEX('Policy Characteristics'!K:K,MATCH($C2189,'Policy Characteristics'!$C:$C,0))),"",INDEX('Policy Characteristics'!K:K,MATCH($C2189,'Policy Characteristics'!$C:$C,0)))</f>
        <v>fuels.html#fuel-taxes</v>
      </c>
      <c r="R2189" s="254" t="str">
        <f>IF(ISBLANK(INDEX('Policy Characteristics'!L:L,MATCH($C2189,'Policy Characteristics'!$C:$C,0))),"",INDEX('Policy Characteristics'!L:L,MATCH($C2189,'Policy Characteristics'!$C:$C,0)))</f>
        <v>fuel-taxes.html</v>
      </c>
    </row>
    <row r="2190" spans="1:18" s="4" customFormat="1">
      <c r="A2190" s="254" t="str">
        <f>IF(ISBLANK(INDEX('Policy Characteristics'!A:A,MATCH($C2190,'Policy Characteristics'!$C:$C,0))),"",INDEX('Policy Characteristics'!A:A,MATCH($C2190,'Policy Characteristics'!$C:$C,0)))</f>
        <v>Cross-Sector</v>
      </c>
      <c r="B2190" s="262" t="str">
        <f>IF(ISBLANK(INDEX('Policy Characteristics'!B:B,MATCH($C2190,'Policy Characteristics'!$C:$C,0))),"",INDEX('Policy Characteristics'!B:B,MATCH($C2190,'Policy Characteristics'!$C:$C,0)))</f>
        <v>Fuel Taxes or Subsidies</v>
      </c>
      <c r="C2190" s="320" t="str">
        <f t="shared" si="77"/>
        <v>Additional Fuel Tax or Subsidy Rate by Fuel</v>
      </c>
      <c r="D2190" s="6" t="s">
        <v>48</v>
      </c>
      <c r="E2190" s="45" t="s">
        <v>321</v>
      </c>
      <c r="F2190" s="6" t="s">
        <v>88</v>
      </c>
      <c r="G2190" s="45" t="s">
        <v>3741</v>
      </c>
      <c r="H2190" s="43">
        <v>2335</v>
      </c>
      <c r="I2190" s="325" t="s">
        <v>41</v>
      </c>
      <c r="J2190" s="255" t="str">
        <f>IF(ISBLANK(INDEX('Policy Characteristics'!D:D,MATCH($C2190,'Policy Characteristics'!$C:$C,0))),"",INDEX('Policy Characteristics'!D:D,MATCH($C2190,'Policy Characteristics'!$C:$C,0)))</f>
        <v>Fuel Taxes or Subsidies</v>
      </c>
      <c r="K2190" s="254" t="str">
        <f>IF(ISBLANK(INDEX('Policy Characteristics'!E:E,MATCH($C2190,'Policy Characteristics'!$C:$C,0))),"",INDEX('Policy Characteristics'!E:E,MATCH($C2190,'Policy Characteristics'!$C:$C,0)))</f>
        <v>cross fuel tax</v>
      </c>
      <c r="L2190" s="261">
        <f>IF(ISBLANK(INDEX('Policy Characteristics'!F:F,MATCH($C2190,'Policy Characteristics'!$C:$C,0))),"",INDEX('Policy Characteristics'!F:F,MATCH($C2190,'Policy Characteristics'!$C:$C,0)))</f>
        <v>-0.9</v>
      </c>
      <c r="M2190" s="261">
        <f>IF(ISBLANK(INDEX('Policy Characteristics'!G:G,MATCH($C2190,'Policy Characteristics'!$C:$C,0))),"",INDEX('Policy Characteristics'!G:G,MATCH($C2190,'Policy Characteristics'!$C:$C,0)))</f>
        <v>0.9</v>
      </c>
      <c r="N2190" s="261">
        <f>IF(ISBLANK(INDEX('Policy Characteristics'!H:H,MATCH($C2190,'Policy Characteristics'!$C:$C,0))),"",INDEX('Policy Characteristics'!H:H,MATCH($C2190,'Policy Characteristics'!$C:$C,0)))</f>
        <v>0.01</v>
      </c>
      <c r="O2190" s="254" t="str">
        <f>IF(ISBLANK(INDEX('Policy Characteristics'!I:I,MATCH($C2190,'Policy Characteristics'!$C:$C,0))),"",INDEX('Policy Characteristics'!I:I,MATCH($C2190,'Policy Characteristics'!$C:$C,0)))</f>
        <v>% of BAU price</v>
      </c>
      <c r="P2190" s="254" t="str">
        <f>IF(ISBLANK(INDEX('Policy Characteristics'!J:J,MATCH($C2190,'Policy Characteristics'!$C:$C,0))),"",INDEX('Policy Characteristics'!J:J,MATCH($C2190,'Policy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90" s="254" t="str">
        <f>IF(ISBLANK(INDEX('Policy Characteristics'!K:K,MATCH($C2190,'Policy Characteristics'!$C:$C,0))),"",INDEX('Policy Characteristics'!K:K,MATCH($C2190,'Policy Characteristics'!$C:$C,0)))</f>
        <v>fuels.html#fuel-taxes</v>
      </c>
      <c r="R2190" s="254" t="str">
        <f>IF(ISBLANK(INDEX('Policy Characteristics'!L:L,MATCH($C2190,'Policy Characteristics'!$C:$C,0))),"",INDEX('Policy Characteristics'!L:L,MATCH($C2190,'Policy Characteristics'!$C:$C,0)))</f>
        <v>fuel-taxes.html</v>
      </c>
    </row>
    <row r="2191" spans="1:18" s="4" customFormat="1">
      <c r="A2191" s="254" t="str">
        <f>IF(ISBLANK(INDEX('Policy Characteristics'!A:A,MATCH($C2191,'Policy Characteristics'!$C:$C,0))),"",INDEX('Policy Characteristics'!A:A,MATCH($C2191,'Policy Characteristics'!$C:$C,0)))</f>
        <v>Cross-Sector</v>
      </c>
      <c r="B2191" s="262" t="str">
        <f>IF(ISBLANK(INDEX('Policy Characteristics'!B:B,MATCH($C2191,'Policy Characteristics'!$C:$C,0))),"",INDEX('Policy Characteristics'!B:B,MATCH($C2191,'Policy Characteristics'!$C:$C,0)))</f>
        <v>Fuel Taxes or Subsidies</v>
      </c>
      <c r="C2191" s="320" t="str">
        <f t="shared" si="77"/>
        <v>Additional Fuel Tax or Subsidy Rate by Fuel</v>
      </c>
      <c r="D2191" s="6" t="s">
        <v>50</v>
      </c>
      <c r="E2191" s="45" t="s">
        <v>321</v>
      </c>
      <c r="F2191" s="6" t="s">
        <v>91</v>
      </c>
      <c r="G2191" s="45" t="s">
        <v>3741</v>
      </c>
      <c r="H2191" s="43">
        <v>2336</v>
      </c>
      <c r="I2191" s="325" t="s">
        <v>41</v>
      </c>
      <c r="J2191" s="255" t="str">
        <f>IF(ISBLANK(INDEX('Policy Characteristics'!D:D,MATCH($C2191,'Policy Characteristics'!$C:$C,0))),"",INDEX('Policy Characteristics'!D:D,MATCH($C2191,'Policy Characteristics'!$C:$C,0)))</f>
        <v>Fuel Taxes or Subsidies</v>
      </c>
      <c r="K2191" s="254" t="str">
        <f>IF(ISBLANK(INDEX('Policy Characteristics'!E:E,MATCH($C2191,'Policy Characteristics'!$C:$C,0))),"",INDEX('Policy Characteristics'!E:E,MATCH($C2191,'Policy Characteristics'!$C:$C,0)))</f>
        <v>cross fuel tax</v>
      </c>
      <c r="L2191" s="261">
        <f>IF(ISBLANK(INDEX('Policy Characteristics'!F:F,MATCH($C2191,'Policy Characteristics'!$C:$C,0))),"",INDEX('Policy Characteristics'!F:F,MATCH($C2191,'Policy Characteristics'!$C:$C,0)))</f>
        <v>-0.9</v>
      </c>
      <c r="M2191" s="261">
        <f>IF(ISBLANK(INDEX('Policy Characteristics'!G:G,MATCH($C2191,'Policy Characteristics'!$C:$C,0))),"",INDEX('Policy Characteristics'!G:G,MATCH($C2191,'Policy Characteristics'!$C:$C,0)))</f>
        <v>0.9</v>
      </c>
      <c r="N2191" s="261">
        <f>IF(ISBLANK(INDEX('Policy Characteristics'!H:H,MATCH($C2191,'Policy Characteristics'!$C:$C,0))),"",INDEX('Policy Characteristics'!H:H,MATCH($C2191,'Policy Characteristics'!$C:$C,0)))</f>
        <v>0.01</v>
      </c>
      <c r="O2191" s="254" t="str">
        <f>IF(ISBLANK(INDEX('Policy Characteristics'!I:I,MATCH($C2191,'Policy Characteristics'!$C:$C,0))),"",INDEX('Policy Characteristics'!I:I,MATCH($C2191,'Policy Characteristics'!$C:$C,0)))</f>
        <v>% of BAU price</v>
      </c>
      <c r="P2191" s="254" t="str">
        <f>IF(ISBLANK(INDEX('Policy Characteristics'!J:J,MATCH($C2191,'Policy Characteristics'!$C:$C,0))),"",INDEX('Policy Characteristics'!J:J,MATCH($C2191,'Policy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91" s="254" t="str">
        <f>IF(ISBLANK(INDEX('Policy Characteristics'!K:K,MATCH($C2191,'Policy Characteristics'!$C:$C,0))),"",INDEX('Policy Characteristics'!K:K,MATCH($C2191,'Policy Characteristics'!$C:$C,0)))</f>
        <v>fuels.html#fuel-taxes</v>
      </c>
      <c r="R2191" s="254" t="str">
        <f>IF(ISBLANK(INDEX('Policy Characteristics'!L:L,MATCH($C2191,'Policy Characteristics'!$C:$C,0))),"",INDEX('Policy Characteristics'!L:L,MATCH($C2191,'Policy Characteristics'!$C:$C,0)))</f>
        <v>fuel-taxes.html</v>
      </c>
    </row>
    <row r="2192" spans="1:18" s="4" customFormat="1">
      <c r="A2192" s="254" t="str">
        <f>IF(ISBLANK(INDEX('Policy Characteristics'!A:A,MATCH($C2192,'Policy Characteristics'!$C:$C,0))),"",INDEX('Policy Characteristics'!A:A,MATCH($C2192,'Policy Characteristics'!$C:$C,0)))</f>
        <v>Cross-Sector</v>
      </c>
      <c r="B2192" s="262" t="str">
        <f>IF(ISBLANK(INDEX('Policy Characteristics'!B:B,MATCH($C2192,'Policy Characteristics'!$C:$C,0))),"",INDEX('Policy Characteristics'!B:B,MATCH($C2192,'Policy Characteristics'!$C:$C,0)))</f>
        <v>Fuel Taxes or Subsidies</v>
      </c>
      <c r="C2192" s="320" t="str">
        <f t="shared" si="77"/>
        <v>Additional Fuel Tax or Subsidy Rate by Fuel</v>
      </c>
      <c r="D2192" s="6" t="s">
        <v>51</v>
      </c>
      <c r="E2192" s="45" t="s">
        <v>321</v>
      </c>
      <c r="F2192" s="6" t="s">
        <v>92</v>
      </c>
      <c r="G2192" s="45" t="s">
        <v>3741</v>
      </c>
      <c r="H2192" s="43">
        <v>2337</v>
      </c>
      <c r="I2192" s="325" t="s">
        <v>40</v>
      </c>
      <c r="J2192" s="255" t="str">
        <f>IF(ISBLANK(INDEX('Policy Characteristics'!D:D,MATCH($C2192,'Policy Characteristics'!$C:$C,0))),"",INDEX('Policy Characteristics'!D:D,MATCH($C2192,'Policy Characteristics'!$C:$C,0)))</f>
        <v>Fuel Taxes or Subsidies</v>
      </c>
      <c r="K2192" s="254" t="str">
        <f>IF(ISBLANK(INDEX('Policy Characteristics'!E:E,MATCH($C2192,'Policy Characteristics'!$C:$C,0))),"",INDEX('Policy Characteristics'!E:E,MATCH($C2192,'Policy Characteristics'!$C:$C,0)))</f>
        <v>cross fuel tax</v>
      </c>
      <c r="L2192" s="261">
        <f>IF(ISBLANK(INDEX('Policy Characteristics'!F:F,MATCH($C2192,'Policy Characteristics'!$C:$C,0))),"",INDEX('Policy Characteristics'!F:F,MATCH($C2192,'Policy Characteristics'!$C:$C,0)))</f>
        <v>-0.9</v>
      </c>
      <c r="M2192" s="261">
        <f>IF(ISBLANK(INDEX('Policy Characteristics'!G:G,MATCH($C2192,'Policy Characteristics'!$C:$C,0))),"",INDEX('Policy Characteristics'!G:G,MATCH($C2192,'Policy Characteristics'!$C:$C,0)))</f>
        <v>0.9</v>
      </c>
      <c r="N2192" s="261">
        <f>IF(ISBLANK(INDEX('Policy Characteristics'!H:H,MATCH($C2192,'Policy Characteristics'!$C:$C,0))),"",INDEX('Policy Characteristics'!H:H,MATCH($C2192,'Policy Characteristics'!$C:$C,0)))</f>
        <v>0.01</v>
      </c>
      <c r="O2192" s="254" t="str">
        <f>IF(ISBLANK(INDEX('Policy Characteristics'!I:I,MATCH($C2192,'Policy Characteristics'!$C:$C,0))),"",INDEX('Policy Characteristics'!I:I,MATCH($C2192,'Policy Characteristics'!$C:$C,0)))</f>
        <v>% of BAU price</v>
      </c>
      <c r="P2192" s="254" t="str">
        <f>IF(ISBLANK(INDEX('Policy Characteristics'!J:J,MATCH($C2192,'Policy Characteristics'!$C:$C,0))),"",INDEX('Policy Characteristics'!J:J,MATCH($C2192,'Policy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92" s="254" t="str">
        <f>IF(ISBLANK(INDEX('Policy Characteristics'!K:K,MATCH($C2192,'Policy Characteristics'!$C:$C,0))),"",INDEX('Policy Characteristics'!K:K,MATCH($C2192,'Policy Characteristics'!$C:$C,0)))</f>
        <v>fuels.html#fuel-taxes</v>
      </c>
      <c r="R2192" s="254" t="str">
        <f>IF(ISBLANK(INDEX('Policy Characteristics'!L:L,MATCH($C2192,'Policy Characteristics'!$C:$C,0))),"",INDEX('Policy Characteristics'!L:L,MATCH($C2192,'Policy Characteristics'!$C:$C,0)))</f>
        <v>fuel-taxes.html</v>
      </c>
    </row>
    <row r="2193" spans="1:18" s="4" customFormat="1">
      <c r="A2193" s="254" t="str">
        <f>IF(ISBLANK(INDEX('Policy Characteristics'!A:A,MATCH($C2193,'Policy Characteristics'!$C:$C,0))),"",INDEX('Policy Characteristics'!A:A,MATCH($C2193,'Policy Characteristics'!$C:$C,0)))</f>
        <v>Cross-Sector</v>
      </c>
      <c r="B2193" s="262" t="str">
        <f>IF(ISBLANK(INDEX('Policy Characteristics'!B:B,MATCH($C2193,'Policy Characteristics'!$C:$C,0))),"",INDEX('Policy Characteristics'!B:B,MATCH($C2193,'Policy Characteristics'!$C:$C,0)))</f>
        <v>Fuel Taxes or Subsidies</v>
      </c>
      <c r="C2193" s="320" t="str">
        <f t="shared" si="77"/>
        <v>Additional Fuel Tax or Subsidy Rate by Fuel</v>
      </c>
      <c r="D2193" s="6" t="s">
        <v>52</v>
      </c>
      <c r="E2193" s="45" t="s">
        <v>321</v>
      </c>
      <c r="F2193" s="6" t="s">
        <v>93</v>
      </c>
      <c r="G2193" s="45" t="s">
        <v>3741</v>
      </c>
      <c r="H2193" s="43">
        <v>2338</v>
      </c>
      <c r="I2193" s="325" t="s">
        <v>41</v>
      </c>
      <c r="J2193" s="255" t="str">
        <f>IF(ISBLANK(INDEX('Policy Characteristics'!D:D,MATCH($C2193,'Policy Characteristics'!$C:$C,0))),"",INDEX('Policy Characteristics'!D:D,MATCH($C2193,'Policy Characteristics'!$C:$C,0)))</f>
        <v>Fuel Taxes or Subsidies</v>
      </c>
      <c r="K2193" s="254" t="str">
        <f>IF(ISBLANK(INDEX('Policy Characteristics'!E:E,MATCH($C2193,'Policy Characteristics'!$C:$C,0))),"",INDEX('Policy Characteristics'!E:E,MATCH($C2193,'Policy Characteristics'!$C:$C,0)))</f>
        <v>cross fuel tax</v>
      </c>
      <c r="L2193" s="261">
        <f>IF(ISBLANK(INDEX('Policy Characteristics'!F:F,MATCH($C2193,'Policy Characteristics'!$C:$C,0))),"",INDEX('Policy Characteristics'!F:F,MATCH($C2193,'Policy Characteristics'!$C:$C,0)))</f>
        <v>-0.9</v>
      </c>
      <c r="M2193" s="261">
        <f>IF(ISBLANK(INDEX('Policy Characteristics'!G:G,MATCH($C2193,'Policy Characteristics'!$C:$C,0))),"",INDEX('Policy Characteristics'!G:G,MATCH($C2193,'Policy Characteristics'!$C:$C,0)))</f>
        <v>0.9</v>
      </c>
      <c r="N2193" s="261">
        <f>IF(ISBLANK(INDEX('Policy Characteristics'!H:H,MATCH($C2193,'Policy Characteristics'!$C:$C,0))),"",INDEX('Policy Characteristics'!H:H,MATCH($C2193,'Policy Characteristics'!$C:$C,0)))</f>
        <v>0.01</v>
      </c>
      <c r="O2193" s="254" t="str">
        <f>IF(ISBLANK(INDEX('Policy Characteristics'!I:I,MATCH($C2193,'Policy Characteristics'!$C:$C,0))),"",INDEX('Policy Characteristics'!I:I,MATCH($C2193,'Policy Characteristics'!$C:$C,0)))</f>
        <v>% of BAU price</v>
      </c>
      <c r="P2193" s="254" t="str">
        <f>IF(ISBLANK(INDEX('Policy Characteristics'!J:J,MATCH($C2193,'Policy Characteristics'!$C:$C,0))),"",INDEX('Policy Characteristics'!J:J,MATCH($C2193,'Policy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93" s="254" t="str">
        <f>IF(ISBLANK(INDEX('Policy Characteristics'!K:K,MATCH($C2193,'Policy Characteristics'!$C:$C,0))),"",INDEX('Policy Characteristics'!K:K,MATCH($C2193,'Policy Characteristics'!$C:$C,0)))</f>
        <v>fuels.html#fuel-taxes</v>
      </c>
      <c r="R2193" s="254" t="str">
        <f>IF(ISBLANK(INDEX('Policy Characteristics'!L:L,MATCH($C2193,'Policy Characteristics'!$C:$C,0))),"",INDEX('Policy Characteristics'!L:L,MATCH($C2193,'Policy Characteristics'!$C:$C,0)))</f>
        <v>fuel-taxes.html</v>
      </c>
    </row>
    <row r="2194" spans="1:18" s="4" customFormat="1">
      <c r="A2194" s="254" t="str">
        <f>IF(ISBLANK(INDEX('Policy Characteristics'!A:A,MATCH($C2194,'Policy Characteristics'!$C:$C,0))),"",INDEX('Policy Characteristics'!A:A,MATCH($C2194,'Policy Characteristics'!$C:$C,0)))</f>
        <v>Cross-Sector</v>
      </c>
      <c r="B2194" s="262" t="str">
        <f>IF(ISBLANK(INDEX('Policy Characteristics'!B:B,MATCH($C2194,'Policy Characteristics'!$C:$C,0))),"",INDEX('Policy Characteristics'!B:B,MATCH($C2194,'Policy Characteristics'!$C:$C,0)))</f>
        <v>Fuel Taxes or Subsidies</v>
      </c>
      <c r="C2194" s="320" t="str">
        <f t="shared" si="77"/>
        <v>Additional Fuel Tax or Subsidy Rate by Fuel</v>
      </c>
      <c r="D2194" s="6" t="s">
        <v>53</v>
      </c>
      <c r="E2194" s="45" t="s">
        <v>321</v>
      </c>
      <c r="F2194" s="6" t="s">
        <v>94</v>
      </c>
      <c r="G2194" s="45" t="s">
        <v>3741</v>
      </c>
      <c r="H2194" s="43">
        <v>2339</v>
      </c>
      <c r="I2194" s="325" t="s">
        <v>41</v>
      </c>
      <c r="J2194" s="255" t="str">
        <f>IF(ISBLANK(INDEX('Policy Characteristics'!D:D,MATCH($C2194,'Policy Characteristics'!$C:$C,0))),"",INDEX('Policy Characteristics'!D:D,MATCH($C2194,'Policy Characteristics'!$C:$C,0)))</f>
        <v>Fuel Taxes or Subsidies</v>
      </c>
      <c r="K2194" s="254" t="str">
        <f>IF(ISBLANK(INDEX('Policy Characteristics'!E:E,MATCH($C2194,'Policy Characteristics'!$C:$C,0))),"",INDEX('Policy Characteristics'!E:E,MATCH($C2194,'Policy Characteristics'!$C:$C,0)))</f>
        <v>cross fuel tax</v>
      </c>
      <c r="L2194" s="261">
        <f>IF(ISBLANK(INDEX('Policy Characteristics'!F:F,MATCH($C2194,'Policy Characteristics'!$C:$C,0))),"",INDEX('Policy Characteristics'!F:F,MATCH($C2194,'Policy Characteristics'!$C:$C,0)))</f>
        <v>-0.9</v>
      </c>
      <c r="M2194" s="261">
        <f>IF(ISBLANK(INDEX('Policy Characteristics'!G:G,MATCH($C2194,'Policy Characteristics'!$C:$C,0))),"",INDEX('Policy Characteristics'!G:G,MATCH($C2194,'Policy Characteristics'!$C:$C,0)))</f>
        <v>0.9</v>
      </c>
      <c r="N2194" s="261">
        <f>IF(ISBLANK(INDEX('Policy Characteristics'!H:H,MATCH($C2194,'Policy Characteristics'!$C:$C,0))),"",INDEX('Policy Characteristics'!H:H,MATCH($C2194,'Policy Characteristics'!$C:$C,0)))</f>
        <v>0.01</v>
      </c>
      <c r="O2194" s="254" t="str">
        <f>IF(ISBLANK(INDEX('Policy Characteristics'!I:I,MATCH($C2194,'Policy Characteristics'!$C:$C,0))),"",INDEX('Policy Characteristics'!I:I,MATCH($C2194,'Policy Characteristics'!$C:$C,0)))</f>
        <v>% of BAU price</v>
      </c>
      <c r="P2194" s="254" t="str">
        <f>IF(ISBLANK(INDEX('Policy Characteristics'!J:J,MATCH($C2194,'Policy Characteristics'!$C:$C,0))),"",INDEX('Policy Characteristics'!J:J,MATCH($C2194,'Policy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94" s="254" t="str">
        <f>IF(ISBLANK(INDEX('Policy Characteristics'!K:K,MATCH($C2194,'Policy Characteristics'!$C:$C,0))),"",INDEX('Policy Characteristics'!K:K,MATCH($C2194,'Policy Characteristics'!$C:$C,0)))</f>
        <v>fuels.html#fuel-taxes</v>
      </c>
      <c r="R2194" s="254" t="str">
        <f>IF(ISBLANK(INDEX('Policy Characteristics'!L:L,MATCH($C2194,'Policy Characteristics'!$C:$C,0))),"",INDEX('Policy Characteristics'!L:L,MATCH($C2194,'Policy Characteristics'!$C:$C,0)))</f>
        <v>fuel-taxes.html</v>
      </c>
    </row>
    <row r="2195" spans="1:18">
      <c r="A2195" s="254" t="str">
        <f>IF(ISBLANK(INDEX('Policy Characteristics'!A:A,MATCH($C2195,'Policy Characteristics'!$C:$C,0))),"",INDEX('Policy Characteristics'!A:A,MATCH($C2195,'Policy Characteristics'!$C:$C,0)))</f>
        <v>Cross-Sector</v>
      </c>
      <c r="B2195" s="262" t="str">
        <f>IF(ISBLANK(INDEX('Policy Characteristics'!B:B,MATCH($C2195,'Policy Characteristics'!$C:$C,0))),"",INDEX('Policy Characteristics'!B:B,MATCH($C2195,'Policy Characteristics'!$C:$C,0)))</f>
        <v>Fuel Taxes or Subsidies</v>
      </c>
      <c r="C2195" s="320" t="str">
        <f t="shared" si="77"/>
        <v>Additional Fuel Tax or Subsidy Rate by Fuel</v>
      </c>
      <c r="D2195" s="6" t="s">
        <v>2454</v>
      </c>
      <c r="E2195" s="45" t="s">
        <v>321</v>
      </c>
      <c r="F2195" s="6" t="s">
        <v>2455</v>
      </c>
      <c r="G2195" s="45" t="s">
        <v>3741</v>
      </c>
      <c r="H2195" s="43">
        <v>2340</v>
      </c>
      <c r="I2195" s="325" t="s">
        <v>41</v>
      </c>
      <c r="J2195" s="255" t="str">
        <f>IF(ISBLANK(INDEX('Policy Characteristics'!D:D,MATCH($C2195,'Policy Characteristics'!$C:$C,0))),"",INDEX('Policy Characteristics'!D:D,MATCH($C2195,'Policy Characteristics'!$C:$C,0)))</f>
        <v>Fuel Taxes or Subsidies</v>
      </c>
      <c r="K2195" s="254" t="str">
        <f>IF(ISBLANK(INDEX('Policy Characteristics'!E:E,MATCH($C2195,'Policy Characteristics'!$C:$C,0))),"",INDEX('Policy Characteristics'!E:E,MATCH($C2195,'Policy Characteristics'!$C:$C,0)))</f>
        <v>cross fuel tax</v>
      </c>
      <c r="L2195" s="261">
        <f>IF(ISBLANK(INDEX('Policy Characteristics'!F:F,MATCH($C2195,'Policy Characteristics'!$C:$C,0))),"",INDEX('Policy Characteristics'!F:F,MATCH($C2195,'Policy Characteristics'!$C:$C,0)))</f>
        <v>-0.9</v>
      </c>
      <c r="M2195" s="261">
        <f>IF(ISBLANK(INDEX('Policy Characteristics'!G:G,MATCH($C2195,'Policy Characteristics'!$C:$C,0))),"",INDEX('Policy Characteristics'!G:G,MATCH($C2195,'Policy Characteristics'!$C:$C,0)))</f>
        <v>0.9</v>
      </c>
      <c r="N2195" s="261">
        <f>IF(ISBLANK(INDEX('Policy Characteristics'!H:H,MATCH($C2195,'Policy Characteristics'!$C:$C,0))),"",INDEX('Policy Characteristics'!H:H,MATCH($C2195,'Policy Characteristics'!$C:$C,0)))</f>
        <v>0.01</v>
      </c>
      <c r="O2195" s="254" t="str">
        <f>IF(ISBLANK(INDEX('Policy Characteristics'!I:I,MATCH($C2195,'Policy Characteristics'!$C:$C,0))),"",INDEX('Policy Characteristics'!I:I,MATCH($C2195,'Policy Characteristics'!$C:$C,0)))</f>
        <v>% of BAU price</v>
      </c>
      <c r="P2195" s="254" t="str">
        <f>IF(ISBLANK(INDEX('Policy Characteristics'!J:J,MATCH($C2195,'Policy Characteristics'!$C:$C,0))),"",INDEX('Policy Characteristics'!J:J,MATCH($C2195,'Policy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95" s="254" t="str">
        <f>IF(ISBLANK(INDEX('Policy Characteristics'!K:K,MATCH($C2195,'Policy Characteristics'!$C:$C,0))),"",INDEX('Policy Characteristics'!K:K,MATCH($C2195,'Policy Characteristics'!$C:$C,0)))</f>
        <v>fuels.html#fuel-taxes</v>
      </c>
      <c r="R2195" s="254" t="str">
        <f>IF(ISBLANK(INDEX('Policy Characteristics'!L:L,MATCH($C2195,'Policy Characteristics'!$C:$C,0))),"",INDEX('Policy Characteristics'!L:L,MATCH($C2195,'Policy Characteristics'!$C:$C,0)))</f>
        <v>fuel-taxes.html</v>
      </c>
    </row>
    <row r="2196" spans="1:18">
      <c r="A2196" s="254" t="str">
        <f>IF(ISBLANK(INDEX('Policy Characteristics'!A:A,MATCH($C2196,'Policy Characteristics'!$C:$C,0))),"",INDEX('Policy Characteristics'!A:A,MATCH($C2196,'Policy Characteristics'!$C:$C,0)))</f>
        <v>Cross-Sector</v>
      </c>
      <c r="B2196" s="262" t="str">
        <f>IF(ISBLANK(INDEX('Policy Characteristics'!B:B,MATCH($C2196,'Policy Characteristics'!$C:$C,0))),"",INDEX('Policy Characteristics'!B:B,MATCH($C2196,'Policy Characteristics'!$C:$C,0)))</f>
        <v>Fuel Taxes or Subsidies</v>
      </c>
      <c r="C2196" s="320" t="str">
        <f t="shared" si="77"/>
        <v>Additional Fuel Tax or Subsidy Rate by Fuel</v>
      </c>
      <c r="D2196" s="6" t="s">
        <v>71</v>
      </c>
      <c r="E2196" s="45" t="s">
        <v>321</v>
      </c>
      <c r="F2196" s="6" t="s">
        <v>95</v>
      </c>
      <c r="G2196" s="45" t="s">
        <v>3741</v>
      </c>
      <c r="H2196" s="43">
        <v>2341</v>
      </c>
      <c r="I2196" s="325" t="s">
        <v>41</v>
      </c>
      <c r="J2196" s="255" t="str">
        <f>IF(ISBLANK(INDEX('Policy Characteristics'!D:D,MATCH($C2196,'Policy Characteristics'!$C:$C,0))),"",INDEX('Policy Characteristics'!D:D,MATCH($C2196,'Policy Characteristics'!$C:$C,0)))</f>
        <v>Fuel Taxes or Subsidies</v>
      </c>
      <c r="K2196" s="254" t="str">
        <f>IF(ISBLANK(INDEX('Policy Characteristics'!E:E,MATCH($C2196,'Policy Characteristics'!$C:$C,0))),"",INDEX('Policy Characteristics'!E:E,MATCH($C2196,'Policy Characteristics'!$C:$C,0)))</f>
        <v>cross fuel tax</v>
      </c>
      <c r="L2196" s="261">
        <f>IF(ISBLANK(INDEX('Policy Characteristics'!F:F,MATCH($C2196,'Policy Characteristics'!$C:$C,0))),"",INDEX('Policy Characteristics'!F:F,MATCH($C2196,'Policy Characteristics'!$C:$C,0)))</f>
        <v>-0.9</v>
      </c>
      <c r="M2196" s="261">
        <f>IF(ISBLANK(INDEX('Policy Characteristics'!G:G,MATCH($C2196,'Policy Characteristics'!$C:$C,0))),"",INDEX('Policy Characteristics'!G:G,MATCH($C2196,'Policy Characteristics'!$C:$C,0)))</f>
        <v>0.9</v>
      </c>
      <c r="N2196" s="261">
        <f>IF(ISBLANK(INDEX('Policy Characteristics'!H:H,MATCH($C2196,'Policy Characteristics'!$C:$C,0))),"",INDEX('Policy Characteristics'!H:H,MATCH($C2196,'Policy Characteristics'!$C:$C,0)))</f>
        <v>0.01</v>
      </c>
      <c r="O2196" s="254" t="str">
        <f>IF(ISBLANK(INDEX('Policy Characteristics'!I:I,MATCH($C2196,'Policy Characteristics'!$C:$C,0))),"",INDEX('Policy Characteristics'!I:I,MATCH($C2196,'Policy Characteristics'!$C:$C,0)))</f>
        <v>% of BAU price</v>
      </c>
      <c r="P2196" s="254" t="str">
        <f>IF(ISBLANK(INDEX('Policy Characteristics'!J:J,MATCH($C2196,'Policy Characteristics'!$C:$C,0))),"",INDEX('Policy Characteristics'!J:J,MATCH($C2196,'Policy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96" s="254" t="str">
        <f>IF(ISBLANK(INDEX('Policy Characteristics'!K:K,MATCH($C2196,'Policy Characteristics'!$C:$C,0))),"",INDEX('Policy Characteristics'!K:K,MATCH($C2196,'Policy Characteristics'!$C:$C,0)))</f>
        <v>fuels.html#fuel-taxes</v>
      </c>
      <c r="R2196" s="254" t="str">
        <f>IF(ISBLANK(INDEX('Policy Characteristics'!L:L,MATCH($C2196,'Policy Characteristics'!$C:$C,0))),"",INDEX('Policy Characteristics'!L:L,MATCH($C2196,'Policy Characteristics'!$C:$C,0)))</f>
        <v>fuel-taxes.html</v>
      </c>
    </row>
    <row r="2197" spans="1:18">
      <c r="A2197" s="254" t="str">
        <f>IF(ISBLANK(INDEX('Policy Characteristics'!A:A,MATCH($C2197,'Policy Characteristics'!$C:$C,0))),"",INDEX('Policy Characteristics'!A:A,MATCH($C2197,'Policy Characteristics'!$C:$C,0)))</f>
        <v>Cross-Sector</v>
      </c>
      <c r="B2197" s="262" t="str">
        <f>IF(ISBLANK(INDEX('Policy Characteristics'!B:B,MATCH($C2197,'Policy Characteristics'!$C:$C,0))),"",INDEX('Policy Characteristics'!B:B,MATCH($C2197,'Policy Characteristics'!$C:$C,0)))</f>
        <v>Fuel Taxes or Subsidies</v>
      </c>
      <c r="C2197" s="320" t="str">
        <f t="shared" si="77"/>
        <v>Additional Fuel Tax or Subsidy Rate by Fuel</v>
      </c>
      <c r="D2197" s="6" t="s">
        <v>429</v>
      </c>
      <c r="E2197" s="45" t="s">
        <v>321</v>
      </c>
      <c r="F2197" s="6" t="s">
        <v>430</v>
      </c>
      <c r="G2197" s="45" t="s">
        <v>3741</v>
      </c>
      <c r="H2197" s="43">
        <v>2342</v>
      </c>
      <c r="I2197" s="325" t="s">
        <v>41</v>
      </c>
      <c r="J2197" s="255" t="str">
        <f>IF(ISBLANK(INDEX('Policy Characteristics'!D:D,MATCH($C2197,'Policy Characteristics'!$C:$C,0))),"",INDEX('Policy Characteristics'!D:D,MATCH($C2197,'Policy Characteristics'!$C:$C,0)))</f>
        <v>Fuel Taxes or Subsidies</v>
      </c>
      <c r="K2197" s="254" t="str">
        <f>IF(ISBLANK(INDEX('Policy Characteristics'!E:E,MATCH($C2197,'Policy Characteristics'!$C:$C,0))),"",INDEX('Policy Characteristics'!E:E,MATCH($C2197,'Policy Characteristics'!$C:$C,0)))</f>
        <v>cross fuel tax</v>
      </c>
      <c r="L2197" s="261">
        <f>IF(ISBLANK(INDEX('Policy Characteristics'!F:F,MATCH($C2197,'Policy Characteristics'!$C:$C,0))),"",INDEX('Policy Characteristics'!F:F,MATCH($C2197,'Policy Characteristics'!$C:$C,0)))</f>
        <v>-0.9</v>
      </c>
      <c r="M2197" s="261">
        <f>IF(ISBLANK(INDEX('Policy Characteristics'!G:G,MATCH($C2197,'Policy Characteristics'!$C:$C,0))),"",INDEX('Policy Characteristics'!G:G,MATCH($C2197,'Policy Characteristics'!$C:$C,0)))</f>
        <v>0.9</v>
      </c>
      <c r="N2197" s="261">
        <f>IF(ISBLANK(INDEX('Policy Characteristics'!H:H,MATCH($C2197,'Policy Characteristics'!$C:$C,0))),"",INDEX('Policy Characteristics'!H:H,MATCH($C2197,'Policy Characteristics'!$C:$C,0)))</f>
        <v>0.01</v>
      </c>
      <c r="O2197" s="254" t="str">
        <f>IF(ISBLANK(INDEX('Policy Characteristics'!I:I,MATCH($C2197,'Policy Characteristics'!$C:$C,0))),"",INDEX('Policy Characteristics'!I:I,MATCH($C2197,'Policy Characteristics'!$C:$C,0)))</f>
        <v>% of BAU price</v>
      </c>
      <c r="P2197" s="254" t="str">
        <f>IF(ISBLANK(INDEX('Policy Characteristics'!J:J,MATCH($C2197,'Policy Characteristics'!$C:$C,0))),"",INDEX('Policy Characteristics'!J:J,MATCH($C2197,'Policy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97" s="254" t="str">
        <f>IF(ISBLANK(INDEX('Policy Characteristics'!K:K,MATCH($C2197,'Policy Characteristics'!$C:$C,0))),"",INDEX('Policy Characteristics'!K:K,MATCH($C2197,'Policy Characteristics'!$C:$C,0)))</f>
        <v>fuels.html#fuel-taxes</v>
      </c>
      <c r="R2197" s="254" t="str">
        <f>IF(ISBLANK(INDEX('Policy Characteristics'!L:L,MATCH($C2197,'Policy Characteristics'!$C:$C,0))),"",INDEX('Policy Characteristics'!L:L,MATCH($C2197,'Policy Characteristics'!$C:$C,0)))</f>
        <v>fuel-taxes.html</v>
      </c>
    </row>
    <row r="2198" spans="1:18">
      <c r="A2198" s="254" t="str">
        <f>IF(ISBLANK(INDEX('Policy Characteristics'!A:A,MATCH($C2198,'Policy Characteristics'!$C:$C,0))),"",INDEX('Policy Characteristics'!A:A,MATCH($C2198,'Policy Characteristics'!$C:$C,0)))</f>
        <v>Cross-Sector</v>
      </c>
      <c r="B2198" s="262" t="str">
        <f>IF(ISBLANK(INDEX('Policy Characteristics'!B:B,MATCH($C2198,'Policy Characteristics'!$C:$C,0))),"",INDEX('Policy Characteristics'!B:B,MATCH($C2198,'Policy Characteristics'!$C:$C,0)))</f>
        <v>Fuel Taxes or Subsidies</v>
      </c>
      <c r="C2198" s="320" t="str">
        <f t="shared" si="77"/>
        <v>Additional Fuel Tax or Subsidy Rate by Fuel</v>
      </c>
      <c r="D2198" s="6" t="s">
        <v>2446</v>
      </c>
      <c r="E2198" s="45" t="s">
        <v>321</v>
      </c>
      <c r="F2198" s="6" t="s">
        <v>2450</v>
      </c>
      <c r="G2198" s="45" t="s">
        <v>3741</v>
      </c>
      <c r="H2198" s="43">
        <v>2343</v>
      </c>
      <c r="I2198" s="325" t="s">
        <v>41</v>
      </c>
      <c r="J2198" s="255" t="str">
        <f>IF(ISBLANK(INDEX('Policy Characteristics'!D:D,MATCH($C2198,'Policy Characteristics'!$C:$C,0))),"",INDEX('Policy Characteristics'!D:D,MATCH($C2198,'Policy Characteristics'!$C:$C,0)))</f>
        <v>Fuel Taxes or Subsidies</v>
      </c>
      <c r="K2198" s="254" t="str">
        <f>IF(ISBLANK(INDEX('Policy Characteristics'!E:E,MATCH($C2198,'Policy Characteristics'!$C:$C,0))),"",INDEX('Policy Characteristics'!E:E,MATCH($C2198,'Policy Characteristics'!$C:$C,0)))</f>
        <v>cross fuel tax</v>
      </c>
      <c r="L2198" s="261">
        <f>IF(ISBLANK(INDEX('Policy Characteristics'!F:F,MATCH($C2198,'Policy Characteristics'!$C:$C,0))),"",INDEX('Policy Characteristics'!F:F,MATCH($C2198,'Policy Characteristics'!$C:$C,0)))</f>
        <v>-0.9</v>
      </c>
      <c r="M2198" s="261">
        <f>IF(ISBLANK(INDEX('Policy Characteristics'!G:G,MATCH($C2198,'Policy Characteristics'!$C:$C,0))),"",INDEX('Policy Characteristics'!G:G,MATCH($C2198,'Policy Characteristics'!$C:$C,0)))</f>
        <v>0.9</v>
      </c>
      <c r="N2198" s="261">
        <f>IF(ISBLANK(INDEX('Policy Characteristics'!H:H,MATCH($C2198,'Policy Characteristics'!$C:$C,0))),"",INDEX('Policy Characteristics'!H:H,MATCH($C2198,'Policy Characteristics'!$C:$C,0)))</f>
        <v>0.01</v>
      </c>
      <c r="O2198" s="254" t="str">
        <f>IF(ISBLANK(INDEX('Policy Characteristics'!I:I,MATCH($C2198,'Policy Characteristics'!$C:$C,0))),"",INDEX('Policy Characteristics'!I:I,MATCH($C2198,'Policy Characteristics'!$C:$C,0)))</f>
        <v>% of BAU price</v>
      </c>
      <c r="P2198" s="254" t="str">
        <f>IF(ISBLANK(INDEX('Policy Characteristics'!J:J,MATCH($C2198,'Policy Characteristics'!$C:$C,0))),"",INDEX('Policy Characteristics'!J:J,MATCH($C2198,'Policy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98" s="254" t="str">
        <f>IF(ISBLANK(INDEX('Policy Characteristics'!K:K,MATCH($C2198,'Policy Characteristics'!$C:$C,0))),"",INDEX('Policy Characteristics'!K:K,MATCH($C2198,'Policy Characteristics'!$C:$C,0)))</f>
        <v>fuels.html#fuel-taxes</v>
      </c>
      <c r="R2198" s="254" t="str">
        <f>IF(ISBLANK(INDEX('Policy Characteristics'!L:L,MATCH($C2198,'Policy Characteristics'!$C:$C,0))),"",INDEX('Policy Characteristics'!L:L,MATCH($C2198,'Policy Characteristics'!$C:$C,0)))</f>
        <v>fuel-taxes.html</v>
      </c>
    </row>
    <row r="2199" spans="1:18">
      <c r="A2199" s="254" t="str">
        <f>IF(ISBLANK(INDEX('Policy Characteristics'!A:A,MATCH($C2199,'Policy Characteristics'!$C:$C,0))),"",INDEX('Policy Characteristics'!A:A,MATCH($C2199,'Policy Characteristics'!$C:$C,0)))</f>
        <v>Cross-Sector</v>
      </c>
      <c r="B2199" s="262" t="str">
        <f>IF(ISBLANK(INDEX('Policy Characteristics'!B:B,MATCH($C2199,'Policy Characteristics'!$C:$C,0))),"",INDEX('Policy Characteristics'!B:B,MATCH($C2199,'Policy Characteristics'!$C:$C,0)))</f>
        <v>Fuel Taxes or Subsidies</v>
      </c>
      <c r="C2199" s="320" t="str">
        <f t="shared" si="77"/>
        <v>Additional Fuel Tax or Subsidy Rate by Fuel</v>
      </c>
      <c r="D2199" s="6" t="s">
        <v>2456</v>
      </c>
      <c r="E2199" s="45" t="s">
        <v>321</v>
      </c>
      <c r="F2199" s="6" t="s">
        <v>2457</v>
      </c>
      <c r="G2199" s="45" t="s">
        <v>3741</v>
      </c>
      <c r="H2199" s="43">
        <v>2344</v>
      </c>
      <c r="I2199" s="325" t="s">
        <v>41</v>
      </c>
      <c r="J2199" s="255" t="str">
        <f>IF(ISBLANK(INDEX('Policy Characteristics'!D:D,MATCH($C2199,'Policy Characteristics'!$C:$C,0))),"",INDEX('Policy Characteristics'!D:D,MATCH($C2199,'Policy Characteristics'!$C:$C,0)))</f>
        <v>Fuel Taxes or Subsidies</v>
      </c>
      <c r="K2199" s="254" t="str">
        <f>IF(ISBLANK(INDEX('Policy Characteristics'!E:E,MATCH($C2199,'Policy Characteristics'!$C:$C,0))),"",INDEX('Policy Characteristics'!E:E,MATCH($C2199,'Policy Characteristics'!$C:$C,0)))</f>
        <v>cross fuel tax</v>
      </c>
      <c r="L2199" s="261">
        <f>IF(ISBLANK(INDEX('Policy Characteristics'!F:F,MATCH($C2199,'Policy Characteristics'!$C:$C,0))),"",INDEX('Policy Characteristics'!F:F,MATCH($C2199,'Policy Characteristics'!$C:$C,0)))</f>
        <v>-0.9</v>
      </c>
      <c r="M2199" s="261">
        <f>IF(ISBLANK(INDEX('Policy Characteristics'!G:G,MATCH($C2199,'Policy Characteristics'!$C:$C,0))),"",INDEX('Policy Characteristics'!G:G,MATCH($C2199,'Policy Characteristics'!$C:$C,0)))</f>
        <v>0.9</v>
      </c>
      <c r="N2199" s="261">
        <f>IF(ISBLANK(INDEX('Policy Characteristics'!H:H,MATCH($C2199,'Policy Characteristics'!$C:$C,0))),"",INDEX('Policy Characteristics'!H:H,MATCH($C2199,'Policy Characteristics'!$C:$C,0)))</f>
        <v>0.01</v>
      </c>
      <c r="O2199" s="254" t="str">
        <f>IF(ISBLANK(INDEX('Policy Characteristics'!I:I,MATCH($C2199,'Policy Characteristics'!$C:$C,0))),"",INDEX('Policy Characteristics'!I:I,MATCH($C2199,'Policy Characteristics'!$C:$C,0)))</f>
        <v>% of BAU price</v>
      </c>
      <c r="P2199" s="254" t="str">
        <f>IF(ISBLANK(INDEX('Policy Characteristics'!J:J,MATCH($C2199,'Policy Characteristics'!$C:$C,0))),"",INDEX('Policy Characteristics'!J:J,MATCH($C2199,'Policy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99" s="254" t="str">
        <f>IF(ISBLANK(INDEX('Policy Characteristics'!K:K,MATCH($C2199,'Policy Characteristics'!$C:$C,0))),"",INDEX('Policy Characteristics'!K:K,MATCH($C2199,'Policy Characteristics'!$C:$C,0)))</f>
        <v>fuels.html#fuel-taxes</v>
      </c>
      <c r="R2199" s="254" t="str">
        <f>IF(ISBLANK(INDEX('Policy Characteristics'!L:L,MATCH($C2199,'Policy Characteristics'!$C:$C,0))),"",INDEX('Policy Characteristics'!L:L,MATCH($C2199,'Policy Characteristics'!$C:$C,0)))</f>
        <v>fuel-taxes.html</v>
      </c>
    </row>
    <row r="2200" spans="1:18">
      <c r="A2200" s="254" t="str">
        <f>IF(ISBLANK(INDEX('Policy Characteristics'!A:A,MATCH($C2200,'Policy Characteristics'!$C:$C,0))),"",INDEX('Policy Characteristics'!A:A,MATCH($C2200,'Policy Characteristics'!$C:$C,0)))</f>
        <v>Cross-Sector</v>
      </c>
      <c r="B2200" s="262" t="str">
        <f>IF(ISBLANK(INDEX('Policy Characteristics'!B:B,MATCH($C2200,'Policy Characteristics'!$C:$C,0))),"",INDEX('Policy Characteristics'!B:B,MATCH($C2200,'Policy Characteristics'!$C:$C,0)))</f>
        <v>Fuel Taxes or Subsidies</v>
      </c>
      <c r="C2200" s="320" t="str">
        <f t="shared" si="77"/>
        <v>Additional Fuel Tax or Subsidy Rate by Fuel</v>
      </c>
      <c r="D2200" s="6" t="s">
        <v>2447</v>
      </c>
      <c r="E2200" s="45" t="s">
        <v>321</v>
      </c>
      <c r="F2200" s="6" t="s">
        <v>2451</v>
      </c>
      <c r="G2200" s="45" t="s">
        <v>3741</v>
      </c>
      <c r="H2200" s="43">
        <v>2345</v>
      </c>
      <c r="I2200" s="325" t="s">
        <v>41</v>
      </c>
      <c r="J2200" s="255" t="str">
        <f>IF(ISBLANK(INDEX('Policy Characteristics'!D:D,MATCH($C2200,'Policy Characteristics'!$C:$C,0))),"",INDEX('Policy Characteristics'!D:D,MATCH($C2200,'Policy Characteristics'!$C:$C,0)))</f>
        <v>Fuel Taxes or Subsidies</v>
      </c>
      <c r="K2200" s="254" t="str">
        <f>IF(ISBLANK(INDEX('Policy Characteristics'!E:E,MATCH($C2200,'Policy Characteristics'!$C:$C,0))),"",INDEX('Policy Characteristics'!E:E,MATCH($C2200,'Policy Characteristics'!$C:$C,0)))</f>
        <v>cross fuel tax</v>
      </c>
      <c r="L2200" s="261">
        <f>IF(ISBLANK(INDEX('Policy Characteristics'!F:F,MATCH($C2200,'Policy Characteristics'!$C:$C,0))),"",INDEX('Policy Characteristics'!F:F,MATCH($C2200,'Policy Characteristics'!$C:$C,0)))</f>
        <v>-0.9</v>
      </c>
      <c r="M2200" s="261">
        <f>IF(ISBLANK(INDEX('Policy Characteristics'!G:G,MATCH($C2200,'Policy Characteristics'!$C:$C,0))),"",INDEX('Policy Characteristics'!G:G,MATCH($C2200,'Policy Characteristics'!$C:$C,0)))</f>
        <v>0.9</v>
      </c>
      <c r="N2200" s="261">
        <f>IF(ISBLANK(INDEX('Policy Characteristics'!H:H,MATCH($C2200,'Policy Characteristics'!$C:$C,0))),"",INDEX('Policy Characteristics'!H:H,MATCH($C2200,'Policy Characteristics'!$C:$C,0)))</f>
        <v>0.01</v>
      </c>
      <c r="O2200" s="254" t="str">
        <f>IF(ISBLANK(INDEX('Policy Characteristics'!I:I,MATCH($C2200,'Policy Characteristics'!$C:$C,0))),"",INDEX('Policy Characteristics'!I:I,MATCH($C2200,'Policy Characteristics'!$C:$C,0)))</f>
        <v>% of BAU price</v>
      </c>
      <c r="P2200" s="254" t="str">
        <f>IF(ISBLANK(INDEX('Policy Characteristics'!J:J,MATCH($C2200,'Policy Characteristics'!$C:$C,0))),"",INDEX('Policy Characteristics'!J:J,MATCH($C2200,'Policy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00" s="254" t="str">
        <f>IF(ISBLANK(INDEX('Policy Characteristics'!K:K,MATCH($C2200,'Policy Characteristics'!$C:$C,0))),"",INDEX('Policy Characteristics'!K:K,MATCH($C2200,'Policy Characteristics'!$C:$C,0)))</f>
        <v>fuels.html#fuel-taxes</v>
      </c>
      <c r="R2200" s="254" t="str">
        <f>IF(ISBLANK(INDEX('Policy Characteristics'!L:L,MATCH($C2200,'Policy Characteristics'!$C:$C,0))),"",INDEX('Policy Characteristics'!L:L,MATCH($C2200,'Policy Characteristics'!$C:$C,0)))</f>
        <v>fuel-taxes.html</v>
      </c>
    </row>
    <row r="2201" spans="1:18">
      <c r="A2201" s="254" t="str">
        <f>IF(ISBLANK(INDEX('Policy Characteristics'!A:A,MATCH($C2201,'Policy Characteristics'!$C:$C,0))),"",INDEX('Policy Characteristics'!A:A,MATCH($C2201,'Policy Characteristics'!$C:$C,0)))</f>
        <v>Cross-Sector</v>
      </c>
      <c r="B2201" s="262" t="str">
        <f>IF(ISBLANK(INDEX('Policy Characteristics'!B:B,MATCH($C2201,'Policy Characteristics'!$C:$C,0))),"",INDEX('Policy Characteristics'!B:B,MATCH($C2201,'Policy Characteristics'!$C:$C,0)))</f>
        <v>Fuel Taxes or Subsidies</v>
      </c>
      <c r="C2201" s="320" t="str">
        <f t="shared" si="77"/>
        <v>Additional Fuel Tax or Subsidy Rate by Fuel</v>
      </c>
      <c r="D2201" s="6" t="s">
        <v>2448</v>
      </c>
      <c r="E2201" s="45" t="s">
        <v>321</v>
      </c>
      <c r="F2201" s="6" t="s">
        <v>2452</v>
      </c>
      <c r="G2201" s="45" t="s">
        <v>3741</v>
      </c>
      <c r="H2201" s="43">
        <v>2346</v>
      </c>
      <c r="I2201" s="325" t="s">
        <v>41</v>
      </c>
      <c r="J2201" s="255" t="str">
        <f>IF(ISBLANK(INDEX('Policy Characteristics'!D:D,MATCH($C2201,'Policy Characteristics'!$C:$C,0))),"",INDEX('Policy Characteristics'!D:D,MATCH($C2201,'Policy Characteristics'!$C:$C,0)))</f>
        <v>Fuel Taxes or Subsidies</v>
      </c>
      <c r="K2201" s="254" t="str">
        <f>IF(ISBLANK(INDEX('Policy Characteristics'!E:E,MATCH($C2201,'Policy Characteristics'!$C:$C,0))),"",INDEX('Policy Characteristics'!E:E,MATCH($C2201,'Policy Characteristics'!$C:$C,0)))</f>
        <v>cross fuel tax</v>
      </c>
      <c r="L2201" s="261">
        <f>IF(ISBLANK(INDEX('Policy Characteristics'!F:F,MATCH($C2201,'Policy Characteristics'!$C:$C,0))),"",INDEX('Policy Characteristics'!F:F,MATCH($C2201,'Policy Characteristics'!$C:$C,0)))</f>
        <v>-0.9</v>
      </c>
      <c r="M2201" s="261">
        <f>IF(ISBLANK(INDEX('Policy Characteristics'!G:G,MATCH($C2201,'Policy Characteristics'!$C:$C,0))),"",INDEX('Policy Characteristics'!G:G,MATCH($C2201,'Policy Characteristics'!$C:$C,0)))</f>
        <v>0.9</v>
      </c>
      <c r="N2201" s="261">
        <f>IF(ISBLANK(INDEX('Policy Characteristics'!H:H,MATCH($C2201,'Policy Characteristics'!$C:$C,0))),"",INDEX('Policy Characteristics'!H:H,MATCH($C2201,'Policy Characteristics'!$C:$C,0)))</f>
        <v>0.01</v>
      </c>
      <c r="O2201" s="254" t="str">
        <f>IF(ISBLANK(INDEX('Policy Characteristics'!I:I,MATCH($C2201,'Policy Characteristics'!$C:$C,0))),"",INDEX('Policy Characteristics'!I:I,MATCH($C2201,'Policy Characteristics'!$C:$C,0)))</f>
        <v>% of BAU price</v>
      </c>
      <c r="P2201" s="254" t="str">
        <f>IF(ISBLANK(INDEX('Policy Characteristics'!J:J,MATCH($C2201,'Policy Characteristics'!$C:$C,0))),"",INDEX('Policy Characteristics'!J:J,MATCH($C2201,'Policy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01" s="254" t="str">
        <f>IF(ISBLANK(INDEX('Policy Characteristics'!K:K,MATCH($C2201,'Policy Characteristics'!$C:$C,0))),"",INDEX('Policy Characteristics'!K:K,MATCH($C2201,'Policy Characteristics'!$C:$C,0)))</f>
        <v>fuels.html#fuel-taxes</v>
      </c>
      <c r="R2201" s="254" t="str">
        <f>IF(ISBLANK(INDEX('Policy Characteristics'!L:L,MATCH($C2201,'Policy Characteristics'!$C:$C,0))),"",INDEX('Policy Characteristics'!L:L,MATCH($C2201,'Policy Characteristics'!$C:$C,0)))</f>
        <v>fuel-taxes.html</v>
      </c>
    </row>
    <row r="2202" spans="1:18">
      <c r="A2202" s="254" t="str">
        <f>IF(ISBLANK(INDEX('Policy Characteristics'!A:A,MATCH($C2202,'Policy Characteristics'!$C:$C,0))),"",INDEX('Policy Characteristics'!A:A,MATCH($C2202,'Policy Characteristics'!$C:$C,0)))</f>
        <v>Cross-Sector</v>
      </c>
      <c r="B2202" s="262" t="str">
        <f>IF(ISBLANK(INDEX('Policy Characteristics'!B:B,MATCH($C2202,'Policy Characteristics'!$C:$C,0))),"",INDEX('Policy Characteristics'!B:B,MATCH($C2202,'Policy Characteristics'!$C:$C,0)))</f>
        <v>Fuel Taxes or Subsidies</v>
      </c>
      <c r="C2202" s="320" t="str">
        <f t="shared" si="77"/>
        <v>Additional Fuel Tax or Subsidy Rate by Fuel</v>
      </c>
      <c r="D2202" s="6" t="s">
        <v>2449</v>
      </c>
      <c r="E2202" s="45" t="s">
        <v>321</v>
      </c>
      <c r="F2202" s="6" t="s">
        <v>2453</v>
      </c>
      <c r="G2202" s="45" t="s">
        <v>3741</v>
      </c>
      <c r="H2202" s="43">
        <v>2347</v>
      </c>
      <c r="I2202" s="325" t="s">
        <v>41</v>
      </c>
      <c r="J2202" s="255" t="str">
        <f>IF(ISBLANK(INDEX('Policy Characteristics'!D:D,MATCH($C2202,'Policy Characteristics'!$C:$C,0))),"",INDEX('Policy Characteristics'!D:D,MATCH($C2202,'Policy Characteristics'!$C:$C,0)))</f>
        <v>Fuel Taxes or Subsidies</v>
      </c>
      <c r="K2202" s="254" t="str">
        <f>IF(ISBLANK(INDEX('Policy Characteristics'!E:E,MATCH($C2202,'Policy Characteristics'!$C:$C,0))),"",INDEX('Policy Characteristics'!E:E,MATCH($C2202,'Policy Characteristics'!$C:$C,0)))</f>
        <v>cross fuel tax</v>
      </c>
      <c r="L2202" s="261">
        <f>IF(ISBLANK(INDEX('Policy Characteristics'!F:F,MATCH($C2202,'Policy Characteristics'!$C:$C,0))),"",INDEX('Policy Characteristics'!F:F,MATCH($C2202,'Policy Characteristics'!$C:$C,0)))</f>
        <v>-0.9</v>
      </c>
      <c r="M2202" s="261">
        <f>IF(ISBLANK(INDEX('Policy Characteristics'!G:G,MATCH($C2202,'Policy Characteristics'!$C:$C,0))),"",INDEX('Policy Characteristics'!G:G,MATCH($C2202,'Policy Characteristics'!$C:$C,0)))</f>
        <v>0.9</v>
      </c>
      <c r="N2202" s="261">
        <f>IF(ISBLANK(INDEX('Policy Characteristics'!H:H,MATCH($C2202,'Policy Characteristics'!$C:$C,0))),"",INDEX('Policy Characteristics'!H:H,MATCH($C2202,'Policy Characteristics'!$C:$C,0)))</f>
        <v>0.01</v>
      </c>
      <c r="O2202" s="254" t="str">
        <f>IF(ISBLANK(INDEX('Policy Characteristics'!I:I,MATCH($C2202,'Policy Characteristics'!$C:$C,0))),"",INDEX('Policy Characteristics'!I:I,MATCH($C2202,'Policy Characteristics'!$C:$C,0)))</f>
        <v>% of BAU price</v>
      </c>
      <c r="P2202" s="254" t="str">
        <f>IF(ISBLANK(INDEX('Policy Characteristics'!J:J,MATCH($C2202,'Policy Characteristics'!$C:$C,0))),"",INDEX('Policy Characteristics'!J:J,MATCH($C2202,'Policy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02" s="254" t="str">
        <f>IF(ISBLANK(INDEX('Policy Characteristics'!K:K,MATCH($C2202,'Policy Characteristics'!$C:$C,0))),"",INDEX('Policy Characteristics'!K:K,MATCH($C2202,'Policy Characteristics'!$C:$C,0)))</f>
        <v>fuels.html#fuel-taxes</v>
      </c>
      <c r="R2202" s="254" t="str">
        <f>IF(ISBLANK(INDEX('Policy Characteristics'!L:L,MATCH($C2202,'Policy Characteristics'!$C:$C,0))),"",INDEX('Policy Characteristics'!L:L,MATCH($C2202,'Policy Characteristics'!$C:$C,0)))</f>
        <v>fuel-taxes.html</v>
      </c>
    </row>
    <row r="2203" spans="1:18" s="4" customFormat="1">
      <c r="A2203" s="254" t="str">
        <f>IF(ISBLANK(INDEX('Policy Characteristics'!A:A,MATCH($C2203,'Policy Characteristics'!$C:$C,0))),"",INDEX('Policy Characteristics'!A:A,MATCH($C2203,'Policy Characteristics'!$C:$C,0)))</f>
        <v>Cross-Sector</v>
      </c>
      <c r="B2203" s="262" t="str">
        <f>IF(ISBLANK(INDEX('Policy Characteristics'!B:B,MATCH($C2203,'Policy Characteristics'!$C:$C,0))),"",INDEX('Policy Characteristics'!B:B,MATCH($C2203,'Policy Characteristics'!$C:$C,0)))</f>
        <v>Fuel Taxes or Subsidies</v>
      </c>
      <c r="C2203" s="320" t="str">
        <f t="shared" si="77"/>
        <v>Additional Fuel Tax or Subsidy Rate by Fuel</v>
      </c>
      <c r="D2203" s="45" t="s">
        <v>49</v>
      </c>
      <c r="E2203" s="45" t="s">
        <v>322</v>
      </c>
      <c r="F2203" s="45" t="s">
        <v>89</v>
      </c>
      <c r="G2203" s="45" t="s">
        <v>2564</v>
      </c>
      <c r="H2203" s="43">
        <v>2348</v>
      </c>
      <c r="I2203" s="324" t="s">
        <v>40</v>
      </c>
      <c r="J2203" s="255" t="str">
        <f>IF(ISBLANK(INDEX('Policy Characteristics'!D:D,MATCH($C2203,'Policy Characteristics'!$C:$C,0))),"",INDEX('Policy Characteristics'!D:D,MATCH($C2203,'Policy Characteristics'!$C:$C,0)))</f>
        <v>Fuel Taxes or Subsidies</v>
      </c>
      <c r="K2203" s="254" t="str">
        <f>IF(ISBLANK(INDEX('Policy Characteristics'!E:E,MATCH($C2203,'Policy Characteristics'!$C:$C,0))),"",INDEX('Policy Characteristics'!E:E,MATCH($C2203,'Policy Characteristics'!$C:$C,0)))</f>
        <v>cross fuel tax</v>
      </c>
      <c r="L2203" s="261">
        <f>IF(ISBLANK(INDEX('Policy Characteristics'!F:F,MATCH($C2203,'Policy Characteristics'!$C:$C,0))),"",INDEX('Policy Characteristics'!F:F,MATCH($C2203,'Policy Characteristics'!$C:$C,0)))</f>
        <v>-0.9</v>
      </c>
      <c r="M2203" s="261">
        <f>IF(ISBLANK(INDEX('Policy Characteristics'!G:G,MATCH($C2203,'Policy Characteristics'!$C:$C,0))),"",INDEX('Policy Characteristics'!G:G,MATCH($C2203,'Policy Characteristics'!$C:$C,0)))</f>
        <v>0.9</v>
      </c>
      <c r="N2203" s="261">
        <f>IF(ISBLANK(INDEX('Policy Characteristics'!H:H,MATCH($C2203,'Policy Characteristics'!$C:$C,0))),"",INDEX('Policy Characteristics'!H:H,MATCH($C2203,'Policy Characteristics'!$C:$C,0)))</f>
        <v>0.01</v>
      </c>
      <c r="O2203" s="254" t="str">
        <f>IF(ISBLANK(INDEX('Policy Characteristics'!I:I,MATCH($C2203,'Policy Characteristics'!$C:$C,0))),"",INDEX('Policy Characteristics'!I:I,MATCH($C2203,'Policy Characteristics'!$C:$C,0)))</f>
        <v>% of BAU price</v>
      </c>
      <c r="P2203" s="254" t="str">
        <f>IF(ISBLANK(INDEX('Policy Characteristics'!J:J,MATCH($C2203,'Policy Characteristics'!$C:$C,0))),"",INDEX('Policy Characteristics'!J:J,MATCH($C2203,'Policy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03" s="254" t="str">
        <f>IF(ISBLANK(INDEX('Policy Characteristics'!K:K,MATCH($C2203,'Policy Characteristics'!$C:$C,0))),"",INDEX('Policy Characteristics'!K:K,MATCH($C2203,'Policy Characteristics'!$C:$C,0)))</f>
        <v>fuels.html#fuel-taxes</v>
      </c>
      <c r="R2203" s="254" t="str">
        <f>IF(ISBLANK(INDEX('Policy Characteristics'!L:L,MATCH($C2203,'Policy Characteristics'!$C:$C,0))),"",INDEX('Policy Characteristics'!L:L,MATCH($C2203,'Policy Characteristics'!$C:$C,0)))</f>
        <v>fuel-taxes.html</v>
      </c>
    </row>
    <row r="2204" spans="1:18" s="4" customFormat="1">
      <c r="A2204" s="254" t="str">
        <f>IF(ISBLANK(INDEX('Policy Characteristics'!A:A,MATCH($C2204,'Policy Characteristics'!$C:$C,0))),"",INDEX('Policy Characteristics'!A:A,MATCH($C2204,'Policy Characteristics'!$C:$C,0)))</f>
        <v>Cross-Sector</v>
      </c>
      <c r="B2204" s="262" t="str">
        <f>IF(ISBLANK(INDEX('Policy Characteristics'!B:B,MATCH($C2204,'Policy Characteristics'!$C:$C,0))),"",INDEX('Policy Characteristics'!B:B,MATCH($C2204,'Policy Characteristics'!$C:$C,0)))</f>
        <v>Fuel Taxes or Subsidies</v>
      </c>
      <c r="C2204" s="320" t="str">
        <f t="shared" si="77"/>
        <v>Additional Fuel Tax or Subsidy Rate by Fuel</v>
      </c>
      <c r="D2204" s="6" t="s">
        <v>436</v>
      </c>
      <c r="E2204" s="45" t="s">
        <v>322</v>
      </c>
      <c r="F2204" s="6" t="s">
        <v>433</v>
      </c>
      <c r="G2204" s="45" t="s">
        <v>2564</v>
      </c>
      <c r="H2204" s="43">
        <v>2349</v>
      </c>
      <c r="I2204" s="325" t="s">
        <v>41</v>
      </c>
      <c r="J2204" s="255" t="str">
        <f>IF(ISBLANK(INDEX('Policy Characteristics'!D:D,MATCH($C2204,'Policy Characteristics'!$C:$C,0))),"",INDEX('Policy Characteristics'!D:D,MATCH($C2204,'Policy Characteristics'!$C:$C,0)))</f>
        <v>Fuel Taxes or Subsidies</v>
      </c>
      <c r="K2204" s="254" t="str">
        <f>IF(ISBLANK(INDEX('Policy Characteristics'!E:E,MATCH($C2204,'Policy Characteristics'!$C:$C,0))),"",INDEX('Policy Characteristics'!E:E,MATCH($C2204,'Policy Characteristics'!$C:$C,0)))</f>
        <v>cross fuel tax</v>
      </c>
      <c r="L2204" s="261">
        <f>IF(ISBLANK(INDEX('Policy Characteristics'!F:F,MATCH($C2204,'Policy Characteristics'!$C:$C,0))),"",INDEX('Policy Characteristics'!F:F,MATCH($C2204,'Policy Characteristics'!$C:$C,0)))</f>
        <v>-0.9</v>
      </c>
      <c r="M2204" s="261">
        <f>IF(ISBLANK(INDEX('Policy Characteristics'!G:G,MATCH($C2204,'Policy Characteristics'!$C:$C,0))),"",INDEX('Policy Characteristics'!G:G,MATCH($C2204,'Policy Characteristics'!$C:$C,0)))</f>
        <v>0.9</v>
      </c>
      <c r="N2204" s="261">
        <f>IF(ISBLANK(INDEX('Policy Characteristics'!H:H,MATCH($C2204,'Policy Characteristics'!$C:$C,0))),"",INDEX('Policy Characteristics'!H:H,MATCH($C2204,'Policy Characteristics'!$C:$C,0)))</f>
        <v>0.01</v>
      </c>
      <c r="O2204" s="254" t="str">
        <f>IF(ISBLANK(INDEX('Policy Characteristics'!I:I,MATCH($C2204,'Policy Characteristics'!$C:$C,0))),"",INDEX('Policy Characteristics'!I:I,MATCH($C2204,'Policy Characteristics'!$C:$C,0)))</f>
        <v>% of BAU price</v>
      </c>
      <c r="P2204" s="254" t="str">
        <f>IF(ISBLANK(INDEX('Policy Characteristics'!J:J,MATCH($C2204,'Policy Characteristics'!$C:$C,0))),"",INDEX('Policy Characteristics'!J:J,MATCH($C2204,'Policy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04" s="254" t="str">
        <f>IF(ISBLANK(INDEX('Policy Characteristics'!K:K,MATCH($C2204,'Policy Characteristics'!$C:$C,0))),"",INDEX('Policy Characteristics'!K:K,MATCH($C2204,'Policy Characteristics'!$C:$C,0)))</f>
        <v>fuels.html#fuel-taxes</v>
      </c>
      <c r="R2204" s="254" t="str">
        <f>IF(ISBLANK(INDEX('Policy Characteristics'!L:L,MATCH($C2204,'Policy Characteristics'!$C:$C,0))),"",INDEX('Policy Characteristics'!L:L,MATCH($C2204,'Policy Characteristics'!$C:$C,0)))</f>
        <v>fuel-taxes.html</v>
      </c>
    </row>
    <row r="2205" spans="1:18" s="4" customFormat="1">
      <c r="A2205" s="254" t="str">
        <f>IF(ISBLANK(INDEX('Policy Characteristics'!A:A,MATCH($C2205,'Policy Characteristics'!$C:$C,0))),"",INDEX('Policy Characteristics'!A:A,MATCH($C2205,'Policy Characteristics'!$C:$C,0)))</f>
        <v>Cross-Sector</v>
      </c>
      <c r="B2205" s="262" t="str">
        <f>IF(ISBLANK(INDEX('Policy Characteristics'!B:B,MATCH($C2205,'Policy Characteristics'!$C:$C,0))),"",INDEX('Policy Characteristics'!B:B,MATCH($C2205,'Policy Characteristics'!$C:$C,0)))</f>
        <v>Fuel Taxes or Subsidies</v>
      </c>
      <c r="C2205" s="320" t="str">
        <f t="shared" si="77"/>
        <v>Additional Fuel Tax or Subsidy Rate by Fuel</v>
      </c>
      <c r="D2205" s="6" t="s">
        <v>43</v>
      </c>
      <c r="E2205" s="45" t="s">
        <v>322</v>
      </c>
      <c r="F2205" s="6" t="s">
        <v>83</v>
      </c>
      <c r="G2205" s="45" t="s">
        <v>2564</v>
      </c>
      <c r="H2205" s="43">
        <v>2350</v>
      </c>
      <c r="I2205" s="325" t="s">
        <v>40</v>
      </c>
      <c r="J2205" s="255" t="str">
        <f>IF(ISBLANK(INDEX('Policy Characteristics'!D:D,MATCH($C2205,'Policy Characteristics'!$C:$C,0))),"",INDEX('Policy Characteristics'!D:D,MATCH($C2205,'Policy Characteristics'!$C:$C,0)))</f>
        <v>Fuel Taxes or Subsidies</v>
      </c>
      <c r="K2205" s="254" t="str">
        <f>IF(ISBLANK(INDEX('Policy Characteristics'!E:E,MATCH($C2205,'Policy Characteristics'!$C:$C,0))),"",INDEX('Policy Characteristics'!E:E,MATCH($C2205,'Policy Characteristics'!$C:$C,0)))</f>
        <v>cross fuel tax</v>
      </c>
      <c r="L2205" s="261">
        <f>IF(ISBLANK(INDEX('Policy Characteristics'!F:F,MATCH($C2205,'Policy Characteristics'!$C:$C,0))),"",INDEX('Policy Characteristics'!F:F,MATCH($C2205,'Policy Characteristics'!$C:$C,0)))</f>
        <v>-0.9</v>
      </c>
      <c r="M2205" s="261">
        <f>IF(ISBLANK(INDEX('Policy Characteristics'!G:G,MATCH($C2205,'Policy Characteristics'!$C:$C,0))),"",INDEX('Policy Characteristics'!G:G,MATCH($C2205,'Policy Characteristics'!$C:$C,0)))</f>
        <v>0.9</v>
      </c>
      <c r="N2205" s="261">
        <f>IF(ISBLANK(INDEX('Policy Characteristics'!H:H,MATCH($C2205,'Policy Characteristics'!$C:$C,0))),"",INDEX('Policy Characteristics'!H:H,MATCH($C2205,'Policy Characteristics'!$C:$C,0)))</f>
        <v>0.01</v>
      </c>
      <c r="O2205" s="254" t="str">
        <f>IF(ISBLANK(INDEX('Policy Characteristics'!I:I,MATCH($C2205,'Policy Characteristics'!$C:$C,0))),"",INDEX('Policy Characteristics'!I:I,MATCH($C2205,'Policy Characteristics'!$C:$C,0)))</f>
        <v>% of BAU price</v>
      </c>
      <c r="P2205" s="254" t="str">
        <f>IF(ISBLANK(INDEX('Policy Characteristics'!J:J,MATCH($C2205,'Policy Characteristics'!$C:$C,0))),"",INDEX('Policy Characteristics'!J:J,MATCH($C2205,'Policy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05" s="254" t="str">
        <f>IF(ISBLANK(INDEX('Policy Characteristics'!K:K,MATCH($C2205,'Policy Characteristics'!$C:$C,0))),"",INDEX('Policy Characteristics'!K:K,MATCH($C2205,'Policy Characteristics'!$C:$C,0)))</f>
        <v>fuels.html#fuel-taxes</v>
      </c>
      <c r="R2205" s="254" t="str">
        <f>IF(ISBLANK(INDEX('Policy Characteristics'!L:L,MATCH($C2205,'Policy Characteristics'!$C:$C,0))),"",INDEX('Policy Characteristics'!L:L,MATCH($C2205,'Policy Characteristics'!$C:$C,0)))</f>
        <v>fuel-taxes.html</v>
      </c>
    </row>
    <row r="2206" spans="1:18" s="4" customFormat="1">
      <c r="A2206" s="254" t="str">
        <f>IF(ISBLANK(INDEX('Policy Characteristics'!A:A,MATCH($C2206,'Policy Characteristics'!$C:$C,0))),"",INDEX('Policy Characteristics'!A:A,MATCH($C2206,'Policy Characteristics'!$C:$C,0)))</f>
        <v>Cross-Sector</v>
      </c>
      <c r="B2206" s="262" t="str">
        <f>IF(ISBLANK(INDEX('Policy Characteristics'!B:B,MATCH($C2206,'Policy Characteristics'!$C:$C,0))),"",INDEX('Policy Characteristics'!B:B,MATCH($C2206,'Policy Characteristics'!$C:$C,0)))</f>
        <v>Fuel Taxes or Subsidies</v>
      </c>
      <c r="C2206" s="320" t="str">
        <f t="shared" si="77"/>
        <v>Additional Fuel Tax or Subsidy Rate by Fuel</v>
      </c>
      <c r="D2206" s="6" t="s">
        <v>44</v>
      </c>
      <c r="E2206" s="45" t="s">
        <v>322</v>
      </c>
      <c r="F2206" s="6" t="s">
        <v>84</v>
      </c>
      <c r="G2206" s="45" t="s">
        <v>2564</v>
      </c>
      <c r="H2206" s="43">
        <v>2351</v>
      </c>
      <c r="I2206" s="325" t="s">
        <v>41</v>
      </c>
      <c r="J2206" s="255" t="str">
        <f>IF(ISBLANK(INDEX('Policy Characteristics'!D:D,MATCH($C2206,'Policy Characteristics'!$C:$C,0))),"",INDEX('Policy Characteristics'!D:D,MATCH($C2206,'Policy Characteristics'!$C:$C,0)))</f>
        <v>Fuel Taxes or Subsidies</v>
      </c>
      <c r="K2206" s="254" t="str">
        <f>IF(ISBLANK(INDEX('Policy Characteristics'!E:E,MATCH($C2206,'Policy Characteristics'!$C:$C,0))),"",INDEX('Policy Characteristics'!E:E,MATCH($C2206,'Policy Characteristics'!$C:$C,0)))</f>
        <v>cross fuel tax</v>
      </c>
      <c r="L2206" s="261">
        <f>IF(ISBLANK(INDEX('Policy Characteristics'!F:F,MATCH($C2206,'Policy Characteristics'!$C:$C,0))),"",INDEX('Policy Characteristics'!F:F,MATCH($C2206,'Policy Characteristics'!$C:$C,0)))</f>
        <v>-0.9</v>
      </c>
      <c r="M2206" s="261">
        <f>IF(ISBLANK(INDEX('Policy Characteristics'!G:G,MATCH($C2206,'Policy Characteristics'!$C:$C,0))),"",INDEX('Policy Characteristics'!G:G,MATCH($C2206,'Policy Characteristics'!$C:$C,0)))</f>
        <v>0.9</v>
      </c>
      <c r="N2206" s="261">
        <f>IF(ISBLANK(INDEX('Policy Characteristics'!H:H,MATCH($C2206,'Policy Characteristics'!$C:$C,0))),"",INDEX('Policy Characteristics'!H:H,MATCH($C2206,'Policy Characteristics'!$C:$C,0)))</f>
        <v>0.01</v>
      </c>
      <c r="O2206" s="254" t="str">
        <f>IF(ISBLANK(INDEX('Policy Characteristics'!I:I,MATCH($C2206,'Policy Characteristics'!$C:$C,0))),"",INDEX('Policy Characteristics'!I:I,MATCH($C2206,'Policy Characteristics'!$C:$C,0)))</f>
        <v>% of BAU price</v>
      </c>
      <c r="P2206" s="254" t="str">
        <f>IF(ISBLANK(INDEX('Policy Characteristics'!J:J,MATCH($C2206,'Policy Characteristics'!$C:$C,0))),"",INDEX('Policy Characteristics'!J:J,MATCH($C2206,'Policy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06" s="254" t="str">
        <f>IF(ISBLANK(INDEX('Policy Characteristics'!K:K,MATCH($C2206,'Policy Characteristics'!$C:$C,0))),"",INDEX('Policy Characteristics'!K:K,MATCH($C2206,'Policy Characteristics'!$C:$C,0)))</f>
        <v>fuels.html#fuel-taxes</v>
      </c>
      <c r="R2206" s="254" t="str">
        <f>IF(ISBLANK(INDEX('Policy Characteristics'!L:L,MATCH($C2206,'Policy Characteristics'!$C:$C,0))),"",INDEX('Policy Characteristics'!L:L,MATCH($C2206,'Policy Characteristics'!$C:$C,0)))</f>
        <v>fuel-taxes.html</v>
      </c>
    </row>
    <row r="2207" spans="1:18" s="4" customFormat="1">
      <c r="A2207" s="254" t="str">
        <f>IF(ISBLANK(INDEX('Policy Characteristics'!A:A,MATCH($C2207,'Policy Characteristics'!$C:$C,0))),"",INDEX('Policy Characteristics'!A:A,MATCH($C2207,'Policy Characteristics'!$C:$C,0)))</f>
        <v>Cross-Sector</v>
      </c>
      <c r="B2207" s="262" t="str">
        <f>IF(ISBLANK(INDEX('Policy Characteristics'!B:B,MATCH($C2207,'Policy Characteristics'!$C:$C,0))),"",INDEX('Policy Characteristics'!B:B,MATCH($C2207,'Policy Characteristics'!$C:$C,0)))</f>
        <v>Fuel Taxes or Subsidies</v>
      </c>
      <c r="C2207" s="320" t="str">
        <f t="shared" si="77"/>
        <v>Additional Fuel Tax or Subsidy Rate by Fuel</v>
      </c>
      <c r="D2207" s="6" t="s">
        <v>48</v>
      </c>
      <c r="E2207" s="45" t="s">
        <v>322</v>
      </c>
      <c r="F2207" s="6" t="s">
        <v>88</v>
      </c>
      <c r="G2207" s="45" t="s">
        <v>2564</v>
      </c>
      <c r="H2207" s="43">
        <v>2352</v>
      </c>
      <c r="I2207" s="325" t="s">
        <v>41</v>
      </c>
      <c r="J2207" s="255" t="str">
        <f>IF(ISBLANK(INDEX('Policy Characteristics'!D:D,MATCH($C2207,'Policy Characteristics'!$C:$C,0))),"",INDEX('Policy Characteristics'!D:D,MATCH($C2207,'Policy Characteristics'!$C:$C,0)))</f>
        <v>Fuel Taxes or Subsidies</v>
      </c>
      <c r="K2207" s="254" t="str">
        <f>IF(ISBLANK(INDEX('Policy Characteristics'!E:E,MATCH($C2207,'Policy Characteristics'!$C:$C,0))),"",INDEX('Policy Characteristics'!E:E,MATCH($C2207,'Policy Characteristics'!$C:$C,0)))</f>
        <v>cross fuel tax</v>
      </c>
      <c r="L2207" s="261">
        <f>IF(ISBLANK(INDEX('Policy Characteristics'!F:F,MATCH($C2207,'Policy Characteristics'!$C:$C,0))),"",INDEX('Policy Characteristics'!F:F,MATCH($C2207,'Policy Characteristics'!$C:$C,0)))</f>
        <v>-0.9</v>
      </c>
      <c r="M2207" s="261">
        <f>IF(ISBLANK(INDEX('Policy Characteristics'!G:G,MATCH($C2207,'Policy Characteristics'!$C:$C,0))),"",INDEX('Policy Characteristics'!G:G,MATCH($C2207,'Policy Characteristics'!$C:$C,0)))</f>
        <v>0.9</v>
      </c>
      <c r="N2207" s="261">
        <f>IF(ISBLANK(INDEX('Policy Characteristics'!H:H,MATCH($C2207,'Policy Characteristics'!$C:$C,0))),"",INDEX('Policy Characteristics'!H:H,MATCH($C2207,'Policy Characteristics'!$C:$C,0)))</f>
        <v>0.01</v>
      </c>
      <c r="O2207" s="254" t="str">
        <f>IF(ISBLANK(INDEX('Policy Characteristics'!I:I,MATCH($C2207,'Policy Characteristics'!$C:$C,0))),"",INDEX('Policy Characteristics'!I:I,MATCH($C2207,'Policy Characteristics'!$C:$C,0)))</f>
        <v>% of BAU price</v>
      </c>
      <c r="P2207" s="254" t="str">
        <f>IF(ISBLANK(INDEX('Policy Characteristics'!J:J,MATCH($C2207,'Policy Characteristics'!$C:$C,0))),"",INDEX('Policy Characteristics'!J:J,MATCH($C2207,'Policy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07" s="254" t="str">
        <f>IF(ISBLANK(INDEX('Policy Characteristics'!K:K,MATCH($C2207,'Policy Characteristics'!$C:$C,0))),"",INDEX('Policy Characteristics'!K:K,MATCH($C2207,'Policy Characteristics'!$C:$C,0)))</f>
        <v>fuels.html#fuel-taxes</v>
      </c>
      <c r="R2207" s="254" t="str">
        <f>IF(ISBLANK(INDEX('Policy Characteristics'!L:L,MATCH($C2207,'Policy Characteristics'!$C:$C,0))),"",INDEX('Policy Characteristics'!L:L,MATCH($C2207,'Policy Characteristics'!$C:$C,0)))</f>
        <v>fuel-taxes.html</v>
      </c>
    </row>
    <row r="2208" spans="1:18" s="4" customFormat="1">
      <c r="A2208" s="254" t="str">
        <f>IF(ISBLANK(INDEX('Policy Characteristics'!A:A,MATCH($C2208,'Policy Characteristics'!$C:$C,0))),"",INDEX('Policy Characteristics'!A:A,MATCH($C2208,'Policy Characteristics'!$C:$C,0)))</f>
        <v>Cross-Sector</v>
      </c>
      <c r="B2208" s="262" t="str">
        <f>IF(ISBLANK(INDEX('Policy Characteristics'!B:B,MATCH($C2208,'Policy Characteristics'!$C:$C,0))),"",INDEX('Policy Characteristics'!B:B,MATCH($C2208,'Policy Characteristics'!$C:$C,0)))</f>
        <v>Fuel Taxes or Subsidies</v>
      </c>
      <c r="C2208" s="320" t="str">
        <f t="shared" si="77"/>
        <v>Additional Fuel Tax or Subsidy Rate by Fuel</v>
      </c>
      <c r="D2208" s="6" t="s">
        <v>50</v>
      </c>
      <c r="E2208" s="45" t="s">
        <v>322</v>
      </c>
      <c r="F2208" s="6" t="s">
        <v>91</v>
      </c>
      <c r="G2208" s="45" t="s">
        <v>2564</v>
      </c>
      <c r="H2208" s="43">
        <v>2353</v>
      </c>
      <c r="I2208" s="325" t="s">
        <v>41</v>
      </c>
      <c r="J2208" s="255" t="str">
        <f>IF(ISBLANK(INDEX('Policy Characteristics'!D:D,MATCH($C2208,'Policy Characteristics'!$C:$C,0))),"",INDEX('Policy Characteristics'!D:D,MATCH($C2208,'Policy Characteristics'!$C:$C,0)))</f>
        <v>Fuel Taxes or Subsidies</v>
      </c>
      <c r="K2208" s="254" t="str">
        <f>IF(ISBLANK(INDEX('Policy Characteristics'!E:E,MATCH($C2208,'Policy Characteristics'!$C:$C,0))),"",INDEX('Policy Characteristics'!E:E,MATCH($C2208,'Policy Characteristics'!$C:$C,0)))</f>
        <v>cross fuel tax</v>
      </c>
      <c r="L2208" s="261">
        <f>IF(ISBLANK(INDEX('Policy Characteristics'!F:F,MATCH($C2208,'Policy Characteristics'!$C:$C,0))),"",INDEX('Policy Characteristics'!F:F,MATCH($C2208,'Policy Characteristics'!$C:$C,0)))</f>
        <v>-0.9</v>
      </c>
      <c r="M2208" s="261">
        <f>IF(ISBLANK(INDEX('Policy Characteristics'!G:G,MATCH($C2208,'Policy Characteristics'!$C:$C,0))),"",INDEX('Policy Characteristics'!G:G,MATCH($C2208,'Policy Characteristics'!$C:$C,0)))</f>
        <v>0.9</v>
      </c>
      <c r="N2208" s="261">
        <f>IF(ISBLANK(INDEX('Policy Characteristics'!H:H,MATCH($C2208,'Policy Characteristics'!$C:$C,0))),"",INDEX('Policy Characteristics'!H:H,MATCH($C2208,'Policy Characteristics'!$C:$C,0)))</f>
        <v>0.01</v>
      </c>
      <c r="O2208" s="254" t="str">
        <f>IF(ISBLANK(INDEX('Policy Characteristics'!I:I,MATCH($C2208,'Policy Characteristics'!$C:$C,0))),"",INDEX('Policy Characteristics'!I:I,MATCH($C2208,'Policy Characteristics'!$C:$C,0)))</f>
        <v>% of BAU price</v>
      </c>
      <c r="P2208" s="254" t="str">
        <f>IF(ISBLANK(INDEX('Policy Characteristics'!J:J,MATCH($C2208,'Policy Characteristics'!$C:$C,0))),"",INDEX('Policy Characteristics'!J:J,MATCH($C2208,'Policy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08" s="254" t="str">
        <f>IF(ISBLANK(INDEX('Policy Characteristics'!K:K,MATCH($C2208,'Policy Characteristics'!$C:$C,0))),"",INDEX('Policy Characteristics'!K:K,MATCH($C2208,'Policy Characteristics'!$C:$C,0)))</f>
        <v>fuels.html#fuel-taxes</v>
      </c>
      <c r="R2208" s="254" t="str">
        <f>IF(ISBLANK(INDEX('Policy Characteristics'!L:L,MATCH($C2208,'Policy Characteristics'!$C:$C,0))),"",INDEX('Policy Characteristics'!L:L,MATCH($C2208,'Policy Characteristics'!$C:$C,0)))</f>
        <v>fuel-taxes.html</v>
      </c>
    </row>
    <row r="2209" spans="1:18" s="4" customFormat="1">
      <c r="A2209" s="254" t="str">
        <f>IF(ISBLANK(INDEX('Policy Characteristics'!A:A,MATCH($C2209,'Policy Characteristics'!$C:$C,0))),"",INDEX('Policy Characteristics'!A:A,MATCH($C2209,'Policy Characteristics'!$C:$C,0)))</f>
        <v>Cross-Sector</v>
      </c>
      <c r="B2209" s="262" t="str">
        <f>IF(ISBLANK(INDEX('Policy Characteristics'!B:B,MATCH($C2209,'Policy Characteristics'!$C:$C,0))),"",INDEX('Policy Characteristics'!B:B,MATCH($C2209,'Policy Characteristics'!$C:$C,0)))</f>
        <v>Fuel Taxes or Subsidies</v>
      </c>
      <c r="C2209" s="320" t="str">
        <f t="shared" si="77"/>
        <v>Additional Fuel Tax or Subsidy Rate by Fuel</v>
      </c>
      <c r="D2209" s="6" t="s">
        <v>51</v>
      </c>
      <c r="E2209" s="45" t="s">
        <v>322</v>
      </c>
      <c r="F2209" s="6" t="s">
        <v>92</v>
      </c>
      <c r="G2209" s="45" t="s">
        <v>2564</v>
      </c>
      <c r="H2209" s="43">
        <v>2354</v>
      </c>
      <c r="I2209" s="325" t="s">
        <v>40</v>
      </c>
      <c r="J2209" s="255" t="str">
        <f>IF(ISBLANK(INDEX('Policy Characteristics'!D:D,MATCH($C2209,'Policy Characteristics'!$C:$C,0))),"",INDEX('Policy Characteristics'!D:D,MATCH($C2209,'Policy Characteristics'!$C:$C,0)))</f>
        <v>Fuel Taxes or Subsidies</v>
      </c>
      <c r="K2209" s="254" t="str">
        <f>IF(ISBLANK(INDEX('Policy Characteristics'!E:E,MATCH($C2209,'Policy Characteristics'!$C:$C,0))),"",INDEX('Policy Characteristics'!E:E,MATCH($C2209,'Policy Characteristics'!$C:$C,0)))</f>
        <v>cross fuel tax</v>
      </c>
      <c r="L2209" s="261">
        <f>IF(ISBLANK(INDEX('Policy Characteristics'!F:F,MATCH($C2209,'Policy Characteristics'!$C:$C,0))),"",INDEX('Policy Characteristics'!F:F,MATCH($C2209,'Policy Characteristics'!$C:$C,0)))</f>
        <v>-0.9</v>
      </c>
      <c r="M2209" s="261">
        <f>IF(ISBLANK(INDEX('Policy Characteristics'!G:G,MATCH($C2209,'Policy Characteristics'!$C:$C,0))),"",INDEX('Policy Characteristics'!G:G,MATCH($C2209,'Policy Characteristics'!$C:$C,0)))</f>
        <v>0.9</v>
      </c>
      <c r="N2209" s="261">
        <f>IF(ISBLANK(INDEX('Policy Characteristics'!H:H,MATCH($C2209,'Policy Characteristics'!$C:$C,0))),"",INDEX('Policy Characteristics'!H:H,MATCH($C2209,'Policy Characteristics'!$C:$C,0)))</f>
        <v>0.01</v>
      </c>
      <c r="O2209" s="254" t="str">
        <f>IF(ISBLANK(INDEX('Policy Characteristics'!I:I,MATCH($C2209,'Policy Characteristics'!$C:$C,0))),"",INDEX('Policy Characteristics'!I:I,MATCH($C2209,'Policy Characteristics'!$C:$C,0)))</f>
        <v>% of BAU price</v>
      </c>
      <c r="P2209" s="254" t="str">
        <f>IF(ISBLANK(INDEX('Policy Characteristics'!J:J,MATCH($C2209,'Policy Characteristics'!$C:$C,0))),"",INDEX('Policy Characteristics'!J:J,MATCH($C2209,'Policy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09" s="254" t="str">
        <f>IF(ISBLANK(INDEX('Policy Characteristics'!K:K,MATCH($C2209,'Policy Characteristics'!$C:$C,0))),"",INDEX('Policy Characteristics'!K:K,MATCH($C2209,'Policy Characteristics'!$C:$C,0)))</f>
        <v>fuels.html#fuel-taxes</v>
      </c>
      <c r="R2209" s="254" t="str">
        <f>IF(ISBLANK(INDEX('Policy Characteristics'!L:L,MATCH($C2209,'Policy Characteristics'!$C:$C,0))),"",INDEX('Policy Characteristics'!L:L,MATCH($C2209,'Policy Characteristics'!$C:$C,0)))</f>
        <v>fuel-taxes.html</v>
      </c>
    </row>
    <row r="2210" spans="1:18" s="4" customFormat="1">
      <c r="A2210" s="254" t="str">
        <f>IF(ISBLANK(INDEX('Policy Characteristics'!A:A,MATCH($C2210,'Policy Characteristics'!$C:$C,0))),"",INDEX('Policy Characteristics'!A:A,MATCH($C2210,'Policy Characteristics'!$C:$C,0)))</f>
        <v>Cross-Sector</v>
      </c>
      <c r="B2210" s="262" t="str">
        <f>IF(ISBLANK(INDEX('Policy Characteristics'!B:B,MATCH($C2210,'Policy Characteristics'!$C:$C,0))),"",INDEX('Policy Characteristics'!B:B,MATCH($C2210,'Policy Characteristics'!$C:$C,0)))</f>
        <v>Fuel Taxes or Subsidies</v>
      </c>
      <c r="C2210" s="320" t="str">
        <f t="shared" si="77"/>
        <v>Additional Fuel Tax or Subsidy Rate by Fuel</v>
      </c>
      <c r="D2210" s="6" t="s">
        <v>52</v>
      </c>
      <c r="E2210" s="45" t="s">
        <v>322</v>
      </c>
      <c r="F2210" s="6" t="s">
        <v>93</v>
      </c>
      <c r="G2210" s="45" t="s">
        <v>2564</v>
      </c>
      <c r="H2210" s="43">
        <v>2355</v>
      </c>
      <c r="I2210" s="325" t="s">
        <v>41</v>
      </c>
      <c r="J2210" s="255" t="str">
        <f>IF(ISBLANK(INDEX('Policy Characteristics'!D:D,MATCH($C2210,'Policy Characteristics'!$C:$C,0))),"",INDEX('Policy Characteristics'!D:D,MATCH($C2210,'Policy Characteristics'!$C:$C,0)))</f>
        <v>Fuel Taxes or Subsidies</v>
      </c>
      <c r="K2210" s="254" t="str">
        <f>IF(ISBLANK(INDEX('Policy Characteristics'!E:E,MATCH($C2210,'Policy Characteristics'!$C:$C,0))),"",INDEX('Policy Characteristics'!E:E,MATCH($C2210,'Policy Characteristics'!$C:$C,0)))</f>
        <v>cross fuel tax</v>
      </c>
      <c r="L2210" s="261">
        <f>IF(ISBLANK(INDEX('Policy Characteristics'!F:F,MATCH($C2210,'Policy Characteristics'!$C:$C,0))),"",INDEX('Policy Characteristics'!F:F,MATCH($C2210,'Policy Characteristics'!$C:$C,0)))</f>
        <v>-0.9</v>
      </c>
      <c r="M2210" s="261">
        <f>IF(ISBLANK(INDEX('Policy Characteristics'!G:G,MATCH($C2210,'Policy Characteristics'!$C:$C,0))),"",INDEX('Policy Characteristics'!G:G,MATCH($C2210,'Policy Characteristics'!$C:$C,0)))</f>
        <v>0.9</v>
      </c>
      <c r="N2210" s="261">
        <f>IF(ISBLANK(INDEX('Policy Characteristics'!H:H,MATCH($C2210,'Policy Characteristics'!$C:$C,0))),"",INDEX('Policy Characteristics'!H:H,MATCH($C2210,'Policy Characteristics'!$C:$C,0)))</f>
        <v>0.01</v>
      </c>
      <c r="O2210" s="254" t="str">
        <f>IF(ISBLANK(INDEX('Policy Characteristics'!I:I,MATCH($C2210,'Policy Characteristics'!$C:$C,0))),"",INDEX('Policy Characteristics'!I:I,MATCH($C2210,'Policy Characteristics'!$C:$C,0)))</f>
        <v>% of BAU price</v>
      </c>
      <c r="P2210" s="254" t="str">
        <f>IF(ISBLANK(INDEX('Policy Characteristics'!J:J,MATCH($C2210,'Policy Characteristics'!$C:$C,0))),"",INDEX('Policy Characteristics'!J:J,MATCH($C2210,'Policy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10" s="254" t="str">
        <f>IF(ISBLANK(INDEX('Policy Characteristics'!K:K,MATCH($C2210,'Policy Characteristics'!$C:$C,0))),"",INDEX('Policy Characteristics'!K:K,MATCH($C2210,'Policy Characteristics'!$C:$C,0)))</f>
        <v>fuels.html#fuel-taxes</v>
      </c>
      <c r="R2210" s="254" t="str">
        <f>IF(ISBLANK(INDEX('Policy Characteristics'!L:L,MATCH($C2210,'Policy Characteristics'!$C:$C,0))),"",INDEX('Policy Characteristics'!L:L,MATCH($C2210,'Policy Characteristics'!$C:$C,0)))</f>
        <v>fuel-taxes.html</v>
      </c>
    </row>
    <row r="2211" spans="1:18" s="4" customFormat="1">
      <c r="A2211" s="254" t="str">
        <f>IF(ISBLANK(INDEX('Policy Characteristics'!A:A,MATCH($C2211,'Policy Characteristics'!$C:$C,0))),"",INDEX('Policy Characteristics'!A:A,MATCH($C2211,'Policy Characteristics'!$C:$C,0)))</f>
        <v>Cross-Sector</v>
      </c>
      <c r="B2211" s="262" t="str">
        <f>IF(ISBLANK(INDEX('Policy Characteristics'!B:B,MATCH($C2211,'Policy Characteristics'!$C:$C,0))),"",INDEX('Policy Characteristics'!B:B,MATCH($C2211,'Policy Characteristics'!$C:$C,0)))</f>
        <v>Fuel Taxes or Subsidies</v>
      </c>
      <c r="C2211" s="320" t="str">
        <f t="shared" si="77"/>
        <v>Additional Fuel Tax or Subsidy Rate by Fuel</v>
      </c>
      <c r="D2211" s="6" t="s">
        <v>53</v>
      </c>
      <c r="E2211" s="45" t="s">
        <v>322</v>
      </c>
      <c r="F2211" s="6" t="s">
        <v>94</v>
      </c>
      <c r="G2211" s="45" t="s">
        <v>2564</v>
      </c>
      <c r="H2211" s="43">
        <v>2356</v>
      </c>
      <c r="I2211" s="325" t="s">
        <v>41</v>
      </c>
      <c r="J2211" s="255" t="str">
        <f>IF(ISBLANK(INDEX('Policy Characteristics'!D:D,MATCH($C2211,'Policy Characteristics'!$C:$C,0))),"",INDEX('Policy Characteristics'!D:D,MATCH($C2211,'Policy Characteristics'!$C:$C,0)))</f>
        <v>Fuel Taxes or Subsidies</v>
      </c>
      <c r="K2211" s="254" t="str">
        <f>IF(ISBLANK(INDEX('Policy Characteristics'!E:E,MATCH($C2211,'Policy Characteristics'!$C:$C,0))),"",INDEX('Policy Characteristics'!E:E,MATCH($C2211,'Policy Characteristics'!$C:$C,0)))</f>
        <v>cross fuel tax</v>
      </c>
      <c r="L2211" s="261">
        <f>IF(ISBLANK(INDEX('Policy Characteristics'!F:F,MATCH($C2211,'Policy Characteristics'!$C:$C,0))),"",INDEX('Policy Characteristics'!F:F,MATCH($C2211,'Policy Characteristics'!$C:$C,0)))</f>
        <v>-0.9</v>
      </c>
      <c r="M2211" s="261">
        <f>IF(ISBLANK(INDEX('Policy Characteristics'!G:G,MATCH($C2211,'Policy Characteristics'!$C:$C,0))),"",INDEX('Policy Characteristics'!G:G,MATCH($C2211,'Policy Characteristics'!$C:$C,0)))</f>
        <v>0.9</v>
      </c>
      <c r="N2211" s="261">
        <f>IF(ISBLANK(INDEX('Policy Characteristics'!H:H,MATCH($C2211,'Policy Characteristics'!$C:$C,0))),"",INDEX('Policy Characteristics'!H:H,MATCH($C2211,'Policy Characteristics'!$C:$C,0)))</f>
        <v>0.01</v>
      </c>
      <c r="O2211" s="254" t="str">
        <f>IF(ISBLANK(INDEX('Policy Characteristics'!I:I,MATCH($C2211,'Policy Characteristics'!$C:$C,0))),"",INDEX('Policy Characteristics'!I:I,MATCH($C2211,'Policy Characteristics'!$C:$C,0)))</f>
        <v>% of BAU price</v>
      </c>
      <c r="P2211" s="254" t="str">
        <f>IF(ISBLANK(INDEX('Policy Characteristics'!J:J,MATCH($C2211,'Policy Characteristics'!$C:$C,0))),"",INDEX('Policy Characteristics'!J:J,MATCH($C2211,'Policy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11" s="254" t="str">
        <f>IF(ISBLANK(INDEX('Policy Characteristics'!K:K,MATCH($C2211,'Policy Characteristics'!$C:$C,0))),"",INDEX('Policy Characteristics'!K:K,MATCH($C2211,'Policy Characteristics'!$C:$C,0)))</f>
        <v>fuels.html#fuel-taxes</v>
      </c>
      <c r="R2211" s="254" t="str">
        <f>IF(ISBLANK(INDEX('Policy Characteristics'!L:L,MATCH($C2211,'Policy Characteristics'!$C:$C,0))),"",INDEX('Policy Characteristics'!L:L,MATCH($C2211,'Policy Characteristics'!$C:$C,0)))</f>
        <v>fuel-taxes.html</v>
      </c>
    </row>
    <row r="2212" spans="1:18">
      <c r="A2212" s="254" t="str">
        <f>IF(ISBLANK(INDEX('Policy Characteristics'!A:A,MATCH($C2212,'Policy Characteristics'!$C:$C,0))),"",INDEX('Policy Characteristics'!A:A,MATCH($C2212,'Policy Characteristics'!$C:$C,0)))</f>
        <v>Cross-Sector</v>
      </c>
      <c r="B2212" s="262" t="str">
        <f>IF(ISBLANK(INDEX('Policy Characteristics'!B:B,MATCH($C2212,'Policy Characteristics'!$C:$C,0))),"",INDEX('Policy Characteristics'!B:B,MATCH($C2212,'Policy Characteristics'!$C:$C,0)))</f>
        <v>Fuel Taxes or Subsidies</v>
      </c>
      <c r="C2212" s="320" t="str">
        <f t="shared" si="77"/>
        <v>Additional Fuel Tax or Subsidy Rate by Fuel</v>
      </c>
      <c r="D2212" s="6" t="s">
        <v>2454</v>
      </c>
      <c r="E2212" s="45" t="s">
        <v>322</v>
      </c>
      <c r="F2212" s="6" t="s">
        <v>2455</v>
      </c>
      <c r="G2212" s="45" t="s">
        <v>2564</v>
      </c>
      <c r="H2212" s="43">
        <v>2357</v>
      </c>
      <c r="I2212" s="325" t="s">
        <v>41</v>
      </c>
      <c r="J2212" s="255" t="str">
        <f>IF(ISBLANK(INDEX('Policy Characteristics'!D:D,MATCH($C2212,'Policy Characteristics'!$C:$C,0))),"",INDEX('Policy Characteristics'!D:D,MATCH($C2212,'Policy Characteristics'!$C:$C,0)))</f>
        <v>Fuel Taxes or Subsidies</v>
      </c>
      <c r="K2212" s="254" t="str">
        <f>IF(ISBLANK(INDEX('Policy Characteristics'!E:E,MATCH($C2212,'Policy Characteristics'!$C:$C,0))),"",INDEX('Policy Characteristics'!E:E,MATCH($C2212,'Policy Characteristics'!$C:$C,0)))</f>
        <v>cross fuel tax</v>
      </c>
      <c r="L2212" s="261">
        <f>IF(ISBLANK(INDEX('Policy Characteristics'!F:F,MATCH($C2212,'Policy Characteristics'!$C:$C,0))),"",INDEX('Policy Characteristics'!F:F,MATCH($C2212,'Policy Characteristics'!$C:$C,0)))</f>
        <v>-0.9</v>
      </c>
      <c r="M2212" s="261">
        <f>IF(ISBLANK(INDEX('Policy Characteristics'!G:G,MATCH($C2212,'Policy Characteristics'!$C:$C,0))),"",INDEX('Policy Characteristics'!G:G,MATCH($C2212,'Policy Characteristics'!$C:$C,0)))</f>
        <v>0.9</v>
      </c>
      <c r="N2212" s="261">
        <f>IF(ISBLANK(INDEX('Policy Characteristics'!H:H,MATCH($C2212,'Policy Characteristics'!$C:$C,0))),"",INDEX('Policy Characteristics'!H:H,MATCH($C2212,'Policy Characteristics'!$C:$C,0)))</f>
        <v>0.01</v>
      </c>
      <c r="O2212" s="254" t="str">
        <f>IF(ISBLANK(INDEX('Policy Characteristics'!I:I,MATCH($C2212,'Policy Characteristics'!$C:$C,0))),"",INDEX('Policy Characteristics'!I:I,MATCH($C2212,'Policy Characteristics'!$C:$C,0)))</f>
        <v>% of BAU price</v>
      </c>
      <c r="P2212" s="254" t="str">
        <f>IF(ISBLANK(INDEX('Policy Characteristics'!J:J,MATCH($C2212,'Policy Characteristics'!$C:$C,0))),"",INDEX('Policy Characteristics'!J:J,MATCH($C2212,'Policy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12" s="254" t="str">
        <f>IF(ISBLANK(INDEX('Policy Characteristics'!K:K,MATCH($C2212,'Policy Characteristics'!$C:$C,0))),"",INDEX('Policy Characteristics'!K:K,MATCH($C2212,'Policy Characteristics'!$C:$C,0)))</f>
        <v>fuels.html#fuel-taxes</v>
      </c>
      <c r="R2212" s="254" t="str">
        <f>IF(ISBLANK(INDEX('Policy Characteristics'!L:L,MATCH($C2212,'Policy Characteristics'!$C:$C,0))),"",INDEX('Policy Characteristics'!L:L,MATCH($C2212,'Policy Characteristics'!$C:$C,0)))</f>
        <v>fuel-taxes.html</v>
      </c>
    </row>
    <row r="2213" spans="1:18">
      <c r="A2213" s="254" t="str">
        <f>IF(ISBLANK(INDEX('Policy Characteristics'!A:A,MATCH($C2213,'Policy Characteristics'!$C:$C,0))),"",INDEX('Policy Characteristics'!A:A,MATCH($C2213,'Policy Characteristics'!$C:$C,0)))</f>
        <v>Cross-Sector</v>
      </c>
      <c r="B2213" s="262" t="str">
        <f>IF(ISBLANK(INDEX('Policy Characteristics'!B:B,MATCH($C2213,'Policy Characteristics'!$C:$C,0))),"",INDEX('Policy Characteristics'!B:B,MATCH($C2213,'Policy Characteristics'!$C:$C,0)))</f>
        <v>Fuel Taxes or Subsidies</v>
      </c>
      <c r="C2213" s="320" t="str">
        <f t="shared" si="77"/>
        <v>Additional Fuel Tax or Subsidy Rate by Fuel</v>
      </c>
      <c r="D2213" s="6" t="s">
        <v>71</v>
      </c>
      <c r="E2213" s="45" t="s">
        <v>322</v>
      </c>
      <c r="F2213" s="6" t="s">
        <v>95</v>
      </c>
      <c r="G2213" s="45" t="s">
        <v>2564</v>
      </c>
      <c r="H2213" s="43">
        <v>2358</v>
      </c>
      <c r="I2213" s="325" t="s">
        <v>41</v>
      </c>
      <c r="J2213" s="255" t="str">
        <f>IF(ISBLANK(INDEX('Policy Characteristics'!D:D,MATCH($C2213,'Policy Characteristics'!$C:$C,0))),"",INDEX('Policy Characteristics'!D:D,MATCH($C2213,'Policy Characteristics'!$C:$C,0)))</f>
        <v>Fuel Taxes or Subsidies</v>
      </c>
      <c r="K2213" s="254" t="str">
        <f>IF(ISBLANK(INDEX('Policy Characteristics'!E:E,MATCH($C2213,'Policy Characteristics'!$C:$C,0))),"",INDEX('Policy Characteristics'!E:E,MATCH($C2213,'Policy Characteristics'!$C:$C,0)))</f>
        <v>cross fuel tax</v>
      </c>
      <c r="L2213" s="261">
        <f>IF(ISBLANK(INDEX('Policy Characteristics'!F:F,MATCH($C2213,'Policy Characteristics'!$C:$C,0))),"",INDEX('Policy Characteristics'!F:F,MATCH($C2213,'Policy Characteristics'!$C:$C,0)))</f>
        <v>-0.9</v>
      </c>
      <c r="M2213" s="261">
        <f>IF(ISBLANK(INDEX('Policy Characteristics'!G:G,MATCH($C2213,'Policy Characteristics'!$C:$C,0))),"",INDEX('Policy Characteristics'!G:G,MATCH($C2213,'Policy Characteristics'!$C:$C,0)))</f>
        <v>0.9</v>
      </c>
      <c r="N2213" s="261">
        <f>IF(ISBLANK(INDEX('Policy Characteristics'!H:H,MATCH($C2213,'Policy Characteristics'!$C:$C,0))),"",INDEX('Policy Characteristics'!H:H,MATCH($C2213,'Policy Characteristics'!$C:$C,0)))</f>
        <v>0.01</v>
      </c>
      <c r="O2213" s="254" t="str">
        <f>IF(ISBLANK(INDEX('Policy Characteristics'!I:I,MATCH($C2213,'Policy Characteristics'!$C:$C,0))),"",INDEX('Policy Characteristics'!I:I,MATCH($C2213,'Policy Characteristics'!$C:$C,0)))</f>
        <v>% of BAU price</v>
      </c>
      <c r="P2213" s="254" t="str">
        <f>IF(ISBLANK(INDEX('Policy Characteristics'!J:J,MATCH($C2213,'Policy Characteristics'!$C:$C,0))),"",INDEX('Policy Characteristics'!J:J,MATCH($C2213,'Policy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13" s="254" t="str">
        <f>IF(ISBLANK(INDEX('Policy Characteristics'!K:K,MATCH($C2213,'Policy Characteristics'!$C:$C,0))),"",INDEX('Policy Characteristics'!K:K,MATCH($C2213,'Policy Characteristics'!$C:$C,0)))</f>
        <v>fuels.html#fuel-taxes</v>
      </c>
      <c r="R2213" s="254" t="str">
        <f>IF(ISBLANK(INDEX('Policy Characteristics'!L:L,MATCH($C2213,'Policy Characteristics'!$C:$C,0))),"",INDEX('Policy Characteristics'!L:L,MATCH($C2213,'Policy Characteristics'!$C:$C,0)))</f>
        <v>fuel-taxes.html</v>
      </c>
    </row>
    <row r="2214" spans="1:18">
      <c r="A2214" s="254" t="str">
        <f>IF(ISBLANK(INDEX('Policy Characteristics'!A:A,MATCH($C2214,'Policy Characteristics'!$C:$C,0))),"",INDEX('Policy Characteristics'!A:A,MATCH($C2214,'Policy Characteristics'!$C:$C,0)))</f>
        <v>Cross-Sector</v>
      </c>
      <c r="B2214" s="262" t="str">
        <f>IF(ISBLANK(INDEX('Policy Characteristics'!B:B,MATCH($C2214,'Policy Characteristics'!$C:$C,0))),"",INDEX('Policy Characteristics'!B:B,MATCH($C2214,'Policy Characteristics'!$C:$C,0)))</f>
        <v>Fuel Taxes or Subsidies</v>
      </c>
      <c r="C2214" s="320" t="str">
        <f t="shared" si="77"/>
        <v>Additional Fuel Tax or Subsidy Rate by Fuel</v>
      </c>
      <c r="D2214" s="6" t="s">
        <v>429</v>
      </c>
      <c r="E2214" s="45" t="s">
        <v>322</v>
      </c>
      <c r="F2214" s="6" t="s">
        <v>430</v>
      </c>
      <c r="G2214" s="45" t="s">
        <v>2564</v>
      </c>
      <c r="H2214" s="43">
        <v>2359</v>
      </c>
      <c r="I2214" s="325" t="s">
        <v>41</v>
      </c>
      <c r="J2214" s="255" t="str">
        <f>IF(ISBLANK(INDEX('Policy Characteristics'!D:D,MATCH($C2214,'Policy Characteristics'!$C:$C,0))),"",INDEX('Policy Characteristics'!D:D,MATCH($C2214,'Policy Characteristics'!$C:$C,0)))</f>
        <v>Fuel Taxes or Subsidies</v>
      </c>
      <c r="K2214" s="254" t="str">
        <f>IF(ISBLANK(INDEX('Policy Characteristics'!E:E,MATCH($C2214,'Policy Characteristics'!$C:$C,0))),"",INDEX('Policy Characteristics'!E:E,MATCH($C2214,'Policy Characteristics'!$C:$C,0)))</f>
        <v>cross fuel tax</v>
      </c>
      <c r="L2214" s="261">
        <f>IF(ISBLANK(INDEX('Policy Characteristics'!F:F,MATCH($C2214,'Policy Characteristics'!$C:$C,0))),"",INDEX('Policy Characteristics'!F:F,MATCH($C2214,'Policy Characteristics'!$C:$C,0)))</f>
        <v>-0.9</v>
      </c>
      <c r="M2214" s="261">
        <f>IF(ISBLANK(INDEX('Policy Characteristics'!G:G,MATCH($C2214,'Policy Characteristics'!$C:$C,0))),"",INDEX('Policy Characteristics'!G:G,MATCH($C2214,'Policy Characteristics'!$C:$C,0)))</f>
        <v>0.9</v>
      </c>
      <c r="N2214" s="261">
        <f>IF(ISBLANK(INDEX('Policy Characteristics'!H:H,MATCH($C2214,'Policy Characteristics'!$C:$C,0))),"",INDEX('Policy Characteristics'!H:H,MATCH($C2214,'Policy Characteristics'!$C:$C,0)))</f>
        <v>0.01</v>
      </c>
      <c r="O2214" s="254" t="str">
        <f>IF(ISBLANK(INDEX('Policy Characteristics'!I:I,MATCH($C2214,'Policy Characteristics'!$C:$C,0))),"",INDEX('Policy Characteristics'!I:I,MATCH($C2214,'Policy Characteristics'!$C:$C,0)))</f>
        <v>% of BAU price</v>
      </c>
      <c r="P2214" s="254" t="str">
        <f>IF(ISBLANK(INDEX('Policy Characteristics'!J:J,MATCH($C2214,'Policy Characteristics'!$C:$C,0))),"",INDEX('Policy Characteristics'!J:J,MATCH($C2214,'Policy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14" s="254" t="str">
        <f>IF(ISBLANK(INDEX('Policy Characteristics'!K:K,MATCH($C2214,'Policy Characteristics'!$C:$C,0))),"",INDEX('Policy Characteristics'!K:K,MATCH($C2214,'Policy Characteristics'!$C:$C,0)))</f>
        <v>fuels.html#fuel-taxes</v>
      </c>
      <c r="R2214" s="254" t="str">
        <f>IF(ISBLANK(INDEX('Policy Characteristics'!L:L,MATCH($C2214,'Policy Characteristics'!$C:$C,0))),"",INDEX('Policy Characteristics'!L:L,MATCH($C2214,'Policy Characteristics'!$C:$C,0)))</f>
        <v>fuel-taxes.html</v>
      </c>
    </row>
    <row r="2215" spans="1:18">
      <c r="A2215" s="254" t="str">
        <f>IF(ISBLANK(INDEX('Policy Characteristics'!A:A,MATCH($C2215,'Policy Characteristics'!$C:$C,0))),"",INDEX('Policy Characteristics'!A:A,MATCH($C2215,'Policy Characteristics'!$C:$C,0)))</f>
        <v>Cross-Sector</v>
      </c>
      <c r="B2215" s="262" t="str">
        <f>IF(ISBLANK(INDEX('Policy Characteristics'!B:B,MATCH($C2215,'Policy Characteristics'!$C:$C,0))),"",INDEX('Policy Characteristics'!B:B,MATCH($C2215,'Policy Characteristics'!$C:$C,0)))</f>
        <v>Fuel Taxes or Subsidies</v>
      </c>
      <c r="C2215" s="320" t="str">
        <f t="shared" si="77"/>
        <v>Additional Fuel Tax or Subsidy Rate by Fuel</v>
      </c>
      <c r="D2215" s="6" t="s">
        <v>2446</v>
      </c>
      <c r="E2215" s="45" t="s">
        <v>322</v>
      </c>
      <c r="F2215" s="6" t="s">
        <v>2450</v>
      </c>
      <c r="G2215" s="45" t="s">
        <v>2564</v>
      </c>
      <c r="H2215" s="43">
        <v>2360</v>
      </c>
      <c r="I2215" s="325" t="s">
        <v>41</v>
      </c>
      <c r="J2215" s="255" t="str">
        <f>IF(ISBLANK(INDEX('Policy Characteristics'!D:D,MATCH($C2215,'Policy Characteristics'!$C:$C,0))),"",INDEX('Policy Characteristics'!D:D,MATCH($C2215,'Policy Characteristics'!$C:$C,0)))</f>
        <v>Fuel Taxes or Subsidies</v>
      </c>
      <c r="K2215" s="254" t="str">
        <f>IF(ISBLANK(INDEX('Policy Characteristics'!E:E,MATCH($C2215,'Policy Characteristics'!$C:$C,0))),"",INDEX('Policy Characteristics'!E:E,MATCH($C2215,'Policy Characteristics'!$C:$C,0)))</f>
        <v>cross fuel tax</v>
      </c>
      <c r="L2215" s="261">
        <f>IF(ISBLANK(INDEX('Policy Characteristics'!F:F,MATCH($C2215,'Policy Characteristics'!$C:$C,0))),"",INDEX('Policy Characteristics'!F:F,MATCH($C2215,'Policy Characteristics'!$C:$C,0)))</f>
        <v>-0.9</v>
      </c>
      <c r="M2215" s="261">
        <f>IF(ISBLANK(INDEX('Policy Characteristics'!G:G,MATCH($C2215,'Policy Characteristics'!$C:$C,0))),"",INDEX('Policy Characteristics'!G:G,MATCH($C2215,'Policy Characteristics'!$C:$C,0)))</f>
        <v>0.9</v>
      </c>
      <c r="N2215" s="261">
        <f>IF(ISBLANK(INDEX('Policy Characteristics'!H:H,MATCH($C2215,'Policy Characteristics'!$C:$C,0))),"",INDEX('Policy Characteristics'!H:H,MATCH($C2215,'Policy Characteristics'!$C:$C,0)))</f>
        <v>0.01</v>
      </c>
      <c r="O2215" s="254" t="str">
        <f>IF(ISBLANK(INDEX('Policy Characteristics'!I:I,MATCH($C2215,'Policy Characteristics'!$C:$C,0))),"",INDEX('Policy Characteristics'!I:I,MATCH($C2215,'Policy Characteristics'!$C:$C,0)))</f>
        <v>% of BAU price</v>
      </c>
      <c r="P2215" s="254" t="str">
        <f>IF(ISBLANK(INDEX('Policy Characteristics'!J:J,MATCH($C2215,'Policy Characteristics'!$C:$C,0))),"",INDEX('Policy Characteristics'!J:J,MATCH($C2215,'Policy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15" s="254" t="str">
        <f>IF(ISBLANK(INDEX('Policy Characteristics'!K:K,MATCH($C2215,'Policy Characteristics'!$C:$C,0))),"",INDEX('Policy Characteristics'!K:K,MATCH($C2215,'Policy Characteristics'!$C:$C,0)))</f>
        <v>fuels.html#fuel-taxes</v>
      </c>
      <c r="R2215" s="254" t="str">
        <f>IF(ISBLANK(INDEX('Policy Characteristics'!L:L,MATCH($C2215,'Policy Characteristics'!$C:$C,0))),"",INDEX('Policy Characteristics'!L:L,MATCH($C2215,'Policy Characteristics'!$C:$C,0)))</f>
        <v>fuel-taxes.html</v>
      </c>
    </row>
    <row r="2216" spans="1:18">
      <c r="A2216" s="254" t="str">
        <f>IF(ISBLANK(INDEX('Policy Characteristics'!A:A,MATCH($C2216,'Policy Characteristics'!$C:$C,0))),"",INDEX('Policy Characteristics'!A:A,MATCH($C2216,'Policy Characteristics'!$C:$C,0)))</f>
        <v>Cross-Sector</v>
      </c>
      <c r="B2216" s="262" t="str">
        <f>IF(ISBLANK(INDEX('Policy Characteristics'!B:B,MATCH($C2216,'Policy Characteristics'!$C:$C,0))),"",INDEX('Policy Characteristics'!B:B,MATCH($C2216,'Policy Characteristics'!$C:$C,0)))</f>
        <v>Fuel Taxes or Subsidies</v>
      </c>
      <c r="C2216" s="320" t="str">
        <f t="shared" si="77"/>
        <v>Additional Fuel Tax or Subsidy Rate by Fuel</v>
      </c>
      <c r="D2216" s="6" t="s">
        <v>2456</v>
      </c>
      <c r="E2216" s="45" t="s">
        <v>322</v>
      </c>
      <c r="F2216" s="6" t="s">
        <v>2457</v>
      </c>
      <c r="G2216" s="45" t="s">
        <v>2564</v>
      </c>
      <c r="H2216" s="43">
        <v>2361</v>
      </c>
      <c r="I2216" s="325" t="s">
        <v>41</v>
      </c>
      <c r="J2216" s="255" t="str">
        <f>IF(ISBLANK(INDEX('Policy Characteristics'!D:D,MATCH($C2216,'Policy Characteristics'!$C:$C,0))),"",INDEX('Policy Characteristics'!D:D,MATCH($C2216,'Policy Characteristics'!$C:$C,0)))</f>
        <v>Fuel Taxes or Subsidies</v>
      </c>
      <c r="K2216" s="254" t="str">
        <f>IF(ISBLANK(INDEX('Policy Characteristics'!E:E,MATCH($C2216,'Policy Characteristics'!$C:$C,0))),"",INDEX('Policy Characteristics'!E:E,MATCH($C2216,'Policy Characteristics'!$C:$C,0)))</f>
        <v>cross fuel tax</v>
      </c>
      <c r="L2216" s="261">
        <f>IF(ISBLANK(INDEX('Policy Characteristics'!F:F,MATCH($C2216,'Policy Characteristics'!$C:$C,0))),"",INDEX('Policy Characteristics'!F:F,MATCH($C2216,'Policy Characteristics'!$C:$C,0)))</f>
        <v>-0.9</v>
      </c>
      <c r="M2216" s="261">
        <f>IF(ISBLANK(INDEX('Policy Characteristics'!G:G,MATCH($C2216,'Policy Characteristics'!$C:$C,0))),"",INDEX('Policy Characteristics'!G:G,MATCH($C2216,'Policy Characteristics'!$C:$C,0)))</f>
        <v>0.9</v>
      </c>
      <c r="N2216" s="261">
        <f>IF(ISBLANK(INDEX('Policy Characteristics'!H:H,MATCH($C2216,'Policy Characteristics'!$C:$C,0))),"",INDEX('Policy Characteristics'!H:H,MATCH($C2216,'Policy Characteristics'!$C:$C,0)))</f>
        <v>0.01</v>
      </c>
      <c r="O2216" s="254" t="str">
        <f>IF(ISBLANK(INDEX('Policy Characteristics'!I:I,MATCH($C2216,'Policy Characteristics'!$C:$C,0))),"",INDEX('Policy Characteristics'!I:I,MATCH($C2216,'Policy Characteristics'!$C:$C,0)))</f>
        <v>% of BAU price</v>
      </c>
      <c r="P2216" s="254" t="str">
        <f>IF(ISBLANK(INDEX('Policy Characteristics'!J:J,MATCH($C2216,'Policy Characteristics'!$C:$C,0))),"",INDEX('Policy Characteristics'!J:J,MATCH($C2216,'Policy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16" s="254" t="str">
        <f>IF(ISBLANK(INDEX('Policy Characteristics'!K:K,MATCH($C2216,'Policy Characteristics'!$C:$C,0))),"",INDEX('Policy Characteristics'!K:K,MATCH($C2216,'Policy Characteristics'!$C:$C,0)))</f>
        <v>fuels.html#fuel-taxes</v>
      </c>
      <c r="R2216" s="254" t="str">
        <f>IF(ISBLANK(INDEX('Policy Characteristics'!L:L,MATCH($C2216,'Policy Characteristics'!$C:$C,0))),"",INDEX('Policy Characteristics'!L:L,MATCH($C2216,'Policy Characteristics'!$C:$C,0)))</f>
        <v>fuel-taxes.html</v>
      </c>
    </row>
    <row r="2217" spans="1:18">
      <c r="A2217" s="254" t="str">
        <f>IF(ISBLANK(INDEX('Policy Characteristics'!A:A,MATCH($C2217,'Policy Characteristics'!$C:$C,0))),"",INDEX('Policy Characteristics'!A:A,MATCH($C2217,'Policy Characteristics'!$C:$C,0)))</f>
        <v>Cross-Sector</v>
      </c>
      <c r="B2217" s="262" t="str">
        <f>IF(ISBLANK(INDEX('Policy Characteristics'!B:B,MATCH($C2217,'Policy Characteristics'!$C:$C,0))),"",INDEX('Policy Characteristics'!B:B,MATCH($C2217,'Policy Characteristics'!$C:$C,0)))</f>
        <v>Fuel Taxes or Subsidies</v>
      </c>
      <c r="C2217" s="320" t="str">
        <f t="shared" ref="C2217:C2280" si="78">C$2152</f>
        <v>Additional Fuel Tax or Subsidy Rate by Fuel</v>
      </c>
      <c r="D2217" s="6" t="s">
        <v>2447</v>
      </c>
      <c r="E2217" s="45" t="s">
        <v>322</v>
      </c>
      <c r="F2217" s="6" t="s">
        <v>2451</v>
      </c>
      <c r="G2217" s="45" t="s">
        <v>2564</v>
      </c>
      <c r="H2217" s="43">
        <v>2362</v>
      </c>
      <c r="I2217" s="325" t="s">
        <v>41</v>
      </c>
      <c r="J2217" s="255" t="str">
        <f>IF(ISBLANK(INDEX('Policy Characteristics'!D:D,MATCH($C2217,'Policy Characteristics'!$C:$C,0))),"",INDEX('Policy Characteristics'!D:D,MATCH($C2217,'Policy Characteristics'!$C:$C,0)))</f>
        <v>Fuel Taxes or Subsidies</v>
      </c>
      <c r="K2217" s="254" t="str">
        <f>IF(ISBLANK(INDEX('Policy Characteristics'!E:E,MATCH($C2217,'Policy Characteristics'!$C:$C,0))),"",INDEX('Policy Characteristics'!E:E,MATCH($C2217,'Policy Characteristics'!$C:$C,0)))</f>
        <v>cross fuel tax</v>
      </c>
      <c r="L2217" s="261">
        <f>IF(ISBLANK(INDEX('Policy Characteristics'!F:F,MATCH($C2217,'Policy Characteristics'!$C:$C,0))),"",INDEX('Policy Characteristics'!F:F,MATCH($C2217,'Policy Characteristics'!$C:$C,0)))</f>
        <v>-0.9</v>
      </c>
      <c r="M2217" s="261">
        <f>IF(ISBLANK(INDEX('Policy Characteristics'!G:G,MATCH($C2217,'Policy Characteristics'!$C:$C,0))),"",INDEX('Policy Characteristics'!G:G,MATCH($C2217,'Policy Characteristics'!$C:$C,0)))</f>
        <v>0.9</v>
      </c>
      <c r="N2217" s="261">
        <f>IF(ISBLANK(INDEX('Policy Characteristics'!H:H,MATCH($C2217,'Policy Characteristics'!$C:$C,0))),"",INDEX('Policy Characteristics'!H:H,MATCH($C2217,'Policy Characteristics'!$C:$C,0)))</f>
        <v>0.01</v>
      </c>
      <c r="O2217" s="254" t="str">
        <f>IF(ISBLANK(INDEX('Policy Characteristics'!I:I,MATCH($C2217,'Policy Characteristics'!$C:$C,0))),"",INDEX('Policy Characteristics'!I:I,MATCH($C2217,'Policy Characteristics'!$C:$C,0)))</f>
        <v>% of BAU price</v>
      </c>
      <c r="P2217" s="254" t="str">
        <f>IF(ISBLANK(INDEX('Policy Characteristics'!J:J,MATCH($C2217,'Policy Characteristics'!$C:$C,0))),"",INDEX('Policy Characteristics'!J:J,MATCH($C2217,'Policy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17" s="254" t="str">
        <f>IF(ISBLANK(INDEX('Policy Characteristics'!K:K,MATCH($C2217,'Policy Characteristics'!$C:$C,0))),"",INDEX('Policy Characteristics'!K:K,MATCH($C2217,'Policy Characteristics'!$C:$C,0)))</f>
        <v>fuels.html#fuel-taxes</v>
      </c>
      <c r="R2217" s="254" t="str">
        <f>IF(ISBLANK(INDEX('Policy Characteristics'!L:L,MATCH($C2217,'Policy Characteristics'!$C:$C,0))),"",INDEX('Policy Characteristics'!L:L,MATCH($C2217,'Policy Characteristics'!$C:$C,0)))</f>
        <v>fuel-taxes.html</v>
      </c>
    </row>
    <row r="2218" spans="1:18">
      <c r="A2218" s="254" t="str">
        <f>IF(ISBLANK(INDEX('Policy Characteristics'!A:A,MATCH($C2218,'Policy Characteristics'!$C:$C,0))),"",INDEX('Policy Characteristics'!A:A,MATCH($C2218,'Policy Characteristics'!$C:$C,0)))</f>
        <v>Cross-Sector</v>
      </c>
      <c r="B2218" s="262" t="str">
        <f>IF(ISBLANK(INDEX('Policy Characteristics'!B:B,MATCH($C2218,'Policy Characteristics'!$C:$C,0))),"",INDEX('Policy Characteristics'!B:B,MATCH($C2218,'Policy Characteristics'!$C:$C,0)))</f>
        <v>Fuel Taxes or Subsidies</v>
      </c>
      <c r="C2218" s="320" t="str">
        <f t="shared" si="78"/>
        <v>Additional Fuel Tax or Subsidy Rate by Fuel</v>
      </c>
      <c r="D2218" s="6" t="s">
        <v>2448</v>
      </c>
      <c r="E2218" s="45" t="s">
        <v>322</v>
      </c>
      <c r="F2218" s="6" t="s">
        <v>2452</v>
      </c>
      <c r="G2218" s="45" t="s">
        <v>2564</v>
      </c>
      <c r="H2218" s="43">
        <v>2363</v>
      </c>
      <c r="I2218" s="325" t="s">
        <v>41</v>
      </c>
      <c r="J2218" s="255" t="str">
        <f>IF(ISBLANK(INDEX('Policy Characteristics'!D:D,MATCH($C2218,'Policy Characteristics'!$C:$C,0))),"",INDEX('Policy Characteristics'!D:D,MATCH($C2218,'Policy Characteristics'!$C:$C,0)))</f>
        <v>Fuel Taxes or Subsidies</v>
      </c>
      <c r="K2218" s="254" t="str">
        <f>IF(ISBLANK(INDEX('Policy Characteristics'!E:E,MATCH($C2218,'Policy Characteristics'!$C:$C,0))),"",INDEX('Policy Characteristics'!E:E,MATCH($C2218,'Policy Characteristics'!$C:$C,0)))</f>
        <v>cross fuel tax</v>
      </c>
      <c r="L2218" s="261">
        <f>IF(ISBLANK(INDEX('Policy Characteristics'!F:F,MATCH($C2218,'Policy Characteristics'!$C:$C,0))),"",INDEX('Policy Characteristics'!F:F,MATCH($C2218,'Policy Characteristics'!$C:$C,0)))</f>
        <v>-0.9</v>
      </c>
      <c r="M2218" s="261">
        <f>IF(ISBLANK(INDEX('Policy Characteristics'!G:G,MATCH($C2218,'Policy Characteristics'!$C:$C,0))),"",INDEX('Policy Characteristics'!G:G,MATCH($C2218,'Policy Characteristics'!$C:$C,0)))</f>
        <v>0.9</v>
      </c>
      <c r="N2218" s="261">
        <f>IF(ISBLANK(INDEX('Policy Characteristics'!H:H,MATCH($C2218,'Policy Characteristics'!$C:$C,0))),"",INDEX('Policy Characteristics'!H:H,MATCH($C2218,'Policy Characteristics'!$C:$C,0)))</f>
        <v>0.01</v>
      </c>
      <c r="O2218" s="254" t="str">
        <f>IF(ISBLANK(INDEX('Policy Characteristics'!I:I,MATCH($C2218,'Policy Characteristics'!$C:$C,0))),"",INDEX('Policy Characteristics'!I:I,MATCH($C2218,'Policy Characteristics'!$C:$C,0)))</f>
        <v>% of BAU price</v>
      </c>
      <c r="P2218" s="254" t="str">
        <f>IF(ISBLANK(INDEX('Policy Characteristics'!J:J,MATCH($C2218,'Policy Characteristics'!$C:$C,0))),"",INDEX('Policy Characteristics'!J:J,MATCH($C2218,'Policy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18" s="254" t="str">
        <f>IF(ISBLANK(INDEX('Policy Characteristics'!K:K,MATCH($C2218,'Policy Characteristics'!$C:$C,0))),"",INDEX('Policy Characteristics'!K:K,MATCH($C2218,'Policy Characteristics'!$C:$C,0)))</f>
        <v>fuels.html#fuel-taxes</v>
      </c>
      <c r="R2218" s="254" t="str">
        <f>IF(ISBLANK(INDEX('Policy Characteristics'!L:L,MATCH($C2218,'Policy Characteristics'!$C:$C,0))),"",INDEX('Policy Characteristics'!L:L,MATCH($C2218,'Policy Characteristics'!$C:$C,0)))</f>
        <v>fuel-taxes.html</v>
      </c>
    </row>
    <row r="2219" spans="1:18">
      <c r="A2219" s="254" t="str">
        <f>IF(ISBLANK(INDEX('Policy Characteristics'!A:A,MATCH($C2219,'Policy Characteristics'!$C:$C,0))),"",INDEX('Policy Characteristics'!A:A,MATCH($C2219,'Policy Characteristics'!$C:$C,0)))</f>
        <v>Cross-Sector</v>
      </c>
      <c r="B2219" s="262" t="str">
        <f>IF(ISBLANK(INDEX('Policy Characteristics'!B:B,MATCH($C2219,'Policy Characteristics'!$C:$C,0))),"",INDEX('Policy Characteristics'!B:B,MATCH($C2219,'Policy Characteristics'!$C:$C,0)))</f>
        <v>Fuel Taxes or Subsidies</v>
      </c>
      <c r="C2219" s="320" t="str">
        <f t="shared" si="78"/>
        <v>Additional Fuel Tax or Subsidy Rate by Fuel</v>
      </c>
      <c r="D2219" s="6" t="s">
        <v>2449</v>
      </c>
      <c r="E2219" s="45" t="s">
        <v>322</v>
      </c>
      <c r="F2219" s="6" t="s">
        <v>2453</v>
      </c>
      <c r="G2219" s="45" t="s">
        <v>2564</v>
      </c>
      <c r="H2219" s="43">
        <v>2364</v>
      </c>
      <c r="I2219" s="325" t="s">
        <v>41</v>
      </c>
      <c r="J2219" s="255" t="str">
        <f>IF(ISBLANK(INDEX('Policy Characteristics'!D:D,MATCH($C2219,'Policy Characteristics'!$C:$C,0))),"",INDEX('Policy Characteristics'!D:D,MATCH($C2219,'Policy Characteristics'!$C:$C,0)))</f>
        <v>Fuel Taxes or Subsidies</v>
      </c>
      <c r="K2219" s="254" t="str">
        <f>IF(ISBLANK(INDEX('Policy Characteristics'!E:E,MATCH($C2219,'Policy Characteristics'!$C:$C,0))),"",INDEX('Policy Characteristics'!E:E,MATCH($C2219,'Policy Characteristics'!$C:$C,0)))</f>
        <v>cross fuel tax</v>
      </c>
      <c r="L2219" s="261">
        <f>IF(ISBLANK(INDEX('Policy Characteristics'!F:F,MATCH($C2219,'Policy Characteristics'!$C:$C,0))),"",INDEX('Policy Characteristics'!F:F,MATCH($C2219,'Policy Characteristics'!$C:$C,0)))</f>
        <v>-0.9</v>
      </c>
      <c r="M2219" s="261">
        <f>IF(ISBLANK(INDEX('Policy Characteristics'!G:G,MATCH($C2219,'Policy Characteristics'!$C:$C,0))),"",INDEX('Policy Characteristics'!G:G,MATCH($C2219,'Policy Characteristics'!$C:$C,0)))</f>
        <v>0.9</v>
      </c>
      <c r="N2219" s="261">
        <f>IF(ISBLANK(INDEX('Policy Characteristics'!H:H,MATCH($C2219,'Policy Characteristics'!$C:$C,0))),"",INDEX('Policy Characteristics'!H:H,MATCH($C2219,'Policy Characteristics'!$C:$C,0)))</f>
        <v>0.01</v>
      </c>
      <c r="O2219" s="254" t="str">
        <f>IF(ISBLANK(INDEX('Policy Characteristics'!I:I,MATCH($C2219,'Policy Characteristics'!$C:$C,0))),"",INDEX('Policy Characteristics'!I:I,MATCH($C2219,'Policy Characteristics'!$C:$C,0)))</f>
        <v>% of BAU price</v>
      </c>
      <c r="P2219" s="254" t="str">
        <f>IF(ISBLANK(INDEX('Policy Characteristics'!J:J,MATCH($C2219,'Policy Characteristics'!$C:$C,0))),"",INDEX('Policy Characteristics'!J:J,MATCH($C2219,'Policy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19" s="254" t="str">
        <f>IF(ISBLANK(INDEX('Policy Characteristics'!K:K,MATCH($C2219,'Policy Characteristics'!$C:$C,0))),"",INDEX('Policy Characteristics'!K:K,MATCH($C2219,'Policy Characteristics'!$C:$C,0)))</f>
        <v>fuels.html#fuel-taxes</v>
      </c>
      <c r="R2219" s="254" t="str">
        <f>IF(ISBLANK(INDEX('Policy Characteristics'!L:L,MATCH($C2219,'Policy Characteristics'!$C:$C,0))),"",INDEX('Policy Characteristics'!L:L,MATCH($C2219,'Policy Characteristics'!$C:$C,0)))</f>
        <v>fuel-taxes.html</v>
      </c>
    </row>
    <row r="2220" spans="1:18" s="4" customFormat="1">
      <c r="A2220" s="254" t="str">
        <f>IF(ISBLANK(INDEX('Policy Characteristics'!A:A,MATCH($C2220,'Policy Characteristics'!$C:$C,0))),"",INDEX('Policy Characteristics'!A:A,MATCH($C2220,'Policy Characteristics'!$C:$C,0)))</f>
        <v>Cross-Sector</v>
      </c>
      <c r="B2220" s="262" t="str">
        <f>IF(ISBLANK(INDEX('Policy Characteristics'!B:B,MATCH($C2220,'Policy Characteristics'!$C:$C,0))),"",INDEX('Policy Characteristics'!B:B,MATCH($C2220,'Policy Characteristics'!$C:$C,0)))</f>
        <v>Fuel Taxes or Subsidies</v>
      </c>
      <c r="C2220" s="320" t="str">
        <f t="shared" si="78"/>
        <v>Additional Fuel Tax or Subsidy Rate by Fuel</v>
      </c>
      <c r="D2220" s="45" t="s">
        <v>49</v>
      </c>
      <c r="E2220" s="45" t="s">
        <v>320</v>
      </c>
      <c r="F2220" s="45" t="s">
        <v>89</v>
      </c>
      <c r="G2220" s="45" t="s">
        <v>9</v>
      </c>
      <c r="H2220" s="43">
        <v>2365</v>
      </c>
      <c r="I2220" s="324" t="s">
        <v>40</v>
      </c>
      <c r="J2220" s="255" t="str">
        <f>IF(ISBLANK(INDEX('Policy Characteristics'!D:D,MATCH($C2220,'Policy Characteristics'!$C:$C,0))),"",INDEX('Policy Characteristics'!D:D,MATCH($C2220,'Policy Characteristics'!$C:$C,0)))</f>
        <v>Fuel Taxes or Subsidies</v>
      </c>
      <c r="K2220" s="254" t="str">
        <f>IF(ISBLANK(INDEX('Policy Characteristics'!E:E,MATCH($C2220,'Policy Characteristics'!$C:$C,0))),"",INDEX('Policy Characteristics'!E:E,MATCH($C2220,'Policy Characteristics'!$C:$C,0)))</f>
        <v>cross fuel tax</v>
      </c>
      <c r="L2220" s="261">
        <f>IF(ISBLANK(INDEX('Policy Characteristics'!F:F,MATCH($C2220,'Policy Characteristics'!$C:$C,0))),"",INDEX('Policy Characteristics'!F:F,MATCH($C2220,'Policy Characteristics'!$C:$C,0)))</f>
        <v>-0.9</v>
      </c>
      <c r="M2220" s="261">
        <f>IF(ISBLANK(INDEX('Policy Characteristics'!G:G,MATCH($C2220,'Policy Characteristics'!$C:$C,0))),"",INDEX('Policy Characteristics'!G:G,MATCH($C2220,'Policy Characteristics'!$C:$C,0)))</f>
        <v>0.9</v>
      </c>
      <c r="N2220" s="261">
        <f>IF(ISBLANK(INDEX('Policy Characteristics'!H:H,MATCH($C2220,'Policy Characteristics'!$C:$C,0))),"",INDEX('Policy Characteristics'!H:H,MATCH($C2220,'Policy Characteristics'!$C:$C,0)))</f>
        <v>0.01</v>
      </c>
      <c r="O2220" s="254" t="str">
        <f>IF(ISBLANK(INDEX('Policy Characteristics'!I:I,MATCH($C2220,'Policy Characteristics'!$C:$C,0))),"",INDEX('Policy Characteristics'!I:I,MATCH($C2220,'Policy Characteristics'!$C:$C,0)))</f>
        <v>% of BAU price</v>
      </c>
      <c r="P2220" s="254" t="str">
        <f>IF(ISBLANK(INDEX('Policy Characteristics'!J:J,MATCH($C2220,'Policy Characteristics'!$C:$C,0))),"",INDEX('Policy Characteristics'!J:J,MATCH($C2220,'Policy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20" s="254" t="str">
        <f>IF(ISBLANK(INDEX('Policy Characteristics'!K:K,MATCH($C2220,'Policy Characteristics'!$C:$C,0))),"",INDEX('Policy Characteristics'!K:K,MATCH($C2220,'Policy Characteristics'!$C:$C,0)))</f>
        <v>fuels.html#fuel-taxes</v>
      </c>
      <c r="R2220" s="254" t="str">
        <f>IF(ISBLANK(INDEX('Policy Characteristics'!L:L,MATCH($C2220,'Policy Characteristics'!$C:$C,0))),"",INDEX('Policy Characteristics'!L:L,MATCH($C2220,'Policy Characteristics'!$C:$C,0)))</f>
        <v>fuel-taxes.html</v>
      </c>
    </row>
    <row r="2221" spans="1:18" s="4" customFormat="1">
      <c r="A2221" s="254" t="str">
        <f>IF(ISBLANK(INDEX('Policy Characteristics'!A:A,MATCH($C2221,'Policy Characteristics'!$C:$C,0))),"",INDEX('Policy Characteristics'!A:A,MATCH($C2221,'Policy Characteristics'!$C:$C,0)))</f>
        <v>Cross-Sector</v>
      </c>
      <c r="B2221" s="262" t="str">
        <f>IF(ISBLANK(INDEX('Policy Characteristics'!B:B,MATCH($C2221,'Policy Characteristics'!$C:$C,0))),"",INDEX('Policy Characteristics'!B:B,MATCH($C2221,'Policy Characteristics'!$C:$C,0)))</f>
        <v>Fuel Taxes or Subsidies</v>
      </c>
      <c r="C2221" s="320" t="str">
        <f t="shared" si="78"/>
        <v>Additional Fuel Tax or Subsidy Rate by Fuel</v>
      </c>
      <c r="D2221" s="6" t="s">
        <v>436</v>
      </c>
      <c r="E2221" s="45" t="s">
        <v>320</v>
      </c>
      <c r="F2221" s="6" t="s">
        <v>433</v>
      </c>
      <c r="G2221" s="45" t="s">
        <v>9</v>
      </c>
      <c r="H2221" s="43">
        <v>2366</v>
      </c>
      <c r="I2221" s="325" t="s">
        <v>40</v>
      </c>
      <c r="J2221" s="255" t="str">
        <f>IF(ISBLANK(INDEX('Policy Characteristics'!D:D,MATCH($C2221,'Policy Characteristics'!$C:$C,0))),"",INDEX('Policy Characteristics'!D:D,MATCH($C2221,'Policy Characteristics'!$C:$C,0)))</f>
        <v>Fuel Taxes or Subsidies</v>
      </c>
      <c r="K2221" s="254" t="str">
        <f>IF(ISBLANK(INDEX('Policy Characteristics'!E:E,MATCH($C2221,'Policy Characteristics'!$C:$C,0))),"",INDEX('Policy Characteristics'!E:E,MATCH($C2221,'Policy Characteristics'!$C:$C,0)))</f>
        <v>cross fuel tax</v>
      </c>
      <c r="L2221" s="261">
        <f>IF(ISBLANK(INDEX('Policy Characteristics'!F:F,MATCH($C2221,'Policy Characteristics'!$C:$C,0))),"",INDEX('Policy Characteristics'!F:F,MATCH($C2221,'Policy Characteristics'!$C:$C,0)))</f>
        <v>-0.9</v>
      </c>
      <c r="M2221" s="261">
        <f>IF(ISBLANK(INDEX('Policy Characteristics'!G:G,MATCH($C2221,'Policy Characteristics'!$C:$C,0))),"",INDEX('Policy Characteristics'!G:G,MATCH($C2221,'Policy Characteristics'!$C:$C,0)))</f>
        <v>0.9</v>
      </c>
      <c r="N2221" s="261">
        <f>IF(ISBLANK(INDEX('Policy Characteristics'!H:H,MATCH($C2221,'Policy Characteristics'!$C:$C,0))),"",INDEX('Policy Characteristics'!H:H,MATCH($C2221,'Policy Characteristics'!$C:$C,0)))</f>
        <v>0.01</v>
      </c>
      <c r="O2221" s="254" t="str">
        <f>IF(ISBLANK(INDEX('Policy Characteristics'!I:I,MATCH($C2221,'Policy Characteristics'!$C:$C,0))),"",INDEX('Policy Characteristics'!I:I,MATCH($C2221,'Policy Characteristics'!$C:$C,0)))</f>
        <v>% of BAU price</v>
      </c>
      <c r="P2221" s="254" t="str">
        <f>IF(ISBLANK(INDEX('Policy Characteristics'!J:J,MATCH($C2221,'Policy Characteristics'!$C:$C,0))),"",INDEX('Policy Characteristics'!J:J,MATCH($C2221,'Policy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21" s="254" t="str">
        <f>IF(ISBLANK(INDEX('Policy Characteristics'!K:K,MATCH($C2221,'Policy Characteristics'!$C:$C,0))),"",INDEX('Policy Characteristics'!K:K,MATCH($C2221,'Policy Characteristics'!$C:$C,0)))</f>
        <v>fuels.html#fuel-taxes</v>
      </c>
      <c r="R2221" s="254" t="str">
        <f>IF(ISBLANK(INDEX('Policy Characteristics'!L:L,MATCH($C2221,'Policy Characteristics'!$C:$C,0))),"",INDEX('Policy Characteristics'!L:L,MATCH($C2221,'Policy Characteristics'!$C:$C,0)))</f>
        <v>fuel-taxes.html</v>
      </c>
    </row>
    <row r="2222" spans="1:18" s="4" customFormat="1">
      <c r="A2222" s="254" t="str">
        <f>IF(ISBLANK(INDEX('Policy Characteristics'!A:A,MATCH($C2222,'Policy Characteristics'!$C:$C,0))),"",INDEX('Policy Characteristics'!A:A,MATCH($C2222,'Policy Characteristics'!$C:$C,0)))</f>
        <v>Cross-Sector</v>
      </c>
      <c r="B2222" s="262" t="str">
        <f>IF(ISBLANK(INDEX('Policy Characteristics'!B:B,MATCH($C2222,'Policy Characteristics'!$C:$C,0))),"",INDEX('Policy Characteristics'!B:B,MATCH($C2222,'Policy Characteristics'!$C:$C,0)))</f>
        <v>Fuel Taxes or Subsidies</v>
      </c>
      <c r="C2222" s="320" t="str">
        <f t="shared" si="78"/>
        <v>Additional Fuel Tax or Subsidy Rate by Fuel</v>
      </c>
      <c r="D2222" s="6" t="s">
        <v>43</v>
      </c>
      <c r="E2222" s="45" t="s">
        <v>320</v>
      </c>
      <c r="F2222" s="6" t="s">
        <v>83</v>
      </c>
      <c r="G2222" s="45" t="s">
        <v>9</v>
      </c>
      <c r="H2222" s="43">
        <v>2367</v>
      </c>
      <c r="I2222" s="325" t="s">
        <v>40</v>
      </c>
      <c r="J2222" s="255" t="str">
        <f>IF(ISBLANK(INDEX('Policy Characteristics'!D:D,MATCH($C2222,'Policy Characteristics'!$C:$C,0))),"",INDEX('Policy Characteristics'!D:D,MATCH($C2222,'Policy Characteristics'!$C:$C,0)))</f>
        <v>Fuel Taxes or Subsidies</v>
      </c>
      <c r="K2222" s="254" t="str">
        <f>IF(ISBLANK(INDEX('Policy Characteristics'!E:E,MATCH($C2222,'Policy Characteristics'!$C:$C,0))),"",INDEX('Policy Characteristics'!E:E,MATCH($C2222,'Policy Characteristics'!$C:$C,0)))</f>
        <v>cross fuel tax</v>
      </c>
      <c r="L2222" s="261">
        <f>IF(ISBLANK(INDEX('Policy Characteristics'!F:F,MATCH($C2222,'Policy Characteristics'!$C:$C,0))),"",INDEX('Policy Characteristics'!F:F,MATCH($C2222,'Policy Characteristics'!$C:$C,0)))</f>
        <v>-0.9</v>
      </c>
      <c r="M2222" s="261">
        <f>IF(ISBLANK(INDEX('Policy Characteristics'!G:G,MATCH($C2222,'Policy Characteristics'!$C:$C,0))),"",INDEX('Policy Characteristics'!G:G,MATCH($C2222,'Policy Characteristics'!$C:$C,0)))</f>
        <v>0.9</v>
      </c>
      <c r="N2222" s="261">
        <f>IF(ISBLANK(INDEX('Policy Characteristics'!H:H,MATCH($C2222,'Policy Characteristics'!$C:$C,0))),"",INDEX('Policy Characteristics'!H:H,MATCH($C2222,'Policy Characteristics'!$C:$C,0)))</f>
        <v>0.01</v>
      </c>
      <c r="O2222" s="254" t="str">
        <f>IF(ISBLANK(INDEX('Policy Characteristics'!I:I,MATCH($C2222,'Policy Characteristics'!$C:$C,0))),"",INDEX('Policy Characteristics'!I:I,MATCH($C2222,'Policy Characteristics'!$C:$C,0)))</f>
        <v>% of BAU price</v>
      </c>
      <c r="P2222" s="254" t="str">
        <f>IF(ISBLANK(INDEX('Policy Characteristics'!J:J,MATCH($C2222,'Policy Characteristics'!$C:$C,0))),"",INDEX('Policy Characteristics'!J:J,MATCH($C2222,'Policy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22" s="254" t="str">
        <f>IF(ISBLANK(INDEX('Policy Characteristics'!K:K,MATCH($C2222,'Policy Characteristics'!$C:$C,0))),"",INDEX('Policy Characteristics'!K:K,MATCH($C2222,'Policy Characteristics'!$C:$C,0)))</f>
        <v>fuels.html#fuel-taxes</v>
      </c>
      <c r="R2222" s="254" t="str">
        <f>IF(ISBLANK(INDEX('Policy Characteristics'!L:L,MATCH($C2222,'Policy Characteristics'!$C:$C,0))),"",INDEX('Policy Characteristics'!L:L,MATCH($C2222,'Policy Characteristics'!$C:$C,0)))</f>
        <v>fuel-taxes.html</v>
      </c>
    </row>
    <row r="2223" spans="1:18" s="4" customFormat="1">
      <c r="A2223" s="254" t="str">
        <f>IF(ISBLANK(INDEX('Policy Characteristics'!A:A,MATCH($C2223,'Policy Characteristics'!$C:$C,0))),"",INDEX('Policy Characteristics'!A:A,MATCH($C2223,'Policy Characteristics'!$C:$C,0)))</f>
        <v>Cross-Sector</v>
      </c>
      <c r="B2223" s="262" t="str">
        <f>IF(ISBLANK(INDEX('Policy Characteristics'!B:B,MATCH($C2223,'Policy Characteristics'!$C:$C,0))),"",INDEX('Policy Characteristics'!B:B,MATCH($C2223,'Policy Characteristics'!$C:$C,0)))</f>
        <v>Fuel Taxes or Subsidies</v>
      </c>
      <c r="C2223" s="320" t="str">
        <f t="shared" si="78"/>
        <v>Additional Fuel Tax or Subsidy Rate by Fuel</v>
      </c>
      <c r="D2223" s="6" t="s">
        <v>44</v>
      </c>
      <c r="E2223" s="45" t="s">
        <v>320</v>
      </c>
      <c r="F2223" s="6" t="s">
        <v>84</v>
      </c>
      <c r="G2223" s="45" t="s">
        <v>9</v>
      </c>
      <c r="H2223" s="43">
        <v>2368</v>
      </c>
      <c r="I2223" s="325" t="s">
        <v>41</v>
      </c>
      <c r="J2223" s="255" t="str">
        <f>IF(ISBLANK(INDEX('Policy Characteristics'!D:D,MATCH($C2223,'Policy Characteristics'!$C:$C,0))),"",INDEX('Policy Characteristics'!D:D,MATCH($C2223,'Policy Characteristics'!$C:$C,0)))</f>
        <v>Fuel Taxes or Subsidies</v>
      </c>
      <c r="K2223" s="254" t="str">
        <f>IF(ISBLANK(INDEX('Policy Characteristics'!E:E,MATCH($C2223,'Policy Characteristics'!$C:$C,0))),"",INDEX('Policy Characteristics'!E:E,MATCH($C2223,'Policy Characteristics'!$C:$C,0)))</f>
        <v>cross fuel tax</v>
      </c>
      <c r="L2223" s="261">
        <f>IF(ISBLANK(INDEX('Policy Characteristics'!F:F,MATCH($C2223,'Policy Characteristics'!$C:$C,0))),"",INDEX('Policy Characteristics'!F:F,MATCH($C2223,'Policy Characteristics'!$C:$C,0)))</f>
        <v>-0.9</v>
      </c>
      <c r="M2223" s="261">
        <f>IF(ISBLANK(INDEX('Policy Characteristics'!G:G,MATCH($C2223,'Policy Characteristics'!$C:$C,0))),"",INDEX('Policy Characteristics'!G:G,MATCH($C2223,'Policy Characteristics'!$C:$C,0)))</f>
        <v>0.9</v>
      </c>
      <c r="N2223" s="261">
        <f>IF(ISBLANK(INDEX('Policy Characteristics'!H:H,MATCH($C2223,'Policy Characteristics'!$C:$C,0))),"",INDEX('Policy Characteristics'!H:H,MATCH($C2223,'Policy Characteristics'!$C:$C,0)))</f>
        <v>0.01</v>
      </c>
      <c r="O2223" s="254" t="str">
        <f>IF(ISBLANK(INDEX('Policy Characteristics'!I:I,MATCH($C2223,'Policy Characteristics'!$C:$C,0))),"",INDEX('Policy Characteristics'!I:I,MATCH($C2223,'Policy Characteristics'!$C:$C,0)))</f>
        <v>% of BAU price</v>
      </c>
      <c r="P2223" s="254" t="str">
        <f>IF(ISBLANK(INDEX('Policy Characteristics'!J:J,MATCH($C2223,'Policy Characteristics'!$C:$C,0))),"",INDEX('Policy Characteristics'!J:J,MATCH($C2223,'Policy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23" s="254" t="str">
        <f>IF(ISBLANK(INDEX('Policy Characteristics'!K:K,MATCH($C2223,'Policy Characteristics'!$C:$C,0))),"",INDEX('Policy Characteristics'!K:K,MATCH($C2223,'Policy Characteristics'!$C:$C,0)))</f>
        <v>fuels.html#fuel-taxes</v>
      </c>
      <c r="R2223" s="254" t="str">
        <f>IF(ISBLANK(INDEX('Policy Characteristics'!L:L,MATCH($C2223,'Policy Characteristics'!$C:$C,0))),"",INDEX('Policy Characteristics'!L:L,MATCH($C2223,'Policy Characteristics'!$C:$C,0)))</f>
        <v>fuel-taxes.html</v>
      </c>
    </row>
    <row r="2224" spans="1:18" s="4" customFormat="1">
      <c r="A2224" s="254" t="str">
        <f>IF(ISBLANK(INDEX('Policy Characteristics'!A:A,MATCH($C2224,'Policy Characteristics'!$C:$C,0))),"",INDEX('Policy Characteristics'!A:A,MATCH($C2224,'Policy Characteristics'!$C:$C,0)))</f>
        <v>Cross-Sector</v>
      </c>
      <c r="B2224" s="262" t="str">
        <f>IF(ISBLANK(INDEX('Policy Characteristics'!B:B,MATCH($C2224,'Policy Characteristics'!$C:$C,0))),"",INDEX('Policy Characteristics'!B:B,MATCH($C2224,'Policy Characteristics'!$C:$C,0)))</f>
        <v>Fuel Taxes or Subsidies</v>
      </c>
      <c r="C2224" s="320" t="str">
        <f t="shared" si="78"/>
        <v>Additional Fuel Tax or Subsidy Rate by Fuel</v>
      </c>
      <c r="D2224" s="6" t="s">
        <v>48</v>
      </c>
      <c r="E2224" s="45" t="s">
        <v>320</v>
      </c>
      <c r="F2224" s="6" t="s">
        <v>88</v>
      </c>
      <c r="G2224" s="45" t="s">
        <v>9</v>
      </c>
      <c r="H2224" s="43">
        <v>2369</v>
      </c>
      <c r="I2224" s="325" t="s">
        <v>41</v>
      </c>
      <c r="J2224" s="255" t="str">
        <f>IF(ISBLANK(INDEX('Policy Characteristics'!D:D,MATCH($C2224,'Policy Characteristics'!$C:$C,0))),"",INDEX('Policy Characteristics'!D:D,MATCH($C2224,'Policy Characteristics'!$C:$C,0)))</f>
        <v>Fuel Taxes or Subsidies</v>
      </c>
      <c r="K2224" s="254" t="str">
        <f>IF(ISBLANK(INDEX('Policy Characteristics'!E:E,MATCH($C2224,'Policy Characteristics'!$C:$C,0))),"",INDEX('Policy Characteristics'!E:E,MATCH($C2224,'Policy Characteristics'!$C:$C,0)))</f>
        <v>cross fuel tax</v>
      </c>
      <c r="L2224" s="261">
        <f>IF(ISBLANK(INDEX('Policy Characteristics'!F:F,MATCH($C2224,'Policy Characteristics'!$C:$C,0))),"",INDEX('Policy Characteristics'!F:F,MATCH($C2224,'Policy Characteristics'!$C:$C,0)))</f>
        <v>-0.9</v>
      </c>
      <c r="M2224" s="261">
        <f>IF(ISBLANK(INDEX('Policy Characteristics'!G:G,MATCH($C2224,'Policy Characteristics'!$C:$C,0))),"",INDEX('Policy Characteristics'!G:G,MATCH($C2224,'Policy Characteristics'!$C:$C,0)))</f>
        <v>0.9</v>
      </c>
      <c r="N2224" s="261">
        <f>IF(ISBLANK(INDEX('Policy Characteristics'!H:H,MATCH($C2224,'Policy Characteristics'!$C:$C,0))),"",INDEX('Policy Characteristics'!H:H,MATCH($C2224,'Policy Characteristics'!$C:$C,0)))</f>
        <v>0.01</v>
      </c>
      <c r="O2224" s="254" t="str">
        <f>IF(ISBLANK(INDEX('Policy Characteristics'!I:I,MATCH($C2224,'Policy Characteristics'!$C:$C,0))),"",INDEX('Policy Characteristics'!I:I,MATCH($C2224,'Policy Characteristics'!$C:$C,0)))</f>
        <v>% of BAU price</v>
      </c>
      <c r="P2224" s="254" t="str">
        <f>IF(ISBLANK(INDEX('Policy Characteristics'!J:J,MATCH($C2224,'Policy Characteristics'!$C:$C,0))),"",INDEX('Policy Characteristics'!J:J,MATCH($C2224,'Policy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24" s="254" t="str">
        <f>IF(ISBLANK(INDEX('Policy Characteristics'!K:K,MATCH($C2224,'Policy Characteristics'!$C:$C,0))),"",INDEX('Policy Characteristics'!K:K,MATCH($C2224,'Policy Characteristics'!$C:$C,0)))</f>
        <v>fuels.html#fuel-taxes</v>
      </c>
      <c r="R2224" s="254" t="str">
        <f>IF(ISBLANK(INDEX('Policy Characteristics'!L:L,MATCH($C2224,'Policy Characteristics'!$C:$C,0))),"",INDEX('Policy Characteristics'!L:L,MATCH($C2224,'Policy Characteristics'!$C:$C,0)))</f>
        <v>fuel-taxes.html</v>
      </c>
    </row>
    <row r="2225" spans="1:18" s="4" customFormat="1">
      <c r="A2225" s="254" t="str">
        <f>IF(ISBLANK(INDEX('Policy Characteristics'!A:A,MATCH($C2225,'Policy Characteristics'!$C:$C,0))),"",INDEX('Policy Characteristics'!A:A,MATCH($C2225,'Policy Characteristics'!$C:$C,0)))</f>
        <v>Cross-Sector</v>
      </c>
      <c r="B2225" s="262" t="str">
        <f>IF(ISBLANK(INDEX('Policy Characteristics'!B:B,MATCH($C2225,'Policy Characteristics'!$C:$C,0))),"",INDEX('Policy Characteristics'!B:B,MATCH($C2225,'Policy Characteristics'!$C:$C,0)))</f>
        <v>Fuel Taxes or Subsidies</v>
      </c>
      <c r="C2225" s="320" t="str">
        <f t="shared" si="78"/>
        <v>Additional Fuel Tax or Subsidy Rate by Fuel</v>
      </c>
      <c r="D2225" s="6" t="s">
        <v>50</v>
      </c>
      <c r="E2225" s="45" t="s">
        <v>320</v>
      </c>
      <c r="F2225" s="6" t="s">
        <v>91</v>
      </c>
      <c r="G2225" s="45" t="s">
        <v>9</v>
      </c>
      <c r="H2225" s="43">
        <v>2370</v>
      </c>
      <c r="I2225" s="325" t="s">
        <v>41</v>
      </c>
      <c r="J2225" s="255" t="str">
        <f>IF(ISBLANK(INDEX('Policy Characteristics'!D:D,MATCH($C2225,'Policy Characteristics'!$C:$C,0))),"",INDEX('Policy Characteristics'!D:D,MATCH($C2225,'Policy Characteristics'!$C:$C,0)))</f>
        <v>Fuel Taxes or Subsidies</v>
      </c>
      <c r="K2225" s="254" t="str">
        <f>IF(ISBLANK(INDEX('Policy Characteristics'!E:E,MATCH($C2225,'Policy Characteristics'!$C:$C,0))),"",INDEX('Policy Characteristics'!E:E,MATCH($C2225,'Policy Characteristics'!$C:$C,0)))</f>
        <v>cross fuel tax</v>
      </c>
      <c r="L2225" s="261">
        <f>IF(ISBLANK(INDEX('Policy Characteristics'!F:F,MATCH($C2225,'Policy Characteristics'!$C:$C,0))),"",INDEX('Policy Characteristics'!F:F,MATCH($C2225,'Policy Characteristics'!$C:$C,0)))</f>
        <v>-0.9</v>
      </c>
      <c r="M2225" s="261">
        <f>IF(ISBLANK(INDEX('Policy Characteristics'!G:G,MATCH($C2225,'Policy Characteristics'!$C:$C,0))),"",INDEX('Policy Characteristics'!G:G,MATCH($C2225,'Policy Characteristics'!$C:$C,0)))</f>
        <v>0.9</v>
      </c>
      <c r="N2225" s="261">
        <f>IF(ISBLANK(INDEX('Policy Characteristics'!H:H,MATCH($C2225,'Policy Characteristics'!$C:$C,0))),"",INDEX('Policy Characteristics'!H:H,MATCH($C2225,'Policy Characteristics'!$C:$C,0)))</f>
        <v>0.01</v>
      </c>
      <c r="O2225" s="254" t="str">
        <f>IF(ISBLANK(INDEX('Policy Characteristics'!I:I,MATCH($C2225,'Policy Characteristics'!$C:$C,0))),"",INDEX('Policy Characteristics'!I:I,MATCH($C2225,'Policy Characteristics'!$C:$C,0)))</f>
        <v>% of BAU price</v>
      </c>
      <c r="P2225" s="254" t="str">
        <f>IF(ISBLANK(INDEX('Policy Characteristics'!J:J,MATCH($C2225,'Policy Characteristics'!$C:$C,0))),"",INDEX('Policy Characteristics'!J:J,MATCH($C2225,'Policy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25" s="254" t="str">
        <f>IF(ISBLANK(INDEX('Policy Characteristics'!K:K,MATCH($C2225,'Policy Characteristics'!$C:$C,0))),"",INDEX('Policy Characteristics'!K:K,MATCH($C2225,'Policy Characteristics'!$C:$C,0)))</f>
        <v>fuels.html#fuel-taxes</v>
      </c>
      <c r="R2225" s="254" t="str">
        <f>IF(ISBLANK(INDEX('Policy Characteristics'!L:L,MATCH($C2225,'Policy Characteristics'!$C:$C,0))),"",INDEX('Policy Characteristics'!L:L,MATCH($C2225,'Policy Characteristics'!$C:$C,0)))</f>
        <v>fuel-taxes.html</v>
      </c>
    </row>
    <row r="2226" spans="1:18" s="4" customFormat="1">
      <c r="A2226" s="254" t="str">
        <f>IF(ISBLANK(INDEX('Policy Characteristics'!A:A,MATCH($C2226,'Policy Characteristics'!$C:$C,0))),"",INDEX('Policy Characteristics'!A:A,MATCH($C2226,'Policy Characteristics'!$C:$C,0)))</f>
        <v>Cross-Sector</v>
      </c>
      <c r="B2226" s="262" t="str">
        <f>IF(ISBLANK(INDEX('Policy Characteristics'!B:B,MATCH($C2226,'Policy Characteristics'!$C:$C,0))),"",INDEX('Policy Characteristics'!B:B,MATCH($C2226,'Policy Characteristics'!$C:$C,0)))</f>
        <v>Fuel Taxes or Subsidies</v>
      </c>
      <c r="C2226" s="320" t="str">
        <f t="shared" si="78"/>
        <v>Additional Fuel Tax or Subsidy Rate by Fuel</v>
      </c>
      <c r="D2226" s="6" t="s">
        <v>51</v>
      </c>
      <c r="E2226" s="45" t="s">
        <v>320</v>
      </c>
      <c r="F2226" s="6" t="s">
        <v>92</v>
      </c>
      <c r="G2226" s="45" t="s">
        <v>9</v>
      </c>
      <c r="H2226" s="43">
        <v>2371</v>
      </c>
      <c r="I2226" s="325" t="s">
        <v>40</v>
      </c>
      <c r="J2226" s="255" t="str">
        <f>IF(ISBLANK(INDEX('Policy Characteristics'!D:D,MATCH($C2226,'Policy Characteristics'!$C:$C,0))),"",INDEX('Policy Characteristics'!D:D,MATCH($C2226,'Policy Characteristics'!$C:$C,0)))</f>
        <v>Fuel Taxes or Subsidies</v>
      </c>
      <c r="K2226" s="254" t="str">
        <f>IF(ISBLANK(INDEX('Policy Characteristics'!E:E,MATCH($C2226,'Policy Characteristics'!$C:$C,0))),"",INDEX('Policy Characteristics'!E:E,MATCH($C2226,'Policy Characteristics'!$C:$C,0)))</f>
        <v>cross fuel tax</v>
      </c>
      <c r="L2226" s="261">
        <f>IF(ISBLANK(INDEX('Policy Characteristics'!F:F,MATCH($C2226,'Policy Characteristics'!$C:$C,0))),"",INDEX('Policy Characteristics'!F:F,MATCH($C2226,'Policy Characteristics'!$C:$C,0)))</f>
        <v>-0.9</v>
      </c>
      <c r="M2226" s="261">
        <f>IF(ISBLANK(INDEX('Policy Characteristics'!G:G,MATCH($C2226,'Policy Characteristics'!$C:$C,0))),"",INDEX('Policy Characteristics'!G:G,MATCH($C2226,'Policy Characteristics'!$C:$C,0)))</f>
        <v>0.9</v>
      </c>
      <c r="N2226" s="261">
        <f>IF(ISBLANK(INDEX('Policy Characteristics'!H:H,MATCH($C2226,'Policy Characteristics'!$C:$C,0))),"",INDEX('Policy Characteristics'!H:H,MATCH($C2226,'Policy Characteristics'!$C:$C,0)))</f>
        <v>0.01</v>
      </c>
      <c r="O2226" s="254" t="str">
        <f>IF(ISBLANK(INDEX('Policy Characteristics'!I:I,MATCH($C2226,'Policy Characteristics'!$C:$C,0))),"",INDEX('Policy Characteristics'!I:I,MATCH($C2226,'Policy Characteristics'!$C:$C,0)))</f>
        <v>% of BAU price</v>
      </c>
      <c r="P2226" s="254" t="str">
        <f>IF(ISBLANK(INDEX('Policy Characteristics'!J:J,MATCH($C2226,'Policy Characteristics'!$C:$C,0))),"",INDEX('Policy Characteristics'!J:J,MATCH($C2226,'Policy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26" s="254" t="str">
        <f>IF(ISBLANK(INDEX('Policy Characteristics'!K:K,MATCH($C2226,'Policy Characteristics'!$C:$C,0))),"",INDEX('Policy Characteristics'!K:K,MATCH($C2226,'Policy Characteristics'!$C:$C,0)))</f>
        <v>fuels.html#fuel-taxes</v>
      </c>
      <c r="R2226" s="254" t="str">
        <f>IF(ISBLANK(INDEX('Policy Characteristics'!L:L,MATCH($C2226,'Policy Characteristics'!$C:$C,0))),"",INDEX('Policy Characteristics'!L:L,MATCH($C2226,'Policy Characteristics'!$C:$C,0)))</f>
        <v>fuel-taxes.html</v>
      </c>
    </row>
    <row r="2227" spans="1:18" s="4" customFormat="1">
      <c r="A2227" s="254" t="str">
        <f>IF(ISBLANK(INDEX('Policy Characteristics'!A:A,MATCH($C2227,'Policy Characteristics'!$C:$C,0))),"",INDEX('Policy Characteristics'!A:A,MATCH($C2227,'Policy Characteristics'!$C:$C,0)))</f>
        <v>Cross-Sector</v>
      </c>
      <c r="B2227" s="262" t="str">
        <f>IF(ISBLANK(INDEX('Policy Characteristics'!B:B,MATCH($C2227,'Policy Characteristics'!$C:$C,0))),"",INDEX('Policy Characteristics'!B:B,MATCH($C2227,'Policy Characteristics'!$C:$C,0)))</f>
        <v>Fuel Taxes or Subsidies</v>
      </c>
      <c r="C2227" s="320" t="str">
        <f t="shared" si="78"/>
        <v>Additional Fuel Tax or Subsidy Rate by Fuel</v>
      </c>
      <c r="D2227" s="6" t="s">
        <v>52</v>
      </c>
      <c r="E2227" s="45" t="s">
        <v>320</v>
      </c>
      <c r="F2227" s="6" t="s">
        <v>93</v>
      </c>
      <c r="G2227" s="45" t="s">
        <v>9</v>
      </c>
      <c r="H2227" s="43">
        <v>2372</v>
      </c>
      <c r="I2227" s="325" t="s">
        <v>41</v>
      </c>
      <c r="J2227" s="255" t="str">
        <f>IF(ISBLANK(INDEX('Policy Characteristics'!D:D,MATCH($C2227,'Policy Characteristics'!$C:$C,0))),"",INDEX('Policy Characteristics'!D:D,MATCH($C2227,'Policy Characteristics'!$C:$C,0)))</f>
        <v>Fuel Taxes or Subsidies</v>
      </c>
      <c r="K2227" s="254" t="str">
        <f>IF(ISBLANK(INDEX('Policy Characteristics'!E:E,MATCH($C2227,'Policy Characteristics'!$C:$C,0))),"",INDEX('Policy Characteristics'!E:E,MATCH($C2227,'Policy Characteristics'!$C:$C,0)))</f>
        <v>cross fuel tax</v>
      </c>
      <c r="L2227" s="261">
        <f>IF(ISBLANK(INDEX('Policy Characteristics'!F:F,MATCH($C2227,'Policy Characteristics'!$C:$C,0))),"",INDEX('Policy Characteristics'!F:F,MATCH($C2227,'Policy Characteristics'!$C:$C,0)))</f>
        <v>-0.9</v>
      </c>
      <c r="M2227" s="261">
        <f>IF(ISBLANK(INDEX('Policy Characteristics'!G:G,MATCH($C2227,'Policy Characteristics'!$C:$C,0))),"",INDEX('Policy Characteristics'!G:G,MATCH($C2227,'Policy Characteristics'!$C:$C,0)))</f>
        <v>0.9</v>
      </c>
      <c r="N2227" s="261">
        <f>IF(ISBLANK(INDEX('Policy Characteristics'!H:H,MATCH($C2227,'Policy Characteristics'!$C:$C,0))),"",INDEX('Policy Characteristics'!H:H,MATCH($C2227,'Policy Characteristics'!$C:$C,0)))</f>
        <v>0.01</v>
      </c>
      <c r="O2227" s="254" t="str">
        <f>IF(ISBLANK(INDEX('Policy Characteristics'!I:I,MATCH($C2227,'Policy Characteristics'!$C:$C,0))),"",INDEX('Policy Characteristics'!I:I,MATCH($C2227,'Policy Characteristics'!$C:$C,0)))</f>
        <v>% of BAU price</v>
      </c>
      <c r="P2227" s="254" t="str">
        <f>IF(ISBLANK(INDEX('Policy Characteristics'!J:J,MATCH($C2227,'Policy Characteristics'!$C:$C,0))),"",INDEX('Policy Characteristics'!J:J,MATCH($C2227,'Policy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27" s="254" t="str">
        <f>IF(ISBLANK(INDEX('Policy Characteristics'!K:K,MATCH($C2227,'Policy Characteristics'!$C:$C,0))),"",INDEX('Policy Characteristics'!K:K,MATCH($C2227,'Policy Characteristics'!$C:$C,0)))</f>
        <v>fuels.html#fuel-taxes</v>
      </c>
      <c r="R2227" s="254" t="str">
        <f>IF(ISBLANK(INDEX('Policy Characteristics'!L:L,MATCH($C2227,'Policy Characteristics'!$C:$C,0))),"",INDEX('Policy Characteristics'!L:L,MATCH($C2227,'Policy Characteristics'!$C:$C,0)))</f>
        <v>fuel-taxes.html</v>
      </c>
    </row>
    <row r="2228" spans="1:18" s="4" customFormat="1">
      <c r="A2228" s="254" t="str">
        <f>IF(ISBLANK(INDEX('Policy Characteristics'!A:A,MATCH($C2228,'Policy Characteristics'!$C:$C,0))),"",INDEX('Policy Characteristics'!A:A,MATCH($C2228,'Policy Characteristics'!$C:$C,0)))</f>
        <v>Cross-Sector</v>
      </c>
      <c r="B2228" s="262" t="str">
        <f>IF(ISBLANK(INDEX('Policy Characteristics'!B:B,MATCH($C2228,'Policy Characteristics'!$C:$C,0))),"",INDEX('Policy Characteristics'!B:B,MATCH($C2228,'Policy Characteristics'!$C:$C,0)))</f>
        <v>Fuel Taxes or Subsidies</v>
      </c>
      <c r="C2228" s="320" t="str">
        <f t="shared" si="78"/>
        <v>Additional Fuel Tax or Subsidy Rate by Fuel</v>
      </c>
      <c r="D2228" s="6" t="s">
        <v>53</v>
      </c>
      <c r="E2228" s="45" t="s">
        <v>320</v>
      </c>
      <c r="F2228" s="6" t="s">
        <v>94</v>
      </c>
      <c r="G2228" s="45" t="s">
        <v>9</v>
      </c>
      <c r="H2228" s="43">
        <v>2373</v>
      </c>
      <c r="I2228" s="325" t="s">
        <v>41</v>
      </c>
      <c r="J2228" s="255" t="str">
        <f>IF(ISBLANK(INDEX('Policy Characteristics'!D:D,MATCH($C2228,'Policy Characteristics'!$C:$C,0))),"",INDEX('Policy Characteristics'!D:D,MATCH($C2228,'Policy Characteristics'!$C:$C,0)))</f>
        <v>Fuel Taxes or Subsidies</v>
      </c>
      <c r="K2228" s="254" t="str">
        <f>IF(ISBLANK(INDEX('Policy Characteristics'!E:E,MATCH($C2228,'Policy Characteristics'!$C:$C,0))),"",INDEX('Policy Characteristics'!E:E,MATCH($C2228,'Policy Characteristics'!$C:$C,0)))</f>
        <v>cross fuel tax</v>
      </c>
      <c r="L2228" s="261">
        <f>IF(ISBLANK(INDEX('Policy Characteristics'!F:F,MATCH($C2228,'Policy Characteristics'!$C:$C,0))),"",INDEX('Policy Characteristics'!F:F,MATCH($C2228,'Policy Characteristics'!$C:$C,0)))</f>
        <v>-0.9</v>
      </c>
      <c r="M2228" s="261">
        <f>IF(ISBLANK(INDEX('Policy Characteristics'!G:G,MATCH($C2228,'Policy Characteristics'!$C:$C,0))),"",INDEX('Policy Characteristics'!G:G,MATCH($C2228,'Policy Characteristics'!$C:$C,0)))</f>
        <v>0.9</v>
      </c>
      <c r="N2228" s="261">
        <f>IF(ISBLANK(INDEX('Policy Characteristics'!H:H,MATCH($C2228,'Policy Characteristics'!$C:$C,0))),"",INDEX('Policy Characteristics'!H:H,MATCH($C2228,'Policy Characteristics'!$C:$C,0)))</f>
        <v>0.01</v>
      </c>
      <c r="O2228" s="254" t="str">
        <f>IF(ISBLANK(INDEX('Policy Characteristics'!I:I,MATCH($C2228,'Policy Characteristics'!$C:$C,0))),"",INDEX('Policy Characteristics'!I:I,MATCH($C2228,'Policy Characteristics'!$C:$C,0)))</f>
        <v>% of BAU price</v>
      </c>
      <c r="P2228" s="254" t="str">
        <f>IF(ISBLANK(INDEX('Policy Characteristics'!J:J,MATCH($C2228,'Policy Characteristics'!$C:$C,0))),"",INDEX('Policy Characteristics'!J:J,MATCH($C2228,'Policy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28" s="254" t="str">
        <f>IF(ISBLANK(INDEX('Policy Characteristics'!K:K,MATCH($C2228,'Policy Characteristics'!$C:$C,0))),"",INDEX('Policy Characteristics'!K:K,MATCH($C2228,'Policy Characteristics'!$C:$C,0)))</f>
        <v>fuels.html#fuel-taxes</v>
      </c>
      <c r="R2228" s="254" t="str">
        <f>IF(ISBLANK(INDEX('Policy Characteristics'!L:L,MATCH($C2228,'Policy Characteristics'!$C:$C,0))),"",INDEX('Policy Characteristics'!L:L,MATCH($C2228,'Policy Characteristics'!$C:$C,0)))</f>
        <v>fuel-taxes.html</v>
      </c>
    </row>
    <row r="2229" spans="1:18">
      <c r="A2229" s="254" t="str">
        <f>IF(ISBLANK(INDEX('Policy Characteristics'!A:A,MATCH($C2229,'Policy Characteristics'!$C:$C,0))),"",INDEX('Policy Characteristics'!A:A,MATCH($C2229,'Policy Characteristics'!$C:$C,0)))</f>
        <v>Cross-Sector</v>
      </c>
      <c r="B2229" s="262" t="str">
        <f>IF(ISBLANK(INDEX('Policy Characteristics'!B:B,MATCH($C2229,'Policy Characteristics'!$C:$C,0))),"",INDEX('Policy Characteristics'!B:B,MATCH($C2229,'Policy Characteristics'!$C:$C,0)))</f>
        <v>Fuel Taxes or Subsidies</v>
      </c>
      <c r="C2229" s="320" t="str">
        <f t="shared" si="78"/>
        <v>Additional Fuel Tax or Subsidy Rate by Fuel</v>
      </c>
      <c r="D2229" s="6" t="s">
        <v>2454</v>
      </c>
      <c r="E2229" s="45" t="s">
        <v>320</v>
      </c>
      <c r="F2229" s="6" t="s">
        <v>2455</v>
      </c>
      <c r="G2229" s="45" t="s">
        <v>9</v>
      </c>
      <c r="H2229" s="43">
        <v>2374</v>
      </c>
      <c r="I2229" s="325" t="s">
        <v>40</v>
      </c>
      <c r="J2229" s="255" t="str">
        <f>IF(ISBLANK(INDEX('Policy Characteristics'!D:D,MATCH($C2229,'Policy Characteristics'!$C:$C,0))),"",INDEX('Policy Characteristics'!D:D,MATCH($C2229,'Policy Characteristics'!$C:$C,0)))</f>
        <v>Fuel Taxes or Subsidies</v>
      </c>
      <c r="K2229" s="254" t="str">
        <f>IF(ISBLANK(INDEX('Policy Characteristics'!E:E,MATCH($C2229,'Policy Characteristics'!$C:$C,0))),"",INDEX('Policy Characteristics'!E:E,MATCH($C2229,'Policy Characteristics'!$C:$C,0)))</f>
        <v>cross fuel tax</v>
      </c>
      <c r="L2229" s="261">
        <f>IF(ISBLANK(INDEX('Policy Characteristics'!F:F,MATCH($C2229,'Policy Characteristics'!$C:$C,0))),"",INDEX('Policy Characteristics'!F:F,MATCH($C2229,'Policy Characteristics'!$C:$C,0)))</f>
        <v>-0.9</v>
      </c>
      <c r="M2229" s="261">
        <f>IF(ISBLANK(INDEX('Policy Characteristics'!G:G,MATCH($C2229,'Policy Characteristics'!$C:$C,0))),"",INDEX('Policy Characteristics'!G:G,MATCH($C2229,'Policy Characteristics'!$C:$C,0)))</f>
        <v>0.9</v>
      </c>
      <c r="N2229" s="261">
        <f>IF(ISBLANK(INDEX('Policy Characteristics'!H:H,MATCH($C2229,'Policy Characteristics'!$C:$C,0))),"",INDEX('Policy Characteristics'!H:H,MATCH($C2229,'Policy Characteristics'!$C:$C,0)))</f>
        <v>0.01</v>
      </c>
      <c r="O2229" s="254" t="str">
        <f>IF(ISBLANK(INDEX('Policy Characteristics'!I:I,MATCH($C2229,'Policy Characteristics'!$C:$C,0))),"",INDEX('Policy Characteristics'!I:I,MATCH($C2229,'Policy Characteristics'!$C:$C,0)))</f>
        <v>% of BAU price</v>
      </c>
      <c r="P2229" s="254" t="str">
        <f>IF(ISBLANK(INDEX('Policy Characteristics'!J:J,MATCH($C2229,'Policy Characteristics'!$C:$C,0))),"",INDEX('Policy Characteristics'!J:J,MATCH($C2229,'Policy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29" s="254" t="str">
        <f>IF(ISBLANK(INDEX('Policy Characteristics'!K:K,MATCH($C2229,'Policy Characteristics'!$C:$C,0))),"",INDEX('Policy Characteristics'!K:K,MATCH($C2229,'Policy Characteristics'!$C:$C,0)))</f>
        <v>fuels.html#fuel-taxes</v>
      </c>
      <c r="R2229" s="254" t="str">
        <f>IF(ISBLANK(INDEX('Policy Characteristics'!L:L,MATCH($C2229,'Policy Characteristics'!$C:$C,0))),"",INDEX('Policy Characteristics'!L:L,MATCH($C2229,'Policy Characteristics'!$C:$C,0)))</f>
        <v>fuel-taxes.html</v>
      </c>
    </row>
    <row r="2230" spans="1:18">
      <c r="A2230" s="254" t="str">
        <f>IF(ISBLANK(INDEX('Policy Characteristics'!A:A,MATCH($C2230,'Policy Characteristics'!$C:$C,0))),"",INDEX('Policy Characteristics'!A:A,MATCH($C2230,'Policy Characteristics'!$C:$C,0)))</f>
        <v>Cross-Sector</v>
      </c>
      <c r="B2230" s="262" t="str">
        <f>IF(ISBLANK(INDEX('Policy Characteristics'!B:B,MATCH($C2230,'Policy Characteristics'!$C:$C,0))),"",INDEX('Policy Characteristics'!B:B,MATCH($C2230,'Policy Characteristics'!$C:$C,0)))</f>
        <v>Fuel Taxes or Subsidies</v>
      </c>
      <c r="C2230" s="320" t="str">
        <f t="shared" si="78"/>
        <v>Additional Fuel Tax or Subsidy Rate by Fuel</v>
      </c>
      <c r="D2230" s="6" t="s">
        <v>71</v>
      </c>
      <c r="E2230" s="45" t="s">
        <v>320</v>
      </c>
      <c r="F2230" s="6" t="s">
        <v>95</v>
      </c>
      <c r="G2230" s="45" t="s">
        <v>9</v>
      </c>
      <c r="H2230" s="43">
        <v>2375</v>
      </c>
      <c r="I2230" s="325" t="s">
        <v>41</v>
      </c>
      <c r="J2230" s="255" t="str">
        <f>IF(ISBLANK(INDEX('Policy Characteristics'!D:D,MATCH($C2230,'Policy Characteristics'!$C:$C,0))),"",INDEX('Policy Characteristics'!D:D,MATCH($C2230,'Policy Characteristics'!$C:$C,0)))</f>
        <v>Fuel Taxes or Subsidies</v>
      </c>
      <c r="K2230" s="254" t="str">
        <f>IF(ISBLANK(INDEX('Policy Characteristics'!E:E,MATCH($C2230,'Policy Characteristics'!$C:$C,0))),"",INDEX('Policy Characteristics'!E:E,MATCH($C2230,'Policy Characteristics'!$C:$C,0)))</f>
        <v>cross fuel tax</v>
      </c>
      <c r="L2230" s="261">
        <f>IF(ISBLANK(INDEX('Policy Characteristics'!F:F,MATCH($C2230,'Policy Characteristics'!$C:$C,0))),"",INDEX('Policy Characteristics'!F:F,MATCH($C2230,'Policy Characteristics'!$C:$C,0)))</f>
        <v>-0.9</v>
      </c>
      <c r="M2230" s="261">
        <f>IF(ISBLANK(INDEX('Policy Characteristics'!G:G,MATCH($C2230,'Policy Characteristics'!$C:$C,0))),"",INDEX('Policy Characteristics'!G:G,MATCH($C2230,'Policy Characteristics'!$C:$C,0)))</f>
        <v>0.9</v>
      </c>
      <c r="N2230" s="261">
        <f>IF(ISBLANK(INDEX('Policy Characteristics'!H:H,MATCH($C2230,'Policy Characteristics'!$C:$C,0))),"",INDEX('Policy Characteristics'!H:H,MATCH($C2230,'Policy Characteristics'!$C:$C,0)))</f>
        <v>0.01</v>
      </c>
      <c r="O2230" s="254" t="str">
        <f>IF(ISBLANK(INDEX('Policy Characteristics'!I:I,MATCH($C2230,'Policy Characteristics'!$C:$C,0))),"",INDEX('Policy Characteristics'!I:I,MATCH($C2230,'Policy Characteristics'!$C:$C,0)))</f>
        <v>% of BAU price</v>
      </c>
      <c r="P2230" s="254" t="str">
        <f>IF(ISBLANK(INDEX('Policy Characteristics'!J:J,MATCH($C2230,'Policy Characteristics'!$C:$C,0))),"",INDEX('Policy Characteristics'!J:J,MATCH($C2230,'Policy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30" s="254" t="str">
        <f>IF(ISBLANK(INDEX('Policy Characteristics'!K:K,MATCH($C2230,'Policy Characteristics'!$C:$C,0))),"",INDEX('Policy Characteristics'!K:K,MATCH($C2230,'Policy Characteristics'!$C:$C,0)))</f>
        <v>fuels.html#fuel-taxes</v>
      </c>
      <c r="R2230" s="254" t="str">
        <f>IF(ISBLANK(INDEX('Policy Characteristics'!L:L,MATCH($C2230,'Policy Characteristics'!$C:$C,0))),"",INDEX('Policy Characteristics'!L:L,MATCH($C2230,'Policy Characteristics'!$C:$C,0)))</f>
        <v>fuel-taxes.html</v>
      </c>
    </row>
    <row r="2231" spans="1:18">
      <c r="A2231" s="254" t="str">
        <f>IF(ISBLANK(INDEX('Policy Characteristics'!A:A,MATCH($C2231,'Policy Characteristics'!$C:$C,0))),"",INDEX('Policy Characteristics'!A:A,MATCH($C2231,'Policy Characteristics'!$C:$C,0)))</f>
        <v>Cross-Sector</v>
      </c>
      <c r="B2231" s="262" t="str">
        <f>IF(ISBLANK(INDEX('Policy Characteristics'!B:B,MATCH($C2231,'Policy Characteristics'!$C:$C,0))),"",INDEX('Policy Characteristics'!B:B,MATCH($C2231,'Policy Characteristics'!$C:$C,0)))</f>
        <v>Fuel Taxes or Subsidies</v>
      </c>
      <c r="C2231" s="320" t="str">
        <f t="shared" si="78"/>
        <v>Additional Fuel Tax or Subsidy Rate by Fuel</v>
      </c>
      <c r="D2231" s="6" t="s">
        <v>429</v>
      </c>
      <c r="E2231" s="45" t="s">
        <v>320</v>
      </c>
      <c r="F2231" s="6" t="s">
        <v>430</v>
      </c>
      <c r="G2231" s="45" t="s">
        <v>9</v>
      </c>
      <c r="H2231" s="43">
        <v>2376</v>
      </c>
      <c r="I2231" s="325" t="s">
        <v>41</v>
      </c>
      <c r="J2231" s="255" t="str">
        <f>IF(ISBLANK(INDEX('Policy Characteristics'!D:D,MATCH($C2231,'Policy Characteristics'!$C:$C,0))),"",INDEX('Policy Characteristics'!D:D,MATCH($C2231,'Policy Characteristics'!$C:$C,0)))</f>
        <v>Fuel Taxes or Subsidies</v>
      </c>
      <c r="K2231" s="254" t="str">
        <f>IF(ISBLANK(INDEX('Policy Characteristics'!E:E,MATCH($C2231,'Policy Characteristics'!$C:$C,0))),"",INDEX('Policy Characteristics'!E:E,MATCH($C2231,'Policy Characteristics'!$C:$C,0)))</f>
        <v>cross fuel tax</v>
      </c>
      <c r="L2231" s="261">
        <f>IF(ISBLANK(INDEX('Policy Characteristics'!F:F,MATCH($C2231,'Policy Characteristics'!$C:$C,0))),"",INDEX('Policy Characteristics'!F:F,MATCH($C2231,'Policy Characteristics'!$C:$C,0)))</f>
        <v>-0.9</v>
      </c>
      <c r="M2231" s="261">
        <f>IF(ISBLANK(INDEX('Policy Characteristics'!G:G,MATCH($C2231,'Policy Characteristics'!$C:$C,0))),"",INDEX('Policy Characteristics'!G:G,MATCH($C2231,'Policy Characteristics'!$C:$C,0)))</f>
        <v>0.9</v>
      </c>
      <c r="N2231" s="261">
        <f>IF(ISBLANK(INDEX('Policy Characteristics'!H:H,MATCH($C2231,'Policy Characteristics'!$C:$C,0))),"",INDEX('Policy Characteristics'!H:H,MATCH($C2231,'Policy Characteristics'!$C:$C,0)))</f>
        <v>0.01</v>
      </c>
      <c r="O2231" s="254" t="str">
        <f>IF(ISBLANK(INDEX('Policy Characteristics'!I:I,MATCH($C2231,'Policy Characteristics'!$C:$C,0))),"",INDEX('Policy Characteristics'!I:I,MATCH($C2231,'Policy Characteristics'!$C:$C,0)))</f>
        <v>% of BAU price</v>
      </c>
      <c r="P2231" s="254" t="str">
        <f>IF(ISBLANK(INDEX('Policy Characteristics'!J:J,MATCH($C2231,'Policy Characteristics'!$C:$C,0))),"",INDEX('Policy Characteristics'!J:J,MATCH($C2231,'Policy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31" s="254" t="str">
        <f>IF(ISBLANK(INDEX('Policy Characteristics'!K:K,MATCH($C2231,'Policy Characteristics'!$C:$C,0))),"",INDEX('Policy Characteristics'!K:K,MATCH($C2231,'Policy Characteristics'!$C:$C,0)))</f>
        <v>fuels.html#fuel-taxes</v>
      </c>
      <c r="R2231" s="254" t="str">
        <f>IF(ISBLANK(INDEX('Policy Characteristics'!L:L,MATCH($C2231,'Policy Characteristics'!$C:$C,0))),"",INDEX('Policy Characteristics'!L:L,MATCH($C2231,'Policy Characteristics'!$C:$C,0)))</f>
        <v>fuel-taxes.html</v>
      </c>
    </row>
    <row r="2232" spans="1:18">
      <c r="A2232" s="254" t="str">
        <f>IF(ISBLANK(INDEX('Policy Characteristics'!A:A,MATCH($C2232,'Policy Characteristics'!$C:$C,0))),"",INDEX('Policy Characteristics'!A:A,MATCH($C2232,'Policy Characteristics'!$C:$C,0)))</f>
        <v>Cross-Sector</v>
      </c>
      <c r="B2232" s="262" t="str">
        <f>IF(ISBLANK(INDEX('Policy Characteristics'!B:B,MATCH($C2232,'Policy Characteristics'!$C:$C,0))),"",INDEX('Policy Characteristics'!B:B,MATCH($C2232,'Policy Characteristics'!$C:$C,0)))</f>
        <v>Fuel Taxes or Subsidies</v>
      </c>
      <c r="C2232" s="320" t="str">
        <f t="shared" si="78"/>
        <v>Additional Fuel Tax or Subsidy Rate by Fuel</v>
      </c>
      <c r="D2232" s="6" t="s">
        <v>2446</v>
      </c>
      <c r="E2232" s="45" t="s">
        <v>320</v>
      </c>
      <c r="F2232" s="6" t="s">
        <v>2450</v>
      </c>
      <c r="G2232" s="45" t="s">
        <v>9</v>
      </c>
      <c r="H2232" s="43">
        <v>2377</v>
      </c>
      <c r="I2232" s="325" t="s">
        <v>41</v>
      </c>
      <c r="J2232" s="255" t="str">
        <f>IF(ISBLANK(INDEX('Policy Characteristics'!D:D,MATCH($C2232,'Policy Characteristics'!$C:$C,0))),"",INDEX('Policy Characteristics'!D:D,MATCH($C2232,'Policy Characteristics'!$C:$C,0)))</f>
        <v>Fuel Taxes or Subsidies</v>
      </c>
      <c r="K2232" s="254" t="str">
        <f>IF(ISBLANK(INDEX('Policy Characteristics'!E:E,MATCH($C2232,'Policy Characteristics'!$C:$C,0))),"",INDEX('Policy Characteristics'!E:E,MATCH($C2232,'Policy Characteristics'!$C:$C,0)))</f>
        <v>cross fuel tax</v>
      </c>
      <c r="L2232" s="261">
        <f>IF(ISBLANK(INDEX('Policy Characteristics'!F:F,MATCH($C2232,'Policy Characteristics'!$C:$C,0))),"",INDEX('Policy Characteristics'!F:F,MATCH($C2232,'Policy Characteristics'!$C:$C,0)))</f>
        <v>-0.9</v>
      </c>
      <c r="M2232" s="261">
        <f>IF(ISBLANK(INDEX('Policy Characteristics'!G:G,MATCH($C2232,'Policy Characteristics'!$C:$C,0))),"",INDEX('Policy Characteristics'!G:G,MATCH($C2232,'Policy Characteristics'!$C:$C,0)))</f>
        <v>0.9</v>
      </c>
      <c r="N2232" s="261">
        <f>IF(ISBLANK(INDEX('Policy Characteristics'!H:H,MATCH($C2232,'Policy Characteristics'!$C:$C,0))),"",INDEX('Policy Characteristics'!H:H,MATCH($C2232,'Policy Characteristics'!$C:$C,0)))</f>
        <v>0.01</v>
      </c>
      <c r="O2232" s="254" t="str">
        <f>IF(ISBLANK(INDEX('Policy Characteristics'!I:I,MATCH($C2232,'Policy Characteristics'!$C:$C,0))),"",INDEX('Policy Characteristics'!I:I,MATCH($C2232,'Policy Characteristics'!$C:$C,0)))</f>
        <v>% of BAU price</v>
      </c>
      <c r="P2232" s="254" t="str">
        <f>IF(ISBLANK(INDEX('Policy Characteristics'!J:J,MATCH($C2232,'Policy Characteristics'!$C:$C,0))),"",INDEX('Policy Characteristics'!J:J,MATCH($C2232,'Policy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32" s="254" t="str">
        <f>IF(ISBLANK(INDEX('Policy Characteristics'!K:K,MATCH($C2232,'Policy Characteristics'!$C:$C,0))),"",INDEX('Policy Characteristics'!K:K,MATCH($C2232,'Policy Characteristics'!$C:$C,0)))</f>
        <v>fuels.html#fuel-taxes</v>
      </c>
      <c r="R2232" s="254" t="str">
        <f>IF(ISBLANK(INDEX('Policy Characteristics'!L:L,MATCH($C2232,'Policy Characteristics'!$C:$C,0))),"",INDEX('Policy Characteristics'!L:L,MATCH($C2232,'Policy Characteristics'!$C:$C,0)))</f>
        <v>fuel-taxes.html</v>
      </c>
    </row>
    <row r="2233" spans="1:18">
      <c r="A2233" s="254" t="str">
        <f>IF(ISBLANK(INDEX('Policy Characteristics'!A:A,MATCH($C2233,'Policy Characteristics'!$C:$C,0))),"",INDEX('Policy Characteristics'!A:A,MATCH($C2233,'Policy Characteristics'!$C:$C,0)))</f>
        <v>Cross-Sector</v>
      </c>
      <c r="B2233" s="262" t="str">
        <f>IF(ISBLANK(INDEX('Policy Characteristics'!B:B,MATCH($C2233,'Policy Characteristics'!$C:$C,0))),"",INDEX('Policy Characteristics'!B:B,MATCH($C2233,'Policy Characteristics'!$C:$C,0)))</f>
        <v>Fuel Taxes or Subsidies</v>
      </c>
      <c r="C2233" s="320" t="str">
        <f t="shared" si="78"/>
        <v>Additional Fuel Tax or Subsidy Rate by Fuel</v>
      </c>
      <c r="D2233" s="6" t="s">
        <v>2456</v>
      </c>
      <c r="E2233" s="45" t="s">
        <v>320</v>
      </c>
      <c r="F2233" s="6" t="s">
        <v>2457</v>
      </c>
      <c r="G2233" s="45" t="s">
        <v>9</v>
      </c>
      <c r="H2233" s="43">
        <v>2378</v>
      </c>
      <c r="I2233" s="325" t="s">
        <v>40</v>
      </c>
      <c r="J2233" s="255" t="str">
        <f>IF(ISBLANK(INDEX('Policy Characteristics'!D:D,MATCH($C2233,'Policy Characteristics'!$C:$C,0))),"",INDEX('Policy Characteristics'!D:D,MATCH($C2233,'Policy Characteristics'!$C:$C,0)))</f>
        <v>Fuel Taxes or Subsidies</v>
      </c>
      <c r="K2233" s="254" t="str">
        <f>IF(ISBLANK(INDEX('Policy Characteristics'!E:E,MATCH($C2233,'Policy Characteristics'!$C:$C,0))),"",INDEX('Policy Characteristics'!E:E,MATCH($C2233,'Policy Characteristics'!$C:$C,0)))</f>
        <v>cross fuel tax</v>
      </c>
      <c r="L2233" s="261">
        <f>IF(ISBLANK(INDEX('Policy Characteristics'!F:F,MATCH($C2233,'Policy Characteristics'!$C:$C,0))),"",INDEX('Policy Characteristics'!F:F,MATCH($C2233,'Policy Characteristics'!$C:$C,0)))</f>
        <v>-0.9</v>
      </c>
      <c r="M2233" s="261">
        <f>IF(ISBLANK(INDEX('Policy Characteristics'!G:G,MATCH($C2233,'Policy Characteristics'!$C:$C,0))),"",INDEX('Policy Characteristics'!G:G,MATCH($C2233,'Policy Characteristics'!$C:$C,0)))</f>
        <v>0.9</v>
      </c>
      <c r="N2233" s="261">
        <f>IF(ISBLANK(INDEX('Policy Characteristics'!H:H,MATCH($C2233,'Policy Characteristics'!$C:$C,0))),"",INDEX('Policy Characteristics'!H:H,MATCH($C2233,'Policy Characteristics'!$C:$C,0)))</f>
        <v>0.01</v>
      </c>
      <c r="O2233" s="254" t="str">
        <f>IF(ISBLANK(INDEX('Policy Characteristics'!I:I,MATCH($C2233,'Policy Characteristics'!$C:$C,0))),"",INDEX('Policy Characteristics'!I:I,MATCH($C2233,'Policy Characteristics'!$C:$C,0)))</f>
        <v>% of BAU price</v>
      </c>
      <c r="P2233" s="254" t="str">
        <f>IF(ISBLANK(INDEX('Policy Characteristics'!J:J,MATCH($C2233,'Policy Characteristics'!$C:$C,0))),"",INDEX('Policy Characteristics'!J:J,MATCH($C2233,'Policy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33" s="254" t="str">
        <f>IF(ISBLANK(INDEX('Policy Characteristics'!K:K,MATCH($C2233,'Policy Characteristics'!$C:$C,0))),"",INDEX('Policy Characteristics'!K:K,MATCH($C2233,'Policy Characteristics'!$C:$C,0)))</f>
        <v>fuels.html#fuel-taxes</v>
      </c>
      <c r="R2233" s="254" t="str">
        <f>IF(ISBLANK(INDEX('Policy Characteristics'!L:L,MATCH($C2233,'Policy Characteristics'!$C:$C,0))),"",INDEX('Policy Characteristics'!L:L,MATCH($C2233,'Policy Characteristics'!$C:$C,0)))</f>
        <v>fuel-taxes.html</v>
      </c>
    </row>
    <row r="2234" spans="1:18">
      <c r="A2234" s="254" t="str">
        <f>IF(ISBLANK(INDEX('Policy Characteristics'!A:A,MATCH($C2234,'Policy Characteristics'!$C:$C,0))),"",INDEX('Policy Characteristics'!A:A,MATCH($C2234,'Policy Characteristics'!$C:$C,0)))</f>
        <v>Cross-Sector</v>
      </c>
      <c r="B2234" s="262" t="str">
        <f>IF(ISBLANK(INDEX('Policy Characteristics'!B:B,MATCH($C2234,'Policy Characteristics'!$C:$C,0))),"",INDEX('Policy Characteristics'!B:B,MATCH($C2234,'Policy Characteristics'!$C:$C,0)))</f>
        <v>Fuel Taxes or Subsidies</v>
      </c>
      <c r="C2234" s="320" t="str">
        <f t="shared" si="78"/>
        <v>Additional Fuel Tax or Subsidy Rate by Fuel</v>
      </c>
      <c r="D2234" s="6" t="s">
        <v>2447</v>
      </c>
      <c r="E2234" s="45" t="s">
        <v>320</v>
      </c>
      <c r="F2234" s="6" t="s">
        <v>2451</v>
      </c>
      <c r="G2234" s="45" t="s">
        <v>9</v>
      </c>
      <c r="H2234" s="43">
        <v>2379</v>
      </c>
      <c r="I2234" s="325" t="s">
        <v>40</v>
      </c>
      <c r="J2234" s="255" t="str">
        <f>IF(ISBLANK(INDEX('Policy Characteristics'!D:D,MATCH($C2234,'Policy Characteristics'!$C:$C,0))),"",INDEX('Policy Characteristics'!D:D,MATCH($C2234,'Policy Characteristics'!$C:$C,0)))</f>
        <v>Fuel Taxes or Subsidies</v>
      </c>
      <c r="K2234" s="254" t="str">
        <f>IF(ISBLANK(INDEX('Policy Characteristics'!E:E,MATCH($C2234,'Policy Characteristics'!$C:$C,0))),"",INDEX('Policy Characteristics'!E:E,MATCH($C2234,'Policy Characteristics'!$C:$C,0)))</f>
        <v>cross fuel tax</v>
      </c>
      <c r="L2234" s="261">
        <f>IF(ISBLANK(INDEX('Policy Characteristics'!F:F,MATCH($C2234,'Policy Characteristics'!$C:$C,0))),"",INDEX('Policy Characteristics'!F:F,MATCH($C2234,'Policy Characteristics'!$C:$C,0)))</f>
        <v>-0.9</v>
      </c>
      <c r="M2234" s="261">
        <f>IF(ISBLANK(INDEX('Policy Characteristics'!G:G,MATCH($C2234,'Policy Characteristics'!$C:$C,0))),"",INDEX('Policy Characteristics'!G:G,MATCH($C2234,'Policy Characteristics'!$C:$C,0)))</f>
        <v>0.9</v>
      </c>
      <c r="N2234" s="261">
        <f>IF(ISBLANK(INDEX('Policy Characteristics'!H:H,MATCH($C2234,'Policy Characteristics'!$C:$C,0))),"",INDEX('Policy Characteristics'!H:H,MATCH($C2234,'Policy Characteristics'!$C:$C,0)))</f>
        <v>0.01</v>
      </c>
      <c r="O2234" s="254" t="str">
        <f>IF(ISBLANK(INDEX('Policy Characteristics'!I:I,MATCH($C2234,'Policy Characteristics'!$C:$C,0))),"",INDEX('Policy Characteristics'!I:I,MATCH($C2234,'Policy Characteristics'!$C:$C,0)))</f>
        <v>% of BAU price</v>
      </c>
      <c r="P2234" s="254" t="str">
        <f>IF(ISBLANK(INDEX('Policy Characteristics'!J:J,MATCH($C2234,'Policy Characteristics'!$C:$C,0))),"",INDEX('Policy Characteristics'!J:J,MATCH($C2234,'Policy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34" s="254" t="str">
        <f>IF(ISBLANK(INDEX('Policy Characteristics'!K:K,MATCH($C2234,'Policy Characteristics'!$C:$C,0))),"",INDEX('Policy Characteristics'!K:K,MATCH($C2234,'Policy Characteristics'!$C:$C,0)))</f>
        <v>fuels.html#fuel-taxes</v>
      </c>
      <c r="R2234" s="254" t="str">
        <f>IF(ISBLANK(INDEX('Policy Characteristics'!L:L,MATCH($C2234,'Policy Characteristics'!$C:$C,0))),"",INDEX('Policy Characteristics'!L:L,MATCH($C2234,'Policy Characteristics'!$C:$C,0)))</f>
        <v>fuel-taxes.html</v>
      </c>
    </row>
    <row r="2235" spans="1:18">
      <c r="A2235" s="254" t="str">
        <f>IF(ISBLANK(INDEX('Policy Characteristics'!A:A,MATCH($C2235,'Policy Characteristics'!$C:$C,0))),"",INDEX('Policy Characteristics'!A:A,MATCH($C2235,'Policy Characteristics'!$C:$C,0)))</f>
        <v>Cross-Sector</v>
      </c>
      <c r="B2235" s="262" t="str">
        <f>IF(ISBLANK(INDEX('Policy Characteristics'!B:B,MATCH($C2235,'Policy Characteristics'!$C:$C,0))),"",INDEX('Policy Characteristics'!B:B,MATCH($C2235,'Policy Characteristics'!$C:$C,0)))</f>
        <v>Fuel Taxes or Subsidies</v>
      </c>
      <c r="C2235" s="320" t="str">
        <f t="shared" si="78"/>
        <v>Additional Fuel Tax or Subsidy Rate by Fuel</v>
      </c>
      <c r="D2235" s="6" t="s">
        <v>2448</v>
      </c>
      <c r="E2235" s="45" t="s">
        <v>320</v>
      </c>
      <c r="F2235" s="6" t="s">
        <v>2452</v>
      </c>
      <c r="G2235" s="45" t="s">
        <v>9</v>
      </c>
      <c r="H2235" s="43">
        <v>2380</v>
      </c>
      <c r="I2235" s="325" t="s">
        <v>41</v>
      </c>
      <c r="J2235" s="255" t="str">
        <f>IF(ISBLANK(INDEX('Policy Characteristics'!D:D,MATCH($C2235,'Policy Characteristics'!$C:$C,0))),"",INDEX('Policy Characteristics'!D:D,MATCH($C2235,'Policy Characteristics'!$C:$C,0)))</f>
        <v>Fuel Taxes or Subsidies</v>
      </c>
      <c r="K2235" s="254" t="str">
        <f>IF(ISBLANK(INDEX('Policy Characteristics'!E:E,MATCH($C2235,'Policy Characteristics'!$C:$C,0))),"",INDEX('Policy Characteristics'!E:E,MATCH($C2235,'Policy Characteristics'!$C:$C,0)))</f>
        <v>cross fuel tax</v>
      </c>
      <c r="L2235" s="261">
        <f>IF(ISBLANK(INDEX('Policy Characteristics'!F:F,MATCH($C2235,'Policy Characteristics'!$C:$C,0))),"",INDEX('Policy Characteristics'!F:F,MATCH($C2235,'Policy Characteristics'!$C:$C,0)))</f>
        <v>-0.9</v>
      </c>
      <c r="M2235" s="261">
        <f>IF(ISBLANK(INDEX('Policy Characteristics'!G:G,MATCH($C2235,'Policy Characteristics'!$C:$C,0))),"",INDEX('Policy Characteristics'!G:G,MATCH($C2235,'Policy Characteristics'!$C:$C,0)))</f>
        <v>0.9</v>
      </c>
      <c r="N2235" s="261">
        <f>IF(ISBLANK(INDEX('Policy Characteristics'!H:H,MATCH($C2235,'Policy Characteristics'!$C:$C,0))),"",INDEX('Policy Characteristics'!H:H,MATCH($C2235,'Policy Characteristics'!$C:$C,0)))</f>
        <v>0.01</v>
      </c>
      <c r="O2235" s="254" t="str">
        <f>IF(ISBLANK(INDEX('Policy Characteristics'!I:I,MATCH($C2235,'Policy Characteristics'!$C:$C,0))),"",INDEX('Policy Characteristics'!I:I,MATCH($C2235,'Policy Characteristics'!$C:$C,0)))</f>
        <v>% of BAU price</v>
      </c>
      <c r="P2235" s="254" t="str">
        <f>IF(ISBLANK(INDEX('Policy Characteristics'!J:J,MATCH($C2235,'Policy Characteristics'!$C:$C,0))),"",INDEX('Policy Characteristics'!J:J,MATCH($C2235,'Policy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35" s="254" t="str">
        <f>IF(ISBLANK(INDEX('Policy Characteristics'!K:K,MATCH($C2235,'Policy Characteristics'!$C:$C,0))),"",INDEX('Policy Characteristics'!K:K,MATCH($C2235,'Policy Characteristics'!$C:$C,0)))</f>
        <v>fuels.html#fuel-taxes</v>
      </c>
      <c r="R2235" s="254" t="str">
        <f>IF(ISBLANK(INDEX('Policy Characteristics'!L:L,MATCH($C2235,'Policy Characteristics'!$C:$C,0))),"",INDEX('Policy Characteristics'!L:L,MATCH($C2235,'Policy Characteristics'!$C:$C,0)))</f>
        <v>fuel-taxes.html</v>
      </c>
    </row>
    <row r="2236" spans="1:18">
      <c r="A2236" s="254" t="str">
        <f>IF(ISBLANK(INDEX('Policy Characteristics'!A:A,MATCH($C2236,'Policy Characteristics'!$C:$C,0))),"",INDEX('Policy Characteristics'!A:A,MATCH($C2236,'Policy Characteristics'!$C:$C,0)))</f>
        <v>Cross-Sector</v>
      </c>
      <c r="B2236" s="262" t="str">
        <f>IF(ISBLANK(INDEX('Policy Characteristics'!B:B,MATCH($C2236,'Policy Characteristics'!$C:$C,0))),"",INDEX('Policy Characteristics'!B:B,MATCH($C2236,'Policy Characteristics'!$C:$C,0)))</f>
        <v>Fuel Taxes or Subsidies</v>
      </c>
      <c r="C2236" s="320" t="str">
        <f t="shared" si="78"/>
        <v>Additional Fuel Tax or Subsidy Rate by Fuel</v>
      </c>
      <c r="D2236" s="6" t="s">
        <v>2449</v>
      </c>
      <c r="E2236" s="45" t="s">
        <v>320</v>
      </c>
      <c r="F2236" s="6" t="s">
        <v>2453</v>
      </c>
      <c r="G2236" s="45" t="s">
        <v>9</v>
      </c>
      <c r="H2236" s="43">
        <v>2381</v>
      </c>
      <c r="I2236" s="325" t="s">
        <v>40</v>
      </c>
      <c r="J2236" s="255" t="str">
        <f>IF(ISBLANK(INDEX('Policy Characteristics'!D:D,MATCH($C2236,'Policy Characteristics'!$C:$C,0))),"",INDEX('Policy Characteristics'!D:D,MATCH($C2236,'Policy Characteristics'!$C:$C,0)))</f>
        <v>Fuel Taxes or Subsidies</v>
      </c>
      <c r="K2236" s="254" t="str">
        <f>IF(ISBLANK(INDEX('Policy Characteristics'!E:E,MATCH($C2236,'Policy Characteristics'!$C:$C,0))),"",INDEX('Policy Characteristics'!E:E,MATCH($C2236,'Policy Characteristics'!$C:$C,0)))</f>
        <v>cross fuel tax</v>
      </c>
      <c r="L2236" s="261">
        <f>IF(ISBLANK(INDEX('Policy Characteristics'!F:F,MATCH($C2236,'Policy Characteristics'!$C:$C,0))),"",INDEX('Policy Characteristics'!F:F,MATCH($C2236,'Policy Characteristics'!$C:$C,0)))</f>
        <v>-0.9</v>
      </c>
      <c r="M2236" s="261">
        <f>IF(ISBLANK(INDEX('Policy Characteristics'!G:G,MATCH($C2236,'Policy Characteristics'!$C:$C,0))),"",INDEX('Policy Characteristics'!G:G,MATCH($C2236,'Policy Characteristics'!$C:$C,0)))</f>
        <v>0.9</v>
      </c>
      <c r="N2236" s="261">
        <f>IF(ISBLANK(INDEX('Policy Characteristics'!H:H,MATCH($C2236,'Policy Characteristics'!$C:$C,0))),"",INDEX('Policy Characteristics'!H:H,MATCH($C2236,'Policy Characteristics'!$C:$C,0)))</f>
        <v>0.01</v>
      </c>
      <c r="O2236" s="254" t="str">
        <f>IF(ISBLANK(INDEX('Policy Characteristics'!I:I,MATCH($C2236,'Policy Characteristics'!$C:$C,0))),"",INDEX('Policy Characteristics'!I:I,MATCH($C2236,'Policy Characteristics'!$C:$C,0)))</f>
        <v>% of BAU price</v>
      </c>
      <c r="P2236" s="254" t="str">
        <f>IF(ISBLANK(INDEX('Policy Characteristics'!J:J,MATCH($C2236,'Policy Characteristics'!$C:$C,0))),"",INDEX('Policy Characteristics'!J:J,MATCH($C2236,'Policy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36" s="254" t="str">
        <f>IF(ISBLANK(INDEX('Policy Characteristics'!K:K,MATCH($C2236,'Policy Characteristics'!$C:$C,0))),"",INDEX('Policy Characteristics'!K:K,MATCH($C2236,'Policy Characteristics'!$C:$C,0)))</f>
        <v>fuels.html#fuel-taxes</v>
      </c>
      <c r="R2236" s="254" t="str">
        <f>IF(ISBLANK(INDEX('Policy Characteristics'!L:L,MATCH($C2236,'Policy Characteristics'!$C:$C,0))),"",INDEX('Policy Characteristics'!L:L,MATCH($C2236,'Policy Characteristics'!$C:$C,0)))</f>
        <v>fuel-taxes.html</v>
      </c>
    </row>
    <row r="2237" spans="1:18" s="4" customFormat="1">
      <c r="A2237" s="254" t="str">
        <f>IF(ISBLANK(INDEX('Policy Characteristics'!A:A,MATCH($C2237,'Policy Characteristics'!$C:$C,0))),"",INDEX('Policy Characteristics'!A:A,MATCH($C2237,'Policy Characteristics'!$C:$C,0)))</f>
        <v>Cross-Sector</v>
      </c>
      <c r="B2237" s="262" t="str">
        <f>IF(ISBLANK(INDEX('Policy Characteristics'!B:B,MATCH($C2237,'Policy Characteristics'!$C:$C,0))),"",INDEX('Policy Characteristics'!B:B,MATCH($C2237,'Policy Characteristics'!$C:$C,0)))</f>
        <v>Fuel Taxes or Subsidies</v>
      </c>
      <c r="C2237" s="320" t="str">
        <f t="shared" si="78"/>
        <v>Additional Fuel Tax or Subsidy Rate by Fuel</v>
      </c>
      <c r="D2237" s="45" t="s">
        <v>49</v>
      </c>
      <c r="E2237" s="45" t="s">
        <v>2473</v>
      </c>
      <c r="F2237" s="45" t="s">
        <v>89</v>
      </c>
      <c r="G2237" s="45" t="s">
        <v>2466</v>
      </c>
      <c r="H2237" s="43">
        <v>2382</v>
      </c>
      <c r="I2237" s="324" t="s">
        <v>40</v>
      </c>
      <c r="J2237" s="255" t="str">
        <f>IF(ISBLANK(INDEX('Policy Characteristics'!D:D,MATCH($C2237,'Policy Characteristics'!$C:$C,0))),"",INDEX('Policy Characteristics'!D:D,MATCH($C2237,'Policy Characteristics'!$C:$C,0)))</f>
        <v>Fuel Taxes or Subsidies</v>
      </c>
      <c r="K2237" s="254" t="str">
        <f>IF(ISBLANK(INDEX('Policy Characteristics'!E:E,MATCH($C2237,'Policy Characteristics'!$C:$C,0))),"",INDEX('Policy Characteristics'!E:E,MATCH($C2237,'Policy Characteristics'!$C:$C,0)))</f>
        <v>cross fuel tax</v>
      </c>
      <c r="L2237" s="261">
        <f>IF(ISBLANK(INDEX('Policy Characteristics'!F:F,MATCH($C2237,'Policy Characteristics'!$C:$C,0))),"",INDEX('Policy Characteristics'!F:F,MATCH($C2237,'Policy Characteristics'!$C:$C,0)))</f>
        <v>-0.9</v>
      </c>
      <c r="M2237" s="261">
        <f>IF(ISBLANK(INDEX('Policy Characteristics'!G:G,MATCH($C2237,'Policy Characteristics'!$C:$C,0))),"",INDEX('Policy Characteristics'!G:G,MATCH($C2237,'Policy Characteristics'!$C:$C,0)))</f>
        <v>0.9</v>
      </c>
      <c r="N2237" s="261">
        <f>IF(ISBLANK(INDEX('Policy Characteristics'!H:H,MATCH($C2237,'Policy Characteristics'!$C:$C,0))),"",INDEX('Policy Characteristics'!H:H,MATCH($C2237,'Policy Characteristics'!$C:$C,0)))</f>
        <v>0.01</v>
      </c>
      <c r="O2237" s="254" t="str">
        <f>IF(ISBLANK(INDEX('Policy Characteristics'!I:I,MATCH($C2237,'Policy Characteristics'!$C:$C,0))),"",INDEX('Policy Characteristics'!I:I,MATCH($C2237,'Policy Characteristics'!$C:$C,0)))</f>
        <v>% of BAU price</v>
      </c>
      <c r="P2237" s="254" t="str">
        <f>IF(ISBLANK(INDEX('Policy Characteristics'!J:J,MATCH($C2237,'Policy Characteristics'!$C:$C,0))),"",INDEX('Policy Characteristics'!J:J,MATCH($C2237,'Policy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37" s="254" t="str">
        <f>IF(ISBLANK(INDEX('Policy Characteristics'!K:K,MATCH($C2237,'Policy Characteristics'!$C:$C,0))),"",INDEX('Policy Characteristics'!K:K,MATCH($C2237,'Policy Characteristics'!$C:$C,0)))</f>
        <v>fuels.html#fuel-taxes</v>
      </c>
      <c r="R2237" s="254" t="str">
        <f>IF(ISBLANK(INDEX('Policy Characteristics'!L:L,MATCH($C2237,'Policy Characteristics'!$C:$C,0))),"",INDEX('Policy Characteristics'!L:L,MATCH($C2237,'Policy Characteristics'!$C:$C,0)))</f>
        <v>fuel-taxes.html</v>
      </c>
    </row>
    <row r="2238" spans="1:18" s="4" customFormat="1">
      <c r="A2238" s="254" t="str">
        <f>IF(ISBLANK(INDEX('Policy Characteristics'!A:A,MATCH($C2238,'Policy Characteristics'!$C:$C,0))),"",INDEX('Policy Characteristics'!A:A,MATCH($C2238,'Policy Characteristics'!$C:$C,0)))</f>
        <v>Cross-Sector</v>
      </c>
      <c r="B2238" s="262" t="str">
        <f>IF(ISBLANK(INDEX('Policy Characteristics'!B:B,MATCH($C2238,'Policy Characteristics'!$C:$C,0))),"",INDEX('Policy Characteristics'!B:B,MATCH($C2238,'Policy Characteristics'!$C:$C,0)))</f>
        <v>Fuel Taxes or Subsidies</v>
      </c>
      <c r="C2238" s="320" t="str">
        <f t="shared" si="78"/>
        <v>Additional Fuel Tax or Subsidy Rate by Fuel</v>
      </c>
      <c r="D2238" s="6" t="s">
        <v>436</v>
      </c>
      <c r="E2238" s="45" t="s">
        <v>2473</v>
      </c>
      <c r="F2238" s="6" t="s">
        <v>433</v>
      </c>
      <c r="G2238" s="45" t="s">
        <v>2466</v>
      </c>
      <c r="H2238" s="43">
        <v>2383</v>
      </c>
      <c r="I2238" s="325" t="s">
        <v>41</v>
      </c>
      <c r="J2238" s="255" t="str">
        <f>IF(ISBLANK(INDEX('Policy Characteristics'!D:D,MATCH($C2238,'Policy Characteristics'!$C:$C,0))),"",INDEX('Policy Characteristics'!D:D,MATCH($C2238,'Policy Characteristics'!$C:$C,0)))</f>
        <v>Fuel Taxes or Subsidies</v>
      </c>
      <c r="K2238" s="254" t="str">
        <f>IF(ISBLANK(INDEX('Policy Characteristics'!E:E,MATCH($C2238,'Policy Characteristics'!$C:$C,0))),"",INDEX('Policy Characteristics'!E:E,MATCH($C2238,'Policy Characteristics'!$C:$C,0)))</f>
        <v>cross fuel tax</v>
      </c>
      <c r="L2238" s="261">
        <f>IF(ISBLANK(INDEX('Policy Characteristics'!F:F,MATCH($C2238,'Policy Characteristics'!$C:$C,0))),"",INDEX('Policy Characteristics'!F:F,MATCH($C2238,'Policy Characteristics'!$C:$C,0)))</f>
        <v>-0.9</v>
      </c>
      <c r="M2238" s="261">
        <f>IF(ISBLANK(INDEX('Policy Characteristics'!G:G,MATCH($C2238,'Policy Characteristics'!$C:$C,0))),"",INDEX('Policy Characteristics'!G:G,MATCH($C2238,'Policy Characteristics'!$C:$C,0)))</f>
        <v>0.9</v>
      </c>
      <c r="N2238" s="261">
        <f>IF(ISBLANK(INDEX('Policy Characteristics'!H:H,MATCH($C2238,'Policy Characteristics'!$C:$C,0))),"",INDEX('Policy Characteristics'!H:H,MATCH($C2238,'Policy Characteristics'!$C:$C,0)))</f>
        <v>0.01</v>
      </c>
      <c r="O2238" s="254" t="str">
        <f>IF(ISBLANK(INDEX('Policy Characteristics'!I:I,MATCH($C2238,'Policy Characteristics'!$C:$C,0))),"",INDEX('Policy Characteristics'!I:I,MATCH($C2238,'Policy Characteristics'!$C:$C,0)))</f>
        <v>% of BAU price</v>
      </c>
      <c r="P2238" s="254" t="str">
        <f>IF(ISBLANK(INDEX('Policy Characteristics'!J:J,MATCH($C2238,'Policy Characteristics'!$C:$C,0))),"",INDEX('Policy Characteristics'!J:J,MATCH($C2238,'Policy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38" s="254" t="str">
        <f>IF(ISBLANK(INDEX('Policy Characteristics'!K:K,MATCH($C2238,'Policy Characteristics'!$C:$C,0))),"",INDEX('Policy Characteristics'!K:K,MATCH($C2238,'Policy Characteristics'!$C:$C,0)))</f>
        <v>fuels.html#fuel-taxes</v>
      </c>
      <c r="R2238" s="254" t="str">
        <f>IF(ISBLANK(INDEX('Policy Characteristics'!L:L,MATCH($C2238,'Policy Characteristics'!$C:$C,0))),"",INDEX('Policy Characteristics'!L:L,MATCH($C2238,'Policy Characteristics'!$C:$C,0)))</f>
        <v>fuel-taxes.html</v>
      </c>
    </row>
    <row r="2239" spans="1:18" s="4" customFormat="1">
      <c r="A2239" s="254" t="str">
        <f>IF(ISBLANK(INDEX('Policy Characteristics'!A:A,MATCH($C2239,'Policy Characteristics'!$C:$C,0))),"",INDEX('Policy Characteristics'!A:A,MATCH($C2239,'Policy Characteristics'!$C:$C,0)))</f>
        <v>Cross-Sector</v>
      </c>
      <c r="B2239" s="262" t="str">
        <f>IF(ISBLANK(INDEX('Policy Characteristics'!B:B,MATCH($C2239,'Policy Characteristics'!$C:$C,0))),"",INDEX('Policy Characteristics'!B:B,MATCH($C2239,'Policy Characteristics'!$C:$C,0)))</f>
        <v>Fuel Taxes or Subsidies</v>
      </c>
      <c r="C2239" s="320" t="str">
        <f t="shared" si="78"/>
        <v>Additional Fuel Tax or Subsidy Rate by Fuel</v>
      </c>
      <c r="D2239" s="6" t="s">
        <v>43</v>
      </c>
      <c r="E2239" s="45" t="s">
        <v>2473</v>
      </c>
      <c r="F2239" s="6" t="s">
        <v>83</v>
      </c>
      <c r="G2239" s="45" t="s">
        <v>2466</v>
      </c>
      <c r="H2239" s="43">
        <v>2384</v>
      </c>
      <c r="I2239" s="325" t="s">
        <v>40</v>
      </c>
      <c r="J2239" s="255" t="str">
        <f>IF(ISBLANK(INDEX('Policy Characteristics'!D:D,MATCH($C2239,'Policy Characteristics'!$C:$C,0))),"",INDEX('Policy Characteristics'!D:D,MATCH($C2239,'Policy Characteristics'!$C:$C,0)))</f>
        <v>Fuel Taxes or Subsidies</v>
      </c>
      <c r="K2239" s="254" t="str">
        <f>IF(ISBLANK(INDEX('Policy Characteristics'!E:E,MATCH($C2239,'Policy Characteristics'!$C:$C,0))),"",INDEX('Policy Characteristics'!E:E,MATCH($C2239,'Policy Characteristics'!$C:$C,0)))</f>
        <v>cross fuel tax</v>
      </c>
      <c r="L2239" s="261">
        <f>IF(ISBLANK(INDEX('Policy Characteristics'!F:F,MATCH($C2239,'Policy Characteristics'!$C:$C,0))),"",INDEX('Policy Characteristics'!F:F,MATCH($C2239,'Policy Characteristics'!$C:$C,0)))</f>
        <v>-0.9</v>
      </c>
      <c r="M2239" s="261">
        <f>IF(ISBLANK(INDEX('Policy Characteristics'!G:G,MATCH($C2239,'Policy Characteristics'!$C:$C,0))),"",INDEX('Policy Characteristics'!G:G,MATCH($C2239,'Policy Characteristics'!$C:$C,0)))</f>
        <v>0.9</v>
      </c>
      <c r="N2239" s="261">
        <f>IF(ISBLANK(INDEX('Policy Characteristics'!H:H,MATCH($C2239,'Policy Characteristics'!$C:$C,0))),"",INDEX('Policy Characteristics'!H:H,MATCH($C2239,'Policy Characteristics'!$C:$C,0)))</f>
        <v>0.01</v>
      </c>
      <c r="O2239" s="254" t="str">
        <f>IF(ISBLANK(INDEX('Policy Characteristics'!I:I,MATCH($C2239,'Policy Characteristics'!$C:$C,0))),"",INDEX('Policy Characteristics'!I:I,MATCH($C2239,'Policy Characteristics'!$C:$C,0)))</f>
        <v>% of BAU price</v>
      </c>
      <c r="P2239" s="254" t="str">
        <f>IF(ISBLANK(INDEX('Policy Characteristics'!J:J,MATCH($C2239,'Policy Characteristics'!$C:$C,0))),"",INDEX('Policy Characteristics'!J:J,MATCH($C2239,'Policy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39" s="254" t="str">
        <f>IF(ISBLANK(INDEX('Policy Characteristics'!K:K,MATCH($C2239,'Policy Characteristics'!$C:$C,0))),"",INDEX('Policy Characteristics'!K:K,MATCH($C2239,'Policy Characteristics'!$C:$C,0)))</f>
        <v>fuels.html#fuel-taxes</v>
      </c>
      <c r="R2239" s="254" t="str">
        <f>IF(ISBLANK(INDEX('Policy Characteristics'!L:L,MATCH($C2239,'Policy Characteristics'!$C:$C,0))),"",INDEX('Policy Characteristics'!L:L,MATCH($C2239,'Policy Characteristics'!$C:$C,0)))</f>
        <v>fuel-taxes.html</v>
      </c>
    </row>
    <row r="2240" spans="1:18" s="4" customFormat="1">
      <c r="A2240" s="254" t="str">
        <f>IF(ISBLANK(INDEX('Policy Characteristics'!A:A,MATCH($C2240,'Policy Characteristics'!$C:$C,0))),"",INDEX('Policy Characteristics'!A:A,MATCH($C2240,'Policy Characteristics'!$C:$C,0)))</f>
        <v>Cross-Sector</v>
      </c>
      <c r="B2240" s="262" t="str">
        <f>IF(ISBLANK(INDEX('Policy Characteristics'!B:B,MATCH($C2240,'Policy Characteristics'!$C:$C,0))),"",INDEX('Policy Characteristics'!B:B,MATCH($C2240,'Policy Characteristics'!$C:$C,0)))</f>
        <v>Fuel Taxes or Subsidies</v>
      </c>
      <c r="C2240" s="320" t="str">
        <f t="shared" si="78"/>
        <v>Additional Fuel Tax or Subsidy Rate by Fuel</v>
      </c>
      <c r="D2240" s="6" t="s">
        <v>44</v>
      </c>
      <c r="E2240" s="45" t="s">
        <v>2473</v>
      </c>
      <c r="F2240" s="6" t="s">
        <v>84</v>
      </c>
      <c r="G2240" s="45" t="s">
        <v>2466</v>
      </c>
      <c r="H2240" s="43">
        <v>2385</v>
      </c>
      <c r="I2240" s="325" t="s">
        <v>41</v>
      </c>
      <c r="J2240" s="255" t="str">
        <f>IF(ISBLANK(INDEX('Policy Characteristics'!D:D,MATCH($C2240,'Policy Characteristics'!$C:$C,0))),"",INDEX('Policy Characteristics'!D:D,MATCH($C2240,'Policy Characteristics'!$C:$C,0)))</f>
        <v>Fuel Taxes or Subsidies</v>
      </c>
      <c r="K2240" s="254" t="str">
        <f>IF(ISBLANK(INDEX('Policy Characteristics'!E:E,MATCH($C2240,'Policy Characteristics'!$C:$C,0))),"",INDEX('Policy Characteristics'!E:E,MATCH($C2240,'Policy Characteristics'!$C:$C,0)))</f>
        <v>cross fuel tax</v>
      </c>
      <c r="L2240" s="261">
        <f>IF(ISBLANK(INDEX('Policy Characteristics'!F:F,MATCH($C2240,'Policy Characteristics'!$C:$C,0))),"",INDEX('Policy Characteristics'!F:F,MATCH($C2240,'Policy Characteristics'!$C:$C,0)))</f>
        <v>-0.9</v>
      </c>
      <c r="M2240" s="261">
        <f>IF(ISBLANK(INDEX('Policy Characteristics'!G:G,MATCH($C2240,'Policy Characteristics'!$C:$C,0))),"",INDEX('Policy Characteristics'!G:G,MATCH($C2240,'Policy Characteristics'!$C:$C,0)))</f>
        <v>0.9</v>
      </c>
      <c r="N2240" s="261">
        <f>IF(ISBLANK(INDEX('Policy Characteristics'!H:H,MATCH($C2240,'Policy Characteristics'!$C:$C,0))),"",INDEX('Policy Characteristics'!H:H,MATCH($C2240,'Policy Characteristics'!$C:$C,0)))</f>
        <v>0.01</v>
      </c>
      <c r="O2240" s="254" t="str">
        <f>IF(ISBLANK(INDEX('Policy Characteristics'!I:I,MATCH($C2240,'Policy Characteristics'!$C:$C,0))),"",INDEX('Policy Characteristics'!I:I,MATCH($C2240,'Policy Characteristics'!$C:$C,0)))</f>
        <v>% of BAU price</v>
      </c>
      <c r="P2240" s="254" t="str">
        <f>IF(ISBLANK(INDEX('Policy Characteristics'!J:J,MATCH($C2240,'Policy Characteristics'!$C:$C,0))),"",INDEX('Policy Characteristics'!J:J,MATCH($C2240,'Policy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40" s="254" t="str">
        <f>IF(ISBLANK(INDEX('Policy Characteristics'!K:K,MATCH($C2240,'Policy Characteristics'!$C:$C,0))),"",INDEX('Policy Characteristics'!K:K,MATCH($C2240,'Policy Characteristics'!$C:$C,0)))</f>
        <v>fuels.html#fuel-taxes</v>
      </c>
      <c r="R2240" s="254" t="str">
        <f>IF(ISBLANK(INDEX('Policy Characteristics'!L:L,MATCH($C2240,'Policy Characteristics'!$C:$C,0))),"",INDEX('Policy Characteristics'!L:L,MATCH($C2240,'Policy Characteristics'!$C:$C,0)))</f>
        <v>fuel-taxes.html</v>
      </c>
    </row>
    <row r="2241" spans="1:18" s="4" customFormat="1">
      <c r="A2241" s="254" t="str">
        <f>IF(ISBLANK(INDEX('Policy Characteristics'!A:A,MATCH($C2241,'Policy Characteristics'!$C:$C,0))),"",INDEX('Policy Characteristics'!A:A,MATCH($C2241,'Policy Characteristics'!$C:$C,0)))</f>
        <v>Cross-Sector</v>
      </c>
      <c r="B2241" s="262" t="str">
        <f>IF(ISBLANK(INDEX('Policy Characteristics'!B:B,MATCH($C2241,'Policy Characteristics'!$C:$C,0))),"",INDEX('Policy Characteristics'!B:B,MATCH($C2241,'Policy Characteristics'!$C:$C,0)))</f>
        <v>Fuel Taxes or Subsidies</v>
      </c>
      <c r="C2241" s="320" t="str">
        <f t="shared" si="78"/>
        <v>Additional Fuel Tax or Subsidy Rate by Fuel</v>
      </c>
      <c r="D2241" s="6" t="s">
        <v>48</v>
      </c>
      <c r="E2241" s="45" t="s">
        <v>2473</v>
      </c>
      <c r="F2241" s="6" t="s">
        <v>88</v>
      </c>
      <c r="G2241" s="45" t="s">
        <v>2466</v>
      </c>
      <c r="H2241" s="43">
        <v>2386</v>
      </c>
      <c r="I2241" s="325" t="s">
        <v>41</v>
      </c>
      <c r="J2241" s="255" t="str">
        <f>IF(ISBLANK(INDEX('Policy Characteristics'!D:D,MATCH($C2241,'Policy Characteristics'!$C:$C,0))),"",INDEX('Policy Characteristics'!D:D,MATCH($C2241,'Policy Characteristics'!$C:$C,0)))</f>
        <v>Fuel Taxes or Subsidies</v>
      </c>
      <c r="K2241" s="254" t="str">
        <f>IF(ISBLANK(INDEX('Policy Characteristics'!E:E,MATCH($C2241,'Policy Characteristics'!$C:$C,0))),"",INDEX('Policy Characteristics'!E:E,MATCH($C2241,'Policy Characteristics'!$C:$C,0)))</f>
        <v>cross fuel tax</v>
      </c>
      <c r="L2241" s="261">
        <f>IF(ISBLANK(INDEX('Policy Characteristics'!F:F,MATCH($C2241,'Policy Characteristics'!$C:$C,0))),"",INDEX('Policy Characteristics'!F:F,MATCH($C2241,'Policy Characteristics'!$C:$C,0)))</f>
        <v>-0.9</v>
      </c>
      <c r="M2241" s="261">
        <f>IF(ISBLANK(INDEX('Policy Characteristics'!G:G,MATCH($C2241,'Policy Characteristics'!$C:$C,0))),"",INDEX('Policy Characteristics'!G:G,MATCH($C2241,'Policy Characteristics'!$C:$C,0)))</f>
        <v>0.9</v>
      </c>
      <c r="N2241" s="261">
        <f>IF(ISBLANK(INDEX('Policy Characteristics'!H:H,MATCH($C2241,'Policy Characteristics'!$C:$C,0))),"",INDEX('Policy Characteristics'!H:H,MATCH($C2241,'Policy Characteristics'!$C:$C,0)))</f>
        <v>0.01</v>
      </c>
      <c r="O2241" s="254" t="str">
        <f>IF(ISBLANK(INDEX('Policy Characteristics'!I:I,MATCH($C2241,'Policy Characteristics'!$C:$C,0))),"",INDEX('Policy Characteristics'!I:I,MATCH($C2241,'Policy Characteristics'!$C:$C,0)))</f>
        <v>% of BAU price</v>
      </c>
      <c r="P2241" s="254" t="str">
        <f>IF(ISBLANK(INDEX('Policy Characteristics'!J:J,MATCH($C2241,'Policy Characteristics'!$C:$C,0))),"",INDEX('Policy Characteristics'!J:J,MATCH($C2241,'Policy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41" s="254" t="str">
        <f>IF(ISBLANK(INDEX('Policy Characteristics'!K:K,MATCH($C2241,'Policy Characteristics'!$C:$C,0))),"",INDEX('Policy Characteristics'!K:K,MATCH($C2241,'Policy Characteristics'!$C:$C,0)))</f>
        <v>fuels.html#fuel-taxes</v>
      </c>
      <c r="R2241" s="254" t="str">
        <f>IF(ISBLANK(INDEX('Policy Characteristics'!L:L,MATCH($C2241,'Policy Characteristics'!$C:$C,0))),"",INDEX('Policy Characteristics'!L:L,MATCH($C2241,'Policy Characteristics'!$C:$C,0)))</f>
        <v>fuel-taxes.html</v>
      </c>
    </row>
    <row r="2242" spans="1:18" s="4" customFormat="1">
      <c r="A2242" s="254" t="str">
        <f>IF(ISBLANK(INDEX('Policy Characteristics'!A:A,MATCH($C2242,'Policy Characteristics'!$C:$C,0))),"",INDEX('Policy Characteristics'!A:A,MATCH($C2242,'Policy Characteristics'!$C:$C,0)))</f>
        <v>Cross-Sector</v>
      </c>
      <c r="B2242" s="262" t="str">
        <f>IF(ISBLANK(INDEX('Policy Characteristics'!B:B,MATCH($C2242,'Policy Characteristics'!$C:$C,0))),"",INDEX('Policy Characteristics'!B:B,MATCH($C2242,'Policy Characteristics'!$C:$C,0)))</f>
        <v>Fuel Taxes or Subsidies</v>
      </c>
      <c r="C2242" s="320" t="str">
        <f t="shared" si="78"/>
        <v>Additional Fuel Tax or Subsidy Rate by Fuel</v>
      </c>
      <c r="D2242" s="6" t="s">
        <v>50</v>
      </c>
      <c r="E2242" s="45" t="s">
        <v>2473</v>
      </c>
      <c r="F2242" s="6" t="s">
        <v>91</v>
      </c>
      <c r="G2242" s="45" t="s">
        <v>2466</v>
      </c>
      <c r="H2242" s="43">
        <v>2387</v>
      </c>
      <c r="I2242" s="325" t="s">
        <v>41</v>
      </c>
      <c r="J2242" s="255" t="str">
        <f>IF(ISBLANK(INDEX('Policy Characteristics'!D:D,MATCH($C2242,'Policy Characteristics'!$C:$C,0))),"",INDEX('Policy Characteristics'!D:D,MATCH($C2242,'Policy Characteristics'!$C:$C,0)))</f>
        <v>Fuel Taxes or Subsidies</v>
      </c>
      <c r="K2242" s="254" t="str">
        <f>IF(ISBLANK(INDEX('Policy Characteristics'!E:E,MATCH($C2242,'Policy Characteristics'!$C:$C,0))),"",INDEX('Policy Characteristics'!E:E,MATCH($C2242,'Policy Characteristics'!$C:$C,0)))</f>
        <v>cross fuel tax</v>
      </c>
      <c r="L2242" s="261">
        <f>IF(ISBLANK(INDEX('Policy Characteristics'!F:F,MATCH($C2242,'Policy Characteristics'!$C:$C,0))),"",INDEX('Policy Characteristics'!F:F,MATCH($C2242,'Policy Characteristics'!$C:$C,0)))</f>
        <v>-0.9</v>
      </c>
      <c r="M2242" s="261">
        <f>IF(ISBLANK(INDEX('Policy Characteristics'!G:G,MATCH($C2242,'Policy Characteristics'!$C:$C,0))),"",INDEX('Policy Characteristics'!G:G,MATCH($C2242,'Policy Characteristics'!$C:$C,0)))</f>
        <v>0.9</v>
      </c>
      <c r="N2242" s="261">
        <f>IF(ISBLANK(INDEX('Policy Characteristics'!H:H,MATCH($C2242,'Policy Characteristics'!$C:$C,0))),"",INDEX('Policy Characteristics'!H:H,MATCH($C2242,'Policy Characteristics'!$C:$C,0)))</f>
        <v>0.01</v>
      </c>
      <c r="O2242" s="254" t="str">
        <f>IF(ISBLANK(INDEX('Policy Characteristics'!I:I,MATCH($C2242,'Policy Characteristics'!$C:$C,0))),"",INDEX('Policy Characteristics'!I:I,MATCH($C2242,'Policy Characteristics'!$C:$C,0)))</f>
        <v>% of BAU price</v>
      </c>
      <c r="P2242" s="254" t="str">
        <f>IF(ISBLANK(INDEX('Policy Characteristics'!J:J,MATCH($C2242,'Policy Characteristics'!$C:$C,0))),"",INDEX('Policy Characteristics'!J:J,MATCH($C2242,'Policy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42" s="254" t="str">
        <f>IF(ISBLANK(INDEX('Policy Characteristics'!K:K,MATCH($C2242,'Policy Characteristics'!$C:$C,0))),"",INDEX('Policy Characteristics'!K:K,MATCH($C2242,'Policy Characteristics'!$C:$C,0)))</f>
        <v>fuels.html#fuel-taxes</v>
      </c>
      <c r="R2242" s="254" t="str">
        <f>IF(ISBLANK(INDEX('Policy Characteristics'!L:L,MATCH($C2242,'Policy Characteristics'!$C:$C,0))),"",INDEX('Policy Characteristics'!L:L,MATCH($C2242,'Policy Characteristics'!$C:$C,0)))</f>
        <v>fuel-taxes.html</v>
      </c>
    </row>
    <row r="2243" spans="1:18" s="4" customFormat="1">
      <c r="A2243" s="254" t="str">
        <f>IF(ISBLANK(INDEX('Policy Characteristics'!A:A,MATCH($C2243,'Policy Characteristics'!$C:$C,0))),"",INDEX('Policy Characteristics'!A:A,MATCH($C2243,'Policy Characteristics'!$C:$C,0)))</f>
        <v>Cross-Sector</v>
      </c>
      <c r="B2243" s="262" t="str">
        <f>IF(ISBLANK(INDEX('Policy Characteristics'!B:B,MATCH($C2243,'Policy Characteristics'!$C:$C,0))),"",INDEX('Policy Characteristics'!B:B,MATCH($C2243,'Policy Characteristics'!$C:$C,0)))</f>
        <v>Fuel Taxes or Subsidies</v>
      </c>
      <c r="C2243" s="320" t="str">
        <f t="shared" si="78"/>
        <v>Additional Fuel Tax or Subsidy Rate by Fuel</v>
      </c>
      <c r="D2243" s="6" t="s">
        <v>51</v>
      </c>
      <c r="E2243" s="45" t="s">
        <v>2473</v>
      </c>
      <c r="F2243" s="6" t="s">
        <v>92</v>
      </c>
      <c r="G2243" s="45" t="s">
        <v>2466</v>
      </c>
      <c r="H2243" s="43">
        <v>2388</v>
      </c>
      <c r="I2243" s="325" t="s">
        <v>41</v>
      </c>
      <c r="J2243" s="255" t="str">
        <f>IF(ISBLANK(INDEX('Policy Characteristics'!D:D,MATCH($C2243,'Policy Characteristics'!$C:$C,0))),"",INDEX('Policy Characteristics'!D:D,MATCH($C2243,'Policy Characteristics'!$C:$C,0)))</f>
        <v>Fuel Taxes or Subsidies</v>
      </c>
      <c r="K2243" s="254" t="str">
        <f>IF(ISBLANK(INDEX('Policy Characteristics'!E:E,MATCH($C2243,'Policy Characteristics'!$C:$C,0))),"",INDEX('Policy Characteristics'!E:E,MATCH($C2243,'Policy Characteristics'!$C:$C,0)))</f>
        <v>cross fuel tax</v>
      </c>
      <c r="L2243" s="261">
        <f>IF(ISBLANK(INDEX('Policy Characteristics'!F:F,MATCH($C2243,'Policy Characteristics'!$C:$C,0))),"",INDEX('Policy Characteristics'!F:F,MATCH($C2243,'Policy Characteristics'!$C:$C,0)))</f>
        <v>-0.9</v>
      </c>
      <c r="M2243" s="261">
        <f>IF(ISBLANK(INDEX('Policy Characteristics'!G:G,MATCH($C2243,'Policy Characteristics'!$C:$C,0))),"",INDEX('Policy Characteristics'!G:G,MATCH($C2243,'Policy Characteristics'!$C:$C,0)))</f>
        <v>0.9</v>
      </c>
      <c r="N2243" s="261">
        <f>IF(ISBLANK(INDEX('Policy Characteristics'!H:H,MATCH($C2243,'Policy Characteristics'!$C:$C,0))),"",INDEX('Policy Characteristics'!H:H,MATCH($C2243,'Policy Characteristics'!$C:$C,0)))</f>
        <v>0.01</v>
      </c>
      <c r="O2243" s="254" t="str">
        <f>IF(ISBLANK(INDEX('Policy Characteristics'!I:I,MATCH($C2243,'Policy Characteristics'!$C:$C,0))),"",INDEX('Policy Characteristics'!I:I,MATCH($C2243,'Policy Characteristics'!$C:$C,0)))</f>
        <v>% of BAU price</v>
      </c>
      <c r="P2243" s="254" t="str">
        <f>IF(ISBLANK(INDEX('Policy Characteristics'!J:J,MATCH($C2243,'Policy Characteristics'!$C:$C,0))),"",INDEX('Policy Characteristics'!J:J,MATCH($C2243,'Policy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43" s="254" t="str">
        <f>IF(ISBLANK(INDEX('Policy Characteristics'!K:K,MATCH($C2243,'Policy Characteristics'!$C:$C,0))),"",INDEX('Policy Characteristics'!K:K,MATCH($C2243,'Policy Characteristics'!$C:$C,0)))</f>
        <v>fuels.html#fuel-taxes</v>
      </c>
      <c r="R2243" s="254" t="str">
        <f>IF(ISBLANK(INDEX('Policy Characteristics'!L:L,MATCH($C2243,'Policy Characteristics'!$C:$C,0))),"",INDEX('Policy Characteristics'!L:L,MATCH($C2243,'Policy Characteristics'!$C:$C,0)))</f>
        <v>fuel-taxes.html</v>
      </c>
    </row>
    <row r="2244" spans="1:18" s="4" customFormat="1">
      <c r="A2244" s="254" t="str">
        <f>IF(ISBLANK(INDEX('Policy Characteristics'!A:A,MATCH($C2244,'Policy Characteristics'!$C:$C,0))),"",INDEX('Policy Characteristics'!A:A,MATCH($C2244,'Policy Characteristics'!$C:$C,0)))</f>
        <v>Cross-Sector</v>
      </c>
      <c r="B2244" s="262" t="str">
        <f>IF(ISBLANK(INDEX('Policy Characteristics'!B:B,MATCH($C2244,'Policy Characteristics'!$C:$C,0))),"",INDEX('Policy Characteristics'!B:B,MATCH($C2244,'Policy Characteristics'!$C:$C,0)))</f>
        <v>Fuel Taxes or Subsidies</v>
      </c>
      <c r="C2244" s="320" t="str">
        <f t="shared" si="78"/>
        <v>Additional Fuel Tax or Subsidy Rate by Fuel</v>
      </c>
      <c r="D2244" s="6" t="s">
        <v>52</v>
      </c>
      <c r="E2244" s="45" t="s">
        <v>2473</v>
      </c>
      <c r="F2244" s="6" t="s">
        <v>93</v>
      </c>
      <c r="G2244" s="45" t="s">
        <v>2466</v>
      </c>
      <c r="H2244" s="43">
        <v>2389</v>
      </c>
      <c r="I2244" s="325" t="s">
        <v>41</v>
      </c>
      <c r="J2244" s="255" t="str">
        <f>IF(ISBLANK(INDEX('Policy Characteristics'!D:D,MATCH($C2244,'Policy Characteristics'!$C:$C,0))),"",INDEX('Policy Characteristics'!D:D,MATCH($C2244,'Policy Characteristics'!$C:$C,0)))</f>
        <v>Fuel Taxes or Subsidies</v>
      </c>
      <c r="K2244" s="254" t="str">
        <f>IF(ISBLANK(INDEX('Policy Characteristics'!E:E,MATCH($C2244,'Policy Characteristics'!$C:$C,0))),"",INDEX('Policy Characteristics'!E:E,MATCH($C2244,'Policy Characteristics'!$C:$C,0)))</f>
        <v>cross fuel tax</v>
      </c>
      <c r="L2244" s="261">
        <f>IF(ISBLANK(INDEX('Policy Characteristics'!F:F,MATCH($C2244,'Policy Characteristics'!$C:$C,0))),"",INDEX('Policy Characteristics'!F:F,MATCH($C2244,'Policy Characteristics'!$C:$C,0)))</f>
        <v>-0.9</v>
      </c>
      <c r="M2244" s="261">
        <f>IF(ISBLANK(INDEX('Policy Characteristics'!G:G,MATCH($C2244,'Policy Characteristics'!$C:$C,0))),"",INDEX('Policy Characteristics'!G:G,MATCH($C2244,'Policy Characteristics'!$C:$C,0)))</f>
        <v>0.9</v>
      </c>
      <c r="N2244" s="261">
        <f>IF(ISBLANK(INDEX('Policy Characteristics'!H:H,MATCH($C2244,'Policy Characteristics'!$C:$C,0))),"",INDEX('Policy Characteristics'!H:H,MATCH($C2244,'Policy Characteristics'!$C:$C,0)))</f>
        <v>0.01</v>
      </c>
      <c r="O2244" s="254" t="str">
        <f>IF(ISBLANK(INDEX('Policy Characteristics'!I:I,MATCH($C2244,'Policy Characteristics'!$C:$C,0))),"",INDEX('Policy Characteristics'!I:I,MATCH($C2244,'Policy Characteristics'!$C:$C,0)))</f>
        <v>% of BAU price</v>
      </c>
      <c r="P2244" s="254" t="str">
        <f>IF(ISBLANK(INDEX('Policy Characteristics'!J:J,MATCH($C2244,'Policy Characteristics'!$C:$C,0))),"",INDEX('Policy Characteristics'!J:J,MATCH($C2244,'Policy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44" s="254" t="str">
        <f>IF(ISBLANK(INDEX('Policy Characteristics'!K:K,MATCH($C2244,'Policy Characteristics'!$C:$C,0))),"",INDEX('Policy Characteristics'!K:K,MATCH($C2244,'Policy Characteristics'!$C:$C,0)))</f>
        <v>fuels.html#fuel-taxes</v>
      </c>
      <c r="R2244" s="254" t="str">
        <f>IF(ISBLANK(INDEX('Policy Characteristics'!L:L,MATCH($C2244,'Policy Characteristics'!$C:$C,0))),"",INDEX('Policy Characteristics'!L:L,MATCH($C2244,'Policy Characteristics'!$C:$C,0)))</f>
        <v>fuel-taxes.html</v>
      </c>
    </row>
    <row r="2245" spans="1:18" s="4" customFormat="1">
      <c r="A2245" s="254" t="str">
        <f>IF(ISBLANK(INDEX('Policy Characteristics'!A:A,MATCH($C2245,'Policy Characteristics'!$C:$C,0))),"",INDEX('Policy Characteristics'!A:A,MATCH($C2245,'Policy Characteristics'!$C:$C,0)))</f>
        <v>Cross-Sector</v>
      </c>
      <c r="B2245" s="262" t="str">
        <f>IF(ISBLANK(INDEX('Policy Characteristics'!B:B,MATCH($C2245,'Policy Characteristics'!$C:$C,0))),"",INDEX('Policy Characteristics'!B:B,MATCH($C2245,'Policy Characteristics'!$C:$C,0)))</f>
        <v>Fuel Taxes or Subsidies</v>
      </c>
      <c r="C2245" s="320" t="str">
        <f t="shared" si="78"/>
        <v>Additional Fuel Tax or Subsidy Rate by Fuel</v>
      </c>
      <c r="D2245" s="6" t="s">
        <v>53</v>
      </c>
      <c r="E2245" s="45" t="s">
        <v>2473</v>
      </c>
      <c r="F2245" s="6" t="s">
        <v>94</v>
      </c>
      <c r="G2245" s="45" t="s">
        <v>2466</v>
      </c>
      <c r="H2245" s="43">
        <v>2390</v>
      </c>
      <c r="I2245" s="325" t="s">
        <v>41</v>
      </c>
      <c r="J2245" s="255" t="str">
        <f>IF(ISBLANK(INDEX('Policy Characteristics'!D:D,MATCH($C2245,'Policy Characteristics'!$C:$C,0))),"",INDEX('Policy Characteristics'!D:D,MATCH($C2245,'Policy Characteristics'!$C:$C,0)))</f>
        <v>Fuel Taxes or Subsidies</v>
      </c>
      <c r="K2245" s="254" t="str">
        <f>IF(ISBLANK(INDEX('Policy Characteristics'!E:E,MATCH($C2245,'Policy Characteristics'!$C:$C,0))),"",INDEX('Policy Characteristics'!E:E,MATCH($C2245,'Policy Characteristics'!$C:$C,0)))</f>
        <v>cross fuel tax</v>
      </c>
      <c r="L2245" s="261">
        <f>IF(ISBLANK(INDEX('Policy Characteristics'!F:F,MATCH($C2245,'Policy Characteristics'!$C:$C,0))),"",INDEX('Policy Characteristics'!F:F,MATCH($C2245,'Policy Characteristics'!$C:$C,0)))</f>
        <v>-0.9</v>
      </c>
      <c r="M2245" s="261">
        <f>IF(ISBLANK(INDEX('Policy Characteristics'!G:G,MATCH($C2245,'Policy Characteristics'!$C:$C,0))),"",INDEX('Policy Characteristics'!G:G,MATCH($C2245,'Policy Characteristics'!$C:$C,0)))</f>
        <v>0.9</v>
      </c>
      <c r="N2245" s="261">
        <f>IF(ISBLANK(INDEX('Policy Characteristics'!H:H,MATCH($C2245,'Policy Characteristics'!$C:$C,0))),"",INDEX('Policy Characteristics'!H:H,MATCH($C2245,'Policy Characteristics'!$C:$C,0)))</f>
        <v>0.01</v>
      </c>
      <c r="O2245" s="254" t="str">
        <f>IF(ISBLANK(INDEX('Policy Characteristics'!I:I,MATCH($C2245,'Policy Characteristics'!$C:$C,0))),"",INDEX('Policy Characteristics'!I:I,MATCH($C2245,'Policy Characteristics'!$C:$C,0)))</f>
        <v>% of BAU price</v>
      </c>
      <c r="P2245" s="254" t="str">
        <f>IF(ISBLANK(INDEX('Policy Characteristics'!J:J,MATCH($C2245,'Policy Characteristics'!$C:$C,0))),"",INDEX('Policy Characteristics'!J:J,MATCH($C2245,'Policy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45" s="254" t="str">
        <f>IF(ISBLANK(INDEX('Policy Characteristics'!K:K,MATCH($C2245,'Policy Characteristics'!$C:$C,0))),"",INDEX('Policy Characteristics'!K:K,MATCH($C2245,'Policy Characteristics'!$C:$C,0)))</f>
        <v>fuels.html#fuel-taxes</v>
      </c>
      <c r="R2245" s="254" t="str">
        <f>IF(ISBLANK(INDEX('Policy Characteristics'!L:L,MATCH($C2245,'Policy Characteristics'!$C:$C,0))),"",INDEX('Policy Characteristics'!L:L,MATCH($C2245,'Policy Characteristics'!$C:$C,0)))</f>
        <v>fuel-taxes.html</v>
      </c>
    </row>
    <row r="2246" spans="1:18">
      <c r="A2246" s="254" t="str">
        <f>IF(ISBLANK(INDEX('Policy Characteristics'!A:A,MATCH($C2246,'Policy Characteristics'!$C:$C,0))),"",INDEX('Policy Characteristics'!A:A,MATCH($C2246,'Policy Characteristics'!$C:$C,0)))</f>
        <v>Cross-Sector</v>
      </c>
      <c r="B2246" s="262" t="str">
        <f>IF(ISBLANK(INDEX('Policy Characteristics'!B:B,MATCH($C2246,'Policy Characteristics'!$C:$C,0))),"",INDEX('Policy Characteristics'!B:B,MATCH($C2246,'Policy Characteristics'!$C:$C,0)))</f>
        <v>Fuel Taxes or Subsidies</v>
      </c>
      <c r="C2246" s="320" t="str">
        <f t="shared" si="78"/>
        <v>Additional Fuel Tax or Subsidy Rate by Fuel</v>
      </c>
      <c r="D2246" s="6" t="s">
        <v>2454</v>
      </c>
      <c r="E2246" s="45" t="s">
        <v>2473</v>
      </c>
      <c r="F2246" s="6" t="s">
        <v>2455</v>
      </c>
      <c r="G2246" s="45" t="s">
        <v>2466</v>
      </c>
      <c r="H2246" s="43">
        <v>2391</v>
      </c>
      <c r="I2246" s="325" t="s">
        <v>41</v>
      </c>
      <c r="J2246" s="255" t="str">
        <f>IF(ISBLANK(INDEX('Policy Characteristics'!D:D,MATCH($C2246,'Policy Characteristics'!$C:$C,0))),"",INDEX('Policy Characteristics'!D:D,MATCH($C2246,'Policy Characteristics'!$C:$C,0)))</f>
        <v>Fuel Taxes or Subsidies</v>
      </c>
      <c r="K2246" s="254" t="str">
        <f>IF(ISBLANK(INDEX('Policy Characteristics'!E:E,MATCH($C2246,'Policy Characteristics'!$C:$C,0))),"",INDEX('Policy Characteristics'!E:E,MATCH($C2246,'Policy Characteristics'!$C:$C,0)))</f>
        <v>cross fuel tax</v>
      </c>
      <c r="L2246" s="261">
        <f>IF(ISBLANK(INDEX('Policy Characteristics'!F:F,MATCH($C2246,'Policy Characteristics'!$C:$C,0))),"",INDEX('Policy Characteristics'!F:F,MATCH($C2246,'Policy Characteristics'!$C:$C,0)))</f>
        <v>-0.9</v>
      </c>
      <c r="M2246" s="261">
        <f>IF(ISBLANK(INDEX('Policy Characteristics'!G:G,MATCH($C2246,'Policy Characteristics'!$C:$C,0))),"",INDEX('Policy Characteristics'!G:G,MATCH($C2246,'Policy Characteristics'!$C:$C,0)))</f>
        <v>0.9</v>
      </c>
      <c r="N2246" s="261">
        <f>IF(ISBLANK(INDEX('Policy Characteristics'!H:H,MATCH($C2246,'Policy Characteristics'!$C:$C,0))),"",INDEX('Policy Characteristics'!H:H,MATCH($C2246,'Policy Characteristics'!$C:$C,0)))</f>
        <v>0.01</v>
      </c>
      <c r="O2246" s="254" t="str">
        <f>IF(ISBLANK(INDEX('Policy Characteristics'!I:I,MATCH($C2246,'Policy Characteristics'!$C:$C,0))),"",INDEX('Policy Characteristics'!I:I,MATCH($C2246,'Policy Characteristics'!$C:$C,0)))</f>
        <v>% of BAU price</v>
      </c>
      <c r="P2246" s="254" t="str">
        <f>IF(ISBLANK(INDEX('Policy Characteristics'!J:J,MATCH($C2246,'Policy Characteristics'!$C:$C,0))),"",INDEX('Policy Characteristics'!J:J,MATCH($C2246,'Policy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46" s="254" t="str">
        <f>IF(ISBLANK(INDEX('Policy Characteristics'!K:K,MATCH($C2246,'Policy Characteristics'!$C:$C,0))),"",INDEX('Policy Characteristics'!K:K,MATCH($C2246,'Policy Characteristics'!$C:$C,0)))</f>
        <v>fuels.html#fuel-taxes</v>
      </c>
      <c r="R2246" s="254" t="str">
        <f>IF(ISBLANK(INDEX('Policy Characteristics'!L:L,MATCH($C2246,'Policy Characteristics'!$C:$C,0))),"",INDEX('Policy Characteristics'!L:L,MATCH($C2246,'Policy Characteristics'!$C:$C,0)))</f>
        <v>fuel-taxes.html</v>
      </c>
    </row>
    <row r="2247" spans="1:18">
      <c r="A2247" s="254" t="str">
        <f>IF(ISBLANK(INDEX('Policy Characteristics'!A:A,MATCH($C2247,'Policy Characteristics'!$C:$C,0))),"",INDEX('Policy Characteristics'!A:A,MATCH($C2247,'Policy Characteristics'!$C:$C,0)))</f>
        <v>Cross-Sector</v>
      </c>
      <c r="B2247" s="262" t="str">
        <f>IF(ISBLANK(INDEX('Policy Characteristics'!B:B,MATCH($C2247,'Policy Characteristics'!$C:$C,0))),"",INDEX('Policy Characteristics'!B:B,MATCH($C2247,'Policy Characteristics'!$C:$C,0)))</f>
        <v>Fuel Taxes or Subsidies</v>
      </c>
      <c r="C2247" s="320" t="str">
        <f t="shared" si="78"/>
        <v>Additional Fuel Tax or Subsidy Rate by Fuel</v>
      </c>
      <c r="D2247" s="6" t="s">
        <v>71</v>
      </c>
      <c r="E2247" s="45" t="s">
        <v>2473</v>
      </c>
      <c r="F2247" s="6" t="s">
        <v>95</v>
      </c>
      <c r="G2247" s="45" t="s">
        <v>2466</v>
      </c>
      <c r="H2247" s="43">
        <v>2392</v>
      </c>
      <c r="I2247" s="325" t="s">
        <v>41</v>
      </c>
      <c r="J2247" s="255" t="str">
        <f>IF(ISBLANK(INDEX('Policy Characteristics'!D:D,MATCH($C2247,'Policy Characteristics'!$C:$C,0))),"",INDEX('Policy Characteristics'!D:D,MATCH($C2247,'Policy Characteristics'!$C:$C,0)))</f>
        <v>Fuel Taxes or Subsidies</v>
      </c>
      <c r="K2247" s="254" t="str">
        <f>IF(ISBLANK(INDEX('Policy Characteristics'!E:E,MATCH($C2247,'Policy Characteristics'!$C:$C,0))),"",INDEX('Policy Characteristics'!E:E,MATCH($C2247,'Policy Characteristics'!$C:$C,0)))</f>
        <v>cross fuel tax</v>
      </c>
      <c r="L2247" s="261">
        <f>IF(ISBLANK(INDEX('Policy Characteristics'!F:F,MATCH($C2247,'Policy Characteristics'!$C:$C,0))),"",INDEX('Policy Characteristics'!F:F,MATCH($C2247,'Policy Characteristics'!$C:$C,0)))</f>
        <v>-0.9</v>
      </c>
      <c r="M2247" s="261">
        <f>IF(ISBLANK(INDEX('Policy Characteristics'!G:G,MATCH($C2247,'Policy Characteristics'!$C:$C,0))),"",INDEX('Policy Characteristics'!G:G,MATCH($C2247,'Policy Characteristics'!$C:$C,0)))</f>
        <v>0.9</v>
      </c>
      <c r="N2247" s="261">
        <f>IF(ISBLANK(INDEX('Policy Characteristics'!H:H,MATCH($C2247,'Policy Characteristics'!$C:$C,0))),"",INDEX('Policy Characteristics'!H:H,MATCH($C2247,'Policy Characteristics'!$C:$C,0)))</f>
        <v>0.01</v>
      </c>
      <c r="O2247" s="254" t="str">
        <f>IF(ISBLANK(INDEX('Policy Characteristics'!I:I,MATCH($C2247,'Policy Characteristics'!$C:$C,0))),"",INDEX('Policy Characteristics'!I:I,MATCH($C2247,'Policy Characteristics'!$C:$C,0)))</f>
        <v>% of BAU price</v>
      </c>
      <c r="P2247" s="254" t="str">
        <f>IF(ISBLANK(INDEX('Policy Characteristics'!J:J,MATCH($C2247,'Policy Characteristics'!$C:$C,0))),"",INDEX('Policy Characteristics'!J:J,MATCH($C2247,'Policy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47" s="254" t="str">
        <f>IF(ISBLANK(INDEX('Policy Characteristics'!K:K,MATCH($C2247,'Policy Characteristics'!$C:$C,0))),"",INDEX('Policy Characteristics'!K:K,MATCH($C2247,'Policy Characteristics'!$C:$C,0)))</f>
        <v>fuels.html#fuel-taxes</v>
      </c>
      <c r="R2247" s="254" t="str">
        <f>IF(ISBLANK(INDEX('Policy Characteristics'!L:L,MATCH($C2247,'Policy Characteristics'!$C:$C,0))),"",INDEX('Policy Characteristics'!L:L,MATCH($C2247,'Policy Characteristics'!$C:$C,0)))</f>
        <v>fuel-taxes.html</v>
      </c>
    </row>
    <row r="2248" spans="1:18">
      <c r="A2248" s="254" t="str">
        <f>IF(ISBLANK(INDEX('Policy Characteristics'!A:A,MATCH($C2248,'Policy Characteristics'!$C:$C,0))),"",INDEX('Policy Characteristics'!A:A,MATCH($C2248,'Policy Characteristics'!$C:$C,0)))</f>
        <v>Cross-Sector</v>
      </c>
      <c r="B2248" s="262" t="str">
        <f>IF(ISBLANK(INDEX('Policy Characteristics'!B:B,MATCH($C2248,'Policy Characteristics'!$C:$C,0))),"",INDEX('Policy Characteristics'!B:B,MATCH($C2248,'Policy Characteristics'!$C:$C,0)))</f>
        <v>Fuel Taxes or Subsidies</v>
      </c>
      <c r="C2248" s="320" t="str">
        <f t="shared" si="78"/>
        <v>Additional Fuel Tax or Subsidy Rate by Fuel</v>
      </c>
      <c r="D2248" s="6" t="s">
        <v>429</v>
      </c>
      <c r="E2248" s="45" t="s">
        <v>2473</v>
      </c>
      <c r="F2248" s="6" t="s">
        <v>430</v>
      </c>
      <c r="G2248" s="45" t="s">
        <v>2466</v>
      </c>
      <c r="H2248" s="43">
        <v>2393</v>
      </c>
      <c r="I2248" s="325" t="s">
        <v>41</v>
      </c>
      <c r="J2248" s="255" t="str">
        <f>IF(ISBLANK(INDEX('Policy Characteristics'!D:D,MATCH($C2248,'Policy Characteristics'!$C:$C,0))),"",INDEX('Policy Characteristics'!D:D,MATCH($C2248,'Policy Characteristics'!$C:$C,0)))</f>
        <v>Fuel Taxes or Subsidies</v>
      </c>
      <c r="K2248" s="254" t="str">
        <f>IF(ISBLANK(INDEX('Policy Characteristics'!E:E,MATCH($C2248,'Policy Characteristics'!$C:$C,0))),"",INDEX('Policy Characteristics'!E:E,MATCH($C2248,'Policy Characteristics'!$C:$C,0)))</f>
        <v>cross fuel tax</v>
      </c>
      <c r="L2248" s="261">
        <f>IF(ISBLANK(INDEX('Policy Characteristics'!F:F,MATCH($C2248,'Policy Characteristics'!$C:$C,0))),"",INDEX('Policy Characteristics'!F:F,MATCH($C2248,'Policy Characteristics'!$C:$C,0)))</f>
        <v>-0.9</v>
      </c>
      <c r="M2248" s="261">
        <f>IF(ISBLANK(INDEX('Policy Characteristics'!G:G,MATCH($C2248,'Policy Characteristics'!$C:$C,0))),"",INDEX('Policy Characteristics'!G:G,MATCH($C2248,'Policy Characteristics'!$C:$C,0)))</f>
        <v>0.9</v>
      </c>
      <c r="N2248" s="261">
        <f>IF(ISBLANK(INDEX('Policy Characteristics'!H:H,MATCH($C2248,'Policy Characteristics'!$C:$C,0))),"",INDEX('Policy Characteristics'!H:H,MATCH($C2248,'Policy Characteristics'!$C:$C,0)))</f>
        <v>0.01</v>
      </c>
      <c r="O2248" s="254" t="str">
        <f>IF(ISBLANK(INDEX('Policy Characteristics'!I:I,MATCH($C2248,'Policy Characteristics'!$C:$C,0))),"",INDEX('Policy Characteristics'!I:I,MATCH($C2248,'Policy Characteristics'!$C:$C,0)))</f>
        <v>% of BAU price</v>
      </c>
      <c r="P2248" s="254" t="str">
        <f>IF(ISBLANK(INDEX('Policy Characteristics'!J:J,MATCH($C2248,'Policy Characteristics'!$C:$C,0))),"",INDEX('Policy Characteristics'!J:J,MATCH($C2248,'Policy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48" s="254" t="str">
        <f>IF(ISBLANK(INDEX('Policy Characteristics'!K:K,MATCH($C2248,'Policy Characteristics'!$C:$C,0))),"",INDEX('Policy Characteristics'!K:K,MATCH($C2248,'Policy Characteristics'!$C:$C,0)))</f>
        <v>fuels.html#fuel-taxes</v>
      </c>
      <c r="R2248" s="254" t="str">
        <f>IF(ISBLANK(INDEX('Policy Characteristics'!L:L,MATCH($C2248,'Policy Characteristics'!$C:$C,0))),"",INDEX('Policy Characteristics'!L:L,MATCH($C2248,'Policy Characteristics'!$C:$C,0)))</f>
        <v>fuel-taxes.html</v>
      </c>
    </row>
    <row r="2249" spans="1:18">
      <c r="A2249" s="254" t="str">
        <f>IF(ISBLANK(INDEX('Policy Characteristics'!A:A,MATCH($C2249,'Policy Characteristics'!$C:$C,0))),"",INDEX('Policy Characteristics'!A:A,MATCH($C2249,'Policy Characteristics'!$C:$C,0)))</f>
        <v>Cross-Sector</v>
      </c>
      <c r="B2249" s="262" t="str">
        <f>IF(ISBLANK(INDEX('Policy Characteristics'!B:B,MATCH($C2249,'Policy Characteristics'!$C:$C,0))),"",INDEX('Policy Characteristics'!B:B,MATCH($C2249,'Policy Characteristics'!$C:$C,0)))</f>
        <v>Fuel Taxes or Subsidies</v>
      </c>
      <c r="C2249" s="320" t="str">
        <f t="shared" si="78"/>
        <v>Additional Fuel Tax or Subsidy Rate by Fuel</v>
      </c>
      <c r="D2249" s="6" t="s">
        <v>2446</v>
      </c>
      <c r="E2249" s="45" t="s">
        <v>2473</v>
      </c>
      <c r="F2249" s="6" t="s">
        <v>2450</v>
      </c>
      <c r="G2249" s="45" t="s">
        <v>2466</v>
      </c>
      <c r="H2249" s="43">
        <v>2394</v>
      </c>
      <c r="I2249" s="325" t="s">
        <v>41</v>
      </c>
      <c r="J2249" s="255" t="str">
        <f>IF(ISBLANK(INDEX('Policy Characteristics'!D:D,MATCH($C2249,'Policy Characteristics'!$C:$C,0))),"",INDEX('Policy Characteristics'!D:D,MATCH($C2249,'Policy Characteristics'!$C:$C,0)))</f>
        <v>Fuel Taxes or Subsidies</v>
      </c>
      <c r="K2249" s="254" t="str">
        <f>IF(ISBLANK(INDEX('Policy Characteristics'!E:E,MATCH($C2249,'Policy Characteristics'!$C:$C,0))),"",INDEX('Policy Characteristics'!E:E,MATCH($C2249,'Policy Characteristics'!$C:$C,0)))</f>
        <v>cross fuel tax</v>
      </c>
      <c r="L2249" s="261">
        <f>IF(ISBLANK(INDEX('Policy Characteristics'!F:F,MATCH($C2249,'Policy Characteristics'!$C:$C,0))),"",INDEX('Policy Characteristics'!F:F,MATCH($C2249,'Policy Characteristics'!$C:$C,0)))</f>
        <v>-0.9</v>
      </c>
      <c r="M2249" s="261">
        <f>IF(ISBLANK(INDEX('Policy Characteristics'!G:G,MATCH($C2249,'Policy Characteristics'!$C:$C,0))),"",INDEX('Policy Characteristics'!G:G,MATCH($C2249,'Policy Characteristics'!$C:$C,0)))</f>
        <v>0.9</v>
      </c>
      <c r="N2249" s="261">
        <f>IF(ISBLANK(INDEX('Policy Characteristics'!H:H,MATCH($C2249,'Policy Characteristics'!$C:$C,0))),"",INDEX('Policy Characteristics'!H:H,MATCH($C2249,'Policy Characteristics'!$C:$C,0)))</f>
        <v>0.01</v>
      </c>
      <c r="O2249" s="254" t="str">
        <f>IF(ISBLANK(INDEX('Policy Characteristics'!I:I,MATCH($C2249,'Policy Characteristics'!$C:$C,0))),"",INDEX('Policy Characteristics'!I:I,MATCH($C2249,'Policy Characteristics'!$C:$C,0)))</f>
        <v>% of BAU price</v>
      </c>
      <c r="P2249" s="254" t="str">
        <f>IF(ISBLANK(INDEX('Policy Characteristics'!J:J,MATCH($C2249,'Policy Characteristics'!$C:$C,0))),"",INDEX('Policy Characteristics'!J:J,MATCH($C2249,'Policy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49" s="254" t="str">
        <f>IF(ISBLANK(INDEX('Policy Characteristics'!K:K,MATCH($C2249,'Policy Characteristics'!$C:$C,0))),"",INDEX('Policy Characteristics'!K:K,MATCH($C2249,'Policy Characteristics'!$C:$C,0)))</f>
        <v>fuels.html#fuel-taxes</v>
      </c>
      <c r="R2249" s="254" t="str">
        <f>IF(ISBLANK(INDEX('Policy Characteristics'!L:L,MATCH($C2249,'Policy Characteristics'!$C:$C,0))),"",INDEX('Policy Characteristics'!L:L,MATCH($C2249,'Policy Characteristics'!$C:$C,0)))</f>
        <v>fuel-taxes.html</v>
      </c>
    </row>
    <row r="2250" spans="1:18">
      <c r="A2250" s="254" t="str">
        <f>IF(ISBLANK(INDEX('Policy Characteristics'!A:A,MATCH($C2250,'Policy Characteristics'!$C:$C,0))),"",INDEX('Policy Characteristics'!A:A,MATCH($C2250,'Policy Characteristics'!$C:$C,0)))</f>
        <v>Cross-Sector</v>
      </c>
      <c r="B2250" s="262" t="str">
        <f>IF(ISBLANK(INDEX('Policy Characteristics'!B:B,MATCH($C2250,'Policy Characteristics'!$C:$C,0))),"",INDEX('Policy Characteristics'!B:B,MATCH($C2250,'Policy Characteristics'!$C:$C,0)))</f>
        <v>Fuel Taxes or Subsidies</v>
      </c>
      <c r="C2250" s="320" t="str">
        <f t="shared" si="78"/>
        <v>Additional Fuel Tax or Subsidy Rate by Fuel</v>
      </c>
      <c r="D2250" s="6" t="s">
        <v>2456</v>
      </c>
      <c r="E2250" s="45" t="s">
        <v>2473</v>
      </c>
      <c r="F2250" s="6" t="s">
        <v>2457</v>
      </c>
      <c r="G2250" s="45" t="s">
        <v>2466</v>
      </c>
      <c r="H2250" s="43">
        <v>2395</v>
      </c>
      <c r="I2250" s="325" t="s">
        <v>41</v>
      </c>
      <c r="J2250" s="255" t="str">
        <f>IF(ISBLANK(INDEX('Policy Characteristics'!D:D,MATCH($C2250,'Policy Characteristics'!$C:$C,0))),"",INDEX('Policy Characteristics'!D:D,MATCH($C2250,'Policy Characteristics'!$C:$C,0)))</f>
        <v>Fuel Taxes or Subsidies</v>
      </c>
      <c r="K2250" s="254" t="str">
        <f>IF(ISBLANK(INDEX('Policy Characteristics'!E:E,MATCH($C2250,'Policy Characteristics'!$C:$C,0))),"",INDEX('Policy Characteristics'!E:E,MATCH($C2250,'Policy Characteristics'!$C:$C,0)))</f>
        <v>cross fuel tax</v>
      </c>
      <c r="L2250" s="261">
        <f>IF(ISBLANK(INDEX('Policy Characteristics'!F:F,MATCH($C2250,'Policy Characteristics'!$C:$C,0))),"",INDEX('Policy Characteristics'!F:F,MATCH($C2250,'Policy Characteristics'!$C:$C,0)))</f>
        <v>-0.9</v>
      </c>
      <c r="M2250" s="261">
        <f>IF(ISBLANK(INDEX('Policy Characteristics'!G:G,MATCH($C2250,'Policy Characteristics'!$C:$C,0))),"",INDEX('Policy Characteristics'!G:G,MATCH($C2250,'Policy Characteristics'!$C:$C,0)))</f>
        <v>0.9</v>
      </c>
      <c r="N2250" s="261">
        <f>IF(ISBLANK(INDEX('Policy Characteristics'!H:H,MATCH($C2250,'Policy Characteristics'!$C:$C,0))),"",INDEX('Policy Characteristics'!H:H,MATCH($C2250,'Policy Characteristics'!$C:$C,0)))</f>
        <v>0.01</v>
      </c>
      <c r="O2250" s="254" t="str">
        <f>IF(ISBLANK(INDEX('Policy Characteristics'!I:I,MATCH($C2250,'Policy Characteristics'!$C:$C,0))),"",INDEX('Policy Characteristics'!I:I,MATCH($C2250,'Policy Characteristics'!$C:$C,0)))</f>
        <v>% of BAU price</v>
      </c>
      <c r="P2250" s="254" t="str">
        <f>IF(ISBLANK(INDEX('Policy Characteristics'!J:J,MATCH($C2250,'Policy Characteristics'!$C:$C,0))),"",INDEX('Policy Characteristics'!J:J,MATCH($C2250,'Policy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50" s="254" t="str">
        <f>IF(ISBLANK(INDEX('Policy Characteristics'!K:K,MATCH($C2250,'Policy Characteristics'!$C:$C,0))),"",INDEX('Policy Characteristics'!K:K,MATCH($C2250,'Policy Characteristics'!$C:$C,0)))</f>
        <v>fuels.html#fuel-taxes</v>
      </c>
      <c r="R2250" s="254" t="str">
        <f>IF(ISBLANK(INDEX('Policy Characteristics'!L:L,MATCH($C2250,'Policy Characteristics'!$C:$C,0))),"",INDEX('Policy Characteristics'!L:L,MATCH($C2250,'Policy Characteristics'!$C:$C,0)))</f>
        <v>fuel-taxes.html</v>
      </c>
    </row>
    <row r="2251" spans="1:18">
      <c r="A2251" s="254" t="str">
        <f>IF(ISBLANK(INDEX('Policy Characteristics'!A:A,MATCH($C2251,'Policy Characteristics'!$C:$C,0))),"",INDEX('Policy Characteristics'!A:A,MATCH($C2251,'Policy Characteristics'!$C:$C,0)))</f>
        <v>Cross-Sector</v>
      </c>
      <c r="B2251" s="262" t="str">
        <f>IF(ISBLANK(INDEX('Policy Characteristics'!B:B,MATCH($C2251,'Policy Characteristics'!$C:$C,0))),"",INDEX('Policy Characteristics'!B:B,MATCH($C2251,'Policy Characteristics'!$C:$C,0)))</f>
        <v>Fuel Taxes or Subsidies</v>
      </c>
      <c r="C2251" s="320" t="str">
        <f t="shared" si="78"/>
        <v>Additional Fuel Tax or Subsidy Rate by Fuel</v>
      </c>
      <c r="D2251" s="6" t="s">
        <v>2447</v>
      </c>
      <c r="E2251" s="45" t="s">
        <v>2473</v>
      </c>
      <c r="F2251" s="6" t="s">
        <v>2451</v>
      </c>
      <c r="G2251" s="45" t="s">
        <v>2466</v>
      </c>
      <c r="H2251" s="43">
        <v>2396</v>
      </c>
      <c r="I2251" s="325" t="s">
        <v>41</v>
      </c>
      <c r="J2251" s="255" t="str">
        <f>IF(ISBLANK(INDEX('Policy Characteristics'!D:D,MATCH($C2251,'Policy Characteristics'!$C:$C,0))),"",INDEX('Policy Characteristics'!D:D,MATCH($C2251,'Policy Characteristics'!$C:$C,0)))</f>
        <v>Fuel Taxes or Subsidies</v>
      </c>
      <c r="K2251" s="254" t="str">
        <f>IF(ISBLANK(INDEX('Policy Characteristics'!E:E,MATCH($C2251,'Policy Characteristics'!$C:$C,0))),"",INDEX('Policy Characteristics'!E:E,MATCH($C2251,'Policy Characteristics'!$C:$C,0)))</f>
        <v>cross fuel tax</v>
      </c>
      <c r="L2251" s="261">
        <f>IF(ISBLANK(INDEX('Policy Characteristics'!F:F,MATCH($C2251,'Policy Characteristics'!$C:$C,0))),"",INDEX('Policy Characteristics'!F:F,MATCH($C2251,'Policy Characteristics'!$C:$C,0)))</f>
        <v>-0.9</v>
      </c>
      <c r="M2251" s="261">
        <f>IF(ISBLANK(INDEX('Policy Characteristics'!G:G,MATCH($C2251,'Policy Characteristics'!$C:$C,0))),"",INDEX('Policy Characteristics'!G:G,MATCH($C2251,'Policy Characteristics'!$C:$C,0)))</f>
        <v>0.9</v>
      </c>
      <c r="N2251" s="261">
        <f>IF(ISBLANK(INDEX('Policy Characteristics'!H:H,MATCH($C2251,'Policy Characteristics'!$C:$C,0))),"",INDEX('Policy Characteristics'!H:H,MATCH($C2251,'Policy Characteristics'!$C:$C,0)))</f>
        <v>0.01</v>
      </c>
      <c r="O2251" s="254" t="str">
        <f>IF(ISBLANK(INDEX('Policy Characteristics'!I:I,MATCH($C2251,'Policy Characteristics'!$C:$C,0))),"",INDEX('Policy Characteristics'!I:I,MATCH($C2251,'Policy Characteristics'!$C:$C,0)))</f>
        <v>% of BAU price</v>
      </c>
      <c r="P2251" s="254" t="str">
        <f>IF(ISBLANK(INDEX('Policy Characteristics'!J:J,MATCH($C2251,'Policy Characteristics'!$C:$C,0))),"",INDEX('Policy Characteristics'!J:J,MATCH($C2251,'Policy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51" s="254" t="str">
        <f>IF(ISBLANK(INDEX('Policy Characteristics'!K:K,MATCH($C2251,'Policy Characteristics'!$C:$C,0))),"",INDEX('Policy Characteristics'!K:K,MATCH($C2251,'Policy Characteristics'!$C:$C,0)))</f>
        <v>fuels.html#fuel-taxes</v>
      </c>
      <c r="R2251" s="254" t="str">
        <f>IF(ISBLANK(INDEX('Policy Characteristics'!L:L,MATCH($C2251,'Policy Characteristics'!$C:$C,0))),"",INDEX('Policy Characteristics'!L:L,MATCH($C2251,'Policy Characteristics'!$C:$C,0)))</f>
        <v>fuel-taxes.html</v>
      </c>
    </row>
    <row r="2252" spans="1:18">
      <c r="A2252" s="254" t="str">
        <f>IF(ISBLANK(INDEX('Policy Characteristics'!A:A,MATCH($C2252,'Policy Characteristics'!$C:$C,0))),"",INDEX('Policy Characteristics'!A:A,MATCH($C2252,'Policy Characteristics'!$C:$C,0)))</f>
        <v>Cross-Sector</v>
      </c>
      <c r="B2252" s="262" t="str">
        <f>IF(ISBLANK(INDEX('Policy Characteristics'!B:B,MATCH($C2252,'Policy Characteristics'!$C:$C,0))),"",INDEX('Policy Characteristics'!B:B,MATCH($C2252,'Policy Characteristics'!$C:$C,0)))</f>
        <v>Fuel Taxes or Subsidies</v>
      </c>
      <c r="C2252" s="320" t="str">
        <f t="shared" si="78"/>
        <v>Additional Fuel Tax or Subsidy Rate by Fuel</v>
      </c>
      <c r="D2252" s="6" t="s">
        <v>2448</v>
      </c>
      <c r="E2252" s="45" t="s">
        <v>2473</v>
      </c>
      <c r="F2252" s="6" t="s">
        <v>2452</v>
      </c>
      <c r="G2252" s="45" t="s">
        <v>2466</v>
      </c>
      <c r="H2252" s="43">
        <v>2397</v>
      </c>
      <c r="I2252" s="325" t="s">
        <v>41</v>
      </c>
      <c r="J2252" s="255" t="str">
        <f>IF(ISBLANK(INDEX('Policy Characteristics'!D:D,MATCH($C2252,'Policy Characteristics'!$C:$C,0))),"",INDEX('Policy Characteristics'!D:D,MATCH($C2252,'Policy Characteristics'!$C:$C,0)))</f>
        <v>Fuel Taxes or Subsidies</v>
      </c>
      <c r="K2252" s="254" t="str">
        <f>IF(ISBLANK(INDEX('Policy Characteristics'!E:E,MATCH($C2252,'Policy Characteristics'!$C:$C,0))),"",INDEX('Policy Characteristics'!E:E,MATCH($C2252,'Policy Characteristics'!$C:$C,0)))</f>
        <v>cross fuel tax</v>
      </c>
      <c r="L2252" s="261">
        <f>IF(ISBLANK(INDEX('Policy Characteristics'!F:F,MATCH($C2252,'Policy Characteristics'!$C:$C,0))),"",INDEX('Policy Characteristics'!F:F,MATCH($C2252,'Policy Characteristics'!$C:$C,0)))</f>
        <v>-0.9</v>
      </c>
      <c r="M2252" s="261">
        <f>IF(ISBLANK(INDEX('Policy Characteristics'!G:G,MATCH($C2252,'Policy Characteristics'!$C:$C,0))),"",INDEX('Policy Characteristics'!G:G,MATCH($C2252,'Policy Characteristics'!$C:$C,0)))</f>
        <v>0.9</v>
      </c>
      <c r="N2252" s="261">
        <f>IF(ISBLANK(INDEX('Policy Characteristics'!H:H,MATCH($C2252,'Policy Characteristics'!$C:$C,0))),"",INDEX('Policy Characteristics'!H:H,MATCH($C2252,'Policy Characteristics'!$C:$C,0)))</f>
        <v>0.01</v>
      </c>
      <c r="O2252" s="254" t="str">
        <f>IF(ISBLANK(INDEX('Policy Characteristics'!I:I,MATCH($C2252,'Policy Characteristics'!$C:$C,0))),"",INDEX('Policy Characteristics'!I:I,MATCH($C2252,'Policy Characteristics'!$C:$C,0)))</f>
        <v>% of BAU price</v>
      </c>
      <c r="P2252" s="254" t="str">
        <f>IF(ISBLANK(INDEX('Policy Characteristics'!J:J,MATCH($C2252,'Policy Characteristics'!$C:$C,0))),"",INDEX('Policy Characteristics'!J:J,MATCH($C2252,'Policy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52" s="254" t="str">
        <f>IF(ISBLANK(INDEX('Policy Characteristics'!K:K,MATCH($C2252,'Policy Characteristics'!$C:$C,0))),"",INDEX('Policy Characteristics'!K:K,MATCH($C2252,'Policy Characteristics'!$C:$C,0)))</f>
        <v>fuels.html#fuel-taxes</v>
      </c>
      <c r="R2252" s="254" t="str">
        <f>IF(ISBLANK(INDEX('Policy Characteristics'!L:L,MATCH($C2252,'Policy Characteristics'!$C:$C,0))),"",INDEX('Policy Characteristics'!L:L,MATCH($C2252,'Policy Characteristics'!$C:$C,0)))</f>
        <v>fuel-taxes.html</v>
      </c>
    </row>
    <row r="2253" spans="1:18">
      <c r="A2253" s="254" t="str">
        <f>IF(ISBLANK(INDEX('Policy Characteristics'!A:A,MATCH($C2253,'Policy Characteristics'!$C:$C,0))),"",INDEX('Policy Characteristics'!A:A,MATCH($C2253,'Policy Characteristics'!$C:$C,0)))</f>
        <v>Cross-Sector</v>
      </c>
      <c r="B2253" s="262" t="str">
        <f>IF(ISBLANK(INDEX('Policy Characteristics'!B:B,MATCH($C2253,'Policy Characteristics'!$C:$C,0))),"",INDEX('Policy Characteristics'!B:B,MATCH($C2253,'Policy Characteristics'!$C:$C,0)))</f>
        <v>Fuel Taxes or Subsidies</v>
      </c>
      <c r="C2253" s="320" t="str">
        <f t="shared" si="78"/>
        <v>Additional Fuel Tax or Subsidy Rate by Fuel</v>
      </c>
      <c r="D2253" s="6" t="s">
        <v>2449</v>
      </c>
      <c r="E2253" s="45" t="s">
        <v>2473</v>
      </c>
      <c r="F2253" s="6" t="s">
        <v>2453</v>
      </c>
      <c r="G2253" s="45" t="s">
        <v>2466</v>
      </c>
      <c r="H2253" s="43">
        <v>2398</v>
      </c>
      <c r="I2253" s="325" t="s">
        <v>41</v>
      </c>
      <c r="J2253" s="255" t="str">
        <f>IF(ISBLANK(INDEX('Policy Characteristics'!D:D,MATCH($C2253,'Policy Characteristics'!$C:$C,0))),"",INDEX('Policy Characteristics'!D:D,MATCH($C2253,'Policy Characteristics'!$C:$C,0)))</f>
        <v>Fuel Taxes or Subsidies</v>
      </c>
      <c r="K2253" s="254" t="str">
        <f>IF(ISBLANK(INDEX('Policy Characteristics'!E:E,MATCH($C2253,'Policy Characteristics'!$C:$C,0))),"",INDEX('Policy Characteristics'!E:E,MATCH($C2253,'Policy Characteristics'!$C:$C,0)))</f>
        <v>cross fuel tax</v>
      </c>
      <c r="L2253" s="261">
        <f>IF(ISBLANK(INDEX('Policy Characteristics'!F:F,MATCH($C2253,'Policy Characteristics'!$C:$C,0))),"",INDEX('Policy Characteristics'!F:F,MATCH($C2253,'Policy Characteristics'!$C:$C,0)))</f>
        <v>-0.9</v>
      </c>
      <c r="M2253" s="261">
        <f>IF(ISBLANK(INDEX('Policy Characteristics'!G:G,MATCH($C2253,'Policy Characteristics'!$C:$C,0))),"",INDEX('Policy Characteristics'!G:G,MATCH($C2253,'Policy Characteristics'!$C:$C,0)))</f>
        <v>0.9</v>
      </c>
      <c r="N2253" s="261">
        <f>IF(ISBLANK(INDEX('Policy Characteristics'!H:H,MATCH($C2253,'Policy Characteristics'!$C:$C,0))),"",INDEX('Policy Characteristics'!H:H,MATCH($C2253,'Policy Characteristics'!$C:$C,0)))</f>
        <v>0.01</v>
      </c>
      <c r="O2253" s="254" t="str">
        <f>IF(ISBLANK(INDEX('Policy Characteristics'!I:I,MATCH($C2253,'Policy Characteristics'!$C:$C,0))),"",INDEX('Policy Characteristics'!I:I,MATCH($C2253,'Policy Characteristics'!$C:$C,0)))</f>
        <v>% of BAU price</v>
      </c>
      <c r="P2253" s="254" t="str">
        <f>IF(ISBLANK(INDEX('Policy Characteristics'!J:J,MATCH($C2253,'Policy Characteristics'!$C:$C,0))),"",INDEX('Policy Characteristics'!J:J,MATCH($C2253,'Policy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53" s="254" t="str">
        <f>IF(ISBLANK(INDEX('Policy Characteristics'!K:K,MATCH($C2253,'Policy Characteristics'!$C:$C,0))),"",INDEX('Policy Characteristics'!K:K,MATCH($C2253,'Policy Characteristics'!$C:$C,0)))</f>
        <v>fuels.html#fuel-taxes</v>
      </c>
      <c r="R2253" s="254" t="str">
        <f>IF(ISBLANK(INDEX('Policy Characteristics'!L:L,MATCH($C2253,'Policy Characteristics'!$C:$C,0))),"",INDEX('Policy Characteristics'!L:L,MATCH($C2253,'Policy Characteristics'!$C:$C,0)))</f>
        <v>fuel-taxes.html</v>
      </c>
    </row>
    <row r="2254" spans="1:18" s="4" customFormat="1">
      <c r="A2254" s="254" t="str">
        <f>IF(ISBLANK(INDEX('Policy Characteristics'!A:A,MATCH($C2254,'Policy Characteristics'!$C:$C,0))),"",INDEX('Policy Characteristics'!A:A,MATCH($C2254,'Policy Characteristics'!$C:$C,0)))</f>
        <v>Cross-Sector</v>
      </c>
      <c r="B2254" s="262" t="str">
        <f>IF(ISBLANK(INDEX('Policy Characteristics'!B:B,MATCH($C2254,'Policy Characteristics'!$C:$C,0))),"",INDEX('Policy Characteristics'!B:B,MATCH($C2254,'Policy Characteristics'!$C:$C,0)))</f>
        <v>Fuel Taxes or Subsidies</v>
      </c>
      <c r="C2254" s="320" t="str">
        <f t="shared" si="78"/>
        <v>Additional Fuel Tax or Subsidy Rate by Fuel</v>
      </c>
      <c r="D2254" s="45" t="s">
        <v>49</v>
      </c>
      <c r="E2254" s="45" t="s">
        <v>3738</v>
      </c>
      <c r="F2254" s="45" t="s">
        <v>89</v>
      </c>
      <c r="G2254" s="45" t="s">
        <v>2409</v>
      </c>
      <c r="H2254" s="43">
        <v>2399</v>
      </c>
      <c r="I2254" s="324" t="s">
        <v>41</v>
      </c>
      <c r="J2254" s="255" t="str">
        <f>IF(ISBLANK(INDEX('Policy Characteristics'!D:D,MATCH($C2254,'Policy Characteristics'!$C:$C,0))),"",INDEX('Policy Characteristics'!D:D,MATCH($C2254,'Policy Characteristics'!$C:$C,0)))</f>
        <v>Fuel Taxes or Subsidies</v>
      </c>
      <c r="K2254" s="254" t="str">
        <f>IF(ISBLANK(INDEX('Policy Characteristics'!E:E,MATCH($C2254,'Policy Characteristics'!$C:$C,0))),"",INDEX('Policy Characteristics'!E:E,MATCH($C2254,'Policy Characteristics'!$C:$C,0)))</f>
        <v>cross fuel tax</v>
      </c>
      <c r="L2254" s="261">
        <f>IF(ISBLANK(INDEX('Policy Characteristics'!F:F,MATCH($C2254,'Policy Characteristics'!$C:$C,0))),"",INDEX('Policy Characteristics'!F:F,MATCH($C2254,'Policy Characteristics'!$C:$C,0)))</f>
        <v>-0.9</v>
      </c>
      <c r="M2254" s="261">
        <f>IF(ISBLANK(INDEX('Policy Characteristics'!G:G,MATCH($C2254,'Policy Characteristics'!$C:$C,0))),"",INDEX('Policy Characteristics'!G:G,MATCH($C2254,'Policy Characteristics'!$C:$C,0)))</f>
        <v>0.9</v>
      </c>
      <c r="N2254" s="261">
        <f>IF(ISBLANK(INDEX('Policy Characteristics'!H:H,MATCH($C2254,'Policy Characteristics'!$C:$C,0))),"",INDEX('Policy Characteristics'!H:H,MATCH($C2254,'Policy Characteristics'!$C:$C,0)))</f>
        <v>0.01</v>
      </c>
      <c r="O2254" s="254" t="str">
        <f>IF(ISBLANK(INDEX('Policy Characteristics'!I:I,MATCH($C2254,'Policy Characteristics'!$C:$C,0))),"",INDEX('Policy Characteristics'!I:I,MATCH($C2254,'Policy Characteristics'!$C:$C,0)))</f>
        <v>% of BAU price</v>
      </c>
      <c r="P2254" s="254" t="str">
        <f>IF(ISBLANK(INDEX('Policy Characteristics'!J:J,MATCH($C2254,'Policy Characteristics'!$C:$C,0))),"",INDEX('Policy Characteristics'!J:J,MATCH($C2254,'Policy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54" s="254" t="str">
        <f>IF(ISBLANK(INDEX('Policy Characteristics'!K:K,MATCH($C2254,'Policy Characteristics'!$C:$C,0))),"",INDEX('Policy Characteristics'!K:K,MATCH($C2254,'Policy Characteristics'!$C:$C,0)))</f>
        <v>fuels.html#fuel-taxes</v>
      </c>
      <c r="R2254" s="254" t="str">
        <f>IF(ISBLANK(INDEX('Policy Characteristics'!L:L,MATCH($C2254,'Policy Characteristics'!$C:$C,0))),"",INDEX('Policy Characteristics'!L:L,MATCH($C2254,'Policy Characteristics'!$C:$C,0)))</f>
        <v>fuel-taxes.html</v>
      </c>
    </row>
    <row r="2255" spans="1:18" s="4" customFormat="1">
      <c r="A2255" s="254" t="str">
        <f>IF(ISBLANK(INDEX('Policy Characteristics'!A:A,MATCH($C2255,'Policy Characteristics'!$C:$C,0))),"",INDEX('Policy Characteristics'!A:A,MATCH($C2255,'Policy Characteristics'!$C:$C,0)))</f>
        <v>Cross-Sector</v>
      </c>
      <c r="B2255" s="262" t="str">
        <f>IF(ISBLANK(INDEX('Policy Characteristics'!B:B,MATCH($C2255,'Policy Characteristics'!$C:$C,0))),"",INDEX('Policy Characteristics'!B:B,MATCH($C2255,'Policy Characteristics'!$C:$C,0)))</f>
        <v>Fuel Taxes or Subsidies</v>
      </c>
      <c r="C2255" s="320" t="str">
        <f t="shared" si="78"/>
        <v>Additional Fuel Tax or Subsidy Rate by Fuel</v>
      </c>
      <c r="D2255" s="6" t="s">
        <v>436</v>
      </c>
      <c r="E2255" s="45" t="s">
        <v>3738</v>
      </c>
      <c r="F2255" s="6" t="s">
        <v>433</v>
      </c>
      <c r="G2255" s="45" t="s">
        <v>2409</v>
      </c>
      <c r="H2255" s="43">
        <v>2400</v>
      </c>
      <c r="I2255" s="324" t="s">
        <v>41</v>
      </c>
      <c r="J2255" s="255" t="str">
        <f>IF(ISBLANK(INDEX('Policy Characteristics'!D:D,MATCH($C2255,'Policy Characteristics'!$C:$C,0))),"",INDEX('Policy Characteristics'!D:D,MATCH($C2255,'Policy Characteristics'!$C:$C,0)))</f>
        <v>Fuel Taxes or Subsidies</v>
      </c>
      <c r="K2255" s="254" t="str">
        <f>IF(ISBLANK(INDEX('Policy Characteristics'!E:E,MATCH($C2255,'Policy Characteristics'!$C:$C,0))),"",INDEX('Policy Characteristics'!E:E,MATCH($C2255,'Policy Characteristics'!$C:$C,0)))</f>
        <v>cross fuel tax</v>
      </c>
      <c r="L2255" s="261">
        <f>IF(ISBLANK(INDEX('Policy Characteristics'!F:F,MATCH($C2255,'Policy Characteristics'!$C:$C,0))),"",INDEX('Policy Characteristics'!F:F,MATCH($C2255,'Policy Characteristics'!$C:$C,0)))</f>
        <v>-0.9</v>
      </c>
      <c r="M2255" s="261">
        <f>IF(ISBLANK(INDEX('Policy Characteristics'!G:G,MATCH($C2255,'Policy Characteristics'!$C:$C,0))),"",INDEX('Policy Characteristics'!G:G,MATCH($C2255,'Policy Characteristics'!$C:$C,0)))</f>
        <v>0.9</v>
      </c>
      <c r="N2255" s="261">
        <f>IF(ISBLANK(INDEX('Policy Characteristics'!H:H,MATCH($C2255,'Policy Characteristics'!$C:$C,0))),"",INDEX('Policy Characteristics'!H:H,MATCH($C2255,'Policy Characteristics'!$C:$C,0)))</f>
        <v>0.01</v>
      </c>
      <c r="O2255" s="254" t="str">
        <f>IF(ISBLANK(INDEX('Policy Characteristics'!I:I,MATCH($C2255,'Policy Characteristics'!$C:$C,0))),"",INDEX('Policy Characteristics'!I:I,MATCH($C2255,'Policy Characteristics'!$C:$C,0)))</f>
        <v>% of BAU price</v>
      </c>
      <c r="P2255" s="254" t="str">
        <f>IF(ISBLANK(INDEX('Policy Characteristics'!J:J,MATCH($C2255,'Policy Characteristics'!$C:$C,0))),"",INDEX('Policy Characteristics'!J:J,MATCH($C2255,'Policy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55" s="254" t="str">
        <f>IF(ISBLANK(INDEX('Policy Characteristics'!K:K,MATCH($C2255,'Policy Characteristics'!$C:$C,0))),"",INDEX('Policy Characteristics'!K:K,MATCH($C2255,'Policy Characteristics'!$C:$C,0)))</f>
        <v>fuels.html#fuel-taxes</v>
      </c>
      <c r="R2255" s="254" t="str">
        <f>IF(ISBLANK(INDEX('Policy Characteristics'!L:L,MATCH($C2255,'Policy Characteristics'!$C:$C,0))),"",INDEX('Policy Characteristics'!L:L,MATCH($C2255,'Policy Characteristics'!$C:$C,0)))</f>
        <v>fuel-taxes.html</v>
      </c>
    </row>
    <row r="2256" spans="1:18" s="4" customFormat="1">
      <c r="A2256" s="254" t="str">
        <f>IF(ISBLANK(INDEX('Policy Characteristics'!A:A,MATCH($C2256,'Policy Characteristics'!$C:$C,0))),"",INDEX('Policy Characteristics'!A:A,MATCH($C2256,'Policy Characteristics'!$C:$C,0)))</f>
        <v>Cross-Sector</v>
      </c>
      <c r="B2256" s="262" t="str">
        <f>IF(ISBLANK(INDEX('Policy Characteristics'!B:B,MATCH($C2256,'Policy Characteristics'!$C:$C,0))),"",INDEX('Policy Characteristics'!B:B,MATCH($C2256,'Policy Characteristics'!$C:$C,0)))</f>
        <v>Fuel Taxes or Subsidies</v>
      </c>
      <c r="C2256" s="320" t="str">
        <f t="shared" si="78"/>
        <v>Additional Fuel Tax or Subsidy Rate by Fuel</v>
      </c>
      <c r="D2256" s="6" t="s">
        <v>43</v>
      </c>
      <c r="E2256" s="45" t="s">
        <v>3738</v>
      </c>
      <c r="F2256" s="6" t="s">
        <v>83</v>
      </c>
      <c r="G2256" s="45" t="s">
        <v>2409</v>
      </c>
      <c r="H2256" s="43">
        <v>2401</v>
      </c>
      <c r="I2256" s="324" t="s">
        <v>41</v>
      </c>
      <c r="J2256" s="255" t="str">
        <f>IF(ISBLANK(INDEX('Policy Characteristics'!D:D,MATCH($C2256,'Policy Characteristics'!$C:$C,0))),"",INDEX('Policy Characteristics'!D:D,MATCH($C2256,'Policy Characteristics'!$C:$C,0)))</f>
        <v>Fuel Taxes or Subsidies</v>
      </c>
      <c r="K2256" s="254" t="str">
        <f>IF(ISBLANK(INDEX('Policy Characteristics'!E:E,MATCH($C2256,'Policy Characteristics'!$C:$C,0))),"",INDEX('Policy Characteristics'!E:E,MATCH($C2256,'Policy Characteristics'!$C:$C,0)))</f>
        <v>cross fuel tax</v>
      </c>
      <c r="L2256" s="261">
        <f>IF(ISBLANK(INDEX('Policy Characteristics'!F:F,MATCH($C2256,'Policy Characteristics'!$C:$C,0))),"",INDEX('Policy Characteristics'!F:F,MATCH($C2256,'Policy Characteristics'!$C:$C,0)))</f>
        <v>-0.9</v>
      </c>
      <c r="M2256" s="261">
        <f>IF(ISBLANK(INDEX('Policy Characteristics'!G:G,MATCH($C2256,'Policy Characteristics'!$C:$C,0))),"",INDEX('Policy Characteristics'!G:G,MATCH($C2256,'Policy Characteristics'!$C:$C,0)))</f>
        <v>0.9</v>
      </c>
      <c r="N2256" s="261">
        <f>IF(ISBLANK(INDEX('Policy Characteristics'!H:H,MATCH($C2256,'Policy Characteristics'!$C:$C,0))),"",INDEX('Policy Characteristics'!H:H,MATCH($C2256,'Policy Characteristics'!$C:$C,0)))</f>
        <v>0.01</v>
      </c>
      <c r="O2256" s="254" t="str">
        <f>IF(ISBLANK(INDEX('Policy Characteristics'!I:I,MATCH($C2256,'Policy Characteristics'!$C:$C,0))),"",INDEX('Policy Characteristics'!I:I,MATCH($C2256,'Policy Characteristics'!$C:$C,0)))</f>
        <v>% of BAU price</v>
      </c>
      <c r="P2256" s="254" t="str">
        <f>IF(ISBLANK(INDEX('Policy Characteristics'!J:J,MATCH($C2256,'Policy Characteristics'!$C:$C,0))),"",INDEX('Policy Characteristics'!J:J,MATCH($C2256,'Policy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56" s="254" t="str">
        <f>IF(ISBLANK(INDEX('Policy Characteristics'!K:K,MATCH($C2256,'Policy Characteristics'!$C:$C,0))),"",INDEX('Policy Characteristics'!K:K,MATCH($C2256,'Policy Characteristics'!$C:$C,0)))</f>
        <v>fuels.html#fuel-taxes</v>
      </c>
      <c r="R2256" s="254" t="str">
        <f>IF(ISBLANK(INDEX('Policy Characteristics'!L:L,MATCH($C2256,'Policy Characteristics'!$C:$C,0))),"",INDEX('Policy Characteristics'!L:L,MATCH($C2256,'Policy Characteristics'!$C:$C,0)))</f>
        <v>fuel-taxes.html</v>
      </c>
    </row>
    <row r="2257" spans="1:18" s="4" customFormat="1">
      <c r="A2257" s="254" t="str">
        <f>IF(ISBLANK(INDEX('Policy Characteristics'!A:A,MATCH($C2257,'Policy Characteristics'!$C:$C,0))),"",INDEX('Policy Characteristics'!A:A,MATCH($C2257,'Policy Characteristics'!$C:$C,0)))</f>
        <v>Cross-Sector</v>
      </c>
      <c r="B2257" s="262" t="str">
        <f>IF(ISBLANK(INDEX('Policy Characteristics'!B:B,MATCH($C2257,'Policy Characteristics'!$C:$C,0))),"",INDEX('Policy Characteristics'!B:B,MATCH($C2257,'Policy Characteristics'!$C:$C,0)))</f>
        <v>Fuel Taxes or Subsidies</v>
      </c>
      <c r="C2257" s="320" t="str">
        <f t="shared" si="78"/>
        <v>Additional Fuel Tax or Subsidy Rate by Fuel</v>
      </c>
      <c r="D2257" s="6" t="s">
        <v>44</v>
      </c>
      <c r="E2257" s="45" t="s">
        <v>3738</v>
      </c>
      <c r="F2257" s="6" t="s">
        <v>84</v>
      </c>
      <c r="G2257" s="45" t="s">
        <v>2409</v>
      </c>
      <c r="H2257" s="43">
        <v>2402</v>
      </c>
      <c r="I2257" s="324" t="s">
        <v>41</v>
      </c>
      <c r="J2257" s="255" t="str">
        <f>IF(ISBLANK(INDEX('Policy Characteristics'!D:D,MATCH($C2257,'Policy Characteristics'!$C:$C,0))),"",INDEX('Policy Characteristics'!D:D,MATCH($C2257,'Policy Characteristics'!$C:$C,0)))</f>
        <v>Fuel Taxes or Subsidies</v>
      </c>
      <c r="K2257" s="254" t="str">
        <f>IF(ISBLANK(INDEX('Policy Characteristics'!E:E,MATCH($C2257,'Policy Characteristics'!$C:$C,0))),"",INDEX('Policy Characteristics'!E:E,MATCH($C2257,'Policy Characteristics'!$C:$C,0)))</f>
        <v>cross fuel tax</v>
      </c>
      <c r="L2257" s="261">
        <f>IF(ISBLANK(INDEX('Policy Characteristics'!F:F,MATCH($C2257,'Policy Characteristics'!$C:$C,0))),"",INDEX('Policy Characteristics'!F:F,MATCH($C2257,'Policy Characteristics'!$C:$C,0)))</f>
        <v>-0.9</v>
      </c>
      <c r="M2257" s="261">
        <f>IF(ISBLANK(INDEX('Policy Characteristics'!G:G,MATCH($C2257,'Policy Characteristics'!$C:$C,0))),"",INDEX('Policy Characteristics'!G:G,MATCH($C2257,'Policy Characteristics'!$C:$C,0)))</f>
        <v>0.9</v>
      </c>
      <c r="N2257" s="261">
        <f>IF(ISBLANK(INDEX('Policy Characteristics'!H:H,MATCH($C2257,'Policy Characteristics'!$C:$C,0))),"",INDEX('Policy Characteristics'!H:H,MATCH($C2257,'Policy Characteristics'!$C:$C,0)))</f>
        <v>0.01</v>
      </c>
      <c r="O2257" s="254" t="str">
        <f>IF(ISBLANK(INDEX('Policy Characteristics'!I:I,MATCH($C2257,'Policy Characteristics'!$C:$C,0))),"",INDEX('Policy Characteristics'!I:I,MATCH($C2257,'Policy Characteristics'!$C:$C,0)))</f>
        <v>% of BAU price</v>
      </c>
      <c r="P2257" s="254" t="str">
        <f>IF(ISBLANK(INDEX('Policy Characteristics'!J:J,MATCH($C2257,'Policy Characteristics'!$C:$C,0))),"",INDEX('Policy Characteristics'!J:J,MATCH($C2257,'Policy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57" s="254" t="str">
        <f>IF(ISBLANK(INDEX('Policy Characteristics'!K:K,MATCH($C2257,'Policy Characteristics'!$C:$C,0))),"",INDEX('Policy Characteristics'!K:K,MATCH($C2257,'Policy Characteristics'!$C:$C,0)))</f>
        <v>fuels.html#fuel-taxes</v>
      </c>
      <c r="R2257" s="254" t="str">
        <f>IF(ISBLANK(INDEX('Policy Characteristics'!L:L,MATCH($C2257,'Policy Characteristics'!$C:$C,0))),"",INDEX('Policy Characteristics'!L:L,MATCH($C2257,'Policy Characteristics'!$C:$C,0)))</f>
        <v>fuel-taxes.html</v>
      </c>
    </row>
    <row r="2258" spans="1:18" s="4" customFormat="1">
      <c r="A2258" s="254" t="str">
        <f>IF(ISBLANK(INDEX('Policy Characteristics'!A:A,MATCH($C2258,'Policy Characteristics'!$C:$C,0))),"",INDEX('Policy Characteristics'!A:A,MATCH($C2258,'Policy Characteristics'!$C:$C,0)))</f>
        <v>Cross-Sector</v>
      </c>
      <c r="B2258" s="262" t="str">
        <f>IF(ISBLANK(INDEX('Policy Characteristics'!B:B,MATCH($C2258,'Policy Characteristics'!$C:$C,0))),"",INDEX('Policy Characteristics'!B:B,MATCH($C2258,'Policy Characteristics'!$C:$C,0)))</f>
        <v>Fuel Taxes or Subsidies</v>
      </c>
      <c r="C2258" s="320" t="str">
        <f t="shared" si="78"/>
        <v>Additional Fuel Tax or Subsidy Rate by Fuel</v>
      </c>
      <c r="D2258" s="6" t="s">
        <v>48</v>
      </c>
      <c r="E2258" s="45" t="s">
        <v>3738</v>
      </c>
      <c r="F2258" s="6" t="s">
        <v>88</v>
      </c>
      <c r="G2258" s="45" t="s">
        <v>2409</v>
      </c>
      <c r="H2258" s="43">
        <v>2403</v>
      </c>
      <c r="I2258" s="324" t="s">
        <v>41</v>
      </c>
      <c r="J2258" s="255" t="str">
        <f>IF(ISBLANK(INDEX('Policy Characteristics'!D:D,MATCH($C2258,'Policy Characteristics'!$C:$C,0))),"",INDEX('Policy Characteristics'!D:D,MATCH($C2258,'Policy Characteristics'!$C:$C,0)))</f>
        <v>Fuel Taxes or Subsidies</v>
      </c>
      <c r="K2258" s="254" t="str">
        <f>IF(ISBLANK(INDEX('Policy Characteristics'!E:E,MATCH($C2258,'Policy Characteristics'!$C:$C,0))),"",INDEX('Policy Characteristics'!E:E,MATCH($C2258,'Policy Characteristics'!$C:$C,0)))</f>
        <v>cross fuel tax</v>
      </c>
      <c r="L2258" s="261">
        <f>IF(ISBLANK(INDEX('Policy Characteristics'!F:F,MATCH($C2258,'Policy Characteristics'!$C:$C,0))),"",INDEX('Policy Characteristics'!F:F,MATCH($C2258,'Policy Characteristics'!$C:$C,0)))</f>
        <v>-0.9</v>
      </c>
      <c r="M2258" s="261">
        <f>IF(ISBLANK(INDEX('Policy Characteristics'!G:G,MATCH($C2258,'Policy Characteristics'!$C:$C,0))),"",INDEX('Policy Characteristics'!G:G,MATCH($C2258,'Policy Characteristics'!$C:$C,0)))</f>
        <v>0.9</v>
      </c>
      <c r="N2258" s="261">
        <f>IF(ISBLANK(INDEX('Policy Characteristics'!H:H,MATCH($C2258,'Policy Characteristics'!$C:$C,0))),"",INDEX('Policy Characteristics'!H:H,MATCH($C2258,'Policy Characteristics'!$C:$C,0)))</f>
        <v>0.01</v>
      </c>
      <c r="O2258" s="254" t="str">
        <f>IF(ISBLANK(INDEX('Policy Characteristics'!I:I,MATCH($C2258,'Policy Characteristics'!$C:$C,0))),"",INDEX('Policy Characteristics'!I:I,MATCH($C2258,'Policy Characteristics'!$C:$C,0)))</f>
        <v>% of BAU price</v>
      </c>
      <c r="P2258" s="254" t="str">
        <f>IF(ISBLANK(INDEX('Policy Characteristics'!J:J,MATCH($C2258,'Policy Characteristics'!$C:$C,0))),"",INDEX('Policy Characteristics'!J:J,MATCH($C2258,'Policy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58" s="254" t="str">
        <f>IF(ISBLANK(INDEX('Policy Characteristics'!K:K,MATCH($C2258,'Policy Characteristics'!$C:$C,0))),"",INDEX('Policy Characteristics'!K:K,MATCH($C2258,'Policy Characteristics'!$C:$C,0)))</f>
        <v>fuels.html#fuel-taxes</v>
      </c>
      <c r="R2258" s="254" t="str">
        <f>IF(ISBLANK(INDEX('Policy Characteristics'!L:L,MATCH($C2258,'Policy Characteristics'!$C:$C,0))),"",INDEX('Policy Characteristics'!L:L,MATCH($C2258,'Policy Characteristics'!$C:$C,0)))</f>
        <v>fuel-taxes.html</v>
      </c>
    </row>
    <row r="2259" spans="1:18" s="4" customFormat="1">
      <c r="A2259" s="254" t="str">
        <f>IF(ISBLANK(INDEX('Policy Characteristics'!A:A,MATCH($C2259,'Policy Characteristics'!$C:$C,0))),"",INDEX('Policy Characteristics'!A:A,MATCH($C2259,'Policy Characteristics'!$C:$C,0)))</f>
        <v>Cross-Sector</v>
      </c>
      <c r="B2259" s="262" t="str">
        <f>IF(ISBLANK(INDEX('Policy Characteristics'!B:B,MATCH($C2259,'Policy Characteristics'!$C:$C,0))),"",INDEX('Policy Characteristics'!B:B,MATCH($C2259,'Policy Characteristics'!$C:$C,0)))</f>
        <v>Fuel Taxes or Subsidies</v>
      </c>
      <c r="C2259" s="320" t="str">
        <f t="shared" si="78"/>
        <v>Additional Fuel Tax or Subsidy Rate by Fuel</v>
      </c>
      <c r="D2259" s="6" t="s">
        <v>50</v>
      </c>
      <c r="E2259" s="45" t="s">
        <v>3738</v>
      </c>
      <c r="F2259" s="6" t="s">
        <v>91</v>
      </c>
      <c r="G2259" s="45" t="s">
        <v>2409</v>
      </c>
      <c r="H2259" s="43">
        <v>2404</v>
      </c>
      <c r="I2259" s="324" t="s">
        <v>41</v>
      </c>
      <c r="J2259" s="255" t="str">
        <f>IF(ISBLANK(INDEX('Policy Characteristics'!D:D,MATCH($C2259,'Policy Characteristics'!$C:$C,0))),"",INDEX('Policy Characteristics'!D:D,MATCH($C2259,'Policy Characteristics'!$C:$C,0)))</f>
        <v>Fuel Taxes or Subsidies</v>
      </c>
      <c r="K2259" s="254" t="str">
        <f>IF(ISBLANK(INDEX('Policy Characteristics'!E:E,MATCH($C2259,'Policy Characteristics'!$C:$C,0))),"",INDEX('Policy Characteristics'!E:E,MATCH($C2259,'Policy Characteristics'!$C:$C,0)))</f>
        <v>cross fuel tax</v>
      </c>
      <c r="L2259" s="261">
        <f>IF(ISBLANK(INDEX('Policy Characteristics'!F:F,MATCH($C2259,'Policy Characteristics'!$C:$C,0))),"",INDEX('Policy Characteristics'!F:F,MATCH($C2259,'Policy Characteristics'!$C:$C,0)))</f>
        <v>-0.9</v>
      </c>
      <c r="M2259" s="261">
        <f>IF(ISBLANK(INDEX('Policy Characteristics'!G:G,MATCH($C2259,'Policy Characteristics'!$C:$C,0))),"",INDEX('Policy Characteristics'!G:G,MATCH($C2259,'Policy Characteristics'!$C:$C,0)))</f>
        <v>0.9</v>
      </c>
      <c r="N2259" s="261">
        <f>IF(ISBLANK(INDEX('Policy Characteristics'!H:H,MATCH($C2259,'Policy Characteristics'!$C:$C,0))),"",INDEX('Policy Characteristics'!H:H,MATCH($C2259,'Policy Characteristics'!$C:$C,0)))</f>
        <v>0.01</v>
      </c>
      <c r="O2259" s="254" t="str">
        <f>IF(ISBLANK(INDEX('Policy Characteristics'!I:I,MATCH($C2259,'Policy Characteristics'!$C:$C,0))),"",INDEX('Policy Characteristics'!I:I,MATCH($C2259,'Policy Characteristics'!$C:$C,0)))</f>
        <v>% of BAU price</v>
      </c>
      <c r="P2259" s="254" t="str">
        <f>IF(ISBLANK(INDEX('Policy Characteristics'!J:J,MATCH($C2259,'Policy Characteristics'!$C:$C,0))),"",INDEX('Policy Characteristics'!J:J,MATCH($C2259,'Policy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59" s="254" t="str">
        <f>IF(ISBLANK(INDEX('Policy Characteristics'!K:K,MATCH($C2259,'Policy Characteristics'!$C:$C,0))),"",INDEX('Policy Characteristics'!K:K,MATCH($C2259,'Policy Characteristics'!$C:$C,0)))</f>
        <v>fuels.html#fuel-taxes</v>
      </c>
      <c r="R2259" s="254" t="str">
        <f>IF(ISBLANK(INDEX('Policy Characteristics'!L:L,MATCH($C2259,'Policy Characteristics'!$C:$C,0))),"",INDEX('Policy Characteristics'!L:L,MATCH($C2259,'Policy Characteristics'!$C:$C,0)))</f>
        <v>fuel-taxes.html</v>
      </c>
    </row>
    <row r="2260" spans="1:18" s="4" customFormat="1">
      <c r="A2260" s="254" t="str">
        <f>IF(ISBLANK(INDEX('Policy Characteristics'!A:A,MATCH($C2260,'Policy Characteristics'!$C:$C,0))),"",INDEX('Policy Characteristics'!A:A,MATCH($C2260,'Policy Characteristics'!$C:$C,0)))</f>
        <v>Cross-Sector</v>
      </c>
      <c r="B2260" s="262" t="str">
        <f>IF(ISBLANK(INDEX('Policy Characteristics'!B:B,MATCH($C2260,'Policy Characteristics'!$C:$C,0))),"",INDEX('Policy Characteristics'!B:B,MATCH($C2260,'Policy Characteristics'!$C:$C,0)))</f>
        <v>Fuel Taxes or Subsidies</v>
      </c>
      <c r="C2260" s="320" t="str">
        <f t="shared" si="78"/>
        <v>Additional Fuel Tax or Subsidy Rate by Fuel</v>
      </c>
      <c r="D2260" s="6" t="s">
        <v>51</v>
      </c>
      <c r="E2260" s="45" t="s">
        <v>3738</v>
      </c>
      <c r="F2260" s="6" t="s">
        <v>92</v>
      </c>
      <c r="G2260" s="45" t="s">
        <v>2409</v>
      </c>
      <c r="H2260" s="43">
        <v>2405</v>
      </c>
      <c r="I2260" s="324" t="s">
        <v>41</v>
      </c>
      <c r="J2260" s="255" t="str">
        <f>IF(ISBLANK(INDEX('Policy Characteristics'!D:D,MATCH($C2260,'Policy Characteristics'!$C:$C,0))),"",INDEX('Policy Characteristics'!D:D,MATCH($C2260,'Policy Characteristics'!$C:$C,0)))</f>
        <v>Fuel Taxes or Subsidies</v>
      </c>
      <c r="K2260" s="254" t="str">
        <f>IF(ISBLANK(INDEX('Policy Characteristics'!E:E,MATCH($C2260,'Policy Characteristics'!$C:$C,0))),"",INDEX('Policy Characteristics'!E:E,MATCH($C2260,'Policy Characteristics'!$C:$C,0)))</f>
        <v>cross fuel tax</v>
      </c>
      <c r="L2260" s="261">
        <f>IF(ISBLANK(INDEX('Policy Characteristics'!F:F,MATCH($C2260,'Policy Characteristics'!$C:$C,0))),"",INDEX('Policy Characteristics'!F:F,MATCH($C2260,'Policy Characteristics'!$C:$C,0)))</f>
        <v>-0.9</v>
      </c>
      <c r="M2260" s="261">
        <f>IF(ISBLANK(INDEX('Policy Characteristics'!G:G,MATCH($C2260,'Policy Characteristics'!$C:$C,0))),"",INDEX('Policy Characteristics'!G:G,MATCH($C2260,'Policy Characteristics'!$C:$C,0)))</f>
        <v>0.9</v>
      </c>
      <c r="N2260" s="261">
        <f>IF(ISBLANK(INDEX('Policy Characteristics'!H:H,MATCH($C2260,'Policy Characteristics'!$C:$C,0))),"",INDEX('Policy Characteristics'!H:H,MATCH($C2260,'Policy Characteristics'!$C:$C,0)))</f>
        <v>0.01</v>
      </c>
      <c r="O2260" s="254" t="str">
        <f>IF(ISBLANK(INDEX('Policy Characteristics'!I:I,MATCH($C2260,'Policy Characteristics'!$C:$C,0))),"",INDEX('Policy Characteristics'!I:I,MATCH($C2260,'Policy Characteristics'!$C:$C,0)))</f>
        <v>% of BAU price</v>
      </c>
      <c r="P2260" s="254" t="str">
        <f>IF(ISBLANK(INDEX('Policy Characteristics'!J:J,MATCH($C2260,'Policy Characteristics'!$C:$C,0))),"",INDEX('Policy Characteristics'!J:J,MATCH($C2260,'Policy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60" s="254" t="str">
        <f>IF(ISBLANK(INDEX('Policy Characteristics'!K:K,MATCH($C2260,'Policy Characteristics'!$C:$C,0))),"",INDEX('Policy Characteristics'!K:K,MATCH($C2260,'Policy Characteristics'!$C:$C,0)))</f>
        <v>fuels.html#fuel-taxes</v>
      </c>
      <c r="R2260" s="254" t="str">
        <f>IF(ISBLANK(INDEX('Policy Characteristics'!L:L,MATCH($C2260,'Policy Characteristics'!$C:$C,0))),"",INDEX('Policy Characteristics'!L:L,MATCH($C2260,'Policy Characteristics'!$C:$C,0)))</f>
        <v>fuel-taxes.html</v>
      </c>
    </row>
    <row r="2261" spans="1:18" s="4" customFormat="1">
      <c r="A2261" s="254" t="str">
        <f>IF(ISBLANK(INDEX('Policy Characteristics'!A:A,MATCH($C2261,'Policy Characteristics'!$C:$C,0))),"",INDEX('Policy Characteristics'!A:A,MATCH($C2261,'Policy Characteristics'!$C:$C,0)))</f>
        <v>Cross-Sector</v>
      </c>
      <c r="B2261" s="262" t="str">
        <f>IF(ISBLANK(INDEX('Policy Characteristics'!B:B,MATCH($C2261,'Policy Characteristics'!$C:$C,0))),"",INDEX('Policy Characteristics'!B:B,MATCH($C2261,'Policy Characteristics'!$C:$C,0)))</f>
        <v>Fuel Taxes or Subsidies</v>
      </c>
      <c r="C2261" s="320" t="str">
        <f t="shared" si="78"/>
        <v>Additional Fuel Tax or Subsidy Rate by Fuel</v>
      </c>
      <c r="D2261" s="6" t="s">
        <v>52</v>
      </c>
      <c r="E2261" s="45" t="s">
        <v>3738</v>
      </c>
      <c r="F2261" s="6" t="s">
        <v>93</v>
      </c>
      <c r="G2261" s="45" t="s">
        <v>2409</v>
      </c>
      <c r="H2261" s="43">
        <v>2406</v>
      </c>
      <c r="I2261" s="324" t="s">
        <v>41</v>
      </c>
      <c r="J2261" s="255" t="str">
        <f>IF(ISBLANK(INDEX('Policy Characteristics'!D:D,MATCH($C2261,'Policy Characteristics'!$C:$C,0))),"",INDEX('Policy Characteristics'!D:D,MATCH($C2261,'Policy Characteristics'!$C:$C,0)))</f>
        <v>Fuel Taxes or Subsidies</v>
      </c>
      <c r="K2261" s="254" t="str">
        <f>IF(ISBLANK(INDEX('Policy Characteristics'!E:E,MATCH($C2261,'Policy Characteristics'!$C:$C,0))),"",INDEX('Policy Characteristics'!E:E,MATCH($C2261,'Policy Characteristics'!$C:$C,0)))</f>
        <v>cross fuel tax</v>
      </c>
      <c r="L2261" s="261">
        <f>IF(ISBLANK(INDEX('Policy Characteristics'!F:F,MATCH($C2261,'Policy Characteristics'!$C:$C,0))),"",INDEX('Policy Characteristics'!F:F,MATCH($C2261,'Policy Characteristics'!$C:$C,0)))</f>
        <v>-0.9</v>
      </c>
      <c r="M2261" s="261">
        <f>IF(ISBLANK(INDEX('Policy Characteristics'!G:G,MATCH($C2261,'Policy Characteristics'!$C:$C,0))),"",INDEX('Policy Characteristics'!G:G,MATCH($C2261,'Policy Characteristics'!$C:$C,0)))</f>
        <v>0.9</v>
      </c>
      <c r="N2261" s="261">
        <f>IF(ISBLANK(INDEX('Policy Characteristics'!H:H,MATCH($C2261,'Policy Characteristics'!$C:$C,0))),"",INDEX('Policy Characteristics'!H:H,MATCH($C2261,'Policy Characteristics'!$C:$C,0)))</f>
        <v>0.01</v>
      </c>
      <c r="O2261" s="254" t="str">
        <f>IF(ISBLANK(INDEX('Policy Characteristics'!I:I,MATCH($C2261,'Policy Characteristics'!$C:$C,0))),"",INDEX('Policy Characteristics'!I:I,MATCH($C2261,'Policy Characteristics'!$C:$C,0)))</f>
        <v>% of BAU price</v>
      </c>
      <c r="P2261" s="254" t="str">
        <f>IF(ISBLANK(INDEX('Policy Characteristics'!J:J,MATCH($C2261,'Policy Characteristics'!$C:$C,0))),"",INDEX('Policy Characteristics'!J:J,MATCH($C2261,'Policy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61" s="254" t="str">
        <f>IF(ISBLANK(INDEX('Policy Characteristics'!K:K,MATCH($C2261,'Policy Characteristics'!$C:$C,0))),"",INDEX('Policy Characteristics'!K:K,MATCH($C2261,'Policy Characteristics'!$C:$C,0)))</f>
        <v>fuels.html#fuel-taxes</v>
      </c>
      <c r="R2261" s="254" t="str">
        <f>IF(ISBLANK(INDEX('Policy Characteristics'!L:L,MATCH($C2261,'Policy Characteristics'!$C:$C,0))),"",INDEX('Policy Characteristics'!L:L,MATCH($C2261,'Policy Characteristics'!$C:$C,0)))</f>
        <v>fuel-taxes.html</v>
      </c>
    </row>
    <row r="2262" spans="1:18" s="4" customFormat="1">
      <c r="A2262" s="254" t="str">
        <f>IF(ISBLANK(INDEX('Policy Characteristics'!A:A,MATCH($C2262,'Policy Characteristics'!$C:$C,0))),"",INDEX('Policy Characteristics'!A:A,MATCH($C2262,'Policy Characteristics'!$C:$C,0)))</f>
        <v>Cross-Sector</v>
      </c>
      <c r="B2262" s="262" t="str">
        <f>IF(ISBLANK(INDEX('Policy Characteristics'!B:B,MATCH($C2262,'Policy Characteristics'!$C:$C,0))),"",INDEX('Policy Characteristics'!B:B,MATCH($C2262,'Policy Characteristics'!$C:$C,0)))</f>
        <v>Fuel Taxes or Subsidies</v>
      </c>
      <c r="C2262" s="320" t="str">
        <f t="shared" si="78"/>
        <v>Additional Fuel Tax or Subsidy Rate by Fuel</v>
      </c>
      <c r="D2262" s="6" t="s">
        <v>53</v>
      </c>
      <c r="E2262" s="45" t="s">
        <v>3738</v>
      </c>
      <c r="F2262" s="6" t="s">
        <v>94</v>
      </c>
      <c r="G2262" s="45" t="s">
        <v>2409</v>
      </c>
      <c r="H2262" s="43">
        <v>2407</v>
      </c>
      <c r="I2262" s="324" t="s">
        <v>41</v>
      </c>
      <c r="J2262" s="255" t="str">
        <f>IF(ISBLANK(INDEX('Policy Characteristics'!D:D,MATCH($C2262,'Policy Characteristics'!$C:$C,0))),"",INDEX('Policy Characteristics'!D:D,MATCH($C2262,'Policy Characteristics'!$C:$C,0)))</f>
        <v>Fuel Taxes or Subsidies</v>
      </c>
      <c r="K2262" s="254" t="str">
        <f>IF(ISBLANK(INDEX('Policy Characteristics'!E:E,MATCH($C2262,'Policy Characteristics'!$C:$C,0))),"",INDEX('Policy Characteristics'!E:E,MATCH($C2262,'Policy Characteristics'!$C:$C,0)))</f>
        <v>cross fuel tax</v>
      </c>
      <c r="L2262" s="261">
        <f>IF(ISBLANK(INDEX('Policy Characteristics'!F:F,MATCH($C2262,'Policy Characteristics'!$C:$C,0))),"",INDEX('Policy Characteristics'!F:F,MATCH($C2262,'Policy Characteristics'!$C:$C,0)))</f>
        <v>-0.9</v>
      </c>
      <c r="M2262" s="261">
        <f>IF(ISBLANK(INDEX('Policy Characteristics'!G:G,MATCH($C2262,'Policy Characteristics'!$C:$C,0))),"",INDEX('Policy Characteristics'!G:G,MATCH($C2262,'Policy Characteristics'!$C:$C,0)))</f>
        <v>0.9</v>
      </c>
      <c r="N2262" s="261">
        <f>IF(ISBLANK(INDEX('Policy Characteristics'!H:H,MATCH($C2262,'Policy Characteristics'!$C:$C,0))),"",INDEX('Policy Characteristics'!H:H,MATCH($C2262,'Policy Characteristics'!$C:$C,0)))</f>
        <v>0.01</v>
      </c>
      <c r="O2262" s="254" t="str">
        <f>IF(ISBLANK(INDEX('Policy Characteristics'!I:I,MATCH($C2262,'Policy Characteristics'!$C:$C,0))),"",INDEX('Policy Characteristics'!I:I,MATCH($C2262,'Policy Characteristics'!$C:$C,0)))</f>
        <v>% of BAU price</v>
      </c>
      <c r="P2262" s="254" t="str">
        <f>IF(ISBLANK(INDEX('Policy Characteristics'!J:J,MATCH($C2262,'Policy Characteristics'!$C:$C,0))),"",INDEX('Policy Characteristics'!J:J,MATCH($C2262,'Policy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62" s="254" t="str">
        <f>IF(ISBLANK(INDEX('Policy Characteristics'!K:K,MATCH($C2262,'Policy Characteristics'!$C:$C,0))),"",INDEX('Policy Characteristics'!K:K,MATCH($C2262,'Policy Characteristics'!$C:$C,0)))</f>
        <v>fuels.html#fuel-taxes</v>
      </c>
      <c r="R2262" s="254" t="str">
        <f>IF(ISBLANK(INDEX('Policy Characteristics'!L:L,MATCH($C2262,'Policy Characteristics'!$C:$C,0))),"",INDEX('Policy Characteristics'!L:L,MATCH($C2262,'Policy Characteristics'!$C:$C,0)))</f>
        <v>fuel-taxes.html</v>
      </c>
    </row>
    <row r="2263" spans="1:18">
      <c r="A2263" s="254" t="str">
        <f>IF(ISBLANK(INDEX('Policy Characteristics'!A:A,MATCH($C2263,'Policy Characteristics'!$C:$C,0))),"",INDEX('Policy Characteristics'!A:A,MATCH($C2263,'Policy Characteristics'!$C:$C,0)))</f>
        <v>Cross-Sector</v>
      </c>
      <c r="B2263" s="262" t="str">
        <f>IF(ISBLANK(INDEX('Policy Characteristics'!B:B,MATCH($C2263,'Policy Characteristics'!$C:$C,0))),"",INDEX('Policy Characteristics'!B:B,MATCH($C2263,'Policy Characteristics'!$C:$C,0)))</f>
        <v>Fuel Taxes or Subsidies</v>
      </c>
      <c r="C2263" s="320" t="str">
        <f t="shared" si="78"/>
        <v>Additional Fuel Tax or Subsidy Rate by Fuel</v>
      </c>
      <c r="D2263" s="6" t="s">
        <v>2454</v>
      </c>
      <c r="E2263" s="45" t="s">
        <v>3738</v>
      </c>
      <c r="F2263" s="6" t="s">
        <v>2455</v>
      </c>
      <c r="G2263" s="45" t="s">
        <v>2409</v>
      </c>
      <c r="H2263" s="43">
        <v>2408</v>
      </c>
      <c r="I2263" s="324" t="s">
        <v>41</v>
      </c>
      <c r="J2263" s="255" t="str">
        <f>IF(ISBLANK(INDEX('Policy Characteristics'!D:D,MATCH($C2263,'Policy Characteristics'!$C:$C,0))),"",INDEX('Policy Characteristics'!D:D,MATCH($C2263,'Policy Characteristics'!$C:$C,0)))</f>
        <v>Fuel Taxes or Subsidies</v>
      </c>
      <c r="K2263" s="254" t="str">
        <f>IF(ISBLANK(INDEX('Policy Characteristics'!E:E,MATCH($C2263,'Policy Characteristics'!$C:$C,0))),"",INDEX('Policy Characteristics'!E:E,MATCH($C2263,'Policy Characteristics'!$C:$C,0)))</f>
        <v>cross fuel tax</v>
      </c>
      <c r="L2263" s="261">
        <f>IF(ISBLANK(INDEX('Policy Characteristics'!F:F,MATCH($C2263,'Policy Characteristics'!$C:$C,0))),"",INDEX('Policy Characteristics'!F:F,MATCH($C2263,'Policy Characteristics'!$C:$C,0)))</f>
        <v>-0.9</v>
      </c>
      <c r="M2263" s="261">
        <f>IF(ISBLANK(INDEX('Policy Characteristics'!G:G,MATCH($C2263,'Policy Characteristics'!$C:$C,0))),"",INDEX('Policy Characteristics'!G:G,MATCH($C2263,'Policy Characteristics'!$C:$C,0)))</f>
        <v>0.9</v>
      </c>
      <c r="N2263" s="261">
        <f>IF(ISBLANK(INDEX('Policy Characteristics'!H:H,MATCH($C2263,'Policy Characteristics'!$C:$C,0))),"",INDEX('Policy Characteristics'!H:H,MATCH($C2263,'Policy Characteristics'!$C:$C,0)))</f>
        <v>0.01</v>
      </c>
      <c r="O2263" s="254" t="str">
        <f>IF(ISBLANK(INDEX('Policy Characteristics'!I:I,MATCH($C2263,'Policy Characteristics'!$C:$C,0))),"",INDEX('Policy Characteristics'!I:I,MATCH($C2263,'Policy Characteristics'!$C:$C,0)))</f>
        <v>% of BAU price</v>
      </c>
      <c r="P2263" s="254" t="str">
        <f>IF(ISBLANK(INDEX('Policy Characteristics'!J:J,MATCH($C2263,'Policy Characteristics'!$C:$C,0))),"",INDEX('Policy Characteristics'!J:J,MATCH($C2263,'Policy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63" s="254" t="str">
        <f>IF(ISBLANK(INDEX('Policy Characteristics'!K:K,MATCH($C2263,'Policy Characteristics'!$C:$C,0))),"",INDEX('Policy Characteristics'!K:K,MATCH($C2263,'Policy Characteristics'!$C:$C,0)))</f>
        <v>fuels.html#fuel-taxes</v>
      </c>
      <c r="R2263" s="254" t="str">
        <f>IF(ISBLANK(INDEX('Policy Characteristics'!L:L,MATCH($C2263,'Policy Characteristics'!$C:$C,0))),"",INDEX('Policy Characteristics'!L:L,MATCH($C2263,'Policy Characteristics'!$C:$C,0)))</f>
        <v>fuel-taxes.html</v>
      </c>
    </row>
    <row r="2264" spans="1:18">
      <c r="A2264" s="254" t="str">
        <f>IF(ISBLANK(INDEX('Policy Characteristics'!A:A,MATCH($C2264,'Policy Characteristics'!$C:$C,0))),"",INDEX('Policy Characteristics'!A:A,MATCH($C2264,'Policy Characteristics'!$C:$C,0)))</f>
        <v>Cross-Sector</v>
      </c>
      <c r="B2264" s="262" t="str">
        <f>IF(ISBLANK(INDEX('Policy Characteristics'!B:B,MATCH($C2264,'Policy Characteristics'!$C:$C,0))),"",INDEX('Policy Characteristics'!B:B,MATCH($C2264,'Policy Characteristics'!$C:$C,0)))</f>
        <v>Fuel Taxes or Subsidies</v>
      </c>
      <c r="C2264" s="320" t="str">
        <f t="shared" si="78"/>
        <v>Additional Fuel Tax or Subsidy Rate by Fuel</v>
      </c>
      <c r="D2264" s="6" t="s">
        <v>71</v>
      </c>
      <c r="E2264" s="45" t="s">
        <v>3738</v>
      </c>
      <c r="F2264" s="6" t="s">
        <v>95</v>
      </c>
      <c r="G2264" s="45" t="s">
        <v>2409</v>
      </c>
      <c r="H2264" s="43">
        <v>2409</v>
      </c>
      <c r="I2264" s="324" t="s">
        <v>41</v>
      </c>
      <c r="J2264" s="255" t="str">
        <f>IF(ISBLANK(INDEX('Policy Characteristics'!D:D,MATCH($C2264,'Policy Characteristics'!$C:$C,0))),"",INDEX('Policy Characteristics'!D:D,MATCH($C2264,'Policy Characteristics'!$C:$C,0)))</f>
        <v>Fuel Taxes or Subsidies</v>
      </c>
      <c r="K2264" s="254" t="str">
        <f>IF(ISBLANK(INDEX('Policy Characteristics'!E:E,MATCH($C2264,'Policy Characteristics'!$C:$C,0))),"",INDEX('Policy Characteristics'!E:E,MATCH($C2264,'Policy Characteristics'!$C:$C,0)))</f>
        <v>cross fuel tax</v>
      </c>
      <c r="L2264" s="261">
        <f>IF(ISBLANK(INDEX('Policy Characteristics'!F:F,MATCH($C2264,'Policy Characteristics'!$C:$C,0))),"",INDEX('Policy Characteristics'!F:F,MATCH($C2264,'Policy Characteristics'!$C:$C,0)))</f>
        <v>-0.9</v>
      </c>
      <c r="M2264" s="261">
        <f>IF(ISBLANK(INDEX('Policy Characteristics'!G:G,MATCH($C2264,'Policy Characteristics'!$C:$C,0))),"",INDEX('Policy Characteristics'!G:G,MATCH($C2264,'Policy Characteristics'!$C:$C,0)))</f>
        <v>0.9</v>
      </c>
      <c r="N2264" s="261">
        <f>IF(ISBLANK(INDEX('Policy Characteristics'!H:H,MATCH($C2264,'Policy Characteristics'!$C:$C,0))),"",INDEX('Policy Characteristics'!H:H,MATCH($C2264,'Policy Characteristics'!$C:$C,0)))</f>
        <v>0.01</v>
      </c>
      <c r="O2264" s="254" t="str">
        <f>IF(ISBLANK(INDEX('Policy Characteristics'!I:I,MATCH($C2264,'Policy Characteristics'!$C:$C,0))),"",INDEX('Policy Characteristics'!I:I,MATCH($C2264,'Policy Characteristics'!$C:$C,0)))</f>
        <v>% of BAU price</v>
      </c>
      <c r="P2264" s="254" t="str">
        <f>IF(ISBLANK(INDEX('Policy Characteristics'!J:J,MATCH($C2264,'Policy Characteristics'!$C:$C,0))),"",INDEX('Policy Characteristics'!J:J,MATCH($C2264,'Policy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64" s="254" t="str">
        <f>IF(ISBLANK(INDEX('Policy Characteristics'!K:K,MATCH($C2264,'Policy Characteristics'!$C:$C,0))),"",INDEX('Policy Characteristics'!K:K,MATCH($C2264,'Policy Characteristics'!$C:$C,0)))</f>
        <v>fuels.html#fuel-taxes</v>
      </c>
      <c r="R2264" s="254" t="str">
        <f>IF(ISBLANK(INDEX('Policy Characteristics'!L:L,MATCH($C2264,'Policy Characteristics'!$C:$C,0))),"",INDEX('Policy Characteristics'!L:L,MATCH($C2264,'Policy Characteristics'!$C:$C,0)))</f>
        <v>fuel-taxes.html</v>
      </c>
    </row>
    <row r="2265" spans="1:18">
      <c r="A2265" s="254" t="str">
        <f>IF(ISBLANK(INDEX('Policy Characteristics'!A:A,MATCH($C2265,'Policy Characteristics'!$C:$C,0))),"",INDEX('Policy Characteristics'!A:A,MATCH($C2265,'Policy Characteristics'!$C:$C,0)))</f>
        <v>Cross-Sector</v>
      </c>
      <c r="B2265" s="262" t="str">
        <f>IF(ISBLANK(INDEX('Policy Characteristics'!B:B,MATCH($C2265,'Policy Characteristics'!$C:$C,0))),"",INDEX('Policy Characteristics'!B:B,MATCH($C2265,'Policy Characteristics'!$C:$C,0)))</f>
        <v>Fuel Taxes or Subsidies</v>
      </c>
      <c r="C2265" s="320" t="str">
        <f t="shared" si="78"/>
        <v>Additional Fuel Tax or Subsidy Rate by Fuel</v>
      </c>
      <c r="D2265" s="6" t="s">
        <v>429</v>
      </c>
      <c r="E2265" s="45" t="s">
        <v>3738</v>
      </c>
      <c r="F2265" s="6" t="s">
        <v>430</v>
      </c>
      <c r="G2265" s="45" t="s">
        <v>2409</v>
      </c>
      <c r="H2265" s="43">
        <v>2410</v>
      </c>
      <c r="I2265" s="324" t="s">
        <v>41</v>
      </c>
      <c r="J2265" s="255" t="str">
        <f>IF(ISBLANK(INDEX('Policy Characteristics'!D:D,MATCH($C2265,'Policy Characteristics'!$C:$C,0))),"",INDEX('Policy Characteristics'!D:D,MATCH($C2265,'Policy Characteristics'!$C:$C,0)))</f>
        <v>Fuel Taxes or Subsidies</v>
      </c>
      <c r="K2265" s="254" t="str">
        <f>IF(ISBLANK(INDEX('Policy Characteristics'!E:E,MATCH($C2265,'Policy Characteristics'!$C:$C,0))),"",INDEX('Policy Characteristics'!E:E,MATCH($C2265,'Policy Characteristics'!$C:$C,0)))</f>
        <v>cross fuel tax</v>
      </c>
      <c r="L2265" s="261">
        <f>IF(ISBLANK(INDEX('Policy Characteristics'!F:F,MATCH($C2265,'Policy Characteristics'!$C:$C,0))),"",INDEX('Policy Characteristics'!F:F,MATCH($C2265,'Policy Characteristics'!$C:$C,0)))</f>
        <v>-0.9</v>
      </c>
      <c r="M2265" s="261">
        <f>IF(ISBLANK(INDEX('Policy Characteristics'!G:G,MATCH($C2265,'Policy Characteristics'!$C:$C,0))),"",INDEX('Policy Characteristics'!G:G,MATCH($C2265,'Policy Characteristics'!$C:$C,0)))</f>
        <v>0.9</v>
      </c>
      <c r="N2265" s="261">
        <f>IF(ISBLANK(INDEX('Policy Characteristics'!H:H,MATCH($C2265,'Policy Characteristics'!$C:$C,0))),"",INDEX('Policy Characteristics'!H:H,MATCH($C2265,'Policy Characteristics'!$C:$C,0)))</f>
        <v>0.01</v>
      </c>
      <c r="O2265" s="254" t="str">
        <f>IF(ISBLANK(INDEX('Policy Characteristics'!I:I,MATCH($C2265,'Policy Characteristics'!$C:$C,0))),"",INDEX('Policy Characteristics'!I:I,MATCH($C2265,'Policy Characteristics'!$C:$C,0)))</f>
        <v>% of BAU price</v>
      </c>
      <c r="P2265" s="254" t="str">
        <f>IF(ISBLANK(INDEX('Policy Characteristics'!J:J,MATCH($C2265,'Policy Characteristics'!$C:$C,0))),"",INDEX('Policy Characteristics'!J:J,MATCH($C2265,'Policy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65" s="254" t="str">
        <f>IF(ISBLANK(INDEX('Policy Characteristics'!K:K,MATCH($C2265,'Policy Characteristics'!$C:$C,0))),"",INDEX('Policy Characteristics'!K:K,MATCH($C2265,'Policy Characteristics'!$C:$C,0)))</f>
        <v>fuels.html#fuel-taxes</v>
      </c>
      <c r="R2265" s="254" t="str">
        <f>IF(ISBLANK(INDEX('Policy Characteristics'!L:L,MATCH($C2265,'Policy Characteristics'!$C:$C,0))),"",INDEX('Policy Characteristics'!L:L,MATCH($C2265,'Policy Characteristics'!$C:$C,0)))</f>
        <v>fuel-taxes.html</v>
      </c>
    </row>
    <row r="2266" spans="1:18">
      <c r="A2266" s="254" t="str">
        <f>IF(ISBLANK(INDEX('Policy Characteristics'!A:A,MATCH($C2266,'Policy Characteristics'!$C:$C,0))),"",INDEX('Policy Characteristics'!A:A,MATCH($C2266,'Policy Characteristics'!$C:$C,0)))</f>
        <v>Cross-Sector</v>
      </c>
      <c r="B2266" s="262" t="str">
        <f>IF(ISBLANK(INDEX('Policy Characteristics'!B:B,MATCH($C2266,'Policy Characteristics'!$C:$C,0))),"",INDEX('Policy Characteristics'!B:B,MATCH($C2266,'Policy Characteristics'!$C:$C,0)))</f>
        <v>Fuel Taxes or Subsidies</v>
      </c>
      <c r="C2266" s="320" t="str">
        <f t="shared" si="78"/>
        <v>Additional Fuel Tax or Subsidy Rate by Fuel</v>
      </c>
      <c r="D2266" s="6" t="s">
        <v>2446</v>
      </c>
      <c r="E2266" s="45" t="s">
        <v>3738</v>
      </c>
      <c r="F2266" s="6" t="s">
        <v>2450</v>
      </c>
      <c r="G2266" s="45" t="s">
        <v>2409</v>
      </c>
      <c r="H2266" s="43">
        <v>2411</v>
      </c>
      <c r="I2266" s="324" t="s">
        <v>41</v>
      </c>
      <c r="J2266" s="255" t="str">
        <f>IF(ISBLANK(INDEX('Policy Characteristics'!D:D,MATCH($C2266,'Policy Characteristics'!$C:$C,0))),"",INDEX('Policy Characteristics'!D:D,MATCH($C2266,'Policy Characteristics'!$C:$C,0)))</f>
        <v>Fuel Taxes or Subsidies</v>
      </c>
      <c r="K2266" s="254" t="str">
        <f>IF(ISBLANK(INDEX('Policy Characteristics'!E:E,MATCH($C2266,'Policy Characteristics'!$C:$C,0))),"",INDEX('Policy Characteristics'!E:E,MATCH($C2266,'Policy Characteristics'!$C:$C,0)))</f>
        <v>cross fuel tax</v>
      </c>
      <c r="L2266" s="261">
        <f>IF(ISBLANK(INDEX('Policy Characteristics'!F:F,MATCH($C2266,'Policy Characteristics'!$C:$C,0))),"",INDEX('Policy Characteristics'!F:F,MATCH($C2266,'Policy Characteristics'!$C:$C,0)))</f>
        <v>-0.9</v>
      </c>
      <c r="M2266" s="261">
        <f>IF(ISBLANK(INDEX('Policy Characteristics'!G:G,MATCH($C2266,'Policy Characteristics'!$C:$C,0))),"",INDEX('Policy Characteristics'!G:G,MATCH($C2266,'Policy Characteristics'!$C:$C,0)))</f>
        <v>0.9</v>
      </c>
      <c r="N2266" s="261">
        <f>IF(ISBLANK(INDEX('Policy Characteristics'!H:H,MATCH($C2266,'Policy Characteristics'!$C:$C,0))),"",INDEX('Policy Characteristics'!H:H,MATCH($C2266,'Policy Characteristics'!$C:$C,0)))</f>
        <v>0.01</v>
      </c>
      <c r="O2266" s="254" t="str">
        <f>IF(ISBLANK(INDEX('Policy Characteristics'!I:I,MATCH($C2266,'Policy Characteristics'!$C:$C,0))),"",INDEX('Policy Characteristics'!I:I,MATCH($C2266,'Policy Characteristics'!$C:$C,0)))</f>
        <v>% of BAU price</v>
      </c>
      <c r="P2266" s="254" t="str">
        <f>IF(ISBLANK(INDEX('Policy Characteristics'!J:J,MATCH($C2266,'Policy Characteristics'!$C:$C,0))),"",INDEX('Policy Characteristics'!J:J,MATCH($C2266,'Policy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66" s="254" t="str">
        <f>IF(ISBLANK(INDEX('Policy Characteristics'!K:K,MATCH($C2266,'Policy Characteristics'!$C:$C,0))),"",INDEX('Policy Characteristics'!K:K,MATCH($C2266,'Policy Characteristics'!$C:$C,0)))</f>
        <v>fuels.html#fuel-taxes</v>
      </c>
      <c r="R2266" s="254" t="str">
        <f>IF(ISBLANK(INDEX('Policy Characteristics'!L:L,MATCH($C2266,'Policy Characteristics'!$C:$C,0))),"",INDEX('Policy Characteristics'!L:L,MATCH($C2266,'Policy Characteristics'!$C:$C,0)))</f>
        <v>fuel-taxes.html</v>
      </c>
    </row>
    <row r="2267" spans="1:18">
      <c r="A2267" s="254" t="str">
        <f>IF(ISBLANK(INDEX('Policy Characteristics'!A:A,MATCH($C2267,'Policy Characteristics'!$C:$C,0))),"",INDEX('Policy Characteristics'!A:A,MATCH($C2267,'Policy Characteristics'!$C:$C,0)))</f>
        <v>Cross-Sector</v>
      </c>
      <c r="B2267" s="262" t="str">
        <f>IF(ISBLANK(INDEX('Policy Characteristics'!B:B,MATCH($C2267,'Policy Characteristics'!$C:$C,0))),"",INDEX('Policy Characteristics'!B:B,MATCH($C2267,'Policy Characteristics'!$C:$C,0)))</f>
        <v>Fuel Taxes or Subsidies</v>
      </c>
      <c r="C2267" s="320" t="str">
        <f t="shared" si="78"/>
        <v>Additional Fuel Tax or Subsidy Rate by Fuel</v>
      </c>
      <c r="D2267" s="6" t="s">
        <v>2456</v>
      </c>
      <c r="E2267" s="45" t="s">
        <v>3738</v>
      </c>
      <c r="F2267" s="6" t="s">
        <v>2457</v>
      </c>
      <c r="G2267" s="45" t="s">
        <v>2409</v>
      </c>
      <c r="H2267" s="43">
        <v>2412</v>
      </c>
      <c r="I2267" s="324" t="s">
        <v>41</v>
      </c>
      <c r="J2267" s="255" t="str">
        <f>IF(ISBLANK(INDEX('Policy Characteristics'!D:D,MATCH($C2267,'Policy Characteristics'!$C:$C,0))),"",INDEX('Policy Characteristics'!D:D,MATCH($C2267,'Policy Characteristics'!$C:$C,0)))</f>
        <v>Fuel Taxes or Subsidies</v>
      </c>
      <c r="K2267" s="254" t="str">
        <f>IF(ISBLANK(INDEX('Policy Characteristics'!E:E,MATCH($C2267,'Policy Characteristics'!$C:$C,0))),"",INDEX('Policy Characteristics'!E:E,MATCH($C2267,'Policy Characteristics'!$C:$C,0)))</f>
        <v>cross fuel tax</v>
      </c>
      <c r="L2267" s="261">
        <f>IF(ISBLANK(INDEX('Policy Characteristics'!F:F,MATCH($C2267,'Policy Characteristics'!$C:$C,0))),"",INDEX('Policy Characteristics'!F:F,MATCH($C2267,'Policy Characteristics'!$C:$C,0)))</f>
        <v>-0.9</v>
      </c>
      <c r="M2267" s="261">
        <f>IF(ISBLANK(INDEX('Policy Characteristics'!G:G,MATCH($C2267,'Policy Characteristics'!$C:$C,0))),"",INDEX('Policy Characteristics'!G:G,MATCH($C2267,'Policy Characteristics'!$C:$C,0)))</f>
        <v>0.9</v>
      </c>
      <c r="N2267" s="261">
        <f>IF(ISBLANK(INDEX('Policy Characteristics'!H:H,MATCH($C2267,'Policy Characteristics'!$C:$C,0))),"",INDEX('Policy Characteristics'!H:H,MATCH($C2267,'Policy Characteristics'!$C:$C,0)))</f>
        <v>0.01</v>
      </c>
      <c r="O2267" s="254" t="str">
        <f>IF(ISBLANK(INDEX('Policy Characteristics'!I:I,MATCH($C2267,'Policy Characteristics'!$C:$C,0))),"",INDEX('Policy Characteristics'!I:I,MATCH($C2267,'Policy Characteristics'!$C:$C,0)))</f>
        <v>% of BAU price</v>
      </c>
      <c r="P2267" s="254" t="str">
        <f>IF(ISBLANK(INDEX('Policy Characteristics'!J:J,MATCH($C2267,'Policy Characteristics'!$C:$C,0))),"",INDEX('Policy Characteristics'!J:J,MATCH($C2267,'Policy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67" s="254" t="str">
        <f>IF(ISBLANK(INDEX('Policy Characteristics'!K:K,MATCH($C2267,'Policy Characteristics'!$C:$C,0))),"",INDEX('Policy Characteristics'!K:K,MATCH($C2267,'Policy Characteristics'!$C:$C,0)))</f>
        <v>fuels.html#fuel-taxes</v>
      </c>
      <c r="R2267" s="254" t="str">
        <f>IF(ISBLANK(INDEX('Policy Characteristics'!L:L,MATCH($C2267,'Policy Characteristics'!$C:$C,0))),"",INDEX('Policy Characteristics'!L:L,MATCH($C2267,'Policy Characteristics'!$C:$C,0)))</f>
        <v>fuel-taxes.html</v>
      </c>
    </row>
    <row r="2268" spans="1:18">
      <c r="A2268" s="254" t="str">
        <f>IF(ISBLANK(INDEX('Policy Characteristics'!A:A,MATCH($C2268,'Policy Characteristics'!$C:$C,0))),"",INDEX('Policy Characteristics'!A:A,MATCH($C2268,'Policy Characteristics'!$C:$C,0)))</f>
        <v>Cross-Sector</v>
      </c>
      <c r="B2268" s="262" t="str">
        <f>IF(ISBLANK(INDEX('Policy Characteristics'!B:B,MATCH($C2268,'Policy Characteristics'!$C:$C,0))),"",INDEX('Policy Characteristics'!B:B,MATCH($C2268,'Policy Characteristics'!$C:$C,0)))</f>
        <v>Fuel Taxes or Subsidies</v>
      </c>
      <c r="C2268" s="320" t="str">
        <f t="shared" si="78"/>
        <v>Additional Fuel Tax or Subsidy Rate by Fuel</v>
      </c>
      <c r="D2268" s="6" t="s">
        <v>2447</v>
      </c>
      <c r="E2268" s="45" t="s">
        <v>3738</v>
      </c>
      <c r="F2268" s="6" t="s">
        <v>2451</v>
      </c>
      <c r="G2268" s="45" t="s">
        <v>2409</v>
      </c>
      <c r="H2268" s="43">
        <v>2413</v>
      </c>
      <c r="I2268" s="324" t="s">
        <v>41</v>
      </c>
      <c r="J2268" s="255" t="str">
        <f>IF(ISBLANK(INDEX('Policy Characteristics'!D:D,MATCH($C2268,'Policy Characteristics'!$C:$C,0))),"",INDEX('Policy Characteristics'!D:D,MATCH($C2268,'Policy Characteristics'!$C:$C,0)))</f>
        <v>Fuel Taxes or Subsidies</v>
      </c>
      <c r="K2268" s="254" t="str">
        <f>IF(ISBLANK(INDEX('Policy Characteristics'!E:E,MATCH($C2268,'Policy Characteristics'!$C:$C,0))),"",INDEX('Policy Characteristics'!E:E,MATCH($C2268,'Policy Characteristics'!$C:$C,0)))</f>
        <v>cross fuel tax</v>
      </c>
      <c r="L2268" s="261">
        <f>IF(ISBLANK(INDEX('Policy Characteristics'!F:F,MATCH($C2268,'Policy Characteristics'!$C:$C,0))),"",INDEX('Policy Characteristics'!F:F,MATCH($C2268,'Policy Characteristics'!$C:$C,0)))</f>
        <v>-0.9</v>
      </c>
      <c r="M2268" s="261">
        <f>IF(ISBLANK(INDEX('Policy Characteristics'!G:G,MATCH($C2268,'Policy Characteristics'!$C:$C,0))),"",INDEX('Policy Characteristics'!G:G,MATCH($C2268,'Policy Characteristics'!$C:$C,0)))</f>
        <v>0.9</v>
      </c>
      <c r="N2268" s="261">
        <f>IF(ISBLANK(INDEX('Policy Characteristics'!H:H,MATCH($C2268,'Policy Characteristics'!$C:$C,0))),"",INDEX('Policy Characteristics'!H:H,MATCH($C2268,'Policy Characteristics'!$C:$C,0)))</f>
        <v>0.01</v>
      </c>
      <c r="O2268" s="254" t="str">
        <f>IF(ISBLANK(INDEX('Policy Characteristics'!I:I,MATCH($C2268,'Policy Characteristics'!$C:$C,0))),"",INDEX('Policy Characteristics'!I:I,MATCH($C2268,'Policy Characteristics'!$C:$C,0)))</f>
        <v>% of BAU price</v>
      </c>
      <c r="P2268" s="254" t="str">
        <f>IF(ISBLANK(INDEX('Policy Characteristics'!J:J,MATCH($C2268,'Policy Characteristics'!$C:$C,0))),"",INDEX('Policy Characteristics'!J:J,MATCH($C2268,'Policy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68" s="254" t="str">
        <f>IF(ISBLANK(INDEX('Policy Characteristics'!K:K,MATCH($C2268,'Policy Characteristics'!$C:$C,0))),"",INDEX('Policy Characteristics'!K:K,MATCH($C2268,'Policy Characteristics'!$C:$C,0)))</f>
        <v>fuels.html#fuel-taxes</v>
      </c>
      <c r="R2268" s="254" t="str">
        <f>IF(ISBLANK(INDEX('Policy Characteristics'!L:L,MATCH($C2268,'Policy Characteristics'!$C:$C,0))),"",INDEX('Policy Characteristics'!L:L,MATCH($C2268,'Policy Characteristics'!$C:$C,0)))</f>
        <v>fuel-taxes.html</v>
      </c>
    </row>
    <row r="2269" spans="1:18">
      <c r="A2269" s="254" t="str">
        <f>IF(ISBLANK(INDEX('Policy Characteristics'!A:A,MATCH($C2269,'Policy Characteristics'!$C:$C,0))),"",INDEX('Policy Characteristics'!A:A,MATCH($C2269,'Policy Characteristics'!$C:$C,0)))</f>
        <v>Cross-Sector</v>
      </c>
      <c r="B2269" s="262" t="str">
        <f>IF(ISBLANK(INDEX('Policy Characteristics'!B:B,MATCH($C2269,'Policy Characteristics'!$C:$C,0))),"",INDEX('Policy Characteristics'!B:B,MATCH($C2269,'Policy Characteristics'!$C:$C,0)))</f>
        <v>Fuel Taxes or Subsidies</v>
      </c>
      <c r="C2269" s="320" t="str">
        <f t="shared" si="78"/>
        <v>Additional Fuel Tax or Subsidy Rate by Fuel</v>
      </c>
      <c r="D2269" s="6" t="s">
        <v>2448</v>
      </c>
      <c r="E2269" s="45" t="s">
        <v>3738</v>
      </c>
      <c r="F2269" s="6" t="s">
        <v>2452</v>
      </c>
      <c r="G2269" s="45" t="s">
        <v>2409</v>
      </c>
      <c r="H2269" s="43">
        <v>2414</v>
      </c>
      <c r="I2269" s="324" t="s">
        <v>41</v>
      </c>
      <c r="J2269" s="255" t="str">
        <f>IF(ISBLANK(INDEX('Policy Characteristics'!D:D,MATCH($C2269,'Policy Characteristics'!$C:$C,0))),"",INDEX('Policy Characteristics'!D:D,MATCH($C2269,'Policy Characteristics'!$C:$C,0)))</f>
        <v>Fuel Taxes or Subsidies</v>
      </c>
      <c r="K2269" s="254" t="str">
        <f>IF(ISBLANK(INDEX('Policy Characteristics'!E:E,MATCH($C2269,'Policy Characteristics'!$C:$C,0))),"",INDEX('Policy Characteristics'!E:E,MATCH($C2269,'Policy Characteristics'!$C:$C,0)))</f>
        <v>cross fuel tax</v>
      </c>
      <c r="L2269" s="261">
        <f>IF(ISBLANK(INDEX('Policy Characteristics'!F:F,MATCH($C2269,'Policy Characteristics'!$C:$C,0))),"",INDEX('Policy Characteristics'!F:F,MATCH($C2269,'Policy Characteristics'!$C:$C,0)))</f>
        <v>-0.9</v>
      </c>
      <c r="M2269" s="261">
        <f>IF(ISBLANK(INDEX('Policy Characteristics'!G:G,MATCH($C2269,'Policy Characteristics'!$C:$C,0))),"",INDEX('Policy Characteristics'!G:G,MATCH($C2269,'Policy Characteristics'!$C:$C,0)))</f>
        <v>0.9</v>
      </c>
      <c r="N2269" s="261">
        <f>IF(ISBLANK(INDEX('Policy Characteristics'!H:H,MATCH($C2269,'Policy Characteristics'!$C:$C,0))),"",INDEX('Policy Characteristics'!H:H,MATCH($C2269,'Policy Characteristics'!$C:$C,0)))</f>
        <v>0.01</v>
      </c>
      <c r="O2269" s="254" t="str">
        <f>IF(ISBLANK(INDEX('Policy Characteristics'!I:I,MATCH($C2269,'Policy Characteristics'!$C:$C,0))),"",INDEX('Policy Characteristics'!I:I,MATCH($C2269,'Policy Characteristics'!$C:$C,0)))</f>
        <v>% of BAU price</v>
      </c>
      <c r="P2269" s="254" t="str">
        <f>IF(ISBLANK(INDEX('Policy Characteristics'!J:J,MATCH($C2269,'Policy Characteristics'!$C:$C,0))),"",INDEX('Policy Characteristics'!J:J,MATCH($C2269,'Policy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69" s="254" t="str">
        <f>IF(ISBLANK(INDEX('Policy Characteristics'!K:K,MATCH($C2269,'Policy Characteristics'!$C:$C,0))),"",INDEX('Policy Characteristics'!K:K,MATCH($C2269,'Policy Characteristics'!$C:$C,0)))</f>
        <v>fuels.html#fuel-taxes</v>
      </c>
      <c r="R2269" s="254" t="str">
        <f>IF(ISBLANK(INDEX('Policy Characteristics'!L:L,MATCH($C2269,'Policy Characteristics'!$C:$C,0))),"",INDEX('Policy Characteristics'!L:L,MATCH($C2269,'Policy Characteristics'!$C:$C,0)))</f>
        <v>fuel-taxes.html</v>
      </c>
    </row>
    <row r="2270" spans="1:18">
      <c r="A2270" s="254" t="str">
        <f>IF(ISBLANK(INDEX('Policy Characteristics'!A:A,MATCH($C2270,'Policy Characteristics'!$C:$C,0))),"",INDEX('Policy Characteristics'!A:A,MATCH($C2270,'Policy Characteristics'!$C:$C,0)))</f>
        <v>Cross-Sector</v>
      </c>
      <c r="B2270" s="262" t="str">
        <f>IF(ISBLANK(INDEX('Policy Characteristics'!B:B,MATCH($C2270,'Policy Characteristics'!$C:$C,0))),"",INDEX('Policy Characteristics'!B:B,MATCH($C2270,'Policy Characteristics'!$C:$C,0)))</f>
        <v>Fuel Taxes or Subsidies</v>
      </c>
      <c r="C2270" s="320" t="str">
        <f t="shared" si="78"/>
        <v>Additional Fuel Tax or Subsidy Rate by Fuel</v>
      </c>
      <c r="D2270" s="6" t="s">
        <v>2449</v>
      </c>
      <c r="E2270" s="45" t="s">
        <v>3738</v>
      </c>
      <c r="F2270" s="6" t="s">
        <v>2453</v>
      </c>
      <c r="G2270" s="45" t="s">
        <v>2409</v>
      </c>
      <c r="H2270" s="43">
        <v>2415</v>
      </c>
      <c r="I2270" s="324" t="s">
        <v>41</v>
      </c>
      <c r="J2270" s="255" t="str">
        <f>IF(ISBLANK(INDEX('Policy Characteristics'!D:D,MATCH($C2270,'Policy Characteristics'!$C:$C,0))),"",INDEX('Policy Characteristics'!D:D,MATCH($C2270,'Policy Characteristics'!$C:$C,0)))</f>
        <v>Fuel Taxes or Subsidies</v>
      </c>
      <c r="K2270" s="254" t="str">
        <f>IF(ISBLANK(INDEX('Policy Characteristics'!E:E,MATCH($C2270,'Policy Characteristics'!$C:$C,0))),"",INDEX('Policy Characteristics'!E:E,MATCH($C2270,'Policy Characteristics'!$C:$C,0)))</f>
        <v>cross fuel tax</v>
      </c>
      <c r="L2270" s="261">
        <f>IF(ISBLANK(INDEX('Policy Characteristics'!F:F,MATCH($C2270,'Policy Characteristics'!$C:$C,0))),"",INDEX('Policy Characteristics'!F:F,MATCH($C2270,'Policy Characteristics'!$C:$C,0)))</f>
        <v>-0.9</v>
      </c>
      <c r="M2270" s="261">
        <f>IF(ISBLANK(INDEX('Policy Characteristics'!G:G,MATCH($C2270,'Policy Characteristics'!$C:$C,0))),"",INDEX('Policy Characteristics'!G:G,MATCH($C2270,'Policy Characteristics'!$C:$C,0)))</f>
        <v>0.9</v>
      </c>
      <c r="N2270" s="261">
        <f>IF(ISBLANK(INDEX('Policy Characteristics'!H:H,MATCH($C2270,'Policy Characteristics'!$C:$C,0))),"",INDEX('Policy Characteristics'!H:H,MATCH($C2270,'Policy Characteristics'!$C:$C,0)))</f>
        <v>0.01</v>
      </c>
      <c r="O2270" s="254" t="str">
        <f>IF(ISBLANK(INDEX('Policy Characteristics'!I:I,MATCH($C2270,'Policy Characteristics'!$C:$C,0))),"",INDEX('Policy Characteristics'!I:I,MATCH($C2270,'Policy Characteristics'!$C:$C,0)))</f>
        <v>% of BAU price</v>
      </c>
      <c r="P2270" s="254" t="str">
        <f>IF(ISBLANK(INDEX('Policy Characteristics'!J:J,MATCH($C2270,'Policy Characteristics'!$C:$C,0))),"",INDEX('Policy Characteristics'!J:J,MATCH($C2270,'Policy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70" s="254" t="str">
        <f>IF(ISBLANK(INDEX('Policy Characteristics'!K:K,MATCH($C2270,'Policy Characteristics'!$C:$C,0))),"",INDEX('Policy Characteristics'!K:K,MATCH($C2270,'Policy Characteristics'!$C:$C,0)))</f>
        <v>fuels.html#fuel-taxes</v>
      </c>
      <c r="R2270" s="254" t="str">
        <f>IF(ISBLANK(INDEX('Policy Characteristics'!L:L,MATCH($C2270,'Policy Characteristics'!$C:$C,0))),"",INDEX('Policy Characteristics'!L:L,MATCH($C2270,'Policy Characteristics'!$C:$C,0)))</f>
        <v>fuel-taxes.html</v>
      </c>
    </row>
    <row r="2271" spans="1:18" s="4" customFormat="1">
      <c r="A2271" s="254" t="str">
        <f>IF(ISBLANK(INDEX('Policy Characteristics'!A:A,MATCH($C2271,'Policy Characteristics'!$C:$C,0))),"",INDEX('Policy Characteristics'!A:A,MATCH($C2271,'Policy Characteristics'!$C:$C,0)))</f>
        <v>Cross-Sector</v>
      </c>
      <c r="B2271" s="262" t="str">
        <f>IF(ISBLANK(INDEX('Policy Characteristics'!B:B,MATCH($C2271,'Policy Characteristics'!$C:$C,0))),"",INDEX('Policy Characteristics'!B:B,MATCH($C2271,'Policy Characteristics'!$C:$C,0)))</f>
        <v>Fuel Taxes or Subsidies</v>
      </c>
      <c r="C2271" s="320" t="str">
        <f t="shared" si="78"/>
        <v>Additional Fuel Tax or Subsidy Rate by Fuel</v>
      </c>
      <c r="D2271" s="45" t="s">
        <v>49</v>
      </c>
      <c r="E2271" s="45" t="s">
        <v>3739</v>
      </c>
      <c r="F2271" s="45" t="s">
        <v>89</v>
      </c>
      <c r="G2271" s="45" t="s">
        <v>2771</v>
      </c>
      <c r="H2271" s="43">
        <v>2416</v>
      </c>
      <c r="I2271" s="324" t="s">
        <v>40</v>
      </c>
      <c r="J2271" s="255" t="str">
        <f>IF(ISBLANK(INDEX('Policy Characteristics'!D:D,MATCH($C2271,'Policy Characteristics'!$C:$C,0))),"",INDEX('Policy Characteristics'!D:D,MATCH($C2271,'Policy Characteristics'!$C:$C,0)))</f>
        <v>Fuel Taxes or Subsidies</v>
      </c>
      <c r="K2271" s="254" t="str">
        <f>IF(ISBLANK(INDEX('Policy Characteristics'!E:E,MATCH($C2271,'Policy Characteristics'!$C:$C,0))),"",INDEX('Policy Characteristics'!E:E,MATCH($C2271,'Policy Characteristics'!$C:$C,0)))</f>
        <v>cross fuel tax</v>
      </c>
      <c r="L2271" s="261">
        <f>IF(ISBLANK(INDEX('Policy Characteristics'!F:F,MATCH($C2271,'Policy Characteristics'!$C:$C,0))),"",INDEX('Policy Characteristics'!F:F,MATCH($C2271,'Policy Characteristics'!$C:$C,0)))</f>
        <v>-0.9</v>
      </c>
      <c r="M2271" s="261">
        <f>IF(ISBLANK(INDEX('Policy Characteristics'!G:G,MATCH($C2271,'Policy Characteristics'!$C:$C,0))),"",INDEX('Policy Characteristics'!G:G,MATCH($C2271,'Policy Characteristics'!$C:$C,0)))</f>
        <v>0.9</v>
      </c>
      <c r="N2271" s="261">
        <f>IF(ISBLANK(INDEX('Policy Characteristics'!H:H,MATCH($C2271,'Policy Characteristics'!$C:$C,0))),"",INDEX('Policy Characteristics'!H:H,MATCH($C2271,'Policy Characteristics'!$C:$C,0)))</f>
        <v>0.01</v>
      </c>
      <c r="O2271" s="254" t="str">
        <f>IF(ISBLANK(INDEX('Policy Characteristics'!I:I,MATCH($C2271,'Policy Characteristics'!$C:$C,0))),"",INDEX('Policy Characteristics'!I:I,MATCH($C2271,'Policy Characteristics'!$C:$C,0)))</f>
        <v>% of BAU price</v>
      </c>
      <c r="P2271" s="254" t="str">
        <f>IF(ISBLANK(INDEX('Policy Characteristics'!J:J,MATCH($C2271,'Policy Characteristics'!$C:$C,0))),"",INDEX('Policy Characteristics'!J:J,MATCH($C2271,'Policy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71" s="254" t="str">
        <f>IF(ISBLANK(INDEX('Policy Characteristics'!K:K,MATCH($C2271,'Policy Characteristics'!$C:$C,0))),"",INDEX('Policy Characteristics'!K:K,MATCH($C2271,'Policy Characteristics'!$C:$C,0)))</f>
        <v>fuels.html#fuel-taxes</v>
      </c>
      <c r="R2271" s="254" t="str">
        <f>IF(ISBLANK(INDEX('Policy Characteristics'!L:L,MATCH($C2271,'Policy Characteristics'!$C:$C,0))),"",INDEX('Policy Characteristics'!L:L,MATCH($C2271,'Policy Characteristics'!$C:$C,0)))</f>
        <v>fuel-taxes.html</v>
      </c>
    </row>
    <row r="2272" spans="1:18" s="4" customFormat="1">
      <c r="A2272" s="254" t="str">
        <f>IF(ISBLANK(INDEX('Policy Characteristics'!A:A,MATCH($C2272,'Policy Characteristics'!$C:$C,0))),"",INDEX('Policy Characteristics'!A:A,MATCH($C2272,'Policy Characteristics'!$C:$C,0)))</f>
        <v>Cross-Sector</v>
      </c>
      <c r="B2272" s="262" t="str">
        <f>IF(ISBLANK(INDEX('Policy Characteristics'!B:B,MATCH($C2272,'Policy Characteristics'!$C:$C,0))),"",INDEX('Policy Characteristics'!B:B,MATCH($C2272,'Policy Characteristics'!$C:$C,0)))</f>
        <v>Fuel Taxes or Subsidies</v>
      </c>
      <c r="C2272" s="320" t="str">
        <f t="shared" si="78"/>
        <v>Additional Fuel Tax or Subsidy Rate by Fuel</v>
      </c>
      <c r="D2272" s="6" t="s">
        <v>436</v>
      </c>
      <c r="E2272" s="45" t="s">
        <v>3739</v>
      </c>
      <c r="F2272" s="6" t="s">
        <v>433</v>
      </c>
      <c r="G2272" s="45" t="s">
        <v>2771</v>
      </c>
      <c r="H2272" s="43">
        <v>2417</v>
      </c>
      <c r="I2272" s="325" t="s">
        <v>41</v>
      </c>
      <c r="J2272" s="255" t="str">
        <f>IF(ISBLANK(INDEX('Policy Characteristics'!D:D,MATCH($C2272,'Policy Characteristics'!$C:$C,0))),"",INDEX('Policy Characteristics'!D:D,MATCH($C2272,'Policy Characteristics'!$C:$C,0)))</f>
        <v>Fuel Taxes or Subsidies</v>
      </c>
      <c r="K2272" s="254" t="str">
        <f>IF(ISBLANK(INDEX('Policy Characteristics'!E:E,MATCH($C2272,'Policy Characteristics'!$C:$C,0))),"",INDEX('Policy Characteristics'!E:E,MATCH($C2272,'Policy Characteristics'!$C:$C,0)))</f>
        <v>cross fuel tax</v>
      </c>
      <c r="L2272" s="261">
        <f>IF(ISBLANK(INDEX('Policy Characteristics'!F:F,MATCH($C2272,'Policy Characteristics'!$C:$C,0))),"",INDEX('Policy Characteristics'!F:F,MATCH($C2272,'Policy Characteristics'!$C:$C,0)))</f>
        <v>-0.9</v>
      </c>
      <c r="M2272" s="261">
        <f>IF(ISBLANK(INDEX('Policy Characteristics'!G:G,MATCH($C2272,'Policy Characteristics'!$C:$C,0))),"",INDEX('Policy Characteristics'!G:G,MATCH($C2272,'Policy Characteristics'!$C:$C,0)))</f>
        <v>0.9</v>
      </c>
      <c r="N2272" s="261">
        <f>IF(ISBLANK(INDEX('Policy Characteristics'!H:H,MATCH($C2272,'Policy Characteristics'!$C:$C,0))),"",INDEX('Policy Characteristics'!H:H,MATCH($C2272,'Policy Characteristics'!$C:$C,0)))</f>
        <v>0.01</v>
      </c>
      <c r="O2272" s="254" t="str">
        <f>IF(ISBLANK(INDEX('Policy Characteristics'!I:I,MATCH($C2272,'Policy Characteristics'!$C:$C,0))),"",INDEX('Policy Characteristics'!I:I,MATCH($C2272,'Policy Characteristics'!$C:$C,0)))</f>
        <v>% of BAU price</v>
      </c>
      <c r="P2272" s="254" t="str">
        <f>IF(ISBLANK(INDEX('Policy Characteristics'!J:J,MATCH($C2272,'Policy Characteristics'!$C:$C,0))),"",INDEX('Policy Characteristics'!J:J,MATCH($C2272,'Policy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72" s="254" t="str">
        <f>IF(ISBLANK(INDEX('Policy Characteristics'!K:K,MATCH($C2272,'Policy Characteristics'!$C:$C,0))),"",INDEX('Policy Characteristics'!K:K,MATCH($C2272,'Policy Characteristics'!$C:$C,0)))</f>
        <v>fuels.html#fuel-taxes</v>
      </c>
      <c r="R2272" s="254" t="str">
        <f>IF(ISBLANK(INDEX('Policy Characteristics'!L:L,MATCH($C2272,'Policy Characteristics'!$C:$C,0))),"",INDEX('Policy Characteristics'!L:L,MATCH($C2272,'Policy Characteristics'!$C:$C,0)))</f>
        <v>fuel-taxes.html</v>
      </c>
    </row>
    <row r="2273" spans="1:18" s="4" customFormat="1">
      <c r="A2273" s="254" t="str">
        <f>IF(ISBLANK(INDEX('Policy Characteristics'!A:A,MATCH($C2273,'Policy Characteristics'!$C:$C,0))),"",INDEX('Policy Characteristics'!A:A,MATCH($C2273,'Policy Characteristics'!$C:$C,0)))</f>
        <v>Cross-Sector</v>
      </c>
      <c r="B2273" s="262" t="str">
        <f>IF(ISBLANK(INDEX('Policy Characteristics'!B:B,MATCH($C2273,'Policy Characteristics'!$C:$C,0))),"",INDEX('Policy Characteristics'!B:B,MATCH($C2273,'Policy Characteristics'!$C:$C,0)))</f>
        <v>Fuel Taxes or Subsidies</v>
      </c>
      <c r="C2273" s="320" t="str">
        <f t="shared" si="78"/>
        <v>Additional Fuel Tax or Subsidy Rate by Fuel</v>
      </c>
      <c r="D2273" s="6" t="s">
        <v>43</v>
      </c>
      <c r="E2273" s="45" t="s">
        <v>3739</v>
      </c>
      <c r="F2273" s="6" t="s">
        <v>83</v>
      </c>
      <c r="G2273" s="45" t="s">
        <v>2771</v>
      </c>
      <c r="H2273" s="43">
        <v>2418</v>
      </c>
      <c r="I2273" s="325" t="s">
        <v>41</v>
      </c>
      <c r="J2273" s="255" t="str">
        <f>IF(ISBLANK(INDEX('Policy Characteristics'!D:D,MATCH($C2273,'Policy Characteristics'!$C:$C,0))),"",INDEX('Policy Characteristics'!D:D,MATCH($C2273,'Policy Characteristics'!$C:$C,0)))</f>
        <v>Fuel Taxes or Subsidies</v>
      </c>
      <c r="K2273" s="254" t="str">
        <f>IF(ISBLANK(INDEX('Policy Characteristics'!E:E,MATCH($C2273,'Policy Characteristics'!$C:$C,0))),"",INDEX('Policy Characteristics'!E:E,MATCH($C2273,'Policy Characteristics'!$C:$C,0)))</f>
        <v>cross fuel tax</v>
      </c>
      <c r="L2273" s="261">
        <f>IF(ISBLANK(INDEX('Policy Characteristics'!F:F,MATCH($C2273,'Policy Characteristics'!$C:$C,0))),"",INDEX('Policy Characteristics'!F:F,MATCH($C2273,'Policy Characteristics'!$C:$C,0)))</f>
        <v>-0.9</v>
      </c>
      <c r="M2273" s="261">
        <f>IF(ISBLANK(INDEX('Policy Characteristics'!G:G,MATCH($C2273,'Policy Characteristics'!$C:$C,0))),"",INDEX('Policy Characteristics'!G:G,MATCH($C2273,'Policy Characteristics'!$C:$C,0)))</f>
        <v>0.9</v>
      </c>
      <c r="N2273" s="261">
        <f>IF(ISBLANK(INDEX('Policy Characteristics'!H:H,MATCH($C2273,'Policy Characteristics'!$C:$C,0))),"",INDEX('Policy Characteristics'!H:H,MATCH($C2273,'Policy Characteristics'!$C:$C,0)))</f>
        <v>0.01</v>
      </c>
      <c r="O2273" s="254" t="str">
        <f>IF(ISBLANK(INDEX('Policy Characteristics'!I:I,MATCH($C2273,'Policy Characteristics'!$C:$C,0))),"",INDEX('Policy Characteristics'!I:I,MATCH($C2273,'Policy Characteristics'!$C:$C,0)))</f>
        <v>% of BAU price</v>
      </c>
      <c r="P2273" s="254" t="str">
        <f>IF(ISBLANK(INDEX('Policy Characteristics'!J:J,MATCH($C2273,'Policy Characteristics'!$C:$C,0))),"",INDEX('Policy Characteristics'!J:J,MATCH($C2273,'Policy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73" s="254" t="str">
        <f>IF(ISBLANK(INDEX('Policy Characteristics'!K:K,MATCH($C2273,'Policy Characteristics'!$C:$C,0))),"",INDEX('Policy Characteristics'!K:K,MATCH($C2273,'Policy Characteristics'!$C:$C,0)))</f>
        <v>fuels.html#fuel-taxes</v>
      </c>
      <c r="R2273" s="254" t="str">
        <f>IF(ISBLANK(INDEX('Policy Characteristics'!L:L,MATCH($C2273,'Policy Characteristics'!$C:$C,0))),"",INDEX('Policy Characteristics'!L:L,MATCH($C2273,'Policy Characteristics'!$C:$C,0)))</f>
        <v>fuel-taxes.html</v>
      </c>
    </row>
    <row r="2274" spans="1:18" s="4" customFormat="1">
      <c r="A2274" s="254" t="str">
        <f>IF(ISBLANK(INDEX('Policy Characteristics'!A:A,MATCH($C2274,'Policy Characteristics'!$C:$C,0))),"",INDEX('Policy Characteristics'!A:A,MATCH($C2274,'Policy Characteristics'!$C:$C,0)))</f>
        <v>Cross-Sector</v>
      </c>
      <c r="B2274" s="262" t="str">
        <f>IF(ISBLANK(INDEX('Policy Characteristics'!B:B,MATCH($C2274,'Policy Characteristics'!$C:$C,0))),"",INDEX('Policy Characteristics'!B:B,MATCH($C2274,'Policy Characteristics'!$C:$C,0)))</f>
        <v>Fuel Taxes or Subsidies</v>
      </c>
      <c r="C2274" s="320" t="str">
        <f t="shared" si="78"/>
        <v>Additional Fuel Tax or Subsidy Rate by Fuel</v>
      </c>
      <c r="D2274" s="6" t="s">
        <v>44</v>
      </c>
      <c r="E2274" s="45" t="s">
        <v>3739</v>
      </c>
      <c r="F2274" s="6" t="s">
        <v>84</v>
      </c>
      <c r="G2274" s="45" t="s">
        <v>2771</v>
      </c>
      <c r="H2274" s="43">
        <v>2419</v>
      </c>
      <c r="I2274" s="325" t="s">
        <v>41</v>
      </c>
      <c r="J2274" s="255" t="str">
        <f>IF(ISBLANK(INDEX('Policy Characteristics'!D:D,MATCH($C2274,'Policy Characteristics'!$C:$C,0))),"",INDEX('Policy Characteristics'!D:D,MATCH($C2274,'Policy Characteristics'!$C:$C,0)))</f>
        <v>Fuel Taxes or Subsidies</v>
      </c>
      <c r="K2274" s="254" t="str">
        <f>IF(ISBLANK(INDEX('Policy Characteristics'!E:E,MATCH($C2274,'Policy Characteristics'!$C:$C,0))),"",INDEX('Policy Characteristics'!E:E,MATCH($C2274,'Policy Characteristics'!$C:$C,0)))</f>
        <v>cross fuel tax</v>
      </c>
      <c r="L2274" s="261">
        <f>IF(ISBLANK(INDEX('Policy Characteristics'!F:F,MATCH($C2274,'Policy Characteristics'!$C:$C,0))),"",INDEX('Policy Characteristics'!F:F,MATCH($C2274,'Policy Characteristics'!$C:$C,0)))</f>
        <v>-0.9</v>
      </c>
      <c r="M2274" s="261">
        <f>IF(ISBLANK(INDEX('Policy Characteristics'!G:G,MATCH($C2274,'Policy Characteristics'!$C:$C,0))),"",INDEX('Policy Characteristics'!G:G,MATCH($C2274,'Policy Characteristics'!$C:$C,0)))</f>
        <v>0.9</v>
      </c>
      <c r="N2274" s="261">
        <f>IF(ISBLANK(INDEX('Policy Characteristics'!H:H,MATCH($C2274,'Policy Characteristics'!$C:$C,0))),"",INDEX('Policy Characteristics'!H:H,MATCH($C2274,'Policy Characteristics'!$C:$C,0)))</f>
        <v>0.01</v>
      </c>
      <c r="O2274" s="254" t="str">
        <f>IF(ISBLANK(INDEX('Policy Characteristics'!I:I,MATCH($C2274,'Policy Characteristics'!$C:$C,0))),"",INDEX('Policy Characteristics'!I:I,MATCH($C2274,'Policy Characteristics'!$C:$C,0)))</f>
        <v>% of BAU price</v>
      </c>
      <c r="P2274" s="254" t="str">
        <f>IF(ISBLANK(INDEX('Policy Characteristics'!J:J,MATCH($C2274,'Policy Characteristics'!$C:$C,0))),"",INDEX('Policy Characteristics'!J:J,MATCH($C2274,'Policy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74" s="254" t="str">
        <f>IF(ISBLANK(INDEX('Policy Characteristics'!K:K,MATCH($C2274,'Policy Characteristics'!$C:$C,0))),"",INDEX('Policy Characteristics'!K:K,MATCH($C2274,'Policy Characteristics'!$C:$C,0)))</f>
        <v>fuels.html#fuel-taxes</v>
      </c>
      <c r="R2274" s="254" t="str">
        <f>IF(ISBLANK(INDEX('Policy Characteristics'!L:L,MATCH($C2274,'Policy Characteristics'!$C:$C,0))),"",INDEX('Policy Characteristics'!L:L,MATCH($C2274,'Policy Characteristics'!$C:$C,0)))</f>
        <v>fuel-taxes.html</v>
      </c>
    </row>
    <row r="2275" spans="1:18" s="4" customFormat="1">
      <c r="A2275" s="254" t="str">
        <f>IF(ISBLANK(INDEX('Policy Characteristics'!A:A,MATCH($C2275,'Policy Characteristics'!$C:$C,0))),"",INDEX('Policy Characteristics'!A:A,MATCH($C2275,'Policy Characteristics'!$C:$C,0)))</f>
        <v>Cross-Sector</v>
      </c>
      <c r="B2275" s="262" t="str">
        <f>IF(ISBLANK(INDEX('Policy Characteristics'!B:B,MATCH($C2275,'Policy Characteristics'!$C:$C,0))),"",INDEX('Policy Characteristics'!B:B,MATCH($C2275,'Policy Characteristics'!$C:$C,0)))</f>
        <v>Fuel Taxes or Subsidies</v>
      </c>
      <c r="C2275" s="320" t="str">
        <f t="shared" si="78"/>
        <v>Additional Fuel Tax or Subsidy Rate by Fuel</v>
      </c>
      <c r="D2275" s="6" t="s">
        <v>48</v>
      </c>
      <c r="E2275" s="45" t="s">
        <v>3739</v>
      </c>
      <c r="F2275" s="6" t="s">
        <v>88</v>
      </c>
      <c r="G2275" s="45" t="s">
        <v>2771</v>
      </c>
      <c r="H2275" s="43">
        <v>2420</v>
      </c>
      <c r="I2275" s="325" t="s">
        <v>41</v>
      </c>
      <c r="J2275" s="255" t="str">
        <f>IF(ISBLANK(INDEX('Policy Characteristics'!D:D,MATCH($C2275,'Policy Characteristics'!$C:$C,0))),"",INDEX('Policy Characteristics'!D:D,MATCH($C2275,'Policy Characteristics'!$C:$C,0)))</f>
        <v>Fuel Taxes or Subsidies</v>
      </c>
      <c r="K2275" s="254" t="str">
        <f>IF(ISBLANK(INDEX('Policy Characteristics'!E:E,MATCH($C2275,'Policy Characteristics'!$C:$C,0))),"",INDEX('Policy Characteristics'!E:E,MATCH($C2275,'Policy Characteristics'!$C:$C,0)))</f>
        <v>cross fuel tax</v>
      </c>
      <c r="L2275" s="261">
        <f>IF(ISBLANK(INDEX('Policy Characteristics'!F:F,MATCH($C2275,'Policy Characteristics'!$C:$C,0))),"",INDEX('Policy Characteristics'!F:F,MATCH($C2275,'Policy Characteristics'!$C:$C,0)))</f>
        <v>-0.9</v>
      </c>
      <c r="M2275" s="261">
        <f>IF(ISBLANK(INDEX('Policy Characteristics'!G:G,MATCH($C2275,'Policy Characteristics'!$C:$C,0))),"",INDEX('Policy Characteristics'!G:G,MATCH($C2275,'Policy Characteristics'!$C:$C,0)))</f>
        <v>0.9</v>
      </c>
      <c r="N2275" s="261">
        <f>IF(ISBLANK(INDEX('Policy Characteristics'!H:H,MATCH($C2275,'Policy Characteristics'!$C:$C,0))),"",INDEX('Policy Characteristics'!H:H,MATCH($C2275,'Policy Characteristics'!$C:$C,0)))</f>
        <v>0.01</v>
      </c>
      <c r="O2275" s="254" t="str">
        <f>IF(ISBLANK(INDEX('Policy Characteristics'!I:I,MATCH($C2275,'Policy Characteristics'!$C:$C,0))),"",INDEX('Policy Characteristics'!I:I,MATCH($C2275,'Policy Characteristics'!$C:$C,0)))</f>
        <v>% of BAU price</v>
      </c>
      <c r="P2275" s="254" t="str">
        <f>IF(ISBLANK(INDEX('Policy Characteristics'!J:J,MATCH($C2275,'Policy Characteristics'!$C:$C,0))),"",INDEX('Policy Characteristics'!J:J,MATCH($C2275,'Policy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75" s="254" t="str">
        <f>IF(ISBLANK(INDEX('Policy Characteristics'!K:K,MATCH($C2275,'Policy Characteristics'!$C:$C,0))),"",INDEX('Policy Characteristics'!K:K,MATCH($C2275,'Policy Characteristics'!$C:$C,0)))</f>
        <v>fuels.html#fuel-taxes</v>
      </c>
      <c r="R2275" s="254" t="str">
        <f>IF(ISBLANK(INDEX('Policy Characteristics'!L:L,MATCH($C2275,'Policy Characteristics'!$C:$C,0))),"",INDEX('Policy Characteristics'!L:L,MATCH($C2275,'Policy Characteristics'!$C:$C,0)))</f>
        <v>fuel-taxes.html</v>
      </c>
    </row>
    <row r="2276" spans="1:18" s="4" customFormat="1">
      <c r="A2276" s="254" t="str">
        <f>IF(ISBLANK(INDEX('Policy Characteristics'!A:A,MATCH($C2276,'Policy Characteristics'!$C:$C,0))),"",INDEX('Policy Characteristics'!A:A,MATCH($C2276,'Policy Characteristics'!$C:$C,0)))</f>
        <v>Cross-Sector</v>
      </c>
      <c r="B2276" s="262" t="str">
        <f>IF(ISBLANK(INDEX('Policy Characteristics'!B:B,MATCH($C2276,'Policy Characteristics'!$C:$C,0))),"",INDEX('Policy Characteristics'!B:B,MATCH($C2276,'Policy Characteristics'!$C:$C,0)))</f>
        <v>Fuel Taxes or Subsidies</v>
      </c>
      <c r="C2276" s="320" t="str">
        <f t="shared" si="78"/>
        <v>Additional Fuel Tax or Subsidy Rate by Fuel</v>
      </c>
      <c r="D2276" s="6" t="s">
        <v>50</v>
      </c>
      <c r="E2276" s="45" t="s">
        <v>3739</v>
      </c>
      <c r="F2276" s="6" t="s">
        <v>91</v>
      </c>
      <c r="G2276" s="45" t="s">
        <v>2771</v>
      </c>
      <c r="H2276" s="43">
        <v>2421</v>
      </c>
      <c r="I2276" s="325" t="s">
        <v>41</v>
      </c>
      <c r="J2276" s="255" t="str">
        <f>IF(ISBLANK(INDEX('Policy Characteristics'!D:D,MATCH($C2276,'Policy Characteristics'!$C:$C,0))),"",INDEX('Policy Characteristics'!D:D,MATCH($C2276,'Policy Characteristics'!$C:$C,0)))</f>
        <v>Fuel Taxes or Subsidies</v>
      </c>
      <c r="K2276" s="254" t="str">
        <f>IF(ISBLANK(INDEX('Policy Characteristics'!E:E,MATCH($C2276,'Policy Characteristics'!$C:$C,0))),"",INDEX('Policy Characteristics'!E:E,MATCH($C2276,'Policy Characteristics'!$C:$C,0)))</f>
        <v>cross fuel tax</v>
      </c>
      <c r="L2276" s="261">
        <f>IF(ISBLANK(INDEX('Policy Characteristics'!F:F,MATCH($C2276,'Policy Characteristics'!$C:$C,0))),"",INDEX('Policy Characteristics'!F:F,MATCH($C2276,'Policy Characteristics'!$C:$C,0)))</f>
        <v>-0.9</v>
      </c>
      <c r="M2276" s="261">
        <f>IF(ISBLANK(INDEX('Policy Characteristics'!G:G,MATCH($C2276,'Policy Characteristics'!$C:$C,0))),"",INDEX('Policy Characteristics'!G:G,MATCH($C2276,'Policy Characteristics'!$C:$C,0)))</f>
        <v>0.9</v>
      </c>
      <c r="N2276" s="261">
        <f>IF(ISBLANK(INDEX('Policy Characteristics'!H:H,MATCH($C2276,'Policy Characteristics'!$C:$C,0))),"",INDEX('Policy Characteristics'!H:H,MATCH($C2276,'Policy Characteristics'!$C:$C,0)))</f>
        <v>0.01</v>
      </c>
      <c r="O2276" s="254" t="str">
        <f>IF(ISBLANK(INDEX('Policy Characteristics'!I:I,MATCH($C2276,'Policy Characteristics'!$C:$C,0))),"",INDEX('Policy Characteristics'!I:I,MATCH($C2276,'Policy Characteristics'!$C:$C,0)))</f>
        <v>% of BAU price</v>
      </c>
      <c r="P2276" s="254" t="str">
        <f>IF(ISBLANK(INDEX('Policy Characteristics'!J:J,MATCH($C2276,'Policy Characteristics'!$C:$C,0))),"",INDEX('Policy Characteristics'!J:J,MATCH($C2276,'Policy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76" s="254" t="str">
        <f>IF(ISBLANK(INDEX('Policy Characteristics'!K:K,MATCH($C2276,'Policy Characteristics'!$C:$C,0))),"",INDEX('Policy Characteristics'!K:K,MATCH($C2276,'Policy Characteristics'!$C:$C,0)))</f>
        <v>fuels.html#fuel-taxes</v>
      </c>
      <c r="R2276" s="254" t="str">
        <f>IF(ISBLANK(INDEX('Policy Characteristics'!L:L,MATCH($C2276,'Policy Characteristics'!$C:$C,0))),"",INDEX('Policy Characteristics'!L:L,MATCH($C2276,'Policy Characteristics'!$C:$C,0)))</f>
        <v>fuel-taxes.html</v>
      </c>
    </row>
    <row r="2277" spans="1:18" s="4" customFormat="1">
      <c r="A2277" s="254" t="str">
        <f>IF(ISBLANK(INDEX('Policy Characteristics'!A:A,MATCH($C2277,'Policy Characteristics'!$C:$C,0))),"",INDEX('Policy Characteristics'!A:A,MATCH($C2277,'Policy Characteristics'!$C:$C,0)))</f>
        <v>Cross-Sector</v>
      </c>
      <c r="B2277" s="262" t="str">
        <f>IF(ISBLANK(INDEX('Policy Characteristics'!B:B,MATCH($C2277,'Policy Characteristics'!$C:$C,0))),"",INDEX('Policy Characteristics'!B:B,MATCH($C2277,'Policy Characteristics'!$C:$C,0)))</f>
        <v>Fuel Taxes or Subsidies</v>
      </c>
      <c r="C2277" s="320" t="str">
        <f t="shared" si="78"/>
        <v>Additional Fuel Tax or Subsidy Rate by Fuel</v>
      </c>
      <c r="D2277" s="6" t="s">
        <v>51</v>
      </c>
      <c r="E2277" s="45" t="s">
        <v>3739</v>
      </c>
      <c r="F2277" s="6" t="s">
        <v>92</v>
      </c>
      <c r="G2277" s="45" t="s">
        <v>2771</v>
      </c>
      <c r="H2277" s="43">
        <v>2422</v>
      </c>
      <c r="I2277" s="325" t="s">
        <v>41</v>
      </c>
      <c r="J2277" s="255" t="str">
        <f>IF(ISBLANK(INDEX('Policy Characteristics'!D:D,MATCH($C2277,'Policy Characteristics'!$C:$C,0))),"",INDEX('Policy Characteristics'!D:D,MATCH($C2277,'Policy Characteristics'!$C:$C,0)))</f>
        <v>Fuel Taxes or Subsidies</v>
      </c>
      <c r="K2277" s="254" t="str">
        <f>IF(ISBLANK(INDEX('Policy Characteristics'!E:E,MATCH($C2277,'Policy Characteristics'!$C:$C,0))),"",INDEX('Policy Characteristics'!E:E,MATCH($C2277,'Policy Characteristics'!$C:$C,0)))</f>
        <v>cross fuel tax</v>
      </c>
      <c r="L2277" s="261">
        <f>IF(ISBLANK(INDEX('Policy Characteristics'!F:F,MATCH($C2277,'Policy Characteristics'!$C:$C,0))),"",INDEX('Policy Characteristics'!F:F,MATCH($C2277,'Policy Characteristics'!$C:$C,0)))</f>
        <v>-0.9</v>
      </c>
      <c r="M2277" s="261">
        <f>IF(ISBLANK(INDEX('Policy Characteristics'!G:G,MATCH($C2277,'Policy Characteristics'!$C:$C,0))),"",INDEX('Policy Characteristics'!G:G,MATCH($C2277,'Policy Characteristics'!$C:$C,0)))</f>
        <v>0.9</v>
      </c>
      <c r="N2277" s="261">
        <f>IF(ISBLANK(INDEX('Policy Characteristics'!H:H,MATCH($C2277,'Policy Characteristics'!$C:$C,0))),"",INDEX('Policy Characteristics'!H:H,MATCH($C2277,'Policy Characteristics'!$C:$C,0)))</f>
        <v>0.01</v>
      </c>
      <c r="O2277" s="254" t="str">
        <f>IF(ISBLANK(INDEX('Policy Characteristics'!I:I,MATCH($C2277,'Policy Characteristics'!$C:$C,0))),"",INDEX('Policy Characteristics'!I:I,MATCH($C2277,'Policy Characteristics'!$C:$C,0)))</f>
        <v>% of BAU price</v>
      </c>
      <c r="P2277" s="254" t="str">
        <f>IF(ISBLANK(INDEX('Policy Characteristics'!J:J,MATCH($C2277,'Policy Characteristics'!$C:$C,0))),"",INDEX('Policy Characteristics'!J:J,MATCH($C2277,'Policy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77" s="254" t="str">
        <f>IF(ISBLANK(INDEX('Policy Characteristics'!K:K,MATCH($C2277,'Policy Characteristics'!$C:$C,0))),"",INDEX('Policy Characteristics'!K:K,MATCH($C2277,'Policy Characteristics'!$C:$C,0)))</f>
        <v>fuels.html#fuel-taxes</v>
      </c>
      <c r="R2277" s="254" t="str">
        <f>IF(ISBLANK(INDEX('Policy Characteristics'!L:L,MATCH($C2277,'Policy Characteristics'!$C:$C,0))),"",INDEX('Policy Characteristics'!L:L,MATCH($C2277,'Policy Characteristics'!$C:$C,0)))</f>
        <v>fuel-taxes.html</v>
      </c>
    </row>
    <row r="2278" spans="1:18" s="4" customFormat="1">
      <c r="A2278" s="254" t="str">
        <f>IF(ISBLANK(INDEX('Policy Characteristics'!A:A,MATCH($C2278,'Policy Characteristics'!$C:$C,0))),"",INDEX('Policy Characteristics'!A:A,MATCH($C2278,'Policy Characteristics'!$C:$C,0)))</f>
        <v>Cross-Sector</v>
      </c>
      <c r="B2278" s="262" t="str">
        <f>IF(ISBLANK(INDEX('Policy Characteristics'!B:B,MATCH($C2278,'Policy Characteristics'!$C:$C,0))),"",INDEX('Policy Characteristics'!B:B,MATCH($C2278,'Policy Characteristics'!$C:$C,0)))</f>
        <v>Fuel Taxes or Subsidies</v>
      </c>
      <c r="C2278" s="320" t="str">
        <f t="shared" si="78"/>
        <v>Additional Fuel Tax or Subsidy Rate by Fuel</v>
      </c>
      <c r="D2278" s="6" t="s">
        <v>52</v>
      </c>
      <c r="E2278" s="45" t="s">
        <v>3739</v>
      </c>
      <c r="F2278" s="6" t="s">
        <v>93</v>
      </c>
      <c r="G2278" s="45" t="s">
        <v>2771</v>
      </c>
      <c r="H2278" s="43">
        <v>2423</v>
      </c>
      <c r="I2278" s="325" t="s">
        <v>41</v>
      </c>
      <c r="J2278" s="255" t="str">
        <f>IF(ISBLANK(INDEX('Policy Characteristics'!D:D,MATCH($C2278,'Policy Characteristics'!$C:$C,0))),"",INDEX('Policy Characteristics'!D:D,MATCH($C2278,'Policy Characteristics'!$C:$C,0)))</f>
        <v>Fuel Taxes or Subsidies</v>
      </c>
      <c r="K2278" s="254" t="str">
        <f>IF(ISBLANK(INDEX('Policy Characteristics'!E:E,MATCH($C2278,'Policy Characteristics'!$C:$C,0))),"",INDEX('Policy Characteristics'!E:E,MATCH($C2278,'Policy Characteristics'!$C:$C,0)))</f>
        <v>cross fuel tax</v>
      </c>
      <c r="L2278" s="261">
        <f>IF(ISBLANK(INDEX('Policy Characteristics'!F:F,MATCH($C2278,'Policy Characteristics'!$C:$C,0))),"",INDEX('Policy Characteristics'!F:F,MATCH($C2278,'Policy Characteristics'!$C:$C,0)))</f>
        <v>-0.9</v>
      </c>
      <c r="M2278" s="261">
        <f>IF(ISBLANK(INDEX('Policy Characteristics'!G:G,MATCH($C2278,'Policy Characteristics'!$C:$C,0))),"",INDEX('Policy Characteristics'!G:G,MATCH($C2278,'Policy Characteristics'!$C:$C,0)))</f>
        <v>0.9</v>
      </c>
      <c r="N2278" s="261">
        <f>IF(ISBLANK(INDEX('Policy Characteristics'!H:H,MATCH($C2278,'Policy Characteristics'!$C:$C,0))),"",INDEX('Policy Characteristics'!H:H,MATCH($C2278,'Policy Characteristics'!$C:$C,0)))</f>
        <v>0.01</v>
      </c>
      <c r="O2278" s="254" t="str">
        <f>IF(ISBLANK(INDEX('Policy Characteristics'!I:I,MATCH($C2278,'Policy Characteristics'!$C:$C,0))),"",INDEX('Policy Characteristics'!I:I,MATCH($C2278,'Policy Characteristics'!$C:$C,0)))</f>
        <v>% of BAU price</v>
      </c>
      <c r="P2278" s="254" t="str">
        <f>IF(ISBLANK(INDEX('Policy Characteristics'!J:J,MATCH($C2278,'Policy Characteristics'!$C:$C,0))),"",INDEX('Policy Characteristics'!J:J,MATCH($C2278,'Policy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78" s="254" t="str">
        <f>IF(ISBLANK(INDEX('Policy Characteristics'!K:K,MATCH($C2278,'Policy Characteristics'!$C:$C,0))),"",INDEX('Policy Characteristics'!K:K,MATCH($C2278,'Policy Characteristics'!$C:$C,0)))</f>
        <v>fuels.html#fuel-taxes</v>
      </c>
      <c r="R2278" s="254" t="str">
        <f>IF(ISBLANK(INDEX('Policy Characteristics'!L:L,MATCH($C2278,'Policy Characteristics'!$C:$C,0))),"",INDEX('Policy Characteristics'!L:L,MATCH($C2278,'Policy Characteristics'!$C:$C,0)))</f>
        <v>fuel-taxes.html</v>
      </c>
    </row>
    <row r="2279" spans="1:18" s="4" customFormat="1">
      <c r="A2279" s="254" t="str">
        <f>IF(ISBLANK(INDEX('Policy Characteristics'!A:A,MATCH($C2279,'Policy Characteristics'!$C:$C,0))),"",INDEX('Policy Characteristics'!A:A,MATCH($C2279,'Policy Characteristics'!$C:$C,0)))</f>
        <v>Cross-Sector</v>
      </c>
      <c r="B2279" s="262" t="str">
        <f>IF(ISBLANK(INDEX('Policy Characteristics'!B:B,MATCH($C2279,'Policy Characteristics'!$C:$C,0))),"",INDEX('Policy Characteristics'!B:B,MATCH($C2279,'Policy Characteristics'!$C:$C,0)))</f>
        <v>Fuel Taxes or Subsidies</v>
      </c>
      <c r="C2279" s="320" t="str">
        <f t="shared" si="78"/>
        <v>Additional Fuel Tax or Subsidy Rate by Fuel</v>
      </c>
      <c r="D2279" s="6" t="s">
        <v>53</v>
      </c>
      <c r="E2279" s="45" t="s">
        <v>3739</v>
      </c>
      <c r="F2279" s="6" t="s">
        <v>94</v>
      </c>
      <c r="G2279" s="45" t="s">
        <v>2771</v>
      </c>
      <c r="H2279" s="43">
        <v>2424</v>
      </c>
      <c r="I2279" s="325" t="s">
        <v>41</v>
      </c>
      <c r="J2279" s="255" t="str">
        <f>IF(ISBLANK(INDEX('Policy Characteristics'!D:D,MATCH($C2279,'Policy Characteristics'!$C:$C,0))),"",INDEX('Policy Characteristics'!D:D,MATCH($C2279,'Policy Characteristics'!$C:$C,0)))</f>
        <v>Fuel Taxes or Subsidies</v>
      </c>
      <c r="K2279" s="254" t="str">
        <f>IF(ISBLANK(INDEX('Policy Characteristics'!E:E,MATCH($C2279,'Policy Characteristics'!$C:$C,0))),"",INDEX('Policy Characteristics'!E:E,MATCH($C2279,'Policy Characteristics'!$C:$C,0)))</f>
        <v>cross fuel tax</v>
      </c>
      <c r="L2279" s="261">
        <f>IF(ISBLANK(INDEX('Policy Characteristics'!F:F,MATCH($C2279,'Policy Characteristics'!$C:$C,0))),"",INDEX('Policy Characteristics'!F:F,MATCH($C2279,'Policy Characteristics'!$C:$C,0)))</f>
        <v>-0.9</v>
      </c>
      <c r="M2279" s="261">
        <f>IF(ISBLANK(INDEX('Policy Characteristics'!G:G,MATCH($C2279,'Policy Characteristics'!$C:$C,0))),"",INDEX('Policy Characteristics'!G:G,MATCH($C2279,'Policy Characteristics'!$C:$C,0)))</f>
        <v>0.9</v>
      </c>
      <c r="N2279" s="261">
        <f>IF(ISBLANK(INDEX('Policy Characteristics'!H:H,MATCH($C2279,'Policy Characteristics'!$C:$C,0))),"",INDEX('Policy Characteristics'!H:H,MATCH($C2279,'Policy Characteristics'!$C:$C,0)))</f>
        <v>0.01</v>
      </c>
      <c r="O2279" s="254" t="str">
        <f>IF(ISBLANK(INDEX('Policy Characteristics'!I:I,MATCH($C2279,'Policy Characteristics'!$C:$C,0))),"",INDEX('Policy Characteristics'!I:I,MATCH($C2279,'Policy Characteristics'!$C:$C,0)))</f>
        <v>% of BAU price</v>
      </c>
      <c r="P2279" s="254" t="str">
        <f>IF(ISBLANK(INDEX('Policy Characteristics'!J:J,MATCH($C2279,'Policy Characteristics'!$C:$C,0))),"",INDEX('Policy Characteristics'!J:J,MATCH($C2279,'Policy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79" s="254" t="str">
        <f>IF(ISBLANK(INDEX('Policy Characteristics'!K:K,MATCH($C2279,'Policy Characteristics'!$C:$C,0))),"",INDEX('Policy Characteristics'!K:K,MATCH($C2279,'Policy Characteristics'!$C:$C,0)))</f>
        <v>fuels.html#fuel-taxes</v>
      </c>
      <c r="R2279" s="254" t="str">
        <f>IF(ISBLANK(INDEX('Policy Characteristics'!L:L,MATCH($C2279,'Policy Characteristics'!$C:$C,0))),"",INDEX('Policy Characteristics'!L:L,MATCH($C2279,'Policy Characteristics'!$C:$C,0)))</f>
        <v>fuel-taxes.html</v>
      </c>
    </row>
    <row r="2280" spans="1:18">
      <c r="A2280" s="254" t="str">
        <f>IF(ISBLANK(INDEX('Policy Characteristics'!A:A,MATCH($C2280,'Policy Characteristics'!$C:$C,0))),"",INDEX('Policy Characteristics'!A:A,MATCH($C2280,'Policy Characteristics'!$C:$C,0)))</f>
        <v>Cross-Sector</v>
      </c>
      <c r="B2280" s="262" t="str">
        <f>IF(ISBLANK(INDEX('Policy Characteristics'!B:B,MATCH($C2280,'Policy Characteristics'!$C:$C,0))),"",INDEX('Policy Characteristics'!B:B,MATCH($C2280,'Policy Characteristics'!$C:$C,0)))</f>
        <v>Fuel Taxes or Subsidies</v>
      </c>
      <c r="C2280" s="320" t="str">
        <f t="shared" si="78"/>
        <v>Additional Fuel Tax or Subsidy Rate by Fuel</v>
      </c>
      <c r="D2280" s="6" t="s">
        <v>2454</v>
      </c>
      <c r="E2280" s="45" t="s">
        <v>3739</v>
      </c>
      <c r="F2280" s="6" t="s">
        <v>2455</v>
      </c>
      <c r="G2280" s="45" t="s">
        <v>2771</v>
      </c>
      <c r="H2280" s="43">
        <v>2425</v>
      </c>
      <c r="I2280" s="325" t="s">
        <v>41</v>
      </c>
      <c r="J2280" s="255" t="str">
        <f>IF(ISBLANK(INDEX('Policy Characteristics'!D:D,MATCH($C2280,'Policy Characteristics'!$C:$C,0))),"",INDEX('Policy Characteristics'!D:D,MATCH($C2280,'Policy Characteristics'!$C:$C,0)))</f>
        <v>Fuel Taxes or Subsidies</v>
      </c>
      <c r="K2280" s="254" t="str">
        <f>IF(ISBLANK(INDEX('Policy Characteristics'!E:E,MATCH($C2280,'Policy Characteristics'!$C:$C,0))),"",INDEX('Policy Characteristics'!E:E,MATCH($C2280,'Policy Characteristics'!$C:$C,0)))</f>
        <v>cross fuel tax</v>
      </c>
      <c r="L2280" s="261">
        <f>IF(ISBLANK(INDEX('Policy Characteristics'!F:F,MATCH($C2280,'Policy Characteristics'!$C:$C,0))),"",INDEX('Policy Characteristics'!F:F,MATCH($C2280,'Policy Characteristics'!$C:$C,0)))</f>
        <v>-0.9</v>
      </c>
      <c r="M2280" s="261">
        <f>IF(ISBLANK(INDEX('Policy Characteristics'!G:G,MATCH($C2280,'Policy Characteristics'!$C:$C,0))),"",INDEX('Policy Characteristics'!G:G,MATCH($C2280,'Policy Characteristics'!$C:$C,0)))</f>
        <v>0.9</v>
      </c>
      <c r="N2280" s="261">
        <f>IF(ISBLANK(INDEX('Policy Characteristics'!H:H,MATCH($C2280,'Policy Characteristics'!$C:$C,0))),"",INDEX('Policy Characteristics'!H:H,MATCH($C2280,'Policy Characteristics'!$C:$C,0)))</f>
        <v>0.01</v>
      </c>
      <c r="O2280" s="254" t="str">
        <f>IF(ISBLANK(INDEX('Policy Characteristics'!I:I,MATCH($C2280,'Policy Characteristics'!$C:$C,0))),"",INDEX('Policy Characteristics'!I:I,MATCH($C2280,'Policy Characteristics'!$C:$C,0)))</f>
        <v>% of BAU price</v>
      </c>
      <c r="P2280" s="254" t="str">
        <f>IF(ISBLANK(INDEX('Policy Characteristics'!J:J,MATCH($C2280,'Policy Characteristics'!$C:$C,0))),"",INDEX('Policy Characteristics'!J:J,MATCH($C2280,'Policy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80" s="254" t="str">
        <f>IF(ISBLANK(INDEX('Policy Characteristics'!K:K,MATCH($C2280,'Policy Characteristics'!$C:$C,0))),"",INDEX('Policy Characteristics'!K:K,MATCH($C2280,'Policy Characteristics'!$C:$C,0)))</f>
        <v>fuels.html#fuel-taxes</v>
      </c>
      <c r="R2280" s="254" t="str">
        <f>IF(ISBLANK(INDEX('Policy Characteristics'!L:L,MATCH($C2280,'Policy Characteristics'!$C:$C,0))),"",INDEX('Policy Characteristics'!L:L,MATCH($C2280,'Policy Characteristics'!$C:$C,0)))</f>
        <v>fuel-taxes.html</v>
      </c>
    </row>
    <row r="2281" spans="1:18">
      <c r="A2281" s="254" t="str">
        <f>IF(ISBLANK(INDEX('Policy Characteristics'!A:A,MATCH($C2281,'Policy Characteristics'!$C:$C,0))),"",INDEX('Policy Characteristics'!A:A,MATCH($C2281,'Policy Characteristics'!$C:$C,0)))</f>
        <v>Cross-Sector</v>
      </c>
      <c r="B2281" s="262" t="str">
        <f>IF(ISBLANK(INDEX('Policy Characteristics'!B:B,MATCH($C2281,'Policy Characteristics'!$C:$C,0))),"",INDEX('Policy Characteristics'!B:B,MATCH($C2281,'Policy Characteristics'!$C:$C,0)))</f>
        <v>Fuel Taxes or Subsidies</v>
      </c>
      <c r="C2281" s="320" t="str">
        <f t="shared" ref="C2281:C2287" si="79">C$2152</f>
        <v>Additional Fuel Tax or Subsidy Rate by Fuel</v>
      </c>
      <c r="D2281" s="6" t="s">
        <v>71</v>
      </c>
      <c r="E2281" s="45" t="s">
        <v>3739</v>
      </c>
      <c r="F2281" s="6" t="s">
        <v>95</v>
      </c>
      <c r="G2281" s="45" t="s">
        <v>2771</v>
      </c>
      <c r="H2281" s="43">
        <v>2426</v>
      </c>
      <c r="I2281" s="325" t="s">
        <v>41</v>
      </c>
      <c r="J2281" s="255" t="str">
        <f>IF(ISBLANK(INDEX('Policy Characteristics'!D:D,MATCH($C2281,'Policy Characteristics'!$C:$C,0))),"",INDEX('Policy Characteristics'!D:D,MATCH($C2281,'Policy Characteristics'!$C:$C,0)))</f>
        <v>Fuel Taxes or Subsidies</v>
      </c>
      <c r="K2281" s="254" t="str">
        <f>IF(ISBLANK(INDEX('Policy Characteristics'!E:E,MATCH($C2281,'Policy Characteristics'!$C:$C,0))),"",INDEX('Policy Characteristics'!E:E,MATCH($C2281,'Policy Characteristics'!$C:$C,0)))</f>
        <v>cross fuel tax</v>
      </c>
      <c r="L2281" s="261">
        <f>IF(ISBLANK(INDEX('Policy Characteristics'!F:F,MATCH($C2281,'Policy Characteristics'!$C:$C,0))),"",INDEX('Policy Characteristics'!F:F,MATCH($C2281,'Policy Characteristics'!$C:$C,0)))</f>
        <v>-0.9</v>
      </c>
      <c r="M2281" s="261">
        <f>IF(ISBLANK(INDEX('Policy Characteristics'!G:G,MATCH($C2281,'Policy Characteristics'!$C:$C,0))),"",INDEX('Policy Characteristics'!G:G,MATCH($C2281,'Policy Characteristics'!$C:$C,0)))</f>
        <v>0.9</v>
      </c>
      <c r="N2281" s="261">
        <f>IF(ISBLANK(INDEX('Policy Characteristics'!H:H,MATCH($C2281,'Policy Characteristics'!$C:$C,0))),"",INDEX('Policy Characteristics'!H:H,MATCH($C2281,'Policy Characteristics'!$C:$C,0)))</f>
        <v>0.01</v>
      </c>
      <c r="O2281" s="254" t="str">
        <f>IF(ISBLANK(INDEX('Policy Characteristics'!I:I,MATCH($C2281,'Policy Characteristics'!$C:$C,0))),"",INDEX('Policy Characteristics'!I:I,MATCH($C2281,'Policy Characteristics'!$C:$C,0)))</f>
        <v>% of BAU price</v>
      </c>
      <c r="P2281" s="254" t="str">
        <f>IF(ISBLANK(INDEX('Policy Characteristics'!J:J,MATCH($C2281,'Policy Characteristics'!$C:$C,0))),"",INDEX('Policy Characteristics'!J:J,MATCH($C2281,'Policy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81" s="254" t="str">
        <f>IF(ISBLANK(INDEX('Policy Characteristics'!K:K,MATCH($C2281,'Policy Characteristics'!$C:$C,0))),"",INDEX('Policy Characteristics'!K:K,MATCH($C2281,'Policy Characteristics'!$C:$C,0)))</f>
        <v>fuels.html#fuel-taxes</v>
      </c>
      <c r="R2281" s="254" t="str">
        <f>IF(ISBLANK(INDEX('Policy Characteristics'!L:L,MATCH($C2281,'Policy Characteristics'!$C:$C,0))),"",INDEX('Policy Characteristics'!L:L,MATCH($C2281,'Policy Characteristics'!$C:$C,0)))</f>
        <v>fuel-taxes.html</v>
      </c>
    </row>
    <row r="2282" spans="1:18">
      <c r="A2282" s="254" t="str">
        <f>IF(ISBLANK(INDEX('Policy Characteristics'!A:A,MATCH($C2282,'Policy Characteristics'!$C:$C,0))),"",INDEX('Policy Characteristics'!A:A,MATCH($C2282,'Policy Characteristics'!$C:$C,0)))</f>
        <v>Cross-Sector</v>
      </c>
      <c r="B2282" s="262" t="str">
        <f>IF(ISBLANK(INDEX('Policy Characteristics'!B:B,MATCH($C2282,'Policy Characteristics'!$C:$C,0))),"",INDEX('Policy Characteristics'!B:B,MATCH($C2282,'Policy Characteristics'!$C:$C,0)))</f>
        <v>Fuel Taxes or Subsidies</v>
      </c>
      <c r="C2282" s="320" t="str">
        <f t="shared" si="79"/>
        <v>Additional Fuel Tax or Subsidy Rate by Fuel</v>
      </c>
      <c r="D2282" s="6" t="s">
        <v>429</v>
      </c>
      <c r="E2282" s="45" t="s">
        <v>3739</v>
      </c>
      <c r="F2282" s="6" t="s">
        <v>430</v>
      </c>
      <c r="G2282" s="45" t="s">
        <v>2771</v>
      </c>
      <c r="H2282" s="43">
        <v>2427</v>
      </c>
      <c r="I2282" s="325" t="s">
        <v>41</v>
      </c>
      <c r="J2282" s="255" t="str">
        <f>IF(ISBLANK(INDEX('Policy Characteristics'!D:D,MATCH($C2282,'Policy Characteristics'!$C:$C,0))),"",INDEX('Policy Characteristics'!D:D,MATCH($C2282,'Policy Characteristics'!$C:$C,0)))</f>
        <v>Fuel Taxes or Subsidies</v>
      </c>
      <c r="K2282" s="254" t="str">
        <f>IF(ISBLANK(INDEX('Policy Characteristics'!E:E,MATCH($C2282,'Policy Characteristics'!$C:$C,0))),"",INDEX('Policy Characteristics'!E:E,MATCH($C2282,'Policy Characteristics'!$C:$C,0)))</f>
        <v>cross fuel tax</v>
      </c>
      <c r="L2282" s="261">
        <f>IF(ISBLANK(INDEX('Policy Characteristics'!F:F,MATCH($C2282,'Policy Characteristics'!$C:$C,0))),"",INDEX('Policy Characteristics'!F:F,MATCH($C2282,'Policy Characteristics'!$C:$C,0)))</f>
        <v>-0.9</v>
      </c>
      <c r="M2282" s="261">
        <f>IF(ISBLANK(INDEX('Policy Characteristics'!G:G,MATCH($C2282,'Policy Characteristics'!$C:$C,0))),"",INDEX('Policy Characteristics'!G:G,MATCH($C2282,'Policy Characteristics'!$C:$C,0)))</f>
        <v>0.9</v>
      </c>
      <c r="N2282" s="261">
        <f>IF(ISBLANK(INDEX('Policy Characteristics'!H:H,MATCH($C2282,'Policy Characteristics'!$C:$C,0))),"",INDEX('Policy Characteristics'!H:H,MATCH($C2282,'Policy Characteristics'!$C:$C,0)))</f>
        <v>0.01</v>
      </c>
      <c r="O2282" s="254" t="str">
        <f>IF(ISBLANK(INDEX('Policy Characteristics'!I:I,MATCH($C2282,'Policy Characteristics'!$C:$C,0))),"",INDEX('Policy Characteristics'!I:I,MATCH($C2282,'Policy Characteristics'!$C:$C,0)))</f>
        <v>% of BAU price</v>
      </c>
      <c r="P2282" s="254" t="str">
        <f>IF(ISBLANK(INDEX('Policy Characteristics'!J:J,MATCH($C2282,'Policy Characteristics'!$C:$C,0))),"",INDEX('Policy Characteristics'!J:J,MATCH($C2282,'Policy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82" s="254" t="str">
        <f>IF(ISBLANK(INDEX('Policy Characteristics'!K:K,MATCH($C2282,'Policy Characteristics'!$C:$C,0))),"",INDEX('Policy Characteristics'!K:K,MATCH($C2282,'Policy Characteristics'!$C:$C,0)))</f>
        <v>fuels.html#fuel-taxes</v>
      </c>
      <c r="R2282" s="254" t="str">
        <f>IF(ISBLANK(INDEX('Policy Characteristics'!L:L,MATCH($C2282,'Policy Characteristics'!$C:$C,0))),"",INDEX('Policy Characteristics'!L:L,MATCH($C2282,'Policy Characteristics'!$C:$C,0)))</f>
        <v>fuel-taxes.html</v>
      </c>
    </row>
    <row r="2283" spans="1:18">
      <c r="A2283" s="254" t="str">
        <f>IF(ISBLANK(INDEX('Policy Characteristics'!A:A,MATCH($C2283,'Policy Characteristics'!$C:$C,0))),"",INDEX('Policy Characteristics'!A:A,MATCH($C2283,'Policy Characteristics'!$C:$C,0)))</f>
        <v>Cross-Sector</v>
      </c>
      <c r="B2283" s="262" t="str">
        <f>IF(ISBLANK(INDEX('Policy Characteristics'!B:B,MATCH($C2283,'Policy Characteristics'!$C:$C,0))),"",INDEX('Policy Characteristics'!B:B,MATCH($C2283,'Policy Characteristics'!$C:$C,0)))</f>
        <v>Fuel Taxes or Subsidies</v>
      </c>
      <c r="C2283" s="320" t="str">
        <f t="shared" si="79"/>
        <v>Additional Fuel Tax or Subsidy Rate by Fuel</v>
      </c>
      <c r="D2283" s="6" t="s">
        <v>2446</v>
      </c>
      <c r="E2283" s="45" t="s">
        <v>3739</v>
      </c>
      <c r="F2283" s="6" t="s">
        <v>2450</v>
      </c>
      <c r="G2283" s="45" t="s">
        <v>2771</v>
      </c>
      <c r="H2283" s="43">
        <v>2428</v>
      </c>
      <c r="I2283" s="325" t="s">
        <v>41</v>
      </c>
      <c r="J2283" s="255" t="str">
        <f>IF(ISBLANK(INDEX('Policy Characteristics'!D:D,MATCH($C2283,'Policy Characteristics'!$C:$C,0))),"",INDEX('Policy Characteristics'!D:D,MATCH($C2283,'Policy Characteristics'!$C:$C,0)))</f>
        <v>Fuel Taxes or Subsidies</v>
      </c>
      <c r="K2283" s="254" t="str">
        <f>IF(ISBLANK(INDEX('Policy Characteristics'!E:E,MATCH($C2283,'Policy Characteristics'!$C:$C,0))),"",INDEX('Policy Characteristics'!E:E,MATCH($C2283,'Policy Characteristics'!$C:$C,0)))</f>
        <v>cross fuel tax</v>
      </c>
      <c r="L2283" s="261">
        <f>IF(ISBLANK(INDEX('Policy Characteristics'!F:F,MATCH($C2283,'Policy Characteristics'!$C:$C,0))),"",INDEX('Policy Characteristics'!F:F,MATCH($C2283,'Policy Characteristics'!$C:$C,0)))</f>
        <v>-0.9</v>
      </c>
      <c r="M2283" s="261">
        <f>IF(ISBLANK(INDEX('Policy Characteristics'!G:G,MATCH($C2283,'Policy Characteristics'!$C:$C,0))),"",INDEX('Policy Characteristics'!G:G,MATCH($C2283,'Policy Characteristics'!$C:$C,0)))</f>
        <v>0.9</v>
      </c>
      <c r="N2283" s="261">
        <f>IF(ISBLANK(INDEX('Policy Characteristics'!H:H,MATCH($C2283,'Policy Characteristics'!$C:$C,0))),"",INDEX('Policy Characteristics'!H:H,MATCH($C2283,'Policy Characteristics'!$C:$C,0)))</f>
        <v>0.01</v>
      </c>
      <c r="O2283" s="254" t="str">
        <f>IF(ISBLANK(INDEX('Policy Characteristics'!I:I,MATCH($C2283,'Policy Characteristics'!$C:$C,0))),"",INDEX('Policy Characteristics'!I:I,MATCH($C2283,'Policy Characteristics'!$C:$C,0)))</f>
        <v>% of BAU price</v>
      </c>
      <c r="P2283" s="254" t="str">
        <f>IF(ISBLANK(INDEX('Policy Characteristics'!J:J,MATCH($C2283,'Policy Characteristics'!$C:$C,0))),"",INDEX('Policy Characteristics'!J:J,MATCH($C2283,'Policy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83" s="254" t="str">
        <f>IF(ISBLANK(INDEX('Policy Characteristics'!K:K,MATCH($C2283,'Policy Characteristics'!$C:$C,0))),"",INDEX('Policy Characteristics'!K:K,MATCH($C2283,'Policy Characteristics'!$C:$C,0)))</f>
        <v>fuels.html#fuel-taxes</v>
      </c>
      <c r="R2283" s="254" t="str">
        <f>IF(ISBLANK(INDEX('Policy Characteristics'!L:L,MATCH($C2283,'Policy Characteristics'!$C:$C,0))),"",INDEX('Policy Characteristics'!L:L,MATCH($C2283,'Policy Characteristics'!$C:$C,0)))</f>
        <v>fuel-taxes.html</v>
      </c>
    </row>
    <row r="2284" spans="1:18">
      <c r="A2284" s="254" t="str">
        <f>IF(ISBLANK(INDEX('Policy Characteristics'!A:A,MATCH($C2284,'Policy Characteristics'!$C:$C,0))),"",INDEX('Policy Characteristics'!A:A,MATCH($C2284,'Policy Characteristics'!$C:$C,0)))</f>
        <v>Cross-Sector</v>
      </c>
      <c r="B2284" s="262" t="str">
        <f>IF(ISBLANK(INDEX('Policy Characteristics'!B:B,MATCH($C2284,'Policy Characteristics'!$C:$C,0))),"",INDEX('Policy Characteristics'!B:B,MATCH($C2284,'Policy Characteristics'!$C:$C,0)))</f>
        <v>Fuel Taxes or Subsidies</v>
      </c>
      <c r="C2284" s="320" t="str">
        <f t="shared" si="79"/>
        <v>Additional Fuel Tax or Subsidy Rate by Fuel</v>
      </c>
      <c r="D2284" s="6" t="s">
        <v>2456</v>
      </c>
      <c r="E2284" s="45" t="s">
        <v>3739</v>
      </c>
      <c r="F2284" s="6" t="s">
        <v>2457</v>
      </c>
      <c r="G2284" s="45" t="s">
        <v>2771</v>
      </c>
      <c r="H2284" s="43">
        <v>2429</v>
      </c>
      <c r="I2284" s="325" t="s">
        <v>41</v>
      </c>
      <c r="J2284" s="255" t="str">
        <f>IF(ISBLANK(INDEX('Policy Characteristics'!D:D,MATCH($C2284,'Policy Characteristics'!$C:$C,0))),"",INDEX('Policy Characteristics'!D:D,MATCH($C2284,'Policy Characteristics'!$C:$C,0)))</f>
        <v>Fuel Taxes or Subsidies</v>
      </c>
      <c r="K2284" s="254" t="str">
        <f>IF(ISBLANK(INDEX('Policy Characteristics'!E:E,MATCH($C2284,'Policy Characteristics'!$C:$C,0))),"",INDEX('Policy Characteristics'!E:E,MATCH($C2284,'Policy Characteristics'!$C:$C,0)))</f>
        <v>cross fuel tax</v>
      </c>
      <c r="L2284" s="261">
        <f>IF(ISBLANK(INDEX('Policy Characteristics'!F:F,MATCH($C2284,'Policy Characteristics'!$C:$C,0))),"",INDEX('Policy Characteristics'!F:F,MATCH($C2284,'Policy Characteristics'!$C:$C,0)))</f>
        <v>-0.9</v>
      </c>
      <c r="M2284" s="261">
        <f>IF(ISBLANK(INDEX('Policy Characteristics'!G:G,MATCH($C2284,'Policy Characteristics'!$C:$C,0))),"",INDEX('Policy Characteristics'!G:G,MATCH($C2284,'Policy Characteristics'!$C:$C,0)))</f>
        <v>0.9</v>
      </c>
      <c r="N2284" s="261">
        <f>IF(ISBLANK(INDEX('Policy Characteristics'!H:H,MATCH($C2284,'Policy Characteristics'!$C:$C,0))),"",INDEX('Policy Characteristics'!H:H,MATCH($C2284,'Policy Characteristics'!$C:$C,0)))</f>
        <v>0.01</v>
      </c>
      <c r="O2284" s="254" t="str">
        <f>IF(ISBLANK(INDEX('Policy Characteristics'!I:I,MATCH($C2284,'Policy Characteristics'!$C:$C,0))),"",INDEX('Policy Characteristics'!I:I,MATCH($C2284,'Policy Characteristics'!$C:$C,0)))</f>
        <v>% of BAU price</v>
      </c>
      <c r="P2284" s="254" t="str">
        <f>IF(ISBLANK(INDEX('Policy Characteristics'!J:J,MATCH($C2284,'Policy Characteristics'!$C:$C,0))),"",INDEX('Policy Characteristics'!J:J,MATCH($C2284,'Policy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84" s="254" t="str">
        <f>IF(ISBLANK(INDEX('Policy Characteristics'!K:K,MATCH($C2284,'Policy Characteristics'!$C:$C,0))),"",INDEX('Policy Characteristics'!K:K,MATCH($C2284,'Policy Characteristics'!$C:$C,0)))</f>
        <v>fuels.html#fuel-taxes</v>
      </c>
      <c r="R2284" s="254" t="str">
        <f>IF(ISBLANK(INDEX('Policy Characteristics'!L:L,MATCH($C2284,'Policy Characteristics'!$C:$C,0))),"",INDEX('Policy Characteristics'!L:L,MATCH($C2284,'Policy Characteristics'!$C:$C,0)))</f>
        <v>fuel-taxes.html</v>
      </c>
    </row>
    <row r="2285" spans="1:18">
      <c r="A2285" s="254" t="str">
        <f>IF(ISBLANK(INDEX('Policy Characteristics'!A:A,MATCH($C2285,'Policy Characteristics'!$C:$C,0))),"",INDEX('Policy Characteristics'!A:A,MATCH($C2285,'Policy Characteristics'!$C:$C,0)))</f>
        <v>Cross-Sector</v>
      </c>
      <c r="B2285" s="262" t="str">
        <f>IF(ISBLANK(INDEX('Policy Characteristics'!B:B,MATCH($C2285,'Policy Characteristics'!$C:$C,0))),"",INDEX('Policy Characteristics'!B:B,MATCH($C2285,'Policy Characteristics'!$C:$C,0)))</f>
        <v>Fuel Taxes or Subsidies</v>
      </c>
      <c r="C2285" s="320" t="str">
        <f t="shared" si="79"/>
        <v>Additional Fuel Tax or Subsidy Rate by Fuel</v>
      </c>
      <c r="D2285" s="6" t="s">
        <v>2447</v>
      </c>
      <c r="E2285" s="45" t="s">
        <v>3739</v>
      </c>
      <c r="F2285" s="6" t="s">
        <v>2451</v>
      </c>
      <c r="G2285" s="45" t="s">
        <v>2771</v>
      </c>
      <c r="H2285" s="43">
        <v>2430</v>
      </c>
      <c r="I2285" s="325" t="s">
        <v>41</v>
      </c>
      <c r="J2285" s="255" t="str">
        <f>IF(ISBLANK(INDEX('Policy Characteristics'!D:D,MATCH($C2285,'Policy Characteristics'!$C:$C,0))),"",INDEX('Policy Characteristics'!D:D,MATCH($C2285,'Policy Characteristics'!$C:$C,0)))</f>
        <v>Fuel Taxes or Subsidies</v>
      </c>
      <c r="K2285" s="254" t="str">
        <f>IF(ISBLANK(INDEX('Policy Characteristics'!E:E,MATCH($C2285,'Policy Characteristics'!$C:$C,0))),"",INDEX('Policy Characteristics'!E:E,MATCH($C2285,'Policy Characteristics'!$C:$C,0)))</f>
        <v>cross fuel tax</v>
      </c>
      <c r="L2285" s="261">
        <f>IF(ISBLANK(INDEX('Policy Characteristics'!F:F,MATCH($C2285,'Policy Characteristics'!$C:$C,0))),"",INDEX('Policy Characteristics'!F:F,MATCH($C2285,'Policy Characteristics'!$C:$C,0)))</f>
        <v>-0.9</v>
      </c>
      <c r="M2285" s="261">
        <f>IF(ISBLANK(INDEX('Policy Characteristics'!G:G,MATCH($C2285,'Policy Characteristics'!$C:$C,0))),"",INDEX('Policy Characteristics'!G:G,MATCH($C2285,'Policy Characteristics'!$C:$C,0)))</f>
        <v>0.9</v>
      </c>
      <c r="N2285" s="261">
        <f>IF(ISBLANK(INDEX('Policy Characteristics'!H:H,MATCH($C2285,'Policy Characteristics'!$C:$C,0))),"",INDEX('Policy Characteristics'!H:H,MATCH($C2285,'Policy Characteristics'!$C:$C,0)))</f>
        <v>0.01</v>
      </c>
      <c r="O2285" s="254" t="str">
        <f>IF(ISBLANK(INDEX('Policy Characteristics'!I:I,MATCH($C2285,'Policy Characteristics'!$C:$C,0))),"",INDEX('Policy Characteristics'!I:I,MATCH($C2285,'Policy Characteristics'!$C:$C,0)))</f>
        <v>% of BAU price</v>
      </c>
      <c r="P2285" s="254" t="str">
        <f>IF(ISBLANK(INDEX('Policy Characteristics'!J:J,MATCH($C2285,'Policy Characteristics'!$C:$C,0))),"",INDEX('Policy Characteristics'!J:J,MATCH($C2285,'Policy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85" s="254" t="str">
        <f>IF(ISBLANK(INDEX('Policy Characteristics'!K:K,MATCH($C2285,'Policy Characteristics'!$C:$C,0))),"",INDEX('Policy Characteristics'!K:K,MATCH($C2285,'Policy Characteristics'!$C:$C,0)))</f>
        <v>fuels.html#fuel-taxes</v>
      </c>
      <c r="R2285" s="254" t="str">
        <f>IF(ISBLANK(INDEX('Policy Characteristics'!L:L,MATCH($C2285,'Policy Characteristics'!$C:$C,0))),"",INDEX('Policy Characteristics'!L:L,MATCH($C2285,'Policy Characteristics'!$C:$C,0)))</f>
        <v>fuel-taxes.html</v>
      </c>
    </row>
    <row r="2286" spans="1:18">
      <c r="A2286" s="254" t="str">
        <f>IF(ISBLANK(INDEX('Policy Characteristics'!A:A,MATCH($C2286,'Policy Characteristics'!$C:$C,0))),"",INDEX('Policy Characteristics'!A:A,MATCH($C2286,'Policy Characteristics'!$C:$C,0)))</f>
        <v>Cross-Sector</v>
      </c>
      <c r="B2286" s="262" t="str">
        <f>IF(ISBLANK(INDEX('Policy Characteristics'!B:B,MATCH($C2286,'Policy Characteristics'!$C:$C,0))),"",INDEX('Policy Characteristics'!B:B,MATCH($C2286,'Policy Characteristics'!$C:$C,0)))</f>
        <v>Fuel Taxes or Subsidies</v>
      </c>
      <c r="C2286" s="320" t="str">
        <f t="shared" si="79"/>
        <v>Additional Fuel Tax or Subsidy Rate by Fuel</v>
      </c>
      <c r="D2286" s="6" t="s">
        <v>2448</v>
      </c>
      <c r="E2286" s="45" t="s">
        <v>3739</v>
      </c>
      <c r="F2286" s="6" t="s">
        <v>2452</v>
      </c>
      <c r="G2286" s="45" t="s">
        <v>2771</v>
      </c>
      <c r="H2286" s="43">
        <v>2431</v>
      </c>
      <c r="I2286" s="325" t="s">
        <v>41</v>
      </c>
      <c r="J2286" s="255" t="str">
        <f>IF(ISBLANK(INDEX('Policy Characteristics'!D:D,MATCH($C2286,'Policy Characteristics'!$C:$C,0))),"",INDEX('Policy Characteristics'!D:D,MATCH($C2286,'Policy Characteristics'!$C:$C,0)))</f>
        <v>Fuel Taxes or Subsidies</v>
      </c>
      <c r="K2286" s="254" t="str">
        <f>IF(ISBLANK(INDEX('Policy Characteristics'!E:E,MATCH($C2286,'Policy Characteristics'!$C:$C,0))),"",INDEX('Policy Characteristics'!E:E,MATCH($C2286,'Policy Characteristics'!$C:$C,0)))</f>
        <v>cross fuel tax</v>
      </c>
      <c r="L2286" s="261">
        <f>IF(ISBLANK(INDEX('Policy Characteristics'!F:F,MATCH($C2286,'Policy Characteristics'!$C:$C,0))),"",INDEX('Policy Characteristics'!F:F,MATCH($C2286,'Policy Characteristics'!$C:$C,0)))</f>
        <v>-0.9</v>
      </c>
      <c r="M2286" s="261">
        <f>IF(ISBLANK(INDEX('Policy Characteristics'!G:G,MATCH($C2286,'Policy Characteristics'!$C:$C,0))),"",INDEX('Policy Characteristics'!G:G,MATCH($C2286,'Policy Characteristics'!$C:$C,0)))</f>
        <v>0.9</v>
      </c>
      <c r="N2286" s="261">
        <f>IF(ISBLANK(INDEX('Policy Characteristics'!H:H,MATCH($C2286,'Policy Characteristics'!$C:$C,0))),"",INDEX('Policy Characteristics'!H:H,MATCH($C2286,'Policy Characteristics'!$C:$C,0)))</f>
        <v>0.01</v>
      </c>
      <c r="O2286" s="254" t="str">
        <f>IF(ISBLANK(INDEX('Policy Characteristics'!I:I,MATCH($C2286,'Policy Characteristics'!$C:$C,0))),"",INDEX('Policy Characteristics'!I:I,MATCH($C2286,'Policy Characteristics'!$C:$C,0)))</f>
        <v>% of BAU price</v>
      </c>
      <c r="P2286" s="254" t="str">
        <f>IF(ISBLANK(INDEX('Policy Characteristics'!J:J,MATCH($C2286,'Policy Characteristics'!$C:$C,0))),"",INDEX('Policy Characteristics'!J:J,MATCH($C2286,'Policy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86" s="254" t="str">
        <f>IF(ISBLANK(INDEX('Policy Characteristics'!K:K,MATCH($C2286,'Policy Characteristics'!$C:$C,0))),"",INDEX('Policy Characteristics'!K:K,MATCH($C2286,'Policy Characteristics'!$C:$C,0)))</f>
        <v>fuels.html#fuel-taxes</v>
      </c>
      <c r="R2286" s="254" t="str">
        <f>IF(ISBLANK(INDEX('Policy Characteristics'!L:L,MATCH($C2286,'Policy Characteristics'!$C:$C,0))),"",INDEX('Policy Characteristics'!L:L,MATCH($C2286,'Policy Characteristics'!$C:$C,0)))</f>
        <v>fuel-taxes.html</v>
      </c>
    </row>
    <row r="2287" spans="1:18">
      <c r="A2287" s="254" t="str">
        <f>IF(ISBLANK(INDEX('Policy Characteristics'!A:A,MATCH($C2287,'Policy Characteristics'!$C:$C,0))),"",INDEX('Policy Characteristics'!A:A,MATCH($C2287,'Policy Characteristics'!$C:$C,0)))</f>
        <v>Cross-Sector</v>
      </c>
      <c r="B2287" s="262" t="str">
        <f>IF(ISBLANK(INDEX('Policy Characteristics'!B:B,MATCH($C2287,'Policy Characteristics'!$C:$C,0))),"",INDEX('Policy Characteristics'!B:B,MATCH($C2287,'Policy Characteristics'!$C:$C,0)))</f>
        <v>Fuel Taxes or Subsidies</v>
      </c>
      <c r="C2287" s="320" t="str">
        <f t="shared" si="79"/>
        <v>Additional Fuel Tax or Subsidy Rate by Fuel</v>
      </c>
      <c r="D2287" s="6" t="s">
        <v>2449</v>
      </c>
      <c r="E2287" s="45" t="s">
        <v>3739</v>
      </c>
      <c r="F2287" s="6" t="s">
        <v>2453</v>
      </c>
      <c r="G2287" s="45" t="s">
        <v>2771</v>
      </c>
      <c r="H2287" s="43">
        <v>2432</v>
      </c>
      <c r="I2287" s="325" t="s">
        <v>41</v>
      </c>
      <c r="J2287" s="255" t="str">
        <f>IF(ISBLANK(INDEX('Policy Characteristics'!D:D,MATCH($C2287,'Policy Characteristics'!$C:$C,0))),"",INDEX('Policy Characteristics'!D:D,MATCH($C2287,'Policy Characteristics'!$C:$C,0)))</f>
        <v>Fuel Taxes or Subsidies</v>
      </c>
      <c r="K2287" s="254" t="str">
        <f>IF(ISBLANK(INDEX('Policy Characteristics'!E:E,MATCH($C2287,'Policy Characteristics'!$C:$C,0))),"",INDEX('Policy Characteristics'!E:E,MATCH($C2287,'Policy Characteristics'!$C:$C,0)))</f>
        <v>cross fuel tax</v>
      </c>
      <c r="L2287" s="261">
        <f>IF(ISBLANK(INDEX('Policy Characteristics'!F:F,MATCH($C2287,'Policy Characteristics'!$C:$C,0))),"",INDEX('Policy Characteristics'!F:F,MATCH($C2287,'Policy Characteristics'!$C:$C,0)))</f>
        <v>-0.9</v>
      </c>
      <c r="M2287" s="261">
        <f>IF(ISBLANK(INDEX('Policy Characteristics'!G:G,MATCH($C2287,'Policy Characteristics'!$C:$C,0))),"",INDEX('Policy Characteristics'!G:G,MATCH($C2287,'Policy Characteristics'!$C:$C,0)))</f>
        <v>0.9</v>
      </c>
      <c r="N2287" s="261">
        <f>IF(ISBLANK(INDEX('Policy Characteristics'!H:H,MATCH($C2287,'Policy Characteristics'!$C:$C,0))),"",INDEX('Policy Characteristics'!H:H,MATCH($C2287,'Policy Characteristics'!$C:$C,0)))</f>
        <v>0.01</v>
      </c>
      <c r="O2287" s="254" t="str">
        <f>IF(ISBLANK(INDEX('Policy Characteristics'!I:I,MATCH($C2287,'Policy Characteristics'!$C:$C,0))),"",INDEX('Policy Characteristics'!I:I,MATCH($C2287,'Policy Characteristics'!$C:$C,0)))</f>
        <v>% of BAU price</v>
      </c>
      <c r="P2287" s="254" t="str">
        <f>IF(ISBLANK(INDEX('Policy Characteristics'!J:J,MATCH($C2287,'Policy Characteristics'!$C:$C,0))),"",INDEX('Policy Characteristics'!J:J,MATCH($C2287,'Policy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87" s="254" t="str">
        <f>IF(ISBLANK(INDEX('Policy Characteristics'!K:K,MATCH($C2287,'Policy Characteristics'!$C:$C,0))),"",INDEX('Policy Characteristics'!K:K,MATCH($C2287,'Policy Characteristics'!$C:$C,0)))</f>
        <v>fuels.html#fuel-taxes</v>
      </c>
      <c r="R2287" s="254" t="str">
        <f>IF(ISBLANK(INDEX('Policy Characteristics'!L:L,MATCH($C2287,'Policy Characteristics'!$C:$C,0))),"",INDEX('Policy Characteristics'!L:L,MATCH($C2287,'Policy Characteristics'!$C:$C,0)))</f>
        <v>fuel-taxes.html</v>
      </c>
    </row>
    <row r="2288" spans="1:18">
      <c r="A2288" s="254" t="str">
        <f>IF(ISBLANK(INDEX('Policy Characteristics'!A:A,MATCH($C2288,'Policy Characteristics'!$C:$C,0))),"",INDEX('Policy Characteristics'!A:A,MATCH($C2288,'Policy Characteristics'!$C:$C,0)))</f>
        <v>Cross-Sector</v>
      </c>
      <c r="B2288" s="262" t="str">
        <f>IF(ISBLANK(INDEX('Policy Characteristics'!B:B,MATCH($C2288,'Policy Characteristics'!$C:$C,0))),"",INDEX('Policy Characteristics'!B:B,MATCH($C2288,'Policy Characteristics'!$C:$C,0)))</f>
        <v>Non BAU Carbon Tax Vehicle Qualification</v>
      </c>
      <c r="C2288" t="s">
        <v>3695</v>
      </c>
      <c r="H2288" s="43">
        <v>2286</v>
      </c>
      <c r="I2288" s="322" t="s">
        <v>40</v>
      </c>
      <c r="J2288" s="255" t="str">
        <f>IF(ISBLANK(INDEX('Policy Characteristics'!D:D,MATCH($C2288,'Policy Characteristics'!$C:$C,0))),"",INDEX('Policy Characteristics'!D:D,MATCH($C2288,'Policy Characteristics'!$C:$C,0)))</f>
        <v/>
      </c>
      <c r="K2288" s="254" t="str">
        <f>IF(ISBLANK(INDEX('Policy Characteristics'!E:E,MATCH($C2288,'Policy Characteristics'!$C:$C,0))),"",INDEX('Policy Characteristics'!E:E,MATCH($C2288,'Policy Characteristics'!$C:$C,0)))</f>
        <v/>
      </c>
      <c r="L2288" s="359">
        <f>IF(ISBLANK(INDEX('Policy Characteristics'!F:F,MATCH($C2288,'Policy Characteristics'!$C:$C,0))),"",INDEX('Policy Characteristics'!F:F,MATCH($C2288,'Policy Characteristics'!$C:$C,0)))</f>
        <v>0</v>
      </c>
      <c r="M2288" s="359">
        <f>IF(ISBLANK(INDEX('Policy Characteristics'!G:G,MATCH($C2288,'Policy Characteristics'!$C:$C,0))),"",INDEX('Policy Characteristics'!G:G,MATCH($C2288,'Policy Characteristics'!$C:$C,0)))</f>
        <v>1</v>
      </c>
      <c r="N2288" s="359">
        <f>IF(ISBLANK(INDEX('Policy Characteristics'!H:H,MATCH($C2288,'Policy Characteristics'!$C:$C,0))),"",INDEX('Policy Characteristics'!H:H,MATCH($C2288,'Policy Characteristics'!$C:$C,0)))</f>
        <v>1</v>
      </c>
      <c r="O2288" s="254" t="str">
        <f>IF(ISBLANK(INDEX('Policy Characteristics'!I:I,MATCH($C2288,'Policy Characteristics'!$C:$C,0))),"",INDEX('Policy Characteristics'!I:I,MATCH($C2288,'Policy Characteristics'!$C:$C,0)))</f>
        <v>on/off</v>
      </c>
      <c r="P2288" s="254" t="str">
        <f>IF(ISBLANK(INDEX('Policy Characteristics'!J:J,MATCH($C2288,'Policy Characteristics'!$C:$C,0))),"",INDEX('Policy Characteristics'!J:J,MATCH($C2288,'Policy Characteristics'!$C:$C,0)))</f>
        <v xml:space="preserve">**Description:** This lever determines which vehicle types are captured under the scope of a carbon tax. In some regions, only certain vehicle types are covered by a carbon tax or cap. </v>
      </c>
      <c r="Q2288" s="254" t="str">
        <f>IF(ISBLANK(INDEX('Policy Characteristics'!K:K,MATCH($C2288,'Policy Characteristics'!$C:$C,0))),"",INDEX('Policy Characteristics'!K:K,MATCH($C2288,'Policy Characteristics'!$C:$C,0)))</f>
        <v/>
      </c>
      <c r="R2288" s="254" t="str">
        <f>IF(ISBLANK(INDEX('Policy Characteristics'!L:L,MATCH($C2288,'Policy Characteristics'!$C:$C,0))),"",INDEX('Policy Characteristics'!L:L,MATCH($C2288,'Policy Characteristics'!$C:$C,0)))</f>
        <v/>
      </c>
    </row>
    <row r="2289" spans="1:18">
      <c r="A2289" s="254" t="str">
        <f>IF(ISBLANK(INDEX('Policy Characteristics'!A:A,MATCH($C2289,'Policy Characteristics'!$C:$C,0))),"",INDEX('Policy Characteristics'!A:A,MATCH($C2289,'Policy Characteristics'!$C:$C,0)))</f>
        <v>Cross-Sector</v>
      </c>
      <c r="B2289" s="262" t="str">
        <f>IF(ISBLANK(INDEX('Policy Characteristics'!B:B,MATCH($C2289,'Policy Characteristics'!$C:$C,0))),"",INDEX('Policy Characteristics'!B:B,MATCH($C2289,'Policy Characteristics'!$C:$C,0)))</f>
        <v>Non BAU Carbon Tax Industry Qualification</v>
      </c>
      <c r="C2289" t="s">
        <v>3696</v>
      </c>
      <c r="H2289" s="43">
        <v>2287</v>
      </c>
      <c r="I2289" s="322" t="s">
        <v>40</v>
      </c>
      <c r="J2289" s="255" t="str">
        <f>IF(ISBLANK(INDEX('Policy Characteristics'!D:D,MATCH($C2289,'Policy Characteristics'!$C:$C,0))),"",INDEX('Policy Characteristics'!D:D,MATCH($C2289,'Policy Characteristics'!$C:$C,0)))</f>
        <v/>
      </c>
      <c r="K2289" s="254" t="str">
        <f>IF(ISBLANK(INDEX('Policy Characteristics'!E:E,MATCH($C2289,'Policy Characteristics'!$C:$C,0))),"",INDEX('Policy Characteristics'!E:E,MATCH($C2289,'Policy Characteristics'!$C:$C,0)))</f>
        <v/>
      </c>
      <c r="L2289" s="359">
        <f>IF(ISBLANK(INDEX('Policy Characteristics'!F:F,MATCH($C2289,'Policy Characteristics'!$C:$C,0))),"",INDEX('Policy Characteristics'!F:F,MATCH($C2289,'Policy Characteristics'!$C:$C,0)))</f>
        <v>0</v>
      </c>
      <c r="M2289" s="359">
        <f>IF(ISBLANK(INDEX('Policy Characteristics'!G:G,MATCH($C2289,'Policy Characteristics'!$C:$C,0))),"",INDEX('Policy Characteristics'!G:G,MATCH($C2289,'Policy Characteristics'!$C:$C,0)))</f>
        <v>1</v>
      </c>
      <c r="N2289" s="359">
        <f>IF(ISBLANK(INDEX('Policy Characteristics'!H:H,MATCH($C2289,'Policy Characteristics'!$C:$C,0))),"",INDEX('Policy Characteristics'!H:H,MATCH($C2289,'Policy Characteristics'!$C:$C,0)))</f>
        <v>1</v>
      </c>
      <c r="O2289" s="254" t="str">
        <f>IF(ISBLANK(INDEX('Policy Characteristics'!I:I,MATCH($C2289,'Policy Characteristics'!$C:$C,0))),"",INDEX('Policy Characteristics'!I:I,MATCH($C2289,'Policy Characteristics'!$C:$C,0)))</f>
        <v>on/off</v>
      </c>
      <c r="P2289" s="254" t="str">
        <f>IF(ISBLANK(INDEX('Policy Characteristics'!J:J,MATCH($C2289,'Policy Characteristics'!$C:$C,0))),"",INDEX('Policy Characteristics'!J:J,MATCH($C2289,'Policy Characteristics'!$C:$C,0)))</f>
        <v xml:space="preserve">**Description:** This lever determines which industry categories are captured under the scope of a carbon tax. In some regions, only certain industries are covered by a carbon tax or cap. </v>
      </c>
      <c r="Q2289" s="254" t="str">
        <f>IF(ISBLANK(INDEX('Policy Characteristics'!K:K,MATCH($C2289,'Policy Characteristics'!$C:$C,0))),"",INDEX('Policy Characteristics'!K:K,MATCH($C2289,'Policy Characteristics'!$C:$C,0)))</f>
        <v/>
      </c>
      <c r="R2289" s="254" t="str">
        <f>IF(ISBLANK(INDEX('Policy Characteristics'!L:L,MATCH($C2289,'Policy Characteristics'!$C:$C,0))),"",INDEX('Policy Characteristics'!L:L,MATCH($C2289,'Policy Characteristics'!$C:$C,0)))</f>
        <v/>
      </c>
    </row>
    <row r="2290" spans="1:18">
      <c r="A2290" s="254" t="str">
        <f>IF(ISBLANK(INDEX('Policy Characteristics'!A:A,MATCH($C2290,'Policy Characteristics'!$C:$C,0))),"",INDEX('Policy Characteristics'!A:A,MATCH($C2290,'Policy Characteristics'!$C:$C,0)))</f>
        <v>Cross-Sector</v>
      </c>
      <c r="B2290" s="262" t="str">
        <f>IF(ISBLANK(INDEX('Policy Characteristics'!B:B,MATCH($C2290,'Policy Characteristics'!$C:$C,0))),"",INDEX('Policy Characteristics'!B:B,MATCH($C2290,'Policy Characteristics'!$C:$C,0)))</f>
        <v>Non BAU CBAM Industry Qualification</v>
      </c>
      <c r="C2290" t="s">
        <v>3697</v>
      </c>
      <c r="H2290" s="43">
        <v>2288</v>
      </c>
      <c r="I2290" s="322" t="s">
        <v>40</v>
      </c>
      <c r="J2290" s="255" t="str">
        <f>IF(ISBLANK(INDEX('Policy Characteristics'!D:D,MATCH($C2290,'Policy Characteristics'!$C:$C,0))),"",INDEX('Policy Characteristics'!D:D,MATCH($C2290,'Policy Characteristics'!$C:$C,0)))</f>
        <v/>
      </c>
      <c r="K2290" s="254" t="str">
        <f>IF(ISBLANK(INDEX('Policy Characteristics'!E:E,MATCH($C2290,'Policy Characteristics'!$C:$C,0))),"",INDEX('Policy Characteristics'!E:E,MATCH($C2290,'Policy Characteristics'!$C:$C,0)))</f>
        <v/>
      </c>
      <c r="L2290" s="359">
        <f>IF(ISBLANK(INDEX('Policy Characteristics'!F:F,MATCH($C2290,'Policy Characteristics'!$C:$C,0))),"",INDEX('Policy Characteristics'!F:F,MATCH($C2290,'Policy Characteristics'!$C:$C,0)))</f>
        <v>0</v>
      </c>
      <c r="M2290" s="359">
        <f>IF(ISBLANK(INDEX('Policy Characteristics'!G:G,MATCH($C2290,'Policy Characteristics'!$C:$C,0))),"",INDEX('Policy Characteristics'!G:G,MATCH($C2290,'Policy Characteristics'!$C:$C,0)))</f>
        <v>1</v>
      </c>
      <c r="N2290" s="359">
        <f>IF(ISBLANK(INDEX('Policy Characteristics'!H:H,MATCH($C2290,'Policy Characteristics'!$C:$C,0))),"",INDEX('Policy Characteristics'!H:H,MATCH($C2290,'Policy Characteristics'!$C:$C,0)))</f>
        <v>1</v>
      </c>
      <c r="O2290" s="254" t="str">
        <f>IF(ISBLANK(INDEX('Policy Characteristics'!I:I,MATCH($C2290,'Policy Characteristics'!$C:$C,0))),"",INDEX('Policy Characteristics'!I:I,MATCH($C2290,'Policy Characteristics'!$C:$C,0)))</f>
        <v>on/off</v>
      </c>
      <c r="P2290" s="254" t="str">
        <f>IF(ISBLANK(INDEX('Policy Characteristics'!J:J,MATCH($C2290,'Policy Characteristics'!$C:$C,0))),"",INDEX('Policy Characteristics'!J:J,MATCH($C2290,'Policy Characteristics'!$C:$C,0)))</f>
        <v>**Description:** This lever determines which industry categories are captured under the scope of a carbon border adjustment mechanism. In some regions, only certain industries are covered by a border mechanism.</v>
      </c>
      <c r="Q2290" s="254" t="str">
        <f>IF(ISBLANK(INDEX('Policy Characteristics'!K:K,MATCH($C2290,'Policy Characteristics'!$C:$C,0))),"",INDEX('Policy Characteristics'!K:K,MATCH($C2290,'Policy Characteristics'!$C:$C,0)))</f>
        <v/>
      </c>
      <c r="R2290" s="254" t="str">
        <f>IF(ISBLANK(INDEX('Policy Characteristics'!L:L,MATCH($C2290,'Policy Characteristics'!$C:$C,0))),"",INDEX('Policy Characteristics'!L:L,MATCH($C2290,'Policy Characteristics'!$C:$C,0)))</f>
        <v/>
      </c>
    </row>
    <row r="2291" spans="1:18">
      <c r="A2291" s="254" t="str">
        <f>IF(ISBLANK(INDEX('Policy Characteristics'!A:A,MATCH($C2291,'Policy Characteristics'!$C:$C,0))),"",INDEX('Policy Characteristics'!A:A,MATCH($C2291,'Policy Characteristics'!$C:$C,0)))</f>
        <v>Research and Development</v>
      </c>
      <c r="B2291" s="262" t="str">
        <f>IF(ISBLANK(INDEX('Policy Characteristics'!B:B,MATCH($C2291,'Policy Characteristics'!$C:$C,0))),"",INDEX('Policy Characteristics'!B:B,MATCH($C2291,'Policy Characteristics'!$C:$C,0)))</f>
        <v>Capital Cost Reduction</v>
      </c>
      <c r="C2291" t="s">
        <v>275</v>
      </c>
      <c r="D2291" s="45" t="s">
        <v>110</v>
      </c>
      <c r="E2291" s="45"/>
      <c r="F2291" s="45" t="s">
        <v>302</v>
      </c>
      <c r="G2291" s="45"/>
      <c r="H2291" s="43">
        <v>85</v>
      </c>
      <c r="I2291" s="324" t="s">
        <v>40</v>
      </c>
      <c r="J2291" s="255" t="str">
        <f>IF(ISBLANK(INDEX('Policy Characteristics'!D:D,MATCH($C2291,'Policy Characteristics'!$C:$C,0))),"",INDEX('Policy Characteristics'!D:D,MATCH($C2291,'Policy Characteristics'!$C:$C,0)))</f>
        <v>R&amp;D Capital Cost Reductions</v>
      </c>
      <c r="K2291" s="254" t="str">
        <f>IF(ISBLANK(INDEX('Policy Characteristics'!E:E,MATCH($C2291,'Policy Characteristics'!$C:$C,0))),"",INDEX('Policy Characteristics'!E:E,MATCH($C2291,'Policy Characteristics'!$C:$C,0)))</f>
        <v>RnD building capital cost reduction</v>
      </c>
      <c r="L2291" s="261">
        <f>IF(ISBLANK(INDEX('Policy Characteristics'!F:F,MATCH($C2291,'Policy Characteristics'!$C:$C,0))),"",INDEX('Policy Characteristics'!F:F,MATCH($C2291,'Policy Characteristics'!$C:$C,0)))</f>
        <v>0</v>
      </c>
      <c r="M2291" s="261">
        <f>IF(ISBLANK(INDEX('Policy Characteristics'!G:G,MATCH($C2291,'Policy Characteristics'!$C:$C,0))),"",INDEX('Policy Characteristics'!G:G,MATCH($C2291,'Policy Characteristics'!$C:$C,0)))</f>
        <v>0.4</v>
      </c>
      <c r="N2291" s="261">
        <f>IF(ISBLANK(INDEX('Policy Characteristics'!H:H,MATCH($C2291,'Policy Characteristics'!$C:$C,0))),"",INDEX('Policy Characteristics'!H:H,MATCH($C2291,'Policy Characteristics'!$C:$C,0)))</f>
        <v>0.01</v>
      </c>
      <c r="O2291" s="254" t="str">
        <f>IF(ISBLANK(INDEX('Policy Characteristics'!I:I,MATCH($C2291,'Policy Characteristics'!$C:$C,0))),"",INDEX('Policy Characteristics'!I:I,MATCH($C2291,'Policy Characteristics'!$C:$C,0)))</f>
        <v>% reduction in cost</v>
      </c>
      <c r="P2291" s="254" t="str">
        <f>IF(ISBLANK(INDEX('Policy Characteristics'!J:J,MATCH($C2291,'Policy Characteristics'!$C:$C,0))),"",INDEX('Policy Characteristics'!J:J,MATCH($C2291,'Policy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291" s="254" t="str">
        <f>IF(ISBLANK(INDEX('Policy Characteristics'!K:K,MATCH($C2291,'Policy Characteristics'!$C:$C,0))),"",INDEX('Policy Characteristics'!K:K,MATCH($C2291,'Policy Characteristics'!$C:$C,0)))</f>
        <v>architectural-design.html#rnd</v>
      </c>
      <c r="R2291" s="254" t="str">
        <f>IF(ISBLANK(INDEX('Policy Characteristics'!L:L,MATCH($C2291,'Policy Characteristics'!$C:$C,0))),"",INDEX('Policy Characteristics'!L:L,MATCH($C2291,'Policy Characteristics'!$C:$C,0)))</f>
        <v>research-and-development.html</v>
      </c>
    </row>
    <row r="2292" spans="1:18">
      <c r="A2292" s="254" t="str">
        <f>IF(ISBLANK(INDEX('Policy Characteristics'!A:A,MATCH($C2292,'Policy Characteristics'!$C:$C,0))),"",INDEX('Policy Characteristics'!A:A,MATCH($C2292,'Policy Characteristics'!$C:$C,0)))</f>
        <v>Research and Development</v>
      </c>
      <c r="B2292" s="262" t="str">
        <f>IF(ISBLANK(INDEX('Policy Characteristics'!B:B,MATCH($C2292,'Policy Characteristics'!$C:$C,0))),"",INDEX('Policy Characteristics'!B:B,MATCH($C2292,'Policy Characteristics'!$C:$C,0)))</f>
        <v>Capital Cost Reduction</v>
      </c>
      <c r="C2292" s="254" t="str">
        <f t="shared" ref="C2292:C2296" si="80">C$2291</f>
        <v>RnD Building Capital Cost Perc Reduction</v>
      </c>
      <c r="D2292" s="45" t="s">
        <v>111</v>
      </c>
      <c r="E2292" s="45"/>
      <c r="F2292" s="45" t="s">
        <v>303</v>
      </c>
      <c r="G2292" s="45"/>
      <c r="H2292" s="43">
        <v>86</v>
      </c>
      <c r="I2292" s="324" t="s">
        <v>40</v>
      </c>
      <c r="J2292" s="255" t="str">
        <f>IF(ISBLANK(INDEX('Policy Characteristics'!D:D,MATCH($C2292,'Policy Characteristics'!$C:$C,0))),"",INDEX('Policy Characteristics'!D:D,MATCH($C2292,'Policy Characteristics'!$C:$C,0)))</f>
        <v>R&amp;D Capital Cost Reductions</v>
      </c>
      <c r="K2292" s="254" t="str">
        <f>IF(ISBLANK(INDEX('Policy Characteristics'!E:E,MATCH($C2292,'Policy Characteristics'!$C:$C,0))),"",INDEX('Policy Characteristics'!E:E,MATCH($C2292,'Policy Characteristics'!$C:$C,0)))</f>
        <v>RnD building capital cost reduction</v>
      </c>
      <c r="L2292" s="261">
        <f>IF(ISBLANK(INDEX('Policy Characteristics'!F:F,MATCH($C2292,'Policy Characteristics'!$C:$C,0))),"",INDEX('Policy Characteristics'!F:F,MATCH($C2292,'Policy Characteristics'!$C:$C,0)))</f>
        <v>0</v>
      </c>
      <c r="M2292" s="261">
        <f>IF(ISBLANK(INDEX('Policy Characteristics'!G:G,MATCH($C2292,'Policy Characteristics'!$C:$C,0))),"",INDEX('Policy Characteristics'!G:G,MATCH($C2292,'Policy Characteristics'!$C:$C,0)))</f>
        <v>0.4</v>
      </c>
      <c r="N2292" s="261">
        <f>IF(ISBLANK(INDEX('Policy Characteristics'!H:H,MATCH($C2292,'Policy Characteristics'!$C:$C,0))),"",INDEX('Policy Characteristics'!H:H,MATCH($C2292,'Policy Characteristics'!$C:$C,0)))</f>
        <v>0.01</v>
      </c>
      <c r="O2292" s="254" t="str">
        <f>IF(ISBLANK(INDEX('Policy Characteristics'!I:I,MATCH($C2292,'Policy Characteristics'!$C:$C,0))),"",INDEX('Policy Characteristics'!I:I,MATCH($C2292,'Policy Characteristics'!$C:$C,0)))</f>
        <v>% reduction in cost</v>
      </c>
      <c r="P2292" s="254" t="str">
        <f>IF(ISBLANK(INDEX('Policy Characteristics'!J:J,MATCH($C2292,'Policy Characteristics'!$C:$C,0))),"",INDEX('Policy Characteristics'!J:J,MATCH($C2292,'Policy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292" s="254" t="str">
        <f>IF(ISBLANK(INDEX('Policy Characteristics'!K:K,MATCH($C2292,'Policy Characteristics'!$C:$C,0))),"",INDEX('Policy Characteristics'!K:K,MATCH($C2292,'Policy Characteristics'!$C:$C,0)))</f>
        <v>architectural-design.html#rnd</v>
      </c>
      <c r="R2292" s="254" t="str">
        <f>IF(ISBLANK(INDEX('Policy Characteristics'!L:L,MATCH($C2292,'Policy Characteristics'!$C:$C,0))),"",INDEX('Policy Characteristics'!L:L,MATCH($C2292,'Policy Characteristics'!$C:$C,0)))</f>
        <v>research-and-development.html</v>
      </c>
    </row>
    <row r="2293" spans="1:18">
      <c r="A2293" s="254" t="str">
        <f>IF(ISBLANK(INDEX('Policy Characteristics'!A:A,MATCH($C2293,'Policy Characteristics'!$C:$C,0))),"",INDEX('Policy Characteristics'!A:A,MATCH($C2293,'Policy Characteristics'!$C:$C,0)))</f>
        <v>Research and Development</v>
      </c>
      <c r="B2293" s="262" t="str">
        <f>IF(ISBLANK(INDEX('Policy Characteristics'!B:B,MATCH($C2293,'Policy Characteristics'!$C:$C,0))),"",INDEX('Policy Characteristics'!B:B,MATCH($C2293,'Policy Characteristics'!$C:$C,0)))</f>
        <v>Capital Cost Reduction</v>
      </c>
      <c r="C2293" s="254" t="str">
        <f t="shared" si="80"/>
        <v>RnD Building Capital Cost Perc Reduction</v>
      </c>
      <c r="D2293" s="45" t="s">
        <v>112</v>
      </c>
      <c r="E2293" s="45"/>
      <c r="F2293" s="45" t="s">
        <v>304</v>
      </c>
      <c r="G2293" s="45"/>
      <c r="H2293" s="43">
        <v>87</v>
      </c>
      <c r="I2293" s="324" t="s">
        <v>40</v>
      </c>
      <c r="J2293" s="255" t="str">
        <f>IF(ISBLANK(INDEX('Policy Characteristics'!D:D,MATCH($C2293,'Policy Characteristics'!$C:$C,0))),"",INDEX('Policy Characteristics'!D:D,MATCH($C2293,'Policy Characteristics'!$C:$C,0)))</f>
        <v>R&amp;D Capital Cost Reductions</v>
      </c>
      <c r="K2293" s="254" t="str">
        <f>IF(ISBLANK(INDEX('Policy Characteristics'!E:E,MATCH($C2293,'Policy Characteristics'!$C:$C,0))),"",INDEX('Policy Characteristics'!E:E,MATCH($C2293,'Policy Characteristics'!$C:$C,0)))</f>
        <v>RnD building capital cost reduction</v>
      </c>
      <c r="L2293" s="261">
        <f>IF(ISBLANK(INDEX('Policy Characteristics'!F:F,MATCH($C2293,'Policy Characteristics'!$C:$C,0))),"",INDEX('Policy Characteristics'!F:F,MATCH($C2293,'Policy Characteristics'!$C:$C,0)))</f>
        <v>0</v>
      </c>
      <c r="M2293" s="261">
        <f>IF(ISBLANK(INDEX('Policy Characteristics'!G:G,MATCH($C2293,'Policy Characteristics'!$C:$C,0))),"",INDEX('Policy Characteristics'!G:G,MATCH($C2293,'Policy Characteristics'!$C:$C,0)))</f>
        <v>0.4</v>
      </c>
      <c r="N2293" s="261">
        <f>IF(ISBLANK(INDEX('Policy Characteristics'!H:H,MATCH($C2293,'Policy Characteristics'!$C:$C,0))),"",INDEX('Policy Characteristics'!H:H,MATCH($C2293,'Policy Characteristics'!$C:$C,0)))</f>
        <v>0.01</v>
      </c>
      <c r="O2293" s="254" t="str">
        <f>IF(ISBLANK(INDEX('Policy Characteristics'!I:I,MATCH($C2293,'Policy Characteristics'!$C:$C,0))),"",INDEX('Policy Characteristics'!I:I,MATCH($C2293,'Policy Characteristics'!$C:$C,0)))</f>
        <v>% reduction in cost</v>
      </c>
      <c r="P2293" s="254" t="str">
        <f>IF(ISBLANK(INDEX('Policy Characteristics'!J:J,MATCH($C2293,'Policy Characteristics'!$C:$C,0))),"",INDEX('Policy Characteristics'!J:J,MATCH($C2293,'Policy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293" s="254" t="str">
        <f>IF(ISBLANK(INDEX('Policy Characteristics'!K:K,MATCH($C2293,'Policy Characteristics'!$C:$C,0))),"",INDEX('Policy Characteristics'!K:K,MATCH($C2293,'Policy Characteristics'!$C:$C,0)))</f>
        <v>architectural-design.html#rnd</v>
      </c>
      <c r="R2293" s="254" t="str">
        <f>IF(ISBLANK(INDEX('Policy Characteristics'!L:L,MATCH($C2293,'Policy Characteristics'!$C:$C,0))),"",INDEX('Policy Characteristics'!L:L,MATCH($C2293,'Policy Characteristics'!$C:$C,0)))</f>
        <v>research-and-development.html</v>
      </c>
    </row>
    <row r="2294" spans="1:18">
      <c r="A2294" s="254" t="str">
        <f>IF(ISBLANK(INDEX('Policy Characteristics'!A:A,MATCH($C2294,'Policy Characteristics'!$C:$C,0))),"",INDEX('Policy Characteristics'!A:A,MATCH($C2294,'Policy Characteristics'!$C:$C,0)))</f>
        <v>Research and Development</v>
      </c>
      <c r="B2294" s="262" t="str">
        <f>IF(ISBLANK(INDEX('Policy Characteristics'!B:B,MATCH($C2294,'Policy Characteristics'!$C:$C,0))),"",INDEX('Policy Characteristics'!B:B,MATCH($C2294,'Policy Characteristics'!$C:$C,0)))</f>
        <v>Capital Cost Reduction</v>
      </c>
      <c r="C2294" s="254" t="str">
        <f t="shared" si="80"/>
        <v>RnD Building Capital Cost Perc Reduction</v>
      </c>
      <c r="D2294" s="45" t="s">
        <v>113</v>
      </c>
      <c r="E2294" s="45"/>
      <c r="F2294" s="45" t="s">
        <v>305</v>
      </c>
      <c r="G2294" s="45"/>
      <c r="H2294" s="43">
        <v>88</v>
      </c>
      <c r="I2294" s="324" t="s">
        <v>40</v>
      </c>
      <c r="J2294" s="255" t="str">
        <f>IF(ISBLANK(INDEX('Policy Characteristics'!D:D,MATCH($C2294,'Policy Characteristics'!$C:$C,0))),"",INDEX('Policy Characteristics'!D:D,MATCH($C2294,'Policy Characteristics'!$C:$C,0)))</f>
        <v>R&amp;D Capital Cost Reductions</v>
      </c>
      <c r="K2294" s="254" t="str">
        <f>IF(ISBLANK(INDEX('Policy Characteristics'!E:E,MATCH($C2294,'Policy Characteristics'!$C:$C,0))),"",INDEX('Policy Characteristics'!E:E,MATCH($C2294,'Policy Characteristics'!$C:$C,0)))</f>
        <v>RnD building capital cost reduction</v>
      </c>
      <c r="L2294" s="261">
        <f>IF(ISBLANK(INDEX('Policy Characteristics'!F:F,MATCH($C2294,'Policy Characteristics'!$C:$C,0))),"",INDEX('Policy Characteristics'!F:F,MATCH($C2294,'Policy Characteristics'!$C:$C,0)))</f>
        <v>0</v>
      </c>
      <c r="M2294" s="261">
        <f>IF(ISBLANK(INDEX('Policy Characteristics'!G:G,MATCH($C2294,'Policy Characteristics'!$C:$C,0))),"",INDEX('Policy Characteristics'!G:G,MATCH($C2294,'Policy Characteristics'!$C:$C,0)))</f>
        <v>0.4</v>
      </c>
      <c r="N2294" s="261">
        <f>IF(ISBLANK(INDEX('Policy Characteristics'!H:H,MATCH($C2294,'Policy Characteristics'!$C:$C,0))),"",INDEX('Policy Characteristics'!H:H,MATCH($C2294,'Policy Characteristics'!$C:$C,0)))</f>
        <v>0.01</v>
      </c>
      <c r="O2294" s="254" t="str">
        <f>IF(ISBLANK(INDEX('Policy Characteristics'!I:I,MATCH($C2294,'Policy Characteristics'!$C:$C,0))),"",INDEX('Policy Characteristics'!I:I,MATCH($C2294,'Policy Characteristics'!$C:$C,0)))</f>
        <v>% reduction in cost</v>
      </c>
      <c r="P2294" s="254" t="str">
        <f>IF(ISBLANK(INDEX('Policy Characteristics'!J:J,MATCH($C2294,'Policy Characteristics'!$C:$C,0))),"",INDEX('Policy Characteristics'!J:J,MATCH($C2294,'Policy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294" s="254" t="str">
        <f>IF(ISBLANK(INDEX('Policy Characteristics'!K:K,MATCH($C2294,'Policy Characteristics'!$C:$C,0))),"",INDEX('Policy Characteristics'!K:K,MATCH($C2294,'Policy Characteristics'!$C:$C,0)))</f>
        <v>architectural-design.html#rnd</v>
      </c>
      <c r="R2294" s="254" t="str">
        <f>IF(ISBLANK(INDEX('Policy Characteristics'!L:L,MATCH($C2294,'Policy Characteristics'!$C:$C,0))),"",INDEX('Policy Characteristics'!L:L,MATCH($C2294,'Policy Characteristics'!$C:$C,0)))</f>
        <v>research-and-development.html</v>
      </c>
    </row>
    <row r="2295" spans="1:18">
      <c r="A2295" s="254" t="str">
        <f>IF(ISBLANK(INDEX('Policy Characteristics'!A:A,MATCH($C2295,'Policy Characteristics'!$C:$C,0))),"",INDEX('Policy Characteristics'!A:A,MATCH($C2295,'Policy Characteristics'!$C:$C,0)))</f>
        <v>Research and Development</v>
      </c>
      <c r="B2295" s="262" t="str">
        <f>IF(ISBLANK(INDEX('Policy Characteristics'!B:B,MATCH($C2295,'Policy Characteristics'!$C:$C,0))),"",INDEX('Policy Characteristics'!B:B,MATCH($C2295,'Policy Characteristics'!$C:$C,0)))</f>
        <v>Capital Cost Reduction</v>
      </c>
      <c r="C2295" s="254" t="str">
        <f t="shared" si="80"/>
        <v>RnD Building Capital Cost Perc Reduction</v>
      </c>
      <c r="D2295" s="45" t="s">
        <v>114</v>
      </c>
      <c r="E2295" s="45"/>
      <c r="F2295" s="45" t="s">
        <v>306</v>
      </c>
      <c r="G2295" s="45"/>
      <c r="H2295" s="43">
        <v>89</v>
      </c>
      <c r="I2295" s="324" t="s">
        <v>40</v>
      </c>
      <c r="J2295" s="255" t="str">
        <f>IF(ISBLANK(INDEX('Policy Characteristics'!D:D,MATCH($C2295,'Policy Characteristics'!$C:$C,0))),"",INDEX('Policy Characteristics'!D:D,MATCH($C2295,'Policy Characteristics'!$C:$C,0)))</f>
        <v>R&amp;D Capital Cost Reductions</v>
      </c>
      <c r="K2295" s="254" t="str">
        <f>IF(ISBLANK(INDEX('Policy Characteristics'!E:E,MATCH($C2295,'Policy Characteristics'!$C:$C,0))),"",INDEX('Policy Characteristics'!E:E,MATCH($C2295,'Policy Characteristics'!$C:$C,0)))</f>
        <v>RnD building capital cost reduction</v>
      </c>
      <c r="L2295" s="261">
        <f>IF(ISBLANK(INDEX('Policy Characteristics'!F:F,MATCH($C2295,'Policy Characteristics'!$C:$C,0))),"",INDEX('Policy Characteristics'!F:F,MATCH($C2295,'Policy Characteristics'!$C:$C,0)))</f>
        <v>0</v>
      </c>
      <c r="M2295" s="261">
        <f>IF(ISBLANK(INDEX('Policy Characteristics'!G:G,MATCH($C2295,'Policy Characteristics'!$C:$C,0))),"",INDEX('Policy Characteristics'!G:G,MATCH($C2295,'Policy Characteristics'!$C:$C,0)))</f>
        <v>0.4</v>
      </c>
      <c r="N2295" s="261">
        <f>IF(ISBLANK(INDEX('Policy Characteristics'!H:H,MATCH($C2295,'Policy Characteristics'!$C:$C,0))),"",INDEX('Policy Characteristics'!H:H,MATCH($C2295,'Policy Characteristics'!$C:$C,0)))</f>
        <v>0.01</v>
      </c>
      <c r="O2295" s="254" t="str">
        <f>IF(ISBLANK(INDEX('Policy Characteristics'!I:I,MATCH($C2295,'Policy Characteristics'!$C:$C,0))),"",INDEX('Policy Characteristics'!I:I,MATCH($C2295,'Policy Characteristics'!$C:$C,0)))</f>
        <v>% reduction in cost</v>
      </c>
      <c r="P2295" s="254" t="str">
        <f>IF(ISBLANK(INDEX('Policy Characteristics'!J:J,MATCH($C2295,'Policy Characteristics'!$C:$C,0))),"",INDEX('Policy Characteristics'!J:J,MATCH($C2295,'Policy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295" s="254" t="str">
        <f>IF(ISBLANK(INDEX('Policy Characteristics'!K:K,MATCH($C2295,'Policy Characteristics'!$C:$C,0))),"",INDEX('Policy Characteristics'!K:K,MATCH($C2295,'Policy Characteristics'!$C:$C,0)))</f>
        <v>architectural-design.html#rnd</v>
      </c>
      <c r="R2295" s="254" t="str">
        <f>IF(ISBLANK(INDEX('Policy Characteristics'!L:L,MATCH($C2295,'Policy Characteristics'!$C:$C,0))),"",INDEX('Policy Characteristics'!L:L,MATCH($C2295,'Policy Characteristics'!$C:$C,0)))</f>
        <v>research-and-development.html</v>
      </c>
    </row>
    <row r="2296" spans="1:18">
      <c r="A2296" s="254" t="str">
        <f>IF(ISBLANK(INDEX('Policy Characteristics'!A:A,MATCH($C2296,'Policy Characteristics'!$C:$C,0))),"",INDEX('Policy Characteristics'!A:A,MATCH($C2296,'Policy Characteristics'!$C:$C,0)))</f>
        <v>Research and Development</v>
      </c>
      <c r="B2296" s="262" t="str">
        <f>IF(ISBLANK(INDEX('Policy Characteristics'!B:B,MATCH($C2296,'Policy Characteristics'!$C:$C,0))),"",INDEX('Policy Characteristics'!B:B,MATCH($C2296,'Policy Characteristics'!$C:$C,0)))</f>
        <v>Capital Cost Reduction</v>
      </c>
      <c r="C2296" s="254" t="str">
        <f t="shared" si="80"/>
        <v>RnD Building Capital Cost Perc Reduction</v>
      </c>
      <c r="D2296" s="45" t="s">
        <v>115</v>
      </c>
      <c r="E2296" s="45"/>
      <c r="F2296" s="45" t="s">
        <v>307</v>
      </c>
      <c r="G2296" s="45"/>
      <c r="H2296" s="43">
        <v>90</v>
      </c>
      <c r="I2296" s="324" t="s">
        <v>40</v>
      </c>
      <c r="J2296" s="255" t="str">
        <f>IF(ISBLANK(INDEX('Policy Characteristics'!D:D,MATCH($C2296,'Policy Characteristics'!$C:$C,0))),"",INDEX('Policy Characteristics'!D:D,MATCH($C2296,'Policy Characteristics'!$C:$C,0)))</f>
        <v>R&amp;D Capital Cost Reductions</v>
      </c>
      <c r="K2296" s="254" t="str">
        <f>IF(ISBLANK(INDEX('Policy Characteristics'!E:E,MATCH($C2296,'Policy Characteristics'!$C:$C,0))),"",INDEX('Policy Characteristics'!E:E,MATCH($C2296,'Policy Characteristics'!$C:$C,0)))</f>
        <v>RnD building capital cost reduction</v>
      </c>
      <c r="L2296" s="261">
        <f>IF(ISBLANK(INDEX('Policy Characteristics'!F:F,MATCH($C2296,'Policy Characteristics'!$C:$C,0))),"",INDEX('Policy Characteristics'!F:F,MATCH($C2296,'Policy Characteristics'!$C:$C,0)))</f>
        <v>0</v>
      </c>
      <c r="M2296" s="261">
        <f>IF(ISBLANK(INDEX('Policy Characteristics'!G:G,MATCH($C2296,'Policy Characteristics'!$C:$C,0))),"",INDEX('Policy Characteristics'!G:G,MATCH($C2296,'Policy Characteristics'!$C:$C,0)))</f>
        <v>0.4</v>
      </c>
      <c r="N2296" s="261">
        <f>IF(ISBLANK(INDEX('Policy Characteristics'!H:H,MATCH($C2296,'Policy Characteristics'!$C:$C,0))),"",INDEX('Policy Characteristics'!H:H,MATCH($C2296,'Policy Characteristics'!$C:$C,0)))</f>
        <v>0.01</v>
      </c>
      <c r="O2296" s="254" t="str">
        <f>IF(ISBLANK(INDEX('Policy Characteristics'!I:I,MATCH($C2296,'Policy Characteristics'!$C:$C,0))),"",INDEX('Policy Characteristics'!I:I,MATCH($C2296,'Policy Characteristics'!$C:$C,0)))</f>
        <v>% reduction in cost</v>
      </c>
      <c r="P2296" s="254" t="str">
        <f>IF(ISBLANK(INDEX('Policy Characteristics'!J:J,MATCH($C2296,'Policy Characteristics'!$C:$C,0))),"",INDEX('Policy Characteristics'!J:J,MATCH($C2296,'Policy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296" s="254" t="str">
        <f>IF(ISBLANK(INDEX('Policy Characteristics'!K:K,MATCH($C2296,'Policy Characteristics'!$C:$C,0))),"",INDEX('Policy Characteristics'!K:K,MATCH($C2296,'Policy Characteristics'!$C:$C,0)))</f>
        <v>architectural-design.html#rnd</v>
      </c>
      <c r="R2296" s="254" t="str">
        <f>IF(ISBLANK(INDEX('Policy Characteristics'!L:L,MATCH($C2296,'Policy Characteristics'!$C:$C,0))),"",INDEX('Policy Characteristics'!L:L,MATCH($C2296,'Policy Characteristics'!$C:$C,0)))</f>
        <v>research-and-development.html</v>
      </c>
    </row>
    <row r="2297" spans="1:18">
      <c r="A2297" s="254" t="str">
        <f>IF(ISBLANK(INDEX('Policy Characteristics'!A:A,MATCH($C2297,'Policy Characteristics'!$C:$C,0))),"",INDEX('Policy Characteristics'!A:A,MATCH($C2297,'Policy Characteristics'!$C:$C,0)))</f>
        <v>Research and Development</v>
      </c>
      <c r="B2297" s="262" t="str">
        <f>IF(ISBLANK(INDEX('Policy Characteristics'!B:B,MATCH($C2297,'Policy Characteristics'!$C:$C,0))),"",INDEX('Policy Characteristics'!B:B,MATCH($C2297,'Policy Characteristics'!$C:$C,0)))</f>
        <v>Capital Cost Reduction</v>
      </c>
      <c r="C2297" t="s">
        <v>276</v>
      </c>
      <c r="D2297" s="45"/>
      <c r="E2297" s="45"/>
      <c r="F2297" s="45" t="s">
        <v>23</v>
      </c>
      <c r="G2297" s="45"/>
      <c r="H2297" s="43">
        <v>91</v>
      </c>
      <c r="I2297" s="324" t="s">
        <v>40</v>
      </c>
      <c r="J2297" s="255" t="str">
        <f>IF(ISBLANK(INDEX('Policy Characteristics'!D:D,MATCH($C2297,'Policy Characteristics'!$C:$C,0))),"",INDEX('Policy Characteristics'!D:D,MATCH($C2297,'Policy Characteristics'!$C:$C,0)))</f>
        <v>R&amp;D Capital Cost Reductions</v>
      </c>
      <c r="K2297" s="254" t="str">
        <f>IF(ISBLANK(INDEX('Policy Characteristics'!E:E,MATCH($C2297,'Policy Characteristics'!$C:$C,0))),"",INDEX('Policy Characteristics'!E:E,MATCH($C2297,'Policy Characteristics'!$C:$C,0)))</f>
        <v>RnD CCS capital cost reduction</v>
      </c>
      <c r="L2297" s="261">
        <f>IF(ISBLANK(INDEX('Policy Characteristics'!F:F,MATCH($C2297,'Policy Characteristics'!$C:$C,0))),"",INDEX('Policy Characteristics'!F:F,MATCH($C2297,'Policy Characteristics'!$C:$C,0)))</f>
        <v>0</v>
      </c>
      <c r="M2297" s="261">
        <f>IF(ISBLANK(INDEX('Policy Characteristics'!G:G,MATCH($C2297,'Policy Characteristics'!$C:$C,0))),"",INDEX('Policy Characteristics'!G:G,MATCH($C2297,'Policy Characteristics'!$C:$C,0)))</f>
        <v>0.4</v>
      </c>
      <c r="N2297" s="261">
        <f>IF(ISBLANK(INDEX('Policy Characteristics'!H:H,MATCH($C2297,'Policy Characteristics'!$C:$C,0))),"",INDEX('Policy Characteristics'!H:H,MATCH($C2297,'Policy Characteristics'!$C:$C,0)))</f>
        <v>0.01</v>
      </c>
      <c r="O2297" s="254" t="str">
        <f>IF(ISBLANK(INDEX('Policy Characteristics'!I:I,MATCH($C2297,'Policy Characteristics'!$C:$C,0))),"",INDEX('Policy Characteristics'!I:I,MATCH($C2297,'Policy Characteristics'!$C:$C,0)))</f>
        <v>% reduction in cost</v>
      </c>
      <c r="P2297" s="254" t="str">
        <f>IF(ISBLANK(INDEX('Policy Characteristics'!J:J,MATCH($C2297,'Policy Characteristics'!$C:$C,0))),"",INDEX('Policy Characteristics'!J:J,MATCH($C2297,'Policy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297" s="254" t="str">
        <f>IF(ISBLANK(INDEX('Policy Characteristics'!K:K,MATCH($C2297,'Policy Characteristics'!$C:$C,0))),"",INDEX('Policy Characteristics'!K:K,MATCH($C2297,'Policy Characteristics'!$C:$C,0)))</f>
        <v>architectural-design.html#rnd</v>
      </c>
      <c r="R2297" s="254" t="str">
        <f>IF(ISBLANK(INDEX('Policy Characteristics'!L:L,MATCH($C2297,'Policy Characteristics'!$C:$C,0))),"",INDEX('Policy Characteristics'!L:L,MATCH($C2297,'Policy Characteristics'!$C:$C,0)))</f>
        <v>research-and-development.html</v>
      </c>
    </row>
    <row r="2298" spans="1:18">
      <c r="A2298" s="254" t="str">
        <f>IF(ISBLANK(INDEX('Policy Characteristics'!A:A,MATCH($C2298,'Policy Characteristics'!$C:$C,0))),"",INDEX('Policy Characteristics'!A:A,MATCH($C2298,'Policy Characteristics'!$C:$C,0)))</f>
        <v>Research and Development</v>
      </c>
      <c r="B2298" s="262" t="str">
        <f>IF(ISBLANK(INDEX('Policy Characteristics'!B:B,MATCH($C2298,'Policy Characteristics'!$C:$C,0))),"",INDEX('Policy Characteristics'!B:B,MATCH($C2298,'Policy Characteristics'!$C:$C,0)))</f>
        <v>Capital Cost Reduction</v>
      </c>
      <c r="C2298" t="s">
        <v>277</v>
      </c>
      <c r="D2298" s="45" t="s">
        <v>434</v>
      </c>
      <c r="E2298" s="45"/>
      <c r="F2298" s="45" t="s">
        <v>437</v>
      </c>
      <c r="G2298" s="45"/>
      <c r="H2298" s="43">
        <v>92</v>
      </c>
      <c r="I2298" s="324" t="s">
        <v>40</v>
      </c>
      <c r="J2298" s="255" t="str">
        <f>IF(ISBLANK(INDEX('Policy Characteristics'!D:D,MATCH($C2298,'Policy Characteristics'!$C:$C,0))),"",INDEX('Policy Characteristics'!D:D,MATCH($C2298,'Policy Characteristics'!$C:$C,0)))</f>
        <v>R&amp;D Capital Cost Reductions</v>
      </c>
      <c r="K2298" s="254" t="str">
        <f>IF(ISBLANK(INDEX('Policy Characteristics'!E:E,MATCH($C2298,'Policy Characteristics'!$C:$C,0))),"",INDEX('Policy Characteristics'!E:E,MATCH($C2298,'Policy Characteristics'!$C:$C,0)))</f>
        <v>RnD electricity capital cost reduction</v>
      </c>
      <c r="L2298" s="261">
        <f>IF(ISBLANK(INDEX('Policy Characteristics'!F:F,MATCH($C2298,'Policy Characteristics'!$C:$C,0))),"",INDEX('Policy Characteristics'!F:F,MATCH($C2298,'Policy Characteristics'!$C:$C,0)))</f>
        <v>0</v>
      </c>
      <c r="M2298" s="261">
        <f>IF(ISBLANK(INDEX('Policy Characteristics'!G:G,MATCH($C2298,'Policy Characteristics'!$C:$C,0))),"",INDEX('Policy Characteristics'!G:G,MATCH($C2298,'Policy Characteristics'!$C:$C,0)))</f>
        <v>0.4</v>
      </c>
      <c r="N2298" s="261">
        <f>IF(ISBLANK(INDEX('Policy Characteristics'!H:H,MATCH($C2298,'Policy Characteristics'!$C:$C,0))),"",INDEX('Policy Characteristics'!H:H,MATCH($C2298,'Policy Characteristics'!$C:$C,0)))</f>
        <v>0.01</v>
      </c>
      <c r="O2298" s="254" t="str">
        <f>IF(ISBLANK(INDEX('Policy Characteristics'!I:I,MATCH($C2298,'Policy Characteristics'!$C:$C,0))),"",INDEX('Policy Characteristics'!I:I,MATCH($C2298,'Policy Characteristics'!$C:$C,0)))</f>
        <v>% reduction in cost</v>
      </c>
      <c r="P2298" s="254" t="str">
        <f>IF(ISBLANK(INDEX('Policy Characteristics'!J:J,MATCH($C2298,'Policy Characteristics'!$C:$C,0))),"",INDEX('Policy Characteristics'!J:J,MATCH($C2298,'Policy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298" s="254" t="str">
        <f>IF(ISBLANK(INDEX('Policy Characteristics'!K:K,MATCH($C2298,'Policy Characteristics'!$C:$C,0))),"",INDEX('Policy Characteristics'!K:K,MATCH($C2298,'Policy Characteristics'!$C:$C,0)))</f>
        <v>architectural-design.html#rnd</v>
      </c>
      <c r="R2298" s="254" t="str">
        <f>IF(ISBLANK(INDEX('Policy Characteristics'!L:L,MATCH($C2298,'Policy Characteristics'!$C:$C,0))),"",INDEX('Policy Characteristics'!L:L,MATCH($C2298,'Policy Characteristics'!$C:$C,0)))</f>
        <v>research-and-development.html</v>
      </c>
    </row>
    <row r="2299" spans="1:18">
      <c r="A2299" s="254" t="str">
        <f>IF(ISBLANK(INDEX('Policy Characteristics'!A:A,MATCH($C2299,'Policy Characteristics'!$C:$C,0))),"",INDEX('Policy Characteristics'!A:A,MATCH($C2299,'Policy Characteristics'!$C:$C,0)))</f>
        <v>Research and Development</v>
      </c>
      <c r="B2299" s="262" t="str">
        <f>IF(ISBLANK(INDEX('Policy Characteristics'!B:B,MATCH($C2299,'Policy Characteristics'!$C:$C,0))),"",INDEX('Policy Characteristics'!B:B,MATCH($C2299,'Policy Characteristics'!$C:$C,0)))</f>
        <v>Capital Cost Reduction</v>
      </c>
      <c r="C2299" s="254" t="str">
        <f t="shared" ref="C2299:C2321" si="81">C$2298</f>
        <v>RnD Electricity Capital Cost Perc Reduction</v>
      </c>
      <c r="D2299" s="6" t="s">
        <v>3464</v>
      </c>
      <c r="E2299" s="45"/>
      <c r="F2299" s="6" t="s">
        <v>3476</v>
      </c>
      <c r="G2299" s="45"/>
      <c r="H2299" s="43">
        <v>93</v>
      </c>
      <c r="I2299" s="324" t="s">
        <v>40</v>
      </c>
      <c r="J2299" s="255" t="str">
        <f>IF(ISBLANK(INDEX('Policy Characteristics'!D:D,MATCH($C2299,'Policy Characteristics'!$C:$C,0))),"",INDEX('Policy Characteristics'!D:D,MATCH($C2299,'Policy Characteristics'!$C:$C,0)))</f>
        <v>R&amp;D Capital Cost Reductions</v>
      </c>
      <c r="K2299" s="254" t="str">
        <f>IF(ISBLANK(INDEX('Policy Characteristics'!E:E,MATCH($C2299,'Policy Characteristics'!$C:$C,0))),"",INDEX('Policy Characteristics'!E:E,MATCH($C2299,'Policy Characteristics'!$C:$C,0)))</f>
        <v>RnD electricity capital cost reduction</v>
      </c>
      <c r="L2299" s="261">
        <f>IF(ISBLANK(INDEX('Policy Characteristics'!F:F,MATCH($C2299,'Policy Characteristics'!$C:$C,0))),"",INDEX('Policy Characteristics'!F:F,MATCH($C2299,'Policy Characteristics'!$C:$C,0)))</f>
        <v>0</v>
      </c>
      <c r="M2299" s="261">
        <f>IF(ISBLANK(INDEX('Policy Characteristics'!G:G,MATCH($C2299,'Policy Characteristics'!$C:$C,0))),"",INDEX('Policy Characteristics'!G:G,MATCH($C2299,'Policy Characteristics'!$C:$C,0)))</f>
        <v>0.4</v>
      </c>
      <c r="N2299" s="261">
        <f>IF(ISBLANK(INDEX('Policy Characteristics'!H:H,MATCH($C2299,'Policy Characteristics'!$C:$C,0))),"",INDEX('Policy Characteristics'!H:H,MATCH($C2299,'Policy Characteristics'!$C:$C,0)))</f>
        <v>0.01</v>
      </c>
      <c r="O2299" s="254" t="str">
        <f>IF(ISBLANK(INDEX('Policy Characteristics'!I:I,MATCH($C2299,'Policy Characteristics'!$C:$C,0))),"",INDEX('Policy Characteristics'!I:I,MATCH($C2299,'Policy Characteristics'!$C:$C,0)))</f>
        <v>% reduction in cost</v>
      </c>
      <c r="P2299" s="254" t="str">
        <f>IF(ISBLANK(INDEX('Policy Characteristics'!J:J,MATCH($C2299,'Policy Characteristics'!$C:$C,0))),"",INDEX('Policy Characteristics'!J:J,MATCH($C2299,'Policy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299" s="254" t="str">
        <f>IF(ISBLANK(INDEX('Policy Characteristics'!K:K,MATCH($C2299,'Policy Characteristics'!$C:$C,0))),"",INDEX('Policy Characteristics'!K:K,MATCH($C2299,'Policy Characteristics'!$C:$C,0)))</f>
        <v>architectural-design.html#rnd</v>
      </c>
      <c r="R2299" s="254" t="str">
        <f>IF(ISBLANK(INDEX('Policy Characteristics'!L:L,MATCH($C2299,'Policy Characteristics'!$C:$C,0))),"",INDEX('Policy Characteristics'!L:L,MATCH($C2299,'Policy Characteristics'!$C:$C,0)))</f>
        <v>research-and-development.html</v>
      </c>
    </row>
    <row r="2300" spans="1:18">
      <c r="A2300" s="254" t="str">
        <f>IF(ISBLANK(INDEX('Policy Characteristics'!A:A,MATCH($C2300,'Policy Characteristics'!$C:$C,0))),"",INDEX('Policy Characteristics'!A:A,MATCH($C2300,'Policy Characteristics'!$C:$C,0)))</f>
        <v>Research and Development</v>
      </c>
      <c r="B2300" s="262" t="str">
        <f>IF(ISBLANK(INDEX('Policy Characteristics'!B:B,MATCH($C2300,'Policy Characteristics'!$C:$C,0))),"",INDEX('Policy Characteristics'!B:B,MATCH($C2300,'Policy Characteristics'!$C:$C,0)))</f>
        <v>Capital Cost Reduction</v>
      </c>
      <c r="C2300" s="254" t="str">
        <f t="shared" si="81"/>
        <v>RnD Electricity Capital Cost Perc Reduction</v>
      </c>
      <c r="D2300" s="6" t="s">
        <v>3465</v>
      </c>
      <c r="E2300" s="45"/>
      <c r="F2300" s="6" t="s">
        <v>3477</v>
      </c>
      <c r="G2300" s="45"/>
      <c r="H2300" s="43">
        <v>1810</v>
      </c>
      <c r="I2300" s="324" t="s">
        <v>40</v>
      </c>
      <c r="J2300" s="255" t="str">
        <f>IF(ISBLANK(INDEX('Policy Characteristics'!D:D,MATCH($C2300,'Policy Characteristics'!$C:$C,0))),"",INDEX('Policy Characteristics'!D:D,MATCH($C2300,'Policy Characteristics'!$C:$C,0)))</f>
        <v>R&amp;D Capital Cost Reductions</v>
      </c>
      <c r="K2300" s="254" t="str">
        <f>IF(ISBLANK(INDEX('Policy Characteristics'!E:E,MATCH($C2300,'Policy Characteristics'!$C:$C,0))),"",INDEX('Policy Characteristics'!E:E,MATCH($C2300,'Policy Characteristics'!$C:$C,0)))</f>
        <v>RnD electricity capital cost reduction</v>
      </c>
      <c r="L2300" s="261">
        <f>IF(ISBLANK(INDEX('Policy Characteristics'!F:F,MATCH($C2300,'Policy Characteristics'!$C:$C,0))),"",INDEX('Policy Characteristics'!F:F,MATCH($C2300,'Policy Characteristics'!$C:$C,0)))</f>
        <v>0</v>
      </c>
      <c r="M2300" s="261">
        <f>IF(ISBLANK(INDEX('Policy Characteristics'!G:G,MATCH($C2300,'Policy Characteristics'!$C:$C,0))),"",INDEX('Policy Characteristics'!G:G,MATCH($C2300,'Policy Characteristics'!$C:$C,0)))</f>
        <v>0.4</v>
      </c>
      <c r="N2300" s="261">
        <f>IF(ISBLANK(INDEX('Policy Characteristics'!H:H,MATCH($C2300,'Policy Characteristics'!$C:$C,0))),"",INDEX('Policy Characteristics'!H:H,MATCH($C2300,'Policy Characteristics'!$C:$C,0)))</f>
        <v>0.01</v>
      </c>
      <c r="O2300" s="254" t="str">
        <f>IF(ISBLANK(INDEX('Policy Characteristics'!I:I,MATCH($C2300,'Policy Characteristics'!$C:$C,0))),"",INDEX('Policy Characteristics'!I:I,MATCH($C2300,'Policy Characteristics'!$C:$C,0)))</f>
        <v>% reduction in cost</v>
      </c>
      <c r="P2300" s="254" t="str">
        <f>IF(ISBLANK(INDEX('Policy Characteristics'!J:J,MATCH($C2300,'Policy Characteristics'!$C:$C,0))),"",INDEX('Policy Characteristics'!J:J,MATCH($C2300,'Policy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00" s="254" t="str">
        <f>IF(ISBLANK(INDEX('Policy Characteristics'!K:K,MATCH($C2300,'Policy Characteristics'!$C:$C,0))),"",INDEX('Policy Characteristics'!K:K,MATCH($C2300,'Policy Characteristics'!$C:$C,0)))</f>
        <v>architectural-design.html#rnd</v>
      </c>
      <c r="R2300" s="254" t="str">
        <f>IF(ISBLANK(INDEX('Policy Characteristics'!L:L,MATCH($C2300,'Policy Characteristics'!$C:$C,0))),"",INDEX('Policy Characteristics'!L:L,MATCH($C2300,'Policy Characteristics'!$C:$C,0)))</f>
        <v>research-and-development.html</v>
      </c>
    </row>
    <row r="2301" spans="1:18">
      <c r="A2301" s="254" t="str">
        <f>IF(ISBLANK(INDEX('Policy Characteristics'!A:A,MATCH($C2301,'Policy Characteristics'!$C:$C,0))),"",INDEX('Policy Characteristics'!A:A,MATCH($C2301,'Policy Characteristics'!$C:$C,0)))</f>
        <v>Research and Development</v>
      </c>
      <c r="B2301" s="262" t="str">
        <f>IF(ISBLANK(INDEX('Policy Characteristics'!B:B,MATCH($C2301,'Policy Characteristics'!$C:$C,0))),"",INDEX('Policy Characteristics'!B:B,MATCH($C2301,'Policy Characteristics'!$C:$C,0)))</f>
        <v>Capital Cost Reduction</v>
      </c>
      <c r="C2301" s="254" t="str">
        <f t="shared" si="81"/>
        <v>RnD Electricity Capital Cost Perc Reduction</v>
      </c>
      <c r="D2301" s="6" t="s">
        <v>72</v>
      </c>
      <c r="E2301" s="45"/>
      <c r="F2301" s="6" t="s">
        <v>3478</v>
      </c>
      <c r="G2301" s="45"/>
      <c r="H2301" s="43">
        <v>94</v>
      </c>
      <c r="I2301" s="324" t="s">
        <v>40</v>
      </c>
      <c r="J2301" s="255" t="str">
        <f>IF(ISBLANK(INDEX('Policy Characteristics'!D:D,MATCH($C2301,'Policy Characteristics'!$C:$C,0))),"",INDEX('Policy Characteristics'!D:D,MATCH($C2301,'Policy Characteristics'!$C:$C,0)))</f>
        <v>R&amp;D Capital Cost Reductions</v>
      </c>
      <c r="K2301" s="254" t="str">
        <f>IF(ISBLANK(INDEX('Policy Characteristics'!E:E,MATCH($C2301,'Policy Characteristics'!$C:$C,0))),"",INDEX('Policy Characteristics'!E:E,MATCH($C2301,'Policy Characteristics'!$C:$C,0)))</f>
        <v>RnD electricity capital cost reduction</v>
      </c>
      <c r="L2301" s="261">
        <f>IF(ISBLANK(INDEX('Policy Characteristics'!F:F,MATCH($C2301,'Policy Characteristics'!$C:$C,0))),"",INDEX('Policy Characteristics'!F:F,MATCH($C2301,'Policy Characteristics'!$C:$C,0)))</f>
        <v>0</v>
      </c>
      <c r="M2301" s="261">
        <f>IF(ISBLANK(INDEX('Policy Characteristics'!G:G,MATCH($C2301,'Policy Characteristics'!$C:$C,0))),"",INDEX('Policy Characteristics'!G:G,MATCH($C2301,'Policy Characteristics'!$C:$C,0)))</f>
        <v>0.4</v>
      </c>
      <c r="N2301" s="261">
        <f>IF(ISBLANK(INDEX('Policy Characteristics'!H:H,MATCH($C2301,'Policy Characteristics'!$C:$C,0))),"",INDEX('Policy Characteristics'!H:H,MATCH($C2301,'Policy Characteristics'!$C:$C,0)))</f>
        <v>0.01</v>
      </c>
      <c r="O2301" s="254" t="str">
        <f>IF(ISBLANK(INDEX('Policy Characteristics'!I:I,MATCH($C2301,'Policy Characteristics'!$C:$C,0))),"",INDEX('Policy Characteristics'!I:I,MATCH($C2301,'Policy Characteristics'!$C:$C,0)))</f>
        <v>% reduction in cost</v>
      </c>
      <c r="P2301" s="254" t="str">
        <f>IF(ISBLANK(INDEX('Policy Characteristics'!J:J,MATCH($C2301,'Policy Characteristics'!$C:$C,0))),"",INDEX('Policy Characteristics'!J:J,MATCH($C2301,'Policy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01" s="254" t="str">
        <f>IF(ISBLANK(INDEX('Policy Characteristics'!K:K,MATCH($C2301,'Policy Characteristics'!$C:$C,0))),"",INDEX('Policy Characteristics'!K:K,MATCH($C2301,'Policy Characteristics'!$C:$C,0)))</f>
        <v>architectural-design.html#rnd</v>
      </c>
      <c r="R2301" s="254" t="str">
        <f>IF(ISBLANK(INDEX('Policy Characteristics'!L:L,MATCH($C2301,'Policy Characteristics'!$C:$C,0))),"",INDEX('Policy Characteristics'!L:L,MATCH($C2301,'Policy Characteristics'!$C:$C,0)))</f>
        <v>research-and-development.html</v>
      </c>
    </row>
    <row r="2302" spans="1:18">
      <c r="A2302" s="254" t="str">
        <f>IF(ISBLANK(INDEX('Policy Characteristics'!A:A,MATCH($C2302,'Policy Characteristics'!$C:$C,0))),"",INDEX('Policy Characteristics'!A:A,MATCH($C2302,'Policy Characteristics'!$C:$C,0)))</f>
        <v>Research and Development</v>
      </c>
      <c r="B2302" s="262" t="str">
        <f>IF(ISBLANK(INDEX('Policy Characteristics'!B:B,MATCH($C2302,'Policy Characteristics'!$C:$C,0))),"",INDEX('Policy Characteristics'!B:B,MATCH($C2302,'Policy Characteristics'!$C:$C,0)))</f>
        <v>Capital Cost Reduction</v>
      </c>
      <c r="C2302" s="254" t="str">
        <f t="shared" si="81"/>
        <v>RnD Electricity Capital Cost Perc Reduction</v>
      </c>
      <c r="D2302" s="6" t="s">
        <v>73</v>
      </c>
      <c r="E2302" s="45"/>
      <c r="F2302" s="6" t="s">
        <v>308</v>
      </c>
      <c r="G2302" s="45"/>
      <c r="H2302" s="43">
        <v>95</v>
      </c>
      <c r="I2302" s="324" t="s">
        <v>40</v>
      </c>
      <c r="J2302" s="255" t="str">
        <f>IF(ISBLANK(INDEX('Policy Characteristics'!D:D,MATCH($C2302,'Policy Characteristics'!$C:$C,0))),"",INDEX('Policy Characteristics'!D:D,MATCH($C2302,'Policy Characteristics'!$C:$C,0)))</f>
        <v>R&amp;D Capital Cost Reductions</v>
      </c>
      <c r="K2302" s="254" t="str">
        <f>IF(ISBLANK(INDEX('Policy Characteristics'!E:E,MATCH($C2302,'Policy Characteristics'!$C:$C,0))),"",INDEX('Policy Characteristics'!E:E,MATCH($C2302,'Policy Characteristics'!$C:$C,0)))</f>
        <v>RnD electricity capital cost reduction</v>
      </c>
      <c r="L2302" s="261">
        <f>IF(ISBLANK(INDEX('Policy Characteristics'!F:F,MATCH($C2302,'Policy Characteristics'!$C:$C,0))),"",INDEX('Policy Characteristics'!F:F,MATCH($C2302,'Policy Characteristics'!$C:$C,0)))</f>
        <v>0</v>
      </c>
      <c r="M2302" s="261">
        <f>IF(ISBLANK(INDEX('Policy Characteristics'!G:G,MATCH($C2302,'Policy Characteristics'!$C:$C,0))),"",INDEX('Policy Characteristics'!G:G,MATCH($C2302,'Policy Characteristics'!$C:$C,0)))</f>
        <v>0.4</v>
      </c>
      <c r="N2302" s="261">
        <f>IF(ISBLANK(INDEX('Policy Characteristics'!H:H,MATCH($C2302,'Policy Characteristics'!$C:$C,0))),"",INDEX('Policy Characteristics'!H:H,MATCH($C2302,'Policy Characteristics'!$C:$C,0)))</f>
        <v>0.01</v>
      </c>
      <c r="O2302" s="254" t="str">
        <f>IF(ISBLANK(INDEX('Policy Characteristics'!I:I,MATCH($C2302,'Policy Characteristics'!$C:$C,0))),"",INDEX('Policy Characteristics'!I:I,MATCH($C2302,'Policy Characteristics'!$C:$C,0)))</f>
        <v>% reduction in cost</v>
      </c>
      <c r="P2302" s="254" t="str">
        <f>IF(ISBLANK(INDEX('Policy Characteristics'!J:J,MATCH($C2302,'Policy Characteristics'!$C:$C,0))),"",INDEX('Policy Characteristics'!J:J,MATCH($C2302,'Policy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02" s="254" t="str">
        <f>IF(ISBLANK(INDEX('Policy Characteristics'!K:K,MATCH($C2302,'Policy Characteristics'!$C:$C,0))),"",INDEX('Policy Characteristics'!K:K,MATCH($C2302,'Policy Characteristics'!$C:$C,0)))</f>
        <v>architectural-design.html#rnd</v>
      </c>
      <c r="R2302" s="254" t="str">
        <f>IF(ISBLANK(INDEX('Policy Characteristics'!L:L,MATCH($C2302,'Policy Characteristics'!$C:$C,0))),"",INDEX('Policy Characteristics'!L:L,MATCH($C2302,'Policy Characteristics'!$C:$C,0)))</f>
        <v>research-and-development.html</v>
      </c>
    </row>
    <row r="2303" spans="1:18">
      <c r="A2303" s="254" t="str">
        <f>IF(ISBLANK(INDEX('Policy Characteristics'!A:A,MATCH($C2303,'Policy Characteristics'!$C:$C,0))),"",INDEX('Policy Characteristics'!A:A,MATCH($C2303,'Policy Characteristics'!$C:$C,0)))</f>
        <v>Research and Development</v>
      </c>
      <c r="B2303" s="262" t="str">
        <f>IF(ISBLANK(INDEX('Policy Characteristics'!B:B,MATCH($C2303,'Policy Characteristics'!$C:$C,0))),"",INDEX('Policy Characteristics'!B:B,MATCH($C2303,'Policy Characteristics'!$C:$C,0)))</f>
        <v>Capital Cost Reduction</v>
      </c>
      <c r="C2303" s="254" t="str">
        <f t="shared" si="81"/>
        <v>RnD Electricity Capital Cost Perc Reduction</v>
      </c>
      <c r="D2303" s="6" t="s">
        <v>435</v>
      </c>
      <c r="E2303" s="45"/>
      <c r="F2303" s="6" t="s">
        <v>439</v>
      </c>
      <c r="G2303" s="45"/>
      <c r="H2303" s="43">
        <v>96</v>
      </c>
      <c r="I2303" s="324" t="s">
        <v>40</v>
      </c>
      <c r="J2303" s="255" t="str">
        <f>IF(ISBLANK(INDEX('Policy Characteristics'!D:D,MATCH($C2303,'Policy Characteristics'!$C:$C,0))),"",INDEX('Policy Characteristics'!D:D,MATCH($C2303,'Policy Characteristics'!$C:$C,0)))</f>
        <v>R&amp;D Capital Cost Reductions</v>
      </c>
      <c r="K2303" s="254" t="str">
        <f>IF(ISBLANK(INDEX('Policy Characteristics'!E:E,MATCH($C2303,'Policy Characteristics'!$C:$C,0))),"",INDEX('Policy Characteristics'!E:E,MATCH($C2303,'Policy Characteristics'!$C:$C,0)))</f>
        <v>RnD electricity capital cost reduction</v>
      </c>
      <c r="L2303" s="261">
        <f>IF(ISBLANK(INDEX('Policy Characteristics'!F:F,MATCH($C2303,'Policy Characteristics'!$C:$C,0))),"",INDEX('Policy Characteristics'!F:F,MATCH($C2303,'Policy Characteristics'!$C:$C,0)))</f>
        <v>0</v>
      </c>
      <c r="M2303" s="261">
        <f>IF(ISBLANK(INDEX('Policy Characteristics'!G:G,MATCH($C2303,'Policy Characteristics'!$C:$C,0))),"",INDEX('Policy Characteristics'!G:G,MATCH($C2303,'Policy Characteristics'!$C:$C,0)))</f>
        <v>0.4</v>
      </c>
      <c r="N2303" s="261">
        <f>IF(ISBLANK(INDEX('Policy Characteristics'!H:H,MATCH($C2303,'Policy Characteristics'!$C:$C,0))),"",INDEX('Policy Characteristics'!H:H,MATCH($C2303,'Policy Characteristics'!$C:$C,0)))</f>
        <v>0.01</v>
      </c>
      <c r="O2303" s="254" t="str">
        <f>IF(ISBLANK(INDEX('Policy Characteristics'!I:I,MATCH($C2303,'Policy Characteristics'!$C:$C,0))),"",INDEX('Policy Characteristics'!I:I,MATCH($C2303,'Policy Characteristics'!$C:$C,0)))</f>
        <v>% reduction in cost</v>
      </c>
      <c r="P2303" s="254" t="str">
        <f>IF(ISBLANK(INDEX('Policy Characteristics'!J:J,MATCH($C2303,'Policy Characteristics'!$C:$C,0))),"",INDEX('Policy Characteristics'!J:J,MATCH($C2303,'Policy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03" s="254" t="str">
        <f>IF(ISBLANK(INDEX('Policy Characteristics'!K:K,MATCH($C2303,'Policy Characteristics'!$C:$C,0))),"",INDEX('Policy Characteristics'!K:K,MATCH($C2303,'Policy Characteristics'!$C:$C,0)))</f>
        <v>architectural-design.html#rnd</v>
      </c>
      <c r="R2303" s="254" t="str">
        <f>IF(ISBLANK(INDEX('Policy Characteristics'!L:L,MATCH($C2303,'Policy Characteristics'!$C:$C,0))),"",INDEX('Policy Characteristics'!L:L,MATCH($C2303,'Policy Characteristics'!$C:$C,0)))</f>
        <v>research-and-development.html</v>
      </c>
    </row>
    <row r="2304" spans="1:18">
      <c r="A2304" s="254" t="str">
        <f>IF(ISBLANK(INDEX('Policy Characteristics'!A:A,MATCH($C2304,'Policy Characteristics'!$C:$C,0))),"",INDEX('Policy Characteristics'!A:A,MATCH($C2304,'Policy Characteristics'!$C:$C,0)))</f>
        <v>Research and Development</v>
      </c>
      <c r="B2304" s="262" t="str">
        <f>IF(ISBLANK(INDEX('Policy Characteristics'!B:B,MATCH($C2304,'Policy Characteristics'!$C:$C,0))),"",INDEX('Policy Characteristics'!B:B,MATCH($C2304,'Policy Characteristics'!$C:$C,0)))</f>
        <v>Capital Cost Reduction</v>
      </c>
      <c r="C2304" s="254" t="str">
        <f t="shared" si="81"/>
        <v>RnD Electricity Capital Cost Perc Reduction</v>
      </c>
      <c r="D2304" s="6" t="s">
        <v>74</v>
      </c>
      <c r="E2304" s="45"/>
      <c r="F2304" s="6" t="s">
        <v>309</v>
      </c>
      <c r="G2304" s="45"/>
      <c r="H2304" s="43">
        <v>97</v>
      </c>
      <c r="I2304" s="324" t="s">
        <v>40</v>
      </c>
      <c r="J2304" s="255" t="str">
        <f>IF(ISBLANK(INDEX('Policy Characteristics'!D:D,MATCH($C2304,'Policy Characteristics'!$C:$C,0))),"",INDEX('Policy Characteristics'!D:D,MATCH($C2304,'Policy Characteristics'!$C:$C,0)))</f>
        <v>R&amp;D Capital Cost Reductions</v>
      </c>
      <c r="K2304" s="254" t="str">
        <f>IF(ISBLANK(INDEX('Policy Characteristics'!E:E,MATCH($C2304,'Policy Characteristics'!$C:$C,0))),"",INDEX('Policy Characteristics'!E:E,MATCH($C2304,'Policy Characteristics'!$C:$C,0)))</f>
        <v>RnD electricity capital cost reduction</v>
      </c>
      <c r="L2304" s="261">
        <f>IF(ISBLANK(INDEX('Policy Characteristics'!F:F,MATCH($C2304,'Policy Characteristics'!$C:$C,0))),"",INDEX('Policy Characteristics'!F:F,MATCH($C2304,'Policy Characteristics'!$C:$C,0)))</f>
        <v>0</v>
      </c>
      <c r="M2304" s="261">
        <f>IF(ISBLANK(INDEX('Policy Characteristics'!G:G,MATCH($C2304,'Policy Characteristics'!$C:$C,0))),"",INDEX('Policy Characteristics'!G:G,MATCH($C2304,'Policy Characteristics'!$C:$C,0)))</f>
        <v>0.4</v>
      </c>
      <c r="N2304" s="261">
        <f>IF(ISBLANK(INDEX('Policy Characteristics'!H:H,MATCH($C2304,'Policy Characteristics'!$C:$C,0))),"",INDEX('Policy Characteristics'!H:H,MATCH($C2304,'Policy Characteristics'!$C:$C,0)))</f>
        <v>0.01</v>
      </c>
      <c r="O2304" s="254" t="str">
        <f>IF(ISBLANK(INDEX('Policy Characteristics'!I:I,MATCH($C2304,'Policy Characteristics'!$C:$C,0))),"",INDEX('Policy Characteristics'!I:I,MATCH($C2304,'Policy Characteristics'!$C:$C,0)))</f>
        <v>% reduction in cost</v>
      </c>
      <c r="P2304" s="254" t="str">
        <f>IF(ISBLANK(INDEX('Policy Characteristics'!J:J,MATCH($C2304,'Policy Characteristics'!$C:$C,0))),"",INDEX('Policy Characteristics'!J:J,MATCH($C2304,'Policy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04" s="254" t="str">
        <f>IF(ISBLANK(INDEX('Policy Characteristics'!K:K,MATCH($C2304,'Policy Characteristics'!$C:$C,0))),"",INDEX('Policy Characteristics'!K:K,MATCH($C2304,'Policy Characteristics'!$C:$C,0)))</f>
        <v>architectural-design.html#rnd</v>
      </c>
      <c r="R2304" s="254" t="str">
        <f>IF(ISBLANK(INDEX('Policy Characteristics'!L:L,MATCH($C2304,'Policy Characteristics'!$C:$C,0))),"",INDEX('Policy Characteristics'!L:L,MATCH($C2304,'Policy Characteristics'!$C:$C,0)))</f>
        <v>research-and-development.html</v>
      </c>
    </row>
    <row r="2305" spans="1:18">
      <c r="A2305" s="254" t="str">
        <f>IF(ISBLANK(INDEX('Policy Characteristics'!A:A,MATCH($C2305,'Policy Characteristics'!$C:$C,0))),"",INDEX('Policy Characteristics'!A:A,MATCH($C2305,'Policy Characteristics'!$C:$C,0)))</f>
        <v>Research and Development</v>
      </c>
      <c r="B2305" s="262" t="str">
        <f>IF(ISBLANK(INDEX('Policy Characteristics'!B:B,MATCH($C2305,'Policy Characteristics'!$C:$C,0))),"",INDEX('Policy Characteristics'!B:B,MATCH($C2305,'Policy Characteristics'!$C:$C,0)))</f>
        <v>Capital Cost Reduction</v>
      </c>
      <c r="C2305" s="254" t="str">
        <f t="shared" si="81"/>
        <v>RnD Electricity Capital Cost Perc Reduction</v>
      </c>
      <c r="D2305" s="6" t="s">
        <v>75</v>
      </c>
      <c r="E2305" s="45"/>
      <c r="F2305" s="6" t="s">
        <v>310</v>
      </c>
      <c r="G2305" s="45"/>
      <c r="H2305" s="43">
        <v>98</v>
      </c>
      <c r="I2305" s="324" t="s">
        <v>40</v>
      </c>
      <c r="J2305" s="255" t="str">
        <f>IF(ISBLANK(INDEX('Policy Characteristics'!D:D,MATCH($C2305,'Policy Characteristics'!$C:$C,0))),"",INDEX('Policy Characteristics'!D:D,MATCH($C2305,'Policy Characteristics'!$C:$C,0)))</f>
        <v>R&amp;D Capital Cost Reductions</v>
      </c>
      <c r="K2305" s="254" t="str">
        <f>IF(ISBLANK(INDEX('Policy Characteristics'!E:E,MATCH($C2305,'Policy Characteristics'!$C:$C,0))),"",INDEX('Policy Characteristics'!E:E,MATCH($C2305,'Policy Characteristics'!$C:$C,0)))</f>
        <v>RnD electricity capital cost reduction</v>
      </c>
      <c r="L2305" s="261">
        <f>IF(ISBLANK(INDEX('Policy Characteristics'!F:F,MATCH($C2305,'Policy Characteristics'!$C:$C,0))),"",INDEX('Policy Characteristics'!F:F,MATCH($C2305,'Policy Characteristics'!$C:$C,0)))</f>
        <v>0</v>
      </c>
      <c r="M2305" s="261">
        <f>IF(ISBLANK(INDEX('Policy Characteristics'!G:G,MATCH($C2305,'Policy Characteristics'!$C:$C,0))),"",INDEX('Policy Characteristics'!G:G,MATCH($C2305,'Policy Characteristics'!$C:$C,0)))</f>
        <v>0.4</v>
      </c>
      <c r="N2305" s="261">
        <f>IF(ISBLANK(INDEX('Policy Characteristics'!H:H,MATCH($C2305,'Policy Characteristics'!$C:$C,0))),"",INDEX('Policy Characteristics'!H:H,MATCH($C2305,'Policy Characteristics'!$C:$C,0)))</f>
        <v>0.01</v>
      </c>
      <c r="O2305" s="254" t="str">
        <f>IF(ISBLANK(INDEX('Policy Characteristics'!I:I,MATCH($C2305,'Policy Characteristics'!$C:$C,0))),"",INDEX('Policy Characteristics'!I:I,MATCH($C2305,'Policy Characteristics'!$C:$C,0)))</f>
        <v>% reduction in cost</v>
      </c>
      <c r="P2305" s="254" t="str">
        <f>IF(ISBLANK(INDEX('Policy Characteristics'!J:J,MATCH($C2305,'Policy Characteristics'!$C:$C,0))),"",INDEX('Policy Characteristics'!J:J,MATCH($C2305,'Policy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05" s="254" t="str">
        <f>IF(ISBLANK(INDEX('Policy Characteristics'!K:K,MATCH($C2305,'Policy Characteristics'!$C:$C,0))),"",INDEX('Policy Characteristics'!K:K,MATCH($C2305,'Policy Characteristics'!$C:$C,0)))</f>
        <v>architectural-design.html#rnd</v>
      </c>
      <c r="R2305" s="254" t="str">
        <f>IF(ISBLANK(INDEX('Policy Characteristics'!L:L,MATCH($C2305,'Policy Characteristics'!$C:$C,0))),"",INDEX('Policy Characteristics'!L:L,MATCH($C2305,'Policy Characteristics'!$C:$C,0)))</f>
        <v>research-and-development.html</v>
      </c>
    </row>
    <row r="2306" spans="1:18">
      <c r="A2306" s="254" t="str">
        <f>IF(ISBLANK(INDEX('Policy Characteristics'!A:A,MATCH($C2306,'Policy Characteristics'!$C:$C,0))),"",INDEX('Policy Characteristics'!A:A,MATCH($C2306,'Policy Characteristics'!$C:$C,0)))</f>
        <v>Research and Development</v>
      </c>
      <c r="B2306" s="262" t="str">
        <f>IF(ISBLANK(INDEX('Policy Characteristics'!B:B,MATCH($C2306,'Policy Characteristics'!$C:$C,0))),"",INDEX('Policy Characteristics'!B:B,MATCH($C2306,'Policy Characteristics'!$C:$C,0)))</f>
        <v>Capital Cost Reduction</v>
      </c>
      <c r="C2306" s="254" t="str">
        <f t="shared" si="81"/>
        <v>RnD Electricity Capital Cost Perc Reduction</v>
      </c>
      <c r="D2306" s="6" t="s">
        <v>76</v>
      </c>
      <c r="E2306" s="45"/>
      <c r="F2306" s="6" t="s">
        <v>311</v>
      </c>
      <c r="G2306" s="45"/>
      <c r="H2306" s="43">
        <v>99</v>
      </c>
      <c r="I2306" s="324" t="s">
        <v>40</v>
      </c>
      <c r="J2306" s="255" t="str">
        <f>IF(ISBLANK(INDEX('Policy Characteristics'!D:D,MATCH($C2306,'Policy Characteristics'!$C:$C,0))),"",INDEX('Policy Characteristics'!D:D,MATCH($C2306,'Policy Characteristics'!$C:$C,0)))</f>
        <v>R&amp;D Capital Cost Reductions</v>
      </c>
      <c r="K2306" s="254" t="str">
        <f>IF(ISBLANK(INDEX('Policy Characteristics'!E:E,MATCH($C2306,'Policy Characteristics'!$C:$C,0))),"",INDEX('Policy Characteristics'!E:E,MATCH($C2306,'Policy Characteristics'!$C:$C,0)))</f>
        <v>RnD electricity capital cost reduction</v>
      </c>
      <c r="L2306" s="261">
        <f>IF(ISBLANK(INDEX('Policy Characteristics'!F:F,MATCH($C2306,'Policy Characteristics'!$C:$C,0))),"",INDEX('Policy Characteristics'!F:F,MATCH($C2306,'Policy Characteristics'!$C:$C,0)))</f>
        <v>0</v>
      </c>
      <c r="M2306" s="261">
        <f>IF(ISBLANK(INDEX('Policy Characteristics'!G:G,MATCH($C2306,'Policy Characteristics'!$C:$C,0))),"",INDEX('Policy Characteristics'!G:G,MATCH($C2306,'Policy Characteristics'!$C:$C,0)))</f>
        <v>0.4</v>
      </c>
      <c r="N2306" s="261">
        <f>IF(ISBLANK(INDEX('Policy Characteristics'!H:H,MATCH($C2306,'Policy Characteristics'!$C:$C,0))),"",INDEX('Policy Characteristics'!H:H,MATCH($C2306,'Policy Characteristics'!$C:$C,0)))</f>
        <v>0.01</v>
      </c>
      <c r="O2306" s="254" t="str">
        <f>IF(ISBLANK(INDEX('Policy Characteristics'!I:I,MATCH($C2306,'Policy Characteristics'!$C:$C,0))),"",INDEX('Policy Characteristics'!I:I,MATCH($C2306,'Policy Characteristics'!$C:$C,0)))</f>
        <v>% reduction in cost</v>
      </c>
      <c r="P2306" s="254" t="str">
        <f>IF(ISBLANK(INDEX('Policy Characteristics'!J:J,MATCH($C2306,'Policy Characteristics'!$C:$C,0))),"",INDEX('Policy Characteristics'!J:J,MATCH($C2306,'Policy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06" s="254" t="str">
        <f>IF(ISBLANK(INDEX('Policy Characteristics'!K:K,MATCH($C2306,'Policy Characteristics'!$C:$C,0))),"",INDEX('Policy Characteristics'!K:K,MATCH($C2306,'Policy Characteristics'!$C:$C,0)))</f>
        <v>architectural-design.html#rnd</v>
      </c>
      <c r="R2306" s="254" t="str">
        <f>IF(ISBLANK(INDEX('Policy Characteristics'!L:L,MATCH($C2306,'Policy Characteristics'!$C:$C,0))),"",INDEX('Policy Characteristics'!L:L,MATCH($C2306,'Policy Characteristics'!$C:$C,0)))</f>
        <v>research-and-development.html</v>
      </c>
    </row>
    <row r="2307" spans="1:18">
      <c r="A2307" s="254" t="str">
        <f>IF(ISBLANK(INDEX('Policy Characteristics'!A:A,MATCH($C2307,'Policy Characteristics'!$C:$C,0))),"",INDEX('Policy Characteristics'!A:A,MATCH($C2307,'Policy Characteristics'!$C:$C,0)))</f>
        <v>Research and Development</v>
      </c>
      <c r="B2307" s="262" t="str">
        <f>IF(ISBLANK(INDEX('Policy Characteristics'!B:B,MATCH($C2307,'Policy Characteristics'!$C:$C,0))),"",INDEX('Policy Characteristics'!B:B,MATCH($C2307,'Policy Characteristics'!$C:$C,0)))</f>
        <v>Capital Cost Reduction</v>
      </c>
      <c r="C2307" s="254" t="str">
        <f t="shared" si="81"/>
        <v>RnD Electricity Capital Cost Perc Reduction</v>
      </c>
      <c r="D2307" s="6" t="s">
        <v>2406</v>
      </c>
      <c r="E2307" s="45"/>
      <c r="F2307" s="6" t="s">
        <v>3479</v>
      </c>
      <c r="G2307" s="45"/>
      <c r="H2307" s="43">
        <v>192</v>
      </c>
      <c r="I2307" s="324" t="s">
        <v>40</v>
      </c>
      <c r="J2307" s="255" t="str">
        <f>IF(ISBLANK(INDEX('Policy Characteristics'!D:D,MATCH($C2307,'Policy Characteristics'!$C:$C,0))),"",INDEX('Policy Characteristics'!D:D,MATCH($C2307,'Policy Characteristics'!$C:$C,0)))</f>
        <v>R&amp;D Capital Cost Reductions</v>
      </c>
      <c r="K2307" s="254" t="str">
        <f>IF(ISBLANK(INDEX('Policy Characteristics'!E:E,MATCH($C2307,'Policy Characteristics'!$C:$C,0))),"",INDEX('Policy Characteristics'!E:E,MATCH($C2307,'Policy Characteristics'!$C:$C,0)))</f>
        <v>RnD electricity capital cost reduction</v>
      </c>
      <c r="L2307" s="261">
        <f>IF(ISBLANK(INDEX('Policy Characteristics'!F:F,MATCH($C2307,'Policy Characteristics'!$C:$C,0))),"",INDEX('Policy Characteristics'!F:F,MATCH($C2307,'Policy Characteristics'!$C:$C,0)))</f>
        <v>0</v>
      </c>
      <c r="M2307" s="261">
        <f>IF(ISBLANK(INDEX('Policy Characteristics'!G:G,MATCH($C2307,'Policy Characteristics'!$C:$C,0))),"",INDEX('Policy Characteristics'!G:G,MATCH($C2307,'Policy Characteristics'!$C:$C,0)))</f>
        <v>0.4</v>
      </c>
      <c r="N2307" s="261">
        <f>IF(ISBLANK(INDEX('Policy Characteristics'!H:H,MATCH($C2307,'Policy Characteristics'!$C:$C,0))),"",INDEX('Policy Characteristics'!H:H,MATCH($C2307,'Policy Characteristics'!$C:$C,0)))</f>
        <v>0.01</v>
      </c>
      <c r="O2307" s="254" t="str">
        <f>IF(ISBLANK(INDEX('Policy Characteristics'!I:I,MATCH($C2307,'Policy Characteristics'!$C:$C,0))),"",INDEX('Policy Characteristics'!I:I,MATCH($C2307,'Policy Characteristics'!$C:$C,0)))</f>
        <v>% reduction in cost</v>
      </c>
      <c r="P2307" s="254" t="str">
        <f>IF(ISBLANK(INDEX('Policy Characteristics'!J:J,MATCH($C2307,'Policy Characteristics'!$C:$C,0))),"",INDEX('Policy Characteristics'!J:J,MATCH($C2307,'Policy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07" s="254" t="str">
        <f>IF(ISBLANK(INDEX('Policy Characteristics'!K:K,MATCH($C2307,'Policy Characteristics'!$C:$C,0))),"",INDEX('Policy Characteristics'!K:K,MATCH($C2307,'Policy Characteristics'!$C:$C,0)))</f>
        <v>architectural-design.html#rnd</v>
      </c>
      <c r="R2307" s="254" t="str">
        <f>IF(ISBLANK(INDEX('Policy Characteristics'!L:L,MATCH($C2307,'Policy Characteristics'!$C:$C,0))),"",INDEX('Policy Characteristics'!L:L,MATCH($C2307,'Policy Characteristics'!$C:$C,0)))</f>
        <v>research-and-development.html</v>
      </c>
    </row>
    <row r="2308" spans="1:18">
      <c r="A2308" s="254" t="str">
        <f>IF(ISBLANK(INDEX('Policy Characteristics'!A:A,MATCH($C2308,'Policy Characteristics'!$C:$C,0))),"",INDEX('Policy Characteristics'!A:A,MATCH($C2308,'Policy Characteristics'!$C:$C,0)))</f>
        <v>Research and Development</v>
      </c>
      <c r="B2308" s="262" t="str">
        <f>IF(ISBLANK(INDEX('Policy Characteristics'!B:B,MATCH($C2308,'Policy Characteristics'!$C:$C,0))),"",INDEX('Policy Characteristics'!B:B,MATCH($C2308,'Policy Characteristics'!$C:$C,0)))</f>
        <v>Capital Cost Reduction</v>
      </c>
      <c r="C2308" s="254" t="str">
        <f t="shared" si="81"/>
        <v>RnD Electricity Capital Cost Perc Reduction</v>
      </c>
      <c r="D2308" s="6" t="s">
        <v>295</v>
      </c>
      <c r="E2308" s="45"/>
      <c r="F2308" s="6" t="s">
        <v>3480</v>
      </c>
      <c r="G2308" s="45"/>
      <c r="H2308" s="43">
        <v>180</v>
      </c>
      <c r="I2308" s="324" t="s">
        <v>40</v>
      </c>
      <c r="J2308" s="255" t="str">
        <f>IF(ISBLANK(INDEX('Policy Characteristics'!D:D,MATCH($C2308,'Policy Characteristics'!$C:$C,0))),"",INDEX('Policy Characteristics'!D:D,MATCH($C2308,'Policy Characteristics'!$C:$C,0)))</f>
        <v>R&amp;D Capital Cost Reductions</v>
      </c>
      <c r="K2308" s="254" t="str">
        <f>IF(ISBLANK(INDEX('Policy Characteristics'!E:E,MATCH($C2308,'Policy Characteristics'!$C:$C,0))),"",INDEX('Policy Characteristics'!E:E,MATCH($C2308,'Policy Characteristics'!$C:$C,0)))</f>
        <v>RnD electricity capital cost reduction</v>
      </c>
      <c r="L2308" s="261">
        <f>IF(ISBLANK(INDEX('Policy Characteristics'!F:F,MATCH($C2308,'Policy Characteristics'!$C:$C,0))),"",INDEX('Policy Characteristics'!F:F,MATCH($C2308,'Policy Characteristics'!$C:$C,0)))</f>
        <v>0</v>
      </c>
      <c r="M2308" s="261">
        <f>IF(ISBLANK(INDEX('Policy Characteristics'!G:G,MATCH($C2308,'Policy Characteristics'!$C:$C,0))),"",INDEX('Policy Characteristics'!G:G,MATCH($C2308,'Policy Characteristics'!$C:$C,0)))</f>
        <v>0.4</v>
      </c>
      <c r="N2308" s="261">
        <f>IF(ISBLANK(INDEX('Policy Characteristics'!H:H,MATCH($C2308,'Policy Characteristics'!$C:$C,0))),"",INDEX('Policy Characteristics'!H:H,MATCH($C2308,'Policy Characteristics'!$C:$C,0)))</f>
        <v>0.01</v>
      </c>
      <c r="O2308" s="254" t="str">
        <f>IF(ISBLANK(INDEX('Policy Characteristics'!I:I,MATCH($C2308,'Policy Characteristics'!$C:$C,0))),"",INDEX('Policy Characteristics'!I:I,MATCH($C2308,'Policy Characteristics'!$C:$C,0)))</f>
        <v>% reduction in cost</v>
      </c>
      <c r="P2308" s="254" t="str">
        <f>IF(ISBLANK(INDEX('Policy Characteristics'!J:J,MATCH($C2308,'Policy Characteristics'!$C:$C,0))),"",INDEX('Policy Characteristics'!J:J,MATCH($C2308,'Policy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08" s="254" t="str">
        <f>IF(ISBLANK(INDEX('Policy Characteristics'!K:K,MATCH($C2308,'Policy Characteristics'!$C:$C,0))),"",INDEX('Policy Characteristics'!K:K,MATCH($C2308,'Policy Characteristics'!$C:$C,0)))</f>
        <v>architectural-design.html#rnd</v>
      </c>
      <c r="R2308" s="254" t="str">
        <f>IF(ISBLANK(INDEX('Policy Characteristics'!L:L,MATCH($C2308,'Policy Characteristics'!$C:$C,0))),"",INDEX('Policy Characteristics'!L:L,MATCH($C2308,'Policy Characteristics'!$C:$C,0)))</f>
        <v>research-and-development.html</v>
      </c>
    </row>
    <row r="2309" spans="1:18">
      <c r="A2309" s="254" t="str">
        <f>IF(ISBLANK(INDEX('Policy Characteristics'!A:A,MATCH($C2309,'Policy Characteristics'!$C:$C,0))),"",INDEX('Policy Characteristics'!A:A,MATCH($C2309,'Policy Characteristics'!$C:$C,0)))</f>
        <v>Research and Development</v>
      </c>
      <c r="B2309" s="262" t="str">
        <f>IF(ISBLANK(INDEX('Policy Characteristics'!B:B,MATCH($C2309,'Policy Characteristics'!$C:$C,0))),"",INDEX('Policy Characteristics'!B:B,MATCH($C2309,'Policy Characteristics'!$C:$C,0)))</f>
        <v>Capital Cost Reduction</v>
      </c>
      <c r="C2309" s="254" t="str">
        <f t="shared" si="81"/>
        <v>RnD Electricity Capital Cost Perc Reduction</v>
      </c>
      <c r="D2309" s="6" t="s">
        <v>296</v>
      </c>
      <c r="E2309" s="45"/>
      <c r="F2309" s="6" t="s">
        <v>2244</v>
      </c>
      <c r="G2309" s="45"/>
      <c r="H2309" s="43">
        <v>183</v>
      </c>
      <c r="I2309" s="324" t="s">
        <v>40</v>
      </c>
      <c r="J2309" s="255" t="str">
        <f>IF(ISBLANK(INDEX('Policy Characteristics'!D:D,MATCH($C2309,'Policy Characteristics'!$C:$C,0))),"",INDEX('Policy Characteristics'!D:D,MATCH($C2309,'Policy Characteristics'!$C:$C,0)))</f>
        <v>R&amp;D Capital Cost Reductions</v>
      </c>
      <c r="K2309" s="254" t="str">
        <f>IF(ISBLANK(INDEX('Policy Characteristics'!E:E,MATCH($C2309,'Policy Characteristics'!$C:$C,0))),"",INDEX('Policy Characteristics'!E:E,MATCH($C2309,'Policy Characteristics'!$C:$C,0)))</f>
        <v>RnD electricity capital cost reduction</v>
      </c>
      <c r="L2309" s="261">
        <f>IF(ISBLANK(INDEX('Policy Characteristics'!F:F,MATCH($C2309,'Policy Characteristics'!$C:$C,0))),"",INDEX('Policy Characteristics'!F:F,MATCH($C2309,'Policy Characteristics'!$C:$C,0)))</f>
        <v>0</v>
      </c>
      <c r="M2309" s="261">
        <f>IF(ISBLANK(INDEX('Policy Characteristics'!G:G,MATCH($C2309,'Policy Characteristics'!$C:$C,0))),"",INDEX('Policy Characteristics'!G:G,MATCH($C2309,'Policy Characteristics'!$C:$C,0)))</f>
        <v>0.4</v>
      </c>
      <c r="N2309" s="261">
        <f>IF(ISBLANK(INDEX('Policy Characteristics'!H:H,MATCH($C2309,'Policy Characteristics'!$C:$C,0))),"",INDEX('Policy Characteristics'!H:H,MATCH($C2309,'Policy Characteristics'!$C:$C,0)))</f>
        <v>0.01</v>
      </c>
      <c r="O2309" s="254" t="str">
        <f>IF(ISBLANK(INDEX('Policy Characteristics'!I:I,MATCH($C2309,'Policy Characteristics'!$C:$C,0))),"",INDEX('Policy Characteristics'!I:I,MATCH($C2309,'Policy Characteristics'!$C:$C,0)))</f>
        <v>% reduction in cost</v>
      </c>
      <c r="P2309" s="254" t="str">
        <f>IF(ISBLANK(INDEX('Policy Characteristics'!J:J,MATCH($C2309,'Policy Characteristics'!$C:$C,0))),"",INDEX('Policy Characteristics'!J:J,MATCH($C2309,'Policy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09" s="254" t="str">
        <f>IF(ISBLANK(INDEX('Policy Characteristics'!K:K,MATCH($C2309,'Policy Characteristics'!$C:$C,0))),"",INDEX('Policy Characteristics'!K:K,MATCH($C2309,'Policy Characteristics'!$C:$C,0)))</f>
        <v>architectural-design.html#rnd</v>
      </c>
      <c r="R2309" s="254" t="str">
        <f>IF(ISBLANK(INDEX('Policy Characteristics'!L:L,MATCH($C2309,'Policy Characteristics'!$C:$C,0))),"",INDEX('Policy Characteristics'!L:L,MATCH($C2309,'Policy Characteristics'!$C:$C,0)))</f>
        <v>research-and-development.html</v>
      </c>
    </row>
    <row r="2310" spans="1:18">
      <c r="A2310" s="254" t="str">
        <f>IF(ISBLANK(INDEX('Policy Characteristics'!A:A,MATCH($C2310,'Policy Characteristics'!$C:$C,0))),"",INDEX('Policy Characteristics'!A:A,MATCH($C2310,'Policy Characteristics'!$C:$C,0)))</f>
        <v>Research and Development</v>
      </c>
      <c r="B2310" s="262" t="str">
        <f>IF(ISBLANK(INDEX('Policy Characteristics'!B:B,MATCH($C2310,'Policy Characteristics'!$C:$C,0))),"",INDEX('Policy Characteristics'!B:B,MATCH($C2310,'Policy Characteristics'!$C:$C,0)))</f>
        <v>Capital Cost Reduction</v>
      </c>
      <c r="C2310" s="254" t="str">
        <f t="shared" si="81"/>
        <v>RnD Electricity Capital Cost Perc Reduction</v>
      </c>
      <c r="D2310" s="6" t="s">
        <v>431</v>
      </c>
      <c r="E2310" s="45"/>
      <c r="F2310" s="6" t="s">
        <v>432</v>
      </c>
      <c r="G2310" s="45"/>
      <c r="H2310" s="43">
        <v>1811</v>
      </c>
      <c r="I2310" s="324" t="s">
        <v>40</v>
      </c>
      <c r="J2310" s="255" t="str">
        <f>IF(ISBLANK(INDEX('Policy Characteristics'!D:D,MATCH($C2310,'Policy Characteristics'!$C:$C,0))),"",INDEX('Policy Characteristics'!D:D,MATCH($C2310,'Policy Characteristics'!$C:$C,0)))</f>
        <v>R&amp;D Capital Cost Reductions</v>
      </c>
      <c r="K2310" s="254" t="str">
        <f>IF(ISBLANK(INDEX('Policy Characteristics'!E:E,MATCH($C2310,'Policy Characteristics'!$C:$C,0))),"",INDEX('Policy Characteristics'!E:E,MATCH($C2310,'Policy Characteristics'!$C:$C,0)))</f>
        <v>RnD electricity capital cost reduction</v>
      </c>
      <c r="L2310" s="261">
        <f>IF(ISBLANK(INDEX('Policy Characteristics'!F:F,MATCH($C2310,'Policy Characteristics'!$C:$C,0))),"",INDEX('Policy Characteristics'!F:F,MATCH($C2310,'Policy Characteristics'!$C:$C,0)))</f>
        <v>0</v>
      </c>
      <c r="M2310" s="261">
        <f>IF(ISBLANK(INDEX('Policy Characteristics'!G:G,MATCH($C2310,'Policy Characteristics'!$C:$C,0))),"",INDEX('Policy Characteristics'!G:G,MATCH($C2310,'Policy Characteristics'!$C:$C,0)))</f>
        <v>0.4</v>
      </c>
      <c r="N2310" s="261">
        <f>IF(ISBLANK(INDEX('Policy Characteristics'!H:H,MATCH($C2310,'Policy Characteristics'!$C:$C,0))),"",INDEX('Policy Characteristics'!H:H,MATCH($C2310,'Policy Characteristics'!$C:$C,0)))</f>
        <v>0.01</v>
      </c>
      <c r="O2310" s="254" t="str">
        <f>IF(ISBLANK(INDEX('Policy Characteristics'!I:I,MATCH($C2310,'Policy Characteristics'!$C:$C,0))),"",INDEX('Policy Characteristics'!I:I,MATCH($C2310,'Policy Characteristics'!$C:$C,0)))</f>
        <v>% reduction in cost</v>
      </c>
      <c r="P2310" s="254" t="str">
        <f>IF(ISBLANK(INDEX('Policy Characteristics'!J:J,MATCH($C2310,'Policy Characteristics'!$C:$C,0))),"",INDEX('Policy Characteristics'!J:J,MATCH($C2310,'Policy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10" s="254" t="str">
        <f>IF(ISBLANK(INDEX('Policy Characteristics'!K:K,MATCH($C2310,'Policy Characteristics'!$C:$C,0))),"",INDEX('Policy Characteristics'!K:K,MATCH($C2310,'Policy Characteristics'!$C:$C,0)))</f>
        <v>architectural-design.html#rnd</v>
      </c>
      <c r="R2310" s="254" t="str">
        <f>IF(ISBLANK(INDEX('Policy Characteristics'!L:L,MATCH($C2310,'Policy Characteristics'!$C:$C,0))),"",INDEX('Policy Characteristics'!L:L,MATCH($C2310,'Policy Characteristics'!$C:$C,0)))</f>
        <v>research-and-development.html</v>
      </c>
    </row>
    <row r="2311" spans="1:18">
      <c r="A2311" s="254" t="str">
        <f>IF(ISBLANK(INDEX('Policy Characteristics'!A:A,MATCH($C2311,'Policy Characteristics'!$C:$C,0))),"",INDEX('Policy Characteristics'!A:A,MATCH($C2311,'Policy Characteristics'!$C:$C,0)))</f>
        <v>Research and Development</v>
      </c>
      <c r="B2311" s="262" t="str">
        <f>IF(ISBLANK(INDEX('Policy Characteristics'!B:B,MATCH($C2311,'Policy Characteristics'!$C:$C,0))),"",INDEX('Policy Characteristics'!B:B,MATCH($C2311,'Policy Characteristics'!$C:$C,0)))</f>
        <v>Capital Cost Reduction</v>
      </c>
      <c r="C2311" s="254" t="str">
        <f t="shared" si="81"/>
        <v>RnD Electricity Capital Cost Perc Reduction</v>
      </c>
      <c r="D2311" s="6" t="s">
        <v>440</v>
      </c>
      <c r="E2311" s="45"/>
      <c r="F2311" s="6" t="s">
        <v>442</v>
      </c>
      <c r="G2311" s="45"/>
      <c r="H2311" s="43">
        <v>1812</v>
      </c>
      <c r="I2311" s="324" t="s">
        <v>40</v>
      </c>
      <c r="J2311" s="255" t="str">
        <f>IF(ISBLANK(INDEX('Policy Characteristics'!D:D,MATCH($C2311,'Policy Characteristics'!$C:$C,0))),"",INDEX('Policy Characteristics'!D:D,MATCH($C2311,'Policy Characteristics'!$C:$C,0)))</f>
        <v>R&amp;D Capital Cost Reductions</v>
      </c>
      <c r="K2311" s="254" t="str">
        <f>IF(ISBLANK(INDEX('Policy Characteristics'!E:E,MATCH($C2311,'Policy Characteristics'!$C:$C,0))),"",INDEX('Policy Characteristics'!E:E,MATCH($C2311,'Policy Characteristics'!$C:$C,0)))</f>
        <v>RnD electricity capital cost reduction</v>
      </c>
      <c r="L2311" s="261">
        <f>IF(ISBLANK(INDEX('Policy Characteristics'!F:F,MATCH($C2311,'Policy Characteristics'!$C:$C,0))),"",INDEX('Policy Characteristics'!F:F,MATCH($C2311,'Policy Characteristics'!$C:$C,0)))</f>
        <v>0</v>
      </c>
      <c r="M2311" s="261">
        <f>IF(ISBLANK(INDEX('Policy Characteristics'!G:G,MATCH($C2311,'Policy Characteristics'!$C:$C,0))),"",INDEX('Policy Characteristics'!G:G,MATCH($C2311,'Policy Characteristics'!$C:$C,0)))</f>
        <v>0.4</v>
      </c>
      <c r="N2311" s="261">
        <f>IF(ISBLANK(INDEX('Policy Characteristics'!H:H,MATCH($C2311,'Policy Characteristics'!$C:$C,0))),"",INDEX('Policy Characteristics'!H:H,MATCH($C2311,'Policy Characteristics'!$C:$C,0)))</f>
        <v>0.01</v>
      </c>
      <c r="O2311" s="254" t="str">
        <f>IF(ISBLANK(INDEX('Policy Characteristics'!I:I,MATCH($C2311,'Policy Characteristics'!$C:$C,0))),"",INDEX('Policy Characteristics'!I:I,MATCH($C2311,'Policy Characteristics'!$C:$C,0)))</f>
        <v>% reduction in cost</v>
      </c>
      <c r="P2311" s="254" t="str">
        <f>IF(ISBLANK(INDEX('Policy Characteristics'!J:J,MATCH($C2311,'Policy Characteristics'!$C:$C,0))),"",INDEX('Policy Characteristics'!J:J,MATCH($C2311,'Policy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11" s="254" t="str">
        <f>IF(ISBLANK(INDEX('Policy Characteristics'!K:K,MATCH($C2311,'Policy Characteristics'!$C:$C,0))),"",INDEX('Policy Characteristics'!K:K,MATCH($C2311,'Policy Characteristics'!$C:$C,0)))</f>
        <v>architectural-design.html#rnd</v>
      </c>
      <c r="R2311" s="254" t="str">
        <f>IF(ISBLANK(INDEX('Policy Characteristics'!L:L,MATCH($C2311,'Policy Characteristics'!$C:$C,0))),"",INDEX('Policy Characteristics'!L:L,MATCH($C2311,'Policy Characteristics'!$C:$C,0)))</f>
        <v>research-and-development.html</v>
      </c>
    </row>
    <row r="2312" spans="1:18">
      <c r="A2312" s="254" t="str">
        <f>IF(ISBLANK(INDEX('Policy Characteristics'!A:A,MATCH($C2312,'Policy Characteristics'!$C:$C,0))),"",INDEX('Policy Characteristics'!A:A,MATCH($C2312,'Policy Characteristics'!$C:$C,0)))</f>
        <v>Research and Development</v>
      </c>
      <c r="B2312" s="262" t="str">
        <f>IF(ISBLANK(INDEX('Policy Characteristics'!B:B,MATCH($C2312,'Policy Characteristics'!$C:$C,0))),"",INDEX('Policy Characteristics'!B:B,MATCH($C2312,'Policy Characteristics'!$C:$C,0)))</f>
        <v>Capital Cost Reduction</v>
      </c>
      <c r="C2312" s="254" t="str">
        <f t="shared" si="81"/>
        <v>RnD Electricity Capital Cost Perc Reduction</v>
      </c>
      <c r="D2312" s="6" t="s">
        <v>2726</v>
      </c>
      <c r="E2312" s="45"/>
      <c r="F2312" s="6" t="s">
        <v>3481</v>
      </c>
      <c r="G2312" s="45"/>
      <c r="H2312" s="43">
        <v>1813</v>
      </c>
      <c r="I2312" s="324" t="s">
        <v>41</v>
      </c>
      <c r="J2312" s="255" t="str">
        <f>IF(ISBLANK(INDEX('Policy Characteristics'!D:D,MATCH($C2312,'Policy Characteristics'!$C:$C,0))),"",INDEX('Policy Characteristics'!D:D,MATCH($C2312,'Policy Characteristics'!$C:$C,0)))</f>
        <v>R&amp;D Capital Cost Reductions</v>
      </c>
      <c r="K2312" s="254" t="str">
        <f>IF(ISBLANK(INDEX('Policy Characteristics'!E:E,MATCH($C2312,'Policy Characteristics'!$C:$C,0))),"",INDEX('Policy Characteristics'!E:E,MATCH($C2312,'Policy Characteristics'!$C:$C,0)))</f>
        <v>RnD electricity capital cost reduction</v>
      </c>
      <c r="L2312" s="261">
        <f>IF(ISBLANK(INDEX('Policy Characteristics'!F:F,MATCH($C2312,'Policy Characteristics'!$C:$C,0))),"",INDEX('Policy Characteristics'!F:F,MATCH($C2312,'Policy Characteristics'!$C:$C,0)))</f>
        <v>0</v>
      </c>
      <c r="M2312" s="261">
        <f>IF(ISBLANK(INDEX('Policy Characteristics'!G:G,MATCH($C2312,'Policy Characteristics'!$C:$C,0))),"",INDEX('Policy Characteristics'!G:G,MATCH($C2312,'Policy Characteristics'!$C:$C,0)))</f>
        <v>0.4</v>
      </c>
      <c r="N2312" s="261">
        <f>IF(ISBLANK(INDEX('Policy Characteristics'!H:H,MATCH($C2312,'Policy Characteristics'!$C:$C,0))),"",INDEX('Policy Characteristics'!H:H,MATCH($C2312,'Policy Characteristics'!$C:$C,0)))</f>
        <v>0.01</v>
      </c>
      <c r="O2312" s="254" t="str">
        <f>IF(ISBLANK(INDEX('Policy Characteristics'!I:I,MATCH($C2312,'Policy Characteristics'!$C:$C,0))),"",INDEX('Policy Characteristics'!I:I,MATCH($C2312,'Policy Characteristics'!$C:$C,0)))</f>
        <v>% reduction in cost</v>
      </c>
      <c r="P2312" s="254" t="str">
        <f>IF(ISBLANK(INDEX('Policy Characteristics'!J:J,MATCH($C2312,'Policy Characteristics'!$C:$C,0))),"",INDEX('Policy Characteristics'!J:J,MATCH($C2312,'Policy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12" s="254" t="str">
        <f>IF(ISBLANK(INDEX('Policy Characteristics'!K:K,MATCH($C2312,'Policy Characteristics'!$C:$C,0))),"",INDEX('Policy Characteristics'!K:K,MATCH($C2312,'Policy Characteristics'!$C:$C,0)))</f>
        <v>architectural-design.html#rnd</v>
      </c>
      <c r="R2312" s="254" t="str">
        <f>IF(ISBLANK(INDEX('Policy Characteristics'!L:L,MATCH($C2312,'Policy Characteristics'!$C:$C,0))),"",INDEX('Policy Characteristics'!L:L,MATCH($C2312,'Policy Characteristics'!$C:$C,0)))</f>
        <v>research-and-development.html</v>
      </c>
    </row>
    <row r="2313" spans="1:18">
      <c r="A2313" s="254" t="str">
        <f>IF(ISBLANK(INDEX('Policy Characteristics'!A:A,MATCH($C2313,'Policy Characteristics'!$C:$C,0))),"",INDEX('Policy Characteristics'!A:A,MATCH($C2313,'Policy Characteristics'!$C:$C,0)))</f>
        <v>Research and Development</v>
      </c>
      <c r="B2313" s="262" t="str">
        <f>IF(ISBLANK(INDEX('Policy Characteristics'!B:B,MATCH($C2313,'Policy Characteristics'!$C:$C,0))),"",INDEX('Policy Characteristics'!B:B,MATCH($C2313,'Policy Characteristics'!$C:$C,0)))</f>
        <v>Capital Cost Reduction</v>
      </c>
      <c r="C2313" s="254" t="str">
        <f t="shared" si="81"/>
        <v>RnD Electricity Capital Cost Perc Reduction</v>
      </c>
      <c r="D2313" s="6" t="s">
        <v>2727</v>
      </c>
      <c r="E2313" s="45"/>
      <c r="F2313" s="6" t="s">
        <v>3482</v>
      </c>
      <c r="G2313" s="45"/>
      <c r="H2313" s="43">
        <v>1814</v>
      </c>
      <c r="I2313" s="324" t="s">
        <v>41</v>
      </c>
      <c r="J2313" s="255" t="str">
        <f>IF(ISBLANK(INDEX('Policy Characteristics'!D:D,MATCH($C2313,'Policy Characteristics'!$C:$C,0))),"",INDEX('Policy Characteristics'!D:D,MATCH($C2313,'Policy Characteristics'!$C:$C,0)))</f>
        <v>R&amp;D Capital Cost Reductions</v>
      </c>
      <c r="K2313" s="254" t="str">
        <f>IF(ISBLANK(INDEX('Policy Characteristics'!E:E,MATCH($C2313,'Policy Characteristics'!$C:$C,0))),"",INDEX('Policy Characteristics'!E:E,MATCH($C2313,'Policy Characteristics'!$C:$C,0)))</f>
        <v>RnD electricity capital cost reduction</v>
      </c>
      <c r="L2313" s="261">
        <f>IF(ISBLANK(INDEX('Policy Characteristics'!F:F,MATCH($C2313,'Policy Characteristics'!$C:$C,0))),"",INDEX('Policy Characteristics'!F:F,MATCH($C2313,'Policy Characteristics'!$C:$C,0)))</f>
        <v>0</v>
      </c>
      <c r="M2313" s="261">
        <f>IF(ISBLANK(INDEX('Policy Characteristics'!G:G,MATCH($C2313,'Policy Characteristics'!$C:$C,0))),"",INDEX('Policy Characteristics'!G:G,MATCH($C2313,'Policy Characteristics'!$C:$C,0)))</f>
        <v>0.4</v>
      </c>
      <c r="N2313" s="261">
        <f>IF(ISBLANK(INDEX('Policy Characteristics'!H:H,MATCH($C2313,'Policy Characteristics'!$C:$C,0))),"",INDEX('Policy Characteristics'!H:H,MATCH($C2313,'Policy Characteristics'!$C:$C,0)))</f>
        <v>0.01</v>
      </c>
      <c r="O2313" s="254" t="str">
        <f>IF(ISBLANK(INDEX('Policy Characteristics'!I:I,MATCH($C2313,'Policy Characteristics'!$C:$C,0))),"",INDEX('Policy Characteristics'!I:I,MATCH($C2313,'Policy Characteristics'!$C:$C,0)))</f>
        <v>% reduction in cost</v>
      </c>
      <c r="P2313" s="254" t="str">
        <f>IF(ISBLANK(INDEX('Policy Characteristics'!J:J,MATCH($C2313,'Policy Characteristics'!$C:$C,0))),"",INDEX('Policy Characteristics'!J:J,MATCH($C2313,'Policy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13" s="254" t="str">
        <f>IF(ISBLANK(INDEX('Policy Characteristics'!K:K,MATCH($C2313,'Policy Characteristics'!$C:$C,0))),"",INDEX('Policy Characteristics'!K:K,MATCH($C2313,'Policy Characteristics'!$C:$C,0)))</f>
        <v>architectural-design.html#rnd</v>
      </c>
      <c r="R2313" s="254" t="str">
        <f>IF(ISBLANK(INDEX('Policy Characteristics'!L:L,MATCH($C2313,'Policy Characteristics'!$C:$C,0))),"",INDEX('Policy Characteristics'!L:L,MATCH($C2313,'Policy Characteristics'!$C:$C,0)))</f>
        <v>research-and-development.html</v>
      </c>
    </row>
    <row r="2314" spans="1:18">
      <c r="A2314" s="254" t="str">
        <f>IF(ISBLANK(INDEX('Policy Characteristics'!A:A,MATCH($C2314,'Policy Characteristics'!$C:$C,0))),"",INDEX('Policy Characteristics'!A:A,MATCH($C2314,'Policy Characteristics'!$C:$C,0)))</f>
        <v>Research and Development</v>
      </c>
      <c r="B2314" s="262" t="str">
        <f>IF(ISBLANK(INDEX('Policy Characteristics'!B:B,MATCH($C2314,'Policy Characteristics'!$C:$C,0))),"",INDEX('Policy Characteristics'!B:B,MATCH($C2314,'Policy Characteristics'!$C:$C,0)))</f>
        <v>Capital Cost Reduction</v>
      </c>
      <c r="C2314" s="254" t="str">
        <f t="shared" si="81"/>
        <v>RnD Electricity Capital Cost Perc Reduction</v>
      </c>
      <c r="D2314" s="6" t="s">
        <v>2728</v>
      </c>
      <c r="E2314" s="45"/>
      <c r="F2314" s="6" t="s">
        <v>3483</v>
      </c>
      <c r="G2314" s="45"/>
      <c r="H2314" s="43">
        <v>1815</v>
      </c>
      <c r="I2314" s="324" t="s">
        <v>40</v>
      </c>
      <c r="J2314" s="255" t="str">
        <f>IF(ISBLANK(INDEX('Policy Characteristics'!D:D,MATCH($C2314,'Policy Characteristics'!$C:$C,0))),"",INDEX('Policy Characteristics'!D:D,MATCH($C2314,'Policy Characteristics'!$C:$C,0)))</f>
        <v>R&amp;D Capital Cost Reductions</v>
      </c>
      <c r="K2314" s="254" t="str">
        <f>IF(ISBLANK(INDEX('Policy Characteristics'!E:E,MATCH($C2314,'Policy Characteristics'!$C:$C,0))),"",INDEX('Policy Characteristics'!E:E,MATCH($C2314,'Policy Characteristics'!$C:$C,0)))</f>
        <v>RnD electricity capital cost reduction</v>
      </c>
      <c r="L2314" s="261">
        <f>IF(ISBLANK(INDEX('Policy Characteristics'!F:F,MATCH($C2314,'Policy Characteristics'!$C:$C,0))),"",INDEX('Policy Characteristics'!F:F,MATCH($C2314,'Policy Characteristics'!$C:$C,0)))</f>
        <v>0</v>
      </c>
      <c r="M2314" s="261">
        <f>IF(ISBLANK(INDEX('Policy Characteristics'!G:G,MATCH($C2314,'Policy Characteristics'!$C:$C,0))),"",INDEX('Policy Characteristics'!G:G,MATCH($C2314,'Policy Characteristics'!$C:$C,0)))</f>
        <v>0.4</v>
      </c>
      <c r="N2314" s="261">
        <f>IF(ISBLANK(INDEX('Policy Characteristics'!H:H,MATCH($C2314,'Policy Characteristics'!$C:$C,0))),"",INDEX('Policy Characteristics'!H:H,MATCH($C2314,'Policy Characteristics'!$C:$C,0)))</f>
        <v>0.01</v>
      </c>
      <c r="O2314" s="254" t="str">
        <f>IF(ISBLANK(INDEX('Policy Characteristics'!I:I,MATCH($C2314,'Policy Characteristics'!$C:$C,0))),"",INDEX('Policy Characteristics'!I:I,MATCH($C2314,'Policy Characteristics'!$C:$C,0)))</f>
        <v>% reduction in cost</v>
      </c>
      <c r="P2314" s="254" t="str">
        <f>IF(ISBLANK(INDEX('Policy Characteristics'!J:J,MATCH($C2314,'Policy Characteristics'!$C:$C,0))),"",INDEX('Policy Characteristics'!J:J,MATCH($C2314,'Policy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14" s="254" t="str">
        <f>IF(ISBLANK(INDEX('Policy Characteristics'!K:K,MATCH($C2314,'Policy Characteristics'!$C:$C,0))),"",INDEX('Policy Characteristics'!K:K,MATCH($C2314,'Policy Characteristics'!$C:$C,0)))</f>
        <v>architectural-design.html#rnd</v>
      </c>
      <c r="R2314" s="254" t="str">
        <f>IF(ISBLANK(INDEX('Policy Characteristics'!L:L,MATCH($C2314,'Policy Characteristics'!$C:$C,0))),"",INDEX('Policy Characteristics'!L:L,MATCH($C2314,'Policy Characteristics'!$C:$C,0)))</f>
        <v>research-and-development.html</v>
      </c>
    </row>
    <row r="2315" spans="1:18">
      <c r="A2315" s="254" t="str">
        <f>IF(ISBLANK(INDEX('Policy Characteristics'!A:A,MATCH($C2315,'Policy Characteristics'!$C:$C,0))),"",INDEX('Policy Characteristics'!A:A,MATCH($C2315,'Policy Characteristics'!$C:$C,0)))</f>
        <v>Research and Development</v>
      </c>
      <c r="B2315" s="262" t="str">
        <f>IF(ISBLANK(INDEX('Policy Characteristics'!B:B,MATCH($C2315,'Policy Characteristics'!$C:$C,0))),"",INDEX('Policy Characteristics'!B:B,MATCH($C2315,'Policy Characteristics'!$C:$C,0)))</f>
        <v>Capital Cost Reduction</v>
      </c>
      <c r="C2315" s="254" t="str">
        <f t="shared" si="81"/>
        <v>RnD Electricity Capital Cost Perc Reduction</v>
      </c>
      <c r="D2315" s="6" t="s">
        <v>3463</v>
      </c>
      <c r="E2315" s="45"/>
      <c r="F2315" s="6" t="s">
        <v>3484</v>
      </c>
      <c r="G2315" s="45"/>
      <c r="H2315" s="43">
        <v>1816</v>
      </c>
      <c r="I2315" s="324" t="s">
        <v>40</v>
      </c>
      <c r="J2315" s="255" t="str">
        <f>IF(ISBLANK(INDEX('Policy Characteristics'!D:D,MATCH($C2315,'Policy Characteristics'!$C:$C,0))),"",INDEX('Policy Characteristics'!D:D,MATCH($C2315,'Policy Characteristics'!$C:$C,0)))</f>
        <v>R&amp;D Capital Cost Reductions</v>
      </c>
      <c r="K2315" s="254" t="str">
        <f>IF(ISBLANK(INDEX('Policy Characteristics'!E:E,MATCH($C2315,'Policy Characteristics'!$C:$C,0))),"",INDEX('Policy Characteristics'!E:E,MATCH($C2315,'Policy Characteristics'!$C:$C,0)))</f>
        <v>RnD electricity capital cost reduction</v>
      </c>
      <c r="L2315" s="261">
        <f>IF(ISBLANK(INDEX('Policy Characteristics'!F:F,MATCH($C2315,'Policy Characteristics'!$C:$C,0))),"",INDEX('Policy Characteristics'!F:F,MATCH($C2315,'Policy Characteristics'!$C:$C,0)))</f>
        <v>0</v>
      </c>
      <c r="M2315" s="261">
        <f>IF(ISBLANK(INDEX('Policy Characteristics'!G:G,MATCH($C2315,'Policy Characteristics'!$C:$C,0))),"",INDEX('Policy Characteristics'!G:G,MATCH($C2315,'Policy Characteristics'!$C:$C,0)))</f>
        <v>0.4</v>
      </c>
      <c r="N2315" s="261">
        <f>IF(ISBLANK(INDEX('Policy Characteristics'!H:H,MATCH($C2315,'Policy Characteristics'!$C:$C,0))),"",INDEX('Policy Characteristics'!H:H,MATCH($C2315,'Policy Characteristics'!$C:$C,0)))</f>
        <v>0.01</v>
      </c>
      <c r="O2315" s="254" t="str">
        <f>IF(ISBLANK(INDEX('Policy Characteristics'!I:I,MATCH($C2315,'Policy Characteristics'!$C:$C,0))),"",INDEX('Policy Characteristics'!I:I,MATCH($C2315,'Policy Characteristics'!$C:$C,0)))</f>
        <v>% reduction in cost</v>
      </c>
      <c r="P2315" s="254" t="str">
        <f>IF(ISBLANK(INDEX('Policy Characteristics'!J:J,MATCH($C2315,'Policy Characteristics'!$C:$C,0))),"",INDEX('Policy Characteristics'!J:J,MATCH($C2315,'Policy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15" s="254" t="str">
        <f>IF(ISBLANK(INDEX('Policy Characteristics'!K:K,MATCH($C2315,'Policy Characteristics'!$C:$C,0))),"",INDEX('Policy Characteristics'!K:K,MATCH($C2315,'Policy Characteristics'!$C:$C,0)))</f>
        <v>architectural-design.html#rnd</v>
      </c>
      <c r="R2315" s="254" t="str">
        <f>IF(ISBLANK(INDEX('Policy Characteristics'!L:L,MATCH($C2315,'Policy Characteristics'!$C:$C,0))),"",INDEX('Policy Characteristics'!L:L,MATCH($C2315,'Policy Characteristics'!$C:$C,0)))</f>
        <v>research-and-development.html</v>
      </c>
    </row>
    <row r="2316" spans="1:18">
      <c r="A2316" s="254" t="str">
        <f>IF(ISBLANK(INDEX('Policy Characteristics'!A:A,MATCH($C2316,'Policy Characteristics'!$C:$C,0))),"",INDEX('Policy Characteristics'!A:A,MATCH($C2316,'Policy Characteristics'!$C:$C,0)))</f>
        <v>Research and Development</v>
      </c>
      <c r="B2316" s="262" t="str">
        <f>IF(ISBLANK(INDEX('Policy Characteristics'!B:B,MATCH($C2316,'Policy Characteristics'!$C:$C,0))),"",INDEX('Policy Characteristics'!B:B,MATCH($C2316,'Policy Characteristics'!$C:$C,0)))</f>
        <v>Capital Cost Reduction</v>
      </c>
      <c r="C2316" s="254" t="str">
        <f t="shared" si="81"/>
        <v>RnD Electricity Capital Cost Perc Reduction</v>
      </c>
      <c r="D2316" s="6" t="s">
        <v>3466</v>
      </c>
      <c r="E2316" s="45"/>
      <c r="F2316" s="6" t="s">
        <v>3485</v>
      </c>
      <c r="G2316" s="45"/>
      <c r="H2316" s="43">
        <v>1817</v>
      </c>
      <c r="I2316" s="324" t="s">
        <v>40</v>
      </c>
      <c r="J2316" s="255" t="str">
        <f>IF(ISBLANK(INDEX('Policy Characteristics'!D:D,MATCH($C2316,'Policy Characteristics'!$C:$C,0))),"",INDEX('Policy Characteristics'!D:D,MATCH($C2316,'Policy Characteristics'!$C:$C,0)))</f>
        <v>R&amp;D Capital Cost Reductions</v>
      </c>
      <c r="K2316" s="254" t="str">
        <f>IF(ISBLANK(INDEX('Policy Characteristics'!E:E,MATCH($C2316,'Policy Characteristics'!$C:$C,0))),"",INDEX('Policy Characteristics'!E:E,MATCH($C2316,'Policy Characteristics'!$C:$C,0)))</f>
        <v>RnD electricity capital cost reduction</v>
      </c>
      <c r="L2316" s="261">
        <f>IF(ISBLANK(INDEX('Policy Characteristics'!F:F,MATCH($C2316,'Policy Characteristics'!$C:$C,0))),"",INDEX('Policy Characteristics'!F:F,MATCH($C2316,'Policy Characteristics'!$C:$C,0)))</f>
        <v>0</v>
      </c>
      <c r="M2316" s="261">
        <f>IF(ISBLANK(INDEX('Policy Characteristics'!G:G,MATCH($C2316,'Policy Characteristics'!$C:$C,0))),"",INDEX('Policy Characteristics'!G:G,MATCH($C2316,'Policy Characteristics'!$C:$C,0)))</f>
        <v>0.4</v>
      </c>
      <c r="N2316" s="261">
        <f>IF(ISBLANK(INDEX('Policy Characteristics'!H:H,MATCH($C2316,'Policy Characteristics'!$C:$C,0))),"",INDEX('Policy Characteristics'!H:H,MATCH($C2316,'Policy Characteristics'!$C:$C,0)))</f>
        <v>0.01</v>
      </c>
      <c r="O2316" s="254" t="str">
        <f>IF(ISBLANK(INDEX('Policy Characteristics'!I:I,MATCH($C2316,'Policy Characteristics'!$C:$C,0))),"",INDEX('Policy Characteristics'!I:I,MATCH($C2316,'Policy Characteristics'!$C:$C,0)))</f>
        <v>% reduction in cost</v>
      </c>
      <c r="P2316" s="254" t="str">
        <f>IF(ISBLANK(INDEX('Policy Characteristics'!J:J,MATCH($C2316,'Policy Characteristics'!$C:$C,0))),"",INDEX('Policy Characteristics'!J:J,MATCH($C2316,'Policy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16" s="254" t="str">
        <f>IF(ISBLANK(INDEX('Policy Characteristics'!K:K,MATCH($C2316,'Policy Characteristics'!$C:$C,0))),"",INDEX('Policy Characteristics'!K:K,MATCH($C2316,'Policy Characteristics'!$C:$C,0)))</f>
        <v>architectural-design.html#rnd</v>
      </c>
      <c r="R2316" s="254" t="str">
        <f>IF(ISBLANK(INDEX('Policy Characteristics'!L:L,MATCH($C2316,'Policy Characteristics'!$C:$C,0))),"",INDEX('Policy Characteristics'!L:L,MATCH($C2316,'Policy Characteristics'!$C:$C,0)))</f>
        <v>research-and-development.html</v>
      </c>
    </row>
    <row r="2317" spans="1:18">
      <c r="A2317" s="254" t="str">
        <f>IF(ISBLANK(INDEX('Policy Characteristics'!A:A,MATCH($C2317,'Policy Characteristics'!$C:$C,0))),"",INDEX('Policy Characteristics'!A:A,MATCH($C2317,'Policy Characteristics'!$C:$C,0)))</f>
        <v>Research and Development</v>
      </c>
      <c r="B2317" s="262" t="str">
        <f>IF(ISBLANK(INDEX('Policy Characteristics'!B:B,MATCH($C2317,'Policy Characteristics'!$C:$C,0))),"",INDEX('Policy Characteristics'!B:B,MATCH($C2317,'Policy Characteristics'!$C:$C,0)))</f>
        <v>Capital Cost Reduction</v>
      </c>
      <c r="C2317" s="254" t="str">
        <f t="shared" si="81"/>
        <v>RnD Electricity Capital Cost Perc Reduction</v>
      </c>
      <c r="D2317" s="6" t="s">
        <v>3467</v>
      </c>
      <c r="E2317" s="45"/>
      <c r="F2317" s="6" t="s">
        <v>3486</v>
      </c>
      <c r="G2317" s="45"/>
      <c r="H2317" s="43">
        <v>1818</v>
      </c>
      <c r="I2317" s="324" t="s">
        <v>40</v>
      </c>
      <c r="J2317" s="255" t="str">
        <f>IF(ISBLANK(INDEX('Policy Characteristics'!D:D,MATCH($C2317,'Policy Characteristics'!$C:$C,0))),"",INDEX('Policy Characteristics'!D:D,MATCH($C2317,'Policy Characteristics'!$C:$C,0)))</f>
        <v>R&amp;D Capital Cost Reductions</v>
      </c>
      <c r="K2317" s="254" t="str">
        <f>IF(ISBLANK(INDEX('Policy Characteristics'!E:E,MATCH($C2317,'Policy Characteristics'!$C:$C,0))),"",INDEX('Policy Characteristics'!E:E,MATCH($C2317,'Policy Characteristics'!$C:$C,0)))</f>
        <v>RnD electricity capital cost reduction</v>
      </c>
      <c r="L2317" s="261">
        <f>IF(ISBLANK(INDEX('Policy Characteristics'!F:F,MATCH($C2317,'Policy Characteristics'!$C:$C,0))),"",INDEX('Policy Characteristics'!F:F,MATCH($C2317,'Policy Characteristics'!$C:$C,0)))</f>
        <v>0</v>
      </c>
      <c r="M2317" s="261">
        <f>IF(ISBLANK(INDEX('Policy Characteristics'!G:G,MATCH($C2317,'Policy Characteristics'!$C:$C,0))),"",INDEX('Policy Characteristics'!G:G,MATCH($C2317,'Policy Characteristics'!$C:$C,0)))</f>
        <v>0.4</v>
      </c>
      <c r="N2317" s="261">
        <f>IF(ISBLANK(INDEX('Policy Characteristics'!H:H,MATCH($C2317,'Policy Characteristics'!$C:$C,0))),"",INDEX('Policy Characteristics'!H:H,MATCH($C2317,'Policy Characteristics'!$C:$C,0)))</f>
        <v>0.01</v>
      </c>
      <c r="O2317" s="254" t="str">
        <f>IF(ISBLANK(INDEX('Policy Characteristics'!I:I,MATCH($C2317,'Policy Characteristics'!$C:$C,0))),"",INDEX('Policy Characteristics'!I:I,MATCH($C2317,'Policy Characteristics'!$C:$C,0)))</f>
        <v>% reduction in cost</v>
      </c>
      <c r="P2317" s="254" t="str">
        <f>IF(ISBLANK(INDEX('Policy Characteristics'!J:J,MATCH($C2317,'Policy Characteristics'!$C:$C,0))),"",INDEX('Policy Characteristics'!J:J,MATCH($C2317,'Policy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17" s="254" t="str">
        <f>IF(ISBLANK(INDEX('Policy Characteristics'!K:K,MATCH($C2317,'Policy Characteristics'!$C:$C,0))),"",INDEX('Policy Characteristics'!K:K,MATCH($C2317,'Policy Characteristics'!$C:$C,0)))</f>
        <v>architectural-design.html#rnd</v>
      </c>
      <c r="R2317" s="254" t="str">
        <f>IF(ISBLANK(INDEX('Policy Characteristics'!L:L,MATCH($C2317,'Policy Characteristics'!$C:$C,0))),"",INDEX('Policy Characteristics'!L:L,MATCH($C2317,'Policy Characteristics'!$C:$C,0)))</f>
        <v>research-and-development.html</v>
      </c>
    </row>
    <row r="2318" spans="1:18">
      <c r="A2318" s="254" t="str">
        <f>IF(ISBLANK(INDEX('Policy Characteristics'!A:A,MATCH($C2318,'Policy Characteristics'!$C:$C,0))),"",INDEX('Policy Characteristics'!A:A,MATCH($C2318,'Policy Characteristics'!$C:$C,0)))</f>
        <v>Research and Development</v>
      </c>
      <c r="B2318" s="262" t="str">
        <f>IF(ISBLANK(INDEX('Policy Characteristics'!B:B,MATCH($C2318,'Policy Characteristics'!$C:$C,0))),"",INDEX('Policy Characteristics'!B:B,MATCH($C2318,'Policy Characteristics'!$C:$C,0)))</f>
        <v>Capital Cost Reduction</v>
      </c>
      <c r="C2318" s="254" t="str">
        <f t="shared" si="81"/>
        <v>RnD Electricity Capital Cost Perc Reduction</v>
      </c>
      <c r="D2318" s="6" t="s">
        <v>3468</v>
      </c>
      <c r="E2318" s="45"/>
      <c r="F2318" s="6" t="s">
        <v>3487</v>
      </c>
      <c r="G2318" s="45"/>
      <c r="H2318" s="43">
        <v>1819</v>
      </c>
      <c r="I2318" s="324" t="s">
        <v>40</v>
      </c>
      <c r="J2318" s="255" t="str">
        <f>IF(ISBLANK(INDEX('Policy Characteristics'!D:D,MATCH($C2318,'Policy Characteristics'!$C:$C,0))),"",INDEX('Policy Characteristics'!D:D,MATCH($C2318,'Policy Characteristics'!$C:$C,0)))</f>
        <v>R&amp;D Capital Cost Reductions</v>
      </c>
      <c r="K2318" s="254" t="str">
        <f>IF(ISBLANK(INDEX('Policy Characteristics'!E:E,MATCH($C2318,'Policy Characteristics'!$C:$C,0))),"",INDEX('Policy Characteristics'!E:E,MATCH($C2318,'Policy Characteristics'!$C:$C,0)))</f>
        <v>RnD electricity capital cost reduction</v>
      </c>
      <c r="L2318" s="261">
        <f>IF(ISBLANK(INDEX('Policy Characteristics'!F:F,MATCH($C2318,'Policy Characteristics'!$C:$C,0))),"",INDEX('Policy Characteristics'!F:F,MATCH($C2318,'Policy Characteristics'!$C:$C,0)))</f>
        <v>0</v>
      </c>
      <c r="M2318" s="261">
        <f>IF(ISBLANK(INDEX('Policy Characteristics'!G:G,MATCH($C2318,'Policy Characteristics'!$C:$C,0))),"",INDEX('Policy Characteristics'!G:G,MATCH($C2318,'Policy Characteristics'!$C:$C,0)))</f>
        <v>0.4</v>
      </c>
      <c r="N2318" s="261">
        <f>IF(ISBLANK(INDEX('Policy Characteristics'!H:H,MATCH($C2318,'Policy Characteristics'!$C:$C,0))),"",INDEX('Policy Characteristics'!H:H,MATCH($C2318,'Policy Characteristics'!$C:$C,0)))</f>
        <v>0.01</v>
      </c>
      <c r="O2318" s="254" t="str">
        <f>IF(ISBLANK(INDEX('Policy Characteristics'!I:I,MATCH($C2318,'Policy Characteristics'!$C:$C,0))),"",INDEX('Policy Characteristics'!I:I,MATCH($C2318,'Policy Characteristics'!$C:$C,0)))</f>
        <v>% reduction in cost</v>
      </c>
      <c r="P2318" s="254" t="str">
        <f>IF(ISBLANK(INDEX('Policy Characteristics'!J:J,MATCH($C2318,'Policy Characteristics'!$C:$C,0))),"",INDEX('Policy Characteristics'!J:J,MATCH($C2318,'Policy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18" s="254" t="str">
        <f>IF(ISBLANK(INDEX('Policy Characteristics'!K:K,MATCH($C2318,'Policy Characteristics'!$C:$C,0))),"",INDEX('Policy Characteristics'!K:K,MATCH($C2318,'Policy Characteristics'!$C:$C,0)))</f>
        <v>architectural-design.html#rnd</v>
      </c>
      <c r="R2318" s="254" t="str">
        <f>IF(ISBLANK(INDEX('Policy Characteristics'!L:L,MATCH($C2318,'Policy Characteristics'!$C:$C,0))),"",INDEX('Policy Characteristics'!L:L,MATCH($C2318,'Policy Characteristics'!$C:$C,0)))</f>
        <v>research-and-development.html</v>
      </c>
    </row>
    <row r="2319" spans="1:18">
      <c r="A2319" s="254" t="str">
        <f>IF(ISBLANK(INDEX('Policy Characteristics'!A:A,MATCH($C2319,'Policy Characteristics'!$C:$C,0))),"",INDEX('Policy Characteristics'!A:A,MATCH($C2319,'Policy Characteristics'!$C:$C,0)))</f>
        <v>Research and Development</v>
      </c>
      <c r="B2319" s="262" t="str">
        <f>IF(ISBLANK(INDEX('Policy Characteristics'!B:B,MATCH($C2319,'Policy Characteristics'!$C:$C,0))),"",INDEX('Policy Characteristics'!B:B,MATCH($C2319,'Policy Characteristics'!$C:$C,0)))</f>
        <v>Capital Cost Reduction</v>
      </c>
      <c r="C2319" s="254" t="str">
        <f t="shared" si="81"/>
        <v>RnD Electricity Capital Cost Perc Reduction</v>
      </c>
      <c r="D2319" s="6" t="s">
        <v>3469</v>
      </c>
      <c r="E2319" s="45"/>
      <c r="F2319" s="6" t="s">
        <v>3488</v>
      </c>
      <c r="G2319" s="45"/>
      <c r="H2319" s="43">
        <v>1820</v>
      </c>
      <c r="I2319" s="324" t="s">
        <v>40</v>
      </c>
      <c r="J2319" s="255" t="str">
        <f>IF(ISBLANK(INDEX('Policy Characteristics'!D:D,MATCH($C2319,'Policy Characteristics'!$C:$C,0))),"",INDEX('Policy Characteristics'!D:D,MATCH($C2319,'Policy Characteristics'!$C:$C,0)))</f>
        <v>R&amp;D Capital Cost Reductions</v>
      </c>
      <c r="K2319" s="254" t="str">
        <f>IF(ISBLANK(INDEX('Policy Characteristics'!E:E,MATCH($C2319,'Policy Characteristics'!$C:$C,0))),"",INDEX('Policy Characteristics'!E:E,MATCH($C2319,'Policy Characteristics'!$C:$C,0)))</f>
        <v>RnD electricity capital cost reduction</v>
      </c>
      <c r="L2319" s="261">
        <f>IF(ISBLANK(INDEX('Policy Characteristics'!F:F,MATCH($C2319,'Policy Characteristics'!$C:$C,0))),"",INDEX('Policy Characteristics'!F:F,MATCH($C2319,'Policy Characteristics'!$C:$C,0)))</f>
        <v>0</v>
      </c>
      <c r="M2319" s="261">
        <f>IF(ISBLANK(INDEX('Policy Characteristics'!G:G,MATCH($C2319,'Policy Characteristics'!$C:$C,0))),"",INDEX('Policy Characteristics'!G:G,MATCH($C2319,'Policy Characteristics'!$C:$C,0)))</f>
        <v>0.4</v>
      </c>
      <c r="N2319" s="261">
        <f>IF(ISBLANK(INDEX('Policy Characteristics'!H:H,MATCH($C2319,'Policy Characteristics'!$C:$C,0))),"",INDEX('Policy Characteristics'!H:H,MATCH($C2319,'Policy Characteristics'!$C:$C,0)))</f>
        <v>0.01</v>
      </c>
      <c r="O2319" s="254" t="str">
        <f>IF(ISBLANK(INDEX('Policy Characteristics'!I:I,MATCH($C2319,'Policy Characteristics'!$C:$C,0))),"",INDEX('Policy Characteristics'!I:I,MATCH($C2319,'Policy Characteristics'!$C:$C,0)))</f>
        <v>% reduction in cost</v>
      </c>
      <c r="P2319" s="254" t="str">
        <f>IF(ISBLANK(INDEX('Policy Characteristics'!J:J,MATCH($C2319,'Policy Characteristics'!$C:$C,0))),"",INDEX('Policy Characteristics'!J:J,MATCH($C2319,'Policy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19" s="254" t="str">
        <f>IF(ISBLANK(INDEX('Policy Characteristics'!K:K,MATCH($C2319,'Policy Characteristics'!$C:$C,0))),"",INDEX('Policy Characteristics'!K:K,MATCH($C2319,'Policy Characteristics'!$C:$C,0)))</f>
        <v>architectural-design.html#rnd</v>
      </c>
      <c r="R2319" s="254" t="str">
        <f>IF(ISBLANK(INDEX('Policy Characteristics'!L:L,MATCH($C2319,'Policy Characteristics'!$C:$C,0))),"",INDEX('Policy Characteristics'!L:L,MATCH($C2319,'Policy Characteristics'!$C:$C,0)))</f>
        <v>research-and-development.html</v>
      </c>
    </row>
    <row r="2320" spans="1:18">
      <c r="A2320" s="254" t="str">
        <f>IF(ISBLANK(INDEX('Policy Characteristics'!A:A,MATCH($C2320,'Policy Characteristics'!$C:$C,0))),"",INDEX('Policy Characteristics'!A:A,MATCH($C2320,'Policy Characteristics'!$C:$C,0)))</f>
        <v>Research and Development</v>
      </c>
      <c r="B2320" s="262" t="str">
        <f>IF(ISBLANK(INDEX('Policy Characteristics'!B:B,MATCH($C2320,'Policy Characteristics'!$C:$C,0))),"",INDEX('Policy Characteristics'!B:B,MATCH($C2320,'Policy Characteristics'!$C:$C,0)))</f>
        <v>Capital Cost Reduction</v>
      </c>
      <c r="C2320" s="254" t="str">
        <f t="shared" si="81"/>
        <v>RnD Electricity Capital Cost Perc Reduction</v>
      </c>
      <c r="D2320" s="6" t="s">
        <v>3555</v>
      </c>
      <c r="E2320" s="45"/>
      <c r="F2320" s="6" t="s">
        <v>3557</v>
      </c>
      <c r="G2320" s="45"/>
      <c r="H2320" s="43">
        <v>1821</v>
      </c>
      <c r="I2320" s="324" t="s">
        <v>40</v>
      </c>
      <c r="J2320" s="255" t="str">
        <f>IF(ISBLANK(INDEX('Policy Characteristics'!D:D,MATCH($C2320,'Policy Characteristics'!$C:$C,0))),"",INDEX('Policy Characteristics'!D:D,MATCH($C2320,'Policy Characteristics'!$C:$C,0)))</f>
        <v>R&amp;D Capital Cost Reductions</v>
      </c>
      <c r="K2320" s="254" t="str">
        <f>IF(ISBLANK(INDEX('Policy Characteristics'!E:E,MATCH($C2320,'Policy Characteristics'!$C:$C,0))),"",INDEX('Policy Characteristics'!E:E,MATCH($C2320,'Policy Characteristics'!$C:$C,0)))</f>
        <v>RnD electricity capital cost reduction</v>
      </c>
      <c r="L2320" s="261">
        <f>IF(ISBLANK(INDEX('Policy Characteristics'!F:F,MATCH($C2320,'Policy Characteristics'!$C:$C,0))),"",INDEX('Policy Characteristics'!F:F,MATCH($C2320,'Policy Characteristics'!$C:$C,0)))</f>
        <v>0</v>
      </c>
      <c r="M2320" s="261">
        <f>IF(ISBLANK(INDEX('Policy Characteristics'!G:G,MATCH($C2320,'Policy Characteristics'!$C:$C,0))),"",INDEX('Policy Characteristics'!G:G,MATCH($C2320,'Policy Characteristics'!$C:$C,0)))</f>
        <v>0.4</v>
      </c>
      <c r="N2320" s="261">
        <f>IF(ISBLANK(INDEX('Policy Characteristics'!H:H,MATCH($C2320,'Policy Characteristics'!$C:$C,0))),"",INDEX('Policy Characteristics'!H:H,MATCH($C2320,'Policy Characteristics'!$C:$C,0)))</f>
        <v>0.01</v>
      </c>
      <c r="O2320" s="254" t="str">
        <f>IF(ISBLANK(INDEX('Policy Characteristics'!I:I,MATCH($C2320,'Policy Characteristics'!$C:$C,0))),"",INDEX('Policy Characteristics'!I:I,MATCH($C2320,'Policy Characteristics'!$C:$C,0)))</f>
        <v>% reduction in cost</v>
      </c>
      <c r="P2320" s="254" t="str">
        <f>IF(ISBLANK(INDEX('Policy Characteristics'!J:J,MATCH($C2320,'Policy Characteristics'!$C:$C,0))),"",INDEX('Policy Characteristics'!J:J,MATCH($C2320,'Policy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20" s="254" t="str">
        <f>IF(ISBLANK(INDEX('Policy Characteristics'!K:K,MATCH($C2320,'Policy Characteristics'!$C:$C,0))),"",INDEX('Policy Characteristics'!K:K,MATCH($C2320,'Policy Characteristics'!$C:$C,0)))</f>
        <v>architectural-design.html#rnd</v>
      </c>
      <c r="R2320" s="254" t="str">
        <f>IF(ISBLANK(INDEX('Policy Characteristics'!L:L,MATCH($C2320,'Policy Characteristics'!$C:$C,0))),"",INDEX('Policy Characteristics'!L:L,MATCH($C2320,'Policy Characteristics'!$C:$C,0)))</f>
        <v>research-and-development.html</v>
      </c>
    </row>
    <row r="2321" spans="1:18">
      <c r="A2321" s="254" t="str">
        <f>IF(ISBLANK(INDEX('Policy Characteristics'!A:A,MATCH($C2321,'Policy Characteristics'!$C:$C,0))),"",INDEX('Policy Characteristics'!A:A,MATCH($C2321,'Policy Characteristics'!$C:$C,0)))</f>
        <v>Research and Development</v>
      </c>
      <c r="B2321" s="262" t="str">
        <f>IF(ISBLANK(INDEX('Policy Characteristics'!B:B,MATCH($C2321,'Policy Characteristics'!$C:$C,0))),"",INDEX('Policy Characteristics'!B:B,MATCH($C2321,'Policy Characteristics'!$C:$C,0)))</f>
        <v>Capital Cost Reduction</v>
      </c>
      <c r="C2321" s="254" t="str">
        <f t="shared" si="81"/>
        <v>RnD Electricity Capital Cost Perc Reduction</v>
      </c>
      <c r="D2321" s="6" t="s">
        <v>3556</v>
      </c>
      <c r="E2321" s="45"/>
      <c r="F2321" s="6" t="s">
        <v>3558</v>
      </c>
      <c r="G2321" s="45"/>
      <c r="H2321" s="43">
        <v>2245</v>
      </c>
      <c r="I2321" s="324" t="s">
        <v>40</v>
      </c>
      <c r="J2321" s="255" t="str">
        <f>IF(ISBLANK(INDEX('Policy Characteristics'!D:D,MATCH($C2321,'Policy Characteristics'!$C:$C,0))),"",INDEX('Policy Characteristics'!D:D,MATCH($C2321,'Policy Characteristics'!$C:$C,0)))</f>
        <v>R&amp;D Capital Cost Reductions</v>
      </c>
      <c r="K2321" s="254" t="str">
        <f>IF(ISBLANK(INDEX('Policy Characteristics'!E:E,MATCH($C2321,'Policy Characteristics'!$C:$C,0))),"",INDEX('Policy Characteristics'!E:E,MATCH($C2321,'Policy Characteristics'!$C:$C,0)))</f>
        <v>RnD electricity capital cost reduction</v>
      </c>
      <c r="L2321" s="261">
        <f>IF(ISBLANK(INDEX('Policy Characteristics'!F:F,MATCH($C2321,'Policy Characteristics'!$C:$C,0))),"",INDEX('Policy Characteristics'!F:F,MATCH($C2321,'Policy Characteristics'!$C:$C,0)))</f>
        <v>0</v>
      </c>
      <c r="M2321" s="261">
        <f>IF(ISBLANK(INDEX('Policy Characteristics'!G:G,MATCH($C2321,'Policy Characteristics'!$C:$C,0))),"",INDEX('Policy Characteristics'!G:G,MATCH($C2321,'Policy Characteristics'!$C:$C,0)))</f>
        <v>0.4</v>
      </c>
      <c r="N2321" s="261">
        <f>IF(ISBLANK(INDEX('Policy Characteristics'!H:H,MATCH($C2321,'Policy Characteristics'!$C:$C,0))),"",INDEX('Policy Characteristics'!H:H,MATCH($C2321,'Policy Characteristics'!$C:$C,0)))</f>
        <v>0.01</v>
      </c>
      <c r="O2321" s="254" t="str">
        <f>IF(ISBLANK(INDEX('Policy Characteristics'!I:I,MATCH($C2321,'Policy Characteristics'!$C:$C,0))),"",INDEX('Policy Characteristics'!I:I,MATCH($C2321,'Policy Characteristics'!$C:$C,0)))</f>
        <v>% reduction in cost</v>
      </c>
      <c r="P2321" s="254" t="str">
        <f>IF(ISBLANK(INDEX('Policy Characteristics'!J:J,MATCH($C2321,'Policy Characteristics'!$C:$C,0))),"",INDEX('Policy Characteristics'!J:J,MATCH($C2321,'Policy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21" s="254" t="str">
        <f>IF(ISBLANK(INDEX('Policy Characteristics'!K:K,MATCH($C2321,'Policy Characteristics'!$C:$C,0))),"",INDEX('Policy Characteristics'!K:K,MATCH($C2321,'Policy Characteristics'!$C:$C,0)))</f>
        <v>architectural-design.html#rnd</v>
      </c>
      <c r="R2321" s="254" t="str">
        <f>IF(ISBLANK(INDEX('Policy Characteristics'!L:L,MATCH($C2321,'Policy Characteristics'!$C:$C,0))),"",INDEX('Policy Characteristics'!L:L,MATCH($C2321,'Policy Characteristics'!$C:$C,0)))</f>
        <v>research-and-development.html</v>
      </c>
    </row>
    <row r="2322" spans="1:18">
      <c r="A2322" s="254" t="str">
        <f>IF(ISBLANK(INDEX('Policy Characteristics'!A:A,MATCH($C2322,'Policy Characteristics'!$C:$C,0))),"",INDEX('Policy Characteristics'!A:A,MATCH($C2322,'Policy Characteristics'!$C:$C,0)))</f>
        <v>Research and Development</v>
      </c>
      <c r="B2322" s="262" t="str">
        <f>IF(ISBLANK(INDEX('Policy Characteristics'!B:B,MATCH($C2322,'Policy Characteristics'!$C:$C,0))),"",INDEX('Policy Characteristics'!B:B,MATCH($C2322,'Policy Characteristics'!$C:$C,0)))</f>
        <v>Capital Cost Reduction</v>
      </c>
      <c r="C2322" t="s">
        <v>278</v>
      </c>
      <c r="D2322" t="s">
        <v>3038</v>
      </c>
      <c r="E2322" s="45"/>
      <c r="F2322" s="6" t="s">
        <v>3065</v>
      </c>
      <c r="G2322" s="45"/>
      <c r="H2322" s="43">
        <v>1462</v>
      </c>
      <c r="I2322" s="324" t="s">
        <v>40</v>
      </c>
      <c r="J2322" s="255" t="str">
        <f>IF(ISBLANK(INDEX('Policy Characteristics'!D:D,MATCH($C2322,'Policy Characteristics'!$C:$C,0))),"",INDEX('Policy Characteristics'!D:D,MATCH($C2322,'Policy Characteristics'!$C:$C,0)))</f>
        <v>R&amp;D Capital Cost Reductions</v>
      </c>
      <c r="K2322" s="254" t="str">
        <f>IF(ISBLANK(INDEX('Policy Characteristics'!E:E,MATCH($C2322,'Policy Characteristics'!$C:$C,0))),"",INDEX('Policy Characteristics'!E:E,MATCH($C2322,'Policy Characteristics'!$C:$C,0)))</f>
        <v>RnD industry capital cost reduction</v>
      </c>
      <c r="L2322" s="261">
        <f>IF(ISBLANK(INDEX('Policy Characteristics'!F:F,MATCH($C2322,'Policy Characteristics'!$C:$C,0))),"",INDEX('Policy Characteristics'!F:F,MATCH($C2322,'Policy Characteristics'!$C:$C,0)))</f>
        <v>0</v>
      </c>
      <c r="M2322" s="261">
        <f>IF(ISBLANK(INDEX('Policy Characteristics'!G:G,MATCH($C2322,'Policy Characteristics'!$C:$C,0))),"",INDEX('Policy Characteristics'!G:G,MATCH($C2322,'Policy Characteristics'!$C:$C,0)))</f>
        <v>0.4</v>
      </c>
      <c r="N2322" s="261">
        <f>IF(ISBLANK(INDEX('Policy Characteristics'!H:H,MATCH($C2322,'Policy Characteristics'!$C:$C,0))),"",INDEX('Policy Characteristics'!H:H,MATCH($C2322,'Policy Characteristics'!$C:$C,0)))</f>
        <v>0.01</v>
      </c>
      <c r="O2322" s="254" t="str">
        <f>IF(ISBLANK(INDEX('Policy Characteristics'!I:I,MATCH($C2322,'Policy Characteristics'!$C:$C,0))),"",INDEX('Policy Characteristics'!I:I,MATCH($C2322,'Policy Characteristics'!$C:$C,0)))</f>
        <v>% reduction in cost</v>
      </c>
      <c r="P2322" s="254" t="str">
        <f>IF(ISBLANK(INDEX('Policy Characteristics'!J:J,MATCH($C2322,'Policy Characteristics'!$C:$C,0))),"",INDEX('Policy Characteristics'!J:J,MATCH($C2322,'Policy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22" s="254" t="str">
        <f>IF(ISBLANK(INDEX('Policy Characteristics'!K:K,MATCH($C2322,'Policy Characteristics'!$C:$C,0))),"",INDEX('Policy Characteristics'!K:K,MATCH($C2322,'Policy Characteristics'!$C:$C,0)))</f>
        <v>architectural-design.html#rnd</v>
      </c>
      <c r="R2322" s="254" t="str">
        <f>IF(ISBLANK(INDEX('Policy Characteristics'!L:L,MATCH($C2322,'Policy Characteristics'!$C:$C,0))),"",INDEX('Policy Characteristics'!L:L,MATCH($C2322,'Policy Characteristics'!$C:$C,0)))</f>
        <v>research-and-development.html</v>
      </c>
    </row>
    <row r="2323" spans="1:18">
      <c r="A2323" s="254" t="str">
        <f>IF(ISBLANK(INDEX('Policy Characteristics'!A:A,MATCH($C2323,'Policy Characteristics'!$C:$C,0))),"",INDEX('Policy Characteristics'!A:A,MATCH($C2323,'Policy Characteristics'!$C:$C,0)))</f>
        <v>Research and Development</v>
      </c>
      <c r="B2323" s="262" t="str">
        <f>IF(ISBLANK(INDEX('Policy Characteristics'!B:B,MATCH($C2323,'Policy Characteristics'!$C:$C,0))),"",INDEX('Policy Characteristics'!B:B,MATCH($C2323,'Policy Characteristics'!$C:$C,0)))</f>
        <v>Capital Cost Reduction</v>
      </c>
      <c r="C2323" s="254" t="str">
        <f t="shared" ref="C2323:C2346" si="82">C$2322</f>
        <v>RnD Industry Capital Cost Perc Reduction</v>
      </c>
      <c r="D2323" t="s">
        <v>3039</v>
      </c>
      <c r="E2323" s="45"/>
      <c r="F2323" s="6" t="s">
        <v>3066</v>
      </c>
      <c r="G2323" s="45"/>
      <c r="H2323" s="43">
        <v>1463</v>
      </c>
      <c r="I2323" s="324" t="s">
        <v>40</v>
      </c>
      <c r="J2323" s="255" t="str">
        <f>IF(ISBLANK(INDEX('Policy Characteristics'!D:D,MATCH($C2323,'Policy Characteristics'!$C:$C,0))),"",INDEX('Policy Characteristics'!D:D,MATCH($C2323,'Policy Characteristics'!$C:$C,0)))</f>
        <v>R&amp;D Capital Cost Reductions</v>
      </c>
      <c r="K2323" s="254" t="str">
        <f>IF(ISBLANK(INDEX('Policy Characteristics'!E:E,MATCH($C2323,'Policy Characteristics'!$C:$C,0))),"",INDEX('Policy Characteristics'!E:E,MATCH($C2323,'Policy Characteristics'!$C:$C,0)))</f>
        <v>RnD industry capital cost reduction</v>
      </c>
      <c r="L2323" s="261">
        <f>IF(ISBLANK(INDEX('Policy Characteristics'!F:F,MATCH($C2323,'Policy Characteristics'!$C:$C,0))),"",INDEX('Policy Characteristics'!F:F,MATCH($C2323,'Policy Characteristics'!$C:$C,0)))</f>
        <v>0</v>
      </c>
      <c r="M2323" s="261">
        <f>IF(ISBLANK(INDEX('Policy Characteristics'!G:G,MATCH($C2323,'Policy Characteristics'!$C:$C,0))),"",INDEX('Policy Characteristics'!G:G,MATCH($C2323,'Policy Characteristics'!$C:$C,0)))</f>
        <v>0.4</v>
      </c>
      <c r="N2323" s="261">
        <f>IF(ISBLANK(INDEX('Policy Characteristics'!H:H,MATCH($C2323,'Policy Characteristics'!$C:$C,0))),"",INDEX('Policy Characteristics'!H:H,MATCH($C2323,'Policy Characteristics'!$C:$C,0)))</f>
        <v>0.01</v>
      </c>
      <c r="O2323" s="254" t="str">
        <f>IF(ISBLANK(INDEX('Policy Characteristics'!I:I,MATCH($C2323,'Policy Characteristics'!$C:$C,0))),"",INDEX('Policy Characteristics'!I:I,MATCH($C2323,'Policy Characteristics'!$C:$C,0)))</f>
        <v>% reduction in cost</v>
      </c>
      <c r="P2323" s="254" t="str">
        <f>IF(ISBLANK(INDEX('Policy Characteristics'!J:J,MATCH($C2323,'Policy Characteristics'!$C:$C,0))),"",INDEX('Policy Characteristics'!J:J,MATCH($C2323,'Policy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23" s="254" t="str">
        <f>IF(ISBLANK(INDEX('Policy Characteristics'!K:K,MATCH($C2323,'Policy Characteristics'!$C:$C,0))),"",INDEX('Policy Characteristics'!K:K,MATCH($C2323,'Policy Characteristics'!$C:$C,0)))</f>
        <v>architectural-design.html#rnd</v>
      </c>
      <c r="R2323" s="254" t="str">
        <f>IF(ISBLANK(INDEX('Policy Characteristics'!L:L,MATCH($C2323,'Policy Characteristics'!$C:$C,0))),"",INDEX('Policy Characteristics'!L:L,MATCH($C2323,'Policy Characteristics'!$C:$C,0)))</f>
        <v>research-and-development.html</v>
      </c>
    </row>
    <row r="2324" spans="1:18">
      <c r="A2324" s="254" t="str">
        <f>IF(ISBLANK(INDEX('Policy Characteristics'!A:A,MATCH($C2324,'Policy Characteristics'!$C:$C,0))),"",INDEX('Policy Characteristics'!A:A,MATCH($C2324,'Policy Characteristics'!$C:$C,0)))</f>
        <v>Research and Development</v>
      </c>
      <c r="B2324" s="262" t="str">
        <f>IF(ISBLANK(INDEX('Policy Characteristics'!B:B,MATCH($C2324,'Policy Characteristics'!$C:$C,0))),"",INDEX('Policy Characteristics'!B:B,MATCH($C2324,'Policy Characteristics'!$C:$C,0)))</f>
        <v>Capital Cost Reduction</v>
      </c>
      <c r="C2324" s="254" t="str">
        <f t="shared" si="82"/>
        <v>RnD Industry Capital Cost Perc Reduction</v>
      </c>
      <c r="D2324" t="s">
        <v>3040</v>
      </c>
      <c r="E2324" s="45"/>
      <c r="F2324" s="6" t="s">
        <v>3067</v>
      </c>
      <c r="G2324" s="45"/>
      <c r="H2324" s="43">
        <v>1464</v>
      </c>
      <c r="I2324" s="324" t="s">
        <v>40</v>
      </c>
      <c r="J2324" s="255" t="str">
        <f>IF(ISBLANK(INDEX('Policy Characteristics'!D:D,MATCH($C2324,'Policy Characteristics'!$C:$C,0))),"",INDEX('Policy Characteristics'!D:D,MATCH($C2324,'Policy Characteristics'!$C:$C,0)))</f>
        <v>R&amp;D Capital Cost Reductions</v>
      </c>
      <c r="K2324" s="254" t="str">
        <f>IF(ISBLANK(INDEX('Policy Characteristics'!E:E,MATCH($C2324,'Policy Characteristics'!$C:$C,0))),"",INDEX('Policy Characteristics'!E:E,MATCH($C2324,'Policy Characteristics'!$C:$C,0)))</f>
        <v>RnD industry capital cost reduction</v>
      </c>
      <c r="L2324" s="261">
        <f>IF(ISBLANK(INDEX('Policy Characteristics'!F:F,MATCH($C2324,'Policy Characteristics'!$C:$C,0))),"",INDEX('Policy Characteristics'!F:F,MATCH($C2324,'Policy Characteristics'!$C:$C,0)))</f>
        <v>0</v>
      </c>
      <c r="M2324" s="261">
        <f>IF(ISBLANK(INDEX('Policy Characteristics'!G:G,MATCH($C2324,'Policy Characteristics'!$C:$C,0))),"",INDEX('Policy Characteristics'!G:G,MATCH($C2324,'Policy Characteristics'!$C:$C,0)))</f>
        <v>0.4</v>
      </c>
      <c r="N2324" s="261">
        <f>IF(ISBLANK(INDEX('Policy Characteristics'!H:H,MATCH($C2324,'Policy Characteristics'!$C:$C,0))),"",INDEX('Policy Characteristics'!H:H,MATCH($C2324,'Policy Characteristics'!$C:$C,0)))</f>
        <v>0.01</v>
      </c>
      <c r="O2324" s="254" t="str">
        <f>IF(ISBLANK(INDEX('Policy Characteristics'!I:I,MATCH($C2324,'Policy Characteristics'!$C:$C,0))),"",INDEX('Policy Characteristics'!I:I,MATCH($C2324,'Policy Characteristics'!$C:$C,0)))</f>
        <v>% reduction in cost</v>
      </c>
      <c r="P2324" s="254" t="str">
        <f>IF(ISBLANK(INDEX('Policy Characteristics'!J:J,MATCH($C2324,'Policy Characteristics'!$C:$C,0))),"",INDEX('Policy Characteristics'!J:J,MATCH($C2324,'Policy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24" s="254" t="str">
        <f>IF(ISBLANK(INDEX('Policy Characteristics'!K:K,MATCH($C2324,'Policy Characteristics'!$C:$C,0))),"",INDEX('Policy Characteristics'!K:K,MATCH($C2324,'Policy Characteristics'!$C:$C,0)))</f>
        <v>architectural-design.html#rnd</v>
      </c>
      <c r="R2324" s="254" t="str">
        <f>IF(ISBLANK(INDEX('Policy Characteristics'!L:L,MATCH($C2324,'Policy Characteristics'!$C:$C,0))),"",INDEX('Policy Characteristics'!L:L,MATCH($C2324,'Policy Characteristics'!$C:$C,0)))</f>
        <v>research-and-development.html</v>
      </c>
    </row>
    <row r="2325" spans="1:18">
      <c r="A2325" s="254" t="str">
        <f>IF(ISBLANK(INDEX('Policy Characteristics'!A:A,MATCH($C2325,'Policy Characteristics'!$C:$C,0))),"",INDEX('Policy Characteristics'!A:A,MATCH($C2325,'Policy Characteristics'!$C:$C,0)))</f>
        <v>Research and Development</v>
      </c>
      <c r="B2325" s="262" t="str">
        <f>IF(ISBLANK(INDEX('Policy Characteristics'!B:B,MATCH($C2325,'Policy Characteristics'!$C:$C,0))),"",INDEX('Policy Characteristics'!B:B,MATCH($C2325,'Policy Characteristics'!$C:$C,0)))</f>
        <v>Capital Cost Reduction</v>
      </c>
      <c r="C2325" s="254" t="str">
        <f t="shared" si="82"/>
        <v>RnD Industry Capital Cost Perc Reduction</v>
      </c>
      <c r="D2325" t="s">
        <v>3041</v>
      </c>
      <c r="E2325" s="45"/>
      <c r="F2325" s="6" t="s">
        <v>3068</v>
      </c>
      <c r="G2325" s="45"/>
      <c r="H2325" s="43">
        <v>1465</v>
      </c>
      <c r="I2325" s="324" t="s">
        <v>40</v>
      </c>
      <c r="J2325" s="255" t="str">
        <f>IF(ISBLANK(INDEX('Policy Characteristics'!D:D,MATCH($C2325,'Policy Characteristics'!$C:$C,0))),"",INDEX('Policy Characteristics'!D:D,MATCH($C2325,'Policy Characteristics'!$C:$C,0)))</f>
        <v>R&amp;D Capital Cost Reductions</v>
      </c>
      <c r="K2325" s="254" t="str">
        <f>IF(ISBLANK(INDEX('Policy Characteristics'!E:E,MATCH($C2325,'Policy Characteristics'!$C:$C,0))),"",INDEX('Policy Characteristics'!E:E,MATCH($C2325,'Policy Characteristics'!$C:$C,0)))</f>
        <v>RnD industry capital cost reduction</v>
      </c>
      <c r="L2325" s="261">
        <f>IF(ISBLANK(INDEX('Policy Characteristics'!F:F,MATCH($C2325,'Policy Characteristics'!$C:$C,0))),"",INDEX('Policy Characteristics'!F:F,MATCH($C2325,'Policy Characteristics'!$C:$C,0)))</f>
        <v>0</v>
      </c>
      <c r="M2325" s="261">
        <f>IF(ISBLANK(INDEX('Policy Characteristics'!G:G,MATCH($C2325,'Policy Characteristics'!$C:$C,0))),"",INDEX('Policy Characteristics'!G:G,MATCH($C2325,'Policy Characteristics'!$C:$C,0)))</f>
        <v>0.4</v>
      </c>
      <c r="N2325" s="261">
        <f>IF(ISBLANK(INDEX('Policy Characteristics'!H:H,MATCH($C2325,'Policy Characteristics'!$C:$C,0))),"",INDEX('Policy Characteristics'!H:H,MATCH($C2325,'Policy Characteristics'!$C:$C,0)))</f>
        <v>0.01</v>
      </c>
      <c r="O2325" s="254" t="str">
        <f>IF(ISBLANK(INDEX('Policy Characteristics'!I:I,MATCH($C2325,'Policy Characteristics'!$C:$C,0))),"",INDEX('Policy Characteristics'!I:I,MATCH($C2325,'Policy Characteristics'!$C:$C,0)))</f>
        <v>% reduction in cost</v>
      </c>
      <c r="P2325" s="254" t="str">
        <f>IF(ISBLANK(INDEX('Policy Characteristics'!J:J,MATCH($C2325,'Policy Characteristics'!$C:$C,0))),"",INDEX('Policy Characteristics'!J:J,MATCH($C2325,'Policy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25" s="254" t="str">
        <f>IF(ISBLANK(INDEX('Policy Characteristics'!K:K,MATCH($C2325,'Policy Characteristics'!$C:$C,0))),"",INDEX('Policy Characteristics'!K:K,MATCH($C2325,'Policy Characteristics'!$C:$C,0)))</f>
        <v>architectural-design.html#rnd</v>
      </c>
      <c r="R2325" s="254" t="str">
        <f>IF(ISBLANK(INDEX('Policy Characteristics'!L:L,MATCH($C2325,'Policy Characteristics'!$C:$C,0))),"",INDEX('Policy Characteristics'!L:L,MATCH($C2325,'Policy Characteristics'!$C:$C,0)))</f>
        <v>research-and-development.html</v>
      </c>
    </row>
    <row r="2326" spans="1:18">
      <c r="A2326" s="254" t="str">
        <f>IF(ISBLANK(INDEX('Policy Characteristics'!A:A,MATCH($C2326,'Policy Characteristics'!$C:$C,0))),"",INDEX('Policy Characteristics'!A:A,MATCH($C2326,'Policy Characteristics'!$C:$C,0)))</f>
        <v>Research and Development</v>
      </c>
      <c r="B2326" s="262" t="str">
        <f>IF(ISBLANK(INDEX('Policy Characteristics'!B:B,MATCH($C2326,'Policy Characteristics'!$C:$C,0))),"",INDEX('Policy Characteristics'!B:B,MATCH($C2326,'Policy Characteristics'!$C:$C,0)))</f>
        <v>Capital Cost Reduction</v>
      </c>
      <c r="C2326" s="254" t="str">
        <f t="shared" si="82"/>
        <v>RnD Industry Capital Cost Perc Reduction</v>
      </c>
      <c r="D2326" t="s">
        <v>3042</v>
      </c>
      <c r="E2326" s="45"/>
      <c r="F2326" s="6" t="s">
        <v>3069</v>
      </c>
      <c r="G2326" s="45"/>
      <c r="H2326" s="43">
        <v>1466</v>
      </c>
      <c r="I2326" s="324" t="s">
        <v>40</v>
      </c>
      <c r="J2326" s="255" t="str">
        <f>IF(ISBLANK(INDEX('Policy Characteristics'!D:D,MATCH($C2326,'Policy Characteristics'!$C:$C,0))),"",INDEX('Policy Characteristics'!D:D,MATCH($C2326,'Policy Characteristics'!$C:$C,0)))</f>
        <v>R&amp;D Capital Cost Reductions</v>
      </c>
      <c r="K2326" s="254" t="str">
        <f>IF(ISBLANK(INDEX('Policy Characteristics'!E:E,MATCH($C2326,'Policy Characteristics'!$C:$C,0))),"",INDEX('Policy Characteristics'!E:E,MATCH($C2326,'Policy Characteristics'!$C:$C,0)))</f>
        <v>RnD industry capital cost reduction</v>
      </c>
      <c r="L2326" s="261">
        <f>IF(ISBLANK(INDEX('Policy Characteristics'!F:F,MATCH($C2326,'Policy Characteristics'!$C:$C,0))),"",INDEX('Policy Characteristics'!F:F,MATCH($C2326,'Policy Characteristics'!$C:$C,0)))</f>
        <v>0</v>
      </c>
      <c r="M2326" s="261">
        <f>IF(ISBLANK(INDEX('Policy Characteristics'!G:G,MATCH($C2326,'Policy Characteristics'!$C:$C,0))),"",INDEX('Policy Characteristics'!G:G,MATCH($C2326,'Policy Characteristics'!$C:$C,0)))</f>
        <v>0.4</v>
      </c>
      <c r="N2326" s="261">
        <f>IF(ISBLANK(INDEX('Policy Characteristics'!H:H,MATCH($C2326,'Policy Characteristics'!$C:$C,0))),"",INDEX('Policy Characteristics'!H:H,MATCH($C2326,'Policy Characteristics'!$C:$C,0)))</f>
        <v>0.01</v>
      </c>
      <c r="O2326" s="254" t="str">
        <f>IF(ISBLANK(INDEX('Policy Characteristics'!I:I,MATCH($C2326,'Policy Characteristics'!$C:$C,0))),"",INDEX('Policy Characteristics'!I:I,MATCH($C2326,'Policy Characteristics'!$C:$C,0)))</f>
        <v>% reduction in cost</v>
      </c>
      <c r="P2326" s="254" t="str">
        <f>IF(ISBLANK(INDEX('Policy Characteristics'!J:J,MATCH($C2326,'Policy Characteristics'!$C:$C,0))),"",INDEX('Policy Characteristics'!J:J,MATCH($C2326,'Policy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26" s="254" t="str">
        <f>IF(ISBLANK(INDEX('Policy Characteristics'!K:K,MATCH($C2326,'Policy Characteristics'!$C:$C,0))),"",INDEX('Policy Characteristics'!K:K,MATCH($C2326,'Policy Characteristics'!$C:$C,0)))</f>
        <v>architectural-design.html#rnd</v>
      </c>
      <c r="R2326" s="254" t="str">
        <f>IF(ISBLANK(INDEX('Policy Characteristics'!L:L,MATCH($C2326,'Policy Characteristics'!$C:$C,0))),"",INDEX('Policy Characteristics'!L:L,MATCH($C2326,'Policy Characteristics'!$C:$C,0)))</f>
        <v>research-and-development.html</v>
      </c>
    </row>
    <row r="2327" spans="1:18">
      <c r="A2327" s="254" t="str">
        <f>IF(ISBLANK(INDEX('Policy Characteristics'!A:A,MATCH($C2327,'Policy Characteristics'!$C:$C,0))),"",INDEX('Policy Characteristics'!A:A,MATCH($C2327,'Policy Characteristics'!$C:$C,0)))</f>
        <v>Research and Development</v>
      </c>
      <c r="B2327" s="262" t="str">
        <f>IF(ISBLANK(INDEX('Policy Characteristics'!B:B,MATCH($C2327,'Policy Characteristics'!$C:$C,0))),"",INDEX('Policy Characteristics'!B:B,MATCH($C2327,'Policy Characteristics'!$C:$C,0)))</f>
        <v>Capital Cost Reduction</v>
      </c>
      <c r="C2327" s="254" t="str">
        <f t="shared" si="82"/>
        <v>RnD Industry Capital Cost Perc Reduction</v>
      </c>
      <c r="D2327" t="s">
        <v>3043</v>
      </c>
      <c r="E2327" s="45"/>
      <c r="F2327" s="6" t="s">
        <v>3070</v>
      </c>
      <c r="G2327" s="45"/>
      <c r="H2327" s="43">
        <v>1467</v>
      </c>
      <c r="I2327" s="324" t="s">
        <v>40</v>
      </c>
      <c r="J2327" s="255" t="str">
        <f>IF(ISBLANK(INDEX('Policy Characteristics'!D:D,MATCH($C2327,'Policy Characteristics'!$C:$C,0))),"",INDEX('Policy Characteristics'!D:D,MATCH($C2327,'Policy Characteristics'!$C:$C,0)))</f>
        <v>R&amp;D Capital Cost Reductions</v>
      </c>
      <c r="K2327" s="254" t="str">
        <f>IF(ISBLANK(INDEX('Policy Characteristics'!E:E,MATCH($C2327,'Policy Characteristics'!$C:$C,0))),"",INDEX('Policy Characteristics'!E:E,MATCH($C2327,'Policy Characteristics'!$C:$C,0)))</f>
        <v>RnD industry capital cost reduction</v>
      </c>
      <c r="L2327" s="261">
        <f>IF(ISBLANK(INDEX('Policy Characteristics'!F:F,MATCH($C2327,'Policy Characteristics'!$C:$C,0))),"",INDEX('Policy Characteristics'!F:F,MATCH($C2327,'Policy Characteristics'!$C:$C,0)))</f>
        <v>0</v>
      </c>
      <c r="M2327" s="261">
        <f>IF(ISBLANK(INDEX('Policy Characteristics'!G:G,MATCH($C2327,'Policy Characteristics'!$C:$C,0))),"",INDEX('Policy Characteristics'!G:G,MATCH($C2327,'Policy Characteristics'!$C:$C,0)))</f>
        <v>0.4</v>
      </c>
      <c r="N2327" s="261">
        <f>IF(ISBLANK(INDEX('Policy Characteristics'!H:H,MATCH($C2327,'Policy Characteristics'!$C:$C,0))),"",INDEX('Policy Characteristics'!H:H,MATCH($C2327,'Policy Characteristics'!$C:$C,0)))</f>
        <v>0.01</v>
      </c>
      <c r="O2327" s="254" t="str">
        <f>IF(ISBLANK(INDEX('Policy Characteristics'!I:I,MATCH($C2327,'Policy Characteristics'!$C:$C,0))),"",INDEX('Policy Characteristics'!I:I,MATCH($C2327,'Policy Characteristics'!$C:$C,0)))</f>
        <v>% reduction in cost</v>
      </c>
      <c r="P2327" s="254" t="str">
        <f>IF(ISBLANK(INDEX('Policy Characteristics'!J:J,MATCH($C2327,'Policy Characteristics'!$C:$C,0))),"",INDEX('Policy Characteristics'!J:J,MATCH($C2327,'Policy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27" s="254" t="str">
        <f>IF(ISBLANK(INDEX('Policy Characteristics'!K:K,MATCH($C2327,'Policy Characteristics'!$C:$C,0))),"",INDEX('Policy Characteristics'!K:K,MATCH($C2327,'Policy Characteristics'!$C:$C,0)))</f>
        <v>architectural-design.html#rnd</v>
      </c>
      <c r="R2327" s="254" t="str">
        <f>IF(ISBLANK(INDEX('Policy Characteristics'!L:L,MATCH($C2327,'Policy Characteristics'!$C:$C,0))),"",INDEX('Policy Characteristics'!L:L,MATCH($C2327,'Policy Characteristics'!$C:$C,0)))</f>
        <v>research-and-development.html</v>
      </c>
    </row>
    <row r="2328" spans="1:18">
      <c r="A2328" s="254" t="str">
        <f>IF(ISBLANK(INDEX('Policy Characteristics'!A:A,MATCH($C2328,'Policy Characteristics'!$C:$C,0))),"",INDEX('Policy Characteristics'!A:A,MATCH($C2328,'Policy Characteristics'!$C:$C,0)))</f>
        <v>Research and Development</v>
      </c>
      <c r="B2328" s="262" t="str">
        <f>IF(ISBLANK(INDEX('Policy Characteristics'!B:B,MATCH($C2328,'Policy Characteristics'!$C:$C,0))),"",INDEX('Policy Characteristics'!B:B,MATCH($C2328,'Policy Characteristics'!$C:$C,0)))</f>
        <v>Capital Cost Reduction</v>
      </c>
      <c r="C2328" s="254" t="str">
        <f t="shared" si="82"/>
        <v>RnD Industry Capital Cost Perc Reduction</v>
      </c>
      <c r="D2328" t="s">
        <v>3044</v>
      </c>
      <c r="E2328" s="45"/>
      <c r="F2328" s="6" t="s">
        <v>3071</v>
      </c>
      <c r="G2328" s="45"/>
      <c r="H2328" s="43">
        <v>1468</v>
      </c>
      <c r="I2328" s="324" t="s">
        <v>40</v>
      </c>
      <c r="J2328" s="255" t="str">
        <f>IF(ISBLANK(INDEX('Policy Characteristics'!D:D,MATCH($C2328,'Policy Characteristics'!$C:$C,0))),"",INDEX('Policy Characteristics'!D:D,MATCH($C2328,'Policy Characteristics'!$C:$C,0)))</f>
        <v>R&amp;D Capital Cost Reductions</v>
      </c>
      <c r="K2328" s="254" t="str">
        <f>IF(ISBLANK(INDEX('Policy Characteristics'!E:E,MATCH($C2328,'Policy Characteristics'!$C:$C,0))),"",INDEX('Policy Characteristics'!E:E,MATCH($C2328,'Policy Characteristics'!$C:$C,0)))</f>
        <v>RnD industry capital cost reduction</v>
      </c>
      <c r="L2328" s="261">
        <f>IF(ISBLANK(INDEX('Policy Characteristics'!F:F,MATCH($C2328,'Policy Characteristics'!$C:$C,0))),"",INDEX('Policy Characteristics'!F:F,MATCH($C2328,'Policy Characteristics'!$C:$C,0)))</f>
        <v>0</v>
      </c>
      <c r="M2328" s="261">
        <f>IF(ISBLANK(INDEX('Policy Characteristics'!G:G,MATCH($C2328,'Policy Characteristics'!$C:$C,0))),"",INDEX('Policy Characteristics'!G:G,MATCH($C2328,'Policy Characteristics'!$C:$C,0)))</f>
        <v>0.4</v>
      </c>
      <c r="N2328" s="261">
        <f>IF(ISBLANK(INDEX('Policy Characteristics'!H:H,MATCH($C2328,'Policy Characteristics'!$C:$C,0))),"",INDEX('Policy Characteristics'!H:H,MATCH($C2328,'Policy Characteristics'!$C:$C,0)))</f>
        <v>0.01</v>
      </c>
      <c r="O2328" s="254" t="str">
        <f>IF(ISBLANK(INDEX('Policy Characteristics'!I:I,MATCH($C2328,'Policy Characteristics'!$C:$C,0))),"",INDEX('Policy Characteristics'!I:I,MATCH($C2328,'Policy Characteristics'!$C:$C,0)))</f>
        <v>% reduction in cost</v>
      </c>
      <c r="P2328" s="254" t="str">
        <f>IF(ISBLANK(INDEX('Policy Characteristics'!J:J,MATCH($C2328,'Policy Characteristics'!$C:$C,0))),"",INDEX('Policy Characteristics'!J:J,MATCH($C2328,'Policy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28" s="254" t="str">
        <f>IF(ISBLANK(INDEX('Policy Characteristics'!K:K,MATCH($C2328,'Policy Characteristics'!$C:$C,0))),"",INDEX('Policy Characteristics'!K:K,MATCH($C2328,'Policy Characteristics'!$C:$C,0)))</f>
        <v>architectural-design.html#rnd</v>
      </c>
      <c r="R2328" s="254" t="str">
        <f>IF(ISBLANK(INDEX('Policy Characteristics'!L:L,MATCH($C2328,'Policy Characteristics'!$C:$C,0))),"",INDEX('Policy Characteristics'!L:L,MATCH($C2328,'Policy Characteristics'!$C:$C,0)))</f>
        <v>research-and-development.html</v>
      </c>
    </row>
    <row r="2329" spans="1:18">
      <c r="A2329" s="254" t="str">
        <f>IF(ISBLANK(INDEX('Policy Characteristics'!A:A,MATCH($C2329,'Policy Characteristics'!$C:$C,0))),"",INDEX('Policy Characteristics'!A:A,MATCH($C2329,'Policy Characteristics'!$C:$C,0)))</f>
        <v>Research and Development</v>
      </c>
      <c r="B2329" s="262" t="str">
        <f>IF(ISBLANK(INDEX('Policy Characteristics'!B:B,MATCH($C2329,'Policy Characteristics'!$C:$C,0))),"",INDEX('Policy Characteristics'!B:B,MATCH($C2329,'Policy Characteristics'!$C:$C,0)))</f>
        <v>Capital Cost Reduction</v>
      </c>
      <c r="C2329" s="254" t="str">
        <f t="shared" si="82"/>
        <v>RnD Industry Capital Cost Perc Reduction</v>
      </c>
      <c r="D2329" t="s">
        <v>3045</v>
      </c>
      <c r="E2329" s="45"/>
      <c r="F2329" s="6" t="s">
        <v>3072</v>
      </c>
      <c r="G2329" s="45"/>
      <c r="H2329" s="43">
        <v>1469</v>
      </c>
      <c r="I2329" s="324" t="s">
        <v>40</v>
      </c>
      <c r="J2329" s="255" t="str">
        <f>IF(ISBLANK(INDEX('Policy Characteristics'!D:D,MATCH($C2329,'Policy Characteristics'!$C:$C,0))),"",INDEX('Policy Characteristics'!D:D,MATCH($C2329,'Policy Characteristics'!$C:$C,0)))</f>
        <v>R&amp;D Capital Cost Reductions</v>
      </c>
      <c r="K2329" s="254" t="str">
        <f>IF(ISBLANK(INDEX('Policy Characteristics'!E:E,MATCH($C2329,'Policy Characteristics'!$C:$C,0))),"",INDEX('Policy Characteristics'!E:E,MATCH($C2329,'Policy Characteristics'!$C:$C,0)))</f>
        <v>RnD industry capital cost reduction</v>
      </c>
      <c r="L2329" s="261">
        <f>IF(ISBLANK(INDEX('Policy Characteristics'!F:F,MATCH($C2329,'Policy Characteristics'!$C:$C,0))),"",INDEX('Policy Characteristics'!F:F,MATCH($C2329,'Policy Characteristics'!$C:$C,0)))</f>
        <v>0</v>
      </c>
      <c r="M2329" s="261">
        <f>IF(ISBLANK(INDEX('Policy Characteristics'!G:G,MATCH($C2329,'Policy Characteristics'!$C:$C,0))),"",INDEX('Policy Characteristics'!G:G,MATCH($C2329,'Policy Characteristics'!$C:$C,0)))</f>
        <v>0.4</v>
      </c>
      <c r="N2329" s="261">
        <f>IF(ISBLANK(INDEX('Policy Characteristics'!H:H,MATCH($C2329,'Policy Characteristics'!$C:$C,0))),"",INDEX('Policy Characteristics'!H:H,MATCH($C2329,'Policy Characteristics'!$C:$C,0)))</f>
        <v>0.01</v>
      </c>
      <c r="O2329" s="254" t="str">
        <f>IF(ISBLANK(INDEX('Policy Characteristics'!I:I,MATCH($C2329,'Policy Characteristics'!$C:$C,0))),"",INDEX('Policy Characteristics'!I:I,MATCH($C2329,'Policy Characteristics'!$C:$C,0)))</f>
        <v>% reduction in cost</v>
      </c>
      <c r="P2329" s="254" t="str">
        <f>IF(ISBLANK(INDEX('Policy Characteristics'!J:J,MATCH($C2329,'Policy Characteristics'!$C:$C,0))),"",INDEX('Policy Characteristics'!J:J,MATCH($C2329,'Policy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29" s="254" t="str">
        <f>IF(ISBLANK(INDEX('Policy Characteristics'!K:K,MATCH($C2329,'Policy Characteristics'!$C:$C,0))),"",INDEX('Policy Characteristics'!K:K,MATCH($C2329,'Policy Characteristics'!$C:$C,0)))</f>
        <v>architectural-design.html#rnd</v>
      </c>
      <c r="R2329" s="254" t="str">
        <f>IF(ISBLANK(INDEX('Policy Characteristics'!L:L,MATCH($C2329,'Policy Characteristics'!$C:$C,0))),"",INDEX('Policy Characteristics'!L:L,MATCH($C2329,'Policy Characteristics'!$C:$C,0)))</f>
        <v>research-and-development.html</v>
      </c>
    </row>
    <row r="2330" spans="1:18">
      <c r="A2330" s="254" t="str">
        <f>IF(ISBLANK(INDEX('Policy Characteristics'!A:A,MATCH($C2330,'Policy Characteristics'!$C:$C,0))),"",INDEX('Policy Characteristics'!A:A,MATCH($C2330,'Policy Characteristics'!$C:$C,0)))</f>
        <v>Research and Development</v>
      </c>
      <c r="B2330" s="262" t="str">
        <f>IF(ISBLANK(INDEX('Policy Characteristics'!B:B,MATCH($C2330,'Policy Characteristics'!$C:$C,0))),"",INDEX('Policy Characteristics'!B:B,MATCH($C2330,'Policy Characteristics'!$C:$C,0)))</f>
        <v>Capital Cost Reduction</v>
      </c>
      <c r="C2330" s="254" t="str">
        <f t="shared" si="82"/>
        <v>RnD Industry Capital Cost Perc Reduction</v>
      </c>
      <c r="D2330" t="s">
        <v>3046</v>
      </c>
      <c r="E2330" s="45"/>
      <c r="F2330" s="6" t="s">
        <v>3073</v>
      </c>
      <c r="G2330" s="45"/>
      <c r="H2330" s="43">
        <v>1470</v>
      </c>
      <c r="I2330" s="324" t="s">
        <v>40</v>
      </c>
      <c r="J2330" s="255" t="str">
        <f>IF(ISBLANK(INDEX('Policy Characteristics'!D:D,MATCH($C2330,'Policy Characteristics'!$C:$C,0))),"",INDEX('Policy Characteristics'!D:D,MATCH($C2330,'Policy Characteristics'!$C:$C,0)))</f>
        <v>R&amp;D Capital Cost Reductions</v>
      </c>
      <c r="K2330" s="254" t="str">
        <f>IF(ISBLANK(INDEX('Policy Characteristics'!E:E,MATCH($C2330,'Policy Characteristics'!$C:$C,0))),"",INDEX('Policy Characteristics'!E:E,MATCH($C2330,'Policy Characteristics'!$C:$C,0)))</f>
        <v>RnD industry capital cost reduction</v>
      </c>
      <c r="L2330" s="261">
        <f>IF(ISBLANK(INDEX('Policy Characteristics'!F:F,MATCH($C2330,'Policy Characteristics'!$C:$C,0))),"",INDEX('Policy Characteristics'!F:F,MATCH($C2330,'Policy Characteristics'!$C:$C,0)))</f>
        <v>0</v>
      </c>
      <c r="M2330" s="261">
        <f>IF(ISBLANK(INDEX('Policy Characteristics'!G:G,MATCH($C2330,'Policy Characteristics'!$C:$C,0))),"",INDEX('Policy Characteristics'!G:G,MATCH($C2330,'Policy Characteristics'!$C:$C,0)))</f>
        <v>0.4</v>
      </c>
      <c r="N2330" s="261">
        <f>IF(ISBLANK(INDEX('Policy Characteristics'!H:H,MATCH($C2330,'Policy Characteristics'!$C:$C,0))),"",INDEX('Policy Characteristics'!H:H,MATCH($C2330,'Policy Characteristics'!$C:$C,0)))</f>
        <v>0.01</v>
      </c>
      <c r="O2330" s="254" t="str">
        <f>IF(ISBLANK(INDEX('Policy Characteristics'!I:I,MATCH($C2330,'Policy Characteristics'!$C:$C,0))),"",INDEX('Policy Characteristics'!I:I,MATCH($C2330,'Policy Characteristics'!$C:$C,0)))</f>
        <v>% reduction in cost</v>
      </c>
      <c r="P2330" s="254" t="str">
        <f>IF(ISBLANK(INDEX('Policy Characteristics'!J:J,MATCH($C2330,'Policy Characteristics'!$C:$C,0))),"",INDEX('Policy Characteristics'!J:J,MATCH($C2330,'Policy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30" s="254" t="str">
        <f>IF(ISBLANK(INDEX('Policy Characteristics'!K:K,MATCH($C2330,'Policy Characteristics'!$C:$C,0))),"",INDEX('Policy Characteristics'!K:K,MATCH($C2330,'Policy Characteristics'!$C:$C,0)))</f>
        <v>architectural-design.html#rnd</v>
      </c>
      <c r="R2330" s="254" t="str">
        <f>IF(ISBLANK(INDEX('Policy Characteristics'!L:L,MATCH($C2330,'Policy Characteristics'!$C:$C,0))),"",INDEX('Policy Characteristics'!L:L,MATCH($C2330,'Policy Characteristics'!$C:$C,0)))</f>
        <v>research-and-development.html</v>
      </c>
    </row>
    <row r="2331" spans="1:18">
      <c r="A2331" s="254" t="str">
        <f>IF(ISBLANK(INDEX('Policy Characteristics'!A:A,MATCH($C2331,'Policy Characteristics'!$C:$C,0))),"",INDEX('Policy Characteristics'!A:A,MATCH($C2331,'Policy Characteristics'!$C:$C,0)))</f>
        <v>Research and Development</v>
      </c>
      <c r="B2331" s="262" t="str">
        <f>IF(ISBLANK(INDEX('Policy Characteristics'!B:B,MATCH($C2331,'Policy Characteristics'!$C:$C,0))),"",INDEX('Policy Characteristics'!B:B,MATCH($C2331,'Policy Characteristics'!$C:$C,0)))</f>
        <v>Capital Cost Reduction</v>
      </c>
      <c r="C2331" s="254" t="str">
        <f t="shared" si="82"/>
        <v>RnD Industry Capital Cost Perc Reduction</v>
      </c>
      <c r="D2331" t="s">
        <v>3047</v>
      </c>
      <c r="E2331" s="45"/>
      <c r="F2331" s="6" t="s">
        <v>313</v>
      </c>
      <c r="G2331" s="45"/>
      <c r="H2331" s="43">
        <v>1471</v>
      </c>
      <c r="I2331" s="324" t="s">
        <v>40</v>
      </c>
      <c r="J2331" s="255" t="str">
        <f>IF(ISBLANK(INDEX('Policy Characteristics'!D:D,MATCH($C2331,'Policy Characteristics'!$C:$C,0))),"",INDEX('Policy Characteristics'!D:D,MATCH($C2331,'Policy Characteristics'!$C:$C,0)))</f>
        <v>R&amp;D Capital Cost Reductions</v>
      </c>
      <c r="K2331" s="254" t="str">
        <f>IF(ISBLANK(INDEX('Policy Characteristics'!E:E,MATCH($C2331,'Policy Characteristics'!$C:$C,0))),"",INDEX('Policy Characteristics'!E:E,MATCH($C2331,'Policy Characteristics'!$C:$C,0)))</f>
        <v>RnD industry capital cost reduction</v>
      </c>
      <c r="L2331" s="261">
        <f>IF(ISBLANK(INDEX('Policy Characteristics'!F:F,MATCH($C2331,'Policy Characteristics'!$C:$C,0))),"",INDEX('Policy Characteristics'!F:F,MATCH($C2331,'Policy Characteristics'!$C:$C,0)))</f>
        <v>0</v>
      </c>
      <c r="M2331" s="261">
        <f>IF(ISBLANK(INDEX('Policy Characteristics'!G:G,MATCH($C2331,'Policy Characteristics'!$C:$C,0))),"",INDEX('Policy Characteristics'!G:G,MATCH($C2331,'Policy Characteristics'!$C:$C,0)))</f>
        <v>0.4</v>
      </c>
      <c r="N2331" s="261">
        <f>IF(ISBLANK(INDEX('Policy Characteristics'!H:H,MATCH($C2331,'Policy Characteristics'!$C:$C,0))),"",INDEX('Policy Characteristics'!H:H,MATCH($C2331,'Policy Characteristics'!$C:$C,0)))</f>
        <v>0.01</v>
      </c>
      <c r="O2331" s="254" t="str">
        <f>IF(ISBLANK(INDEX('Policy Characteristics'!I:I,MATCH($C2331,'Policy Characteristics'!$C:$C,0))),"",INDEX('Policy Characteristics'!I:I,MATCH($C2331,'Policy Characteristics'!$C:$C,0)))</f>
        <v>% reduction in cost</v>
      </c>
      <c r="P2331" s="254" t="str">
        <f>IF(ISBLANK(INDEX('Policy Characteristics'!J:J,MATCH($C2331,'Policy Characteristics'!$C:$C,0))),"",INDEX('Policy Characteristics'!J:J,MATCH($C2331,'Policy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31" s="254" t="str">
        <f>IF(ISBLANK(INDEX('Policy Characteristics'!K:K,MATCH($C2331,'Policy Characteristics'!$C:$C,0))),"",INDEX('Policy Characteristics'!K:K,MATCH($C2331,'Policy Characteristics'!$C:$C,0)))</f>
        <v>architectural-design.html#rnd</v>
      </c>
      <c r="R2331" s="254" t="str">
        <f>IF(ISBLANK(INDEX('Policy Characteristics'!L:L,MATCH($C2331,'Policy Characteristics'!$C:$C,0))),"",INDEX('Policy Characteristics'!L:L,MATCH($C2331,'Policy Characteristics'!$C:$C,0)))</f>
        <v>research-and-development.html</v>
      </c>
    </row>
    <row r="2332" spans="1:18">
      <c r="A2332" s="254" t="str">
        <f>IF(ISBLANK(INDEX('Policy Characteristics'!A:A,MATCH($C2332,'Policy Characteristics'!$C:$C,0))),"",INDEX('Policy Characteristics'!A:A,MATCH($C2332,'Policy Characteristics'!$C:$C,0)))</f>
        <v>Research and Development</v>
      </c>
      <c r="B2332" s="262" t="str">
        <f>IF(ISBLANK(INDEX('Policy Characteristics'!B:B,MATCH($C2332,'Policy Characteristics'!$C:$C,0))),"",INDEX('Policy Characteristics'!B:B,MATCH($C2332,'Policy Characteristics'!$C:$C,0)))</f>
        <v>Capital Cost Reduction</v>
      </c>
      <c r="C2332" s="254" t="str">
        <f t="shared" si="82"/>
        <v>RnD Industry Capital Cost Perc Reduction</v>
      </c>
      <c r="D2332" t="s">
        <v>3048</v>
      </c>
      <c r="E2332" s="45"/>
      <c r="F2332" s="6" t="s">
        <v>3074</v>
      </c>
      <c r="G2332" s="45"/>
      <c r="H2332" s="43">
        <v>1472</v>
      </c>
      <c r="I2332" s="324" t="s">
        <v>40</v>
      </c>
      <c r="J2332" s="255" t="str">
        <f>IF(ISBLANK(INDEX('Policy Characteristics'!D:D,MATCH($C2332,'Policy Characteristics'!$C:$C,0))),"",INDEX('Policy Characteristics'!D:D,MATCH($C2332,'Policy Characteristics'!$C:$C,0)))</f>
        <v>R&amp;D Capital Cost Reductions</v>
      </c>
      <c r="K2332" s="254" t="str">
        <f>IF(ISBLANK(INDEX('Policy Characteristics'!E:E,MATCH($C2332,'Policy Characteristics'!$C:$C,0))),"",INDEX('Policy Characteristics'!E:E,MATCH($C2332,'Policy Characteristics'!$C:$C,0)))</f>
        <v>RnD industry capital cost reduction</v>
      </c>
      <c r="L2332" s="261">
        <f>IF(ISBLANK(INDEX('Policy Characteristics'!F:F,MATCH($C2332,'Policy Characteristics'!$C:$C,0))),"",INDEX('Policy Characteristics'!F:F,MATCH($C2332,'Policy Characteristics'!$C:$C,0)))</f>
        <v>0</v>
      </c>
      <c r="M2332" s="261">
        <f>IF(ISBLANK(INDEX('Policy Characteristics'!G:G,MATCH($C2332,'Policy Characteristics'!$C:$C,0))),"",INDEX('Policy Characteristics'!G:G,MATCH($C2332,'Policy Characteristics'!$C:$C,0)))</f>
        <v>0.4</v>
      </c>
      <c r="N2332" s="261">
        <f>IF(ISBLANK(INDEX('Policy Characteristics'!H:H,MATCH($C2332,'Policy Characteristics'!$C:$C,0))),"",INDEX('Policy Characteristics'!H:H,MATCH($C2332,'Policy Characteristics'!$C:$C,0)))</f>
        <v>0.01</v>
      </c>
      <c r="O2332" s="254" t="str">
        <f>IF(ISBLANK(INDEX('Policy Characteristics'!I:I,MATCH($C2332,'Policy Characteristics'!$C:$C,0))),"",INDEX('Policy Characteristics'!I:I,MATCH($C2332,'Policy Characteristics'!$C:$C,0)))</f>
        <v>% reduction in cost</v>
      </c>
      <c r="P2332" s="254" t="str">
        <f>IF(ISBLANK(INDEX('Policy Characteristics'!J:J,MATCH($C2332,'Policy Characteristics'!$C:$C,0))),"",INDEX('Policy Characteristics'!J:J,MATCH($C2332,'Policy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32" s="254" t="str">
        <f>IF(ISBLANK(INDEX('Policy Characteristics'!K:K,MATCH($C2332,'Policy Characteristics'!$C:$C,0))),"",INDEX('Policy Characteristics'!K:K,MATCH($C2332,'Policy Characteristics'!$C:$C,0)))</f>
        <v>architectural-design.html#rnd</v>
      </c>
      <c r="R2332" s="254" t="str">
        <f>IF(ISBLANK(INDEX('Policy Characteristics'!L:L,MATCH($C2332,'Policy Characteristics'!$C:$C,0))),"",INDEX('Policy Characteristics'!L:L,MATCH($C2332,'Policy Characteristics'!$C:$C,0)))</f>
        <v>research-and-development.html</v>
      </c>
    </row>
    <row r="2333" spans="1:18">
      <c r="A2333" s="254" t="str">
        <f>IF(ISBLANK(INDEX('Policy Characteristics'!A:A,MATCH($C2333,'Policy Characteristics'!$C:$C,0))),"",INDEX('Policy Characteristics'!A:A,MATCH($C2333,'Policy Characteristics'!$C:$C,0)))</f>
        <v>Research and Development</v>
      </c>
      <c r="B2333" s="262" t="str">
        <f>IF(ISBLANK(INDEX('Policy Characteristics'!B:B,MATCH($C2333,'Policy Characteristics'!$C:$C,0))),"",INDEX('Policy Characteristics'!B:B,MATCH($C2333,'Policy Characteristics'!$C:$C,0)))</f>
        <v>Capital Cost Reduction</v>
      </c>
      <c r="C2333" s="254" t="str">
        <f t="shared" si="82"/>
        <v>RnD Industry Capital Cost Perc Reduction</v>
      </c>
      <c r="D2333" t="s">
        <v>3049</v>
      </c>
      <c r="E2333" s="45"/>
      <c r="F2333" s="6" t="s">
        <v>3075</v>
      </c>
      <c r="G2333" s="45"/>
      <c r="H2333" s="43">
        <v>1473</v>
      </c>
      <c r="I2333" s="324" t="s">
        <v>40</v>
      </c>
      <c r="J2333" s="255" t="str">
        <f>IF(ISBLANK(INDEX('Policy Characteristics'!D:D,MATCH($C2333,'Policy Characteristics'!$C:$C,0))),"",INDEX('Policy Characteristics'!D:D,MATCH($C2333,'Policy Characteristics'!$C:$C,0)))</f>
        <v>R&amp;D Capital Cost Reductions</v>
      </c>
      <c r="K2333" s="254" t="str">
        <f>IF(ISBLANK(INDEX('Policy Characteristics'!E:E,MATCH($C2333,'Policy Characteristics'!$C:$C,0))),"",INDEX('Policy Characteristics'!E:E,MATCH($C2333,'Policy Characteristics'!$C:$C,0)))</f>
        <v>RnD industry capital cost reduction</v>
      </c>
      <c r="L2333" s="261">
        <f>IF(ISBLANK(INDEX('Policy Characteristics'!F:F,MATCH($C2333,'Policy Characteristics'!$C:$C,0))),"",INDEX('Policy Characteristics'!F:F,MATCH($C2333,'Policy Characteristics'!$C:$C,0)))</f>
        <v>0</v>
      </c>
      <c r="M2333" s="261">
        <f>IF(ISBLANK(INDEX('Policy Characteristics'!G:G,MATCH($C2333,'Policy Characteristics'!$C:$C,0))),"",INDEX('Policy Characteristics'!G:G,MATCH($C2333,'Policy Characteristics'!$C:$C,0)))</f>
        <v>0.4</v>
      </c>
      <c r="N2333" s="261">
        <f>IF(ISBLANK(INDEX('Policy Characteristics'!H:H,MATCH($C2333,'Policy Characteristics'!$C:$C,0))),"",INDEX('Policy Characteristics'!H:H,MATCH($C2333,'Policy Characteristics'!$C:$C,0)))</f>
        <v>0.01</v>
      </c>
      <c r="O2333" s="254" t="str">
        <f>IF(ISBLANK(INDEX('Policy Characteristics'!I:I,MATCH($C2333,'Policy Characteristics'!$C:$C,0))),"",INDEX('Policy Characteristics'!I:I,MATCH($C2333,'Policy Characteristics'!$C:$C,0)))</f>
        <v>% reduction in cost</v>
      </c>
      <c r="P2333" s="254" t="str">
        <f>IF(ISBLANK(INDEX('Policy Characteristics'!J:J,MATCH($C2333,'Policy Characteristics'!$C:$C,0))),"",INDEX('Policy Characteristics'!J:J,MATCH($C2333,'Policy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33" s="254" t="str">
        <f>IF(ISBLANK(INDEX('Policy Characteristics'!K:K,MATCH($C2333,'Policy Characteristics'!$C:$C,0))),"",INDEX('Policy Characteristics'!K:K,MATCH($C2333,'Policy Characteristics'!$C:$C,0)))</f>
        <v>architectural-design.html#rnd</v>
      </c>
      <c r="R2333" s="254" t="str">
        <f>IF(ISBLANK(INDEX('Policy Characteristics'!L:L,MATCH($C2333,'Policy Characteristics'!$C:$C,0))),"",INDEX('Policy Characteristics'!L:L,MATCH($C2333,'Policy Characteristics'!$C:$C,0)))</f>
        <v>research-and-development.html</v>
      </c>
    </row>
    <row r="2334" spans="1:18">
      <c r="A2334" s="254" t="str">
        <f>IF(ISBLANK(INDEX('Policy Characteristics'!A:A,MATCH($C2334,'Policy Characteristics'!$C:$C,0))),"",INDEX('Policy Characteristics'!A:A,MATCH($C2334,'Policy Characteristics'!$C:$C,0)))</f>
        <v>Research and Development</v>
      </c>
      <c r="B2334" s="262" t="str">
        <f>IF(ISBLANK(INDEX('Policy Characteristics'!B:B,MATCH($C2334,'Policy Characteristics'!$C:$C,0))),"",INDEX('Policy Characteristics'!B:B,MATCH($C2334,'Policy Characteristics'!$C:$C,0)))</f>
        <v>Capital Cost Reduction</v>
      </c>
      <c r="C2334" s="254" t="str">
        <f t="shared" si="82"/>
        <v>RnD Industry Capital Cost Perc Reduction</v>
      </c>
      <c r="D2334" t="s">
        <v>3050</v>
      </c>
      <c r="E2334" s="45"/>
      <c r="F2334" s="6" t="s">
        <v>3076</v>
      </c>
      <c r="G2334" s="45"/>
      <c r="H2334" s="43">
        <v>1474</v>
      </c>
      <c r="I2334" s="324" t="s">
        <v>40</v>
      </c>
      <c r="J2334" s="255" t="str">
        <f>IF(ISBLANK(INDEX('Policy Characteristics'!D:D,MATCH($C2334,'Policy Characteristics'!$C:$C,0))),"",INDEX('Policy Characteristics'!D:D,MATCH($C2334,'Policy Characteristics'!$C:$C,0)))</f>
        <v>R&amp;D Capital Cost Reductions</v>
      </c>
      <c r="K2334" s="254" t="str">
        <f>IF(ISBLANK(INDEX('Policy Characteristics'!E:E,MATCH($C2334,'Policy Characteristics'!$C:$C,0))),"",INDEX('Policy Characteristics'!E:E,MATCH($C2334,'Policy Characteristics'!$C:$C,0)))</f>
        <v>RnD industry capital cost reduction</v>
      </c>
      <c r="L2334" s="261">
        <f>IF(ISBLANK(INDEX('Policy Characteristics'!F:F,MATCH($C2334,'Policy Characteristics'!$C:$C,0))),"",INDEX('Policy Characteristics'!F:F,MATCH($C2334,'Policy Characteristics'!$C:$C,0)))</f>
        <v>0</v>
      </c>
      <c r="M2334" s="261">
        <f>IF(ISBLANK(INDEX('Policy Characteristics'!G:G,MATCH($C2334,'Policy Characteristics'!$C:$C,0))),"",INDEX('Policy Characteristics'!G:G,MATCH($C2334,'Policy Characteristics'!$C:$C,0)))</f>
        <v>0.4</v>
      </c>
      <c r="N2334" s="261">
        <f>IF(ISBLANK(INDEX('Policy Characteristics'!H:H,MATCH($C2334,'Policy Characteristics'!$C:$C,0))),"",INDEX('Policy Characteristics'!H:H,MATCH($C2334,'Policy Characteristics'!$C:$C,0)))</f>
        <v>0.01</v>
      </c>
      <c r="O2334" s="254" t="str">
        <f>IF(ISBLANK(INDEX('Policy Characteristics'!I:I,MATCH($C2334,'Policy Characteristics'!$C:$C,0))),"",INDEX('Policy Characteristics'!I:I,MATCH($C2334,'Policy Characteristics'!$C:$C,0)))</f>
        <v>% reduction in cost</v>
      </c>
      <c r="P2334" s="254" t="str">
        <f>IF(ISBLANK(INDEX('Policy Characteristics'!J:J,MATCH($C2334,'Policy Characteristics'!$C:$C,0))),"",INDEX('Policy Characteristics'!J:J,MATCH($C2334,'Policy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34" s="254" t="str">
        <f>IF(ISBLANK(INDEX('Policy Characteristics'!K:K,MATCH($C2334,'Policy Characteristics'!$C:$C,0))),"",INDEX('Policy Characteristics'!K:K,MATCH($C2334,'Policy Characteristics'!$C:$C,0)))</f>
        <v>architectural-design.html#rnd</v>
      </c>
      <c r="R2334" s="254" t="str">
        <f>IF(ISBLANK(INDEX('Policy Characteristics'!L:L,MATCH($C2334,'Policy Characteristics'!$C:$C,0))),"",INDEX('Policy Characteristics'!L:L,MATCH($C2334,'Policy Characteristics'!$C:$C,0)))</f>
        <v>research-and-development.html</v>
      </c>
    </row>
    <row r="2335" spans="1:18">
      <c r="A2335" s="254" t="str">
        <f>IF(ISBLANK(INDEX('Policy Characteristics'!A:A,MATCH($C2335,'Policy Characteristics'!$C:$C,0))),"",INDEX('Policy Characteristics'!A:A,MATCH($C2335,'Policy Characteristics'!$C:$C,0)))</f>
        <v>Research and Development</v>
      </c>
      <c r="B2335" s="262" t="str">
        <f>IF(ISBLANK(INDEX('Policy Characteristics'!B:B,MATCH($C2335,'Policy Characteristics'!$C:$C,0))),"",INDEX('Policy Characteristics'!B:B,MATCH($C2335,'Policy Characteristics'!$C:$C,0)))</f>
        <v>Capital Cost Reduction</v>
      </c>
      <c r="C2335" s="254" t="str">
        <f t="shared" si="82"/>
        <v>RnD Industry Capital Cost Perc Reduction</v>
      </c>
      <c r="D2335" t="s">
        <v>3051</v>
      </c>
      <c r="E2335" s="45"/>
      <c r="F2335" s="6" t="s">
        <v>312</v>
      </c>
      <c r="G2335" s="45"/>
      <c r="H2335" s="43">
        <v>1475</v>
      </c>
      <c r="I2335" s="324" t="s">
        <v>40</v>
      </c>
      <c r="J2335" s="255" t="str">
        <f>IF(ISBLANK(INDEX('Policy Characteristics'!D:D,MATCH($C2335,'Policy Characteristics'!$C:$C,0))),"",INDEX('Policy Characteristics'!D:D,MATCH($C2335,'Policy Characteristics'!$C:$C,0)))</f>
        <v>R&amp;D Capital Cost Reductions</v>
      </c>
      <c r="K2335" s="254" t="str">
        <f>IF(ISBLANK(INDEX('Policy Characteristics'!E:E,MATCH($C2335,'Policy Characteristics'!$C:$C,0))),"",INDEX('Policy Characteristics'!E:E,MATCH($C2335,'Policy Characteristics'!$C:$C,0)))</f>
        <v>RnD industry capital cost reduction</v>
      </c>
      <c r="L2335" s="261">
        <f>IF(ISBLANK(INDEX('Policy Characteristics'!F:F,MATCH($C2335,'Policy Characteristics'!$C:$C,0))),"",INDEX('Policy Characteristics'!F:F,MATCH($C2335,'Policy Characteristics'!$C:$C,0)))</f>
        <v>0</v>
      </c>
      <c r="M2335" s="261">
        <f>IF(ISBLANK(INDEX('Policy Characteristics'!G:G,MATCH($C2335,'Policy Characteristics'!$C:$C,0))),"",INDEX('Policy Characteristics'!G:G,MATCH($C2335,'Policy Characteristics'!$C:$C,0)))</f>
        <v>0.4</v>
      </c>
      <c r="N2335" s="261">
        <f>IF(ISBLANK(INDEX('Policy Characteristics'!H:H,MATCH($C2335,'Policy Characteristics'!$C:$C,0))),"",INDEX('Policy Characteristics'!H:H,MATCH($C2335,'Policy Characteristics'!$C:$C,0)))</f>
        <v>0.01</v>
      </c>
      <c r="O2335" s="254" t="str">
        <f>IF(ISBLANK(INDEX('Policy Characteristics'!I:I,MATCH($C2335,'Policy Characteristics'!$C:$C,0))),"",INDEX('Policy Characteristics'!I:I,MATCH($C2335,'Policy Characteristics'!$C:$C,0)))</f>
        <v>% reduction in cost</v>
      </c>
      <c r="P2335" s="254" t="str">
        <f>IF(ISBLANK(INDEX('Policy Characteristics'!J:J,MATCH($C2335,'Policy Characteristics'!$C:$C,0))),"",INDEX('Policy Characteristics'!J:J,MATCH($C2335,'Policy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35" s="254" t="str">
        <f>IF(ISBLANK(INDEX('Policy Characteristics'!K:K,MATCH($C2335,'Policy Characteristics'!$C:$C,0))),"",INDEX('Policy Characteristics'!K:K,MATCH($C2335,'Policy Characteristics'!$C:$C,0)))</f>
        <v>architectural-design.html#rnd</v>
      </c>
      <c r="R2335" s="254" t="str">
        <f>IF(ISBLANK(INDEX('Policy Characteristics'!L:L,MATCH($C2335,'Policy Characteristics'!$C:$C,0))),"",INDEX('Policy Characteristics'!L:L,MATCH($C2335,'Policy Characteristics'!$C:$C,0)))</f>
        <v>research-and-development.html</v>
      </c>
    </row>
    <row r="2336" spans="1:18">
      <c r="A2336" s="254" t="str">
        <f>IF(ISBLANK(INDEX('Policy Characteristics'!A:A,MATCH($C2336,'Policy Characteristics'!$C:$C,0))),"",INDEX('Policy Characteristics'!A:A,MATCH($C2336,'Policy Characteristics'!$C:$C,0)))</f>
        <v>Research and Development</v>
      </c>
      <c r="B2336" s="262" t="str">
        <f>IF(ISBLANK(INDEX('Policy Characteristics'!B:B,MATCH($C2336,'Policy Characteristics'!$C:$C,0))),"",INDEX('Policy Characteristics'!B:B,MATCH($C2336,'Policy Characteristics'!$C:$C,0)))</f>
        <v>Capital Cost Reduction</v>
      </c>
      <c r="C2336" s="254" t="str">
        <f t="shared" si="82"/>
        <v>RnD Industry Capital Cost Perc Reduction</v>
      </c>
      <c r="D2336" t="s">
        <v>3052</v>
      </c>
      <c r="E2336" s="45"/>
      <c r="F2336" s="6" t="s">
        <v>3077</v>
      </c>
      <c r="G2336" s="45"/>
      <c r="H2336" s="43">
        <v>1476</v>
      </c>
      <c r="I2336" s="324" t="s">
        <v>40</v>
      </c>
      <c r="J2336" s="255" t="str">
        <f>IF(ISBLANK(INDEX('Policy Characteristics'!D:D,MATCH($C2336,'Policy Characteristics'!$C:$C,0))),"",INDEX('Policy Characteristics'!D:D,MATCH($C2336,'Policy Characteristics'!$C:$C,0)))</f>
        <v>R&amp;D Capital Cost Reductions</v>
      </c>
      <c r="K2336" s="254" t="str">
        <f>IF(ISBLANK(INDEX('Policy Characteristics'!E:E,MATCH($C2336,'Policy Characteristics'!$C:$C,0))),"",INDEX('Policy Characteristics'!E:E,MATCH($C2336,'Policy Characteristics'!$C:$C,0)))</f>
        <v>RnD industry capital cost reduction</v>
      </c>
      <c r="L2336" s="261">
        <f>IF(ISBLANK(INDEX('Policy Characteristics'!F:F,MATCH($C2336,'Policy Characteristics'!$C:$C,0))),"",INDEX('Policy Characteristics'!F:F,MATCH($C2336,'Policy Characteristics'!$C:$C,0)))</f>
        <v>0</v>
      </c>
      <c r="M2336" s="261">
        <f>IF(ISBLANK(INDEX('Policy Characteristics'!G:G,MATCH($C2336,'Policy Characteristics'!$C:$C,0))),"",INDEX('Policy Characteristics'!G:G,MATCH($C2336,'Policy Characteristics'!$C:$C,0)))</f>
        <v>0.4</v>
      </c>
      <c r="N2336" s="261">
        <f>IF(ISBLANK(INDEX('Policy Characteristics'!H:H,MATCH($C2336,'Policy Characteristics'!$C:$C,0))),"",INDEX('Policy Characteristics'!H:H,MATCH($C2336,'Policy Characteristics'!$C:$C,0)))</f>
        <v>0.01</v>
      </c>
      <c r="O2336" s="254" t="str">
        <f>IF(ISBLANK(INDEX('Policy Characteristics'!I:I,MATCH($C2336,'Policy Characteristics'!$C:$C,0))),"",INDEX('Policy Characteristics'!I:I,MATCH($C2336,'Policy Characteristics'!$C:$C,0)))</f>
        <v>% reduction in cost</v>
      </c>
      <c r="P2336" s="254" t="str">
        <f>IF(ISBLANK(INDEX('Policy Characteristics'!J:J,MATCH($C2336,'Policy Characteristics'!$C:$C,0))),"",INDEX('Policy Characteristics'!J:J,MATCH($C2336,'Policy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36" s="254" t="str">
        <f>IF(ISBLANK(INDEX('Policy Characteristics'!K:K,MATCH($C2336,'Policy Characteristics'!$C:$C,0))),"",INDEX('Policy Characteristics'!K:K,MATCH($C2336,'Policy Characteristics'!$C:$C,0)))</f>
        <v>architectural-design.html#rnd</v>
      </c>
      <c r="R2336" s="254" t="str">
        <f>IF(ISBLANK(INDEX('Policy Characteristics'!L:L,MATCH($C2336,'Policy Characteristics'!$C:$C,0))),"",INDEX('Policy Characteristics'!L:L,MATCH($C2336,'Policy Characteristics'!$C:$C,0)))</f>
        <v>research-and-development.html</v>
      </c>
    </row>
    <row r="2337" spans="1:18" ht="29">
      <c r="A2337" s="254" t="str">
        <f>IF(ISBLANK(INDEX('Policy Characteristics'!A:A,MATCH($C2337,'Policy Characteristics'!$C:$C,0))),"",INDEX('Policy Characteristics'!A:A,MATCH($C2337,'Policy Characteristics'!$C:$C,0)))</f>
        <v>Research and Development</v>
      </c>
      <c r="B2337" s="262" t="str">
        <f>IF(ISBLANK(INDEX('Policy Characteristics'!B:B,MATCH($C2337,'Policy Characteristics'!$C:$C,0))),"",INDEX('Policy Characteristics'!B:B,MATCH($C2337,'Policy Characteristics'!$C:$C,0)))</f>
        <v>Capital Cost Reduction</v>
      </c>
      <c r="C2337" s="254" t="str">
        <f t="shared" si="82"/>
        <v>RnD Industry Capital Cost Perc Reduction</v>
      </c>
      <c r="D2337" t="s">
        <v>3053</v>
      </c>
      <c r="E2337" s="45"/>
      <c r="F2337" s="6" t="s">
        <v>3078</v>
      </c>
      <c r="G2337" s="45"/>
      <c r="H2337" s="43">
        <v>1477</v>
      </c>
      <c r="I2337" s="324" t="s">
        <v>40</v>
      </c>
      <c r="J2337" s="255" t="str">
        <f>IF(ISBLANK(INDEX('Policy Characteristics'!D:D,MATCH($C2337,'Policy Characteristics'!$C:$C,0))),"",INDEX('Policy Characteristics'!D:D,MATCH($C2337,'Policy Characteristics'!$C:$C,0)))</f>
        <v>R&amp;D Capital Cost Reductions</v>
      </c>
      <c r="K2337" s="254" t="str">
        <f>IF(ISBLANK(INDEX('Policy Characteristics'!E:E,MATCH($C2337,'Policy Characteristics'!$C:$C,0))),"",INDEX('Policy Characteristics'!E:E,MATCH($C2337,'Policy Characteristics'!$C:$C,0)))</f>
        <v>RnD industry capital cost reduction</v>
      </c>
      <c r="L2337" s="261">
        <f>IF(ISBLANK(INDEX('Policy Characteristics'!F:F,MATCH($C2337,'Policy Characteristics'!$C:$C,0))),"",INDEX('Policy Characteristics'!F:F,MATCH($C2337,'Policy Characteristics'!$C:$C,0)))</f>
        <v>0</v>
      </c>
      <c r="M2337" s="261">
        <f>IF(ISBLANK(INDEX('Policy Characteristics'!G:G,MATCH($C2337,'Policy Characteristics'!$C:$C,0))),"",INDEX('Policy Characteristics'!G:G,MATCH($C2337,'Policy Characteristics'!$C:$C,0)))</f>
        <v>0.4</v>
      </c>
      <c r="N2337" s="261">
        <f>IF(ISBLANK(INDEX('Policy Characteristics'!H:H,MATCH($C2337,'Policy Characteristics'!$C:$C,0))),"",INDEX('Policy Characteristics'!H:H,MATCH($C2337,'Policy Characteristics'!$C:$C,0)))</f>
        <v>0.01</v>
      </c>
      <c r="O2337" s="254" t="str">
        <f>IF(ISBLANK(INDEX('Policy Characteristics'!I:I,MATCH($C2337,'Policy Characteristics'!$C:$C,0))),"",INDEX('Policy Characteristics'!I:I,MATCH($C2337,'Policy Characteristics'!$C:$C,0)))</f>
        <v>% reduction in cost</v>
      </c>
      <c r="P2337" s="254" t="str">
        <f>IF(ISBLANK(INDEX('Policy Characteristics'!J:J,MATCH($C2337,'Policy Characteristics'!$C:$C,0))),"",INDEX('Policy Characteristics'!J:J,MATCH($C2337,'Policy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37" s="254" t="str">
        <f>IF(ISBLANK(INDEX('Policy Characteristics'!K:K,MATCH($C2337,'Policy Characteristics'!$C:$C,0))),"",INDEX('Policy Characteristics'!K:K,MATCH($C2337,'Policy Characteristics'!$C:$C,0)))</f>
        <v>architectural-design.html#rnd</v>
      </c>
      <c r="R2337" s="254" t="str">
        <f>IF(ISBLANK(INDEX('Policy Characteristics'!L:L,MATCH($C2337,'Policy Characteristics'!$C:$C,0))),"",INDEX('Policy Characteristics'!L:L,MATCH($C2337,'Policy Characteristics'!$C:$C,0)))</f>
        <v>research-and-development.html</v>
      </c>
    </row>
    <row r="2338" spans="1:18">
      <c r="A2338" s="254" t="str">
        <f>IF(ISBLANK(INDEX('Policy Characteristics'!A:A,MATCH($C2338,'Policy Characteristics'!$C:$C,0))),"",INDEX('Policy Characteristics'!A:A,MATCH($C2338,'Policy Characteristics'!$C:$C,0)))</f>
        <v>Research and Development</v>
      </c>
      <c r="B2338" s="262" t="str">
        <f>IF(ISBLANK(INDEX('Policy Characteristics'!B:B,MATCH($C2338,'Policy Characteristics'!$C:$C,0))),"",INDEX('Policy Characteristics'!B:B,MATCH($C2338,'Policy Characteristics'!$C:$C,0)))</f>
        <v>Capital Cost Reduction</v>
      </c>
      <c r="C2338" s="254" t="str">
        <f t="shared" si="82"/>
        <v>RnD Industry Capital Cost Perc Reduction</v>
      </c>
      <c r="D2338" t="s">
        <v>3054</v>
      </c>
      <c r="E2338" s="45"/>
      <c r="F2338" s="6" t="s">
        <v>3079</v>
      </c>
      <c r="G2338" s="45"/>
      <c r="H2338" s="43">
        <v>1478</v>
      </c>
      <c r="I2338" s="324" t="s">
        <v>40</v>
      </c>
      <c r="J2338" s="255" t="str">
        <f>IF(ISBLANK(INDEX('Policy Characteristics'!D:D,MATCH($C2338,'Policy Characteristics'!$C:$C,0))),"",INDEX('Policy Characteristics'!D:D,MATCH($C2338,'Policy Characteristics'!$C:$C,0)))</f>
        <v>R&amp;D Capital Cost Reductions</v>
      </c>
      <c r="K2338" s="254" t="str">
        <f>IF(ISBLANK(INDEX('Policy Characteristics'!E:E,MATCH($C2338,'Policy Characteristics'!$C:$C,0))),"",INDEX('Policy Characteristics'!E:E,MATCH($C2338,'Policy Characteristics'!$C:$C,0)))</f>
        <v>RnD industry capital cost reduction</v>
      </c>
      <c r="L2338" s="261">
        <f>IF(ISBLANK(INDEX('Policy Characteristics'!F:F,MATCH($C2338,'Policy Characteristics'!$C:$C,0))),"",INDEX('Policy Characteristics'!F:F,MATCH($C2338,'Policy Characteristics'!$C:$C,0)))</f>
        <v>0</v>
      </c>
      <c r="M2338" s="261">
        <f>IF(ISBLANK(INDEX('Policy Characteristics'!G:G,MATCH($C2338,'Policy Characteristics'!$C:$C,0))),"",INDEX('Policy Characteristics'!G:G,MATCH($C2338,'Policy Characteristics'!$C:$C,0)))</f>
        <v>0.4</v>
      </c>
      <c r="N2338" s="261">
        <f>IF(ISBLANK(INDEX('Policy Characteristics'!H:H,MATCH($C2338,'Policy Characteristics'!$C:$C,0))),"",INDEX('Policy Characteristics'!H:H,MATCH($C2338,'Policy Characteristics'!$C:$C,0)))</f>
        <v>0.01</v>
      </c>
      <c r="O2338" s="254" t="str">
        <f>IF(ISBLANK(INDEX('Policy Characteristics'!I:I,MATCH($C2338,'Policy Characteristics'!$C:$C,0))),"",INDEX('Policy Characteristics'!I:I,MATCH($C2338,'Policy Characteristics'!$C:$C,0)))</f>
        <v>% reduction in cost</v>
      </c>
      <c r="P2338" s="254" t="str">
        <f>IF(ISBLANK(INDEX('Policy Characteristics'!J:J,MATCH($C2338,'Policy Characteristics'!$C:$C,0))),"",INDEX('Policy Characteristics'!J:J,MATCH($C2338,'Policy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38" s="254" t="str">
        <f>IF(ISBLANK(INDEX('Policy Characteristics'!K:K,MATCH($C2338,'Policy Characteristics'!$C:$C,0))),"",INDEX('Policy Characteristics'!K:K,MATCH($C2338,'Policy Characteristics'!$C:$C,0)))</f>
        <v>architectural-design.html#rnd</v>
      </c>
      <c r="R2338" s="254" t="str">
        <f>IF(ISBLANK(INDEX('Policy Characteristics'!L:L,MATCH($C2338,'Policy Characteristics'!$C:$C,0))),"",INDEX('Policy Characteristics'!L:L,MATCH($C2338,'Policy Characteristics'!$C:$C,0)))</f>
        <v>research-and-development.html</v>
      </c>
    </row>
    <row r="2339" spans="1:18">
      <c r="A2339" s="254" t="str">
        <f>IF(ISBLANK(INDEX('Policy Characteristics'!A:A,MATCH($C2339,'Policy Characteristics'!$C:$C,0))),"",INDEX('Policy Characteristics'!A:A,MATCH($C2339,'Policy Characteristics'!$C:$C,0)))</f>
        <v>Research and Development</v>
      </c>
      <c r="B2339" s="262" t="str">
        <f>IF(ISBLANK(INDEX('Policy Characteristics'!B:B,MATCH($C2339,'Policy Characteristics'!$C:$C,0))),"",INDEX('Policy Characteristics'!B:B,MATCH($C2339,'Policy Characteristics'!$C:$C,0)))</f>
        <v>Capital Cost Reduction</v>
      </c>
      <c r="C2339" s="254" t="str">
        <f t="shared" si="82"/>
        <v>RnD Industry Capital Cost Perc Reduction</v>
      </c>
      <c r="D2339" t="s">
        <v>3055</v>
      </c>
      <c r="E2339" s="45"/>
      <c r="F2339" s="6" t="s">
        <v>3080</v>
      </c>
      <c r="G2339" s="45"/>
      <c r="H2339" s="43">
        <v>1479</v>
      </c>
      <c r="I2339" s="324" t="s">
        <v>40</v>
      </c>
      <c r="J2339" s="255" t="str">
        <f>IF(ISBLANK(INDEX('Policy Characteristics'!D:D,MATCH($C2339,'Policy Characteristics'!$C:$C,0))),"",INDEX('Policy Characteristics'!D:D,MATCH($C2339,'Policy Characteristics'!$C:$C,0)))</f>
        <v>R&amp;D Capital Cost Reductions</v>
      </c>
      <c r="K2339" s="254" t="str">
        <f>IF(ISBLANK(INDEX('Policy Characteristics'!E:E,MATCH($C2339,'Policy Characteristics'!$C:$C,0))),"",INDEX('Policy Characteristics'!E:E,MATCH($C2339,'Policy Characteristics'!$C:$C,0)))</f>
        <v>RnD industry capital cost reduction</v>
      </c>
      <c r="L2339" s="261">
        <f>IF(ISBLANK(INDEX('Policy Characteristics'!F:F,MATCH($C2339,'Policy Characteristics'!$C:$C,0))),"",INDEX('Policy Characteristics'!F:F,MATCH($C2339,'Policy Characteristics'!$C:$C,0)))</f>
        <v>0</v>
      </c>
      <c r="M2339" s="261">
        <f>IF(ISBLANK(INDEX('Policy Characteristics'!G:G,MATCH($C2339,'Policy Characteristics'!$C:$C,0))),"",INDEX('Policy Characteristics'!G:G,MATCH($C2339,'Policy Characteristics'!$C:$C,0)))</f>
        <v>0.4</v>
      </c>
      <c r="N2339" s="261">
        <f>IF(ISBLANK(INDEX('Policy Characteristics'!H:H,MATCH($C2339,'Policy Characteristics'!$C:$C,0))),"",INDEX('Policy Characteristics'!H:H,MATCH($C2339,'Policy Characteristics'!$C:$C,0)))</f>
        <v>0.01</v>
      </c>
      <c r="O2339" s="254" t="str">
        <f>IF(ISBLANK(INDEX('Policy Characteristics'!I:I,MATCH($C2339,'Policy Characteristics'!$C:$C,0))),"",INDEX('Policy Characteristics'!I:I,MATCH($C2339,'Policy Characteristics'!$C:$C,0)))</f>
        <v>% reduction in cost</v>
      </c>
      <c r="P2339" s="254" t="str">
        <f>IF(ISBLANK(INDEX('Policy Characteristics'!J:J,MATCH($C2339,'Policy Characteristics'!$C:$C,0))),"",INDEX('Policy Characteristics'!J:J,MATCH($C2339,'Policy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39" s="254" t="str">
        <f>IF(ISBLANK(INDEX('Policy Characteristics'!K:K,MATCH($C2339,'Policy Characteristics'!$C:$C,0))),"",INDEX('Policy Characteristics'!K:K,MATCH($C2339,'Policy Characteristics'!$C:$C,0)))</f>
        <v>architectural-design.html#rnd</v>
      </c>
      <c r="R2339" s="254" t="str">
        <f>IF(ISBLANK(INDEX('Policy Characteristics'!L:L,MATCH($C2339,'Policy Characteristics'!$C:$C,0))),"",INDEX('Policy Characteristics'!L:L,MATCH($C2339,'Policy Characteristics'!$C:$C,0)))</f>
        <v>research-and-development.html</v>
      </c>
    </row>
    <row r="2340" spans="1:18">
      <c r="A2340" s="254" t="str">
        <f>IF(ISBLANK(INDEX('Policy Characteristics'!A:A,MATCH($C2340,'Policy Characteristics'!$C:$C,0))),"",INDEX('Policy Characteristics'!A:A,MATCH($C2340,'Policy Characteristics'!$C:$C,0)))</f>
        <v>Research and Development</v>
      </c>
      <c r="B2340" s="262" t="str">
        <f>IF(ISBLANK(INDEX('Policy Characteristics'!B:B,MATCH($C2340,'Policy Characteristics'!$C:$C,0))),"",INDEX('Policy Characteristics'!B:B,MATCH($C2340,'Policy Characteristics'!$C:$C,0)))</f>
        <v>Capital Cost Reduction</v>
      </c>
      <c r="C2340" s="254" t="str">
        <f t="shared" si="82"/>
        <v>RnD Industry Capital Cost Perc Reduction</v>
      </c>
      <c r="D2340" t="s">
        <v>3056</v>
      </c>
      <c r="E2340" s="45"/>
      <c r="F2340" s="6" t="s">
        <v>3081</v>
      </c>
      <c r="G2340" s="45"/>
      <c r="H2340" s="43">
        <v>1480</v>
      </c>
      <c r="I2340" s="324" t="s">
        <v>40</v>
      </c>
      <c r="J2340" s="255" t="str">
        <f>IF(ISBLANK(INDEX('Policy Characteristics'!D:D,MATCH($C2340,'Policy Characteristics'!$C:$C,0))),"",INDEX('Policy Characteristics'!D:D,MATCH($C2340,'Policy Characteristics'!$C:$C,0)))</f>
        <v>R&amp;D Capital Cost Reductions</v>
      </c>
      <c r="K2340" s="254" t="str">
        <f>IF(ISBLANK(INDEX('Policy Characteristics'!E:E,MATCH($C2340,'Policy Characteristics'!$C:$C,0))),"",INDEX('Policy Characteristics'!E:E,MATCH($C2340,'Policy Characteristics'!$C:$C,0)))</f>
        <v>RnD industry capital cost reduction</v>
      </c>
      <c r="L2340" s="261">
        <f>IF(ISBLANK(INDEX('Policy Characteristics'!F:F,MATCH($C2340,'Policy Characteristics'!$C:$C,0))),"",INDEX('Policy Characteristics'!F:F,MATCH($C2340,'Policy Characteristics'!$C:$C,0)))</f>
        <v>0</v>
      </c>
      <c r="M2340" s="261">
        <f>IF(ISBLANK(INDEX('Policy Characteristics'!G:G,MATCH($C2340,'Policy Characteristics'!$C:$C,0))),"",INDEX('Policy Characteristics'!G:G,MATCH($C2340,'Policy Characteristics'!$C:$C,0)))</f>
        <v>0.4</v>
      </c>
      <c r="N2340" s="261">
        <f>IF(ISBLANK(INDEX('Policy Characteristics'!H:H,MATCH($C2340,'Policy Characteristics'!$C:$C,0))),"",INDEX('Policy Characteristics'!H:H,MATCH($C2340,'Policy Characteristics'!$C:$C,0)))</f>
        <v>0.01</v>
      </c>
      <c r="O2340" s="254" t="str">
        <f>IF(ISBLANK(INDEX('Policy Characteristics'!I:I,MATCH($C2340,'Policy Characteristics'!$C:$C,0))),"",INDEX('Policy Characteristics'!I:I,MATCH($C2340,'Policy Characteristics'!$C:$C,0)))</f>
        <v>% reduction in cost</v>
      </c>
      <c r="P2340" s="254" t="str">
        <f>IF(ISBLANK(INDEX('Policy Characteristics'!J:J,MATCH($C2340,'Policy Characteristics'!$C:$C,0))),"",INDEX('Policy Characteristics'!J:J,MATCH($C2340,'Policy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40" s="254" t="str">
        <f>IF(ISBLANK(INDEX('Policy Characteristics'!K:K,MATCH($C2340,'Policy Characteristics'!$C:$C,0))),"",INDEX('Policy Characteristics'!K:K,MATCH($C2340,'Policy Characteristics'!$C:$C,0)))</f>
        <v>architectural-design.html#rnd</v>
      </c>
      <c r="R2340" s="254" t="str">
        <f>IF(ISBLANK(INDEX('Policy Characteristics'!L:L,MATCH($C2340,'Policy Characteristics'!$C:$C,0))),"",INDEX('Policy Characteristics'!L:L,MATCH($C2340,'Policy Characteristics'!$C:$C,0)))</f>
        <v>research-and-development.html</v>
      </c>
    </row>
    <row r="2341" spans="1:18">
      <c r="A2341" s="254" t="str">
        <f>IF(ISBLANK(INDEX('Policy Characteristics'!A:A,MATCH($C2341,'Policy Characteristics'!$C:$C,0))),"",INDEX('Policy Characteristics'!A:A,MATCH($C2341,'Policy Characteristics'!$C:$C,0)))</f>
        <v>Research and Development</v>
      </c>
      <c r="B2341" s="262" t="str">
        <f>IF(ISBLANK(INDEX('Policy Characteristics'!B:B,MATCH($C2341,'Policy Characteristics'!$C:$C,0))),"",INDEX('Policy Characteristics'!B:B,MATCH($C2341,'Policy Characteristics'!$C:$C,0)))</f>
        <v>Capital Cost Reduction</v>
      </c>
      <c r="C2341" s="254" t="str">
        <f t="shared" si="82"/>
        <v>RnD Industry Capital Cost Perc Reduction</v>
      </c>
      <c r="D2341" t="s">
        <v>3057</v>
      </c>
      <c r="E2341" s="45"/>
      <c r="F2341" s="6" t="s">
        <v>3082</v>
      </c>
      <c r="G2341" s="45"/>
      <c r="H2341" s="43">
        <v>1481</v>
      </c>
      <c r="I2341" s="324" t="s">
        <v>40</v>
      </c>
      <c r="J2341" s="255" t="str">
        <f>IF(ISBLANK(INDEX('Policy Characteristics'!D:D,MATCH($C2341,'Policy Characteristics'!$C:$C,0))),"",INDEX('Policy Characteristics'!D:D,MATCH($C2341,'Policy Characteristics'!$C:$C,0)))</f>
        <v>R&amp;D Capital Cost Reductions</v>
      </c>
      <c r="K2341" s="254" t="str">
        <f>IF(ISBLANK(INDEX('Policy Characteristics'!E:E,MATCH($C2341,'Policy Characteristics'!$C:$C,0))),"",INDEX('Policy Characteristics'!E:E,MATCH($C2341,'Policy Characteristics'!$C:$C,0)))</f>
        <v>RnD industry capital cost reduction</v>
      </c>
      <c r="L2341" s="261">
        <f>IF(ISBLANK(INDEX('Policy Characteristics'!F:F,MATCH($C2341,'Policy Characteristics'!$C:$C,0))),"",INDEX('Policy Characteristics'!F:F,MATCH($C2341,'Policy Characteristics'!$C:$C,0)))</f>
        <v>0</v>
      </c>
      <c r="M2341" s="261">
        <f>IF(ISBLANK(INDEX('Policy Characteristics'!G:G,MATCH($C2341,'Policy Characteristics'!$C:$C,0))),"",INDEX('Policy Characteristics'!G:G,MATCH($C2341,'Policy Characteristics'!$C:$C,0)))</f>
        <v>0.4</v>
      </c>
      <c r="N2341" s="261">
        <f>IF(ISBLANK(INDEX('Policy Characteristics'!H:H,MATCH($C2341,'Policy Characteristics'!$C:$C,0))),"",INDEX('Policy Characteristics'!H:H,MATCH($C2341,'Policy Characteristics'!$C:$C,0)))</f>
        <v>0.01</v>
      </c>
      <c r="O2341" s="254" t="str">
        <f>IF(ISBLANK(INDEX('Policy Characteristics'!I:I,MATCH($C2341,'Policy Characteristics'!$C:$C,0))),"",INDEX('Policy Characteristics'!I:I,MATCH($C2341,'Policy Characteristics'!$C:$C,0)))</f>
        <v>% reduction in cost</v>
      </c>
      <c r="P2341" s="254" t="str">
        <f>IF(ISBLANK(INDEX('Policy Characteristics'!J:J,MATCH($C2341,'Policy Characteristics'!$C:$C,0))),"",INDEX('Policy Characteristics'!J:J,MATCH($C2341,'Policy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41" s="254" t="str">
        <f>IF(ISBLANK(INDEX('Policy Characteristics'!K:K,MATCH($C2341,'Policy Characteristics'!$C:$C,0))),"",INDEX('Policy Characteristics'!K:K,MATCH($C2341,'Policy Characteristics'!$C:$C,0)))</f>
        <v>architectural-design.html#rnd</v>
      </c>
      <c r="R2341" s="254" t="str">
        <f>IF(ISBLANK(INDEX('Policy Characteristics'!L:L,MATCH($C2341,'Policy Characteristics'!$C:$C,0))),"",INDEX('Policy Characteristics'!L:L,MATCH($C2341,'Policy Characteristics'!$C:$C,0)))</f>
        <v>research-and-development.html</v>
      </c>
    </row>
    <row r="2342" spans="1:18">
      <c r="A2342" s="254" t="str">
        <f>IF(ISBLANK(INDEX('Policy Characteristics'!A:A,MATCH($C2342,'Policy Characteristics'!$C:$C,0))),"",INDEX('Policy Characteristics'!A:A,MATCH($C2342,'Policy Characteristics'!$C:$C,0)))</f>
        <v>Research and Development</v>
      </c>
      <c r="B2342" s="262" t="str">
        <f>IF(ISBLANK(INDEX('Policy Characteristics'!B:B,MATCH($C2342,'Policy Characteristics'!$C:$C,0))),"",INDEX('Policy Characteristics'!B:B,MATCH($C2342,'Policy Characteristics'!$C:$C,0)))</f>
        <v>Capital Cost Reduction</v>
      </c>
      <c r="C2342" s="254" t="str">
        <f t="shared" si="82"/>
        <v>RnD Industry Capital Cost Perc Reduction</v>
      </c>
      <c r="D2342" t="s">
        <v>3058</v>
      </c>
      <c r="E2342" s="45"/>
      <c r="F2342" s="6" t="s">
        <v>3083</v>
      </c>
      <c r="G2342" s="45"/>
      <c r="H2342" s="43">
        <v>1482</v>
      </c>
      <c r="I2342" s="324" t="s">
        <v>40</v>
      </c>
      <c r="J2342" s="255" t="str">
        <f>IF(ISBLANK(INDEX('Policy Characteristics'!D:D,MATCH($C2342,'Policy Characteristics'!$C:$C,0))),"",INDEX('Policy Characteristics'!D:D,MATCH($C2342,'Policy Characteristics'!$C:$C,0)))</f>
        <v>R&amp;D Capital Cost Reductions</v>
      </c>
      <c r="K2342" s="254" t="str">
        <f>IF(ISBLANK(INDEX('Policy Characteristics'!E:E,MATCH($C2342,'Policy Characteristics'!$C:$C,0))),"",INDEX('Policy Characteristics'!E:E,MATCH($C2342,'Policy Characteristics'!$C:$C,0)))</f>
        <v>RnD industry capital cost reduction</v>
      </c>
      <c r="L2342" s="261">
        <f>IF(ISBLANK(INDEX('Policy Characteristics'!F:F,MATCH($C2342,'Policy Characteristics'!$C:$C,0))),"",INDEX('Policy Characteristics'!F:F,MATCH($C2342,'Policy Characteristics'!$C:$C,0)))</f>
        <v>0</v>
      </c>
      <c r="M2342" s="261">
        <f>IF(ISBLANK(INDEX('Policy Characteristics'!G:G,MATCH($C2342,'Policy Characteristics'!$C:$C,0))),"",INDEX('Policy Characteristics'!G:G,MATCH($C2342,'Policy Characteristics'!$C:$C,0)))</f>
        <v>0.4</v>
      </c>
      <c r="N2342" s="261">
        <f>IF(ISBLANK(INDEX('Policy Characteristics'!H:H,MATCH($C2342,'Policy Characteristics'!$C:$C,0))),"",INDEX('Policy Characteristics'!H:H,MATCH($C2342,'Policy Characteristics'!$C:$C,0)))</f>
        <v>0.01</v>
      </c>
      <c r="O2342" s="254" t="str">
        <f>IF(ISBLANK(INDEX('Policy Characteristics'!I:I,MATCH($C2342,'Policy Characteristics'!$C:$C,0))),"",INDEX('Policy Characteristics'!I:I,MATCH($C2342,'Policy Characteristics'!$C:$C,0)))</f>
        <v>% reduction in cost</v>
      </c>
      <c r="P2342" s="254" t="str">
        <f>IF(ISBLANK(INDEX('Policy Characteristics'!J:J,MATCH($C2342,'Policy Characteristics'!$C:$C,0))),"",INDEX('Policy Characteristics'!J:J,MATCH($C2342,'Policy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42" s="254" t="str">
        <f>IF(ISBLANK(INDEX('Policy Characteristics'!K:K,MATCH($C2342,'Policy Characteristics'!$C:$C,0))),"",INDEX('Policy Characteristics'!K:K,MATCH($C2342,'Policy Characteristics'!$C:$C,0)))</f>
        <v>architectural-design.html#rnd</v>
      </c>
      <c r="R2342" s="254" t="str">
        <f>IF(ISBLANK(INDEX('Policy Characteristics'!L:L,MATCH($C2342,'Policy Characteristics'!$C:$C,0))),"",INDEX('Policy Characteristics'!L:L,MATCH($C2342,'Policy Characteristics'!$C:$C,0)))</f>
        <v>research-and-development.html</v>
      </c>
    </row>
    <row r="2343" spans="1:18">
      <c r="A2343" s="254" t="str">
        <f>IF(ISBLANK(INDEX('Policy Characteristics'!A:A,MATCH($C2343,'Policy Characteristics'!$C:$C,0))),"",INDEX('Policy Characteristics'!A:A,MATCH($C2343,'Policy Characteristics'!$C:$C,0)))</f>
        <v>Research and Development</v>
      </c>
      <c r="B2343" s="262" t="str">
        <f>IF(ISBLANK(INDEX('Policy Characteristics'!B:B,MATCH($C2343,'Policy Characteristics'!$C:$C,0))),"",INDEX('Policy Characteristics'!B:B,MATCH($C2343,'Policy Characteristics'!$C:$C,0)))</f>
        <v>Capital Cost Reduction</v>
      </c>
      <c r="C2343" s="254" t="str">
        <f t="shared" si="82"/>
        <v>RnD Industry Capital Cost Perc Reduction</v>
      </c>
      <c r="D2343" t="s">
        <v>3059</v>
      </c>
      <c r="E2343" s="45"/>
      <c r="F2343" s="6" t="s">
        <v>3084</v>
      </c>
      <c r="G2343" s="45"/>
      <c r="H2343" s="43">
        <v>1483</v>
      </c>
      <c r="I2343" s="324" t="s">
        <v>40</v>
      </c>
      <c r="J2343" s="255" t="str">
        <f>IF(ISBLANK(INDEX('Policy Characteristics'!D:D,MATCH($C2343,'Policy Characteristics'!$C:$C,0))),"",INDEX('Policy Characteristics'!D:D,MATCH($C2343,'Policy Characteristics'!$C:$C,0)))</f>
        <v>R&amp;D Capital Cost Reductions</v>
      </c>
      <c r="K2343" s="254" t="str">
        <f>IF(ISBLANK(INDEX('Policy Characteristics'!E:E,MATCH($C2343,'Policy Characteristics'!$C:$C,0))),"",INDEX('Policy Characteristics'!E:E,MATCH($C2343,'Policy Characteristics'!$C:$C,0)))</f>
        <v>RnD industry capital cost reduction</v>
      </c>
      <c r="L2343" s="261">
        <f>IF(ISBLANK(INDEX('Policy Characteristics'!F:F,MATCH($C2343,'Policy Characteristics'!$C:$C,0))),"",INDEX('Policy Characteristics'!F:F,MATCH($C2343,'Policy Characteristics'!$C:$C,0)))</f>
        <v>0</v>
      </c>
      <c r="M2343" s="261">
        <f>IF(ISBLANK(INDEX('Policy Characteristics'!G:G,MATCH($C2343,'Policy Characteristics'!$C:$C,0))),"",INDEX('Policy Characteristics'!G:G,MATCH($C2343,'Policy Characteristics'!$C:$C,0)))</f>
        <v>0.4</v>
      </c>
      <c r="N2343" s="261">
        <f>IF(ISBLANK(INDEX('Policy Characteristics'!H:H,MATCH($C2343,'Policy Characteristics'!$C:$C,0))),"",INDEX('Policy Characteristics'!H:H,MATCH($C2343,'Policy Characteristics'!$C:$C,0)))</f>
        <v>0.01</v>
      </c>
      <c r="O2343" s="254" t="str">
        <f>IF(ISBLANK(INDEX('Policy Characteristics'!I:I,MATCH($C2343,'Policy Characteristics'!$C:$C,0))),"",INDEX('Policy Characteristics'!I:I,MATCH($C2343,'Policy Characteristics'!$C:$C,0)))</f>
        <v>% reduction in cost</v>
      </c>
      <c r="P2343" s="254" t="str">
        <f>IF(ISBLANK(INDEX('Policy Characteristics'!J:J,MATCH($C2343,'Policy Characteristics'!$C:$C,0))),"",INDEX('Policy Characteristics'!J:J,MATCH($C2343,'Policy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43" s="254" t="str">
        <f>IF(ISBLANK(INDEX('Policy Characteristics'!K:K,MATCH($C2343,'Policy Characteristics'!$C:$C,0))),"",INDEX('Policy Characteristics'!K:K,MATCH($C2343,'Policy Characteristics'!$C:$C,0)))</f>
        <v>architectural-design.html#rnd</v>
      </c>
      <c r="R2343" s="254" t="str">
        <f>IF(ISBLANK(INDEX('Policy Characteristics'!L:L,MATCH($C2343,'Policy Characteristics'!$C:$C,0))),"",INDEX('Policy Characteristics'!L:L,MATCH($C2343,'Policy Characteristics'!$C:$C,0)))</f>
        <v>research-and-development.html</v>
      </c>
    </row>
    <row r="2344" spans="1:18">
      <c r="A2344" s="254" t="str">
        <f>IF(ISBLANK(INDEX('Policy Characteristics'!A:A,MATCH($C2344,'Policy Characteristics'!$C:$C,0))),"",INDEX('Policy Characteristics'!A:A,MATCH($C2344,'Policy Characteristics'!$C:$C,0)))</f>
        <v>Research and Development</v>
      </c>
      <c r="B2344" s="262" t="str">
        <f>IF(ISBLANK(INDEX('Policy Characteristics'!B:B,MATCH($C2344,'Policy Characteristics'!$C:$C,0))),"",INDEX('Policy Characteristics'!B:B,MATCH($C2344,'Policy Characteristics'!$C:$C,0)))</f>
        <v>Capital Cost Reduction</v>
      </c>
      <c r="C2344" s="254" t="str">
        <f t="shared" si="82"/>
        <v>RnD Industry Capital Cost Perc Reduction</v>
      </c>
      <c r="D2344" t="s">
        <v>3060</v>
      </c>
      <c r="E2344" s="45"/>
      <c r="F2344" s="6" t="s">
        <v>3085</v>
      </c>
      <c r="G2344" s="45"/>
      <c r="H2344" s="43">
        <v>1484</v>
      </c>
      <c r="I2344" s="324" t="s">
        <v>40</v>
      </c>
      <c r="J2344" s="255" t="str">
        <f>IF(ISBLANK(INDEX('Policy Characteristics'!D:D,MATCH($C2344,'Policy Characteristics'!$C:$C,0))),"",INDEX('Policy Characteristics'!D:D,MATCH($C2344,'Policy Characteristics'!$C:$C,0)))</f>
        <v>R&amp;D Capital Cost Reductions</v>
      </c>
      <c r="K2344" s="254" t="str">
        <f>IF(ISBLANK(INDEX('Policy Characteristics'!E:E,MATCH($C2344,'Policy Characteristics'!$C:$C,0))),"",INDEX('Policy Characteristics'!E:E,MATCH($C2344,'Policy Characteristics'!$C:$C,0)))</f>
        <v>RnD industry capital cost reduction</v>
      </c>
      <c r="L2344" s="261">
        <f>IF(ISBLANK(INDEX('Policy Characteristics'!F:F,MATCH($C2344,'Policy Characteristics'!$C:$C,0))),"",INDEX('Policy Characteristics'!F:F,MATCH($C2344,'Policy Characteristics'!$C:$C,0)))</f>
        <v>0</v>
      </c>
      <c r="M2344" s="261">
        <f>IF(ISBLANK(INDEX('Policy Characteristics'!G:G,MATCH($C2344,'Policy Characteristics'!$C:$C,0))),"",INDEX('Policy Characteristics'!G:G,MATCH($C2344,'Policy Characteristics'!$C:$C,0)))</f>
        <v>0.4</v>
      </c>
      <c r="N2344" s="261">
        <f>IF(ISBLANK(INDEX('Policy Characteristics'!H:H,MATCH($C2344,'Policy Characteristics'!$C:$C,0))),"",INDEX('Policy Characteristics'!H:H,MATCH($C2344,'Policy Characteristics'!$C:$C,0)))</f>
        <v>0.01</v>
      </c>
      <c r="O2344" s="254" t="str">
        <f>IF(ISBLANK(INDEX('Policy Characteristics'!I:I,MATCH($C2344,'Policy Characteristics'!$C:$C,0))),"",INDEX('Policy Characteristics'!I:I,MATCH($C2344,'Policy Characteristics'!$C:$C,0)))</f>
        <v>% reduction in cost</v>
      </c>
      <c r="P2344" s="254" t="str">
        <f>IF(ISBLANK(INDEX('Policy Characteristics'!J:J,MATCH($C2344,'Policy Characteristics'!$C:$C,0))),"",INDEX('Policy Characteristics'!J:J,MATCH($C2344,'Policy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44" s="254" t="str">
        <f>IF(ISBLANK(INDEX('Policy Characteristics'!K:K,MATCH($C2344,'Policy Characteristics'!$C:$C,0))),"",INDEX('Policy Characteristics'!K:K,MATCH($C2344,'Policy Characteristics'!$C:$C,0)))</f>
        <v>architectural-design.html#rnd</v>
      </c>
      <c r="R2344" s="254" t="str">
        <f>IF(ISBLANK(INDEX('Policy Characteristics'!L:L,MATCH($C2344,'Policy Characteristics'!$C:$C,0))),"",INDEX('Policy Characteristics'!L:L,MATCH($C2344,'Policy Characteristics'!$C:$C,0)))</f>
        <v>research-and-development.html</v>
      </c>
    </row>
    <row r="2345" spans="1:18">
      <c r="A2345" s="254" t="str">
        <f>IF(ISBLANK(INDEX('Policy Characteristics'!A:A,MATCH($C2345,'Policy Characteristics'!$C:$C,0))),"",INDEX('Policy Characteristics'!A:A,MATCH($C2345,'Policy Characteristics'!$C:$C,0)))</f>
        <v>Research and Development</v>
      </c>
      <c r="B2345" s="262" t="str">
        <f>IF(ISBLANK(INDEX('Policy Characteristics'!B:B,MATCH($C2345,'Policy Characteristics'!$C:$C,0))),"",INDEX('Policy Characteristics'!B:B,MATCH($C2345,'Policy Characteristics'!$C:$C,0)))</f>
        <v>Capital Cost Reduction</v>
      </c>
      <c r="C2345" s="254" t="str">
        <f t="shared" si="82"/>
        <v>RnD Industry Capital Cost Perc Reduction</v>
      </c>
      <c r="D2345" t="s">
        <v>3061</v>
      </c>
      <c r="E2345" s="45"/>
      <c r="F2345" s="6" t="s">
        <v>3086</v>
      </c>
      <c r="G2345" s="45"/>
      <c r="H2345" s="43">
        <v>1485</v>
      </c>
      <c r="I2345" s="324" t="s">
        <v>40</v>
      </c>
      <c r="J2345" s="255" t="str">
        <f>IF(ISBLANK(INDEX('Policy Characteristics'!D:D,MATCH($C2345,'Policy Characteristics'!$C:$C,0))),"",INDEX('Policy Characteristics'!D:D,MATCH($C2345,'Policy Characteristics'!$C:$C,0)))</f>
        <v>R&amp;D Capital Cost Reductions</v>
      </c>
      <c r="K2345" s="254" t="str">
        <f>IF(ISBLANK(INDEX('Policy Characteristics'!E:E,MATCH($C2345,'Policy Characteristics'!$C:$C,0))),"",INDEX('Policy Characteristics'!E:E,MATCH($C2345,'Policy Characteristics'!$C:$C,0)))</f>
        <v>RnD industry capital cost reduction</v>
      </c>
      <c r="L2345" s="261">
        <f>IF(ISBLANK(INDEX('Policy Characteristics'!F:F,MATCH($C2345,'Policy Characteristics'!$C:$C,0))),"",INDEX('Policy Characteristics'!F:F,MATCH($C2345,'Policy Characteristics'!$C:$C,0)))</f>
        <v>0</v>
      </c>
      <c r="M2345" s="261">
        <f>IF(ISBLANK(INDEX('Policy Characteristics'!G:G,MATCH($C2345,'Policy Characteristics'!$C:$C,0))),"",INDEX('Policy Characteristics'!G:G,MATCH($C2345,'Policy Characteristics'!$C:$C,0)))</f>
        <v>0.4</v>
      </c>
      <c r="N2345" s="261">
        <f>IF(ISBLANK(INDEX('Policy Characteristics'!H:H,MATCH($C2345,'Policy Characteristics'!$C:$C,0))),"",INDEX('Policy Characteristics'!H:H,MATCH($C2345,'Policy Characteristics'!$C:$C,0)))</f>
        <v>0.01</v>
      </c>
      <c r="O2345" s="254" t="str">
        <f>IF(ISBLANK(INDEX('Policy Characteristics'!I:I,MATCH($C2345,'Policy Characteristics'!$C:$C,0))),"",INDEX('Policy Characteristics'!I:I,MATCH($C2345,'Policy Characteristics'!$C:$C,0)))</f>
        <v>% reduction in cost</v>
      </c>
      <c r="P2345" s="254" t="str">
        <f>IF(ISBLANK(INDEX('Policy Characteristics'!J:J,MATCH($C2345,'Policy Characteristics'!$C:$C,0))),"",INDEX('Policy Characteristics'!J:J,MATCH($C2345,'Policy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45" s="254" t="str">
        <f>IF(ISBLANK(INDEX('Policy Characteristics'!K:K,MATCH($C2345,'Policy Characteristics'!$C:$C,0))),"",INDEX('Policy Characteristics'!K:K,MATCH($C2345,'Policy Characteristics'!$C:$C,0)))</f>
        <v>architectural-design.html#rnd</v>
      </c>
      <c r="R2345" s="254" t="str">
        <f>IF(ISBLANK(INDEX('Policy Characteristics'!L:L,MATCH($C2345,'Policy Characteristics'!$C:$C,0))),"",INDEX('Policy Characteristics'!L:L,MATCH($C2345,'Policy Characteristics'!$C:$C,0)))</f>
        <v>research-and-development.html</v>
      </c>
    </row>
    <row r="2346" spans="1:18">
      <c r="A2346" s="254" t="str">
        <f>IF(ISBLANK(INDEX('Policy Characteristics'!A:A,MATCH($C2346,'Policy Characteristics'!$C:$C,0))),"",INDEX('Policy Characteristics'!A:A,MATCH($C2346,'Policy Characteristics'!$C:$C,0)))</f>
        <v>Research and Development</v>
      </c>
      <c r="B2346" s="262" t="str">
        <f>IF(ISBLANK(INDEX('Policy Characteristics'!B:B,MATCH($C2346,'Policy Characteristics'!$C:$C,0))),"",INDEX('Policy Characteristics'!B:B,MATCH($C2346,'Policy Characteristics'!$C:$C,0)))</f>
        <v>Capital Cost Reduction</v>
      </c>
      <c r="C2346" s="254" t="str">
        <f t="shared" si="82"/>
        <v>RnD Industry Capital Cost Perc Reduction</v>
      </c>
      <c r="D2346" t="s">
        <v>3062</v>
      </c>
      <c r="E2346" s="45"/>
      <c r="F2346" s="6" t="s">
        <v>3087</v>
      </c>
      <c r="G2346" s="45"/>
      <c r="H2346" s="43">
        <v>1486</v>
      </c>
      <c r="I2346" s="324" t="s">
        <v>40</v>
      </c>
      <c r="J2346" s="255" t="str">
        <f>IF(ISBLANK(INDEX('Policy Characteristics'!D:D,MATCH($C2346,'Policy Characteristics'!$C:$C,0))),"",INDEX('Policy Characteristics'!D:D,MATCH($C2346,'Policy Characteristics'!$C:$C,0)))</f>
        <v>R&amp;D Capital Cost Reductions</v>
      </c>
      <c r="K2346" s="254" t="str">
        <f>IF(ISBLANK(INDEX('Policy Characteristics'!E:E,MATCH($C2346,'Policy Characteristics'!$C:$C,0))),"",INDEX('Policy Characteristics'!E:E,MATCH($C2346,'Policy Characteristics'!$C:$C,0)))</f>
        <v>RnD industry capital cost reduction</v>
      </c>
      <c r="L2346" s="261">
        <f>IF(ISBLANK(INDEX('Policy Characteristics'!F:F,MATCH($C2346,'Policy Characteristics'!$C:$C,0))),"",INDEX('Policy Characteristics'!F:F,MATCH($C2346,'Policy Characteristics'!$C:$C,0)))</f>
        <v>0</v>
      </c>
      <c r="M2346" s="261">
        <f>IF(ISBLANK(INDEX('Policy Characteristics'!G:G,MATCH($C2346,'Policy Characteristics'!$C:$C,0))),"",INDEX('Policy Characteristics'!G:G,MATCH($C2346,'Policy Characteristics'!$C:$C,0)))</f>
        <v>0.4</v>
      </c>
      <c r="N2346" s="261">
        <f>IF(ISBLANK(INDEX('Policy Characteristics'!H:H,MATCH($C2346,'Policy Characteristics'!$C:$C,0))),"",INDEX('Policy Characteristics'!H:H,MATCH($C2346,'Policy Characteristics'!$C:$C,0)))</f>
        <v>0.01</v>
      </c>
      <c r="O2346" s="254" t="str">
        <f>IF(ISBLANK(INDEX('Policy Characteristics'!I:I,MATCH($C2346,'Policy Characteristics'!$C:$C,0))),"",INDEX('Policy Characteristics'!I:I,MATCH($C2346,'Policy Characteristics'!$C:$C,0)))</f>
        <v>% reduction in cost</v>
      </c>
      <c r="P2346" s="254" t="str">
        <f>IF(ISBLANK(INDEX('Policy Characteristics'!J:J,MATCH($C2346,'Policy Characteristics'!$C:$C,0))),"",INDEX('Policy Characteristics'!J:J,MATCH($C2346,'Policy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46" s="254" t="str">
        <f>IF(ISBLANK(INDEX('Policy Characteristics'!K:K,MATCH($C2346,'Policy Characteristics'!$C:$C,0))),"",INDEX('Policy Characteristics'!K:K,MATCH($C2346,'Policy Characteristics'!$C:$C,0)))</f>
        <v>architectural-design.html#rnd</v>
      </c>
      <c r="R2346" s="254" t="str">
        <f>IF(ISBLANK(INDEX('Policy Characteristics'!L:L,MATCH($C2346,'Policy Characteristics'!$C:$C,0))),"",INDEX('Policy Characteristics'!L:L,MATCH($C2346,'Policy Characteristics'!$C:$C,0)))</f>
        <v>research-and-development.html</v>
      </c>
    </row>
    <row r="2347" spans="1:18">
      <c r="A2347" s="254" t="str">
        <f>IF(ISBLANK(INDEX('Policy Characteristics'!A:A,MATCH($C2347,'Policy Characteristics'!$C:$C,0))),"",INDEX('Policy Characteristics'!A:A,MATCH($C2347,'Policy Characteristics'!$C:$C,0)))</f>
        <v>Research and Development</v>
      </c>
      <c r="B2347" s="262" t="str">
        <f>IF(ISBLANK(INDEX('Policy Characteristics'!B:B,MATCH($C2347,'Policy Characteristics'!$C:$C,0))),"",INDEX('Policy Characteristics'!B:B,MATCH($C2347,'Policy Characteristics'!$C:$C,0)))</f>
        <v>Capital Cost Reduction</v>
      </c>
      <c r="C2347" s="317" t="s">
        <v>279</v>
      </c>
      <c r="D2347" s="45" t="s">
        <v>2232</v>
      </c>
      <c r="E2347" s="45"/>
      <c r="F2347" s="45" t="s">
        <v>457</v>
      </c>
      <c r="G2347" s="45"/>
      <c r="H2347" s="43">
        <v>108</v>
      </c>
      <c r="I2347" s="324" t="s">
        <v>40</v>
      </c>
      <c r="J2347" s="255" t="str">
        <f>IF(ISBLANK(INDEX('Policy Characteristics'!D:D,MATCH($C2347,'Policy Characteristics'!$C:$C,0))),"",INDEX('Policy Characteristics'!D:D,MATCH($C2347,'Policy Characteristics'!$C:$C,0)))</f>
        <v>R&amp;D Capital Cost Reductions</v>
      </c>
      <c r="K2347" s="254" t="str">
        <f>IF(ISBLANK(INDEX('Policy Characteristics'!E:E,MATCH($C2347,'Policy Characteristics'!$C:$C,0))),"",INDEX('Policy Characteristics'!E:E,MATCH($C2347,'Policy Characteristics'!$C:$C,0)))</f>
        <v>RnD transportation capital cost reduction</v>
      </c>
      <c r="L2347" s="261">
        <f>IF(ISBLANK(INDEX('Policy Characteristics'!F:F,MATCH($C2347,'Policy Characteristics'!$C:$C,0))),"",INDEX('Policy Characteristics'!F:F,MATCH($C2347,'Policy Characteristics'!$C:$C,0)))</f>
        <v>0</v>
      </c>
      <c r="M2347" s="261">
        <f>IF(ISBLANK(INDEX('Policy Characteristics'!G:G,MATCH($C2347,'Policy Characteristics'!$C:$C,0))),"",INDEX('Policy Characteristics'!G:G,MATCH($C2347,'Policy Characteristics'!$C:$C,0)))</f>
        <v>0.4</v>
      </c>
      <c r="N2347" s="261">
        <f>IF(ISBLANK(INDEX('Policy Characteristics'!H:H,MATCH($C2347,'Policy Characteristics'!$C:$C,0))),"",INDEX('Policy Characteristics'!H:H,MATCH($C2347,'Policy Characteristics'!$C:$C,0)))</f>
        <v>0.01</v>
      </c>
      <c r="O2347" s="254" t="str">
        <f>IF(ISBLANK(INDEX('Policy Characteristics'!I:I,MATCH($C2347,'Policy Characteristics'!$C:$C,0))),"",INDEX('Policy Characteristics'!I:I,MATCH($C2347,'Policy Characteristics'!$C:$C,0)))</f>
        <v>% reduction in cost</v>
      </c>
      <c r="P2347" s="254" t="str">
        <f>IF(ISBLANK(INDEX('Policy Characteristics'!J:J,MATCH($C2347,'Policy Characteristics'!$C:$C,0))),"",INDEX('Policy Characteristics'!J:J,MATCH($C2347,'Policy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47" s="254" t="str">
        <f>IF(ISBLANK(INDEX('Policy Characteristics'!K:K,MATCH($C2347,'Policy Characteristics'!$C:$C,0))),"",INDEX('Policy Characteristics'!K:K,MATCH($C2347,'Policy Characteristics'!$C:$C,0)))</f>
        <v>architectural-design.html#rnd</v>
      </c>
      <c r="R2347" s="254" t="str">
        <f>IF(ISBLANK(INDEX('Policy Characteristics'!L:L,MATCH($C2347,'Policy Characteristics'!$C:$C,0))),"",INDEX('Policy Characteristics'!L:L,MATCH($C2347,'Policy Characteristics'!$C:$C,0)))</f>
        <v>research-and-development.html</v>
      </c>
    </row>
    <row r="2348" spans="1:18">
      <c r="A2348" s="254" t="str">
        <f>IF(ISBLANK(INDEX('Policy Characteristics'!A:A,MATCH($C2348,'Policy Characteristics'!$C:$C,0))),"",INDEX('Policy Characteristics'!A:A,MATCH($C2348,'Policy Characteristics'!$C:$C,0)))</f>
        <v>Research and Development</v>
      </c>
      <c r="B2348" s="262" t="str">
        <f>IF(ISBLANK(INDEX('Policy Characteristics'!B:B,MATCH($C2348,'Policy Characteristics'!$C:$C,0))),"",INDEX('Policy Characteristics'!B:B,MATCH($C2348,'Policy Characteristics'!$C:$C,0)))</f>
        <v>Capital Cost Reduction</v>
      </c>
      <c r="C2348" s="254" t="str">
        <f t="shared" ref="C2348:C2353" si="83">C$2347</f>
        <v>RnD Transportation Capital Cost Perc Reduction</v>
      </c>
      <c r="D2348" s="45" t="s">
        <v>2233</v>
      </c>
      <c r="E2348" s="45"/>
      <c r="F2348" s="45" t="s">
        <v>458</v>
      </c>
      <c r="G2348" s="45"/>
      <c r="H2348" s="43">
        <v>109</v>
      </c>
      <c r="I2348" s="324" t="s">
        <v>40</v>
      </c>
      <c r="J2348" s="255" t="str">
        <f>IF(ISBLANK(INDEX('Policy Characteristics'!D:D,MATCH($C2348,'Policy Characteristics'!$C:$C,0))),"",INDEX('Policy Characteristics'!D:D,MATCH($C2348,'Policy Characteristics'!$C:$C,0)))</f>
        <v>R&amp;D Capital Cost Reductions</v>
      </c>
      <c r="K2348" s="254" t="str">
        <f>IF(ISBLANK(INDEX('Policy Characteristics'!E:E,MATCH($C2348,'Policy Characteristics'!$C:$C,0))),"",INDEX('Policy Characteristics'!E:E,MATCH($C2348,'Policy Characteristics'!$C:$C,0)))</f>
        <v>RnD transportation capital cost reduction</v>
      </c>
      <c r="L2348" s="261">
        <f>IF(ISBLANK(INDEX('Policy Characteristics'!F:F,MATCH($C2348,'Policy Characteristics'!$C:$C,0))),"",INDEX('Policy Characteristics'!F:F,MATCH($C2348,'Policy Characteristics'!$C:$C,0)))</f>
        <v>0</v>
      </c>
      <c r="M2348" s="261">
        <f>IF(ISBLANK(INDEX('Policy Characteristics'!G:G,MATCH($C2348,'Policy Characteristics'!$C:$C,0))),"",INDEX('Policy Characteristics'!G:G,MATCH($C2348,'Policy Characteristics'!$C:$C,0)))</f>
        <v>0.4</v>
      </c>
      <c r="N2348" s="261">
        <f>IF(ISBLANK(INDEX('Policy Characteristics'!H:H,MATCH($C2348,'Policy Characteristics'!$C:$C,0))),"",INDEX('Policy Characteristics'!H:H,MATCH($C2348,'Policy Characteristics'!$C:$C,0)))</f>
        <v>0.01</v>
      </c>
      <c r="O2348" s="254" t="str">
        <f>IF(ISBLANK(INDEX('Policy Characteristics'!I:I,MATCH($C2348,'Policy Characteristics'!$C:$C,0))),"",INDEX('Policy Characteristics'!I:I,MATCH($C2348,'Policy Characteristics'!$C:$C,0)))</f>
        <v>% reduction in cost</v>
      </c>
      <c r="P2348" s="254" t="str">
        <f>IF(ISBLANK(INDEX('Policy Characteristics'!J:J,MATCH($C2348,'Policy Characteristics'!$C:$C,0))),"",INDEX('Policy Characteristics'!J:J,MATCH($C2348,'Policy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48" s="254" t="str">
        <f>IF(ISBLANK(INDEX('Policy Characteristics'!K:K,MATCH($C2348,'Policy Characteristics'!$C:$C,0))),"",INDEX('Policy Characteristics'!K:K,MATCH($C2348,'Policy Characteristics'!$C:$C,0)))</f>
        <v>architectural-design.html#rnd</v>
      </c>
      <c r="R2348" s="254" t="str">
        <f>IF(ISBLANK(INDEX('Policy Characteristics'!L:L,MATCH($C2348,'Policy Characteristics'!$C:$C,0))),"",INDEX('Policy Characteristics'!L:L,MATCH($C2348,'Policy Characteristics'!$C:$C,0)))</f>
        <v>research-and-development.html</v>
      </c>
    </row>
    <row r="2349" spans="1:18">
      <c r="A2349" s="254" t="str">
        <f>IF(ISBLANK(INDEX('Policy Characteristics'!A:A,MATCH($C2349,'Policy Characteristics'!$C:$C,0))),"",INDEX('Policy Characteristics'!A:A,MATCH($C2349,'Policy Characteristics'!$C:$C,0)))</f>
        <v>Research and Development</v>
      </c>
      <c r="B2349" s="262" t="str">
        <f>IF(ISBLANK(INDEX('Policy Characteristics'!B:B,MATCH($C2349,'Policy Characteristics'!$C:$C,0))),"",INDEX('Policy Characteristics'!B:B,MATCH($C2349,'Policy Characteristics'!$C:$C,0)))</f>
        <v>Capital Cost Reduction</v>
      </c>
      <c r="C2349" s="254" t="str">
        <f t="shared" si="83"/>
        <v>RnD Transportation Capital Cost Perc Reduction</v>
      </c>
      <c r="D2349" s="45" t="s">
        <v>2234</v>
      </c>
      <c r="E2349" s="45"/>
      <c r="F2349" s="45" t="s">
        <v>459</v>
      </c>
      <c r="G2349" s="45"/>
      <c r="H2349" s="43">
        <v>110</v>
      </c>
      <c r="I2349" s="324" t="s">
        <v>40</v>
      </c>
      <c r="J2349" s="255" t="str">
        <f>IF(ISBLANK(INDEX('Policy Characteristics'!D:D,MATCH($C2349,'Policy Characteristics'!$C:$C,0))),"",INDEX('Policy Characteristics'!D:D,MATCH($C2349,'Policy Characteristics'!$C:$C,0)))</f>
        <v>R&amp;D Capital Cost Reductions</v>
      </c>
      <c r="K2349" s="254" t="str">
        <f>IF(ISBLANK(INDEX('Policy Characteristics'!E:E,MATCH($C2349,'Policy Characteristics'!$C:$C,0))),"",INDEX('Policy Characteristics'!E:E,MATCH($C2349,'Policy Characteristics'!$C:$C,0)))</f>
        <v>RnD transportation capital cost reduction</v>
      </c>
      <c r="L2349" s="261">
        <f>IF(ISBLANK(INDEX('Policy Characteristics'!F:F,MATCH($C2349,'Policy Characteristics'!$C:$C,0))),"",INDEX('Policy Characteristics'!F:F,MATCH($C2349,'Policy Characteristics'!$C:$C,0)))</f>
        <v>0</v>
      </c>
      <c r="M2349" s="261">
        <f>IF(ISBLANK(INDEX('Policy Characteristics'!G:G,MATCH($C2349,'Policy Characteristics'!$C:$C,0))),"",INDEX('Policy Characteristics'!G:G,MATCH($C2349,'Policy Characteristics'!$C:$C,0)))</f>
        <v>0.4</v>
      </c>
      <c r="N2349" s="261">
        <f>IF(ISBLANK(INDEX('Policy Characteristics'!H:H,MATCH($C2349,'Policy Characteristics'!$C:$C,0))),"",INDEX('Policy Characteristics'!H:H,MATCH($C2349,'Policy Characteristics'!$C:$C,0)))</f>
        <v>0.01</v>
      </c>
      <c r="O2349" s="254" t="str">
        <f>IF(ISBLANK(INDEX('Policy Characteristics'!I:I,MATCH($C2349,'Policy Characteristics'!$C:$C,0))),"",INDEX('Policy Characteristics'!I:I,MATCH($C2349,'Policy Characteristics'!$C:$C,0)))</f>
        <v>% reduction in cost</v>
      </c>
      <c r="P2349" s="254" t="str">
        <f>IF(ISBLANK(INDEX('Policy Characteristics'!J:J,MATCH($C2349,'Policy Characteristics'!$C:$C,0))),"",INDEX('Policy Characteristics'!J:J,MATCH($C2349,'Policy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49" s="254" t="str">
        <f>IF(ISBLANK(INDEX('Policy Characteristics'!K:K,MATCH($C2349,'Policy Characteristics'!$C:$C,0))),"",INDEX('Policy Characteristics'!K:K,MATCH($C2349,'Policy Characteristics'!$C:$C,0)))</f>
        <v>architectural-design.html#rnd</v>
      </c>
      <c r="R2349" s="254" t="str">
        <f>IF(ISBLANK(INDEX('Policy Characteristics'!L:L,MATCH($C2349,'Policy Characteristics'!$C:$C,0))),"",INDEX('Policy Characteristics'!L:L,MATCH($C2349,'Policy Characteristics'!$C:$C,0)))</f>
        <v>research-and-development.html</v>
      </c>
    </row>
    <row r="2350" spans="1:18">
      <c r="A2350" s="254" t="str">
        <f>IF(ISBLANK(INDEX('Policy Characteristics'!A:A,MATCH($C2350,'Policy Characteristics'!$C:$C,0))),"",INDEX('Policy Characteristics'!A:A,MATCH($C2350,'Policy Characteristics'!$C:$C,0)))</f>
        <v>Research and Development</v>
      </c>
      <c r="B2350" s="262" t="str">
        <f>IF(ISBLANK(INDEX('Policy Characteristics'!B:B,MATCH($C2350,'Policy Characteristics'!$C:$C,0))),"",INDEX('Policy Characteristics'!B:B,MATCH($C2350,'Policy Characteristics'!$C:$C,0)))</f>
        <v>Capital Cost Reduction</v>
      </c>
      <c r="C2350" s="254" t="str">
        <f t="shared" si="83"/>
        <v>RnD Transportation Capital Cost Perc Reduction</v>
      </c>
      <c r="D2350" s="45" t="s">
        <v>2235</v>
      </c>
      <c r="E2350" s="45"/>
      <c r="F2350" s="45" t="s">
        <v>460</v>
      </c>
      <c r="G2350" s="45"/>
      <c r="H2350" s="43">
        <v>111</v>
      </c>
      <c r="I2350" s="324" t="s">
        <v>40</v>
      </c>
      <c r="J2350" s="255" t="str">
        <f>IF(ISBLANK(INDEX('Policy Characteristics'!D:D,MATCH($C2350,'Policy Characteristics'!$C:$C,0))),"",INDEX('Policy Characteristics'!D:D,MATCH($C2350,'Policy Characteristics'!$C:$C,0)))</f>
        <v>R&amp;D Capital Cost Reductions</v>
      </c>
      <c r="K2350" s="254" t="str">
        <f>IF(ISBLANK(INDEX('Policy Characteristics'!E:E,MATCH($C2350,'Policy Characteristics'!$C:$C,0))),"",INDEX('Policy Characteristics'!E:E,MATCH($C2350,'Policy Characteristics'!$C:$C,0)))</f>
        <v>RnD transportation capital cost reduction</v>
      </c>
      <c r="L2350" s="261">
        <f>IF(ISBLANK(INDEX('Policy Characteristics'!F:F,MATCH($C2350,'Policy Characteristics'!$C:$C,0))),"",INDEX('Policy Characteristics'!F:F,MATCH($C2350,'Policy Characteristics'!$C:$C,0)))</f>
        <v>0</v>
      </c>
      <c r="M2350" s="261">
        <f>IF(ISBLANK(INDEX('Policy Characteristics'!G:G,MATCH($C2350,'Policy Characteristics'!$C:$C,0))),"",INDEX('Policy Characteristics'!G:G,MATCH($C2350,'Policy Characteristics'!$C:$C,0)))</f>
        <v>0.4</v>
      </c>
      <c r="N2350" s="261">
        <f>IF(ISBLANK(INDEX('Policy Characteristics'!H:H,MATCH($C2350,'Policy Characteristics'!$C:$C,0))),"",INDEX('Policy Characteristics'!H:H,MATCH($C2350,'Policy Characteristics'!$C:$C,0)))</f>
        <v>0.01</v>
      </c>
      <c r="O2350" s="254" t="str">
        <f>IF(ISBLANK(INDEX('Policy Characteristics'!I:I,MATCH($C2350,'Policy Characteristics'!$C:$C,0))),"",INDEX('Policy Characteristics'!I:I,MATCH($C2350,'Policy Characteristics'!$C:$C,0)))</f>
        <v>% reduction in cost</v>
      </c>
      <c r="P2350" s="254" t="str">
        <f>IF(ISBLANK(INDEX('Policy Characteristics'!J:J,MATCH($C2350,'Policy Characteristics'!$C:$C,0))),"",INDEX('Policy Characteristics'!J:J,MATCH($C2350,'Policy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50" s="254" t="str">
        <f>IF(ISBLANK(INDEX('Policy Characteristics'!K:K,MATCH($C2350,'Policy Characteristics'!$C:$C,0))),"",INDEX('Policy Characteristics'!K:K,MATCH($C2350,'Policy Characteristics'!$C:$C,0)))</f>
        <v>architectural-design.html#rnd</v>
      </c>
      <c r="R2350" s="254" t="str">
        <f>IF(ISBLANK(INDEX('Policy Characteristics'!L:L,MATCH($C2350,'Policy Characteristics'!$C:$C,0))),"",INDEX('Policy Characteristics'!L:L,MATCH($C2350,'Policy Characteristics'!$C:$C,0)))</f>
        <v>research-and-development.html</v>
      </c>
    </row>
    <row r="2351" spans="1:18">
      <c r="A2351" s="254" t="str">
        <f>IF(ISBLANK(INDEX('Policy Characteristics'!A:A,MATCH($C2351,'Policy Characteristics'!$C:$C,0))),"",INDEX('Policy Characteristics'!A:A,MATCH($C2351,'Policy Characteristics'!$C:$C,0)))</f>
        <v>Research and Development</v>
      </c>
      <c r="B2351" s="262" t="str">
        <f>IF(ISBLANK(INDEX('Policy Characteristics'!B:B,MATCH($C2351,'Policy Characteristics'!$C:$C,0))),"",INDEX('Policy Characteristics'!B:B,MATCH($C2351,'Policy Characteristics'!$C:$C,0)))</f>
        <v>Capital Cost Reduction</v>
      </c>
      <c r="C2351" s="254" t="str">
        <f t="shared" si="83"/>
        <v>RnD Transportation Capital Cost Perc Reduction</v>
      </c>
      <c r="D2351" s="45" t="s">
        <v>2236</v>
      </c>
      <c r="E2351" s="45"/>
      <c r="F2351" s="45" t="s">
        <v>461</v>
      </c>
      <c r="G2351" s="45"/>
      <c r="H2351" s="43">
        <v>112</v>
      </c>
      <c r="I2351" s="324" t="s">
        <v>40</v>
      </c>
      <c r="J2351" s="255" t="str">
        <f>IF(ISBLANK(INDEX('Policy Characteristics'!D:D,MATCH($C2351,'Policy Characteristics'!$C:$C,0))),"",INDEX('Policy Characteristics'!D:D,MATCH($C2351,'Policy Characteristics'!$C:$C,0)))</f>
        <v>R&amp;D Capital Cost Reductions</v>
      </c>
      <c r="K2351" s="254" t="str">
        <f>IF(ISBLANK(INDEX('Policy Characteristics'!E:E,MATCH($C2351,'Policy Characteristics'!$C:$C,0))),"",INDEX('Policy Characteristics'!E:E,MATCH($C2351,'Policy Characteristics'!$C:$C,0)))</f>
        <v>RnD transportation capital cost reduction</v>
      </c>
      <c r="L2351" s="261">
        <f>IF(ISBLANK(INDEX('Policy Characteristics'!F:F,MATCH($C2351,'Policy Characteristics'!$C:$C,0))),"",INDEX('Policy Characteristics'!F:F,MATCH($C2351,'Policy Characteristics'!$C:$C,0)))</f>
        <v>0</v>
      </c>
      <c r="M2351" s="261">
        <f>IF(ISBLANK(INDEX('Policy Characteristics'!G:G,MATCH($C2351,'Policy Characteristics'!$C:$C,0))),"",INDEX('Policy Characteristics'!G:G,MATCH($C2351,'Policy Characteristics'!$C:$C,0)))</f>
        <v>0.4</v>
      </c>
      <c r="N2351" s="261">
        <f>IF(ISBLANK(INDEX('Policy Characteristics'!H:H,MATCH($C2351,'Policy Characteristics'!$C:$C,0))),"",INDEX('Policy Characteristics'!H:H,MATCH($C2351,'Policy Characteristics'!$C:$C,0)))</f>
        <v>0.01</v>
      </c>
      <c r="O2351" s="254" t="str">
        <f>IF(ISBLANK(INDEX('Policy Characteristics'!I:I,MATCH($C2351,'Policy Characteristics'!$C:$C,0))),"",INDEX('Policy Characteristics'!I:I,MATCH($C2351,'Policy Characteristics'!$C:$C,0)))</f>
        <v>% reduction in cost</v>
      </c>
      <c r="P2351" s="254" t="str">
        <f>IF(ISBLANK(INDEX('Policy Characteristics'!J:J,MATCH($C2351,'Policy Characteristics'!$C:$C,0))),"",INDEX('Policy Characteristics'!J:J,MATCH($C2351,'Policy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51" s="254" t="str">
        <f>IF(ISBLANK(INDEX('Policy Characteristics'!K:K,MATCH($C2351,'Policy Characteristics'!$C:$C,0))),"",INDEX('Policy Characteristics'!K:K,MATCH($C2351,'Policy Characteristics'!$C:$C,0)))</f>
        <v>architectural-design.html#rnd</v>
      </c>
      <c r="R2351" s="254" t="str">
        <f>IF(ISBLANK(INDEX('Policy Characteristics'!L:L,MATCH($C2351,'Policy Characteristics'!$C:$C,0))),"",INDEX('Policy Characteristics'!L:L,MATCH($C2351,'Policy Characteristics'!$C:$C,0)))</f>
        <v>research-and-development.html</v>
      </c>
    </row>
    <row r="2352" spans="1:18">
      <c r="A2352" s="254" t="str">
        <f>IF(ISBLANK(INDEX('Policy Characteristics'!A:A,MATCH($C2352,'Policy Characteristics'!$C:$C,0))),"",INDEX('Policy Characteristics'!A:A,MATCH($C2352,'Policy Characteristics'!$C:$C,0)))</f>
        <v>Research and Development</v>
      </c>
      <c r="B2352" s="262" t="str">
        <f>IF(ISBLANK(INDEX('Policy Characteristics'!B:B,MATCH($C2352,'Policy Characteristics'!$C:$C,0))),"",INDEX('Policy Characteristics'!B:B,MATCH($C2352,'Policy Characteristics'!$C:$C,0)))</f>
        <v>Capital Cost Reduction</v>
      </c>
      <c r="C2352" s="254" t="str">
        <f t="shared" si="83"/>
        <v>RnD Transportation Capital Cost Perc Reduction</v>
      </c>
      <c r="D2352" s="45" t="s">
        <v>2487</v>
      </c>
      <c r="E2352" s="45"/>
      <c r="F2352" s="45" t="s">
        <v>2769</v>
      </c>
      <c r="G2352" s="45"/>
      <c r="H2352" s="43">
        <v>113</v>
      </c>
      <c r="I2352" s="324" t="s">
        <v>40</v>
      </c>
      <c r="J2352" s="255" t="str">
        <f>IF(ISBLANK(INDEX('Policy Characteristics'!D:D,MATCH($C2352,'Policy Characteristics'!$C:$C,0))),"",INDEX('Policy Characteristics'!D:D,MATCH($C2352,'Policy Characteristics'!$C:$C,0)))</f>
        <v>R&amp;D Capital Cost Reductions</v>
      </c>
      <c r="K2352" s="254" t="str">
        <f>IF(ISBLANK(INDEX('Policy Characteristics'!E:E,MATCH($C2352,'Policy Characteristics'!$C:$C,0))),"",INDEX('Policy Characteristics'!E:E,MATCH($C2352,'Policy Characteristics'!$C:$C,0)))</f>
        <v>RnD transportation capital cost reduction</v>
      </c>
      <c r="L2352" s="261">
        <f>IF(ISBLANK(INDEX('Policy Characteristics'!F:F,MATCH($C2352,'Policy Characteristics'!$C:$C,0))),"",INDEX('Policy Characteristics'!F:F,MATCH($C2352,'Policy Characteristics'!$C:$C,0)))</f>
        <v>0</v>
      </c>
      <c r="M2352" s="261">
        <f>IF(ISBLANK(INDEX('Policy Characteristics'!G:G,MATCH($C2352,'Policy Characteristics'!$C:$C,0))),"",INDEX('Policy Characteristics'!G:G,MATCH($C2352,'Policy Characteristics'!$C:$C,0)))</f>
        <v>0.4</v>
      </c>
      <c r="N2352" s="261">
        <f>IF(ISBLANK(INDEX('Policy Characteristics'!H:H,MATCH($C2352,'Policy Characteristics'!$C:$C,0))),"",INDEX('Policy Characteristics'!H:H,MATCH($C2352,'Policy Characteristics'!$C:$C,0)))</f>
        <v>0.01</v>
      </c>
      <c r="O2352" s="254" t="str">
        <f>IF(ISBLANK(INDEX('Policy Characteristics'!I:I,MATCH($C2352,'Policy Characteristics'!$C:$C,0))),"",INDEX('Policy Characteristics'!I:I,MATCH($C2352,'Policy Characteristics'!$C:$C,0)))</f>
        <v>% reduction in cost</v>
      </c>
      <c r="P2352" s="254" t="str">
        <f>IF(ISBLANK(INDEX('Policy Characteristics'!J:J,MATCH($C2352,'Policy Characteristics'!$C:$C,0))),"",INDEX('Policy Characteristics'!J:J,MATCH($C2352,'Policy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52" s="254" t="str">
        <f>IF(ISBLANK(INDEX('Policy Characteristics'!K:K,MATCH($C2352,'Policy Characteristics'!$C:$C,0))),"",INDEX('Policy Characteristics'!K:K,MATCH($C2352,'Policy Characteristics'!$C:$C,0)))</f>
        <v>architectural-design.html#rnd</v>
      </c>
      <c r="R2352" s="254" t="str">
        <f>IF(ISBLANK(INDEX('Policy Characteristics'!L:L,MATCH($C2352,'Policy Characteristics'!$C:$C,0))),"",INDEX('Policy Characteristics'!L:L,MATCH($C2352,'Policy Characteristics'!$C:$C,0)))</f>
        <v>research-and-development.html</v>
      </c>
    </row>
    <row r="2353" spans="1:18">
      <c r="A2353" s="254" t="str">
        <f>IF(ISBLANK(INDEX('Policy Characteristics'!A:A,MATCH($C2353,'Policy Characteristics'!$C:$C,0))),"",INDEX('Policy Characteristics'!A:A,MATCH($C2353,'Policy Characteristics'!$C:$C,0)))</f>
        <v>Research and Development</v>
      </c>
      <c r="B2353" s="262" t="str">
        <f>IF(ISBLANK(INDEX('Policy Characteristics'!B:B,MATCH($C2353,'Policy Characteristics'!$C:$C,0))),"",INDEX('Policy Characteristics'!B:B,MATCH($C2353,'Policy Characteristics'!$C:$C,0)))</f>
        <v>Capital Cost Reduction</v>
      </c>
      <c r="C2353" s="254" t="str">
        <f t="shared" si="83"/>
        <v>RnD Transportation Capital Cost Perc Reduction</v>
      </c>
      <c r="D2353" s="45" t="s">
        <v>2486</v>
      </c>
      <c r="E2353" s="45"/>
      <c r="F2353" s="45" t="s">
        <v>2770</v>
      </c>
      <c r="G2353" s="45"/>
      <c r="H2353" s="43">
        <v>523</v>
      </c>
      <c r="I2353" s="324" t="s">
        <v>40</v>
      </c>
      <c r="J2353" s="255" t="str">
        <f>IF(ISBLANK(INDEX('Policy Characteristics'!D:D,MATCH($C2353,'Policy Characteristics'!$C:$C,0))),"",INDEX('Policy Characteristics'!D:D,MATCH($C2353,'Policy Characteristics'!$C:$C,0)))</f>
        <v>R&amp;D Capital Cost Reductions</v>
      </c>
      <c r="K2353" s="254" t="str">
        <f>IF(ISBLANK(INDEX('Policy Characteristics'!E:E,MATCH($C2353,'Policy Characteristics'!$C:$C,0))),"",INDEX('Policy Characteristics'!E:E,MATCH($C2353,'Policy Characteristics'!$C:$C,0)))</f>
        <v>RnD transportation capital cost reduction</v>
      </c>
      <c r="L2353" s="261">
        <f>IF(ISBLANK(INDEX('Policy Characteristics'!F:F,MATCH($C2353,'Policy Characteristics'!$C:$C,0))),"",INDEX('Policy Characteristics'!F:F,MATCH($C2353,'Policy Characteristics'!$C:$C,0)))</f>
        <v>0</v>
      </c>
      <c r="M2353" s="261">
        <f>IF(ISBLANK(INDEX('Policy Characteristics'!G:G,MATCH($C2353,'Policy Characteristics'!$C:$C,0))),"",INDEX('Policy Characteristics'!G:G,MATCH($C2353,'Policy Characteristics'!$C:$C,0)))</f>
        <v>0.4</v>
      </c>
      <c r="N2353" s="261">
        <f>IF(ISBLANK(INDEX('Policy Characteristics'!H:H,MATCH($C2353,'Policy Characteristics'!$C:$C,0))),"",INDEX('Policy Characteristics'!H:H,MATCH($C2353,'Policy Characteristics'!$C:$C,0)))</f>
        <v>0.01</v>
      </c>
      <c r="O2353" s="254" t="str">
        <f>IF(ISBLANK(INDEX('Policy Characteristics'!I:I,MATCH($C2353,'Policy Characteristics'!$C:$C,0))),"",INDEX('Policy Characteristics'!I:I,MATCH($C2353,'Policy Characteristics'!$C:$C,0)))</f>
        <v>% reduction in cost</v>
      </c>
      <c r="P2353" s="254" t="str">
        <f>IF(ISBLANK(INDEX('Policy Characteristics'!J:J,MATCH($C2353,'Policy Characteristics'!$C:$C,0))),"",INDEX('Policy Characteristics'!J:J,MATCH($C2353,'Policy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53" s="254" t="str">
        <f>IF(ISBLANK(INDEX('Policy Characteristics'!K:K,MATCH($C2353,'Policy Characteristics'!$C:$C,0))),"",INDEX('Policy Characteristics'!K:K,MATCH($C2353,'Policy Characteristics'!$C:$C,0)))</f>
        <v>architectural-design.html#rnd</v>
      </c>
      <c r="R2353" s="254" t="str">
        <f>IF(ISBLANK(INDEX('Policy Characteristics'!L:L,MATCH($C2353,'Policy Characteristics'!$C:$C,0))),"",INDEX('Policy Characteristics'!L:L,MATCH($C2353,'Policy Characteristics'!$C:$C,0)))</f>
        <v>research-and-development.html</v>
      </c>
    </row>
    <row r="2354" spans="1:18" s="2" customFormat="1">
      <c r="A2354" s="254" t="str">
        <f>IF(ISBLANK(INDEX('Policy Characteristics'!A:A,MATCH($C2354,'Policy Characteristics'!$C:$C,0))),"",INDEX('Policy Characteristics'!A:A,MATCH($C2354,'Policy Characteristics'!$C:$C,0)))</f>
        <v>Research and Development</v>
      </c>
      <c r="B2354" s="262" t="str">
        <f>IF(ISBLANK(INDEX('Policy Characteristics'!B:B,MATCH($C2354,'Policy Characteristics'!$C:$C,0))),"",INDEX('Policy Characteristics'!B:B,MATCH($C2354,'Policy Characteristics'!$C:$C,0)))</f>
        <v>Direct Air Capture</v>
      </c>
      <c r="C2354" s="317" t="s">
        <v>2780</v>
      </c>
      <c r="D2354" s="6"/>
      <c r="E2354" s="6"/>
      <c r="F2354" s="6"/>
      <c r="G2354" s="6"/>
      <c r="H2354" s="47">
        <v>525</v>
      </c>
      <c r="I2354" s="325" t="s">
        <v>40</v>
      </c>
      <c r="J2354" s="255" t="str">
        <f>IF(ISBLANK(INDEX('Policy Characteristics'!D:D,MATCH($C2354,'Policy Characteristics'!$C:$C,0))),"",INDEX('Policy Characteristics'!D:D,MATCH($C2354,'Policy Characteristics'!$C:$C,0)))</f>
        <v>Carbon Dioxide Removal</v>
      </c>
      <c r="K2354" s="254" t="str">
        <f>IF(ISBLANK(INDEX('Policy Characteristics'!E:E,MATCH($C2354,'Policy Characteristics'!$C:$C,0))),"",INDEX('Policy Characteristics'!E:E,MATCH($C2354,'Policy Characteristics'!$C:$C,0)))</f>
        <v>geoeng direct air capture</v>
      </c>
      <c r="L2354" s="261">
        <f>IF(ISBLANK(INDEX('Policy Characteristics'!F:F,MATCH($C2354,'Policy Characteristics'!$C:$C,0))),"",INDEX('Policy Characteristics'!F:F,MATCH($C2354,'Policy Characteristics'!$C:$C,0)))</f>
        <v>0</v>
      </c>
      <c r="M2354" s="261">
        <f>IF(ISBLANK(INDEX('Policy Characteristics'!G:G,MATCH($C2354,'Policy Characteristics'!$C:$C,0))),"",INDEX('Policy Characteristics'!G:G,MATCH($C2354,'Policy Characteristics'!$C:$C,0)))</f>
        <v>1</v>
      </c>
      <c r="N2354" s="261">
        <f>IF(ISBLANK(INDEX('Policy Characteristics'!H:H,MATCH($C2354,'Policy Characteristics'!$C:$C,0))),"",INDEX('Policy Characteristics'!H:H,MATCH($C2354,'Policy Characteristics'!$C:$C,0)))</f>
        <v>0.01</v>
      </c>
      <c r="O2354" s="254" t="str">
        <f>IF(ISBLANK(INDEX('Policy Characteristics'!I:I,MATCH($C2354,'Policy Characteristics'!$C:$C,0))),"",INDEX('Policy Characteristics'!I:I,MATCH($C2354,'Policy Characteristics'!$C:$C,0)))</f>
        <v>% of potential achieved</v>
      </c>
      <c r="P2354" s="254" t="str">
        <f>IF(ISBLANK(INDEX('Policy Characteristics'!J:J,MATCH($C2354,'Policy Characteristics'!$C:$C,0))),"",INDEX('Policy Characteristics'!J:J,MATCH($C2354,'Policy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2354" s="254" t="str">
        <f>IF(ISBLANK(INDEX('Policy Characteristics'!K:K,MATCH($C2354,'Policy Characteristics'!$C:$C,0))),"",INDEX('Policy Characteristics'!K:K,MATCH($C2354,'Policy Characteristics'!$C:$C,0)))</f>
        <v>direct-air-capture.html#dac</v>
      </c>
      <c r="R2354" s="254" t="str">
        <f>IF(ISBLANK(INDEX('Policy Characteristics'!L:L,MATCH($C2354,'Policy Characteristics'!$C:$C,0))),"",INDEX('Policy Characteristics'!L:L,MATCH($C2354,'Policy Characteristics'!$C:$C,0)))</f>
        <v>direct-air-capture.html</v>
      </c>
    </row>
    <row r="2355" spans="1:18" s="2" customFormat="1">
      <c r="A2355" s="254" t="str">
        <f>IF(ISBLANK(INDEX('Policy Characteristics'!A:A,MATCH($C2355,'Policy Characteristics'!$C:$C,0))),"",INDEX('Policy Characteristics'!A:A,MATCH($C2355,'Policy Characteristics'!$C:$C,0)))</f>
        <v>Research and Development</v>
      </c>
      <c r="B2355" s="262" t="str">
        <f>IF(ISBLANK(INDEX('Policy Characteristics'!B:B,MATCH($C2355,'Policy Characteristics'!$C:$C,0))),"",INDEX('Policy Characteristics'!B:B,MATCH($C2355,'Policy Characteristics'!$C:$C,0)))</f>
        <v>Enhanced Rock Weathering</v>
      </c>
      <c r="C2355" s="317" t="s">
        <v>3728</v>
      </c>
      <c r="D2355" s="6"/>
      <c r="E2355" s="6"/>
      <c r="F2355" s="6"/>
      <c r="G2355" s="6"/>
      <c r="H2355" s="47">
        <v>2313</v>
      </c>
      <c r="I2355" s="325" t="s">
        <v>40</v>
      </c>
      <c r="J2355" s="255" t="str">
        <f>IF(ISBLANK(INDEX('Policy Characteristics'!D:D,MATCH($C2355,'Policy Characteristics'!$C:$C,0))),"",INDEX('Policy Characteristics'!D:D,MATCH($C2355,'Policy Characteristics'!$C:$C,0)))</f>
        <v>Carbon Dioxide Removal</v>
      </c>
      <c r="K2355" s="254" t="str">
        <f>IF(ISBLANK(INDEX('Policy Characteristics'!E:E,MATCH($C2355,'Policy Characteristics'!$C:$C,0))),"",INDEX('Policy Characteristics'!E:E,MATCH($C2355,'Policy Characteristics'!$C:$C,0)))</f>
        <v>geoeng enhanced rock weathering</v>
      </c>
      <c r="L2355" s="261">
        <f>IF(ISBLANK(INDEX('Policy Characteristics'!F:F,MATCH($C2355,'Policy Characteristics'!$C:$C,0))),"",INDEX('Policy Characteristics'!F:F,MATCH($C2355,'Policy Characteristics'!$C:$C,0)))</f>
        <v>0</v>
      </c>
      <c r="M2355" s="261">
        <f>IF(ISBLANK(INDEX('Policy Characteristics'!G:G,MATCH($C2355,'Policy Characteristics'!$C:$C,0))),"",INDEX('Policy Characteristics'!G:G,MATCH($C2355,'Policy Characteristics'!$C:$C,0)))</f>
        <v>1</v>
      </c>
      <c r="N2355" s="261">
        <f>IF(ISBLANK(INDEX('Policy Characteristics'!H:H,MATCH($C2355,'Policy Characteristics'!$C:$C,0))),"",INDEX('Policy Characteristics'!H:H,MATCH($C2355,'Policy Characteristics'!$C:$C,0)))</f>
        <v>0.01</v>
      </c>
      <c r="O2355" s="254" t="str">
        <f>IF(ISBLANK(INDEX('Policy Characteristics'!I:I,MATCH($C2355,'Policy Characteristics'!$C:$C,0))),"",INDEX('Policy Characteristics'!I:I,MATCH($C2355,'Policy Characteristics'!$C:$C,0)))</f>
        <v>% of potential achieved</v>
      </c>
      <c r="P2355" s="254" t="str">
        <f>IF(ISBLANK(INDEX('Policy Characteristics'!J:J,MATCH($C2355,'Policy Characteristics'!$C:$C,0))),"",INDEX('Policy Characteristics'!J:J,MATCH($C2355,'Policy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2355" s="254" t="str">
        <f>IF(ISBLANK(INDEX('Policy Characteristics'!K:K,MATCH($C2355,'Policy Characteristics'!$C:$C,0))),"",INDEX('Policy Characteristics'!K:K,MATCH($C2355,'Policy Characteristics'!$C:$C,0)))</f>
        <v/>
      </c>
      <c r="R2355" s="254" t="str">
        <f>IF(ISBLANK(INDEX('Policy Characteristics'!L:L,MATCH($C2355,'Policy Characteristics'!$C:$C,0))),"",INDEX('Policy Characteristics'!L:L,MATCH($C2355,'Policy Characteristics'!$C:$C,0)))</f>
        <v/>
      </c>
    </row>
    <row r="2356" spans="1:18">
      <c r="A2356" s="254" t="str">
        <f>IF(ISBLANK(INDEX('Policy Characteristics'!A:A,MATCH($C2356,'Policy Characteristics'!$C:$C,0))),"",INDEX('Policy Characteristics'!A:A,MATCH($C2356,'Policy Characteristics'!$C:$C,0)))</f>
        <v>Research and Development</v>
      </c>
      <c r="B2356" s="262" t="str">
        <f>IF(ISBLANK(INDEX('Policy Characteristics'!B:B,MATCH($C2356,'Policy Characteristics'!$C:$C,0))),"",INDEX('Policy Characteristics'!B:B,MATCH($C2356,'Policy Characteristics'!$C:$C,0)))</f>
        <v>Fuel Use Reduction</v>
      </c>
      <c r="C2356" t="s">
        <v>280</v>
      </c>
      <c r="D2356" s="45" t="s">
        <v>110</v>
      </c>
      <c r="E2356" s="45"/>
      <c r="F2356" s="45" t="s">
        <v>302</v>
      </c>
      <c r="G2356" s="45"/>
      <c r="H2356" s="43">
        <v>114</v>
      </c>
      <c r="I2356" s="324" t="s">
        <v>40</v>
      </c>
      <c r="J2356" s="255" t="str">
        <f>IF(ISBLANK(INDEX('Policy Characteristics'!D:D,MATCH($C2356,'Policy Characteristics'!$C:$C,0))),"",INDEX('Policy Characteristics'!D:D,MATCH($C2356,'Policy Characteristics'!$C:$C,0)))</f>
        <v>R&amp;D Fuel Use Reductions</v>
      </c>
      <c r="K2356" s="254" t="str">
        <f>IF(ISBLANK(INDEX('Policy Characteristics'!E:E,MATCH($C2356,'Policy Characteristics'!$C:$C,0))),"",INDEX('Policy Characteristics'!E:E,MATCH($C2356,'Policy Characteristics'!$C:$C,0)))</f>
        <v>RnD building fuel use reduction</v>
      </c>
      <c r="L2356" s="261">
        <f>IF(ISBLANK(INDEX('Policy Characteristics'!F:F,MATCH($C2356,'Policy Characteristics'!$C:$C,0))),"",INDEX('Policy Characteristics'!F:F,MATCH($C2356,'Policy Characteristics'!$C:$C,0)))</f>
        <v>0</v>
      </c>
      <c r="M2356" s="261">
        <f>IF(ISBLANK(INDEX('Policy Characteristics'!G:G,MATCH($C2356,'Policy Characteristics'!$C:$C,0))),"",INDEX('Policy Characteristics'!G:G,MATCH($C2356,'Policy Characteristics'!$C:$C,0)))</f>
        <v>0.4</v>
      </c>
      <c r="N2356" s="261">
        <f>IF(ISBLANK(INDEX('Policy Characteristics'!H:H,MATCH($C2356,'Policy Characteristics'!$C:$C,0))),"",INDEX('Policy Characteristics'!H:H,MATCH($C2356,'Policy Characteristics'!$C:$C,0)))</f>
        <v>0.01</v>
      </c>
      <c r="O2356" s="254" t="str">
        <f>IF(ISBLANK(INDEX('Policy Characteristics'!I:I,MATCH($C2356,'Policy Characteristics'!$C:$C,0))),"",INDEX('Policy Characteristics'!I:I,MATCH($C2356,'Policy Characteristics'!$C:$C,0)))</f>
        <v>% reduction in fuel use</v>
      </c>
      <c r="P2356" s="254" t="str">
        <f>IF(ISBLANK(INDEX('Policy Characteristics'!J:J,MATCH($C2356,'Policy Characteristics'!$C:$C,0))),"",INDEX('Policy Characteristics'!J:J,MATCH($C2356,'Policy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56" s="254" t="str">
        <f>IF(ISBLANK(INDEX('Policy Characteristics'!K:K,MATCH($C2356,'Policy Characteristics'!$C:$C,0))),"",INDEX('Policy Characteristics'!K:K,MATCH($C2356,'Policy Characteristics'!$C:$C,0)))</f>
        <v>architectural-design.html#rnd</v>
      </c>
      <c r="R2356" s="254" t="str">
        <f>IF(ISBLANK(INDEX('Policy Characteristics'!L:L,MATCH($C2356,'Policy Characteristics'!$C:$C,0))),"",INDEX('Policy Characteristics'!L:L,MATCH($C2356,'Policy Characteristics'!$C:$C,0)))</f>
        <v>research-and-development.html</v>
      </c>
    </row>
    <row r="2357" spans="1:18">
      <c r="A2357" s="254" t="str">
        <f>IF(ISBLANK(INDEX('Policy Characteristics'!A:A,MATCH($C2357,'Policy Characteristics'!$C:$C,0))),"",INDEX('Policy Characteristics'!A:A,MATCH($C2357,'Policy Characteristics'!$C:$C,0)))</f>
        <v>Research and Development</v>
      </c>
      <c r="B2357" s="262" t="str">
        <f>IF(ISBLANK(INDEX('Policy Characteristics'!B:B,MATCH($C2357,'Policy Characteristics'!$C:$C,0))),"",INDEX('Policy Characteristics'!B:B,MATCH($C2357,'Policy Characteristics'!$C:$C,0)))</f>
        <v>Fuel Use Reduction</v>
      </c>
      <c r="C2357" s="254" t="str">
        <f t="shared" ref="C2357:C2361" si="84">C$2356</f>
        <v>RnD Building Fuel Use Perc Reduction</v>
      </c>
      <c r="D2357" s="45" t="s">
        <v>111</v>
      </c>
      <c r="E2357" s="45"/>
      <c r="F2357" s="45" t="s">
        <v>303</v>
      </c>
      <c r="G2357" s="45"/>
      <c r="H2357" s="43">
        <v>115</v>
      </c>
      <c r="I2357" s="324" t="s">
        <v>40</v>
      </c>
      <c r="J2357" s="255" t="str">
        <f>IF(ISBLANK(INDEX('Policy Characteristics'!D:D,MATCH($C2357,'Policy Characteristics'!$C:$C,0))),"",INDEX('Policy Characteristics'!D:D,MATCH($C2357,'Policy Characteristics'!$C:$C,0)))</f>
        <v>R&amp;D Fuel Use Reductions</v>
      </c>
      <c r="K2357" s="254" t="str">
        <f>IF(ISBLANK(INDEX('Policy Characteristics'!E:E,MATCH($C2357,'Policy Characteristics'!$C:$C,0))),"",INDEX('Policy Characteristics'!E:E,MATCH($C2357,'Policy Characteristics'!$C:$C,0)))</f>
        <v>RnD building fuel use reduction</v>
      </c>
      <c r="L2357" s="261">
        <f>IF(ISBLANK(INDEX('Policy Characteristics'!F:F,MATCH($C2357,'Policy Characteristics'!$C:$C,0))),"",INDEX('Policy Characteristics'!F:F,MATCH($C2357,'Policy Characteristics'!$C:$C,0)))</f>
        <v>0</v>
      </c>
      <c r="M2357" s="261">
        <f>IF(ISBLANK(INDEX('Policy Characteristics'!G:G,MATCH($C2357,'Policy Characteristics'!$C:$C,0))),"",INDEX('Policy Characteristics'!G:G,MATCH($C2357,'Policy Characteristics'!$C:$C,0)))</f>
        <v>0.4</v>
      </c>
      <c r="N2357" s="261">
        <f>IF(ISBLANK(INDEX('Policy Characteristics'!H:H,MATCH($C2357,'Policy Characteristics'!$C:$C,0))),"",INDEX('Policy Characteristics'!H:H,MATCH($C2357,'Policy Characteristics'!$C:$C,0)))</f>
        <v>0.01</v>
      </c>
      <c r="O2357" s="254" t="str">
        <f>IF(ISBLANK(INDEX('Policy Characteristics'!I:I,MATCH($C2357,'Policy Characteristics'!$C:$C,0))),"",INDEX('Policy Characteristics'!I:I,MATCH($C2357,'Policy Characteristics'!$C:$C,0)))</f>
        <v>% reduction in fuel use</v>
      </c>
      <c r="P2357" s="254" t="str">
        <f>IF(ISBLANK(INDEX('Policy Characteristics'!J:J,MATCH($C2357,'Policy Characteristics'!$C:$C,0))),"",INDEX('Policy Characteristics'!J:J,MATCH($C2357,'Policy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57" s="254" t="str">
        <f>IF(ISBLANK(INDEX('Policy Characteristics'!K:K,MATCH($C2357,'Policy Characteristics'!$C:$C,0))),"",INDEX('Policy Characteristics'!K:K,MATCH($C2357,'Policy Characteristics'!$C:$C,0)))</f>
        <v>architectural-design.html#rnd</v>
      </c>
      <c r="R2357" s="254" t="str">
        <f>IF(ISBLANK(INDEX('Policy Characteristics'!L:L,MATCH($C2357,'Policy Characteristics'!$C:$C,0))),"",INDEX('Policy Characteristics'!L:L,MATCH($C2357,'Policy Characteristics'!$C:$C,0)))</f>
        <v>research-and-development.html</v>
      </c>
    </row>
    <row r="2358" spans="1:18">
      <c r="A2358" s="254" t="str">
        <f>IF(ISBLANK(INDEX('Policy Characteristics'!A:A,MATCH($C2358,'Policy Characteristics'!$C:$C,0))),"",INDEX('Policy Characteristics'!A:A,MATCH($C2358,'Policy Characteristics'!$C:$C,0)))</f>
        <v>Research and Development</v>
      </c>
      <c r="B2358" s="262" t="str">
        <f>IF(ISBLANK(INDEX('Policy Characteristics'!B:B,MATCH($C2358,'Policy Characteristics'!$C:$C,0))),"",INDEX('Policy Characteristics'!B:B,MATCH($C2358,'Policy Characteristics'!$C:$C,0)))</f>
        <v>Fuel Use Reduction</v>
      </c>
      <c r="C2358" s="254" t="str">
        <f t="shared" si="84"/>
        <v>RnD Building Fuel Use Perc Reduction</v>
      </c>
      <c r="D2358" s="45" t="s">
        <v>112</v>
      </c>
      <c r="E2358" s="45"/>
      <c r="F2358" s="45" t="s">
        <v>304</v>
      </c>
      <c r="G2358" s="45"/>
      <c r="H2358" s="43">
        <v>750</v>
      </c>
      <c r="I2358" s="324" t="s">
        <v>41</v>
      </c>
      <c r="J2358" s="255" t="str">
        <f>IF(ISBLANK(INDEX('Policy Characteristics'!D:D,MATCH($C2358,'Policy Characteristics'!$C:$C,0))),"",INDEX('Policy Characteristics'!D:D,MATCH($C2358,'Policy Characteristics'!$C:$C,0)))</f>
        <v>R&amp;D Fuel Use Reductions</v>
      </c>
      <c r="K2358" s="254" t="str">
        <f>IF(ISBLANK(INDEX('Policy Characteristics'!E:E,MATCH($C2358,'Policy Characteristics'!$C:$C,0))),"",INDEX('Policy Characteristics'!E:E,MATCH($C2358,'Policy Characteristics'!$C:$C,0)))</f>
        <v>RnD building fuel use reduction</v>
      </c>
      <c r="L2358" s="261">
        <f>IF(ISBLANK(INDEX('Policy Characteristics'!F:F,MATCH($C2358,'Policy Characteristics'!$C:$C,0))),"",INDEX('Policy Characteristics'!F:F,MATCH($C2358,'Policy Characteristics'!$C:$C,0)))</f>
        <v>0</v>
      </c>
      <c r="M2358" s="261">
        <f>IF(ISBLANK(INDEX('Policy Characteristics'!G:G,MATCH($C2358,'Policy Characteristics'!$C:$C,0))),"",INDEX('Policy Characteristics'!G:G,MATCH($C2358,'Policy Characteristics'!$C:$C,0)))</f>
        <v>0.4</v>
      </c>
      <c r="N2358" s="261">
        <f>IF(ISBLANK(INDEX('Policy Characteristics'!H:H,MATCH($C2358,'Policy Characteristics'!$C:$C,0))),"",INDEX('Policy Characteristics'!H:H,MATCH($C2358,'Policy Characteristics'!$C:$C,0)))</f>
        <v>0.01</v>
      </c>
      <c r="O2358" s="254" t="str">
        <f>IF(ISBLANK(INDEX('Policy Characteristics'!I:I,MATCH($C2358,'Policy Characteristics'!$C:$C,0))),"",INDEX('Policy Characteristics'!I:I,MATCH($C2358,'Policy Characteristics'!$C:$C,0)))</f>
        <v>% reduction in fuel use</v>
      </c>
      <c r="P2358" s="254" t="str">
        <f>IF(ISBLANK(INDEX('Policy Characteristics'!J:J,MATCH($C2358,'Policy Characteristics'!$C:$C,0))),"",INDEX('Policy Characteristics'!J:J,MATCH($C2358,'Policy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58" s="254" t="str">
        <f>IF(ISBLANK(INDEX('Policy Characteristics'!K:K,MATCH($C2358,'Policy Characteristics'!$C:$C,0))),"",INDEX('Policy Characteristics'!K:K,MATCH($C2358,'Policy Characteristics'!$C:$C,0)))</f>
        <v>architectural-design.html#rnd</v>
      </c>
      <c r="R2358" s="254" t="str">
        <f>IF(ISBLANK(INDEX('Policy Characteristics'!L:L,MATCH($C2358,'Policy Characteristics'!$C:$C,0))),"",INDEX('Policy Characteristics'!L:L,MATCH($C2358,'Policy Characteristics'!$C:$C,0)))</f>
        <v>research-and-development.html</v>
      </c>
    </row>
    <row r="2359" spans="1:18">
      <c r="A2359" s="254" t="str">
        <f>IF(ISBLANK(INDEX('Policy Characteristics'!A:A,MATCH($C2359,'Policy Characteristics'!$C:$C,0))),"",INDEX('Policy Characteristics'!A:A,MATCH($C2359,'Policy Characteristics'!$C:$C,0)))</f>
        <v>Research and Development</v>
      </c>
      <c r="B2359" s="262" t="str">
        <f>IF(ISBLANK(INDEX('Policy Characteristics'!B:B,MATCH($C2359,'Policy Characteristics'!$C:$C,0))),"",INDEX('Policy Characteristics'!B:B,MATCH($C2359,'Policy Characteristics'!$C:$C,0)))</f>
        <v>Fuel Use Reduction</v>
      </c>
      <c r="C2359" s="254" t="str">
        <f t="shared" si="84"/>
        <v>RnD Building Fuel Use Perc Reduction</v>
      </c>
      <c r="D2359" s="45" t="s">
        <v>113</v>
      </c>
      <c r="E2359" s="45"/>
      <c r="F2359" s="45" t="s">
        <v>305</v>
      </c>
      <c r="G2359" s="45"/>
      <c r="H2359" s="43">
        <v>117</v>
      </c>
      <c r="I2359" s="324" t="s">
        <v>40</v>
      </c>
      <c r="J2359" s="255" t="str">
        <f>IF(ISBLANK(INDEX('Policy Characteristics'!D:D,MATCH($C2359,'Policy Characteristics'!$C:$C,0))),"",INDEX('Policy Characteristics'!D:D,MATCH($C2359,'Policy Characteristics'!$C:$C,0)))</f>
        <v>R&amp;D Fuel Use Reductions</v>
      </c>
      <c r="K2359" s="254" t="str">
        <f>IF(ISBLANK(INDEX('Policy Characteristics'!E:E,MATCH($C2359,'Policy Characteristics'!$C:$C,0))),"",INDEX('Policy Characteristics'!E:E,MATCH($C2359,'Policy Characteristics'!$C:$C,0)))</f>
        <v>RnD building fuel use reduction</v>
      </c>
      <c r="L2359" s="261">
        <f>IF(ISBLANK(INDEX('Policy Characteristics'!F:F,MATCH($C2359,'Policy Characteristics'!$C:$C,0))),"",INDEX('Policy Characteristics'!F:F,MATCH($C2359,'Policy Characteristics'!$C:$C,0)))</f>
        <v>0</v>
      </c>
      <c r="M2359" s="261">
        <f>IF(ISBLANK(INDEX('Policy Characteristics'!G:G,MATCH($C2359,'Policy Characteristics'!$C:$C,0))),"",INDEX('Policy Characteristics'!G:G,MATCH($C2359,'Policy Characteristics'!$C:$C,0)))</f>
        <v>0.4</v>
      </c>
      <c r="N2359" s="261">
        <f>IF(ISBLANK(INDEX('Policy Characteristics'!H:H,MATCH($C2359,'Policy Characteristics'!$C:$C,0))),"",INDEX('Policy Characteristics'!H:H,MATCH($C2359,'Policy Characteristics'!$C:$C,0)))</f>
        <v>0.01</v>
      </c>
      <c r="O2359" s="254" t="str">
        <f>IF(ISBLANK(INDEX('Policy Characteristics'!I:I,MATCH($C2359,'Policy Characteristics'!$C:$C,0))),"",INDEX('Policy Characteristics'!I:I,MATCH($C2359,'Policy Characteristics'!$C:$C,0)))</f>
        <v>% reduction in fuel use</v>
      </c>
      <c r="P2359" s="254" t="str">
        <f>IF(ISBLANK(INDEX('Policy Characteristics'!J:J,MATCH($C2359,'Policy Characteristics'!$C:$C,0))),"",INDEX('Policy Characteristics'!J:J,MATCH($C2359,'Policy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59" s="254" t="str">
        <f>IF(ISBLANK(INDEX('Policy Characteristics'!K:K,MATCH($C2359,'Policy Characteristics'!$C:$C,0))),"",INDEX('Policy Characteristics'!K:K,MATCH($C2359,'Policy Characteristics'!$C:$C,0)))</f>
        <v>architectural-design.html#rnd</v>
      </c>
      <c r="R2359" s="254" t="str">
        <f>IF(ISBLANK(INDEX('Policy Characteristics'!L:L,MATCH($C2359,'Policy Characteristics'!$C:$C,0))),"",INDEX('Policy Characteristics'!L:L,MATCH($C2359,'Policy Characteristics'!$C:$C,0)))</f>
        <v>research-and-development.html</v>
      </c>
    </row>
    <row r="2360" spans="1:18">
      <c r="A2360" s="254" t="str">
        <f>IF(ISBLANK(INDEX('Policy Characteristics'!A:A,MATCH($C2360,'Policy Characteristics'!$C:$C,0))),"",INDEX('Policy Characteristics'!A:A,MATCH($C2360,'Policy Characteristics'!$C:$C,0)))</f>
        <v>Research and Development</v>
      </c>
      <c r="B2360" s="262" t="str">
        <f>IF(ISBLANK(INDEX('Policy Characteristics'!B:B,MATCH($C2360,'Policy Characteristics'!$C:$C,0))),"",INDEX('Policy Characteristics'!B:B,MATCH($C2360,'Policy Characteristics'!$C:$C,0)))</f>
        <v>Fuel Use Reduction</v>
      </c>
      <c r="C2360" s="254" t="str">
        <f t="shared" si="84"/>
        <v>RnD Building Fuel Use Perc Reduction</v>
      </c>
      <c r="D2360" s="45" t="s">
        <v>114</v>
      </c>
      <c r="E2360" s="45"/>
      <c r="F2360" s="45" t="s">
        <v>306</v>
      </c>
      <c r="G2360" s="45"/>
      <c r="H2360" s="43">
        <v>118</v>
      </c>
      <c r="I2360" s="324" t="s">
        <v>40</v>
      </c>
      <c r="J2360" s="255" t="str">
        <f>IF(ISBLANK(INDEX('Policy Characteristics'!D:D,MATCH($C2360,'Policy Characteristics'!$C:$C,0))),"",INDEX('Policy Characteristics'!D:D,MATCH($C2360,'Policy Characteristics'!$C:$C,0)))</f>
        <v>R&amp;D Fuel Use Reductions</v>
      </c>
      <c r="K2360" s="254" t="str">
        <f>IF(ISBLANK(INDEX('Policy Characteristics'!E:E,MATCH($C2360,'Policy Characteristics'!$C:$C,0))),"",INDEX('Policy Characteristics'!E:E,MATCH($C2360,'Policy Characteristics'!$C:$C,0)))</f>
        <v>RnD building fuel use reduction</v>
      </c>
      <c r="L2360" s="261">
        <f>IF(ISBLANK(INDEX('Policy Characteristics'!F:F,MATCH($C2360,'Policy Characteristics'!$C:$C,0))),"",INDEX('Policy Characteristics'!F:F,MATCH($C2360,'Policy Characteristics'!$C:$C,0)))</f>
        <v>0</v>
      </c>
      <c r="M2360" s="261">
        <f>IF(ISBLANK(INDEX('Policy Characteristics'!G:G,MATCH($C2360,'Policy Characteristics'!$C:$C,0))),"",INDEX('Policy Characteristics'!G:G,MATCH($C2360,'Policy Characteristics'!$C:$C,0)))</f>
        <v>0.4</v>
      </c>
      <c r="N2360" s="261">
        <f>IF(ISBLANK(INDEX('Policy Characteristics'!H:H,MATCH($C2360,'Policy Characteristics'!$C:$C,0))),"",INDEX('Policy Characteristics'!H:H,MATCH($C2360,'Policy Characteristics'!$C:$C,0)))</f>
        <v>0.01</v>
      </c>
      <c r="O2360" s="254" t="str">
        <f>IF(ISBLANK(INDEX('Policy Characteristics'!I:I,MATCH($C2360,'Policy Characteristics'!$C:$C,0))),"",INDEX('Policy Characteristics'!I:I,MATCH($C2360,'Policy Characteristics'!$C:$C,0)))</f>
        <v>% reduction in fuel use</v>
      </c>
      <c r="P2360" s="254" t="str">
        <f>IF(ISBLANK(INDEX('Policy Characteristics'!J:J,MATCH($C2360,'Policy Characteristics'!$C:$C,0))),"",INDEX('Policy Characteristics'!J:J,MATCH($C2360,'Policy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60" s="254" t="str">
        <f>IF(ISBLANK(INDEX('Policy Characteristics'!K:K,MATCH($C2360,'Policy Characteristics'!$C:$C,0))),"",INDEX('Policy Characteristics'!K:K,MATCH($C2360,'Policy Characteristics'!$C:$C,0)))</f>
        <v>architectural-design.html#rnd</v>
      </c>
      <c r="R2360" s="254" t="str">
        <f>IF(ISBLANK(INDEX('Policy Characteristics'!L:L,MATCH($C2360,'Policy Characteristics'!$C:$C,0))),"",INDEX('Policy Characteristics'!L:L,MATCH($C2360,'Policy Characteristics'!$C:$C,0)))</f>
        <v>research-and-development.html</v>
      </c>
    </row>
    <row r="2361" spans="1:18">
      <c r="A2361" s="254" t="str">
        <f>IF(ISBLANK(INDEX('Policy Characteristics'!A:A,MATCH($C2361,'Policy Characteristics'!$C:$C,0))),"",INDEX('Policy Characteristics'!A:A,MATCH($C2361,'Policy Characteristics'!$C:$C,0)))</f>
        <v>Research and Development</v>
      </c>
      <c r="B2361" s="262" t="str">
        <f>IF(ISBLANK(INDEX('Policy Characteristics'!B:B,MATCH($C2361,'Policy Characteristics'!$C:$C,0))),"",INDEX('Policy Characteristics'!B:B,MATCH($C2361,'Policy Characteristics'!$C:$C,0)))</f>
        <v>Fuel Use Reduction</v>
      </c>
      <c r="C2361" s="254" t="str">
        <f t="shared" si="84"/>
        <v>RnD Building Fuel Use Perc Reduction</v>
      </c>
      <c r="D2361" s="45" t="s">
        <v>115</v>
      </c>
      <c r="E2361" s="45"/>
      <c r="F2361" s="45" t="s">
        <v>307</v>
      </c>
      <c r="G2361" s="45"/>
      <c r="H2361" s="43">
        <v>119</v>
      </c>
      <c r="I2361" s="324" t="s">
        <v>40</v>
      </c>
      <c r="J2361" s="255" t="str">
        <f>IF(ISBLANK(INDEX('Policy Characteristics'!D:D,MATCH($C2361,'Policy Characteristics'!$C:$C,0))),"",INDEX('Policy Characteristics'!D:D,MATCH($C2361,'Policy Characteristics'!$C:$C,0)))</f>
        <v>R&amp;D Fuel Use Reductions</v>
      </c>
      <c r="K2361" s="254" t="str">
        <f>IF(ISBLANK(INDEX('Policy Characteristics'!E:E,MATCH($C2361,'Policy Characteristics'!$C:$C,0))),"",INDEX('Policy Characteristics'!E:E,MATCH($C2361,'Policy Characteristics'!$C:$C,0)))</f>
        <v>RnD building fuel use reduction</v>
      </c>
      <c r="L2361" s="261">
        <f>IF(ISBLANK(INDEX('Policy Characteristics'!F:F,MATCH($C2361,'Policy Characteristics'!$C:$C,0))),"",INDEX('Policy Characteristics'!F:F,MATCH($C2361,'Policy Characteristics'!$C:$C,0)))</f>
        <v>0</v>
      </c>
      <c r="M2361" s="261">
        <f>IF(ISBLANK(INDEX('Policy Characteristics'!G:G,MATCH($C2361,'Policy Characteristics'!$C:$C,0))),"",INDEX('Policy Characteristics'!G:G,MATCH($C2361,'Policy Characteristics'!$C:$C,0)))</f>
        <v>0.4</v>
      </c>
      <c r="N2361" s="261">
        <f>IF(ISBLANK(INDEX('Policy Characteristics'!H:H,MATCH($C2361,'Policy Characteristics'!$C:$C,0))),"",INDEX('Policy Characteristics'!H:H,MATCH($C2361,'Policy Characteristics'!$C:$C,0)))</f>
        <v>0.01</v>
      </c>
      <c r="O2361" s="254" t="str">
        <f>IF(ISBLANK(INDEX('Policy Characteristics'!I:I,MATCH($C2361,'Policy Characteristics'!$C:$C,0))),"",INDEX('Policy Characteristics'!I:I,MATCH($C2361,'Policy Characteristics'!$C:$C,0)))</f>
        <v>% reduction in fuel use</v>
      </c>
      <c r="P2361" s="254" t="str">
        <f>IF(ISBLANK(INDEX('Policy Characteristics'!J:J,MATCH($C2361,'Policy Characteristics'!$C:$C,0))),"",INDEX('Policy Characteristics'!J:J,MATCH($C2361,'Policy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61" s="254" t="str">
        <f>IF(ISBLANK(INDEX('Policy Characteristics'!K:K,MATCH($C2361,'Policy Characteristics'!$C:$C,0))),"",INDEX('Policy Characteristics'!K:K,MATCH($C2361,'Policy Characteristics'!$C:$C,0)))</f>
        <v>architectural-design.html#rnd</v>
      </c>
      <c r="R2361" s="254" t="str">
        <f>IF(ISBLANK(INDEX('Policy Characteristics'!L:L,MATCH($C2361,'Policy Characteristics'!$C:$C,0))),"",INDEX('Policy Characteristics'!L:L,MATCH($C2361,'Policy Characteristics'!$C:$C,0)))</f>
        <v>research-and-development.html</v>
      </c>
    </row>
    <row r="2362" spans="1:18">
      <c r="A2362" s="254" t="str">
        <f>IF(ISBLANK(INDEX('Policy Characteristics'!A:A,MATCH($C2362,'Policy Characteristics'!$C:$C,0))),"",INDEX('Policy Characteristics'!A:A,MATCH($C2362,'Policy Characteristics'!$C:$C,0)))</f>
        <v>Research and Development</v>
      </c>
      <c r="B2362" s="262" t="str">
        <f>IF(ISBLANK(INDEX('Policy Characteristics'!B:B,MATCH($C2362,'Policy Characteristics'!$C:$C,0))),"",INDEX('Policy Characteristics'!B:B,MATCH($C2362,'Policy Characteristics'!$C:$C,0)))</f>
        <v>Fuel Use Reduction</v>
      </c>
      <c r="C2362" t="s">
        <v>281</v>
      </c>
      <c r="D2362" s="45"/>
      <c r="E2362" s="45"/>
      <c r="F2362" s="45" t="s">
        <v>23</v>
      </c>
      <c r="G2362" s="45"/>
      <c r="H2362" s="43">
        <v>120</v>
      </c>
      <c r="I2362" s="324" t="s">
        <v>40</v>
      </c>
      <c r="J2362" s="255" t="str">
        <f>IF(ISBLANK(INDEX('Policy Characteristics'!D:D,MATCH($C2362,'Policy Characteristics'!$C:$C,0))),"",INDEX('Policy Characteristics'!D:D,MATCH($C2362,'Policy Characteristics'!$C:$C,0)))</f>
        <v>R&amp;D Fuel Use Reductions</v>
      </c>
      <c r="K2362" s="254" t="str">
        <f>IF(ISBLANK(INDEX('Policy Characteristics'!E:E,MATCH($C2362,'Policy Characteristics'!$C:$C,0))),"",INDEX('Policy Characteristics'!E:E,MATCH($C2362,'Policy Characteristics'!$C:$C,0)))</f>
        <v>RnD CCS fuel use reduction</v>
      </c>
      <c r="L2362" s="261">
        <f>IF(ISBLANK(INDEX('Policy Characteristics'!F:F,MATCH($C2362,'Policy Characteristics'!$C:$C,0))),"",INDEX('Policy Characteristics'!F:F,MATCH($C2362,'Policy Characteristics'!$C:$C,0)))</f>
        <v>0</v>
      </c>
      <c r="M2362" s="261">
        <f>IF(ISBLANK(INDEX('Policy Characteristics'!G:G,MATCH($C2362,'Policy Characteristics'!$C:$C,0))),"",INDEX('Policy Characteristics'!G:G,MATCH($C2362,'Policy Characteristics'!$C:$C,0)))</f>
        <v>0.4</v>
      </c>
      <c r="N2362" s="261">
        <f>IF(ISBLANK(INDEX('Policy Characteristics'!H:H,MATCH($C2362,'Policy Characteristics'!$C:$C,0))),"",INDEX('Policy Characteristics'!H:H,MATCH($C2362,'Policy Characteristics'!$C:$C,0)))</f>
        <v>0.01</v>
      </c>
      <c r="O2362" s="254" t="str">
        <f>IF(ISBLANK(INDEX('Policy Characteristics'!I:I,MATCH($C2362,'Policy Characteristics'!$C:$C,0))),"",INDEX('Policy Characteristics'!I:I,MATCH($C2362,'Policy Characteristics'!$C:$C,0)))</f>
        <v>% reduction in fuel use</v>
      </c>
      <c r="P2362" s="254" t="str">
        <f>IF(ISBLANK(INDEX('Policy Characteristics'!J:J,MATCH($C2362,'Policy Characteristics'!$C:$C,0))),"",INDEX('Policy Characteristics'!J:J,MATCH($C2362,'Policy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62" s="254" t="str">
        <f>IF(ISBLANK(INDEX('Policy Characteristics'!K:K,MATCH($C2362,'Policy Characteristics'!$C:$C,0))),"",INDEX('Policy Characteristics'!K:K,MATCH($C2362,'Policy Characteristics'!$C:$C,0)))</f>
        <v>architectural-design.html#rnd</v>
      </c>
      <c r="R2362" s="254" t="str">
        <f>IF(ISBLANK(INDEX('Policy Characteristics'!L:L,MATCH($C2362,'Policy Characteristics'!$C:$C,0))),"",INDEX('Policy Characteristics'!L:L,MATCH($C2362,'Policy Characteristics'!$C:$C,0)))</f>
        <v>research-and-development.html</v>
      </c>
    </row>
    <row r="2363" spans="1:18">
      <c r="A2363" s="254" t="str">
        <f>IF(ISBLANK(INDEX('Policy Characteristics'!A:A,MATCH($C2363,'Policy Characteristics'!$C:$C,0))),"",INDEX('Policy Characteristics'!A:A,MATCH($C2363,'Policy Characteristics'!$C:$C,0)))</f>
        <v>Research and Development</v>
      </c>
      <c r="B2363" s="262" t="str">
        <f>IF(ISBLANK(INDEX('Policy Characteristics'!B:B,MATCH($C2363,'Policy Characteristics'!$C:$C,0))),"",INDEX('Policy Characteristics'!B:B,MATCH($C2363,'Policy Characteristics'!$C:$C,0)))</f>
        <v>Fuel Use Reduction</v>
      </c>
      <c r="C2363" t="s">
        <v>282</v>
      </c>
      <c r="D2363" s="45" t="s">
        <v>434</v>
      </c>
      <c r="E2363" s="45"/>
      <c r="F2363" s="45" t="s">
        <v>437</v>
      </c>
      <c r="G2363" s="45"/>
      <c r="H2363" s="43">
        <v>121</v>
      </c>
      <c r="I2363" s="324" t="s">
        <v>40</v>
      </c>
      <c r="J2363" s="255" t="str">
        <f>IF(ISBLANK(INDEX('Policy Characteristics'!D:D,MATCH($C2363,'Policy Characteristics'!$C:$C,0))),"",INDEX('Policy Characteristics'!D:D,MATCH($C2363,'Policy Characteristics'!$C:$C,0)))</f>
        <v>R&amp;D Fuel Use Reductions</v>
      </c>
      <c r="K2363" s="254" t="str">
        <f>IF(ISBLANK(INDEX('Policy Characteristics'!E:E,MATCH($C2363,'Policy Characteristics'!$C:$C,0))),"",INDEX('Policy Characteristics'!E:E,MATCH($C2363,'Policy Characteristics'!$C:$C,0)))</f>
        <v>RnD electricity fuel use reduction</v>
      </c>
      <c r="L2363" s="261">
        <f>IF(ISBLANK(INDEX('Policy Characteristics'!F:F,MATCH($C2363,'Policy Characteristics'!$C:$C,0))),"",INDEX('Policy Characteristics'!F:F,MATCH($C2363,'Policy Characteristics'!$C:$C,0)))</f>
        <v>0</v>
      </c>
      <c r="M2363" s="261">
        <f>IF(ISBLANK(INDEX('Policy Characteristics'!G:G,MATCH($C2363,'Policy Characteristics'!$C:$C,0))),"",INDEX('Policy Characteristics'!G:G,MATCH($C2363,'Policy Characteristics'!$C:$C,0)))</f>
        <v>0.4</v>
      </c>
      <c r="N2363" s="261">
        <f>IF(ISBLANK(INDEX('Policy Characteristics'!H:H,MATCH($C2363,'Policy Characteristics'!$C:$C,0))),"",INDEX('Policy Characteristics'!H:H,MATCH($C2363,'Policy Characteristics'!$C:$C,0)))</f>
        <v>0.01</v>
      </c>
      <c r="O2363" s="254" t="str">
        <f>IF(ISBLANK(INDEX('Policy Characteristics'!I:I,MATCH($C2363,'Policy Characteristics'!$C:$C,0))),"",INDEX('Policy Characteristics'!I:I,MATCH($C2363,'Policy Characteristics'!$C:$C,0)))</f>
        <v>% reduction in fuel use</v>
      </c>
      <c r="P2363" s="254" t="str">
        <f>IF(ISBLANK(INDEX('Policy Characteristics'!J:J,MATCH($C2363,'Policy Characteristics'!$C:$C,0))),"",INDEX('Policy Characteristics'!J:J,MATCH($C2363,'Policy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63" s="254" t="str">
        <f>IF(ISBLANK(INDEX('Policy Characteristics'!K:K,MATCH($C2363,'Policy Characteristics'!$C:$C,0))),"",INDEX('Policy Characteristics'!K:K,MATCH($C2363,'Policy Characteristics'!$C:$C,0)))</f>
        <v>architectural-design.html#rnd</v>
      </c>
      <c r="R2363" s="254" t="str">
        <f>IF(ISBLANK(INDEX('Policy Characteristics'!L:L,MATCH($C2363,'Policy Characteristics'!$C:$C,0))),"",INDEX('Policy Characteristics'!L:L,MATCH($C2363,'Policy Characteristics'!$C:$C,0)))</f>
        <v>research-and-development.html</v>
      </c>
    </row>
    <row r="2364" spans="1:18">
      <c r="A2364" s="254" t="str">
        <f>IF(ISBLANK(INDEX('Policy Characteristics'!A:A,MATCH($C2364,'Policy Characteristics'!$C:$C,0))),"",INDEX('Policy Characteristics'!A:A,MATCH($C2364,'Policy Characteristics'!$C:$C,0)))</f>
        <v>Research and Development</v>
      </c>
      <c r="B2364" s="262" t="str">
        <f>IF(ISBLANK(INDEX('Policy Characteristics'!B:B,MATCH($C2364,'Policy Characteristics'!$C:$C,0))),"",INDEX('Policy Characteristics'!B:B,MATCH($C2364,'Policy Characteristics'!$C:$C,0)))</f>
        <v>Fuel Use Reduction</v>
      </c>
      <c r="C2364" s="254" t="str">
        <f t="shared" ref="C2364:C2371" si="85">C$2363</f>
        <v>RnD Electricity Fuel Use Perc Reduction</v>
      </c>
      <c r="D2364" s="6" t="s">
        <v>3464</v>
      </c>
      <c r="E2364" s="45"/>
      <c r="F2364" s="6" t="s">
        <v>3476</v>
      </c>
      <c r="G2364" s="45"/>
      <c r="H2364" s="43">
        <v>122</v>
      </c>
      <c r="I2364" s="324" t="s">
        <v>40</v>
      </c>
      <c r="J2364" s="255" t="str">
        <f>IF(ISBLANK(INDEX('Policy Characteristics'!D:D,MATCH($C2364,'Policy Characteristics'!$C:$C,0))),"",INDEX('Policy Characteristics'!D:D,MATCH($C2364,'Policy Characteristics'!$C:$C,0)))</f>
        <v>R&amp;D Fuel Use Reductions</v>
      </c>
      <c r="K2364" s="254" t="str">
        <f>IF(ISBLANK(INDEX('Policy Characteristics'!E:E,MATCH($C2364,'Policy Characteristics'!$C:$C,0))),"",INDEX('Policy Characteristics'!E:E,MATCH($C2364,'Policy Characteristics'!$C:$C,0)))</f>
        <v>RnD electricity fuel use reduction</v>
      </c>
      <c r="L2364" s="261">
        <f>IF(ISBLANK(INDEX('Policy Characteristics'!F:F,MATCH($C2364,'Policy Characteristics'!$C:$C,0))),"",INDEX('Policy Characteristics'!F:F,MATCH($C2364,'Policy Characteristics'!$C:$C,0)))</f>
        <v>0</v>
      </c>
      <c r="M2364" s="261">
        <f>IF(ISBLANK(INDEX('Policy Characteristics'!G:G,MATCH($C2364,'Policy Characteristics'!$C:$C,0))),"",INDEX('Policy Characteristics'!G:G,MATCH($C2364,'Policy Characteristics'!$C:$C,0)))</f>
        <v>0.4</v>
      </c>
      <c r="N2364" s="261">
        <f>IF(ISBLANK(INDEX('Policy Characteristics'!H:H,MATCH($C2364,'Policy Characteristics'!$C:$C,0))),"",INDEX('Policy Characteristics'!H:H,MATCH($C2364,'Policy Characteristics'!$C:$C,0)))</f>
        <v>0.01</v>
      </c>
      <c r="O2364" s="254" t="str">
        <f>IF(ISBLANK(INDEX('Policy Characteristics'!I:I,MATCH($C2364,'Policy Characteristics'!$C:$C,0))),"",INDEX('Policy Characteristics'!I:I,MATCH($C2364,'Policy Characteristics'!$C:$C,0)))</f>
        <v>% reduction in fuel use</v>
      </c>
      <c r="P2364" s="254" t="str">
        <f>IF(ISBLANK(INDEX('Policy Characteristics'!J:J,MATCH($C2364,'Policy Characteristics'!$C:$C,0))),"",INDEX('Policy Characteristics'!J:J,MATCH($C2364,'Policy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64" s="254" t="str">
        <f>IF(ISBLANK(INDEX('Policy Characteristics'!K:K,MATCH($C2364,'Policy Characteristics'!$C:$C,0))),"",INDEX('Policy Characteristics'!K:K,MATCH($C2364,'Policy Characteristics'!$C:$C,0)))</f>
        <v>architectural-design.html#rnd</v>
      </c>
      <c r="R2364" s="254" t="str">
        <f>IF(ISBLANK(INDEX('Policy Characteristics'!L:L,MATCH($C2364,'Policy Characteristics'!$C:$C,0))),"",INDEX('Policy Characteristics'!L:L,MATCH($C2364,'Policy Characteristics'!$C:$C,0)))</f>
        <v>research-and-development.html</v>
      </c>
    </row>
    <row r="2365" spans="1:18">
      <c r="A2365" s="254" t="str">
        <f>IF(ISBLANK(INDEX('Policy Characteristics'!A:A,MATCH($C2365,'Policy Characteristics'!$C:$C,0))),"",INDEX('Policy Characteristics'!A:A,MATCH($C2365,'Policy Characteristics'!$C:$C,0)))</f>
        <v>Research and Development</v>
      </c>
      <c r="B2365" s="262" t="str">
        <f>IF(ISBLANK(INDEX('Policy Characteristics'!B:B,MATCH($C2365,'Policy Characteristics'!$C:$C,0))),"",INDEX('Policy Characteristics'!B:B,MATCH($C2365,'Policy Characteristics'!$C:$C,0)))</f>
        <v>Fuel Use Reduction</v>
      </c>
      <c r="C2365" s="254" t="str">
        <f t="shared" si="85"/>
        <v>RnD Electricity Fuel Use Perc Reduction</v>
      </c>
      <c r="D2365" s="6" t="s">
        <v>3465</v>
      </c>
      <c r="E2365" s="45"/>
      <c r="F2365" s="6" t="s">
        <v>3477</v>
      </c>
      <c r="G2365" s="45"/>
      <c r="H2365" s="43">
        <v>123</v>
      </c>
      <c r="I2365" s="324" t="s">
        <v>40</v>
      </c>
      <c r="J2365" s="255" t="str">
        <f>IF(ISBLANK(INDEX('Policy Characteristics'!D:D,MATCH($C2365,'Policy Characteristics'!$C:$C,0))),"",INDEX('Policy Characteristics'!D:D,MATCH($C2365,'Policy Characteristics'!$C:$C,0)))</f>
        <v>R&amp;D Fuel Use Reductions</v>
      </c>
      <c r="K2365" s="254" t="str">
        <f>IF(ISBLANK(INDEX('Policy Characteristics'!E:E,MATCH($C2365,'Policy Characteristics'!$C:$C,0))),"",INDEX('Policy Characteristics'!E:E,MATCH($C2365,'Policy Characteristics'!$C:$C,0)))</f>
        <v>RnD electricity fuel use reduction</v>
      </c>
      <c r="L2365" s="261">
        <f>IF(ISBLANK(INDEX('Policy Characteristics'!F:F,MATCH($C2365,'Policy Characteristics'!$C:$C,0))),"",INDEX('Policy Characteristics'!F:F,MATCH($C2365,'Policy Characteristics'!$C:$C,0)))</f>
        <v>0</v>
      </c>
      <c r="M2365" s="261">
        <f>IF(ISBLANK(INDEX('Policy Characteristics'!G:G,MATCH($C2365,'Policy Characteristics'!$C:$C,0))),"",INDEX('Policy Characteristics'!G:G,MATCH($C2365,'Policy Characteristics'!$C:$C,0)))</f>
        <v>0.4</v>
      </c>
      <c r="N2365" s="261">
        <f>IF(ISBLANK(INDEX('Policy Characteristics'!H:H,MATCH($C2365,'Policy Characteristics'!$C:$C,0))),"",INDEX('Policy Characteristics'!H:H,MATCH($C2365,'Policy Characteristics'!$C:$C,0)))</f>
        <v>0.01</v>
      </c>
      <c r="O2365" s="254" t="str">
        <f>IF(ISBLANK(INDEX('Policy Characteristics'!I:I,MATCH($C2365,'Policy Characteristics'!$C:$C,0))),"",INDEX('Policy Characteristics'!I:I,MATCH($C2365,'Policy Characteristics'!$C:$C,0)))</f>
        <v>% reduction in fuel use</v>
      </c>
      <c r="P2365" s="254" t="str">
        <f>IF(ISBLANK(INDEX('Policy Characteristics'!J:J,MATCH($C2365,'Policy Characteristics'!$C:$C,0))),"",INDEX('Policy Characteristics'!J:J,MATCH($C2365,'Policy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65" s="254" t="str">
        <f>IF(ISBLANK(INDEX('Policy Characteristics'!K:K,MATCH($C2365,'Policy Characteristics'!$C:$C,0))),"",INDEX('Policy Characteristics'!K:K,MATCH($C2365,'Policy Characteristics'!$C:$C,0)))</f>
        <v>architectural-design.html#rnd</v>
      </c>
      <c r="R2365" s="254" t="str">
        <f>IF(ISBLANK(INDEX('Policy Characteristics'!L:L,MATCH($C2365,'Policy Characteristics'!$C:$C,0))),"",INDEX('Policy Characteristics'!L:L,MATCH($C2365,'Policy Characteristics'!$C:$C,0)))</f>
        <v>research-and-development.html</v>
      </c>
    </row>
    <row r="2366" spans="1:18">
      <c r="A2366" s="254" t="str">
        <f>IF(ISBLANK(INDEX('Policy Characteristics'!A:A,MATCH($C2366,'Policy Characteristics'!$C:$C,0))),"",INDEX('Policy Characteristics'!A:A,MATCH($C2366,'Policy Characteristics'!$C:$C,0)))</f>
        <v>Research and Development</v>
      </c>
      <c r="B2366" s="262" t="str">
        <f>IF(ISBLANK(INDEX('Policy Characteristics'!B:B,MATCH($C2366,'Policy Characteristics'!$C:$C,0))),"",INDEX('Policy Characteristics'!B:B,MATCH($C2366,'Policy Characteristics'!$C:$C,0)))</f>
        <v>Fuel Use Reduction</v>
      </c>
      <c r="C2366" s="254" t="str">
        <f t="shared" si="85"/>
        <v>RnD Electricity Fuel Use Perc Reduction</v>
      </c>
      <c r="D2366" s="6" t="s">
        <v>72</v>
      </c>
      <c r="E2366" s="45"/>
      <c r="F2366" s="6" t="s">
        <v>3478</v>
      </c>
      <c r="G2366" s="45"/>
      <c r="H2366" s="43">
        <v>751</v>
      </c>
      <c r="I2366" s="324" t="s">
        <v>41</v>
      </c>
      <c r="J2366" s="255" t="str">
        <f>IF(ISBLANK(INDEX('Policy Characteristics'!D:D,MATCH($C2366,'Policy Characteristics'!$C:$C,0))),"",INDEX('Policy Characteristics'!D:D,MATCH($C2366,'Policy Characteristics'!$C:$C,0)))</f>
        <v>R&amp;D Fuel Use Reductions</v>
      </c>
      <c r="K2366" s="254" t="str">
        <f>IF(ISBLANK(INDEX('Policy Characteristics'!E:E,MATCH($C2366,'Policy Characteristics'!$C:$C,0))),"",INDEX('Policy Characteristics'!E:E,MATCH($C2366,'Policy Characteristics'!$C:$C,0)))</f>
        <v>RnD electricity fuel use reduction</v>
      </c>
      <c r="L2366" s="261">
        <f>IF(ISBLANK(INDEX('Policy Characteristics'!F:F,MATCH($C2366,'Policy Characteristics'!$C:$C,0))),"",INDEX('Policy Characteristics'!F:F,MATCH($C2366,'Policy Characteristics'!$C:$C,0)))</f>
        <v>0</v>
      </c>
      <c r="M2366" s="261">
        <f>IF(ISBLANK(INDEX('Policy Characteristics'!G:G,MATCH($C2366,'Policy Characteristics'!$C:$C,0))),"",INDEX('Policy Characteristics'!G:G,MATCH($C2366,'Policy Characteristics'!$C:$C,0)))</f>
        <v>0.4</v>
      </c>
      <c r="N2366" s="261">
        <f>IF(ISBLANK(INDEX('Policy Characteristics'!H:H,MATCH($C2366,'Policy Characteristics'!$C:$C,0))),"",INDEX('Policy Characteristics'!H:H,MATCH($C2366,'Policy Characteristics'!$C:$C,0)))</f>
        <v>0.01</v>
      </c>
      <c r="O2366" s="254" t="str">
        <f>IF(ISBLANK(INDEX('Policy Characteristics'!I:I,MATCH($C2366,'Policy Characteristics'!$C:$C,0))),"",INDEX('Policy Characteristics'!I:I,MATCH($C2366,'Policy Characteristics'!$C:$C,0)))</f>
        <v>% reduction in fuel use</v>
      </c>
      <c r="P2366" s="254" t="str">
        <f>IF(ISBLANK(INDEX('Policy Characteristics'!J:J,MATCH($C2366,'Policy Characteristics'!$C:$C,0))),"",INDEX('Policy Characteristics'!J:J,MATCH($C2366,'Policy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66" s="254" t="str">
        <f>IF(ISBLANK(INDEX('Policy Characteristics'!K:K,MATCH($C2366,'Policy Characteristics'!$C:$C,0))),"",INDEX('Policy Characteristics'!K:K,MATCH($C2366,'Policy Characteristics'!$C:$C,0)))</f>
        <v>architectural-design.html#rnd</v>
      </c>
      <c r="R2366" s="254" t="str">
        <f>IF(ISBLANK(INDEX('Policy Characteristics'!L:L,MATCH($C2366,'Policy Characteristics'!$C:$C,0))),"",INDEX('Policy Characteristics'!L:L,MATCH($C2366,'Policy Characteristics'!$C:$C,0)))</f>
        <v>research-and-development.html</v>
      </c>
    </row>
    <row r="2367" spans="1:18">
      <c r="A2367" s="254" t="str">
        <f>IF(ISBLANK(INDEX('Policy Characteristics'!A:A,MATCH($C2367,'Policy Characteristics'!$C:$C,0))),"",INDEX('Policy Characteristics'!A:A,MATCH($C2367,'Policy Characteristics'!$C:$C,0)))</f>
        <v>Research and Development</v>
      </c>
      <c r="B2367" s="262" t="str">
        <f>IF(ISBLANK(INDEX('Policy Characteristics'!B:B,MATCH($C2367,'Policy Characteristics'!$C:$C,0))),"",INDEX('Policy Characteristics'!B:B,MATCH($C2367,'Policy Characteristics'!$C:$C,0)))</f>
        <v>Fuel Use Reduction</v>
      </c>
      <c r="C2367" s="254" t="str">
        <f t="shared" si="85"/>
        <v>RnD Electricity Fuel Use Perc Reduction</v>
      </c>
      <c r="D2367" s="6" t="s">
        <v>73</v>
      </c>
      <c r="E2367" s="45"/>
      <c r="F2367" s="6" t="s">
        <v>308</v>
      </c>
      <c r="G2367" s="45"/>
      <c r="H2367" s="43">
        <v>752</v>
      </c>
      <c r="I2367" s="324" t="s">
        <v>41</v>
      </c>
      <c r="J2367" s="255" t="str">
        <f>IF(ISBLANK(INDEX('Policy Characteristics'!D:D,MATCH($C2367,'Policy Characteristics'!$C:$C,0))),"",INDEX('Policy Characteristics'!D:D,MATCH($C2367,'Policy Characteristics'!$C:$C,0)))</f>
        <v>R&amp;D Fuel Use Reductions</v>
      </c>
      <c r="K2367" s="254" t="str">
        <f>IF(ISBLANK(INDEX('Policy Characteristics'!E:E,MATCH($C2367,'Policy Characteristics'!$C:$C,0))),"",INDEX('Policy Characteristics'!E:E,MATCH($C2367,'Policy Characteristics'!$C:$C,0)))</f>
        <v>RnD electricity fuel use reduction</v>
      </c>
      <c r="L2367" s="261">
        <f>IF(ISBLANK(INDEX('Policy Characteristics'!F:F,MATCH($C2367,'Policy Characteristics'!$C:$C,0))),"",INDEX('Policy Characteristics'!F:F,MATCH($C2367,'Policy Characteristics'!$C:$C,0)))</f>
        <v>0</v>
      </c>
      <c r="M2367" s="261">
        <f>IF(ISBLANK(INDEX('Policy Characteristics'!G:G,MATCH($C2367,'Policy Characteristics'!$C:$C,0))),"",INDEX('Policy Characteristics'!G:G,MATCH($C2367,'Policy Characteristics'!$C:$C,0)))</f>
        <v>0.4</v>
      </c>
      <c r="N2367" s="261">
        <f>IF(ISBLANK(INDEX('Policy Characteristics'!H:H,MATCH($C2367,'Policy Characteristics'!$C:$C,0))),"",INDEX('Policy Characteristics'!H:H,MATCH($C2367,'Policy Characteristics'!$C:$C,0)))</f>
        <v>0.01</v>
      </c>
      <c r="O2367" s="254" t="str">
        <f>IF(ISBLANK(INDEX('Policy Characteristics'!I:I,MATCH($C2367,'Policy Characteristics'!$C:$C,0))),"",INDEX('Policy Characteristics'!I:I,MATCH($C2367,'Policy Characteristics'!$C:$C,0)))</f>
        <v>% reduction in fuel use</v>
      </c>
      <c r="P2367" s="254" t="str">
        <f>IF(ISBLANK(INDEX('Policy Characteristics'!J:J,MATCH($C2367,'Policy Characteristics'!$C:$C,0))),"",INDEX('Policy Characteristics'!J:J,MATCH($C2367,'Policy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67" s="254" t="str">
        <f>IF(ISBLANK(INDEX('Policy Characteristics'!K:K,MATCH($C2367,'Policy Characteristics'!$C:$C,0))),"",INDEX('Policy Characteristics'!K:K,MATCH($C2367,'Policy Characteristics'!$C:$C,0)))</f>
        <v>architectural-design.html#rnd</v>
      </c>
      <c r="R2367" s="254" t="str">
        <f>IF(ISBLANK(INDEX('Policy Characteristics'!L:L,MATCH($C2367,'Policy Characteristics'!$C:$C,0))),"",INDEX('Policy Characteristics'!L:L,MATCH($C2367,'Policy Characteristics'!$C:$C,0)))</f>
        <v>research-and-development.html</v>
      </c>
    </row>
    <row r="2368" spans="1:18">
      <c r="A2368" s="254" t="str">
        <f>IF(ISBLANK(INDEX('Policy Characteristics'!A:A,MATCH($C2368,'Policy Characteristics'!$C:$C,0))),"",INDEX('Policy Characteristics'!A:A,MATCH($C2368,'Policy Characteristics'!$C:$C,0)))</f>
        <v>Research and Development</v>
      </c>
      <c r="B2368" s="262" t="str">
        <f>IF(ISBLANK(INDEX('Policy Characteristics'!B:B,MATCH($C2368,'Policy Characteristics'!$C:$C,0))),"",INDEX('Policy Characteristics'!B:B,MATCH($C2368,'Policy Characteristics'!$C:$C,0)))</f>
        <v>Fuel Use Reduction</v>
      </c>
      <c r="C2368" s="254" t="str">
        <f t="shared" si="85"/>
        <v>RnD Electricity Fuel Use Perc Reduction</v>
      </c>
      <c r="D2368" s="6" t="s">
        <v>435</v>
      </c>
      <c r="E2368" s="45"/>
      <c r="F2368" s="6" t="s">
        <v>439</v>
      </c>
      <c r="G2368" s="45"/>
      <c r="H2368" s="43">
        <v>753</v>
      </c>
      <c r="I2368" s="324" t="s">
        <v>41</v>
      </c>
      <c r="J2368" s="255" t="str">
        <f>IF(ISBLANK(INDEX('Policy Characteristics'!D:D,MATCH($C2368,'Policy Characteristics'!$C:$C,0))),"",INDEX('Policy Characteristics'!D:D,MATCH($C2368,'Policy Characteristics'!$C:$C,0)))</f>
        <v>R&amp;D Fuel Use Reductions</v>
      </c>
      <c r="K2368" s="254" t="str">
        <f>IF(ISBLANK(INDEX('Policy Characteristics'!E:E,MATCH($C2368,'Policy Characteristics'!$C:$C,0))),"",INDEX('Policy Characteristics'!E:E,MATCH($C2368,'Policy Characteristics'!$C:$C,0)))</f>
        <v>RnD electricity fuel use reduction</v>
      </c>
      <c r="L2368" s="261">
        <f>IF(ISBLANK(INDEX('Policy Characteristics'!F:F,MATCH($C2368,'Policy Characteristics'!$C:$C,0))),"",INDEX('Policy Characteristics'!F:F,MATCH($C2368,'Policy Characteristics'!$C:$C,0)))</f>
        <v>0</v>
      </c>
      <c r="M2368" s="261">
        <f>IF(ISBLANK(INDEX('Policy Characteristics'!G:G,MATCH($C2368,'Policy Characteristics'!$C:$C,0))),"",INDEX('Policy Characteristics'!G:G,MATCH($C2368,'Policy Characteristics'!$C:$C,0)))</f>
        <v>0.4</v>
      </c>
      <c r="N2368" s="261">
        <f>IF(ISBLANK(INDEX('Policy Characteristics'!H:H,MATCH($C2368,'Policy Characteristics'!$C:$C,0))),"",INDEX('Policy Characteristics'!H:H,MATCH($C2368,'Policy Characteristics'!$C:$C,0)))</f>
        <v>0.01</v>
      </c>
      <c r="O2368" s="254" t="str">
        <f>IF(ISBLANK(INDEX('Policy Characteristics'!I:I,MATCH($C2368,'Policy Characteristics'!$C:$C,0))),"",INDEX('Policy Characteristics'!I:I,MATCH($C2368,'Policy Characteristics'!$C:$C,0)))</f>
        <v>% reduction in fuel use</v>
      </c>
      <c r="P2368" s="254" t="str">
        <f>IF(ISBLANK(INDEX('Policy Characteristics'!J:J,MATCH($C2368,'Policy Characteristics'!$C:$C,0))),"",INDEX('Policy Characteristics'!J:J,MATCH($C2368,'Policy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68" s="254" t="str">
        <f>IF(ISBLANK(INDEX('Policy Characteristics'!K:K,MATCH($C2368,'Policy Characteristics'!$C:$C,0))),"",INDEX('Policy Characteristics'!K:K,MATCH($C2368,'Policy Characteristics'!$C:$C,0)))</f>
        <v>architectural-design.html#rnd</v>
      </c>
      <c r="R2368" s="254" t="str">
        <f>IF(ISBLANK(INDEX('Policy Characteristics'!L:L,MATCH($C2368,'Policy Characteristics'!$C:$C,0))),"",INDEX('Policy Characteristics'!L:L,MATCH($C2368,'Policy Characteristics'!$C:$C,0)))</f>
        <v>research-and-development.html</v>
      </c>
    </row>
    <row r="2369" spans="1:18">
      <c r="A2369" s="254" t="str">
        <f>IF(ISBLANK(INDEX('Policy Characteristics'!A:A,MATCH($C2369,'Policy Characteristics'!$C:$C,0))),"",INDEX('Policy Characteristics'!A:A,MATCH($C2369,'Policy Characteristics'!$C:$C,0)))</f>
        <v>Research and Development</v>
      </c>
      <c r="B2369" s="262" t="str">
        <f>IF(ISBLANK(INDEX('Policy Characteristics'!B:B,MATCH($C2369,'Policy Characteristics'!$C:$C,0))),"",INDEX('Policy Characteristics'!B:B,MATCH($C2369,'Policy Characteristics'!$C:$C,0)))</f>
        <v>Fuel Use Reduction</v>
      </c>
      <c r="C2369" s="254" t="str">
        <f t="shared" si="85"/>
        <v>RnD Electricity Fuel Use Perc Reduction</v>
      </c>
      <c r="D2369" s="6" t="s">
        <v>74</v>
      </c>
      <c r="E2369" s="45"/>
      <c r="F2369" s="6" t="s">
        <v>309</v>
      </c>
      <c r="G2369" s="45"/>
      <c r="H2369" s="43">
        <v>754</v>
      </c>
      <c r="I2369" s="324" t="s">
        <v>41</v>
      </c>
      <c r="J2369" s="255" t="str">
        <f>IF(ISBLANK(INDEX('Policy Characteristics'!D:D,MATCH($C2369,'Policy Characteristics'!$C:$C,0))),"",INDEX('Policy Characteristics'!D:D,MATCH($C2369,'Policy Characteristics'!$C:$C,0)))</f>
        <v>R&amp;D Fuel Use Reductions</v>
      </c>
      <c r="K2369" s="254" t="str">
        <f>IF(ISBLANK(INDEX('Policy Characteristics'!E:E,MATCH($C2369,'Policy Characteristics'!$C:$C,0))),"",INDEX('Policy Characteristics'!E:E,MATCH($C2369,'Policy Characteristics'!$C:$C,0)))</f>
        <v>RnD electricity fuel use reduction</v>
      </c>
      <c r="L2369" s="261">
        <f>IF(ISBLANK(INDEX('Policy Characteristics'!F:F,MATCH($C2369,'Policy Characteristics'!$C:$C,0))),"",INDEX('Policy Characteristics'!F:F,MATCH($C2369,'Policy Characteristics'!$C:$C,0)))</f>
        <v>0</v>
      </c>
      <c r="M2369" s="261">
        <f>IF(ISBLANK(INDEX('Policy Characteristics'!G:G,MATCH($C2369,'Policy Characteristics'!$C:$C,0))),"",INDEX('Policy Characteristics'!G:G,MATCH($C2369,'Policy Characteristics'!$C:$C,0)))</f>
        <v>0.4</v>
      </c>
      <c r="N2369" s="261">
        <f>IF(ISBLANK(INDEX('Policy Characteristics'!H:H,MATCH($C2369,'Policy Characteristics'!$C:$C,0))),"",INDEX('Policy Characteristics'!H:H,MATCH($C2369,'Policy Characteristics'!$C:$C,0)))</f>
        <v>0.01</v>
      </c>
      <c r="O2369" s="254" t="str">
        <f>IF(ISBLANK(INDEX('Policy Characteristics'!I:I,MATCH($C2369,'Policy Characteristics'!$C:$C,0))),"",INDEX('Policy Characteristics'!I:I,MATCH($C2369,'Policy Characteristics'!$C:$C,0)))</f>
        <v>% reduction in fuel use</v>
      </c>
      <c r="P2369" s="254" t="str">
        <f>IF(ISBLANK(INDEX('Policy Characteristics'!J:J,MATCH($C2369,'Policy Characteristics'!$C:$C,0))),"",INDEX('Policy Characteristics'!J:J,MATCH($C2369,'Policy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69" s="254" t="str">
        <f>IF(ISBLANK(INDEX('Policy Characteristics'!K:K,MATCH($C2369,'Policy Characteristics'!$C:$C,0))),"",INDEX('Policy Characteristics'!K:K,MATCH($C2369,'Policy Characteristics'!$C:$C,0)))</f>
        <v>architectural-design.html#rnd</v>
      </c>
      <c r="R2369" s="254" t="str">
        <f>IF(ISBLANK(INDEX('Policy Characteristics'!L:L,MATCH($C2369,'Policy Characteristics'!$C:$C,0))),"",INDEX('Policy Characteristics'!L:L,MATCH($C2369,'Policy Characteristics'!$C:$C,0)))</f>
        <v>research-and-development.html</v>
      </c>
    </row>
    <row r="2370" spans="1:18">
      <c r="A2370" s="254" t="str">
        <f>IF(ISBLANK(INDEX('Policy Characteristics'!A:A,MATCH($C2370,'Policy Characteristics'!$C:$C,0))),"",INDEX('Policy Characteristics'!A:A,MATCH($C2370,'Policy Characteristics'!$C:$C,0)))</f>
        <v>Research and Development</v>
      </c>
      <c r="B2370" s="262" t="str">
        <f>IF(ISBLANK(INDEX('Policy Characteristics'!B:B,MATCH($C2370,'Policy Characteristics'!$C:$C,0))),"",INDEX('Policy Characteristics'!B:B,MATCH($C2370,'Policy Characteristics'!$C:$C,0)))</f>
        <v>Fuel Use Reduction</v>
      </c>
      <c r="C2370" s="254" t="str">
        <f t="shared" si="85"/>
        <v>RnD Electricity Fuel Use Perc Reduction</v>
      </c>
      <c r="D2370" s="6" t="s">
        <v>75</v>
      </c>
      <c r="E2370" s="45"/>
      <c r="F2370" s="6" t="s">
        <v>310</v>
      </c>
      <c r="G2370" s="45"/>
      <c r="H2370" s="43">
        <v>124</v>
      </c>
      <c r="I2370" s="324" t="s">
        <v>41</v>
      </c>
      <c r="J2370" s="255" t="str">
        <f>IF(ISBLANK(INDEX('Policy Characteristics'!D:D,MATCH($C2370,'Policy Characteristics'!$C:$C,0))),"",INDEX('Policy Characteristics'!D:D,MATCH($C2370,'Policy Characteristics'!$C:$C,0)))</f>
        <v>R&amp;D Fuel Use Reductions</v>
      </c>
      <c r="K2370" s="254" t="str">
        <f>IF(ISBLANK(INDEX('Policy Characteristics'!E:E,MATCH($C2370,'Policy Characteristics'!$C:$C,0))),"",INDEX('Policy Characteristics'!E:E,MATCH($C2370,'Policy Characteristics'!$C:$C,0)))</f>
        <v>RnD electricity fuel use reduction</v>
      </c>
      <c r="L2370" s="261">
        <f>IF(ISBLANK(INDEX('Policy Characteristics'!F:F,MATCH($C2370,'Policy Characteristics'!$C:$C,0))),"",INDEX('Policy Characteristics'!F:F,MATCH($C2370,'Policy Characteristics'!$C:$C,0)))</f>
        <v>0</v>
      </c>
      <c r="M2370" s="261">
        <f>IF(ISBLANK(INDEX('Policy Characteristics'!G:G,MATCH($C2370,'Policy Characteristics'!$C:$C,0))),"",INDEX('Policy Characteristics'!G:G,MATCH($C2370,'Policy Characteristics'!$C:$C,0)))</f>
        <v>0.4</v>
      </c>
      <c r="N2370" s="261">
        <f>IF(ISBLANK(INDEX('Policy Characteristics'!H:H,MATCH($C2370,'Policy Characteristics'!$C:$C,0))),"",INDEX('Policy Characteristics'!H:H,MATCH($C2370,'Policy Characteristics'!$C:$C,0)))</f>
        <v>0.01</v>
      </c>
      <c r="O2370" s="254" t="str">
        <f>IF(ISBLANK(INDEX('Policy Characteristics'!I:I,MATCH($C2370,'Policy Characteristics'!$C:$C,0))),"",INDEX('Policy Characteristics'!I:I,MATCH($C2370,'Policy Characteristics'!$C:$C,0)))</f>
        <v>% reduction in fuel use</v>
      </c>
      <c r="P2370" s="254" t="str">
        <f>IF(ISBLANK(INDEX('Policy Characteristics'!J:J,MATCH($C2370,'Policy Characteristics'!$C:$C,0))),"",INDEX('Policy Characteristics'!J:J,MATCH($C2370,'Policy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70" s="254" t="str">
        <f>IF(ISBLANK(INDEX('Policy Characteristics'!K:K,MATCH($C2370,'Policy Characteristics'!$C:$C,0))),"",INDEX('Policy Characteristics'!K:K,MATCH($C2370,'Policy Characteristics'!$C:$C,0)))</f>
        <v>architectural-design.html#rnd</v>
      </c>
      <c r="R2370" s="254" t="str">
        <f>IF(ISBLANK(INDEX('Policy Characteristics'!L:L,MATCH($C2370,'Policy Characteristics'!$C:$C,0))),"",INDEX('Policy Characteristics'!L:L,MATCH($C2370,'Policy Characteristics'!$C:$C,0)))</f>
        <v>research-and-development.html</v>
      </c>
    </row>
    <row r="2371" spans="1:18">
      <c r="A2371" s="254" t="str">
        <f>IF(ISBLANK(INDEX('Policy Characteristics'!A:A,MATCH($C2371,'Policy Characteristics'!$C:$C,0))),"",INDEX('Policy Characteristics'!A:A,MATCH($C2371,'Policy Characteristics'!$C:$C,0)))</f>
        <v>Research and Development</v>
      </c>
      <c r="B2371" s="262" t="str">
        <f>IF(ISBLANK(INDEX('Policy Characteristics'!B:B,MATCH($C2371,'Policy Characteristics'!$C:$C,0))),"",INDEX('Policy Characteristics'!B:B,MATCH($C2371,'Policy Characteristics'!$C:$C,0)))</f>
        <v>Fuel Use Reduction</v>
      </c>
      <c r="C2371" s="254" t="str">
        <f t="shared" si="85"/>
        <v>RnD Electricity Fuel Use Perc Reduction</v>
      </c>
      <c r="D2371" s="6" t="s">
        <v>76</v>
      </c>
      <c r="E2371" s="45"/>
      <c r="F2371" s="6" t="s">
        <v>311</v>
      </c>
      <c r="G2371" s="45"/>
      <c r="H2371" s="43">
        <v>193</v>
      </c>
      <c r="I2371" s="324" t="s">
        <v>40</v>
      </c>
      <c r="J2371" s="255" t="str">
        <f>IF(ISBLANK(INDEX('Policy Characteristics'!D:D,MATCH($C2371,'Policy Characteristics'!$C:$C,0))),"",INDEX('Policy Characteristics'!D:D,MATCH($C2371,'Policy Characteristics'!$C:$C,0)))</f>
        <v>R&amp;D Fuel Use Reductions</v>
      </c>
      <c r="K2371" s="254" t="str">
        <f>IF(ISBLANK(INDEX('Policy Characteristics'!E:E,MATCH($C2371,'Policy Characteristics'!$C:$C,0))),"",INDEX('Policy Characteristics'!E:E,MATCH($C2371,'Policy Characteristics'!$C:$C,0)))</f>
        <v>RnD electricity fuel use reduction</v>
      </c>
      <c r="L2371" s="261">
        <f>IF(ISBLANK(INDEX('Policy Characteristics'!F:F,MATCH($C2371,'Policy Characteristics'!$C:$C,0))),"",INDEX('Policy Characteristics'!F:F,MATCH($C2371,'Policy Characteristics'!$C:$C,0)))</f>
        <v>0</v>
      </c>
      <c r="M2371" s="261">
        <f>IF(ISBLANK(INDEX('Policy Characteristics'!G:G,MATCH($C2371,'Policy Characteristics'!$C:$C,0))),"",INDEX('Policy Characteristics'!G:G,MATCH($C2371,'Policy Characteristics'!$C:$C,0)))</f>
        <v>0.4</v>
      </c>
      <c r="N2371" s="261">
        <f>IF(ISBLANK(INDEX('Policy Characteristics'!H:H,MATCH($C2371,'Policy Characteristics'!$C:$C,0))),"",INDEX('Policy Characteristics'!H:H,MATCH($C2371,'Policy Characteristics'!$C:$C,0)))</f>
        <v>0.01</v>
      </c>
      <c r="O2371" s="254" t="str">
        <f>IF(ISBLANK(INDEX('Policy Characteristics'!I:I,MATCH($C2371,'Policy Characteristics'!$C:$C,0))),"",INDEX('Policy Characteristics'!I:I,MATCH($C2371,'Policy Characteristics'!$C:$C,0)))</f>
        <v>% reduction in fuel use</v>
      </c>
      <c r="P2371" s="254" t="str">
        <f>IF(ISBLANK(INDEX('Policy Characteristics'!J:J,MATCH($C2371,'Policy Characteristics'!$C:$C,0))),"",INDEX('Policy Characteristics'!J:J,MATCH($C2371,'Policy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71" s="254" t="str">
        <f>IF(ISBLANK(INDEX('Policy Characteristics'!K:K,MATCH($C2371,'Policy Characteristics'!$C:$C,0))),"",INDEX('Policy Characteristics'!K:K,MATCH($C2371,'Policy Characteristics'!$C:$C,0)))</f>
        <v>architectural-design.html#rnd</v>
      </c>
      <c r="R2371" s="254" t="str">
        <f>IF(ISBLANK(INDEX('Policy Characteristics'!L:L,MATCH($C2371,'Policy Characteristics'!$C:$C,0))),"",INDEX('Policy Characteristics'!L:L,MATCH($C2371,'Policy Characteristics'!$C:$C,0)))</f>
        <v>research-and-development.html</v>
      </c>
    </row>
    <row r="2372" spans="1:18">
      <c r="A2372" s="254" t="str">
        <f>IF(ISBLANK(INDEX('Policy Characteristics'!A:A,MATCH($C2372,'Policy Characteristics'!$C:$C,0))),"",INDEX('Policy Characteristics'!A:A,MATCH($C2372,'Policy Characteristics'!$C:$C,0)))</f>
        <v>Research and Development</v>
      </c>
      <c r="B2372" s="262" t="str">
        <f>IF(ISBLANK(INDEX('Policy Characteristics'!B:B,MATCH($C2372,'Policy Characteristics'!$C:$C,0))),"",INDEX('Policy Characteristics'!B:B,MATCH($C2372,'Policy Characteristics'!$C:$C,0)))</f>
        <v>Fuel Use Reduction</v>
      </c>
      <c r="C2372" s="254" t="str">
        <f t="shared" ref="C2372:C2386" si="86">C$2363</f>
        <v>RnD Electricity Fuel Use Perc Reduction</v>
      </c>
      <c r="D2372" s="6" t="s">
        <v>2406</v>
      </c>
      <c r="E2372" s="45"/>
      <c r="F2372" s="6" t="s">
        <v>3479</v>
      </c>
      <c r="G2372" s="45"/>
      <c r="H2372" s="43">
        <v>181</v>
      </c>
      <c r="I2372" s="324" t="s">
        <v>41</v>
      </c>
      <c r="J2372" s="255" t="str">
        <f>IF(ISBLANK(INDEX('Policy Characteristics'!D:D,MATCH($C2372,'Policy Characteristics'!$C:$C,0))),"",INDEX('Policy Characteristics'!D:D,MATCH($C2372,'Policy Characteristics'!$C:$C,0)))</f>
        <v>R&amp;D Fuel Use Reductions</v>
      </c>
      <c r="K2372" s="254" t="str">
        <f>IF(ISBLANK(INDEX('Policy Characteristics'!E:E,MATCH($C2372,'Policy Characteristics'!$C:$C,0))),"",INDEX('Policy Characteristics'!E:E,MATCH($C2372,'Policy Characteristics'!$C:$C,0)))</f>
        <v>RnD electricity fuel use reduction</v>
      </c>
      <c r="L2372" s="261">
        <f>IF(ISBLANK(INDEX('Policy Characteristics'!F:F,MATCH($C2372,'Policy Characteristics'!$C:$C,0))),"",INDEX('Policy Characteristics'!F:F,MATCH($C2372,'Policy Characteristics'!$C:$C,0)))</f>
        <v>0</v>
      </c>
      <c r="M2372" s="261">
        <f>IF(ISBLANK(INDEX('Policy Characteristics'!G:G,MATCH($C2372,'Policy Characteristics'!$C:$C,0))),"",INDEX('Policy Characteristics'!G:G,MATCH($C2372,'Policy Characteristics'!$C:$C,0)))</f>
        <v>0.4</v>
      </c>
      <c r="N2372" s="261">
        <f>IF(ISBLANK(INDEX('Policy Characteristics'!H:H,MATCH($C2372,'Policy Characteristics'!$C:$C,0))),"",INDEX('Policy Characteristics'!H:H,MATCH($C2372,'Policy Characteristics'!$C:$C,0)))</f>
        <v>0.01</v>
      </c>
      <c r="O2372" s="254" t="str">
        <f>IF(ISBLANK(INDEX('Policy Characteristics'!I:I,MATCH($C2372,'Policy Characteristics'!$C:$C,0))),"",INDEX('Policy Characteristics'!I:I,MATCH($C2372,'Policy Characteristics'!$C:$C,0)))</f>
        <v>% reduction in fuel use</v>
      </c>
      <c r="P2372" s="254" t="str">
        <f>IF(ISBLANK(INDEX('Policy Characteristics'!J:J,MATCH($C2372,'Policy Characteristics'!$C:$C,0))),"",INDEX('Policy Characteristics'!J:J,MATCH($C2372,'Policy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72" s="254" t="str">
        <f>IF(ISBLANK(INDEX('Policy Characteristics'!K:K,MATCH($C2372,'Policy Characteristics'!$C:$C,0))),"",INDEX('Policy Characteristics'!K:K,MATCH($C2372,'Policy Characteristics'!$C:$C,0)))</f>
        <v>architectural-design.html#rnd</v>
      </c>
      <c r="R2372" s="254" t="str">
        <f>IF(ISBLANK(INDEX('Policy Characteristics'!L:L,MATCH($C2372,'Policy Characteristics'!$C:$C,0))),"",INDEX('Policy Characteristics'!L:L,MATCH($C2372,'Policy Characteristics'!$C:$C,0)))</f>
        <v>research-and-development.html</v>
      </c>
    </row>
    <row r="2373" spans="1:18">
      <c r="A2373" s="254" t="str">
        <f>IF(ISBLANK(INDEX('Policy Characteristics'!A:A,MATCH($C2373,'Policy Characteristics'!$C:$C,0))),"",INDEX('Policy Characteristics'!A:A,MATCH($C2373,'Policy Characteristics'!$C:$C,0)))</f>
        <v>Research and Development</v>
      </c>
      <c r="B2373" s="262" t="str">
        <f>IF(ISBLANK(INDEX('Policy Characteristics'!B:B,MATCH($C2373,'Policy Characteristics'!$C:$C,0))),"",INDEX('Policy Characteristics'!B:B,MATCH($C2373,'Policy Characteristics'!$C:$C,0)))</f>
        <v>Fuel Use Reduction</v>
      </c>
      <c r="C2373" s="254" t="str">
        <f t="shared" si="86"/>
        <v>RnD Electricity Fuel Use Perc Reduction</v>
      </c>
      <c r="D2373" s="6" t="s">
        <v>295</v>
      </c>
      <c r="E2373" s="45"/>
      <c r="F2373" s="6" t="s">
        <v>3480</v>
      </c>
      <c r="G2373" s="45"/>
      <c r="H2373" s="43">
        <v>755</v>
      </c>
      <c r="I2373" s="324" t="s">
        <v>40</v>
      </c>
      <c r="J2373" s="255" t="str">
        <f>IF(ISBLANK(INDEX('Policy Characteristics'!D:D,MATCH($C2373,'Policy Characteristics'!$C:$C,0))),"",INDEX('Policy Characteristics'!D:D,MATCH($C2373,'Policy Characteristics'!$C:$C,0)))</f>
        <v>R&amp;D Fuel Use Reductions</v>
      </c>
      <c r="K2373" s="254" t="str">
        <f>IF(ISBLANK(INDEX('Policy Characteristics'!E:E,MATCH($C2373,'Policy Characteristics'!$C:$C,0))),"",INDEX('Policy Characteristics'!E:E,MATCH($C2373,'Policy Characteristics'!$C:$C,0)))</f>
        <v>RnD electricity fuel use reduction</v>
      </c>
      <c r="L2373" s="261">
        <f>IF(ISBLANK(INDEX('Policy Characteristics'!F:F,MATCH($C2373,'Policy Characteristics'!$C:$C,0))),"",INDEX('Policy Characteristics'!F:F,MATCH($C2373,'Policy Characteristics'!$C:$C,0)))</f>
        <v>0</v>
      </c>
      <c r="M2373" s="261">
        <f>IF(ISBLANK(INDEX('Policy Characteristics'!G:G,MATCH($C2373,'Policy Characteristics'!$C:$C,0))),"",INDEX('Policy Characteristics'!G:G,MATCH($C2373,'Policy Characteristics'!$C:$C,0)))</f>
        <v>0.4</v>
      </c>
      <c r="N2373" s="261">
        <f>IF(ISBLANK(INDEX('Policy Characteristics'!H:H,MATCH($C2373,'Policy Characteristics'!$C:$C,0))),"",INDEX('Policy Characteristics'!H:H,MATCH($C2373,'Policy Characteristics'!$C:$C,0)))</f>
        <v>0.01</v>
      </c>
      <c r="O2373" s="254" t="str">
        <f>IF(ISBLANK(INDEX('Policy Characteristics'!I:I,MATCH($C2373,'Policy Characteristics'!$C:$C,0))),"",INDEX('Policy Characteristics'!I:I,MATCH($C2373,'Policy Characteristics'!$C:$C,0)))</f>
        <v>% reduction in fuel use</v>
      </c>
      <c r="P2373" s="254" t="str">
        <f>IF(ISBLANK(INDEX('Policy Characteristics'!J:J,MATCH($C2373,'Policy Characteristics'!$C:$C,0))),"",INDEX('Policy Characteristics'!J:J,MATCH($C2373,'Policy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73" s="254" t="str">
        <f>IF(ISBLANK(INDEX('Policy Characteristics'!K:K,MATCH($C2373,'Policy Characteristics'!$C:$C,0))),"",INDEX('Policy Characteristics'!K:K,MATCH($C2373,'Policy Characteristics'!$C:$C,0)))</f>
        <v>architectural-design.html#rnd</v>
      </c>
      <c r="R2373" s="254" t="str">
        <f>IF(ISBLANK(INDEX('Policy Characteristics'!L:L,MATCH($C2373,'Policy Characteristics'!$C:$C,0))),"",INDEX('Policy Characteristics'!L:L,MATCH($C2373,'Policy Characteristics'!$C:$C,0)))</f>
        <v>research-and-development.html</v>
      </c>
    </row>
    <row r="2374" spans="1:18">
      <c r="A2374" s="254" t="str">
        <f>IF(ISBLANK(INDEX('Policy Characteristics'!A:A,MATCH($C2374,'Policy Characteristics'!$C:$C,0))),"",INDEX('Policy Characteristics'!A:A,MATCH($C2374,'Policy Characteristics'!$C:$C,0)))</f>
        <v>Research and Development</v>
      </c>
      <c r="B2374" s="262" t="str">
        <f>IF(ISBLANK(INDEX('Policy Characteristics'!B:B,MATCH($C2374,'Policy Characteristics'!$C:$C,0))),"",INDEX('Policy Characteristics'!B:B,MATCH($C2374,'Policy Characteristics'!$C:$C,0)))</f>
        <v>Fuel Use Reduction</v>
      </c>
      <c r="C2374" s="254" t="str">
        <f t="shared" si="86"/>
        <v>RnD Electricity Fuel Use Perc Reduction</v>
      </c>
      <c r="D2374" s="6" t="s">
        <v>296</v>
      </c>
      <c r="E2374" s="45"/>
      <c r="F2374" s="6" t="s">
        <v>2244</v>
      </c>
      <c r="G2374" s="45"/>
      <c r="H2374" s="43">
        <v>1822</v>
      </c>
      <c r="I2374" s="324" t="s">
        <v>40</v>
      </c>
      <c r="J2374" s="255" t="str">
        <f>IF(ISBLANK(INDEX('Policy Characteristics'!D:D,MATCH($C2374,'Policy Characteristics'!$C:$C,0))),"",INDEX('Policy Characteristics'!D:D,MATCH($C2374,'Policy Characteristics'!$C:$C,0)))</f>
        <v>R&amp;D Fuel Use Reductions</v>
      </c>
      <c r="K2374" s="254" t="str">
        <f>IF(ISBLANK(INDEX('Policy Characteristics'!E:E,MATCH($C2374,'Policy Characteristics'!$C:$C,0))),"",INDEX('Policy Characteristics'!E:E,MATCH($C2374,'Policy Characteristics'!$C:$C,0)))</f>
        <v>RnD electricity fuel use reduction</v>
      </c>
      <c r="L2374" s="261">
        <f>IF(ISBLANK(INDEX('Policy Characteristics'!F:F,MATCH($C2374,'Policy Characteristics'!$C:$C,0))),"",INDEX('Policy Characteristics'!F:F,MATCH($C2374,'Policy Characteristics'!$C:$C,0)))</f>
        <v>0</v>
      </c>
      <c r="M2374" s="261">
        <f>IF(ISBLANK(INDEX('Policy Characteristics'!G:G,MATCH($C2374,'Policy Characteristics'!$C:$C,0))),"",INDEX('Policy Characteristics'!G:G,MATCH($C2374,'Policy Characteristics'!$C:$C,0)))</f>
        <v>0.4</v>
      </c>
      <c r="N2374" s="261">
        <f>IF(ISBLANK(INDEX('Policy Characteristics'!H:H,MATCH($C2374,'Policy Characteristics'!$C:$C,0))),"",INDEX('Policy Characteristics'!H:H,MATCH($C2374,'Policy Characteristics'!$C:$C,0)))</f>
        <v>0.01</v>
      </c>
      <c r="O2374" s="254" t="str">
        <f>IF(ISBLANK(INDEX('Policy Characteristics'!I:I,MATCH($C2374,'Policy Characteristics'!$C:$C,0))),"",INDEX('Policy Characteristics'!I:I,MATCH($C2374,'Policy Characteristics'!$C:$C,0)))</f>
        <v>% reduction in fuel use</v>
      </c>
      <c r="P2374" s="254" t="str">
        <f>IF(ISBLANK(INDEX('Policy Characteristics'!J:J,MATCH($C2374,'Policy Characteristics'!$C:$C,0))),"",INDEX('Policy Characteristics'!J:J,MATCH($C2374,'Policy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74" s="254" t="str">
        <f>IF(ISBLANK(INDEX('Policy Characteristics'!K:K,MATCH($C2374,'Policy Characteristics'!$C:$C,0))),"",INDEX('Policy Characteristics'!K:K,MATCH($C2374,'Policy Characteristics'!$C:$C,0)))</f>
        <v>architectural-design.html#rnd</v>
      </c>
      <c r="R2374" s="254" t="str">
        <f>IF(ISBLANK(INDEX('Policy Characteristics'!L:L,MATCH($C2374,'Policy Characteristics'!$C:$C,0))),"",INDEX('Policy Characteristics'!L:L,MATCH($C2374,'Policy Characteristics'!$C:$C,0)))</f>
        <v>research-and-development.html</v>
      </c>
    </row>
    <row r="2375" spans="1:18">
      <c r="A2375" s="254" t="str">
        <f>IF(ISBLANK(INDEX('Policy Characteristics'!A:A,MATCH($C2375,'Policy Characteristics'!$C:$C,0))),"",INDEX('Policy Characteristics'!A:A,MATCH($C2375,'Policy Characteristics'!$C:$C,0)))</f>
        <v>Research and Development</v>
      </c>
      <c r="B2375" s="262" t="str">
        <f>IF(ISBLANK(INDEX('Policy Characteristics'!B:B,MATCH($C2375,'Policy Characteristics'!$C:$C,0))),"",INDEX('Policy Characteristics'!B:B,MATCH($C2375,'Policy Characteristics'!$C:$C,0)))</f>
        <v>Fuel Use Reduction</v>
      </c>
      <c r="C2375" s="254" t="str">
        <f t="shared" si="86"/>
        <v>RnD Electricity Fuel Use Perc Reduction</v>
      </c>
      <c r="D2375" s="6" t="s">
        <v>431</v>
      </c>
      <c r="E2375" s="45"/>
      <c r="F2375" s="6" t="s">
        <v>432</v>
      </c>
      <c r="G2375" s="45"/>
      <c r="H2375" s="43">
        <v>1823</v>
      </c>
      <c r="I2375" s="324" t="s">
        <v>40</v>
      </c>
      <c r="J2375" s="255" t="str">
        <f>IF(ISBLANK(INDEX('Policy Characteristics'!D:D,MATCH($C2375,'Policy Characteristics'!$C:$C,0))),"",INDEX('Policy Characteristics'!D:D,MATCH($C2375,'Policy Characteristics'!$C:$C,0)))</f>
        <v>R&amp;D Fuel Use Reductions</v>
      </c>
      <c r="K2375" s="254" t="str">
        <f>IF(ISBLANK(INDEX('Policy Characteristics'!E:E,MATCH($C2375,'Policy Characteristics'!$C:$C,0))),"",INDEX('Policy Characteristics'!E:E,MATCH($C2375,'Policy Characteristics'!$C:$C,0)))</f>
        <v>RnD electricity fuel use reduction</v>
      </c>
      <c r="L2375" s="261">
        <f>IF(ISBLANK(INDEX('Policy Characteristics'!F:F,MATCH($C2375,'Policy Characteristics'!$C:$C,0))),"",INDEX('Policy Characteristics'!F:F,MATCH($C2375,'Policy Characteristics'!$C:$C,0)))</f>
        <v>0</v>
      </c>
      <c r="M2375" s="261">
        <f>IF(ISBLANK(INDEX('Policy Characteristics'!G:G,MATCH($C2375,'Policy Characteristics'!$C:$C,0))),"",INDEX('Policy Characteristics'!G:G,MATCH($C2375,'Policy Characteristics'!$C:$C,0)))</f>
        <v>0.4</v>
      </c>
      <c r="N2375" s="261">
        <f>IF(ISBLANK(INDEX('Policy Characteristics'!H:H,MATCH($C2375,'Policy Characteristics'!$C:$C,0))),"",INDEX('Policy Characteristics'!H:H,MATCH($C2375,'Policy Characteristics'!$C:$C,0)))</f>
        <v>0.01</v>
      </c>
      <c r="O2375" s="254" t="str">
        <f>IF(ISBLANK(INDEX('Policy Characteristics'!I:I,MATCH($C2375,'Policy Characteristics'!$C:$C,0))),"",INDEX('Policy Characteristics'!I:I,MATCH($C2375,'Policy Characteristics'!$C:$C,0)))</f>
        <v>% reduction in fuel use</v>
      </c>
      <c r="P2375" s="254" t="str">
        <f>IF(ISBLANK(INDEX('Policy Characteristics'!J:J,MATCH($C2375,'Policy Characteristics'!$C:$C,0))),"",INDEX('Policy Characteristics'!J:J,MATCH($C2375,'Policy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75" s="254" t="str">
        <f>IF(ISBLANK(INDEX('Policy Characteristics'!K:K,MATCH($C2375,'Policy Characteristics'!$C:$C,0))),"",INDEX('Policy Characteristics'!K:K,MATCH($C2375,'Policy Characteristics'!$C:$C,0)))</f>
        <v>architectural-design.html#rnd</v>
      </c>
      <c r="R2375" s="254" t="str">
        <f>IF(ISBLANK(INDEX('Policy Characteristics'!L:L,MATCH($C2375,'Policy Characteristics'!$C:$C,0))),"",INDEX('Policy Characteristics'!L:L,MATCH($C2375,'Policy Characteristics'!$C:$C,0)))</f>
        <v>research-and-development.html</v>
      </c>
    </row>
    <row r="2376" spans="1:18">
      <c r="A2376" s="254" t="str">
        <f>IF(ISBLANK(INDEX('Policy Characteristics'!A:A,MATCH($C2376,'Policy Characteristics'!$C:$C,0))),"",INDEX('Policy Characteristics'!A:A,MATCH($C2376,'Policy Characteristics'!$C:$C,0)))</f>
        <v>Research and Development</v>
      </c>
      <c r="B2376" s="262" t="str">
        <f>IF(ISBLANK(INDEX('Policy Characteristics'!B:B,MATCH($C2376,'Policy Characteristics'!$C:$C,0))),"",INDEX('Policy Characteristics'!B:B,MATCH($C2376,'Policy Characteristics'!$C:$C,0)))</f>
        <v>Fuel Use Reduction</v>
      </c>
      <c r="C2376" s="254" t="str">
        <f t="shared" si="86"/>
        <v>RnD Electricity Fuel Use Perc Reduction</v>
      </c>
      <c r="D2376" s="6" t="s">
        <v>440</v>
      </c>
      <c r="E2376" s="45"/>
      <c r="F2376" s="6" t="s">
        <v>442</v>
      </c>
      <c r="G2376" s="45"/>
      <c r="H2376" s="43">
        <v>1824</v>
      </c>
      <c r="I2376" s="324" t="s">
        <v>41</v>
      </c>
      <c r="J2376" s="255" t="str">
        <f>IF(ISBLANK(INDEX('Policy Characteristics'!D:D,MATCH($C2376,'Policy Characteristics'!$C:$C,0))),"",INDEX('Policy Characteristics'!D:D,MATCH($C2376,'Policy Characteristics'!$C:$C,0)))</f>
        <v>R&amp;D Fuel Use Reductions</v>
      </c>
      <c r="K2376" s="254" t="str">
        <f>IF(ISBLANK(INDEX('Policy Characteristics'!E:E,MATCH($C2376,'Policy Characteristics'!$C:$C,0))),"",INDEX('Policy Characteristics'!E:E,MATCH($C2376,'Policy Characteristics'!$C:$C,0)))</f>
        <v>RnD electricity fuel use reduction</v>
      </c>
      <c r="L2376" s="261">
        <f>IF(ISBLANK(INDEX('Policy Characteristics'!F:F,MATCH($C2376,'Policy Characteristics'!$C:$C,0))),"",INDEX('Policy Characteristics'!F:F,MATCH($C2376,'Policy Characteristics'!$C:$C,0)))</f>
        <v>0</v>
      </c>
      <c r="M2376" s="261">
        <f>IF(ISBLANK(INDEX('Policy Characteristics'!G:G,MATCH($C2376,'Policy Characteristics'!$C:$C,0))),"",INDEX('Policy Characteristics'!G:G,MATCH($C2376,'Policy Characteristics'!$C:$C,0)))</f>
        <v>0.4</v>
      </c>
      <c r="N2376" s="261">
        <f>IF(ISBLANK(INDEX('Policy Characteristics'!H:H,MATCH($C2376,'Policy Characteristics'!$C:$C,0))),"",INDEX('Policy Characteristics'!H:H,MATCH($C2376,'Policy Characteristics'!$C:$C,0)))</f>
        <v>0.01</v>
      </c>
      <c r="O2376" s="254" t="str">
        <f>IF(ISBLANK(INDEX('Policy Characteristics'!I:I,MATCH($C2376,'Policy Characteristics'!$C:$C,0))),"",INDEX('Policy Characteristics'!I:I,MATCH($C2376,'Policy Characteristics'!$C:$C,0)))</f>
        <v>% reduction in fuel use</v>
      </c>
      <c r="P2376" s="254" t="str">
        <f>IF(ISBLANK(INDEX('Policy Characteristics'!J:J,MATCH($C2376,'Policy Characteristics'!$C:$C,0))),"",INDEX('Policy Characteristics'!J:J,MATCH($C2376,'Policy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76" s="254" t="str">
        <f>IF(ISBLANK(INDEX('Policy Characteristics'!K:K,MATCH($C2376,'Policy Characteristics'!$C:$C,0))),"",INDEX('Policy Characteristics'!K:K,MATCH($C2376,'Policy Characteristics'!$C:$C,0)))</f>
        <v>architectural-design.html#rnd</v>
      </c>
      <c r="R2376" s="254" t="str">
        <f>IF(ISBLANK(INDEX('Policy Characteristics'!L:L,MATCH($C2376,'Policy Characteristics'!$C:$C,0))),"",INDEX('Policy Characteristics'!L:L,MATCH($C2376,'Policy Characteristics'!$C:$C,0)))</f>
        <v>research-and-development.html</v>
      </c>
    </row>
    <row r="2377" spans="1:18">
      <c r="A2377" s="254" t="str">
        <f>IF(ISBLANK(INDEX('Policy Characteristics'!A:A,MATCH($C2377,'Policy Characteristics'!$C:$C,0))),"",INDEX('Policy Characteristics'!A:A,MATCH($C2377,'Policy Characteristics'!$C:$C,0)))</f>
        <v>Research and Development</v>
      </c>
      <c r="B2377" s="262" t="str">
        <f>IF(ISBLANK(INDEX('Policy Characteristics'!B:B,MATCH($C2377,'Policy Characteristics'!$C:$C,0))),"",INDEX('Policy Characteristics'!B:B,MATCH($C2377,'Policy Characteristics'!$C:$C,0)))</f>
        <v>Fuel Use Reduction</v>
      </c>
      <c r="C2377" s="254" t="str">
        <f t="shared" si="86"/>
        <v>RnD Electricity Fuel Use Perc Reduction</v>
      </c>
      <c r="D2377" s="6" t="s">
        <v>2726</v>
      </c>
      <c r="E2377" s="45"/>
      <c r="F2377" s="6" t="s">
        <v>3481</v>
      </c>
      <c r="G2377" s="45"/>
      <c r="H2377" s="43">
        <v>1825</v>
      </c>
      <c r="I2377" s="324" t="s">
        <v>41</v>
      </c>
      <c r="J2377" s="255" t="str">
        <f>IF(ISBLANK(INDEX('Policy Characteristics'!D:D,MATCH($C2377,'Policy Characteristics'!$C:$C,0))),"",INDEX('Policy Characteristics'!D:D,MATCH($C2377,'Policy Characteristics'!$C:$C,0)))</f>
        <v>R&amp;D Fuel Use Reductions</v>
      </c>
      <c r="K2377" s="254" t="str">
        <f>IF(ISBLANK(INDEX('Policy Characteristics'!E:E,MATCH($C2377,'Policy Characteristics'!$C:$C,0))),"",INDEX('Policy Characteristics'!E:E,MATCH($C2377,'Policy Characteristics'!$C:$C,0)))</f>
        <v>RnD electricity fuel use reduction</v>
      </c>
      <c r="L2377" s="261">
        <f>IF(ISBLANK(INDEX('Policy Characteristics'!F:F,MATCH($C2377,'Policy Characteristics'!$C:$C,0))),"",INDEX('Policy Characteristics'!F:F,MATCH($C2377,'Policy Characteristics'!$C:$C,0)))</f>
        <v>0</v>
      </c>
      <c r="M2377" s="261">
        <f>IF(ISBLANK(INDEX('Policy Characteristics'!G:G,MATCH($C2377,'Policy Characteristics'!$C:$C,0))),"",INDEX('Policy Characteristics'!G:G,MATCH($C2377,'Policy Characteristics'!$C:$C,0)))</f>
        <v>0.4</v>
      </c>
      <c r="N2377" s="261">
        <f>IF(ISBLANK(INDEX('Policy Characteristics'!H:H,MATCH($C2377,'Policy Characteristics'!$C:$C,0))),"",INDEX('Policy Characteristics'!H:H,MATCH($C2377,'Policy Characteristics'!$C:$C,0)))</f>
        <v>0.01</v>
      </c>
      <c r="O2377" s="254" t="str">
        <f>IF(ISBLANK(INDEX('Policy Characteristics'!I:I,MATCH($C2377,'Policy Characteristics'!$C:$C,0))),"",INDEX('Policy Characteristics'!I:I,MATCH($C2377,'Policy Characteristics'!$C:$C,0)))</f>
        <v>% reduction in fuel use</v>
      </c>
      <c r="P2377" s="254" t="str">
        <f>IF(ISBLANK(INDEX('Policy Characteristics'!J:J,MATCH($C2377,'Policy Characteristics'!$C:$C,0))),"",INDEX('Policy Characteristics'!J:J,MATCH($C2377,'Policy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77" s="254" t="str">
        <f>IF(ISBLANK(INDEX('Policy Characteristics'!K:K,MATCH($C2377,'Policy Characteristics'!$C:$C,0))),"",INDEX('Policy Characteristics'!K:K,MATCH($C2377,'Policy Characteristics'!$C:$C,0)))</f>
        <v>architectural-design.html#rnd</v>
      </c>
      <c r="R2377" s="254" t="str">
        <f>IF(ISBLANK(INDEX('Policy Characteristics'!L:L,MATCH($C2377,'Policy Characteristics'!$C:$C,0))),"",INDEX('Policy Characteristics'!L:L,MATCH($C2377,'Policy Characteristics'!$C:$C,0)))</f>
        <v>research-and-development.html</v>
      </c>
    </row>
    <row r="2378" spans="1:18">
      <c r="A2378" s="254" t="str">
        <f>IF(ISBLANK(INDEX('Policy Characteristics'!A:A,MATCH($C2378,'Policy Characteristics'!$C:$C,0))),"",INDEX('Policy Characteristics'!A:A,MATCH($C2378,'Policy Characteristics'!$C:$C,0)))</f>
        <v>Research and Development</v>
      </c>
      <c r="B2378" s="262" t="str">
        <f>IF(ISBLANK(INDEX('Policy Characteristics'!B:B,MATCH($C2378,'Policy Characteristics'!$C:$C,0))),"",INDEX('Policy Characteristics'!B:B,MATCH($C2378,'Policy Characteristics'!$C:$C,0)))</f>
        <v>Fuel Use Reduction</v>
      </c>
      <c r="C2378" s="254" t="str">
        <f t="shared" si="86"/>
        <v>RnD Electricity Fuel Use Perc Reduction</v>
      </c>
      <c r="D2378" s="6" t="s">
        <v>2727</v>
      </c>
      <c r="E2378" s="45"/>
      <c r="F2378" s="6" t="s">
        <v>3482</v>
      </c>
      <c r="G2378" s="45"/>
      <c r="H2378" s="43">
        <v>1826</v>
      </c>
      <c r="I2378" s="324" t="s">
        <v>41</v>
      </c>
      <c r="J2378" s="255" t="str">
        <f>IF(ISBLANK(INDEX('Policy Characteristics'!D:D,MATCH($C2378,'Policy Characteristics'!$C:$C,0))),"",INDEX('Policy Characteristics'!D:D,MATCH($C2378,'Policy Characteristics'!$C:$C,0)))</f>
        <v>R&amp;D Fuel Use Reductions</v>
      </c>
      <c r="K2378" s="254" t="str">
        <f>IF(ISBLANK(INDEX('Policy Characteristics'!E:E,MATCH($C2378,'Policy Characteristics'!$C:$C,0))),"",INDEX('Policy Characteristics'!E:E,MATCH($C2378,'Policy Characteristics'!$C:$C,0)))</f>
        <v>RnD electricity fuel use reduction</v>
      </c>
      <c r="L2378" s="261">
        <f>IF(ISBLANK(INDEX('Policy Characteristics'!F:F,MATCH($C2378,'Policy Characteristics'!$C:$C,0))),"",INDEX('Policy Characteristics'!F:F,MATCH($C2378,'Policy Characteristics'!$C:$C,0)))</f>
        <v>0</v>
      </c>
      <c r="M2378" s="261">
        <f>IF(ISBLANK(INDEX('Policy Characteristics'!G:G,MATCH($C2378,'Policy Characteristics'!$C:$C,0))),"",INDEX('Policy Characteristics'!G:G,MATCH($C2378,'Policy Characteristics'!$C:$C,0)))</f>
        <v>0.4</v>
      </c>
      <c r="N2378" s="261">
        <f>IF(ISBLANK(INDEX('Policy Characteristics'!H:H,MATCH($C2378,'Policy Characteristics'!$C:$C,0))),"",INDEX('Policy Characteristics'!H:H,MATCH($C2378,'Policy Characteristics'!$C:$C,0)))</f>
        <v>0.01</v>
      </c>
      <c r="O2378" s="254" t="str">
        <f>IF(ISBLANK(INDEX('Policy Characteristics'!I:I,MATCH($C2378,'Policy Characteristics'!$C:$C,0))),"",INDEX('Policy Characteristics'!I:I,MATCH($C2378,'Policy Characteristics'!$C:$C,0)))</f>
        <v>% reduction in fuel use</v>
      </c>
      <c r="P2378" s="254" t="str">
        <f>IF(ISBLANK(INDEX('Policy Characteristics'!J:J,MATCH($C2378,'Policy Characteristics'!$C:$C,0))),"",INDEX('Policy Characteristics'!J:J,MATCH($C2378,'Policy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78" s="254" t="str">
        <f>IF(ISBLANK(INDEX('Policy Characteristics'!K:K,MATCH($C2378,'Policy Characteristics'!$C:$C,0))),"",INDEX('Policy Characteristics'!K:K,MATCH($C2378,'Policy Characteristics'!$C:$C,0)))</f>
        <v>architectural-design.html#rnd</v>
      </c>
      <c r="R2378" s="254" t="str">
        <f>IF(ISBLANK(INDEX('Policy Characteristics'!L:L,MATCH($C2378,'Policy Characteristics'!$C:$C,0))),"",INDEX('Policy Characteristics'!L:L,MATCH($C2378,'Policy Characteristics'!$C:$C,0)))</f>
        <v>research-and-development.html</v>
      </c>
    </row>
    <row r="2379" spans="1:18">
      <c r="A2379" s="254" t="str">
        <f>IF(ISBLANK(INDEX('Policy Characteristics'!A:A,MATCH($C2379,'Policy Characteristics'!$C:$C,0))),"",INDEX('Policy Characteristics'!A:A,MATCH($C2379,'Policy Characteristics'!$C:$C,0)))</f>
        <v>Research and Development</v>
      </c>
      <c r="B2379" s="262" t="str">
        <f>IF(ISBLANK(INDEX('Policy Characteristics'!B:B,MATCH($C2379,'Policy Characteristics'!$C:$C,0))),"",INDEX('Policy Characteristics'!B:B,MATCH($C2379,'Policy Characteristics'!$C:$C,0)))</f>
        <v>Fuel Use Reduction</v>
      </c>
      <c r="C2379" s="254" t="str">
        <f t="shared" si="86"/>
        <v>RnD Electricity Fuel Use Perc Reduction</v>
      </c>
      <c r="D2379" s="6" t="s">
        <v>2728</v>
      </c>
      <c r="E2379" s="45"/>
      <c r="F2379" s="6" t="s">
        <v>3483</v>
      </c>
      <c r="G2379" s="45"/>
      <c r="H2379" s="43">
        <v>1827</v>
      </c>
      <c r="I2379" s="324" t="s">
        <v>40</v>
      </c>
      <c r="J2379" s="255" t="str">
        <f>IF(ISBLANK(INDEX('Policy Characteristics'!D:D,MATCH($C2379,'Policy Characteristics'!$C:$C,0))),"",INDEX('Policy Characteristics'!D:D,MATCH($C2379,'Policy Characteristics'!$C:$C,0)))</f>
        <v>R&amp;D Fuel Use Reductions</v>
      </c>
      <c r="K2379" s="254" t="str">
        <f>IF(ISBLANK(INDEX('Policy Characteristics'!E:E,MATCH($C2379,'Policy Characteristics'!$C:$C,0))),"",INDEX('Policy Characteristics'!E:E,MATCH($C2379,'Policy Characteristics'!$C:$C,0)))</f>
        <v>RnD electricity fuel use reduction</v>
      </c>
      <c r="L2379" s="261">
        <f>IF(ISBLANK(INDEX('Policy Characteristics'!F:F,MATCH($C2379,'Policy Characteristics'!$C:$C,0))),"",INDEX('Policy Characteristics'!F:F,MATCH($C2379,'Policy Characteristics'!$C:$C,0)))</f>
        <v>0</v>
      </c>
      <c r="M2379" s="261">
        <f>IF(ISBLANK(INDEX('Policy Characteristics'!G:G,MATCH($C2379,'Policy Characteristics'!$C:$C,0))),"",INDEX('Policy Characteristics'!G:G,MATCH($C2379,'Policy Characteristics'!$C:$C,0)))</f>
        <v>0.4</v>
      </c>
      <c r="N2379" s="261">
        <f>IF(ISBLANK(INDEX('Policy Characteristics'!H:H,MATCH($C2379,'Policy Characteristics'!$C:$C,0))),"",INDEX('Policy Characteristics'!H:H,MATCH($C2379,'Policy Characteristics'!$C:$C,0)))</f>
        <v>0.01</v>
      </c>
      <c r="O2379" s="254" t="str">
        <f>IF(ISBLANK(INDEX('Policy Characteristics'!I:I,MATCH($C2379,'Policy Characteristics'!$C:$C,0))),"",INDEX('Policy Characteristics'!I:I,MATCH($C2379,'Policy Characteristics'!$C:$C,0)))</f>
        <v>% reduction in fuel use</v>
      </c>
      <c r="P2379" s="254" t="str">
        <f>IF(ISBLANK(INDEX('Policy Characteristics'!J:J,MATCH($C2379,'Policy Characteristics'!$C:$C,0))),"",INDEX('Policy Characteristics'!J:J,MATCH($C2379,'Policy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79" s="254" t="str">
        <f>IF(ISBLANK(INDEX('Policy Characteristics'!K:K,MATCH($C2379,'Policy Characteristics'!$C:$C,0))),"",INDEX('Policy Characteristics'!K:K,MATCH($C2379,'Policy Characteristics'!$C:$C,0)))</f>
        <v>architectural-design.html#rnd</v>
      </c>
      <c r="R2379" s="254" t="str">
        <f>IF(ISBLANK(INDEX('Policy Characteristics'!L:L,MATCH($C2379,'Policy Characteristics'!$C:$C,0))),"",INDEX('Policy Characteristics'!L:L,MATCH($C2379,'Policy Characteristics'!$C:$C,0)))</f>
        <v>research-and-development.html</v>
      </c>
    </row>
    <row r="2380" spans="1:18">
      <c r="A2380" s="254" t="str">
        <f>IF(ISBLANK(INDEX('Policy Characteristics'!A:A,MATCH($C2380,'Policy Characteristics'!$C:$C,0))),"",INDEX('Policy Characteristics'!A:A,MATCH($C2380,'Policy Characteristics'!$C:$C,0)))</f>
        <v>Research and Development</v>
      </c>
      <c r="B2380" s="262" t="str">
        <f>IF(ISBLANK(INDEX('Policy Characteristics'!B:B,MATCH($C2380,'Policy Characteristics'!$C:$C,0))),"",INDEX('Policy Characteristics'!B:B,MATCH($C2380,'Policy Characteristics'!$C:$C,0)))</f>
        <v>Fuel Use Reduction</v>
      </c>
      <c r="C2380" s="254" t="str">
        <f t="shared" si="86"/>
        <v>RnD Electricity Fuel Use Perc Reduction</v>
      </c>
      <c r="D2380" s="6" t="s">
        <v>3463</v>
      </c>
      <c r="E2380" s="45"/>
      <c r="F2380" s="6" t="s">
        <v>3484</v>
      </c>
      <c r="G2380" s="45"/>
      <c r="H2380" s="43">
        <v>1828</v>
      </c>
      <c r="I2380" s="324" t="s">
        <v>40</v>
      </c>
      <c r="J2380" s="255" t="str">
        <f>IF(ISBLANK(INDEX('Policy Characteristics'!D:D,MATCH($C2380,'Policy Characteristics'!$C:$C,0))),"",INDEX('Policy Characteristics'!D:D,MATCH($C2380,'Policy Characteristics'!$C:$C,0)))</f>
        <v>R&amp;D Fuel Use Reductions</v>
      </c>
      <c r="K2380" s="254" t="str">
        <f>IF(ISBLANK(INDEX('Policy Characteristics'!E:E,MATCH($C2380,'Policy Characteristics'!$C:$C,0))),"",INDEX('Policy Characteristics'!E:E,MATCH($C2380,'Policy Characteristics'!$C:$C,0)))</f>
        <v>RnD electricity fuel use reduction</v>
      </c>
      <c r="L2380" s="261">
        <f>IF(ISBLANK(INDEX('Policy Characteristics'!F:F,MATCH($C2380,'Policy Characteristics'!$C:$C,0))),"",INDEX('Policy Characteristics'!F:F,MATCH($C2380,'Policy Characteristics'!$C:$C,0)))</f>
        <v>0</v>
      </c>
      <c r="M2380" s="261">
        <f>IF(ISBLANK(INDEX('Policy Characteristics'!G:G,MATCH($C2380,'Policy Characteristics'!$C:$C,0))),"",INDEX('Policy Characteristics'!G:G,MATCH($C2380,'Policy Characteristics'!$C:$C,0)))</f>
        <v>0.4</v>
      </c>
      <c r="N2380" s="261">
        <f>IF(ISBLANK(INDEX('Policy Characteristics'!H:H,MATCH($C2380,'Policy Characteristics'!$C:$C,0))),"",INDEX('Policy Characteristics'!H:H,MATCH($C2380,'Policy Characteristics'!$C:$C,0)))</f>
        <v>0.01</v>
      </c>
      <c r="O2380" s="254" t="str">
        <f>IF(ISBLANK(INDEX('Policy Characteristics'!I:I,MATCH($C2380,'Policy Characteristics'!$C:$C,0))),"",INDEX('Policy Characteristics'!I:I,MATCH($C2380,'Policy Characteristics'!$C:$C,0)))</f>
        <v>% reduction in fuel use</v>
      </c>
      <c r="P2380" s="254" t="str">
        <f>IF(ISBLANK(INDEX('Policy Characteristics'!J:J,MATCH($C2380,'Policy Characteristics'!$C:$C,0))),"",INDEX('Policy Characteristics'!J:J,MATCH($C2380,'Policy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80" s="254" t="str">
        <f>IF(ISBLANK(INDEX('Policy Characteristics'!K:K,MATCH($C2380,'Policy Characteristics'!$C:$C,0))),"",INDEX('Policy Characteristics'!K:K,MATCH($C2380,'Policy Characteristics'!$C:$C,0)))</f>
        <v>architectural-design.html#rnd</v>
      </c>
      <c r="R2380" s="254" t="str">
        <f>IF(ISBLANK(INDEX('Policy Characteristics'!L:L,MATCH($C2380,'Policy Characteristics'!$C:$C,0))),"",INDEX('Policy Characteristics'!L:L,MATCH($C2380,'Policy Characteristics'!$C:$C,0)))</f>
        <v>research-and-development.html</v>
      </c>
    </row>
    <row r="2381" spans="1:18">
      <c r="A2381" s="254" t="str">
        <f>IF(ISBLANK(INDEX('Policy Characteristics'!A:A,MATCH($C2381,'Policy Characteristics'!$C:$C,0))),"",INDEX('Policy Characteristics'!A:A,MATCH($C2381,'Policy Characteristics'!$C:$C,0)))</f>
        <v>Research and Development</v>
      </c>
      <c r="B2381" s="262" t="str">
        <f>IF(ISBLANK(INDEX('Policy Characteristics'!B:B,MATCH($C2381,'Policy Characteristics'!$C:$C,0))),"",INDEX('Policy Characteristics'!B:B,MATCH($C2381,'Policy Characteristics'!$C:$C,0)))</f>
        <v>Fuel Use Reduction</v>
      </c>
      <c r="C2381" s="254" t="str">
        <f t="shared" si="86"/>
        <v>RnD Electricity Fuel Use Perc Reduction</v>
      </c>
      <c r="D2381" s="6" t="s">
        <v>3466</v>
      </c>
      <c r="E2381" s="45"/>
      <c r="F2381" s="6" t="s">
        <v>3485</v>
      </c>
      <c r="G2381" s="45"/>
      <c r="H2381" s="43">
        <v>1829</v>
      </c>
      <c r="I2381" s="324" t="s">
        <v>40</v>
      </c>
      <c r="J2381" s="255" t="str">
        <f>IF(ISBLANK(INDEX('Policy Characteristics'!D:D,MATCH($C2381,'Policy Characteristics'!$C:$C,0))),"",INDEX('Policy Characteristics'!D:D,MATCH($C2381,'Policy Characteristics'!$C:$C,0)))</f>
        <v>R&amp;D Fuel Use Reductions</v>
      </c>
      <c r="K2381" s="254" t="str">
        <f>IF(ISBLANK(INDEX('Policy Characteristics'!E:E,MATCH($C2381,'Policy Characteristics'!$C:$C,0))),"",INDEX('Policy Characteristics'!E:E,MATCH($C2381,'Policy Characteristics'!$C:$C,0)))</f>
        <v>RnD electricity fuel use reduction</v>
      </c>
      <c r="L2381" s="261">
        <f>IF(ISBLANK(INDEX('Policy Characteristics'!F:F,MATCH($C2381,'Policy Characteristics'!$C:$C,0))),"",INDEX('Policy Characteristics'!F:F,MATCH($C2381,'Policy Characteristics'!$C:$C,0)))</f>
        <v>0</v>
      </c>
      <c r="M2381" s="261">
        <f>IF(ISBLANK(INDEX('Policy Characteristics'!G:G,MATCH($C2381,'Policy Characteristics'!$C:$C,0))),"",INDEX('Policy Characteristics'!G:G,MATCH($C2381,'Policy Characteristics'!$C:$C,0)))</f>
        <v>0.4</v>
      </c>
      <c r="N2381" s="261">
        <f>IF(ISBLANK(INDEX('Policy Characteristics'!H:H,MATCH($C2381,'Policy Characteristics'!$C:$C,0))),"",INDEX('Policy Characteristics'!H:H,MATCH($C2381,'Policy Characteristics'!$C:$C,0)))</f>
        <v>0.01</v>
      </c>
      <c r="O2381" s="254" t="str">
        <f>IF(ISBLANK(INDEX('Policy Characteristics'!I:I,MATCH($C2381,'Policy Characteristics'!$C:$C,0))),"",INDEX('Policy Characteristics'!I:I,MATCH($C2381,'Policy Characteristics'!$C:$C,0)))</f>
        <v>% reduction in fuel use</v>
      </c>
      <c r="P2381" s="254" t="str">
        <f>IF(ISBLANK(INDEX('Policy Characteristics'!J:J,MATCH($C2381,'Policy Characteristics'!$C:$C,0))),"",INDEX('Policy Characteristics'!J:J,MATCH($C2381,'Policy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81" s="254" t="str">
        <f>IF(ISBLANK(INDEX('Policy Characteristics'!K:K,MATCH($C2381,'Policy Characteristics'!$C:$C,0))),"",INDEX('Policy Characteristics'!K:K,MATCH($C2381,'Policy Characteristics'!$C:$C,0)))</f>
        <v>architectural-design.html#rnd</v>
      </c>
      <c r="R2381" s="254" t="str">
        <f>IF(ISBLANK(INDEX('Policy Characteristics'!L:L,MATCH($C2381,'Policy Characteristics'!$C:$C,0))),"",INDEX('Policy Characteristics'!L:L,MATCH($C2381,'Policy Characteristics'!$C:$C,0)))</f>
        <v>research-and-development.html</v>
      </c>
    </row>
    <row r="2382" spans="1:18">
      <c r="A2382" s="254" t="str">
        <f>IF(ISBLANK(INDEX('Policy Characteristics'!A:A,MATCH($C2382,'Policy Characteristics'!$C:$C,0))),"",INDEX('Policy Characteristics'!A:A,MATCH($C2382,'Policy Characteristics'!$C:$C,0)))</f>
        <v>Research and Development</v>
      </c>
      <c r="B2382" s="262" t="str">
        <f>IF(ISBLANK(INDEX('Policy Characteristics'!B:B,MATCH($C2382,'Policy Characteristics'!$C:$C,0))),"",INDEX('Policy Characteristics'!B:B,MATCH($C2382,'Policy Characteristics'!$C:$C,0)))</f>
        <v>Fuel Use Reduction</v>
      </c>
      <c r="C2382" s="254" t="str">
        <f t="shared" si="86"/>
        <v>RnD Electricity Fuel Use Perc Reduction</v>
      </c>
      <c r="D2382" s="6" t="s">
        <v>3467</v>
      </c>
      <c r="E2382" s="45"/>
      <c r="F2382" s="6" t="s">
        <v>3486</v>
      </c>
      <c r="G2382" s="45"/>
      <c r="H2382" s="43">
        <v>1830</v>
      </c>
      <c r="I2382" s="324" t="s">
        <v>40</v>
      </c>
      <c r="J2382" s="255" t="str">
        <f>IF(ISBLANK(INDEX('Policy Characteristics'!D:D,MATCH($C2382,'Policy Characteristics'!$C:$C,0))),"",INDEX('Policy Characteristics'!D:D,MATCH($C2382,'Policy Characteristics'!$C:$C,0)))</f>
        <v>R&amp;D Fuel Use Reductions</v>
      </c>
      <c r="K2382" s="254" t="str">
        <f>IF(ISBLANK(INDEX('Policy Characteristics'!E:E,MATCH($C2382,'Policy Characteristics'!$C:$C,0))),"",INDEX('Policy Characteristics'!E:E,MATCH($C2382,'Policy Characteristics'!$C:$C,0)))</f>
        <v>RnD electricity fuel use reduction</v>
      </c>
      <c r="L2382" s="261">
        <f>IF(ISBLANK(INDEX('Policy Characteristics'!F:F,MATCH($C2382,'Policy Characteristics'!$C:$C,0))),"",INDEX('Policy Characteristics'!F:F,MATCH($C2382,'Policy Characteristics'!$C:$C,0)))</f>
        <v>0</v>
      </c>
      <c r="M2382" s="261">
        <f>IF(ISBLANK(INDEX('Policy Characteristics'!G:G,MATCH($C2382,'Policy Characteristics'!$C:$C,0))),"",INDEX('Policy Characteristics'!G:G,MATCH($C2382,'Policy Characteristics'!$C:$C,0)))</f>
        <v>0.4</v>
      </c>
      <c r="N2382" s="261">
        <f>IF(ISBLANK(INDEX('Policy Characteristics'!H:H,MATCH($C2382,'Policy Characteristics'!$C:$C,0))),"",INDEX('Policy Characteristics'!H:H,MATCH($C2382,'Policy Characteristics'!$C:$C,0)))</f>
        <v>0.01</v>
      </c>
      <c r="O2382" s="254" t="str">
        <f>IF(ISBLANK(INDEX('Policy Characteristics'!I:I,MATCH($C2382,'Policy Characteristics'!$C:$C,0))),"",INDEX('Policy Characteristics'!I:I,MATCH($C2382,'Policy Characteristics'!$C:$C,0)))</f>
        <v>% reduction in fuel use</v>
      </c>
      <c r="P2382" s="254" t="str">
        <f>IF(ISBLANK(INDEX('Policy Characteristics'!J:J,MATCH($C2382,'Policy Characteristics'!$C:$C,0))),"",INDEX('Policy Characteristics'!J:J,MATCH($C2382,'Policy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82" s="254" t="str">
        <f>IF(ISBLANK(INDEX('Policy Characteristics'!K:K,MATCH($C2382,'Policy Characteristics'!$C:$C,0))),"",INDEX('Policy Characteristics'!K:K,MATCH($C2382,'Policy Characteristics'!$C:$C,0)))</f>
        <v>architectural-design.html#rnd</v>
      </c>
      <c r="R2382" s="254" t="str">
        <f>IF(ISBLANK(INDEX('Policy Characteristics'!L:L,MATCH($C2382,'Policy Characteristics'!$C:$C,0))),"",INDEX('Policy Characteristics'!L:L,MATCH($C2382,'Policy Characteristics'!$C:$C,0)))</f>
        <v>research-and-development.html</v>
      </c>
    </row>
    <row r="2383" spans="1:18">
      <c r="A2383" s="254" t="str">
        <f>IF(ISBLANK(INDEX('Policy Characteristics'!A:A,MATCH($C2383,'Policy Characteristics'!$C:$C,0))),"",INDEX('Policy Characteristics'!A:A,MATCH($C2383,'Policy Characteristics'!$C:$C,0)))</f>
        <v>Research and Development</v>
      </c>
      <c r="B2383" s="262" t="str">
        <f>IF(ISBLANK(INDEX('Policy Characteristics'!B:B,MATCH($C2383,'Policy Characteristics'!$C:$C,0))),"",INDEX('Policy Characteristics'!B:B,MATCH($C2383,'Policy Characteristics'!$C:$C,0)))</f>
        <v>Fuel Use Reduction</v>
      </c>
      <c r="C2383" s="254" t="str">
        <f t="shared" si="86"/>
        <v>RnD Electricity Fuel Use Perc Reduction</v>
      </c>
      <c r="D2383" s="6" t="s">
        <v>3468</v>
      </c>
      <c r="E2383" s="45"/>
      <c r="F2383" s="6" t="s">
        <v>3487</v>
      </c>
      <c r="G2383" s="45"/>
      <c r="H2383" s="43">
        <v>1831</v>
      </c>
      <c r="I2383" s="324" t="s">
        <v>40</v>
      </c>
      <c r="J2383" s="255" t="str">
        <f>IF(ISBLANK(INDEX('Policy Characteristics'!D:D,MATCH($C2383,'Policy Characteristics'!$C:$C,0))),"",INDEX('Policy Characteristics'!D:D,MATCH($C2383,'Policy Characteristics'!$C:$C,0)))</f>
        <v>R&amp;D Fuel Use Reductions</v>
      </c>
      <c r="K2383" s="254" t="str">
        <f>IF(ISBLANK(INDEX('Policy Characteristics'!E:E,MATCH($C2383,'Policy Characteristics'!$C:$C,0))),"",INDEX('Policy Characteristics'!E:E,MATCH($C2383,'Policy Characteristics'!$C:$C,0)))</f>
        <v>RnD electricity fuel use reduction</v>
      </c>
      <c r="L2383" s="261">
        <f>IF(ISBLANK(INDEX('Policy Characteristics'!F:F,MATCH($C2383,'Policy Characteristics'!$C:$C,0))),"",INDEX('Policy Characteristics'!F:F,MATCH($C2383,'Policy Characteristics'!$C:$C,0)))</f>
        <v>0</v>
      </c>
      <c r="M2383" s="261">
        <f>IF(ISBLANK(INDEX('Policy Characteristics'!G:G,MATCH($C2383,'Policy Characteristics'!$C:$C,0))),"",INDEX('Policy Characteristics'!G:G,MATCH($C2383,'Policy Characteristics'!$C:$C,0)))</f>
        <v>0.4</v>
      </c>
      <c r="N2383" s="261">
        <f>IF(ISBLANK(INDEX('Policy Characteristics'!H:H,MATCH($C2383,'Policy Characteristics'!$C:$C,0))),"",INDEX('Policy Characteristics'!H:H,MATCH($C2383,'Policy Characteristics'!$C:$C,0)))</f>
        <v>0.01</v>
      </c>
      <c r="O2383" s="254" t="str">
        <f>IF(ISBLANK(INDEX('Policy Characteristics'!I:I,MATCH($C2383,'Policy Characteristics'!$C:$C,0))),"",INDEX('Policy Characteristics'!I:I,MATCH($C2383,'Policy Characteristics'!$C:$C,0)))</f>
        <v>% reduction in fuel use</v>
      </c>
      <c r="P2383" s="254" t="str">
        <f>IF(ISBLANK(INDEX('Policy Characteristics'!J:J,MATCH($C2383,'Policy Characteristics'!$C:$C,0))),"",INDEX('Policy Characteristics'!J:J,MATCH($C2383,'Policy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83" s="254" t="str">
        <f>IF(ISBLANK(INDEX('Policy Characteristics'!K:K,MATCH($C2383,'Policy Characteristics'!$C:$C,0))),"",INDEX('Policy Characteristics'!K:K,MATCH($C2383,'Policy Characteristics'!$C:$C,0)))</f>
        <v>architectural-design.html#rnd</v>
      </c>
      <c r="R2383" s="254" t="str">
        <f>IF(ISBLANK(INDEX('Policy Characteristics'!L:L,MATCH($C2383,'Policy Characteristics'!$C:$C,0))),"",INDEX('Policy Characteristics'!L:L,MATCH($C2383,'Policy Characteristics'!$C:$C,0)))</f>
        <v>research-and-development.html</v>
      </c>
    </row>
    <row r="2384" spans="1:18">
      <c r="A2384" s="254" t="str">
        <f>IF(ISBLANK(INDEX('Policy Characteristics'!A:A,MATCH($C2384,'Policy Characteristics'!$C:$C,0))),"",INDEX('Policy Characteristics'!A:A,MATCH($C2384,'Policy Characteristics'!$C:$C,0)))</f>
        <v>Research and Development</v>
      </c>
      <c r="B2384" s="262" t="str">
        <f>IF(ISBLANK(INDEX('Policy Characteristics'!B:B,MATCH($C2384,'Policy Characteristics'!$C:$C,0))),"",INDEX('Policy Characteristics'!B:B,MATCH($C2384,'Policy Characteristics'!$C:$C,0)))</f>
        <v>Fuel Use Reduction</v>
      </c>
      <c r="C2384" s="254" t="str">
        <f t="shared" si="86"/>
        <v>RnD Electricity Fuel Use Perc Reduction</v>
      </c>
      <c r="D2384" s="6" t="s">
        <v>3469</v>
      </c>
      <c r="E2384" s="45"/>
      <c r="F2384" s="6" t="s">
        <v>3488</v>
      </c>
      <c r="G2384" s="45"/>
      <c r="H2384" s="43">
        <v>1832</v>
      </c>
      <c r="I2384" s="324" t="s">
        <v>40</v>
      </c>
      <c r="J2384" s="255" t="str">
        <f>IF(ISBLANK(INDEX('Policy Characteristics'!D:D,MATCH($C2384,'Policy Characteristics'!$C:$C,0))),"",INDEX('Policy Characteristics'!D:D,MATCH($C2384,'Policy Characteristics'!$C:$C,0)))</f>
        <v>R&amp;D Fuel Use Reductions</v>
      </c>
      <c r="K2384" s="254" t="str">
        <f>IF(ISBLANK(INDEX('Policy Characteristics'!E:E,MATCH($C2384,'Policy Characteristics'!$C:$C,0))),"",INDEX('Policy Characteristics'!E:E,MATCH($C2384,'Policy Characteristics'!$C:$C,0)))</f>
        <v>RnD electricity fuel use reduction</v>
      </c>
      <c r="L2384" s="261">
        <f>IF(ISBLANK(INDEX('Policy Characteristics'!F:F,MATCH($C2384,'Policy Characteristics'!$C:$C,0))),"",INDEX('Policy Characteristics'!F:F,MATCH($C2384,'Policy Characteristics'!$C:$C,0)))</f>
        <v>0</v>
      </c>
      <c r="M2384" s="261">
        <f>IF(ISBLANK(INDEX('Policy Characteristics'!G:G,MATCH($C2384,'Policy Characteristics'!$C:$C,0))),"",INDEX('Policy Characteristics'!G:G,MATCH($C2384,'Policy Characteristics'!$C:$C,0)))</f>
        <v>0.4</v>
      </c>
      <c r="N2384" s="261">
        <f>IF(ISBLANK(INDEX('Policy Characteristics'!H:H,MATCH($C2384,'Policy Characteristics'!$C:$C,0))),"",INDEX('Policy Characteristics'!H:H,MATCH($C2384,'Policy Characteristics'!$C:$C,0)))</f>
        <v>0.01</v>
      </c>
      <c r="O2384" s="254" t="str">
        <f>IF(ISBLANK(INDEX('Policy Characteristics'!I:I,MATCH($C2384,'Policy Characteristics'!$C:$C,0))),"",INDEX('Policy Characteristics'!I:I,MATCH($C2384,'Policy Characteristics'!$C:$C,0)))</f>
        <v>% reduction in fuel use</v>
      </c>
      <c r="P2384" s="254" t="str">
        <f>IF(ISBLANK(INDEX('Policy Characteristics'!J:J,MATCH($C2384,'Policy Characteristics'!$C:$C,0))),"",INDEX('Policy Characteristics'!J:J,MATCH($C2384,'Policy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84" s="254" t="str">
        <f>IF(ISBLANK(INDEX('Policy Characteristics'!K:K,MATCH($C2384,'Policy Characteristics'!$C:$C,0))),"",INDEX('Policy Characteristics'!K:K,MATCH($C2384,'Policy Characteristics'!$C:$C,0)))</f>
        <v>architectural-design.html#rnd</v>
      </c>
      <c r="R2384" s="254" t="str">
        <f>IF(ISBLANK(INDEX('Policy Characteristics'!L:L,MATCH($C2384,'Policy Characteristics'!$C:$C,0))),"",INDEX('Policy Characteristics'!L:L,MATCH($C2384,'Policy Characteristics'!$C:$C,0)))</f>
        <v>research-and-development.html</v>
      </c>
    </row>
    <row r="2385" spans="1:18">
      <c r="A2385" s="254" t="str">
        <f>IF(ISBLANK(INDEX('Policy Characteristics'!A:A,MATCH($C2385,'Policy Characteristics'!$C:$C,0))),"",INDEX('Policy Characteristics'!A:A,MATCH($C2385,'Policy Characteristics'!$C:$C,0)))</f>
        <v>Research and Development</v>
      </c>
      <c r="B2385" s="262" t="str">
        <f>IF(ISBLANK(INDEX('Policy Characteristics'!B:B,MATCH($C2385,'Policy Characteristics'!$C:$C,0))),"",INDEX('Policy Characteristics'!B:B,MATCH($C2385,'Policy Characteristics'!$C:$C,0)))</f>
        <v>Fuel Use Reduction</v>
      </c>
      <c r="C2385" s="254" t="str">
        <f t="shared" si="86"/>
        <v>RnD Electricity Fuel Use Perc Reduction</v>
      </c>
      <c r="D2385" s="6" t="s">
        <v>3555</v>
      </c>
      <c r="E2385" s="45"/>
      <c r="F2385" s="6" t="s">
        <v>3557</v>
      </c>
      <c r="G2385" s="45"/>
      <c r="H2385" s="43">
        <v>1833</v>
      </c>
      <c r="I2385" s="324" t="s">
        <v>40</v>
      </c>
      <c r="J2385" s="255" t="str">
        <f>IF(ISBLANK(INDEX('Policy Characteristics'!D:D,MATCH($C2385,'Policy Characteristics'!$C:$C,0))),"",INDEX('Policy Characteristics'!D:D,MATCH($C2385,'Policy Characteristics'!$C:$C,0)))</f>
        <v>R&amp;D Fuel Use Reductions</v>
      </c>
      <c r="K2385" s="254" t="str">
        <f>IF(ISBLANK(INDEX('Policy Characteristics'!E:E,MATCH($C2385,'Policy Characteristics'!$C:$C,0))),"",INDEX('Policy Characteristics'!E:E,MATCH($C2385,'Policy Characteristics'!$C:$C,0)))</f>
        <v>RnD electricity fuel use reduction</v>
      </c>
      <c r="L2385" s="261">
        <f>IF(ISBLANK(INDEX('Policy Characteristics'!F:F,MATCH($C2385,'Policy Characteristics'!$C:$C,0))),"",INDEX('Policy Characteristics'!F:F,MATCH($C2385,'Policy Characteristics'!$C:$C,0)))</f>
        <v>0</v>
      </c>
      <c r="M2385" s="261">
        <f>IF(ISBLANK(INDEX('Policy Characteristics'!G:G,MATCH($C2385,'Policy Characteristics'!$C:$C,0))),"",INDEX('Policy Characteristics'!G:G,MATCH($C2385,'Policy Characteristics'!$C:$C,0)))</f>
        <v>0.4</v>
      </c>
      <c r="N2385" s="261">
        <f>IF(ISBLANK(INDEX('Policy Characteristics'!H:H,MATCH($C2385,'Policy Characteristics'!$C:$C,0))),"",INDEX('Policy Characteristics'!H:H,MATCH($C2385,'Policy Characteristics'!$C:$C,0)))</f>
        <v>0.01</v>
      </c>
      <c r="O2385" s="254" t="str">
        <f>IF(ISBLANK(INDEX('Policy Characteristics'!I:I,MATCH($C2385,'Policy Characteristics'!$C:$C,0))),"",INDEX('Policy Characteristics'!I:I,MATCH($C2385,'Policy Characteristics'!$C:$C,0)))</f>
        <v>% reduction in fuel use</v>
      </c>
      <c r="P2385" s="254" t="str">
        <f>IF(ISBLANK(INDEX('Policy Characteristics'!J:J,MATCH($C2385,'Policy Characteristics'!$C:$C,0))),"",INDEX('Policy Characteristics'!J:J,MATCH($C2385,'Policy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85" s="254" t="str">
        <f>IF(ISBLANK(INDEX('Policy Characteristics'!K:K,MATCH($C2385,'Policy Characteristics'!$C:$C,0))),"",INDEX('Policy Characteristics'!K:K,MATCH($C2385,'Policy Characteristics'!$C:$C,0)))</f>
        <v>architectural-design.html#rnd</v>
      </c>
      <c r="R2385" s="254" t="str">
        <f>IF(ISBLANK(INDEX('Policy Characteristics'!L:L,MATCH($C2385,'Policy Characteristics'!$C:$C,0))),"",INDEX('Policy Characteristics'!L:L,MATCH($C2385,'Policy Characteristics'!$C:$C,0)))</f>
        <v>research-and-development.html</v>
      </c>
    </row>
    <row r="2386" spans="1:18">
      <c r="A2386" s="254" t="str">
        <f>IF(ISBLANK(INDEX('Policy Characteristics'!A:A,MATCH($C2386,'Policy Characteristics'!$C:$C,0))),"",INDEX('Policy Characteristics'!A:A,MATCH($C2386,'Policy Characteristics'!$C:$C,0)))</f>
        <v>Research and Development</v>
      </c>
      <c r="B2386" s="262" t="str">
        <f>IF(ISBLANK(INDEX('Policy Characteristics'!B:B,MATCH($C2386,'Policy Characteristics'!$C:$C,0))),"",INDEX('Policy Characteristics'!B:B,MATCH($C2386,'Policy Characteristics'!$C:$C,0)))</f>
        <v>Fuel Use Reduction</v>
      </c>
      <c r="C2386" s="254" t="str">
        <f t="shared" si="86"/>
        <v>RnD Electricity Fuel Use Perc Reduction</v>
      </c>
      <c r="D2386" s="6" t="s">
        <v>3556</v>
      </c>
      <c r="E2386" s="45"/>
      <c r="F2386" s="6" t="s">
        <v>3558</v>
      </c>
      <c r="G2386" s="45"/>
      <c r="H2386" s="43">
        <v>2246</v>
      </c>
      <c r="I2386" s="324" t="s">
        <v>40</v>
      </c>
      <c r="J2386" s="255" t="str">
        <f>IF(ISBLANK(INDEX('Policy Characteristics'!D:D,MATCH($C2386,'Policy Characteristics'!$C:$C,0))),"",INDEX('Policy Characteristics'!D:D,MATCH($C2386,'Policy Characteristics'!$C:$C,0)))</f>
        <v>R&amp;D Fuel Use Reductions</v>
      </c>
      <c r="K2386" s="254" t="str">
        <f>IF(ISBLANK(INDEX('Policy Characteristics'!E:E,MATCH($C2386,'Policy Characteristics'!$C:$C,0))),"",INDEX('Policy Characteristics'!E:E,MATCH($C2386,'Policy Characteristics'!$C:$C,0)))</f>
        <v>RnD electricity fuel use reduction</v>
      </c>
      <c r="L2386" s="261">
        <f>IF(ISBLANK(INDEX('Policy Characteristics'!F:F,MATCH($C2386,'Policy Characteristics'!$C:$C,0))),"",INDEX('Policy Characteristics'!F:F,MATCH($C2386,'Policy Characteristics'!$C:$C,0)))</f>
        <v>0</v>
      </c>
      <c r="M2386" s="261">
        <f>IF(ISBLANK(INDEX('Policy Characteristics'!G:G,MATCH($C2386,'Policy Characteristics'!$C:$C,0))),"",INDEX('Policy Characteristics'!G:G,MATCH($C2386,'Policy Characteristics'!$C:$C,0)))</f>
        <v>0.4</v>
      </c>
      <c r="N2386" s="261">
        <f>IF(ISBLANK(INDEX('Policy Characteristics'!H:H,MATCH($C2386,'Policy Characteristics'!$C:$C,0))),"",INDEX('Policy Characteristics'!H:H,MATCH($C2386,'Policy Characteristics'!$C:$C,0)))</f>
        <v>0.01</v>
      </c>
      <c r="O2386" s="254" t="str">
        <f>IF(ISBLANK(INDEX('Policy Characteristics'!I:I,MATCH($C2386,'Policy Characteristics'!$C:$C,0))),"",INDEX('Policy Characteristics'!I:I,MATCH($C2386,'Policy Characteristics'!$C:$C,0)))</f>
        <v>% reduction in fuel use</v>
      </c>
      <c r="P2386" s="254" t="str">
        <f>IF(ISBLANK(INDEX('Policy Characteristics'!J:J,MATCH($C2386,'Policy Characteristics'!$C:$C,0))),"",INDEX('Policy Characteristics'!J:J,MATCH($C2386,'Policy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86" s="254" t="str">
        <f>IF(ISBLANK(INDEX('Policy Characteristics'!K:K,MATCH($C2386,'Policy Characteristics'!$C:$C,0))),"",INDEX('Policy Characteristics'!K:K,MATCH($C2386,'Policy Characteristics'!$C:$C,0)))</f>
        <v>architectural-design.html#rnd</v>
      </c>
      <c r="R2386" s="254" t="str">
        <f>IF(ISBLANK(INDEX('Policy Characteristics'!L:L,MATCH($C2386,'Policy Characteristics'!$C:$C,0))),"",INDEX('Policy Characteristics'!L:L,MATCH($C2386,'Policy Characteristics'!$C:$C,0)))</f>
        <v>research-and-development.html</v>
      </c>
    </row>
    <row r="2387" spans="1:18">
      <c r="A2387" s="254" t="str">
        <f>IF(ISBLANK(INDEX('Policy Characteristics'!A:A,MATCH($C2387,'Policy Characteristics'!$C:$C,0))),"",INDEX('Policy Characteristics'!A:A,MATCH($C2387,'Policy Characteristics'!$C:$C,0)))</f>
        <v>Research and Development</v>
      </c>
      <c r="B2387" s="262" t="str">
        <f>IF(ISBLANK(INDEX('Policy Characteristics'!B:B,MATCH($C2387,'Policy Characteristics'!$C:$C,0))),"",INDEX('Policy Characteristics'!B:B,MATCH($C2387,'Policy Characteristics'!$C:$C,0)))</f>
        <v>Fuel Use Reduction</v>
      </c>
      <c r="C2387" t="s">
        <v>283</v>
      </c>
      <c r="D2387" t="s">
        <v>3038</v>
      </c>
      <c r="E2387" s="45"/>
      <c r="F2387" s="6" t="s">
        <v>3065</v>
      </c>
      <c r="G2387" s="45"/>
      <c r="H2387" s="43">
        <v>1487</v>
      </c>
      <c r="I2387" s="324" t="s">
        <v>40</v>
      </c>
      <c r="J2387" s="255" t="str">
        <f>IF(ISBLANK(INDEX('Policy Characteristics'!D:D,MATCH($C2387,'Policy Characteristics'!$C:$C,0))),"",INDEX('Policy Characteristics'!D:D,MATCH($C2387,'Policy Characteristics'!$C:$C,0)))</f>
        <v>R&amp;D Fuel Use Reductions</v>
      </c>
      <c r="K2387" s="254" t="str">
        <f>IF(ISBLANK(INDEX('Policy Characteristics'!E:E,MATCH($C2387,'Policy Characteristics'!$C:$C,0))),"",INDEX('Policy Characteristics'!E:E,MATCH($C2387,'Policy Characteristics'!$C:$C,0)))</f>
        <v>RnD industry fuel use reduction</v>
      </c>
      <c r="L2387" s="261">
        <f>IF(ISBLANK(INDEX('Policy Characteristics'!F:F,MATCH($C2387,'Policy Characteristics'!$C:$C,0))),"",INDEX('Policy Characteristics'!F:F,MATCH($C2387,'Policy Characteristics'!$C:$C,0)))</f>
        <v>0</v>
      </c>
      <c r="M2387" s="261">
        <f>IF(ISBLANK(INDEX('Policy Characteristics'!G:G,MATCH($C2387,'Policy Characteristics'!$C:$C,0))),"",INDEX('Policy Characteristics'!G:G,MATCH($C2387,'Policy Characteristics'!$C:$C,0)))</f>
        <v>0.4</v>
      </c>
      <c r="N2387" s="261">
        <f>IF(ISBLANK(INDEX('Policy Characteristics'!H:H,MATCH($C2387,'Policy Characteristics'!$C:$C,0))),"",INDEX('Policy Characteristics'!H:H,MATCH($C2387,'Policy Characteristics'!$C:$C,0)))</f>
        <v>0.01</v>
      </c>
      <c r="O2387" s="254" t="str">
        <f>IF(ISBLANK(INDEX('Policy Characteristics'!I:I,MATCH($C2387,'Policy Characteristics'!$C:$C,0))),"",INDEX('Policy Characteristics'!I:I,MATCH($C2387,'Policy Characteristics'!$C:$C,0)))</f>
        <v>% reduction in fuel use</v>
      </c>
      <c r="P2387" s="254" t="str">
        <f>IF(ISBLANK(INDEX('Policy Characteristics'!J:J,MATCH($C2387,'Policy Characteristics'!$C:$C,0))),"",INDEX('Policy Characteristics'!J:J,MATCH($C2387,'Policy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87" s="254" t="str">
        <f>IF(ISBLANK(INDEX('Policy Characteristics'!K:K,MATCH($C2387,'Policy Characteristics'!$C:$C,0))),"",INDEX('Policy Characteristics'!K:K,MATCH($C2387,'Policy Characteristics'!$C:$C,0)))</f>
        <v>architectural-design.html#rnd</v>
      </c>
      <c r="R2387" s="254" t="str">
        <f>IF(ISBLANK(INDEX('Policy Characteristics'!L:L,MATCH($C2387,'Policy Characteristics'!$C:$C,0))),"",INDEX('Policy Characteristics'!L:L,MATCH($C2387,'Policy Characteristics'!$C:$C,0)))</f>
        <v>research-and-development.html</v>
      </c>
    </row>
    <row r="2388" spans="1:18">
      <c r="A2388" s="254" t="str">
        <f>IF(ISBLANK(INDEX('Policy Characteristics'!A:A,MATCH($C2388,'Policy Characteristics'!$C:$C,0))),"",INDEX('Policy Characteristics'!A:A,MATCH($C2388,'Policy Characteristics'!$C:$C,0)))</f>
        <v>Research and Development</v>
      </c>
      <c r="B2388" s="262" t="str">
        <f>IF(ISBLANK(INDEX('Policy Characteristics'!B:B,MATCH($C2388,'Policy Characteristics'!$C:$C,0))),"",INDEX('Policy Characteristics'!B:B,MATCH($C2388,'Policy Characteristics'!$C:$C,0)))</f>
        <v>Fuel Use Reduction</v>
      </c>
      <c r="C2388" s="254" t="str">
        <f t="shared" ref="C2388:C2411" si="87">C$2387</f>
        <v>RnD Industry Fuel Use Perc Reduction</v>
      </c>
      <c r="D2388" t="s">
        <v>3039</v>
      </c>
      <c r="E2388" s="45"/>
      <c r="F2388" s="6" t="s">
        <v>3066</v>
      </c>
      <c r="G2388" s="45"/>
      <c r="H2388" s="43">
        <v>1488</v>
      </c>
      <c r="I2388" s="324" t="s">
        <v>40</v>
      </c>
      <c r="J2388" s="255" t="str">
        <f>IF(ISBLANK(INDEX('Policy Characteristics'!D:D,MATCH($C2388,'Policy Characteristics'!$C:$C,0))),"",INDEX('Policy Characteristics'!D:D,MATCH($C2388,'Policy Characteristics'!$C:$C,0)))</f>
        <v>R&amp;D Fuel Use Reductions</v>
      </c>
      <c r="K2388" s="254" t="str">
        <f>IF(ISBLANK(INDEX('Policy Characteristics'!E:E,MATCH($C2388,'Policy Characteristics'!$C:$C,0))),"",INDEX('Policy Characteristics'!E:E,MATCH($C2388,'Policy Characteristics'!$C:$C,0)))</f>
        <v>RnD industry fuel use reduction</v>
      </c>
      <c r="L2388" s="261">
        <f>IF(ISBLANK(INDEX('Policy Characteristics'!F:F,MATCH($C2388,'Policy Characteristics'!$C:$C,0))),"",INDEX('Policy Characteristics'!F:F,MATCH($C2388,'Policy Characteristics'!$C:$C,0)))</f>
        <v>0</v>
      </c>
      <c r="M2388" s="261">
        <f>IF(ISBLANK(INDEX('Policy Characteristics'!G:G,MATCH($C2388,'Policy Characteristics'!$C:$C,0))),"",INDEX('Policy Characteristics'!G:G,MATCH($C2388,'Policy Characteristics'!$C:$C,0)))</f>
        <v>0.4</v>
      </c>
      <c r="N2388" s="261">
        <f>IF(ISBLANK(INDEX('Policy Characteristics'!H:H,MATCH($C2388,'Policy Characteristics'!$C:$C,0))),"",INDEX('Policy Characteristics'!H:H,MATCH($C2388,'Policy Characteristics'!$C:$C,0)))</f>
        <v>0.01</v>
      </c>
      <c r="O2388" s="254" t="str">
        <f>IF(ISBLANK(INDEX('Policy Characteristics'!I:I,MATCH($C2388,'Policy Characteristics'!$C:$C,0))),"",INDEX('Policy Characteristics'!I:I,MATCH($C2388,'Policy Characteristics'!$C:$C,0)))</f>
        <v>% reduction in fuel use</v>
      </c>
      <c r="P2388" s="254" t="str">
        <f>IF(ISBLANK(INDEX('Policy Characteristics'!J:J,MATCH($C2388,'Policy Characteristics'!$C:$C,0))),"",INDEX('Policy Characteristics'!J:J,MATCH($C2388,'Policy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88" s="254" t="str">
        <f>IF(ISBLANK(INDEX('Policy Characteristics'!K:K,MATCH($C2388,'Policy Characteristics'!$C:$C,0))),"",INDEX('Policy Characteristics'!K:K,MATCH($C2388,'Policy Characteristics'!$C:$C,0)))</f>
        <v>architectural-design.html#rnd</v>
      </c>
      <c r="R2388" s="254" t="str">
        <f>IF(ISBLANK(INDEX('Policy Characteristics'!L:L,MATCH($C2388,'Policy Characteristics'!$C:$C,0))),"",INDEX('Policy Characteristics'!L:L,MATCH($C2388,'Policy Characteristics'!$C:$C,0)))</f>
        <v>research-and-development.html</v>
      </c>
    </row>
    <row r="2389" spans="1:18">
      <c r="A2389" s="254" t="str">
        <f>IF(ISBLANK(INDEX('Policy Characteristics'!A:A,MATCH($C2389,'Policy Characteristics'!$C:$C,0))),"",INDEX('Policy Characteristics'!A:A,MATCH($C2389,'Policy Characteristics'!$C:$C,0)))</f>
        <v>Research and Development</v>
      </c>
      <c r="B2389" s="262" t="str">
        <f>IF(ISBLANK(INDEX('Policy Characteristics'!B:B,MATCH($C2389,'Policy Characteristics'!$C:$C,0))),"",INDEX('Policy Characteristics'!B:B,MATCH($C2389,'Policy Characteristics'!$C:$C,0)))</f>
        <v>Fuel Use Reduction</v>
      </c>
      <c r="C2389" s="254" t="str">
        <f t="shared" si="87"/>
        <v>RnD Industry Fuel Use Perc Reduction</v>
      </c>
      <c r="D2389" t="s">
        <v>3040</v>
      </c>
      <c r="E2389" s="45"/>
      <c r="F2389" s="6" t="s">
        <v>3067</v>
      </c>
      <c r="G2389" s="45"/>
      <c r="H2389" s="43">
        <v>1489</v>
      </c>
      <c r="I2389" s="324" t="s">
        <v>40</v>
      </c>
      <c r="J2389" s="255" t="str">
        <f>IF(ISBLANK(INDEX('Policy Characteristics'!D:D,MATCH($C2389,'Policy Characteristics'!$C:$C,0))),"",INDEX('Policy Characteristics'!D:D,MATCH($C2389,'Policy Characteristics'!$C:$C,0)))</f>
        <v>R&amp;D Fuel Use Reductions</v>
      </c>
      <c r="K2389" s="254" t="str">
        <f>IF(ISBLANK(INDEX('Policy Characteristics'!E:E,MATCH($C2389,'Policy Characteristics'!$C:$C,0))),"",INDEX('Policy Characteristics'!E:E,MATCH($C2389,'Policy Characteristics'!$C:$C,0)))</f>
        <v>RnD industry fuel use reduction</v>
      </c>
      <c r="L2389" s="261">
        <f>IF(ISBLANK(INDEX('Policy Characteristics'!F:F,MATCH($C2389,'Policy Characteristics'!$C:$C,0))),"",INDEX('Policy Characteristics'!F:F,MATCH($C2389,'Policy Characteristics'!$C:$C,0)))</f>
        <v>0</v>
      </c>
      <c r="M2389" s="261">
        <f>IF(ISBLANK(INDEX('Policy Characteristics'!G:G,MATCH($C2389,'Policy Characteristics'!$C:$C,0))),"",INDEX('Policy Characteristics'!G:G,MATCH($C2389,'Policy Characteristics'!$C:$C,0)))</f>
        <v>0.4</v>
      </c>
      <c r="N2389" s="261">
        <f>IF(ISBLANK(INDEX('Policy Characteristics'!H:H,MATCH($C2389,'Policy Characteristics'!$C:$C,0))),"",INDEX('Policy Characteristics'!H:H,MATCH($C2389,'Policy Characteristics'!$C:$C,0)))</f>
        <v>0.01</v>
      </c>
      <c r="O2389" s="254" t="str">
        <f>IF(ISBLANK(INDEX('Policy Characteristics'!I:I,MATCH($C2389,'Policy Characteristics'!$C:$C,0))),"",INDEX('Policy Characteristics'!I:I,MATCH($C2389,'Policy Characteristics'!$C:$C,0)))</f>
        <v>% reduction in fuel use</v>
      </c>
      <c r="P2389" s="254" t="str">
        <f>IF(ISBLANK(INDEX('Policy Characteristics'!J:J,MATCH($C2389,'Policy Characteristics'!$C:$C,0))),"",INDEX('Policy Characteristics'!J:J,MATCH($C2389,'Policy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89" s="254" t="str">
        <f>IF(ISBLANK(INDEX('Policy Characteristics'!K:K,MATCH($C2389,'Policy Characteristics'!$C:$C,0))),"",INDEX('Policy Characteristics'!K:K,MATCH($C2389,'Policy Characteristics'!$C:$C,0)))</f>
        <v>architectural-design.html#rnd</v>
      </c>
      <c r="R2389" s="254" t="str">
        <f>IF(ISBLANK(INDEX('Policy Characteristics'!L:L,MATCH($C2389,'Policy Characteristics'!$C:$C,0))),"",INDEX('Policy Characteristics'!L:L,MATCH($C2389,'Policy Characteristics'!$C:$C,0)))</f>
        <v>research-and-development.html</v>
      </c>
    </row>
    <row r="2390" spans="1:18">
      <c r="A2390" s="254" t="str">
        <f>IF(ISBLANK(INDEX('Policy Characteristics'!A:A,MATCH($C2390,'Policy Characteristics'!$C:$C,0))),"",INDEX('Policy Characteristics'!A:A,MATCH($C2390,'Policy Characteristics'!$C:$C,0)))</f>
        <v>Research and Development</v>
      </c>
      <c r="B2390" s="262" t="str">
        <f>IF(ISBLANK(INDEX('Policy Characteristics'!B:B,MATCH($C2390,'Policy Characteristics'!$C:$C,0))),"",INDEX('Policy Characteristics'!B:B,MATCH($C2390,'Policy Characteristics'!$C:$C,0)))</f>
        <v>Fuel Use Reduction</v>
      </c>
      <c r="C2390" s="254" t="str">
        <f t="shared" si="87"/>
        <v>RnD Industry Fuel Use Perc Reduction</v>
      </c>
      <c r="D2390" t="s">
        <v>3041</v>
      </c>
      <c r="E2390" s="45"/>
      <c r="F2390" s="6" t="s">
        <v>3068</v>
      </c>
      <c r="G2390" s="45"/>
      <c r="H2390" s="43">
        <v>1490</v>
      </c>
      <c r="I2390" s="324" t="s">
        <v>40</v>
      </c>
      <c r="J2390" s="255" t="str">
        <f>IF(ISBLANK(INDEX('Policy Characteristics'!D:D,MATCH($C2390,'Policy Characteristics'!$C:$C,0))),"",INDEX('Policy Characteristics'!D:D,MATCH($C2390,'Policy Characteristics'!$C:$C,0)))</f>
        <v>R&amp;D Fuel Use Reductions</v>
      </c>
      <c r="K2390" s="254" t="str">
        <f>IF(ISBLANK(INDEX('Policy Characteristics'!E:E,MATCH($C2390,'Policy Characteristics'!$C:$C,0))),"",INDEX('Policy Characteristics'!E:E,MATCH($C2390,'Policy Characteristics'!$C:$C,0)))</f>
        <v>RnD industry fuel use reduction</v>
      </c>
      <c r="L2390" s="261">
        <f>IF(ISBLANK(INDEX('Policy Characteristics'!F:F,MATCH($C2390,'Policy Characteristics'!$C:$C,0))),"",INDEX('Policy Characteristics'!F:F,MATCH($C2390,'Policy Characteristics'!$C:$C,0)))</f>
        <v>0</v>
      </c>
      <c r="M2390" s="261">
        <f>IF(ISBLANK(INDEX('Policy Characteristics'!G:G,MATCH($C2390,'Policy Characteristics'!$C:$C,0))),"",INDEX('Policy Characteristics'!G:G,MATCH($C2390,'Policy Characteristics'!$C:$C,0)))</f>
        <v>0.4</v>
      </c>
      <c r="N2390" s="261">
        <f>IF(ISBLANK(INDEX('Policy Characteristics'!H:H,MATCH($C2390,'Policy Characteristics'!$C:$C,0))),"",INDEX('Policy Characteristics'!H:H,MATCH($C2390,'Policy Characteristics'!$C:$C,0)))</f>
        <v>0.01</v>
      </c>
      <c r="O2390" s="254" t="str">
        <f>IF(ISBLANK(INDEX('Policy Characteristics'!I:I,MATCH($C2390,'Policy Characteristics'!$C:$C,0))),"",INDEX('Policy Characteristics'!I:I,MATCH($C2390,'Policy Characteristics'!$C:$C,0)))</f>
        <v>% reduction in fuel use</v>
      </c>
      <c r="P2390" s="254" t="str">
        <f>IF(ISBLANK(INDEX('Policy Characteristics'!J:J,MATCH($C2390,'Policy Characteristics'!$C:$C,0))),"",INDEX('Policy Characteristics'!J:J,MATCH($C2390,'Policy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90" s="254" t="str">
        <f>IF(ISBLANK(INDEX('Policy Characteristics'!K:K,MATCH($C2390,'Policy Characteristics'!$C:$C,0))),"",INDEX('Policy Characteristics'!K:K,MATCH($C2390,'Policy Characteristics'!$C:$C,0)))</f>
        <v>architectural-design.html#rnd</v>
      </c>
      <c r="R2390" s="254" t="str">
        <f>IF(ISBLANK(INDEX('Policy Characteristics'!L:L,MATCH($C2390,'Policy Characteristics'!$C:$C,0))),"",INDEX('Policy Characteristics'!L:L,MATCH($C2390,'Policy Characteristics'!$C:$C,0)))</f>
        <v>research-and-development.html</v>
      </c>
    </row>
    <row r="2391" spans="1:18">
      <c r="A2391" s="254" t="str">
        <f>IF(ISBLANK(INDEX('Policy Characteristics'!A:A,MATCH($C2391,'Policy Characteristics'!$C:$C,0))),"",INDEX('Policy Characteristics'!A:A,MATCH($C2391,'Policy Characteristics'!$C:$C,0)))</f>
        <v>Research and Development</v>
      </c>
      <c r="B2391" s="262" t="str">
        <f>IF(ISBLANK(INDEX('Policy Characteristics'!B:B,MATCH($C2391,'Policy Characteristics'!$C:$C,0))),"",INDEX('Policy Characteristics'!B:B,MATCH($C2391,'Policy Characteristics'!$C:$C,0)))</f>
        <v>Fuel Use Reduction</v>
      </c>
      <c r="C2391" s="254" t="str">
        <f t="shared" si="87"/>
        <v>RnD Industry Fuel Use Perc Reduction</v>
      </c>
      <c r="D2391" t="s">
        <v>3042</v>
      </c>
      <c r="E2391" s="45"/>
      <c r="F2391" s="6" t="s">
        <v>3069</v>
      </c>
      <c r="G2391" s="45"/>
      <c r="H2391" s="43">
        <v>1491</v>
      </c>
      <c r="I2391" s="324" t="s">
        <v>40</v>
      </c>
      <c r="J2391" s="255" t="str">
        <f>IF(ISBLANK(INDEX('Policy Characteristics'!D:D,MATCH($C2391,'Policy Characteristics'!$C:$C,0))),"",INDEX('Policy Characteristics'!D:D,MATCH($C2391,'Policy Characteristics'!$C:$C,0)))</f>
        <v>R&amp;D Fuel Use Reductions</v>
      </c>
      <c r="K2391" s="254" t="str">
        <f>IF(ISBLANK(INDEX('Policy Characteristics'!E:E,MATCH($C2391,'Policy Characteristics'!$C:$C,0))),"",INDEX('Policy Characteristics'!E:E,MATCH($C2391,'Policy Characteristics'!$C:$C,0)))</f>
        <v>RnD industry fuel use reduction</v>
      </c>
      <c r="L2391" s="261">
        <f>IF(ISBLANK(INDEX('Policy Characteristics'!F:F,MATCH($C2391,'Policy Characteristics'!$C:$C,0))),"",INDEX('Policy Characteristics'!F:F,MATCH($C2391,'Policy Characteristics'!$C:$C,0)))</f>
        <v>0</v>
      </c>
      <c r="M2391" s="261">
        <f>IF(ISBLANK(INDEX('Policy Characteristics'!G:G,MATCH($C2391,'Policy Characteristics'!$C:$C,0))),"",INDEX('Policy Characteristics'!G:G,MATCH($C2391,'Policy Characteristics'!$C:$C,0)))</f>
        <v>0.4</v>
      </c>
      <c r="N2391" s="261">
        <f>IF(ISBLANK(INDEX('Policy Characteristics'!H:H,MATCH($C2391,'Policy Characteristics'!$C:$C,0))),"",INDEX('Policy Characteristics'!H:H,MATCH($C2391,'Policy Characteristics'!$C:$C,0)))</f>
        <v>0.01</v>
      </c>
      <c r="O2391" s="254" t="str">
        <f>IF(ISBLANK(INDEX('Policy Characteristics'!I:I,MATCH($C2391,'Policy Characteristics'!$C:$C,0))),"",INDEX('Policy Characteristics'!I:I,MATCH($C2391,'Policy Characteristics'!$C:$C,0)))</f>
        <v>% reduction in fuel use</v>
      </c>
      <c r="P2391" s="254" t="str">
        <f>IF(ISBLANK(INDEX('Policy Characteristics'!J:J,MATCH($C2391,'Policy Characteristics'!$C:$C,0))),"",INDEX('Policy Characteristics'!J:J,MATCH($C2391,'Policy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91" s="254" t="str">
        <f>IF(ISBLANK(INDEX('Policy Characteristics'!K:K,MATCH($C2391,'Policy Characteristics'!$C:$C,0))),"",INDEX('Policy Characteristics'!K:K,MATCH($C2391,'Policy Characteristics'!$C:$C,0)))</f>
        <v>architectural-design.html#rnd</v>
      </c>
      <c r="R2391" s="254" t="str">
        <f>IF(ISBLANK(INDEX('Policy Characteristics'!L:L,MATCH($C2391,'Policy Characteristics'!$C:$C,0))),"",INDEX('Policy Characteristics'!L:L,MATCH($C2391,'Policy Characteristics'!$C:$C,0)))</f>
        <v>research-and-development.html</v>
      </c>
    </row>
    <row r="2392" spans="1:18">
      <c r="A2392" s="254" t="str">
        <f>IF(ISBLANK(INDEX('Policy Characteristics'!A:A,MATCH($C2392,'Policy Characteristics'!$C:$C,0))),"",INDEX('Policy Characteristics'!A:A,MATCH($C2392,'Policy Characteristics'!$C:$C,0)))</f>
        <v>Research and Development</v>
      </c>
      <c r="B2392" s="262" t="str">
        <f>IF(ISBLANK(INDEX('Policy Characteristics'!B:B,MATCH($C2392,'Policy Characteristics'!$C:$C,0))),"",INDEX('Policy Characteristics'!B:B,MATCH($C2392,'Policy Characteristics'!$C:$C,0)))</f>
        <v>Fuel Use Reduction</v>
      </c>
      <c r="C2392" s="254" t="str">
        <f t="shared" si="87"/>
        <v>RnD Industry Fuel Use Perc Reduction</v>
      </c>
      <c r="D2392" t="s">
        <v>3043</v>
      </c>
      <c r="E2392" s="45"/>
      <c r="F2392" s="6" t="s">
        <v>3070</v>
      </c>
      <c r="G2392" s="45"/>
      <c r="H2392" s="43">
        <v>1492</v>
      </c>
      <c r="I2392" s="324" t="s">
        <v>40</v>
      </c>
      <c r="J2392" s="255" t="str">
        <f>IF(ISBLANK(INDEX('Policy Characteristics'!D:D,MATCH($C2392,'Policy Characteristics'!$C:$C,0))),"",INDEX('Policy Characteristics'!D:D,MATCH($C2392,'Policy Characteristics'!$C:$C,0)))</f>
        <v>R&amp;D Fuel Use Reductions</v>
      </c>
      <c r="K2392" s="254" t="str">
        <f>IF(ISBLANK(INDEX('Policy Characteristics'!E:E,MATCH($C2392,'Policy Characteristics'!$C:$C,0))),"",INDEX('Policy Characteristics'!E:E,MATCH($C2392,'Policy Characteristics'!$C:$C,0)))</f>
        <v>RnD industry fuel use reduction</v>
      </c>
      <c r="L2392" s="261">
        <f>IF(ISBLANK(INDEX('Policy Characteristics'!F:F,MATCH($C2392,'Policy Characteristics'!$C:$C,0))),"",INDEX('Policy Characteristics'!F:F,MATCH($C2392,'Policy Characteristics'!$C:$C,0)))</f>
        <v>0</v>
      </c>
      <c r="M2392" s="261">
        <f>IF(ISBLANK(INDEX('Policy Characteristics'!G:G,MATCH($C2392,'Policy Characteristics'!$C:$C,0))),"",INDEX('Policy Characteristics'!G:G,MATCH($C2392,'Policy Characteristics'!$C:$C,0)))</f>
        <v>0.4</v>
      </c>
      <c r="N2392" s="261">
        <f>IF(ISBLANK(INDEX('Policy Characteristics'!H:H,MATCH($C2392,'Policy Characteristics'!$C:$C,0))),"",INDEX('Policy Characteristics'!H:H,MATCH($C2392,'Policy Characteristics'!$C:$C,0)))</f>
        <v>0.01</v>
      </c>
      <c r="O2392" s="254" t="str">
        <f>IF(ISBLANK(INDEX('Policy Characteristics'!I:I,MATCH($C2392,'Policy Characteristics'!$C:$C,0))),"",INDEX('Policy Characteristics'!I:I,MATCH($C2392,'Policy Characteristics'!$C:$C,0)))</f>
        <v>% reduction in fuel use</v>
      </c>
      <c r="P2392" s="254" t="str">
        <f>IF(ISBLANK(INDEX('Policy Characteristics'!J:J,MATCH($C2392,'Policy Characteristics'!$C:$C,0))),"",INDEX('Policy Characteristics'!J:J,MATCH($C2392,'Policy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92" s="254" t="str">
        <f>IF(ISBLANK(INDEX('Policy Characteristics'!K:K,MATCH($C2392,'Policy Characteristics'!$C:$C,0))),"",INDEX('Policy Characteristics'!K:K,MATCH($C2392,'Policy Characteristics'!$C:$C,0)))</f>
        <v>architectural-design.html#rnd</v>
      </c>
      <c r="R2392" s="254" t="str">
        <f>IF(ISBLANK(INDEX('Policy Characteristics'!L:L,MATCH($C2392,'Policy Characteristics'!$C:$C,0))),"",INDEX('Policy Characteristics'!L:L,MATCH($C2392,'Policy Characteristics'!$C:$C,0)))</f>
        <v>research-and-development.html</v>
      </c>
    </row>
    <row r="2393" spans="1:18">
      <c r="A2393" s="254" t="str">
        <f>IF(ISBLANK(INDEX('Policy Characteristics'!A:A,MATCH($C2393,'Policy Characteristics'!$C:$C,0))),"",INDEX('Policy Characteristics'!A:A,MATCH($C2393,'Policy Characteristics'!$C:$C,0)))</f>
        <v>Research and Development</v>
      </c>
      <c r="B2393" s="262" t="str">
        <f>IF(ISBLANK(INDEX('Policy Characteristics'!B:B,MATCH($C2393,'Policy Characteristics'!$C:$C,0))),"",INDEX('Policy Characteristics'!B:B,MATCH($C2393,'Policy Characteristics'!$C:$C,0)))</f>
        <v>Fuel Use Reduction</v>
      </c>
      <c r="C2393" s="254" t="str">
        <f t="shared" si="87"/>
        <v>RnD Industry Fuel Use Perc Reduction</v>
      </c>
      <c r="D2393" t="s">
        <v>3044</v>
      </c>
      <c r="E2393" s="45"/>
      <c r="F2393" s="6" t="s">
        <v>3071</v>
      </c>
      <c r="G2393" s="45"/>
      <c r="H2393" s="43">
        <v>1493</v>
      </c>
      <c r="I2393" s="324" t="s">
        <v>40</v>
      </c>
      <c r="J2393" s="255" t="str">
        <f>IF(ISBLANK(INDEX('Policy Characteristics'!D:D,MATCH($C2393,'Policy Characteristics'!$C:$C,0))),"",INDEX('Policy Characteristics'!D:D,MATCH($C2393,'Policy Characteristics'!$C:$C,0)))</f>
        <v>R&amp;D Fuel Use Reductions</v>
      </c>
      <c r="K2393" s="254" t="str">
        <f>IF(ISBLANK(INDEX('Policy Characteristics'!E:E,MATCH($C2393,'Policy Characteristics'!$C:$C,0))),"",INDEX('Policy Characteristics'!E:E,MATCH($C2393,'Policy Characteristics'!$C:$C,0)))</f>
        <v>RnD industry fuel use reduction</v>
      </c>
      <c r="L2393" s="261">
        <f>IF(ISBLANK(INDEX('Policy Characteristics'!F:F,MATCH($C2393,'Policy Characteristics'!$C:$C,0))),"",INDEX('Policy Characteristics'!F:F,MATCH($C2393,'Policy Characteristics'!$C:$C,0)))</f>
        <v>0</v>
      </c>
      <c r="M2393" s="261">
        <f>IF(ISBLANK(INDEX('Policy Characteristics'!G:G,MATCH($C2393,'Policy Characteristics'!$C:$C,0))),"",INDEX('Policy Characteristics'!G:G,MATCH($C2393,'Policy Characteristics'!$C:$C,0)))</f>
        <v>0.4</v>
      </c>
      <c r="N2393" s="261">
        <f>IF(ISBLANK(INDEX('Policy Characteristics'!H:H,MATCH($C2393,'Policy Characteristics'!$C:$C,0))),"",INDEX('Policy Characteristics'!H:H,MATCH($C2393,'Policy Characteristics'!$C:$C,0)))</f>
        <v>0.01</v>
      </c>
      <c r="O2393" s="254" t="str">
        <f>IF(ISBLANK(INDEX('Policy Characteristics'!I:I,MATCH($C2393,'Policy Characteristics'!$C:$C,0))),"",INDEX('Policy Characteristics'!I:I,MATCH($C2393,'Policy Characteristics'!$C:$C,0)))</f>
        <v>% reduction in fuel use</v>
      </c>
      <c r="P2393" s="254" t="str">
        <f>IF(ISBLANK(INDEX('Policy Characteristics'!J:J,MATCH($C2393,'Policy Characteristics'!$C:$C,0))),"",INDEX('Policy Characteristics'!J:J,MATCH($C2393,'Policy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93" s="254" t="str">
        <f>IF(ISBLANK(INDEX('Policy Characteristics'!K:K,MATCH($C2393,'Policy Characteristics'!$C:$C,0))),"",INDEX('Policy Characteristics'!K:K,MATCH($C2393,'Policy Characteristics'!$C:$C,0)))</f>
        <v>architectural-design.html#rnd</v>
      </c>
      <c r="R2393" s="254" t="str">
        <f>IF(ISBLANK(INDEX('Policy Characteristics'!L:L,MATCH($C2393,'Policy Characteristics'!$C:$C,0))),"",INDEX('Policy Characteristics'!L:L,MATCH($C2393,'Policy Characteristics'!$C:$C,0)))</f>
        <v>research-and-development.html</v>
      </c>
    </row>
    <row r="2394" spans="1:18">
      <c r="A2394" s="254" t="str">
        <f>IF(ISBLANK(INDEX('Policy Characteristics'!A:A,MATCH($C2394,'Policy Characteristics'!$C:$C,0))),"",INDEX('Policy Characteristics'!A:A,MATCH($C2394,'Policy Characteristics'!$C:$C,0)))</f>
        <v>Research and Development</v>
      </c>
      <c r="B2394" s="262" t="str">
        <f>IF(ISBLANK(INDEX('Policy Characteristics'!B:B,MATCH($C2394,'Policy Characteristics'!$C:$C,0))),"",INDEX('Policy Characteristics'!B:B,MATCH($C2394,'Policy Characteristics'!$C:$C,0)))</f>
        <v>Fuel Use Reduction</v>
      </c>
      <c r="C2394" s="254" t="str">
        <f t="shared" si="87"/>
        <v>RnD Industry Fuel Use Perc Reduction</v>
      </c>
      <c r="D2394" t="s">
        <v>3045</v>
      </c>
      <c r="E2394" s="45"/>
      <c r="F2394" s="6" t="s">
        <v>3072</v>
      </c>
      <c r="G2394" s="45"/>
      <c r="H2394" s="43">
        <v>1494</v>
      </c>
      <c r="I2394" s="324" t="s">
        <v>40</v>
      </c>
      <c r="J2394" s="255" t="str">
        <f>IF(ISBLANK(INDEX('Policy Characteristics'!D:D,MATCH($C2394,'Policy Characteristics'!$C:$C,0))),"",INDEX('Policy Characteristics'!D:D,MATCH($C2394,'Policy Characteristics'!$C:$C,0)))</f>
        <v>R&amp;D Fuel Use Reductions</v>
      </c>
      <c r="K2394" s="254" t="str">
        <f>IF(ISBLANK(INDEX('Policy Characteristics'!E:E,MATCH($C2394,'Policy Characteristics'!$C:$C,0))),"",INDEX('Policy Characteristics'!E:E,MATCH($C2394,'Policy Characteristics'!$C:$C,0)))</f>
        <v>RnD industry fuel use reduction</v>
      </c>
      <c r="L2394" s="261">
        <f>IF(ISBLANK(INDEX('Policy Characteristics'!F:F,MATCH($C2394,'Policy Characteristics'!$C:$C,0))),"",INDEX('Policy Characteristics'!F:F,MATCH($C2394,'Policy Characteristics'!$C:$C,0)))</f>
        <v>0</v>
      </c>
      <c r="M2394" s="261">
        <f>IF(ISBLANK(INDEX('Policy Characteristics'!G:G,MATCH($C2394,'Policy Characteristics'!$C:$C,0))),"",INDEX('Policy Characteristics'!G:G,MATCH($C2394,'Policy Characteristics'!$C:$C,0)))</f>
        <v>0.4</v>
      </c>
      <c r="N2394" s="261">
        <f>IF(ISBLANK(INDEX('Policy Characteristics'!H:H,MATCH($C2394,'Policy Characteristics'!$C:$C,0))),"",INDEX('Policy Characteristics'!H:H,MATCH($C2394,'Policy Characteristics'!$C:$C,0)))</f>
        <v>0.01</v>
      </c>
      <c r="O2394" s="254" t="str">
        <f>IF(ISBLANK(INDEX('Policy Characteristics'!I:I,MATCH($C2394,'Policy Characteristics'!$C:$C,0))),"",INDEX('Policy Characteristics'!I:I,MATCH($C2394,'Policy Characteristics'!$C:$C,0)))</f>
        <v>% reduction in fuel use</v>
      </c>
      <c r="P2394" s="254" t="str">
        <f>IF(ISBLANK(INDEX('Policy Characteristics'!J:J,MATCH($C2394,'Policy Characteristics'!$C:$C,0))),"",INDEX('Policy Characteristics'!J:J,MATCH($C2394,'Policy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94" s="254" t="str">
        <f>IF(ISBLANK(INDEX('Policy Characteristics'!K:K,MATCH($C2394,'Policy Characteristics'!$C:$C,0))),"",INDEX('Policy Characteristics'!K:K,MATCH($C2394,'Policy Characteristics'!$C:$C,0)))</f>
        <v>architectural-design.html#rnd</v>
      </c>
      <c r="R2394" s="254" t="str">
        <f>IF(ISBLANK(INDEX('Policy Characteristics'!L:L,MATCH($C2394,'Policy Characteristics'!$C:$C,0))),"",INDEX('Policy Characteristics'!L:L,MATCH($C2394,'Policy Characteristics'!$C:$C,0)))</f>
        <v>research-and-development.html</v>
      </c>
    </row>
    <row r="2395" spans="1:18">
      <c r="A2395" s="254" t="str">
        <f>IF(ISBLANK(INDEX('Policy Characteristics'!A:A,MATCH($C2395,'Policy Characteristics'!$C:$C,0))),"",INDEX('Policy Characteristics'!A:A,MATCH($C2395,'Policy Characteristics'!$C:$C,0)))</f>
        <v>Research and Development</v>
      </c>
      <c r="B2395" s="262" t="str">
        <f>IF(ISBLANK(INDEX('Policy Characteristics'!B:B,MATCH($C2395,'Policy Characteristics'!$C:$C,0))),"",INDEX('Policy Characteristics'!B:B,MATCH($C2395,'Policy Characteristics'!$C:$C,0)))</f>
        <v>Fuel Use Reduction</v>
      </c>
      <c r="C2395" s="254" t="str">
        <f t="shared" si="87"/>
        <v>RnD Industry Fuel Use Perc Reduction</v>
      </c>
      <c r="D2395" t="s">
        <v>3046</v>
      </c>
      <c r="E2395" s="45"/>
      <c r="F2395" s="6" t="s">
        <v>3073</v>
      </c>
      <c r="G2395" s="45"/>
      <c r="H2395" s="43">
        <v>1495</v>
      </c>
      <c r="I2395" s="324" t="s">
        <v>40</v>
      </c>
      <c r="J2395" s="255" t="str">
        <f>IF(ISBLANK(INDEX('Policy Characteristics'!D:D,MATCH($C2395,'Policy Characteristics'!$C:$C,0))),"",INDEX('Policy Characteristics'!D:D,MATCH($C2395,'Policy Characteristics'!$C:$C,0)))</f>
        <v>R&amp;D Fuel Use Reductions</v>
      </c>
      <c r="K2395" s="254" t="str">
        <f>IF(ISBLANK(INDEX('Policy Characteristics'!E:E,MATCH($C2395,'Policy Characteristics'!$C:$C,0))),"",INDEX('Policy Characteristics'!E:E,MATCH($C2395,'Policy Characteristics'!$C:$C,0)))</f>
        <v>RnD industry fuel use reduction</v>
      </c>
      <c r="L2395" s="261">
        <f>IF(ISBLANK(INDEX('Policy Characteristics'!F:F,MATCH($C2395,'Policy Characteristics'!$C:$C,0))),"",INDEX('Policy Characteristics'!F:F,MATCH($C2395,'Policy Characteristics'!$C:$C,0)))</f>
        <v>0</v>
      </c>
      <c r="M2395" s="261">
        <f>IF(ISBLANK(INDEX('Policy Characteristics'!G:G,MATCH($C2395,'Policy Characteristics'!$C:$C,0))),"",INDEX('Policy Characteristics'!G:G,MATCH($C2395,'Policy Characteristics'!$C:$C,0)))</f>
        <v>0.4</v>
      </c>
      <c r="N2395" s="261">
        <f>IF(ISBLANK(INDEX('Policy Characteristics'!H:H,MATCH($C2395,'Policy Characteristics'!$C:$C,0))),"",INDEX('Policy Characteristics'!H:H,MATCH($C2395,'Policy Characteristics'!$C:$C,0)))</f>
        <v>0.01</v>
      </c>
      <c r="O2395" s="254" t="str">
        <f>IF(ISBLANK(INDEX('Policy Characteristics'!I:I,MATCH($C2395,'Policy Characteristics'!$C:$C,0))),"",INDEX('Policy Characteristics'!I:I,MATCH($C2395,'Policy Characteristics'!$C:$C,0)))</f>
        <v>% reduction in fuel use</v>
      </c>
      <c r="P2395" s="254" t="str">
        <f>IF(ISBLANK(INDEX('Policy Characteristics'!J:J,MATCH($C2395,'Policy Characteristics'!$C:$C,0))),"",INDEX('Policy Characteristics'!J:J,MATCH($C2395,'Policy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95" s="254" t="str">
        <f>IF(ISBLANK(INDEX('Policy Characteristics'!K:K,MATCH($C2395,'Policy Characteristics'!$C:$C,0))),"",INDEX('Policy Characteristics'!K:K,MATCH($C2395,'Policy Characteristics'!$C:$C,0)))</f>
        <v>architectural-design.html#rnd</v>
      </c>
      <c r="R2395" s="254" t="str">
        <f>IF(ISBLANK(INDEX('Policy Characteristics'!L:L,MATCH($C2395,'Policy Characteristics'!$C:$C,0))),"",INDEX('Policy Characteristics'!L:L,MATCH($C2395,'Policy Characteristics'!$C:$C,0)))</f>
        <v>research-and-development.html</v>
      </c>
    </row>
    <row r="2396" spans="1:18">
      <c r="A2396" s="254" t="str">
        <f>IF(ISBLANK(INDEX('Policy Characteristics'!A:A,MATCH($C2396,'Policy Characteristics'!$C:$C,0))),"",INDEX('Policy Characteristics'!A:A,MATCH($C2396,'Policy Characteristics'!$C:$C,0)))</f>
        <v>Research and Development</v>
      </c>
      <c r="B2396" s="262" t="str">
        <f>IF(ISBLANK(INDEX('Policy Characteristics'!B:B,MATCH($C2396,'Policy Characteristics'!$C:$C,0))),"",INDEX('Policy Characteristics'!B:B,MATCH($C2396,'Policy Characteristics'!$C:$C,0)))</f>
        <v>Fuel Use Reduction</v>
      </c>
      <c r="C2396" s="254" t="str">
        <f t="shared" si="87"/>
        <v>RnD Industry Fuel Use Perc Reduction</v>
      </c>
      <c r="D2396" t="s">
        <v>3047</v>
      </c>
      <c r="E2396" s="45"/>
      <c r="F2396" s="6" t="s">
        <v>313</v>
      </c>
      <c r="G2396" s="45"/>
      <c r="H2396" s="43">
        <v>1496</v>
      </c>
      <c r="I2396" s="324" t="s">
        <v>40</v>
      </c>
      <c r="J2396" s="255" t="str">
        <f>IF(ISBLANK(INDEX('Policy Characteristics'!D:D,MATCH($C2396,'Policy Characteristics'!$C:$C,0))),"",INDEX('Policy Characteristics'!D:D,MATCH($C2396,'Policy Characteristics'!$C:$C,0)))</f>
        <v>R&amp;D Fuel Use Reductions</v>
      </c>
      <c r="K2396" s="254" t="str">
        <f>IF(ISBLANK(INDEX('Policy Characteristics'!E:E,MATCH($C2396,'Policy Characteristics'!$C:$C,0))),"",INDEX('Policy Characteristics'!E:E,MATCH($C2396,'Policy Characteristics'!$C:$C,0)))</f>
        <v>RnD industry fuel use reduction</v>
      </c>
      <c r="L2396" s="261">
        <f>IF(ISBLANK(INDEX('Policy Characteristics'!F:F,MATCH($C2396,'Policy Characteristics'!$C:$C,0))),"",INDEX('Policy Characteristics'!F:F,MATCH($C2396,'Policy Characteristics'!$C:$C,0)))</f>
        <v>0</v>
      </c>
      <c r="M2396" s="261">
        <f>IF(ISBLANK(INDEX('Policy Characteristics'!G:G,MATCH($C2396,'Policy Characteristics'!$C:$C,0))),"",INDEX('Policy Characteristics'!G:G,MATCH($C2396,'Policy Characteristics'!$C:$C,0)))</f>
        <v>0.4</v>
      </c>
      <c r="N2396" s="261">
        <f>IF(ISBLANK(INDEX('Policy Characteristics'!H:H,MATCH($C2396,'Policy Characteristics'!$C:$C,0))),"",INDEX('Policy Characteristics'!H:H,MATCH($C2396,'Policy Characteristics'!$C:$C,0)))</f>
        <v>0.01</v>
      </c>
      <c r="O2396" s="254" t="str">
        <f>IF(ISBLANK(INDEX('Policy Characteristics'!I:I,MATCH($C2396,'Policy Characteristics'!$C:$C,0))),"",INDEX('Policy Characteristics'!I:I,MATCH($C2396,'Policy Characteristics'!$C:$C,0)))</f>
        <v>% reduction in fuel use</v>
      </c>
      <c r="P2396" s="254" t="str">
        <f>IF(ISBLANK(INDEX('Policy Characteristics'!J:J,MATCH($C2396,'Policy Characteristics'!$C:$C,0))),"",INDEX('Policy Characteristics'!J:J,MATCH($C2396,'Policy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96" s="254" t="str">
        <f>IF(ISBLANK(INDEX('Policy Characteristics'!K:K,MATCH($C2396,'Policy Characteristics'!$C:$C,0))),"",INDEX('Policy Characteristics'!K:K,MATCH($C2396,'Policy Characteristics'!$C:$C,0)))</f>
        <v>architectural-design.html#rnd</v>
      </c>
      <c r="R2396" s="254" t="str">
        <f>IF(ISBLANK(INDEX('Policy Characteristics'!L:L,MATCH($C2396,'Policy Characteristics'!$C:$C,0))),"",INDEX('Policy Characteristics'!L:L,MATCH($C2396,'Policy Characteristics'!$C:$C,0)))</f>
        <v>research-and-development.html</v>
      </c>
    </row>
    <row r="2397" spans="1:18">
      <c r="A2397" s="254" t="str">
        <f>IF(ISBLANK(INDEX('Policy Characteristics'!A:A,MATCH($C2397,'Policy Characteristics'!$C:$C,0))),"",INDEX('Policy Characteristics'!A:A,MATCH($C2397,'Policy Characteristics'!$C:$C,0)))</f>
        <v>Research and Development</v>
      </c>
      <c r="B2397" s="262" t="str">
        <f>IF(ISBLANK(INDEX('Policy Characteristics'!B:B,MATCH($C2397,'Policy Characteristics'!$C:$C,0))),"",INDEX('Policy Characteristics'!B:B,MATCH($C2397,'Policy Characteristics'!$C:$C,0)))</f>
        <v>Fuel Use Reduction</v>
      </c>
      <c r="C2397" s="254" t="str">
        <f t="shared" si="87"/>
        <v>RnD Industry Fuel Use Perc Reduction</v>
      </c>
      <c r="D2397" t="s">
        <v>3048</v>
      </c>
      <c r="E2397" s="45"/>
      <c r="F2397" s="6" t="s">
        <v>3074</v>
      </c>
      <c r="G2397" s="45"/>
      <c r="H2397" s="43">
        <v>1497</v>
      </c>
      <c r="I2397" s="324" t="s">
        <v>40</v>
      </c>
      <c r="J2397" s="255" t="str">
        <f>IF(ISBLANK(INDEX('Policy Characteristics'!D:D,MATCH($C2397,'Policy Characteristics'!$C:$C,0))),"",INDEX('Policy Characteristics'!D:D,MATCH($C2397,'Policy Characteristics'!$C:$C,0)))</f>
        <v>R&amp;D Fuel Use Reductions</v>
      </c>
      <c r="K2397" s="254" t="str">
        <f>IF(ISBLANK(INDEX('Policy Characteristics'!E:E,MATCH($C2397,'Policy Characteristics'!$C:$C,0))),"",INDEX('Policy Characteristics'!E:E,MATCH($C2397,'Policy Characteristics'!$C:$C,0)))</f>
        <v>RnD industry fuel use reduction</v>
      </c>
      <c r="L2397" s="261">
        <f>IF(ISBLANK(INDEX('Policy Characteristics'!F:F,MATCH($C2397,'Policy Characteristics'!$C:$C,0))),"",INDEX('Policy Characteristics'!F:F,MATCH($C2397,'Policy Characteristics'!$C:$C,0)))</f>
        <v>0</v>
      </c>
      <c r="M2397" s="261">
        <f>IF(ISBLANK(INDEX('Policy Characteristics'!G:G,MATCH($C2397,'Policy Characteristics'!$C:$C,0))),"",INDEX('Policy Characteristics'!G:G,MATCH($C2397,'Policy Characteristics'!$C:$C,0)))</f>
        <v>0.4</v>
      </c>
      <c r="N2397" s="261">
        <f>IF(ISBLANK(INDEX('Policy Characteristics'!H:H,MATCH($C2397,'Policy Characteristics'!$C:$C,0))),"",INDEX('Policy Characteristics'!H:H,MATCH($C2397,'Policy Characteristics'!$C:$C,0)))</f>
        <v>0.01</v>
      </c>
      <c r="O2397" s="254" t="str">
        <f>IF(ISBLANK(INDEX('Policy Characteristics'!I:I,MATCH($C2397,'Policy Characteristics'!$C:$C,0))),"",INDEX('Policy Characteristics'!I:I,MATCH($C2397,'Policy Characteristics'!$C:$C,0)))</f>
        <v>% reduction in fuel use</v>
      </c>
      <c r="P2397" s="254" t="str">
        <f>IF(ISBLANK(INDEX('Policy Characteristics'!J:J,MATCH($C2397,'Policy Characteristics'!$C:$C,0))),"",INDEX('Policy Characteristics'!J:J,MATCH($C2397,'Policy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97" s="254" t="str">
        <f>IF(ISBLANK(INDEX('Policy Characteristics'!K:K,MATCH($C2397,'Policy Characteristics'!$C:$C,0))),"",INDEX('Policy Characteristics'!K:K,MATCH($C2397,'Policy Characteristics'!$C:$C,0)))</f>
        <v>architectural-design.html#rnd</v>
      </c>
      <c r="R2397" s="254" t="str">
        <f>IF(ISBLANK(INDEX('Policy Characteristics'!L:L,MATCH($C2397,'Policy Characteristics'!$C:$C,0))),"",INDEX('Policy Characteristics'!L:L,MATCH($C2397,'Policy Characteristics'!$C:$C,0)))</f>
        <v>research-and-development.html</v>
      </c>
    </row>
    <row r="2398" spans="1:18">
      <c r="A2398" s="254" t="str">
        <f>IF(ISBLANK(INDEX('Policy Characteristics'!A:A,MATCH($C2398,'Policy Characteristics'!$C:$C,0))),"",INDEX('Policy Characteristics'!A:A,MATCH($C2398,'Policy Characteristics'!$C:$C,0)))</f>
        <v>Research and Development</v>
      </c>
      <c r="B2398" s="262" t="str">
        <f>IF(ISBLANK(INDEX('Policy Characteristics'!B:B,MATCH($C2398,'Policy Characteristics'!$C:$C,0))),"",INDEX('Policy Characteristics'!B:B,MATCH($C2398,'Policy Characteristics'!$C:$C,0)))</f>
        <v>Fuel Use Reduction</v>
      </c>
      <c r="C2398" s="254" t="str">
        <f t="shared" si="87"/>
        <v>RnD Industry Fuel Use Perc Reduction</v>
      </c>
      <c r="D2398" t="s">
        <v>3049</v>
      </c>
      <c r="E2398" s="45"/>
      <c r="F2398" s="6" t="s">
        <v>3075</v>
      </c>
      <c r="G2398" s="45"/>
      <c r="H2398" s="43">
        <v>1498</v>
      </c>
      <c r="I2398" s="324" t="s">
        <v>40</v>
      </c>
      <c r="J2398" s="255" t="str">
        <f>IF(ISBLANK(INDEX('Policy Characteristics'!D:D,MATCH($C2398,'Policy Characteristics'!$C:$C,0))),"",INDEX('Policy Characteristics'!D:D,MATCH($C2398,'Policy Characteristics'!$C:$C,0)))</f>
        <v>R&amp;D Fuel Use Reductions</v>
      </c>
      <c r="K2398" s="254" t="str">
        <f>IF(ISBLANK(INDEX('Policy Characteristics'!E:E,MATCH($C2398,'Policy Characteristics'!$C:$C,0))),"",INDEX('Policy Characteristics'!E:E,MATCH($C2398,'Policy Characteristics'!$C:$C,0)))</f>
        <v>RnD industry fuel use reduction</v>
      </c>
      <c r="L2398" s="261">
        <f>IF(ISBLANK(INDEX('Policy Characteristics'!F:F,MATCH($C2398,'Policy Characteristics'!$C:$C,0))),"",INDEX('Policy Characteristics'!F:F,MATCH($C2398,'Policy Characteristics'!$C:$C,0)))</f>
        <v>0</v>
      </c>
      <c r="M2398" s="261">
        <f>IF(ISBLANK(INDEX('Policy Characteristics'!G:G,MATCH($C2398,'Policy Characteristics'!$C:$C,0))),"",INDEX('Policy Characteristics'!G:G,MATCH($C2398,'Policy Characteristics'!$C:$C,0)))</f>
        <v>0.4</v>
      </c>
      <c r="N2398" s="261">
        <f>IF(ISBLANK(INDEX('Policy Characteristics'!H:H,MATCH($C2398,'Policy Characteristics'!$C:$C,0))),"",INDEX('Policy Characteristics'!H:H,MATCH($C2398,'Policy Characteristics'!$C:$C,0)))</f>
        <v>0.01</v>
      </c>
      <c r="O2398" s="254" t="str">
        <f>IF(ISBLANK(INDEX('Policy Characteristics'!I:I,MATCH($C2398,'Policy Characteristics'!$C:$C,0))),"",INDEX('Policy Characteristics'!I:I,MATCH($C2398,'Policy Characteristics'!$C:$C,0)))</f>
        <v>% reduction in fuel use</v>
      </c>
      <c r="P2398" s="254" t="str">
        <f>IF(ISBLANK(INDEX('Policy Characteristics'!J:J,MATCH($C2398,'Policy Characteristics'!$C:$C,0))),"",INDEX('Policy Characteristics'!J:J,MATCH($C2398,'Policy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98" s="254" t="str">
        <f>IF(ISBLANK(INDEX('Policy Characteristics'!K:K,MATCH($C2398,'Policy Characteristics'!$C:$C,0))),"",INDEX('Policy Characteristics'!K:K,MATCH($C2398,'Policy Characteristics'!$C:$C,0)))</f>
        <v>architectural-design.html#rnd</v>
      </c>
      <c r="R2398" s="254" t="str">
        <f>IF(ISBLANK(INDEX('Policy Characteristics'!L:L,MATCH($C2398,'Policy Characteristics'!$C:$C,0))),"",INDEX('Policy Characteristics'!L:L,MATCH($C2398,'Policy Characteristics'!$C:$C,0)))</f>
        <v>research-and-development.html</v>
      </c>
    </row>
    <row r="2399" spans="1:18">
      <c r="A2399" s="254" t="str">
        <f>IF(ISBLANK(INDEX('Policy Characteristics'!A:A,MATCH($C2399,'Policy Characteristics'!$C:$C,0))),"",INDEX('Policy Characteristics'!A:A,MATCH($C2399,'Policy Characteristics'!$C:$C,0)))</f>
        <v>Research and Development</v>
      </c>
      <c r="B2399" s="262" t="str">
        <f>IF(ISBLANK(INDEX('Policy Characteristics'!B:B,MATCH($C2399,'Policy Characteristics'!$C:$C,0))),"",INDEX('Policy Characteristics'!B:B,MATCH($C2399,'Policy Characteristics'!$C:$C,0)))</f>
        <v>Fuel Use Reduction</v>
      </c>
      <c r="C2399" s="254" t="str">
        <f t="shared" si="87"/>
        <v>RnD Industry Fuel Use Perc Reduction</v>
      </c>
      <c r="D2399" t="s">
        <v>3050</v>
      </c>
      <c r="E2399" s="45"/>
      <c r="F2399" s="6" t="s">
        <v>3076</v>
      </c>
      <c r="G2399" s="45"/>
      <c r="H2399" s="43">
        <v>1499</v>
      </c>
      <c r="I2399" s="324" t="s">
        <v>40</v>
      </c>
      <c r="J2399" s="255" t="str">
        <f>IF(ISBLANK(INDEX('Policy Characteristics'!D:D,MATCH($C2399,'Policy Characteristics'!$C:$C,0))),"",INDEX('Policy Characteristics'!D:D,MATCH($C2399,'Policy Characteristics'!$C:$C,0)))</f>
        <v>R&amp;D Fuel Use Reductions</v>
      </c>
      <c r="K2399" s="254" t="str">
        <f>IF(ISBLANK(INDEX('Policy Characteristics'!E:E,MATCH($C2399,'Policy Characteristics'!$C:$C,0))),"",INDEX('Policy Characteristics'!E:E,MATCH($C2399,'Policy Characteristics'!$C:$C,0)))</f>
        <v>RnD industry fuel use reduction</v>
      </c>
      <c r="L2399" s="261">
        <f>IF(ISBLANK(INDEX('Policy Characteristics'!F:F,MATCH($C2399,'Policy Characteristics'!$C:$C,0))),"",INDEX('Policy Characteristics'!F:F,MATCH($C2399,'Policy Characteristics'!$C:$C,0)))</f>
        <v>0</v>
      </c>
      <c r="M2399" s="261">
        <f>IF(ISBLANK(INDEX('Policy Characteristics'!G:G,MATCH($C2399,'Policy Characteristics'!$C:$C,0))),"",INDEX('Policy Characteristics'!G:G,MATCH($C2399,'Policy Characteristics'!$C:$C,0)))</f>
        <v>0.4</v>
      </c>
      <c r="N2399" s="261">
        <f>IF(ISBLANK(INDEX('Policy Characteristics'!H:H,MATCH($C2399,'Policy Characteristics'!$C:$C,0))),"",INDEX('Policy Characteristics'!H:H,MATCH($C2399,'Policy Characteristics'!$C:$C,0)))</f>
        <v>0.01</v>
      </c>
      <c r="O2399" s="254" t="str">
        <f>IF(ISBLANK(INDEX('Policy Characteristics'!I:I,MATCH($C2399,'Policy Characteristics'!$C:$C,0))),"",INDEX('Policy Characteristics'!I:I,MATCH($C2399,'Policy Characteristics'!$C:$C,0)))</f>
        <v>% reduction in fuel use</v>
      </c>
      <c r="P2399" s="254" t="str">
        <f>IF(ISBLANK(INDEX('Policy Characteristics'!J:J,MATCH($C2399,'Policy Characteristics'!$C:$C,0))),"",INDEX('Policy Characteristics'!J:J,MATCH($C2399,'Policy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99" s="254" t="str">
        <f>IF(ISBLANK(INDEX('Policy Characteristics'!K:K,MATCH($C2399,'Policy Characteristics'!$C:$C,0))),"",INDEX('Policy Characteristics'!K:K,MATCH($C2399,'Policy Characteristics'!$C:$C,0)))</f>
        <v>architectural-design.html#rnd</v>
      </c>
      <c r="R2399" s="254" t="str">
        <f>IF(ISBLANK(INDEX('Policy Characteristics'!L:L,MATCH($C2399,'Policy Characteristics'!$C:$C,0))),"",INDEX('Policy Characteristics'!L:L,MATCH($C2399,'Policy Characteristics'!$C:$C,0)))</f>
        <v>research-and-development.html</v>
      </c>
    </row>
    <row r="2400" spans="1:18">
      <c r="A2400" s="254" t="str">
        <f>IF(ISBLANK(INDEX('Policy Characteristics'!A:A,MATCH($C2400,'Policy Characteristics'!$C:$C,0))),"",INDEX('Policy Characteristics'!A:A,MATCH($C2400,'Policy Characteristics'!$C:$C,0)))</f>
        <v>Research and Development</v>
      </c>
      <c r="B2400" s="262" t="str">
        <f>IF(ISBLANK(INDEX('Policy Characteristics'!B:B,MATCH($C2400,'Policy Characteristics'!$C:$C,0))),"",INDEX('Policy Characteristics'!B:B,MATCH($C2400,'Policy Characteristics'!$C:$C,0)))</f>
        <v>Fuel Use Reduction</v>
      </c>
      <c r="C2400" s="254" t="str">
        <f t="shared" si="87"/>
        <v>RnD Industry Fuel Use Perc Reduction</v>
      </c>
      <c r="D2400" t="s">
        <v>3051</v>
      </c>
      <c r="E2400" s="45"/>
      <c r="F2400" s="6" t="s">
        <v>312</v>
      </c>
      <c r="G2400" s="45"/>
      <c r="H2400" s="43">
        <v>1500</v>
      </c>
      <c r="I2400" s="324" t="s">
        <v>40</v>
      </c>
      <c r="J2400" s="255" t="str">
        <f>IF(ISBLANK(INDEX('Policy Characteristics'!D:D,MATCH($C2400,'Policy Characteristics'!$C:$C,0))),"",INDEX('Policy Characteristics'!D:D,MATCH($C2400,'Policy Characteristics'!$C:$C,0)))</f>
        <v>R&amp;D Fuel Use Reductions</v>
      </c>
      <c r="K2400" s="254" t="str">
        <f>IF(ISBLANK(INDEX('Policy Characteristics'!E:E,MATCH($C2400,'Policy Characteristics'!$C:$C,0))),"",INDEX('Policy Characteristics'!E:E,MATCH($C2400,'Policy Characteristics'!$C:$C,0)))</f>
        <v>RnD industry fuel use reduction</v>
      </c>
      <c r="L2400" s="261">
        <f>IF(ISBLANK(INDEX('Policy Characteristics'!F:F,MATCH($C2400,'Policy Characteristics'!$C:$C,0))),"",INDEX('Policy Characteristics'!F:F,MATCH($C2400,'Policy Characteristics'!$C:$C,0)))</f>
        <v>0</v>
      </c>
      <c r="M2400" s="261">
        <f>IF(ISBLANK(INDEX('Policy Characteristics'!G:G,MATCH($C2400,'Policy Characteristics'!$C:$C,0))),"",INDEX('Policy Characteristics'!G:G,MATCH($C2400,'Policy Characteristics'!$C:$C,0)))</f>
        <v>0.4</v>
      </c>
      <c r="N2400" s="261">
        <f>IF(ISBLANK(INDEX('Policy Characteristics'!H:H,MATCH($C2400,'Policy Characteristics'!$C:$C,0))),"",INDEX('Policy Characteristics'!H:H,MATCH($C2400,'Policy Characteristics'!$C:$C,0)))</f>
        <v>0.01</v>
      </c>
      <c r="O2400" s="254" t="str">
        <f>IF(ISBLANK(INDEX('Policy Characteristics'!I:I,MATCH($C2400,'Policy Characteristics'!$C:$C,0))),"",INDEX('Policy Characteristics'!I:I,MATCH($C2400,'Policy Characteristics'!$C:$C,0)))</f>
        <v>% reduction in fuel use</v>
      </c>
      <c r="P2400" s="254" t="str">
        <f>IF(ISBLANK(INDEX('Policy Characteristics'!J:J,MATCH($C2400,'Policy Characteristics'!$C:$C,0))),"",INDEX('Policy Characteristics'!J:J,MATCH($C2400,'Policy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00" s="254" t="str">
        <f>IF(ISBLANK(INDEX('Policy Characteristics'!K:K,MATCH($C2400,'Policy Characteristics'!$C:$C,0))),"",INDEX('Policy Characteristics'!K:K,MATCH($C2400,'Policy Characteristics'!$C:$C,0)))</f>
        <v>architectural-design.html#rnd</v>
      </c>
      <c r="R2400" s="254" t="str">
        <f>IF(ISBLANK(INDEX('Policy Characteristics'!L:L,MATCH($C2400,'Policy Characteristics'!$C:$C,0))),"",INDEX('Policy Characteristics'!L:L,MATCH($C2400,'Policy Characteristics'!$C:$C,0)))</f>
        <v>research-and-development.html</v>
      </c>
    </row>
    <row r="2401" spans="1:18">
      <c r="A2401" s="254" t="str">
        <f>IF(ISBLANK(INDEX('Policy Characteristics'!A:A,MATCH($C2401,'Policy Characteristics'!$C:$C,0))),"",INDEX('Policy Characteristics'!A:A,MATCH($C2401,'Policy Characteristics'!$C:$C,0)))</f>
        <v>Research and Development</v>
      </c>
      <c r="B2401" s="262" t="str">
        <f>IF(ISBLANK(INDEX('Policy Characteristics'!B:B,MATCH($C2401,'Policy Characteristics'!$C:$C,0))),"",INDEX('Policy Characteristics'!B:B,MATCH($C2401,'Policy Characteristics'!$C:$C,0)))</f>
        <v>Fuel Use Reduction</v>
      </c>
      <c r="C2401" s="254" t="str">
        <f t="shared" si="87"/>
        <v>RnD Industry Fuel Use Perc Reduction</v>
      </c>
      <c r="D2401" t="s">
        <v>3052</v>
      </c>
      <c r="E2401" s="45"/>
      <c r="F2401" s="6" t="s">
        <v>3077</v>
      </c>
      <c r="G2401" s="45"/>
      <c r="H2401" s="43">
        <v>1501</v>
      </c>
      <c r="I2401" s="324" t="s">
        <v>40</v>
      </c>
      <c r="J2401" s="255" t="str">
        <f>IF(ISBLANK(INDEX('Policy Characteristics'!D:D,MATCH($C2401,'Policy Characteristics'!$C:$C,0))),"",INDEX('Policy Characteristics'!D:D,MATCH($C2401,'Policy Characteristics'!$C:$C,0)))</f>
        <v>R&amp;D Fuel Use Reductions</v>
      </c>
      <c r="K2401" s="254" t="str">
        <f>IF(ISBLANK(INDEX('Policy Characteristics'!E:E,MATCH($C2401,'Policy Characteristics'!$C:$C,0))),"",INDEX('Policy Characteristics'!E:E,MATCH($C2401,'Policy Characteristics'!$C:$C,0)))</f>
        <v>RnD industry fuel use reduction</v>
      </c>
      <c r="L2401" s="261">
        <f>IF(ISBLANK(INDEX('Policy Characteristics'!F:F,MATCH($C2401,'Policy Characteristics'!$C:$C,0))),"",INDEX('Policy Characteristics'!F:F,MATCH($C2401,'Policy Characteristics'!$C:$C,0)))</f>
        <v>0</v>
      </c>
      <c r="M2401" s="261">
        <f>IF(ISBLANK(INDEX('Policy Characteristics'!G:G,MATCH($C2401,'Policy Characteristics'!$C:$C,0))),"",INDEX('Policy Characteristics'!G:G,MATCH($C2401,'Policy Characteristics'!$C:$C,0)))</f>
        <v>0.4</v>
      </c>
      <c r="N2401" s="261">
        <f>IF(ISBLANK(INDEX('Policy Characteristics'!H:H,MATCH($C2401,'Policy Characteristics'!$C:$C,0))),"",INDEX('Policy Characteristics'!H:H,MATCH($C2401,'Policy Characteristics'!$C:$C,0)))</f>
        <v>0.01</v>
      </c>
      <c r="O2401" s="254" t="str">
        <f>IF(ISBLANK(INDEX('Policy Characteristics'!I:I,MATCH($C2401,'Policy Characteristics'!$C:$C,0))),"",INDEX('Policy Characteristics'!I:I,MATCH($C2401,'Policy Characteristics'!$C:$C,0)))</f>
        <v>% reduction in fuel use</v>
      </c>
      <c r="P2401" s="254" t="str">
        <f>IF(ISBLANK(INDEX('Policy Characteristics'!J:J,MATCH($C2401,'Policy Characteristics'!$C:$C,0))),"",INDEX('Policy Characteristics'!J:J,MATCH($C2401,'Policy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01" s="254" t="str">
        <f>IF(ISBLANK(INDEX('Policy Characteristics'!K:K,MATCH($C2401,'Policy Characteristics'!$C:$C,0))),"",INDEX('Policy Characteristics'!K:K,MATCH($C2401,'Policy Characteristics'!$C:$C,0)))</f>
        <v>architectural-design.html#rnd</v>
      </c>
      <c r="R2401" s="254" t="str">
        <f>IF(ISBLANK(INDEX('Policy Characteristics'!L:L,MATCH($C2401,'Policy Characteristics'!$C:$C,0))),"",INDEX('Policy Characteristics'!L:L,MATCH($C2401,'Policy Characteristics'!$C:$C,0)))</f>
        <v>research-and-development.html</v>
      </c>
    </row>
    <row r="2402" spans="1:18" ht="29">
      <c r="A2402" s="254" t="str">
        <f>IF(ISBLANK(INDEX('Policy Characteristics'!A:A,MATCH($C2402,'Policy Characteristics'!$C:$C,0))),"",INDEX('Policy Characteristics'!A:A,MATCH($C2402,'Policy Characteristics'!$C:$C,0)))</f>
        <v>Research and Development</v>
      </c>
      <c r="B2402" s="262" t="str">
        <f>IF(ISBLANK(INDEX('Policy Characteristics'!B:B,MATCH($C2402,'Policy Characteristics'!$C:$C,0))),"",INDEX('Policy Characteristics'!B:B,MATCH($C2402,'Policy Characteristics'!$C:$C,0)))</f>
        <v>Fuel Use Reduction</v>
      </c>
      <c r="C2402" s="254" t="str">
        <f t="shared" si="87"/>
        <v>RnD Industry Fuel Use Perc Reduction</v>
      </c>
      <c r="D2402" t="s">
        <v>3053</v>
      </c>
      <c r="E2402" s="45"/>
      <c r="F2402" s="6" t="s">
        <v>3078</v>
      </c>
      <c r="G2402" s="45"/>
      <c r="H2402" s="43">
        <v>1502</v>
      </c>
      <c r="I2402" s="324" t="s">
        <v>40</v>
      </c>
      <c r="J2402" s="255" t="str">
        <f>IF(ISBLANK(INDEX('Policy Characteristics'!D:D,MATCH($C2402,'Policy Characteristics'!$C:$C,0))),"",INDEX('Policy Characteristics'!D:D,MATCH($C2402,'Policy Characteristics'!$C:$C,0)))</f>
        <v>R&amp;D Fuel Use Reductions</v>
      </c>
      <c r="K2402" s="254" t="str">
        <f>IF(ISBLANK(INDEX('Policy Characteristics'!E:E,MATCH($C2402,'Policy Characteristics'!$C:$C,0))),"",INDEX('Policy Characteristics'!E:E,MATCH($C2402,'Policy Characteristics'!$C:$C,0)))</f>
        <v>RnD industry fuel use reduction</v>
      </c>
      <c r="L2402" s="261">
        <f>IF(ISBLANK(INDEX('Policy Characteristics'!F:F,MATCH($C2402,'Policy Characteristics'!$C:$C,0))),"",INDEX('Policy Characteristics'!F:F,MATCH($C2402,'Policy Characteristics'!$C:$C,0)))</f>
        <v>0</v>
      </c>
      <c r="M2402" s="261">
        <f>IF(ISBLANK(INDEX('Policy Characteristics'!G:G,MATCH($C2402,'Policy Characteristics'!$C:$C,0))),"",INDEX('Policy Characteristics'!G:G,MATCH($C2402,'Policy Characteristics'!$C:$C,0)))</f>
        <v>0.4</v>
      </c>
      <c r="N2402" s="261">
        <f>IF(ISBLANK(INDEX('Policy Characteristics'!H:H,MATCH($C2402,'Policy Characteristics'!$C:$C,0))),"",INDEX('Policy Characteristics'!H:H,MATCH($C2402,'Policy Characteristics'!$C:$C,0)))</f>
        <v>0.01</v>
      </c>
      <c r="O2402" s="254" t="str">
        <f>IF(ISBLANK(INDEX('Policy Characteristics'!I:I,MATCH($C2402,'Policy Characteristics'!$C:$C,0))),"",INDEX('Policy Characteristics'!I:I,MATCH($C2402,'Policy Characteristics'!$C:$C,0)))</f>
        <v>% reduction in fuel use</v>
      </c>
      <c r="P2402" s="254" t="str">
        <f>IF(ISBLANK(INDEX('Policy Characteristics'!J:J,MATCH($C2402,'Policy Characteristics'!$C:$C,0))),"",INDEX('Policy Characteristics'!J:J,MATCH($C2402,'Policy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02" s="254" t="str">
        <f>IF(ISBLANK(INDEX('Policy Characteristics'!K:K,MATCH($C2402,'Policy Characteristics'!$C:$C,0))),"",INDEX('Policy Characteristics'!K:K,MATCH($C2402,'Policy Characteristics'!$C:$C,0)))</f>
        <v>architectural-design.html#rnd</v>
      </c>
      <c r="R2402" s="254" t="str">
        <f>IF(ISBLANK(INDEX('Policy Characteristics'!L:L,MATCH($C2402,'Policy Characteristics'!$C:$C,0))),"",INDEX('Policy Characteristics'!L:L,MATCH($C2402,'Policy Characteristics'!$C:$C,0)))</f>
        <v>research-and-development.html</v>
      </c>
    </row>
    <row r="2403" spans="1:18">
      <c r="A2403" s="254" t="str">
        <f>IF(ISBLANK(INDEX('Policy Characteristics'!A:A,MATCH($C2403,'Policy Characteristics'!$C:$C,0))),"",INDEX('Policy Characteristics'!A:A,MATCH($C2403,'Policy Characteristics'!$C:$C,0)))</f>
        <v>Research and Development</v>
      </c>
      <c r="B2403" s="262" t="str">
        <f>IF(ISBLANK(INDEX('Policy Characteristics'!B:B,MATCH($C2403,'Policy Characteristics'!$C:$C,0))),"",INDEX('Policy Characteristics'!B:B,MATCH($C2403,'Policy Characteristics'!$C:$C,0)))</f>
        <v>Fuel Use Reduction</v>
      </c>
      <c r="C2403" s="254" t="str">
        <f t="shared" si="87"/>
        <v>RnD Industry Fuel Use Perc Reduction</v>
      </c>
      <c r="D2403" t="s">
        <v>3054</v>
      </c>
      <c r="E2403" s="45"/>
      <c r="F2403" s="6" t="s">
        <v>3079</v>
      </c>
      <c r="G2403" s="45"/>
      <c r="H2403" s="43">
        <v>1503</v>
      </c>
      <c r="I2403" s="324" t="s">
        <v>40</v>
      </c>
      <c r="J2403" s="255" t="str">
        <f>IF(ISBLANK(INDEX('Policy Characteristics'!D:D,MATCH($C2403,'Policy Characteristics'!$C:$C,0))),"",INDEX('Policy Characteristics'!D:D,MATCH($C2403,'Policy Characteristics'!$C:$C,0)))</f>
        <v>R&amp;D Fuel Use Reductions</v>
      </c>
      <c r="K2403" s="254" t="str">
        <f>IF(ISBLANK(INDEX('Policy Characteristics'!E:E,MATCH($C2403,'Policy Characteristics'!$C:$C,0))),"",INDEX('Policy Characteristics'!E:E,MATCH($C2403,'Policy Characteristics'!$C:$C,0)))</f>
        <v>RnD industry fuel use reduction</v>
      </c>
      <c r="L2403" s="261">
        <f>IF(ISBLANK(INDEX('Policy Characteristics'!F:F,MATCH($C2403,'Policy Characteristics'!$C:$C,0))),"",INDEX('Policy Characteristics'!F:F,MATCH($C2403,'Policy Characteristics'!$C:$C,0)))</f>
        <v>0</v>
      </c>
      <c r="M2403" s="261">
        <f>IF(ISBLANK(INDEX('Policy Characteristics'!G:G,MATCH($C2403,'Policy Characteristics'!$C:$C,0))),"",INDEX('Policy Characteristics'!G:G,MATCH($C2403,'Policy Characteristics'!$C:$C,0)))</f>
        <v>0.4</v>
      </c>
      <c r="N2403" s="261">
        <f>IF(ISBLANK(INDEX('Policy Characteristics'!H:H,MATCH($C2403,'Policy Characteristics'!$C:$C,0))),"",INDEX('Policy Characteristics'!H:H,MATCH($C2403,'Policy Characteristics'!$C:$C,0)))</f>
        <v>0.01</v>
      </c>
      <c r="O2403" s="254" t="str">
        <f>IF(ISBLANK(INDEX('Policy Characteristics'!I:I,MATCH($C2403,'Policy Characteristics'!$C:$C,0))),"",INDEX('Policy Characteristics'!I:I,MATCH($C2403,'Policy Characteristics'!$C:$C,0)))</f>
        <v>% reduction in fuel use</v>
      </c>
      <c r="P2403" s="254" t="str">
        <f>IF(ISBLANK(INDEX('Policy Characteristics'!J:J,MATCH($C2403,'Policy Characteristics'!$C:$C,0))),"",INDEX('Policy Characteristics'!J:J,MATCH($C2403,'Policy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03" s="254" t="str">
        <f>IF(ISBLANK(INDEX('Policy Characteristics'!K:K,MATCH($C2403,'Policy Characteristics'!$C:$C,0))),"",INDEX('Policy Characteristics'!K:K,MATCH($C2403,'Policy Characteristics'!$C:$C,0)))</f>
        <v>architectural-design.html#rnd</v>
      </c>
      <c r="R2403" s="254" t="str">
        <f>IF(ISBLANK(INDEX('Policy Characteristics'!L:L,MATCH($C2403,'Policy Characteristics'!$C:$C,0))),"",INDEX('Policy Characteristics'!L:L,MATCH($C2403,'Policy Characteristics'!$C:$C,0)))</f>
        <v>research-and-development.html</v>
      </c>
    </row>
    <row r="2404" spans="1:18">
      <c r="A2404" s="254" t="str">
        <f>IF(ISBLANK(INDEX('Policy Characteristics'!A:A,MATCH($C2404,'Policy Characteristics'!$C:$C,0))),"",INDEX('Policy Characteristics'!A:A,MATCH($C2404,'Policy Characteristics'!$C:$C,0)))</f>
        <v>Research and Development</v>
      </c>
      <c r="B2404" s="262" t="str">
        <f>IF(ISBLANK(INDEX('Policy Characteristics'!B:B,MATCH($C2404,'Policy Characteristics'!$C:$C,0))),"",INDEX('Policy Characteristics'!B:B,MATCH($C2404,'Policy Characteristics'!$C:$C,0)))</f>
        <v>Fuel Use Reduction</v>
      </c>
      <c r="C2404" s="254" t="str">
        <f t="shared" si="87"/>
        <v>RnD Industry Fuel Use Perc Reduction</v>
      </c>
      <c r="D2404" t="s">
        <v>3055</v>
      </c>
      <c r="E2404" s="45"/>
      <c r="F2404" s="6" t="s">
        <v>3080</v>
      </c>
      <c r="G2404" s="45"/>
      <c r="H2404" s="43">
        <v>1504</v>
      </c>
      <c r="I2404" s="324" t="s">
        <v>40</v>
      </c>
      <c r="J2404" s="255" t="str">
        <f>IF(ISBLANK(INDEX('Policy Characteristics'!D:D,MATCH($C2404,'Policy Characteristics'!$C:$C,0))),"",INDEX('Policy Characteristics'!D:D,MATCH($C2404,'Policy Characteristics'!$C:$C,0)))</f>
        <v>R&amp;D Fuel Use Reductions</v>
      </c>
      <c r="K2404" s="254" t="str">
        <f>IF(ISBLANK(INDEX('Policy Characteristics'!E:E,MATCH($C2404,'Policy Characteristics'!$C:$C,0))),"",INDEX('Policy Characteristics'!E:E,MATCH($C2404,'Policy Characteristics'!$C:$C,0)))</f>
        <v>RnD industry fuel use reduction</v>
      </c>
      <c r="L2404" s="261">
        <f>IF(ISBLANK(INDEX('Policy Characteristics'!F:F,MATCH($C2404,'Policy Characteristics'!$C:$C,0))),"",INDEX('Policy Characteristics'!F:F,MATCH($C2404,'Policy Characteristics'!$C:$C,0)))</f>
        <v>0</v>
      </c>
      <c r="M2404" s="261">
        <f>IF(ISBLANK(INDEX('Policy Characteristics'!G:G,MATCH($C2404,'Policy Characteristics'!$C:$C,0))),"",INDEX('Policy Characteristics'!G:G,MATCH($C2404,'Policy Characteristics'!$C:$C,0)))</f>
        <v>0.4</v>
      </c>
      <c r="N2404" s="261">
        <f>IF(ISBLANK(INDEX('Policy Characteristics'!H:H,MATCH($C2404,'Policy Characteristics'!$C:$C,0))),"",INDEX('Policy Characteristics'!H:H,MATCH($C2404,'Policy Characteristics'!$C:$C,0)))</f>
        <v>0.01</v>
      </c>
      <c r="O2404" s="254" t="str">
        <f>IF(ISBLANK(INDEX('Policy Characteristics'!I:I,MATCH($C2404,'Policy Characteristics'!$C:$C,0))),"",INDEX('Policy Characteristics'!I:I,MATCH($C2404,'Policy Characteristics'!$C:$C,0)))</f>
        <v>% reduction in fuel use</v>
      </c>
      <c r="P2404" s="254" t="str">
        <f>IF(ISBLANK(INDEX('Policy Characteristics'!J:J,MATCH($C2404,'Policy Characteristics'!$C:$C,0))),"",INDEX('Policy Characteristics'!J:J,MATCH($C2404,'Policy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04" s="254" t="str">
        <f>IF(ISBLANK(INDEX('Policy Characteristics'!K:K,MATCH($C2404,'Policy Characteristics'!$C:$C,0))),"",INDEX('Policy Characteristics'!K:K,MATCH($C2404,'Policy Characteristics'!$C:$C,0)))</f>
        <v>architectural-design.html#rnd</v>
      </c>
      <c r="R2404" s="254" t="str">
        <f>IF(ISBLANK(INDEX('Policy Characteristics'!L:L,MATCH($C2404,'Policy Characteristics'!$C:$C,0))),"",INDEX('Policy Characteristics'!L:L,MATCH($C2404,'Policy Characteristics'!$C:$C,0)))</f>
        <v>research-and-development.html</v>
      </c>
    </row>
    <row r="2405" spans="1:18">
      <c r="A2405" s="254" t="str">
        <f>IF(ISBLANK(INDEX('Policy Characteristics'!A:A,MATCH($C2405,'Policy Characteristics'!$C:$C,0))),"",INDEX('Policy Characteristics'!A:A,MATCH($C2405,'Policy Characteristics'!$C:$C,0)))</f>
        <v>Research and Development</v>
      </c>
      <c r="B2405" s="262" t="str">
        <f>IF(ISBLANK(INDEX('Policy Characteristics'!B:B,MATCH($C2405,'Policy Characteristics'!$C:$C,0))),"",INDEX('Policy Characteristics'!B:B,MATCH($C2405,'Policy Characteristics'!$C:$C,0)))</f>
        <v>Fuel Use Reduction</v>
      </c>
      <c r="C2405" s="254" t="str">
        <f t="shared" si="87"/>
        <v>RnD Industry Fuel Use Perc Reduction</v>
      </c>
      <c r="D2405" t="s">
        <v>3056</v>
      </c>
      <c r="E2405" s="45"/>
      <c r="F2405" s="6" t="s">
        <v>3081</v>
      </c>
      <c r="G2405" s="45"/>
      <c r="H2405" s="43">
        <v>1505</v>
      </c>
      <c r="I2405" s="324" t="s">
        <v>40</v>
      </c>
      <c r="J2405" s="255" t="str">
        <f>IF(ISBLANK(INDEX('Policy Characteristics'!D:D,MATCH($C2405,'Policy Characteristics'!$C:$C,0))),"",INDEX('Policy Characteristics'!D:D,MATCH($C2405,'Policy Characteristics'!$C:$C,0)))</f>
        <v>R&amp;D Fuel Use Reductions</v>
      </c>
      <c r="K2405" s="254" t="str">
        <f>IF(ISBLANK(INDEX('Policy Characteristics'!E:E,MATCH($C2405,'Policy Characteristics'!$C:$C,0))),"",INDEX('Policy Characteristics'!E:E,MATCH($C2405,'Policy Characteristics'!$C:$C,0)))</f>
        <v>RnD industry fuel use reduction</v>
      </c>
      <c r="L2405" s="261">
        <f>IF(ISBLANK(INDEX('Policy Characteristics'!F:F,MATCH($C2405,'Policy Characteristics'!$C:$C,0))),"",INDEX('Policy Characteristics'!F:F,MATCH($C2405,'Policy Characteristics'!$C:$C,0)))</f>
        <v>0</v>
      </c>
      <c r="M2405" s="261">
        <f>IF(ISBLANK(INDEX('Policy Characteristics'!G:G,MATCH($C2405,'Policy Characteristics'!$C:$C,0))),"",INDEX('Policy Characteristics'!G:G,MATCH($C2405,'Policy Characteristics'!$C:$C,0)))</f>
        <v>0.4</v>
      </c>
      <c r="N2405" s="261">
        <f>IF(ISBLANK(INDEX('Policy Characteristics'!H:H,MATCH($C2405,'Policy Characteristics'!$C:$C,0))),"",INDEX('Policy Characteristics'!H:H,MATCH($C2405,'Policy Characteristics'!$C:$C,0)))</f>
        <v>0.01</v>
      </c>
      <c r="O2405" s="254" t="str">
        <f>IF(ISBLANK(INDEX('Policy Characteristics'!I:I,MATCH($C2405,'Policy Characteristics'!$C:$C,0))),"",INDEX('Policy Characteristics'!I:I,MATCH($C2405,'Policy Characteristics'!$C:$C,0)))</f>
        <v>% reduction in fuel use</v>
      </c>
      <c r="P2405" s="254" t="str">
        <f>IF(ISBLANK(INDEX('Policy Characteristics'!J:J,MATCH($C2405,'Policy Characteristics'!$C:$C,0))),"",INDEX('Policy Characteristics'!J:J,MATCH($C2405,'Policy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05" s="254" t="str">
        <f>IF(ISBLANK(INDEX('Policy Characteristics'!K:K,MATCH($C2405,'Policy Characteristics'!$C:$C,0))),"",INDEX('Policy Characteristics'!K:K,MATCH($C2405,'Policy Characteristics'!$C:$C,0)))</f>
        <v>architectural-design.html#rnd</v>
      </c>
      <c r="R2405" s="254" t="str">
        <f>IF(ISBLANK(INDEX('Policy Characteristics'!L:L,MATCH($C2405,'Policy Characteristics'!$C:$C,0))),"",INDEX('Policy Characteristics'!L:L,MATCH($C2405,'Policy Characteristics'!$C:$C,0)))</f>
        <v>research-and-development.html</v>
      </c>
    </row>
    <row r="2406" spans="1:18">
      <c r="A2406" s="254" t="str">
        <f>IF(ISBLANK(INDEX('Policy Characteristics'!A:A,MATCH($C2406,'Policy Characteristics'!$C:$C,0))),"",INDEX('Policy Characteristics'!A:A,MATCH($C2406,'Policy Characteristics'!$C:$C,0)))</f>
        <v>Research and Development</v>
      </c>
      <c r="B2406" s="262" t="str">
        <f>IF(ISBLANK(INDEX('Policy Characteristics'!B:B,MATCH($C2406,'Policy Characteristics'!$C:$C,0))),"",INDEX('Policy Characteristics'!B:B,MATCH($C2406,'Policy Characteristics'!$C:$C,0)))</f>
        <v>Fuel Use Reduction</v>
      </c>
      <c r="C2406" s="254" t="str">
        <f t="shared" si="87"/>
        <v>RnD Industry Fuel Use Perc Reduction</v>
      </c>
      <c r="D2406" t="s">
        <v>3057</v>
      </c>
      <c r="E2406" s="45"/>
      <c r="F2406" s="6" t="s">
        <v>3082</v>
      </c>
      <c r="G2406" s="45"/>
      <c r="H2406" s="43">
        <v>1506</v>
      </c>
      <c r="I2406" s="324" t="s">
        <v>40</v>
      </c>
      <c r="J2406" s="255" t="str">
        <f>IF(ISBLANK(INDEX('Policy Characteristics'!D:D,MATCH($C2406,'Policy Characteristics'!$C:$C,0))),"",INDEX('Policy Characteristics'!D:D,MATCH($C2406,'Policy Characteristics'!$C:$C,0)))</f>
        <v>R&amp;D Fuel Use Reductions</v>
      </c>
      <c r="K2406" s="254" t="str">
        <f>IF(ISBLANK(INDEX('Policy Characteristics'!E:E,MATCH($C2406,'Policy Characteristics'!$C:$C,0))),"",INDEX('Policy Characteristics'!E:E,MATCH($C2406,'Policy Characteristics'!$C:$C,0)))</f>
        <v>RnD industry fuel use reduction</v>
      </c>
      <c r="L2406" s="261">
        <f>IF(ISBLANK(INDEX('Policy Characteristics'!F:F,MATCH($C2406,'Policy Characteristics'!$C:$C,0))),"",INDEX('Policy Characteristics'!F:F,MATCH($C2406,'Policy Characteristics'!$C:$C,0)))</f>
        <v>0</v>
      </c>
      <c r="M2406" s="261">
        <f>IF(ISBLANK(INDEX('Policy Characteristics'!G:G,MATCH($C2406,'Policy Characteristics'!$C:$C,0))),"",INDEX('Policy Characteristics'!G:G,MATCH($C2406,'Policy Characteristics'!$C:$C,0)))</f>
        <v>0.4</v>
      </c>
      <c r="N2406" s="261">
        <f>IF(ISBLANK(INDEX('Policy Characteristics'!H:H,MATCH($C2406,'Policy Characteristics'!$C:$C,0))),"",INDEX('Policy Characteristics'!H:H,MATCH($C2406,'Policy Characteristics'!$C:$C,0)))</f>
        <v>0.01</v>
      </c>
      <c r="O2406" s="254" t="str">
        <f>IF(ISBLANK(INDEX('Policy Characteristics'!I:I,MATCH($C2406,'Policy Characteristics'!$C:$C,0))),"",INDEX('Policy Characteristics'!I:I,MATCH($C2406,'Policy Characteristics'!$C:$C,0)))</f>
        <v>% reduction in fuel use</v>
      </c>
      <c r="P2406" s="254" t="str">
        <f>IF(ISBLANK(INDEX('Policy Characteristics'!J:J,MATCH($C2406,'Policy Characteristics'!$C:$C,0))),"",INDEX('Policy Characteristics'!J:J,MATCH($C2406,'Policy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06" s="254" t="str">
        <f>IF(ISBLANK(INDEX('Policy Characteristics'!K:K,MATCH($C2406,'Policy Characteristics'!$C:$C,0))),"",INDEX('Policy Characteristics'!K:K,MATCH($C2406,'Policy Characteristics'!$C:$C,0)))</f>
        <v>architectural-design.html#rnd</v>
      </c>
      <c r="R2406" s="254" t="str">
        <f>IF(ISBLANK(INDEX('Policy Characteristics'!L:L,MATCH($C2406,'Policy Characteristics'!$C:$C,0))),"",INDEX('Policy Characteristics'!L:L,MATCH($C2406,'Policy Characteristics'!$C:$C,0)))</f>
        <v>research-and-development.html</v>
      </c>
    </row>
    <row r="2407" spans="1:18">
      <c r="A2407" s="254" t="str">
        <f>IF(ISBLANK(INDEX('Policy Characteristics'!A:A,MATCH($C2407,'Policy Characteristics'!$C:$C,0))),"",INDEX('Policy Characteristics'!A:A,MATCH($C2407,'Policy Characteristics'!$C:$C,0)))</f>
        <v>Research and Development</v>
      </c>
      <c r="B2407" s="262" t="str">
        <f>IF(ISBLANK(INDEX('Policy Characteristics'!B:B,MATCH($C2407,'Policy Characteristics'!$C:$C,0))),"",INDEX('Policy Characteristics'!B:B,MATCH($C2407,'Policy Characteristics'!$C:$C,0)))</f>
        <v>Fuel Use Reduction</v>
      </c>
      <c r="C2407" s="254" t="str">
        <f t="shared" si="87"/>
        <v>RnD Industry Fuel Use Perc Reduction</v>
      </c>
      <c r="D2407" t="s">
        <v>3058</v>
      </c>
      <c r="E2407" s="45"/>
      <c r="F2407" s="6" t="s">
        <v>3083</v>
      </c>
      <c r="G2407" s="45"/>
      <c r="H2407" s="43">
        <v>1507</v>
      </c>
      <c r="I2407" s="324" t="s">
        <v>40</v>
      </c>
      <c r="J2407" s="255" t="str">
        <f>IF(ISBLANK(INDEX('Policy Characteristics'!D:D,MATCH($C2407,'Policy Characteristics'!$C:$C,0))),"",INDEX('Policy Characteristics'!D:D,MATCH($C2407,'Policy Characteristics'!$C:$C,0)))</f>
        <v>R&amp;D Fuel Use Reductions</v>
      </c>
      <c r="K2407" s="254" t="str">
        <f>IF(ISBLANK(INDEX('Policy Characteristics'!E:E,MATCH($C2407,'Policy Characteristics'!$C:$C,0))),"",INDEX('Policy Characteristics'!E:E,MATCH($C2407,'Policy Characteristics'!$C:$C,0)))</f>
        <v>RnD industry fuel use reduction</v>
      </c>
      <c r="L2407" s="261">
        <f>IF(ISBLANK(INDEX('Policy Characteristics'!F:F,MATCH($C2407,'Policy Characteristics'!$C:$C,0))),"",INDEX('Policy Characteristics'!F:F,MATCH($C2407,'Policy Characteristics'!$C:$C,0)))</f>
        <v>0</v>
      </c>
      <c r="M2407" s="261">
        <f>IF(ISBLANK(INDEX('Policy Characteristics'!G:G,MATCH($C2407,'Policy Characteristics'!$C:$C,0))),"",INDEX('Policy Characteristics'!G:G,MATCH($C2407,'Policy Characteristics'!$C:$C,0)))</f>
        <v>0.4</v>
      </c>
      <c r="N2407" s="261">
        <f>IF(ISBLANK(INDEX('Policy Characteristics'!H:H,MATCH($C2407,'Policy Characteristics'!$C:$C,0))),"",INDEX('Policy Characteristics'!H:H,MATCH($C2407,'Policy Characteristics'!$C:$C,0)))</f>
        <v>0.01</v>
      </c>
      <c r="O2407" s="254" t="str">
        <f>IF(ISBLANK(INDEX('Policy Characteristics'!I:I,MATCH($C2407,'Policy Characteristics'!$C:$C,0))),"",INDEX('Policy Characteristics'!I:I,MATCH($C2407,'Policy Characteristics'!$C:$C,0)))</f>
        <v>% reduction in fuel use</v>
      </c>
      <c r="P2407" s="254" t="str">
        <f>IF(ISBLANK(INDEX('Policy Characteristics'!J:J,MATCH($C2407,'Policy Characteristics'!$C:$C,0))),"",INDEX('Policy Characteristics'!J:J,MATCH($C2407,'Policy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07" s="254" t="str">
        <f>IF(ISBLANK(INDEX('Policy Characteristics'!K:K,MATCH($C2407,'Policy Characteristics'!$C:$C,0))),"",INDEX('Policy Characteristics'!K:K,MATCH($C2407,'Policy Characteristics'!$C:$C,0)))</f>
        <v>architectural-design.html#rnd</v>
      </c>
      <c r="R2407" s="254" t="str">
        <f>IF(ISBLANK(INDEX('Policy Characteristics'!L:L,MATCH($C2407,'Policy Characteristics'!$C:$C,0))),"",INDEX('Policy Characteristics'!L:L,MATCH($C2407,'Policy Characteristics'!$C:$C,0)))</f>
        <v>research-and-development.html</v>
      </c>
    </row>
    <row r="2408" spans="1:18">
      <c r="A2408" s="254" t="str">
        <f>IF(ISBLANK(INDEX('Policy Characteristics'!A:A,MATCH($C2408,'Policy Characteristics'!$C:$C,0))),"",INDEX('Policy Characteristics'!A:A,MATCH($C2408,'Policy Characteristics'!$C:$C,0)))</f>
        <v>Research and Development</v>
      </c>
      <c r="B2408" s="262" t="str">
        <f>IF(ISBLANK(INDEX('Policy Characteristics'!B:B,MATCH($C2408,'Policy Characteristics'!$C:$C,0))),"",INDEX('Policy Characteristics'!B:B,MATCH($C2408,'Policy Characteristics'!$C:$C,0)))</f>
        <v>Fuel Use Reduction</v>
      </c>
      <c r="C2408" s="254" t="str">
        <f t="shared" si="87"/>
        <v>RnD Industry Fuel Use Perc Reduction</v>
      </c>
      <c r="D2408" t="s">
        <v>3059</v>
      </c>
      <c r="E2408" s="45"/>
      <c r="F2408" s="6" t="s">
        <v>3084</v>
      </c>
      <c r="G2408" s="45"/>
      <c r="H2408" s="43">
        <v>1508</v>
      </c>
      <c r="I2408" s="324" t="s">
        <v>40</v>
      </c>
      <c r="J2408" s="255" t="str">
        <f>IF(ISBLANK(INDEX('Policy Characteristics'!D:D,MATCH($C2408,'Policy Characteristics'!$C:$C,0))),"",INDEX('Policy Characteristics'!D:D,MATCH($C2408,'Policy Characteristics'!$C:$C,0)))</f>
        <v>R&amp;D Fuel Use Reductions</v>
      </c>
      <c r="K2408" s="254" t="str">
        <f>IF(ISBLANK(INDEX('Policy Characteristics'!E:E,MATCH($C2408,'Policy Characteristics'!$C:$C,0))),"",INDEX('Policy Characteristics'!E:E,MATCH($C2408,'Policy Characteristics'!$C:$C,0)))</f>
        <v>RnD industry fuel use reduction</v>
      </c>
      <c r="L2408" s="261">
        <f>IF(ISBLANK(INDEX('Policy Characteristics'!F:F,MATCH($C2408,'Policy Characteristics'!$C:$C,0))),"",INDEX('Policy Characteristics'!F:F,MATCH($C2408,'Policy Characteristics'!$C:$C,0)))</f>
        <v>0</v>
      </c>
      <c r="M2408" s="261">
        <f>IF(ISBLANK(INDEX('Policy Characteristics'!G:G,MATCH($C2408,'Policy Characteristics'!$C:$C,0))),"",INDEX('Policy Characteristics'!G:G,MATCH($C2408,'Policy Characteristics'!$C:$C,0)))</f>
        <v>0.4</v>
      </c>
      <c r="N2408" s="261">
        <f>IF(ISBLANK(INDEX('Policy Characteristics'!H:H,MATCH($C2408,'Policy Characteristics'!$C:$C,0))),"",INDEX('Policy Characteristics'!H:H,MATCH($C2408,'Policy Characteristics'!$C:$C,0)))</f>
        <v>0.01</v>
      </c>
      <c r="O2408" s="254" t="str">
        <f>IF(ISBLANK(INDEX('Policy Characteristics'!I:I,MATCH($C2408,'Policy Characteristics'!$C:$C,0))),"",INDEX('Policy Characteristics'!I:I,MATCH($C2408,'Policy Characteristics'!$C:$C,0)))</f>
        <v>% reduction in fuel use</v>
      </c>
      <c r="P2408" s="254" t="str">
        <f>IF(ISBLANK(INDEX('Policy Characteristics'!J:J,MATCH($C2408,'Policy Characteristics'!$C:$C,0))),"",INDEX('Policy Characteristics'!J:J,MATCH($C2408,'Policy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08" s="254" t="str">
        <f>IF(ISBLANK(INDEX('Policy Characteristics'!K:K,MATCH($C2408,'Policy Characteristics'!$C:$C,0))),"",INDEX('Policy Characteristics'!K:K,MATCH($C2408,'Policy Characteristics'!$C:$C,0)))</f>
        <v>architectural-design.html#rnd</v>
      </c>
      <c r="R2408" s="254" t="str">
        <f>IF(ISBLANK(INDEX('Policy Characteristics'!L:L,MATCH($C2408,'Policy Characteristics'!$C:$C,0))),"",INDEX('Policy Characteristics'!L:L,MATCH($C2408,'Policy Characteristics'!$C:$C,0)))</f>
        <v>research-and-development.html</v>
      </c>
    </row>
    <row r="2409" spans="1:18">
      <c r="A2409" s="254" t="str">
        <f>IF(ISBLANK(INDEX('Policy Characteristics'!A:A,MATCH($C2409,'Policy Characteristics'!$C:$C,0))),"",INDEX('Policy Characteristics'!A:A,MATCH($C2409,'Policy Characteristics'!$C:$C,0)))</f>
        <v>Research and Development</v>
      </c>
      <c r="B2409" s="262" t="str">
        <f>IF(ISBLANK(INDEX('Policy Characteristics'!B:B,MATCH($C2409,'Policy Characteristics'!$C:$C,0))),"",INDEX('Policy Characteristics'!B:B,MATCH($C2409,'Policy Characteristics'!$C:$C,0)))</f>
        <v>Fuel Use Reduction</v>
      </c>
      <c r="C2409" s="254" t="str">
        <f t="shared" si="87"/>
        <v>RnD Industry Fuel Use Perc Reduction</v>
      </c>
      <c r="D2409" t="s">
        <v>3060</v>
      </c>
      <c r="E2409" s="45"/>
      <c r="F2409" s="6" t="s">
        <v>3085</v>
      </c>
      <c r="G2409" s="45"/>
      <c r="H2409" s="43">
        <v>1509</v>
      </c>
      <c r="I2409" s="324" t="s">
        <v>40</v>
      </c>
      <c r="J2409" s="255" t="str">
        <f>IF(ISBLANK(INDEX('Policy Characteristics'!D:D,MATCH($C2409,'Policy Characteristics'!$C:$C,0))),"",INDEX('Policy Characteristics'!D:D,MATCH($C2409,'Policy Characteristics'!$C:$C,0)))</f>
        <v>R&amp;D Fuel Use Reductions</v>
      </c>
      <c r="K2409" s="254" t="str">
        <f>IF(ISBLANK(INDEX('Policy Characteristics'!E:E,MATCH($C2409,'Policy Characteristics'!$C:$C,0))),"",INDEX('Policy Characteristics'!E:E,MATCH($C2409,'Policy Characteristics'!$C:$C,0)))</f>
        <v>RnD industry fuel use reduction</v>
      </c>
      <c r="L2409" s="261">
        <f>IF(ISBLANK(INDEX('Policy Characteristics'!F:F,MATCH($C2409,'Policy Characteristics'!$C:$C,0))),"",INDEX('Policy Characteristics'!F:F,MATCH($C2409,'Policy Characteristics'!$C:$C,0)))</f>
        <v>0</v>
      </c>
      <c r="M2409" s="261">
        <f>IF(ISBLANK(INDEX('Policy Characteristics'!G:G,MATCH($C2409,'Policy Characteristics'!$C:$C,0))),"",INDEX('Policy Characteristics'!G:G,MATCH($C2409,'Policy Characteristics'!$C:$C,0)))</f>
        <v>0.4</v>
      </c>
      <c r="N2409" s="261">
        <f>IF(ISBLANK(INDEX('Policy Characteristics'!H:H,MATCH($C2409,'Policy Characteristics'!$C:$C,0))),"",INDEX('Policy Characteristics'!H:H,MATCH($C2409,'Policy Characteristics'!$C:$C,0)))</f>
        <v>0.01</v>
      </c>
      <c r="O2409" s="254" t="str">
        <f>IF(ISBLANK(INDEX('Policy Characteristics'!I:I,MATCH($C2409,'Policy Characteristics'!$C:$C,0))),"",INDEX('Policy Characteristics'!I:I,MATCH($C2409,'Policy Characteristics'!$C:$C,0)))</f>
        <v>% reduction in fuel use</v>
      </c>
      <c r="P2409" s="254" t="str">
        <f>IF(ISBLANK(INDEX('Policy Characteristics'!J:J,MATCH($C2409,'Policy Characteristics'!$C:$C,0))),"",INDEX('Policy Characteristics'!J:J,MATCH($C2409,'Policy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09" s="254" t="str">
        <f>IF(ISBLANK(INDEX('Policy Characteristics'!K:K,MATCH($C2409,'Policy Characteristics'!$C:$C,0))),"",INDEX('Policy Characteristics'!K:K,MATCH($C2409,'Policy Characteristics'!$C:$C,0)))</f>
        <v>architectural-design.html#rnd</v>
      </c>
      <c r="R2409" s="254" t="str">
        <f>IF(ISBLANK(INDEX('Policy Characteristics'!L:L,MATCH($C2409,'Policy Characteristics'!$C:$C,0))),"",INDEX('Policy Characteristics'!L:L,MATCH($C2409,'Policy Characteristics'!$C:$C,0)))</f>
        <v>research-and-development.html</v>
      </c>
    </row>
    <row r="2410" spans="1:18">
      <c r="A2410" s="254" t="str">
        <f>IF(ISBLANK(INDEX('Policy Characteristics'!A:A,MATCH($C2410,'Policy Characteristics'!$C:$C,0))),"",INDEX('Policy Characteristics'!A:A,MATCH($C2410,'Policy Characteristics'!$C:$C,0)))</f>
        <v>Research and Development</v>
      </c>
      <c r="B2410" s="262" t="str">
        <f>IF(ISBLANK(INDEX('Policy Characteristics'!B:B,MATCH($C2410,'Policy Characteristics'!$C:$C,0))),"",INDEX('Policy Characteristics'!B:B,MATCH($C2410,'Policy Characteristics'!$C:$C,0)))</f>
        <v>Fuel Use Reduction</v>
      </c>
      <c r="C2410" s="254" t="str">
        <f t="shared" si="87"/>
        <v>RnD Industry Fuel Use Perc Reduction</v>
      </c>
      <c r="D2410" t="s">
        <v>3061</v>
      </c>
      <c r="E2410" s="45"/>
      <c r="F2410" s="6" t="s">
        <v>3086</v>
      </c>
      <c r="G2410" s="45"/>
      <c r="H2410" s="43">
        <v>1510</v>
      </c>
      <c r="I2410" s="324" t="s">
        <v>40</v>
      </c>
      <c r="J2410" s="255" t="str">
        <f>IF(ISBLANK(INDEX('Policy Characteristics'!D:D,MATCH($C2410,'Policy Characteristics'!$C:$C,0))),"",INDEX('Policy Characteristics'!D:D,MATCH($C2410,'Policy Characteristics'!$C:$C,0)))</f>
        <v>R&amp;D Fuel Use Reductions</v>
      </c>
      <c r="K2410" s="254" t="str">
        <f>IF(ISBLANK(INDEX('Policy Characteristics'!E:E,MATCH($C2410,'Policy Characteristics'!$C:$C,0))),"",INDEX('Policy Characteristics'!E:E,MATCH($C2410,'Policy Characteristics'!$C:$C,0)))</f>
        <v>RnD industry fuel use reduction</v>
      </c>
      <c r="L2410" s="261">
        <f>IF(ISBLANK(INDEX('Policy Characteristics'!F:F,MATCH($C2410,'Policy Characteristics'!$C:$C,0))),"",INDEX('Policy Characteristics'!F:F,MATCH($C2410,'Policy Characteristics'!$C:$C,0)))</f>
        <v>0</v>
      </c>
      <c r="M2410" s="261">
        <f>IF(ISBLANK(INDEX('Policy Characteristics'!G:G,MATCH($C2410,'Policy Characteristics'!$C:$C,0))),"",INDEX('Policy Characteristics'!G:G,MATCH($C2410,'Policy Characteristics'!$C:$C,0)))</f>
        <v>0.4</v>
      </c>
      <c r="N2410" s="261">
        <f>IF(ISBLANK(INDEX('Policy Characteristics'!H:H,MATCH($C2410,'Policy Characteristics'!$C:$C,0))),"",INDEX('Policy Characteristics'!H:H,MATCH($C2410,'Policy Characteristics'!$C:$C,0)))</f>
        <v>0.01</v>
      </c>
      <c r="O2410" s="254" t="str">
        <f>IF(ISBLANK(INDEX('Policy Characteristics'!I:I,MATCH($C2410,'Policy Characteristics'!$C:$C,0))),"",INDEX('Policy Characteristics'!I:I,MATCH($C2410,'Policy Characteristics'!$C:$C,0)))</f>
        <v>% reduction in fuel use</v>
      </c>
      <c r="P2410" s="254" t="str">
        <f>IF(ISBLANK(INDEX('Policy Characteristics'!J:J,MATCH($C2410,'Policy Characteristics'!$C:$C,0))),"",INDEX('Policy Characteristics'!J:J,MATCH($C2410,'Policy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10" s="254" t="str">
        <f>IF(ISBLANK(INDEX('Policy Characteristics'!K:K,MATCH($C2410,'Policy Characteristics'!$C:$C,0))),"",INDEX('Policy Characteristics'!K:K,MATCH($C2410,'Policy Characteristics'!$C:$C,0)))</f>
        <v>architectural-design.html#rnd</v>
      </c>
      <c r="R2410" s="254" t="str">
        <f>IF(ISBLANK(INDEX('Policy Characteristics'!L:L,MATCH($C2410,'Policy Characteristics'!$C:$C,0))),"",INDEX('Policy Characteristics'!L:L,MATCH($C2410,'Policy Characteristics'!$C:$C,0)))</f>
        <v>research-and-development.html</v>
      </c>
    </row>
    <row r="2411" spans="1:18">
      <c r="A2411" s="254" t="str">
        <f>IF(ISBLANK(INDEX('Policy Characteristics'!A:A,MATCH($C2411,'Policy Characteristics'!$C:$C,0))),"",INDEX('Policy Characteristics'!A:A,MATCH($C2411,'Policy Characteristics'!$C:$C,0)))</f>
        <v>Research and Development</v>
      </c>
      <c r="B2411" s="262" t="str">
        <f>IF(ISBLANK(INDEX('Policy Characteristics'!B:B,MATCH($C2411,'Policy Characteristics'!$C:$C,0))),"",INDEX('Policy Characteristics'!B:B,MATCH($C2411,'Policy Characteristics'!$C:$C,0)))</f>
        <v>Fuel Use Reduction</v>
      </c>
      <c r="C2411" s="254" t="str">
        <f t="shared" si="87"/>
        <v>RnD Industry Fuel Use Perc Reduction</v>
      </c>
      <c r="D2411" t="s">
        <v>3062</v>
      </c>
      <c r="E2411" s="45"/>
      <c r="F2411" s="6" t="s">
        <v>3087</v>
      </c>
      <c r="G2411" s="45"/>
      <c r="H2411" s="43">
        <v>1511</v>
      </c>
      <c r="I2411" s="324" t="s">
        <v>40</v>
      </c>
      <c r="J2411" s="255" t="str">
        <f>IF(ISBLANK(INDEX('Policy Characteristics'!D:D,MATCH($C2411,'Policy Characteristics'!$C:$C,0))),"",INDEX('Policy Characteristics'!D:D,MATCH($C2411,'Policy Characteristics'!$C:$C,0)))</f>
        <v>R&amp;D Fuel Use Reductions</v>
      </c>
      <c r="K2411" s="254" t="str">
        <f>IF(ISBLANK(INDEX('Policy Characteristics'!E:E,MATCH($C2411,'Policy Characteristics'!$C:$C,0))),"",INDEX('Policy Characteristics'!E:E,MATCH($C2411,'Policy Characteristics'!$C:$C,0)))</f>
        <v>RnD industry fuel use reduction</v>
      </c>
      <c r="L2411" s="261">
        <f>IF(ISBLANK(INDEX('Policy Characteristics'!F:F,MATCH($C2411,'Policy Characteristics'!$C:$C,0))),"",INDEX('Policy Characteristics'!F:F,MATCH($C2411,'Policy Characteristics'!$C:$C,0)))</f>
        <v>0</v>
      </c>
      <c r="M2411" s="261">
        <f>IF(ISBLANK(INDEX('Policy Characteristics'!G:G,MATCH($C2411,'Policy Characteristics'!$C:$C,0))),"",INDEX('Policy Characteristics'!G:G,MATCH($C2411,'Policy Characteristics'!$C:$C,0)))</f>
        <v>0.4</v>
      </c>
      <c r="N2411" s="261">
        <f>IF(ISBLANK(INDEX('Policy Characteristics'!H:H,MATCH($C2411,'Policy Characteristics'!$C:$C,0))),"",INDEX('Policy Characteristics'!H:H,MATCH($C2411,'Policy Characteristics'!$C:$C,0)))</f>
        <v>0.01</v>
      </c>
      <c r="O2411" s="254" t="str">
        <f>IF(ISBLANK(INDEX('Policy Characteristics'!I:I,MATCH($C2411,'Policy Characteristics'!$C:$C,0))),"",INDEX('Policy Characteristics'!I:I,MATCH($C2411,'Policy Characteristics'!$C:$C,0)))</f>
        <v>% reduction in fuel use</v>
      </c>
      <c r="P2411" s="254" t="str">
        <f>IF(ISBLANK(INDEX('Policy Characteristics'!J:J,MATCH($C2411,'Policy Characteristics'!$C:$C,0))),"",INDEX('Policy Characteristics'!J:J,MATCH($C2411,'Policy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11" s="254" t="str">
        <f>IF(ISBLANK(INDEX('Policy Characteristics'!K:K,MATCH($C2411,'Policy Characteristics'!$C:$C,0))),"",INDEX('Policy Characteristics'!K:K,MATCH($C2411,'Policy Characteristics'!$C:$C,0)))</f>
        <v>architectural-design.html#rnd</v>
      </c>
      <c r="R2411" s="254" t="str">
        <f>IF(ISBLANK(INDEX('Policy Characteristics'!L:L,MATCH($C2411,'Policy Characteristics'!$C:$C,0))),"",INDEX('Policy Characteristics'!L:L,MATCH($C2411,'Policy Characteristics'!$C:$C,0)))</f>
        <v>research-and-development.html</v>
      </c>
    </row>
    <row r="2412" spans="1:18">
      <c r="A2412" s="254" t="str">
        <f>IF(ISBLANK(INDEX('Policy Characteristics'!A:A,MATCH($C2412,'Policy Characteristics'!$C:$C,0))),"",INDEX('Policy Characteristics'!A:A,MATCH($C2412,'Policy Characteristics'!$C:$C,0)))</f>
        <v>Research and Development</v>
      </c>
      <c r="B2412" s="262" t="str">
        <f>IF(ISBLANK(INDEX('Policy Characteristics'!B:B,MATCH($C2412,'Policy Characteristics'!$C:$C,0))),"",INDEX('Policy Characteristics'!B:B,MATCH($C2412,'Policy Characteristics'!$C:$C,0)))</f>
        <v>Fuel Use Reduction</v>
      </c>
      <c r="C2412" t="s">
        <v>284</v>
      </c>
      <c r="D2412" s="45" t="s">
        <v>2232</v>
      </c>
      <c r="E2412" s="45"/>
      <c r="F2412" s="45" t="s">
        <v>457</v>
      </c>
      <c r="G2412" s="45"/>
      <c r="H2412" s="43">
        <v>133</v>
      </c>
      <c r="I2412" s="324" t="s">
        <v>40</v>
      </c>
      <c r="J2412" s="255" t="str">
        <f>IF(ISBLANK(INDEX('Policy Characteristics'!D:D,MATCH($C2412,'Policy Characteristics'!$C:$C,0))),"",INDEX('Policy Characteristics'!D:D,MATCH($C2412,'Policy Characteristics'!$C:$C,0)))</f>
        <v>R&amp;D Fuel Use Reductions</v>
      </c>
      <c r="K2412" s="254" t="str">
        <f>IF(ISBLANK(INDEX('Policy Characteristics'!E:E,MATCH($C2412,'Policy Characteristics'!$C:$C,0))),"",INDEX('Policy Characteristics'!E:E,MATCH($C2412,'Policy Characteristics'!$C:$C,0)))</f>
        <v>RnD transportation fuel use reduction</v>
      </c>
      <c r="L2412" s="261">
        <f>IF(ISBLANK(INDEX('Policy Characteristics'!F:F,MATCH($C2412,'Policy Characteristics'!$C:$C,0))),"",INDEX('Policy Characteristics'!F:F,MATCH($C2412,'Policy Characteristics'!$C:$C,0)))</f>
        <v>0</v>
      </c>
      <c r="M2412" s="261">
        <f>IF(ISBLANK(INDEX('Policy Characteristics'!G:G,MATCH($C2412,'Policy Characteristics'!$C:$C,0))),"",INDEX('Policy Characteristics'!G:G,MATCH($C2412,'Policy Characteristics'!$C:$C,0)))</f>
        <v>0.4</v>
      </c>
      <c r="N2412" s="261">
        <f>IF(ISBLANK(INDEX('Policy Characteristics'!H:H,MATCH($C2412,'Policy Characteristics'!$C:$C,0))),"",INDEX('Policy Characteristics'!H:H,MATCH($C2412,'Policy Characteristics'!$C:$C,0)))</f>
        <v>0.01</v>
      </c>
      <c r="O2412" s="254" t="str">
        <f>IF(ISBLANK(INDEX('Policy Characteristics'!I:I,MATCH($C2412,'Policy Characteristics'!$C:$C,0))),"",INDEX('Policy Characteristics'!I:I,MATCH($C2412,'Policy Characteristics'!$C:$C,0)))</f>
        <v>% reduction in fuel use</v>
      </c>
      <c r="P2412" s="254" t="str">
        <f>IF(ISBLANK(INDEX('Policy Characteristics'!J:J,MATCH($C2412,'Policy Characteristics'!$C:$C,0))),"",INDEX('Policy Characteristics'!J:J,MATCH($C2412,'Policy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12" s="254" t="str">
        <f>IF(ISBLANK(INDEX('Policy Characteristics'!K:K,MATCH($C2412,'Policy Characteristics'!$C:$C,0))),"",INDEX('Policy Characteristics'!K:K,MATCH($C2412,'Policy Characteristics'!$C:$C,0)))</f>
        <v>architectural-design.html#rnd</v>
      </c>
      <c r="R2412" s="254" t="str">
        <f>IF(ISBLANK(INDEX('Policy Characteristics'!L:L,MATCH($C2412,'Policy Characteristics'!$C:$C,0))),"",INDEX('Policy Characteristics'!L:L,MATCH($C2412,'Policy Characteristics'!$C:$C,0)))</f>
        <v>research-and-development.html</v>
      </c>
    </row>
    <row r="2413" spans="1:18">
      <c r="A2413" s="254" t="str">
        <f>IF(ISBLANK(INDEX('Policy Characteristics'!A:A,MATCH($C2413,'Policy Characteristics'!$C:$C,0))),"",INDEX('Policy Characteristics'!A:A,MATCH($C2413,'Policy Characteristics'!$C:$C,0)))</f>
        <v>Research and Development</v>
      </c>
      <c r="B2413" s="262" t="str">
        <f>IF(ISBLANK(INDEX('Policy Characteristics'!B:B,MATCH($C2413,'Policy Characteristics'!$C:$C,0))),"",INDEX('Policy Characteristics'!B:B,MATCH($C2413,'Policy Characteristics'!$C:$C,0)))</f>
        <v>Fuel Use Reduction</v>
      </c>
      <c r="C2413" s="254" t="str">
        <f t="shared" ref="C2413:C2418" si="88">C$2412</f>
        <v>RnD Transportation Fuel Use Perc Reduction</v>
      </c>
      <c r="D2413" s="45" t="s">
        <v>2233</v>
      </c>
      <c r="E2413" s="45"/>
      <c r="F2413" s="45" t="s">
        <v>458</v>
      </c>
      <c r="G2413" s="45"/>
      <c r="H2413" s="43">
        <v>134</v>
      </c>
      <c r="I2413" s="324" t="s">
        <v>40</v>
      </c>
      <c r="J2413" s="255" t="str">
        <f>IF(ISBLANK(INDEX('Policy Characteristics'!D:D,MATCH($C2413,'Policy Characteristics'!$C:$C,0))),"",INDEX('Policy Characteristics'!D:D,MATCH($C2413,'Policy Characteristics'!$C:$C,0)))</f>
        <v>R&amp;D Fuel Use Reductions</v>
      </c>
      <c r="K2413" s="254" t="str">
        <f>IF(ISBLANK(INDEX('Policy Characteristics'!E:E,MATCH($C2413,'Policy Characteristics'!$C:$C,0))),"",INDEX('Policy Characteristics'!E:E,MATCH($C2413,'Policy Characteristics'!$C:$C,0)))</f>
        <v>RnD transportation fuel use reduction</v>
      </c>
      <c r="L2413" s="261">
        <f>IF(ISBLANK(INDEX('Policy Characteristics'!F:F,MATCH($C2413,'Policy Characteristics'!$C:$C,0))),"",INDEX('Policy Characteristics'!F:F,MATCH($C2413,'Policy Characteristics'!$C:$C,0)))</f>
        <v>0</v>
      </c>
      <c r="M2413" s="261">
        <f>IF(ISBLANK(INDEX('Policy Characteristics'!G:G,MATCH($C2413,'Policy Characteristics'!$C:$C,0))),"",INDEX('Policy Characteristics'!G:G,MATCH($C2413,'Policy Characteristics'!$C:$C,0)))</f>
        <v>0.4</v>
      </c>
      <c r="N2413" s="261">
        <f>IF(ISBLANK(INDEX('Policy Characteristics'!H:H,MATCH($C2413,'Policy Characteristics'!$C:$C,0))),"",INDEX('Policy Characteristics'!H:H,MATCH($C2413,'Policy Characteristics'!$C:$C,0)))</f>
        <v>0.01</v>
      </c>
      <c r="O2413" s="254" t="str">
        <f>IF(ISBLANK(INDEX('Policy Characteristics'!I:I,MATCH($C2413,'Policy Characteristics'!$C:$C,0))),"",INDEX('Policy Characteristics'!I:I,MATCH($C2413,'Policy Characteristics'!$C:$C,0)))</f>
        <v>% reduction in fuel use</v>
      </c>
      <c r="P2413" s="254" t="str">
        <f>IF(ISBLANK(INDEX('Policy Characteristics'!J:J,MATCH($C2413,'Policy Characteristics'!$C:$C,0))),"",INDEX('Policy Characteristics'!J:J,MATCH($C2413,'Policy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13" s="254" t="str">
        <f>IF(ISBLANK(INDEX('Policy Characteristics'!K:K,MATCH($C2413,'Policy Characteristics'!$C:$C,0))),"",INDEX('Policy Characteristics'!K:K,MATCH($C2413,'Policy Characteristics'!$C:$C,0)))</f>
        <v>architectural-design.html#rnd</v>
      </c>
      <c r="R2413" s="254" t="str">
        <f>IF(ISBLANK(INDEX('Policy Characteristics'!L:L,MATCH($C2413,'Policy Characteristics'!$C:$C,0))),"",INDEX('Policy Characteristics'!L:L,MATCH($C2413,'Policy Characteristics'!$C:$C,0)))</f>
        <v>research-and-development.html</v>
      </c>
    </row>
    <row r="2414" spans="1:18">
      <c r="A2414" s="254" t="str">
        <f>IF(ISBLANK(INDEX('Policy Characteristics'!A:A,MATCH($C2414,'Policy Characteristics'!$C:$C,0))),"",INDEX('Policy Characteristics'!A:A,MATCH($C2414,'Policy Characteristics'!$C:$C,0)))</f>
        <v>Research and Development</v>
      </c>
      <c r="B2414" s="262" t="str">
        <f>IF(ISBLANK(INDEX('Policy Characteristics'!B:B,MATCH($C2414,'Policy Characteristics'!$C:$C,0))),"",INDEX('Policy Characteristics'!B:B,MATCH($C2414,'Policy Characteristics'!$C:$C,0)))</f>
        <v>Fuel Use Reduction</v>
      </c>
      <c r="C2414" s="254" t="str">
        <f t="shared" si="88"/>
        <v>RnD Transportation Fuel Use Perc Reduction</v>
      </c>
      <c r="D2414" s="45" t="s">
        <v>2234</v>
      </c>
      <c r="E2414" s="45"/>
      <c r="F2414" s="45" t="s">
        <v>459</v>
      </c>
      <c r="G2414" s="45"/>
      <c r="H2414" s="43">
        <v>135</v>
      </c>
      <c r="I2414" s="324" t="s">
        <v>40</v>
      </c>
      <c r="J2414" s="255" t="str">
        <f>IF(ISBLANK(INDEX('Policy Characteristics'!D:D,MATCH($C2414,'Policy Characteristics'!$C:$C,0))),"",INDEX('Policy Characteristics'!D:D,MATCH($C2414,'Policy Characteristics'!$C:$C,0)))</f>
        <v>R&amp;D Fuel Use Reductions</v>
      </c>
      <c r="K2414" s="254" t="str">
        <f>IF(ISBLANK(INDEX('Policy Characteristics'!E:E,MATCH($C2414,'Policy Characteristics'!$C:$C,0))),"",INDEX('Policy Characteristics'!E:E,MATCH($C2414,'Policy Characteristics'!$C:$C,0)))</f>
        <v>RnD transportation fuel use reduction</v>
      </c>
      <c r="L2414" s="261">
        <f>IF(ISBLANK(INDEX('Policy Characteristics'!F:F,MATCH($C2414,'Policy Characteristics'!$C:$C,0))),"",INDEX('Policy Characteristics'!F:F,MATCH($C2414,'Policy Characteristics'!$C:$C,0)))</f>
        <v>0</v>
      </c>
      <c r="M2414" s="261">
        <f>IF(ISBLANK(INDEX('Policy Characteristics'!G:G,MATCH($C2414,'Policy Characteristics'!$C:$C,0))),"",INDEX('Policy Characteristics'!G:G,MATCH($C2414,'Policy Characteristics'!$C:$C,0)))</f>
        <v>0.4</v>
      </c>
      <c r="N2414" s="261">
        <f>IF(ISBLANK(INDEX('Policy Characteristics'!H:H,MATCH($C2414,'Policy Characteristics'!$C:$C,0))),"",INDEX('Policy Characteristics'!H:H,MATCH($C2414,'Policy Characteristics'!$C:$C,0)))</f>
        <v>0.01</v>
      </c>
      <c r="O2414" s="254" t="str">
        <f>IF(ISBLANK(INDEX('Policy Characteristics'!I:I,MATCH($C2414,'Policy Characteristics'!$C:$C,0))),"",INDEX('Policy Characteristics'!I:I,MATCH($C2414,'Policy Characteristics'!$C:$C,0)))</f>
        <v>% reduction in fuel use</v>
      </c>
      <c r="P2414" s="254" t="str">
        <f>IF(ISBLANK(INDEX('Policy Characteristics'!J:J,MATCH($C2414,'Policy Characteristics'!$C:$C,0))),"",INDEX('Policy Characteristics'!J:J,MATCH($C2414,'Policy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14" s="254" t="str">
        <f>IF(ISBLANK(INDEX('Policy Characteristics'!K:K,MATCH($C2414,'Policy Characteristics'!$C:$C,0))),"",INDEX('Policy Characteristics'!K:K,MATCH($C2414,'Policy Characteristics'!$C:$C,0)))</f>
        <v>architectural-design.html#rnd</v>
      </c>
      <c r="R2414" s="254" t="str">
        <f>IF(ISBLANK(INDEX('Policy Characteristics'!L:L,MATCH($C2414,'Policy Characteristics'!$C:$C,0))),"",INDEX('Policy Characteristics'!L:L,MATCH($C2414,'Policy Characteristics'!$C:$C,0)))</f>
        <v>research-and-development.html</v>
      </c>
    </row>
    <row r="2415" spans="1:18">
      <c r="A2415" s="254" t="str">
        <f>IF(ISBLANK(INDEX('Policy Characteristics'!A:A,MATCH($C2415,'Policy Characteristics'!$C:$C,0))),"",INDEX('Policy Characteristics'!A:A,MATCH($C2415,'Policy Characteristics'!$C:$C,0)))</f>
        <v>Research and Development</v>
      </c>
      <c r="B2415" s="262" t="str">
        <f>IF(ISBLANK(INDEX('Policy Characteristics'!B:B,MATCH($C2415,'Policy Characteristics'!$C:$C,0))),"",INDEX('Policy Characteristics'!B:B,MATCH($C2415,'Policy Characteristics'!$C:$C,0)))</f>
        <v>Fuel Use Reduction</v>
      </c>
      <c r="C2415" s="254" t="str">
        <f t="shared" si="88"/>
        <v>RnD Transportation Fuel Use Perc Reduction</v>
      </c>
      <c r="D2415" s="45" t="s">
        <v>2235</v>
      </c>
      <c r="E2415" s="45"/>
      <c r="F2415" s="45" t="s">
        <v>460</v>
      </c>
      <c r="G2415" s="45"/>
      <c r="H2415" s="43">
        <v>136</v>
      </c>
      <c r="I2415" s="324" t="s">
        <v>40</v>
      </c>
      <c r="J2415" s="255" t="str">
        <f>IF(ISBLANK(INDEX('Policy Characteristics'!D:D,MATCH($C2415,'Policy Characteristics'!$C:$C,0))),"",INDEX('Policy Characteristics'!D:D,MATCH($C2415,'Policy Characteristics'!$C:$C,0)))</f>
        <v>R&amp;D Fuel Use Reductions</v>
      </c>
      <c r="K2415" s="254" t="str">
        <f>IF(ISBLANK(INDEX('Policy Characteristics'!E:E,MATCH($C2415,'Policy Characteristics'!$C:$C,0))),"",INDEX('Policy Characteristics'!E:E,MATCH($C2415,'Policy Characteristics'!$C:$C,0)))</f>
        <v>RnD transportation fuel use reduction</v>
      </c>
      <c r="L2415" s="261">
        <f>IF(ISBLANK(INDEX('Policy Characteristics'!F:F,MATCH($C2415,'Policy Characteristics'!$C:$C,0))),"",INDEX('Policy Characteristics'!F:F,MATCH($C2415,'Policy Characteristics'!$C:$C,0)))</f>
        <v>0</v>
      </c>
      <c r="M2415" s="261">
        <f>IF(ISBLANK(INDEX('Policy Characteristics'!G:G,MATCH($C2415,'Policy Characteristics'!$C:$C,0))),"",INDEX('Policy Characteristics'!G:G,MATCH($C2415,'Policy Characteristics'!$C:$C,0)))</f>
        <v>0.4</v>
      </c>
      <c r="N2415" s="261">
        <f>IF(ISBLANK(INDEX('Policy Characteristics'!H:H,MATCH($C2415,'Policy Characteristics'!$C:$C,0))),"",INDEX('Policy Characteristics'!H:H,MATCH($C2415,'Policy Characteristics'!$C:$C,0)))</f>
        <v>0.01</v>
      </c>
      <c r="O2415" s="254" t="str">
        <f>IF(ISBLANK(INDEX('Policy Characteristics'!I:I,MATCH($C2415,'Policy Characteristics'!$C:$C,0))),"",INDEX('Policy Characteristics'!I:I,MATCH($C2415,'Policy Characteristics'!$C:$C,0)))</f>
        <v>% reduction in fuel use</v>
      </c>
      <c r="P2415" s="254" t="str">
        <f>IF(ISBLANK(INDEX('Policy Characteristics'!J:J,MATCH($C2415,'Policy Characteristics'!$C:$C,0))),"",INDEX('Policy Characteristics'!J:J,MATCH($C2415,'Policy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15" s="254" t="str">
        <f>IF(ISBLANK(INDEX('Policy Characteristics'!K:K,MATCH($C2415,'Policy Characteristics'!$C:$C,0))),"",INDEX('Policy Characteristics'!K:K,MATCH($C2415,'Policy Characteristics'!$C:$C,0)))</f>
        <v>architectural-design.html#rnd</v>
      </c>
      <c r="R2415" s="254" t="str">
        <f>IF(ISBLANK(INDEX('Policy Characteristics'!L:L,MATCH($C2415,'Policy Characteristics'!$C:$C,0))),"",INDEX('Policy Characteristics'!L:L,MATCH($C2415,'Policy Characteristics'!$C:$C,0)))</f>
        <v>research-and-development.html</v>
      </c>
    </row>
    <row r="2416" spans="1:18">
      <c r="A2416" s="254" t="str">
        <f>IF(ISBLANK(INDEX('Policy Characteristics'!A:A,MATCH($C2416,'Policy Characteristics'!$C:$C,0))),"",INDEX('Policy Characteristics'!A:A,MATCH($C2416,'Policy Characteristics'!$C:$C,0)))</f>
        <v>Research and Development</v>
      </c>
      <c r="B2416" s="262" t="str">
        <f>IF(ISBLANK(INDEX('Policy Characteristics'!B:B,MATCH($C2416,'Policy Characteristics'!$C:$C,0))),"",INDEX('Policy Characteristics'!B:B,MATCH($C2416,'Policy Characteristics'!$C:$C,0)))</f>
        <v>Fuel Use Reduction</v>
      </c>
      <c r="C2416" s="254" t="str">
        <f t="shared" si="88"/>
        <v>RnD Transportation Fuel Use Perc Reduction</v>
      </c>
      <c r="D2416" s="45" t="s">
        <v>2236</v>
      </c>
      <c r="E2416" s="45"/>
      <c r="F2416" s="45" t="s">
        <v>461</v>
      </c>
      <c r="G2416" s="45"/>
      <c r="H2416" s="43">
        <v>137</v>
      </c>
      <c r="I2416" s="324" t="s">
        <v>40</v>
      </c>
      <c r="J2416" s="255" t="str">
        <f>IF(ISBLANK(INDEX('Policy Characteristics'!D:D,MATCH($C2416,'Policy Characteristics'!$C:$C,0))),"",INDEX('Policy Characteristics'!D:D,MATCH($C2416,'Policy Characteristics'!$C:$C,0)))</f>
        <v>R&amp;D Fuel Use Reductions</v>
      </c>
      <c r="K2416" s="254" t="str">
        <f>IF(ISBLANK(INDEX('Policy Characteristics'!E:E,MATCH($C2416,'Policy Characteristics'!$C:$C,0))),"",INDEX('Policy Characteristics'!E:E,MATCH($C2416,'Policy Characteristics'!$C:$C,0)))</f>
        <v>RnD transportation fuel use reduction</v>
      </c>
      <c r="L2416" s="261">
        <f>IF(ISBLANK(INDEX('Policy Characteristics'!F:F,MATCH($C2416,'Policy Characteristics'!$C:$C,0))),"",INDEX('Policy Characteristics'!F:F,MATCH($C2416,'Policy Characteristics'!$C:$C,0)))</f>
        <v>0</v>
      </c>
      <c r="M2416" s="261">
        <f>IF(ISBLANK(INDEX('Policy Characteristics'!G:G,MATCH($C2416,'Policy Characteristics'!$C:$C,0))),"",INDEX('Policy Characteristics'!G:G,MATCH($C2416,'Policy Characteristics'!$C:$C,0)))</f>
        <v>0.4</v>
      </c>
      <c r="N2416" s="261">
        <f>IF(ISBLANK(INDEX('Policy Characteristics'!H:H,MATCH($C2416,'Policy Characteristics'!$C:$C,0))),"",INDEX('Policy Characteristics'!H:H,MATCH($C2416,'Policy Characteristics'!$C:$C,0)))</f>
        <v>0.01</v>
      </c>
      <c r="O2416" s="254" t="str">
        <f>IF(ISBLANK(INDEX('Policy Characteristics'!I:I,MATCH($C2416,'Policy Characteristics'!$C:$C,0))),"",INDEX('Policy Characteristics'!I:I,MATCH($C2416,'Policy Characteristics'!$C:$C,0)))</f>
        <v>% reduction in fuel use</v>
      </c>
      <c r="P2416" s="254" t="str">
        <f>IF(ISBLANK(INDEX('Policy Characteristics'!J:J,MATCH($C2416,'Policy Characteristics'!$C:$C,0))),"",INDEX('Policy Characteristics'!J:J,MATCH($C2416,'Policy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16" s="254" t="str">
        <f>IF(ISBLANK(INDEX('Policy Characteristics'!K:K,MATCH($C2416,'Policy Characteristics'!$C:$C,0))),"",INDEX('Policy Characteristics'!K:K,MATCH($C2416,'Policy Characteristics'!$C:$C,0)))</f>
        <v>architectural-design.html#rnd</v>
      </c>
      <c r="R2416" s="254" t="str">
        <f>IF(ISBLANK(INDEX('Policy Characteristics'!L:L,MATCH($C2416,'Policy Characteristics'!$C:$C,0))),"",INDEX('Policy Characteristics'!L:L,MATCH($C2416,'Policy Characteristics'!$C:$C,0)))</f>
        <v>research-and-development.html</v>
      </c>
    </row>
    <row r="2417" spans="1:18">
      <c r="A2417" s="254" t="str">
        <f>IF(ISBLANK(INDEX('Policy Characteristics'!A:A,MATCH($C2417,'Policy Characteristics'!$C:$C,0))),"",INDEX('Policy Characteristics'!A:A,MATCH($C2417,'Policy Characteristics'!$C:$C,0)))</f>
        <v>Research and Development</v>
      </c>
      <c r="B2417" s="262" t="str">
        <f>IF(ISBLANK(INDEX('Policy Characteristics'!B:B,MATCH($C2417,'Policy Characteristics'!$C:$C,0))),"",INDEX('Policy Characteristics'!B:B,MATCH($C2417,'Policy Characteristics'!$C:$C,0)))</f>
        <v>Fuel Use Reduction</v>
      </c>
      <c r="C2417" s="254" t="str">
        <f t="shared" si="88"/>
        <v>RnD Transportation Fuel Use Perc Reduction</v>
      </c>
      <c r="D2417" s="45" t="s">
        <v>2487</v>
      </c>
      <c r="E2417" s="45"/>
      <c r="F2417" s="45" t="s">
        <v>2769</v>
      </c>
      <c r="G2417" s="45"/>
      <c r="H2417" s="43">
        <v>138</v>
      </c>
      <c r="I2417" s="324" t="s">
        <v>40</v>
      </c>
      <c r="J2417" s="255" t="str">
        <f>IF(ISBLANK(INDEX('Policy Characteristics'!D:D,MATCH($C2417,'Policy Characteristics'!$C:$C,0))),"",INDEX('Policy Characteristics'!D:D,MATCH($C2417,'Policy Characteristics'!$C:$C,0)))</f>
        <v>R&amp;D Fuel Use Reductions</v>
      </c>
      <c r="K2417" s="254" t="str">
        <f>IF(ISBLANK(INDEX('Policy Characteristics'!E:E,MATCH($C2417,'Policy Characteristics'!$C:$C,0))),"",INDEX('Policy Characteristics'!E:E,MATCH($C2417,'Policy Characteristics'!$C:$C,0)))</f>
        <v>RnD transportation fuel use reduction</v>
      </c>
      <c r="L2417" s="261">
        <f>IF(ISBLANK(INDEX('Policy Characteristics'!F:F,MATCH($C2417,'Policy Characteristics'!$C:$C,0))),"",INDEX('Policy Characteristics'!F:F,MATCH($C2417,'Policy Characteristics'!$C:$C,0)))</f>
        <v>0</v>
      </c>
      <c r="M2417" s="261">
        <f>IF(ISBLANK(INDEX('Policy Characteristics'!G:G,MATCH($C2417,'Policy Characteristics'!$C:$C,0))),"",INDEX('Policy Characteristics'!G:G,MATCH($C2417,'Policy Characteristics'!$C:$C,0)))</f>
        <v>0.4</v>
      </c>
      <c r="N2417" s="261">
        <f>IF(ISBLANK(INDEX('Policy Characteristics'!H:H,MATCH($C2417,'Policy Characteristics'!$C:$C,0))),"",INDEX('Policy Characteristics'!H:H,MATCH($C2417,'Policy Characteristics'!$C:$C,0)))</f>
        <v>0.01</v>
      </c>
      <c r="O2417" s="254" t="str">
        <f>IF(ISBLANK(INDEX('Policy Characteristics'!I:I,MATCH($C2417,'Policy Characteristics'!$C:$C,0))),"",INDEX('Policy Characteristics'!I:I,MATCH($C2417,'Policy Characteristics'!$C:$C,0)))</f>
        <v>% reduction in fuel use</v>
      </c>
      <c r="P2417" s="254" t="str">
        <f>IF(ISBLANK(INDEX('Policy Characteristics'!J:J,MATCH($C2417,'Policy Characteristics'!$C:$C,0))),"",INDEX('Policy Characteristics'!J:J,MATCH($C2417,'Policy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17" s="254" t="str">
        <f>IF(ISBLANK(INDEX('Policy Characteristics'!K:K,MATCH($C2417,'Policy Characteristics'!$C:$C,0))),"",INDEX('Policy Characteristics'!K:K,MATCH($C2417,'Policy Characteristics'!$C:$C,0)))</f>
        <v>architectural-design.html#rnd</v>
      </c>
      <c r="R2417" s="254" t="str">
        <f>IF(ISBLANK(INDEX('Policy Characteristics'!L:L,MATCH($C2417,'Policy Characteristics'!$C:$C,0))),"",INDEX('Policy Characteristics'!L:L,MATCH($C2417,'Policy Characteristics'!$C:$C,0)))</f>
        <v>research-and-development.html</v>
      </c>
    </row>
    <row r="2418" spans="1:18">
      <c r="A2418" s="254" t="str">
        <f>IF(ISBLANK(INDEX('Policy Characteristics'!A:A,MATCH($C2418,'Policy Characteristics'!$C:$C,0))),"",INDEX('Policy Characteristics'!A:A,MATCH($C2418,'Policy Characteristics'!$C:$C,0)))</f>
        <v>Research and Development</v>
      </c>
      <c r="B2418" s="262" t="str">
        <f>IF(ISBLANK(INDEX('Policy Characteristics'!B:B,MATCH($C2418,'Policy Characteristics'!$C:$C,0))),"",INDEX('Policy Characteristics'!B:B,MATCH($C2418,'Policy Characteristics'!$C:$C,0)))</f>
        <v>Fuel Use Reduction</v>
      </c>
      <c r="C2418" s="254" t="str">
        <f t="shared" si="88"/>
        <v>RnD Transportation Fuel Use Perc Reduction</v>
      </c>
      <c r="D2418" s="45" t="s">
        <v>2486</v>
      </c>
      <c r="E2418" s="45"/>
      <c r="F2418" s="45" t="s">
        <v>2770</v>
      </c>
      <c r="G2418" s="45"/>
      <c r="H2418" s="43">
        <v>524</v>
      </c>
      <c r="I2418" s="324" t="s">
        <v>40</v>
      </c>
      <c r="J2418" s="255" t="str">
        <f>IF(ISBLANK(INDEX('Policy Characteristics'!D:D,MATCH($C2418,'Policy Characteristics'!$C:$C,0))),"",INDEX('Policy Characteristics'!D:D,MATCH($C2418,'Policy Characteristics'!$C:$C,0)))</f>
        <v>R&amp;D Fuel Use Reductions</v>
      </c>
      <c r="K2418" s="254" t="str">
        <f>IF(ISBLANK(INDEX('Policy Characteristics'!E:E,MATCH($C2418,'Policy Characteristics'!$C:$C,0))),"",INDEX('Policy Characteristics'!E:E,MATCH($C2418,'Policy Characteristics'!$C:$C,0)))</f>
        <v>RnD transportation fuel use reduction</v>
      </c>
      <c r="L2418" s="261">
        <f>IF(ISBLANK(INDEX('Policy Characteristics'!F:F,MATCH($C2418,'Policy Characteristics'!$C:$C,0))),"",INDEX('Policy Characteristics'!F:F,MATCH($C2418,'Policy Characteristics'!$C:$C,0)))</f>
        <v>0</v>
      </c>
      <c r="M2418" s="261">
        <f>IF(ISBLANK(INDEX('Policy Characteristics'!G:G,MATCH($C2418,'Policy Characteristics'!$C:$C,0))),"",INDEX('Policy Characteristics'!G:G,MATCH($C2418,'Policy Characteristics'!$C:$C,0)))</f>
        <v>0.4</v>
      </c>
      <c r="N2418" s="261">
        <f>IF(ISBLANK(INDEX('Policy Characteristics'!H:H,MATCH($C2418,'Policy Characteristics'!$C:$C,0))),"",INDEX('Policy Characteristics'!H:H,MATCH($C2418,'Policy Characteristics'!$C:$C,0)))</f>
        <v>0.01</v>
      </c>
      <c r="O2418" s="254" t="str">
        <f>IF(ISBLANK(INDEX('Policy Characteristics'!I:I,MATCH($C2418,'Policy Characteristics'!$C:$C,0))),"",INDEX('Policy Characteristics'!I:I,MATCH($C2418,'Policy Characteristics'!$C:$C,0)))</f>
        <v>% reduction in fuel use</v>
      </c>
      <c r="P2418" s="254" t="str">
        <f>IF(ISBLANK(INDEX('Policy Characteristics'!J:J,MATCH($C2418,'Policy Characteristics'!$C:$C,0))),"",INDEX('Policy Characteristics'!J:J,MATCH($C2418,'Policy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18" s="254" t="str">
        <f>IF(ISBLANK(INDEX('Policy Characteristics'!K:K,MATCH($C2418,'Policy Characteristics'!$C:$C,0))),"",INDEX('Policy Characteristics'!K:K,MATCH($C2418,'Policy Characteristics'!$C:$C,0)))</f>
        <v>architectural-design.html#rnd</v>
      </c>
      <c r="R2418" s="254" t="str">
        <f>IF(ISBLANK(INDEX('Policy Characteristics'!L:L,MATCH($C2418,'Policy Characteristics'!$C:$C,0))),"",INDEX('Policy Characteristics'!L:L,MATCH($C2418,'Policy Characteristics'!$C:$C,0)))</f>
        <v>research-and-development.html</v>
      </c>
    </row>
    <row r="2419" spans="1:18">
      <c r="A2419" s="254" t="str">
        <f>IF(ISBLANK(INDEX('Policy Characteristics'!A:A,MATCH($C2419,'Policy Characteristics'!$C:$C,0))),"",INDEX('Policy Characteristics'!A:A,MATCH($C2419,'Policy Characteristics'!$C:$C,0)))</f>
        <v>Government Revenue Accounting</v>
      </c>
      <c r="B2419" s="262" t="str">
        <f>IF(ISBLANK(INDEX('Policy Characteristics'!B:B,MATCH($C2419,'Policy Characteristics'!$C:$C,0))),"",INDEX('Policy Characteristics'!B:B,MATCH($C2419,'Policy Characteristics'!$C:$C,0)))</f>
        <v>Carbon Tax Revenue</v>
      </c>
      <c r="C2419" t="s">
        <v>2929</v>
      </c>
      <c r="D2419" s="1" t="s">
        <v>2937</v>
      </c>
      <c r="F2419" s="1" t="s">
        <v>2942</v>
      </c>
      <c r="H2419" s="43">
        <v>545</v>
      </c>
      <c r="I2419" s="322" t="s">
        <v>40</v>
      </c>
      <c r="J2419" s="255" t="str">
        <f>IF(ISBLANK(INDEX('Policy Characteristics'!D:D,MATCH($C2419,'Policy Characteristics'!$C:$C,0))),"",INDEX('Policy Characteristics'!D:D,MATCH($C2419,'Policy Characteristics'!$C:$C,0)))</f>
        <v/>
      </c>
      <c r="K2419" s="254" t="str">
        <f>IF(ISBLANK(INDEX('Policy Characteristics'!E:E,MATCH($C2419,'Policy Characteristics'!$C:$C,0))),"",INDEX('Policy Characteristics'!E:E,MATCH($C2419,'Policy Characteristics'!$C:$C,0)))</f>
        <v>GRA carbon tax revenue</v>
      </c>
      <c r="L2419" s="254">
        <f>IF(ISBLANK(INDEX('Policy Characteristics'!F:F,MATCH($C2419,'Policy Characteristics'!$C:$C,0))),"",INDEX('Policy Characteristics'!F:F,MATCH($C2419,'Policy Characteristics'!$C:$C,0)))</f>
        <v>0</v>
      </c>
      <c r="M2419" s="254">
        <f>IF(ISBLANK(INDEX('Policy Characteristics'!G:G,MATCH($C2419,'Policy Characteristics'!$C:$C,0))),"",INDEX('Policy Characteristics'!G:G,MATCH($C2419,'Policy Characteristics'!$C:$C,0)))</f>
        <v>10</v>
      </c>
      <c r="N2419" s="254">
        <f>IF(ISBLANK(INDEX('Policy Characteristics'!H:H,MATCH($C2419,'Policy Characteristics'!$C:$C,0))),"",INDEX('Policy Characteristics'!H:H,MATCH($C2419,'Policy Characteristics'!$C:$C,0)))</f>
        <v>1</v>
      </c>
      <c r="O2419" s="254" t="str">
        <f>IF(ISBLANK(INDEX('Policy Characteristics'!I:I,MATCH($C2419,'Policy Characteristics'!$C:$C,0))),"",INDEX('Policy Characteristics'!I:I,MATCH($C2419,'Policy Characteristics'!$C:$C,0)))</f>
        <v>weight</v>
      </c>
      <c r="P2419" s="254" t="str">
        <f>IF(ISBLANK(INDEX('Policy Characteristics'!J:J,MATCH($C2419,'Policy Characteristics'!$C:$C,0))),"",INDEX('Policy Characteristics'!J:J,MATCH($C2419,'Policy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19" s="254" t="str">
        <f>IF(ISBLANK(INDEX('Policy Characteristics'!K:K,MATCH($C2419,'Policy Characteristics'!$C:$C,0))),"",INDEX('Policy Characteristics'!K:K,MATCH($C2419,'Policy Characteristics'!$C:$C,0)))</f>
        <v>io-model.html</v>
      </c>
      <c r="R2419" s="254" t="str">
        <f>IF(ISBLANK(INDEX('Policy Characteristics'!L:L,MATCH($C2419,'Policy Characteristics'!$C:$C,0))),"",INDEX('Policy Characteristics'!L:L,MATCH($C2419,'Policy Characteristics'!$C:$C,0)))</f>
        <v/>
      </c>
    </row>
    <row r="2420" spans="1:18">
      <c r="A2420" s="254" t="str">
        <f>IF(ISBLANK(INDEX('Policy Characteristics'!A:A,MATCH($C2420,'Policy Characteristics'!$C:$C,0))),"",INDEX('Policy Characteristics'!A:A,MATCH($C2420,'Policy Characteristics'!$C:$C,0)))</f>
        <v>Government Revenue Accounting</v>
      </c>
      <c r="B2420" s="262" t="str">
        <f>IF(ISBLANK(INDEX('Policy Characteristics'!B:B,MATCH($C2420,'Policy Characteristics'!$C:$C,0))),"",INDEX('Policy Characteristics'!B:B,MATCH($C2420,'Policy Characteristics'!$C:$C,0)))</f>
        <v>Carbon Tax Revenue</v>
      </c>
      <c r="C2420" s="254" t="str">
        <f t="shared" ref="C2420" si="89">C$2419</f>
        <v>GRA for Carbon Tax Revenue</v>
      </c>
      <c r="D2420" s="1" t="s">
        <v>2938</v>
      </c>
      <c r="F2420" s="1" t="s">
        <v>2953</v>
      </c>
      <c r="H2420" s="43">
        <v>546</v>
      </c>
      <c r="I2420" s="326" t="str">
        <f t="shared" ref="I2420:I2423" si="90">I$2419</f>
        <v>Yes</v>
      </c>
      <c r="J2420" s="255" t="str">
        <f>IF(ISBLANK(INDEX('Policy Characteristics'!D:D,MATCH($C2420,'Policy Characteristics'!$C:$C,0))),"",INDEX('Policy Characteristics'!D:D,MATCH($C2420,'Policy Characteristics'!$C:$C,0)))</f>
        <v/>
      </c>
      <c r="K2420" s="254" t="str">
        <f>IF(ISBLANK(INDEX('Policy Characteristics'!E:E,MATCH($C2420,'Policy Characteristics'!$C:$C,0))),"",INDEX('Policy Characteristics'!E:E,MATCH($C2420,'Policy Characteristics'!$C:$C,0)))</f>
        <v>GRA carbon tax revenue</v>
      </c>
      <c r="L2420" s="254">
        <f>IF(ISBLANK(INDEX('Policy Characteristics'!F:F,MATCH($C2420,'Policy Characteristics'!$C:$C,0))),"",INDEX('Policy Characteristics'!F:F,MATCH($C2420,'Policy Characteristics'!$C:$C,0)))</f>
        <v>0</v>
      </c>
      <c r="M2420" s="254">
        <f>IF(ISBLANK(INDEX('Policy Characteristics'!G:G,MATCH($C2420,'Policy Characteristics'!$C:$C,0))),"",INDEX('Policy Characteristics'!G:G,MATCH($C2420,'Policy Characteristics'!$C:$C,0)))</f>
        <v>10</v>
      </c>
      <c r="N2420" s="254">
        <f>IF(ISBLANK(INDEX('Policy Characteristics'!H:H,MATCH($C2420,'Policy Characteristics'!$C:$C,0))),"",INDEX('Policy Characteristics'!H:H,MATCH($C2420,'Policy Characteristics'!$C:$C,0)))</f>
        <v>1</v>
      </c>
      <c r="O2420" s="254" t="str">
        <f>IF(ISBLANK(INDEX('Policy Characteristics'!I:I,MATCH($C2420,'Policy Characteristics'!$C:$C,0))),"",INDEX('Policy Characteristics'!I:I,MATCH($C2420,'Policy Characteristics'!$C:$C,0)))</f>
        <v>weight</v>
      </c>
      <c r="P2420" s="254" t="str">
        <f>IF(ISBLANK(INDEX('Policy Characteristics'!J:J,MATCH($C2420,'Policy Characteristics'!$C:$C,0))),"",INDEX('Policy Characteristics'!J:J,MATCH($C2420,'Policy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20" s="254" t="str">
        <f>IF(ISBLANK(INDEX('Policy Characteristics'!K:K,MATCH($C2420,'Policy Characteristics'!$C:$C,0))),"",INDEX('Policy Characteristics'!K:K,MATCH($C2420,'Policy Characteristics'!$C:$C,0)))</f>
        <v>io-model.html</v>
      </c>
      <c r="R2420" s="254" t="str">
        <f>IF(ISBLANK(INDEX('Policy Characteristics'!L:L,MATCH($C2420,'Policy Characteristics'!$C:$C,0))),"",INDEX('Policy Characteristics'!L:L,MATCH($C2420,'Policy Characteristics'!$C:$C,0)))</f>
        <v/>
      </c>
    </row>
    <row r="2421" spans="1:18">
      <c r="A2421" s="254" t="str">
        <f>IF(ISBLANK(INDEX('Policy Characteristics'!A:A,MATCH($C2421,'Policy Characteristics'!$C:$C,0))),"",INDEX('Policy Characteristics'!A:A,MATCH($C2421,'Policy Characteristics'!$C:$C,0)))</f>
        <v>Government Revenue Accounting</v>
      </c>
      <c r="B2421" s="262" t="str">
        <f>IF(ISBLANK(INDEX('Policy Characteristics'!B:B,MATCH($C2421,'Policy Characteristics'!$C:$C,0))),"",INDEX('Policy Characteristics'!B:B,MATCH($C2421,'Policy Characteristics'!$C:$C,0)))</f>
        <v>Carbon Tax Revenue</v>
      </c>
      <c r="C2421" s="254" t="str">
        <f t="shared" ref="C2421:C2423" si="91">C$2419</f>
        <v>GRA for Carbon Tax Revenue</v>
      </c>
      <c r="D2421" s="1" t="s">
        <v>2939</v>
      </c>
      <c r="F2421" s="1" t="s">
        <v>2943</v>
      </c>
      <c r="H2421" s="43">
        <v>547</v>
      </c>
      <c r="I2421" s="326" t="str">
        <f t="shared" si="90"/>
        <v>Yes</v>
      </c>
      <c r="J2421" s="255" t="str">
        <f>IF(ISBLANK(INDEX('Policy Characteristics'!D:D,MATCH($C2421,'Policy Characteristics'!$C:$C,0))),"",INDEX('Policy Characteristics'!D:D,MATCH($C2421,'Policy Characteristics'!$C:$C,0)))</f>
        <v/>
      </c>
      <c r="K2421" s="254" t="str">
        <f>IF(ISBLANK(INDEX('Policy Characteristics'!E:E,MATCH($C2421,'Policy Characteristics'!$C:$C,0))),"",INDEX('Policy Characteristics'!E:E,MATCH($C2421,'Policy Characteristics'!$C:$C,0)))</f>
        <v>GRA carbon tax revenue</v>
      </c>
      <c r="L2421" s="254">
        <f>IF(ISBLANK(INDEX('Policy Characteristics'!F:F,MATCH($C2421,'Policy Characteristics'!$C:$C,0))),"",INDEX('Policy Characteristics'!F:F,MATCH($C2421,'Policy Characteristics'!$C:$C,0)))</f>
        <v>0</v>
      </c>
      <c r="M2421" s="254">
        <f>IF(ISBLANK(INDEX('Policy Characteristics'!G:G,MATCH($C2421,'Policy Characteristics'!$C:$C,0))),"",INDEX('Policy Characteristics'!G:G,MATCH($C2421,'Policy Characteristics'!$C:$C,0)))</f>
        <v>10</v>
      </c>
      <c r="N2421" s="254">
        <f>IF(ISBLANK(INDEX('Policy Characteristics'!H:H,MATCH($C2421,'Policy Characteristics'!$C:$C,0))),"",INDEX('Policy Characteristics'!H:H,MATCH($C2421,'Policy Characteristics'!$C:$C,0)))</f>
        <v>1</v>
      </c>
      <c r="O2421" s="254" t="str">
        <f>IF(ISBLANK(INDEX('Policy Characteristics'!I:I,MATCH($C2421,'Policy Characteristics'!$C:$C,0))),"",INDEX('Policy Characteristics'!I:I,MATCH($C2421,'Policy Characteristics'!$C:$C,0)))</f>
        <v>weight</v>
      </c>
      <c r="P2421" s="254" t="str">
        <f>IF(ISBLANK(INDEX('Policy Characteristics'!J:J,MATCH($C2421,'Policy Characteristics'!$C:$C,0))),"",INDEX('Policy Characteristics'!J:J,MATCH($C2421,'Policy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21" s="254" t="str">
        <f>IF(ISBLANK(INDEX('Policy Characteristics'!K:K,MATCH($C2421,'Policy Characteristics'!$C:$C,0))),"",INDEX('Policy Characteristics'!K:K,MATCH($C2421,'Policy Characteristics'!$C:$C,0)))</f>
        <v>io-model.html</v>
      </c>
      <c r="R2421" s="254" t="str">
        <f>IF(ISBLANK(INDEX('Policy Characteristics'!L:L,MATCH($C2421,'Policy Characteristics'!$C:$C,0))),"",INDEX('Policy Characteristics'!L:L,MATCH($C2421,'Policy Characteristics'!$C:$C,0)))</f>
        <v/>
      </c>
    </row>
    <row r="2422" spans="1:18">
      <c r="A2422" s="254" t="str">
        <f>IF(ISBLANK(INDEX('Policy Characteristics'!A:A,MATCH($C2422,'Policy Characteristics'!$C:$C,0))),"",INDEX('Policy Characteristics'!A:A,MATCH($C2422,'Policy Characteristics'!$C:$C,0)))</f>
        <v>Government Revenue Accounting</v>
      </c>
      <c r="B2422" s="262" t="str">
        <f>IF(ISBLANK(INDEX('Policy Characteristics'!B:B,MATCH($C2422,'Policy Characteristics'!$C:$C,0))),"",INDEX('Policy Characteristics'!B:B,MATCH($C2422,'Policy Characteristics'!$C:$C,0)))</f>
        <v>Carbon Tax Revenue</v>
      </c>
      <c r="C2422" s="254" t="str">
        <f t="shared" si="91"/>
        <v>GRA for Carbon Tax Revenue</v>
      </c>
      <c r="D2422" s="1" t="s">
        <v>2940</v>
      </c>
      <c r="F2422" s="1" t="s">
        <v>2944</v>
      </c>
      <c r="H2422" s="43">
        <v>548</v>
      </c>
      <c r="I2422" s="326" t="str">
        <f t="shared" si="90"/>
        <v>Yes</v>
      </c>
      <c r="J2422" s="255" t="str">
        <f>IF(ISBLANK(INDEX('Policy Characteristics'!D:D,MATCH($C2422,'Policy Characteristics'!$C:$C,0))),"",INDEX('Policy Characteristics'!D:D,MATCH($C2422,'Policy Characteristics'!$C:$C,0)))</f>
        <v/>
      </c>
      <c r="K2422" s="254" t="str">
        <f>IF(ISBLANK(INDEX('Policy Characteristics'!E:E,MATCH($C2422,'Policy Characteristics'!$C:$C,0))),"",INDEX('Policy Characteristics'!E:E,MATCH($C2422,'Policy Characteristics'!$C:$C,0)))</f>
        <v>GRA carbon tax revenue</v>
      </c>
      <c r="L2422" s="254">
        <f>IF(ISBLANK(INDEX('Policy Characteristics'!F:F,MATCH($C2422,'Policy Characteristics'!$C:$C,0))),"",INDEX('Policy Characteristics'!F:F,MATCH($C2422,'Policy Characteristics'!$C:$C,0)))</f>
        <v>0</v>
      </c>
      <c r="M2422" s="254">
        <f>IF(ISBLANK(INDEX('Policy Characteristics'!G:G,MATCH($C2422,'Policy Characteristics'!$C:$C,0))),"",INDEX('Policy Characteristics'!G:G,MATCH($C2422,'Policy Characteristics'!$C:$C,0)))</f>
        <v>10</v>
      </c>
      <c r="N2422" s="254">
        <f>IF(ISBLANK(INDEX('Policy Characteristics'!H:H,MATCH($C2422,'Policy Characteristics'!$C:$C,0))),"",INDEX('Policy Characteristics'!H:H,MATCH($C2422,'Policy Characteristics'!$C:$C,0)))</f>
        <v>1</v>
      </c>
      <c r="O2422" s="254" t="str">
        <f>IF(ISBLANK(INDEX('Policy Characteristics'!I:I,MATCH($C2422,'Policy Characteristics'!$C:$C,0))),"",INDEX('Policy Characteristics'!I:I,MATCH($C2422,'Policy Characteristics'!$C:$C,0)))</f>
        <v>weight</v>
      </c>
      <c r="P2422" s="254" t="str">
        <f>IF(ISBLANK(INDEX('Policy Characteristics'!J:J,MATCH($C2422,'Policy Characteristics'!$C:$C,0))),"",INDEX('Policy Characteristics'!J:J,MATCH($C2422,'Policy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22" s="254" t="str">
        <f>IF(ISBLANK(INDEX('Policy Characteristics'!K:K,MATCH($C2422,'Policy Characteristics'!$C:$C,0))),"",INDEX('Policy Characteristics'!K:K,MATCH($C2422,'Policy Characteristics'!$C:$C,0)))</f>
        <v>io-model.html</v>
      </c>
      <c r="R2422" s="254" t="str">
        <f>IF(ISBLANK(INDEX('Policy Characteristics'!L:L,MATCH($C2422,'Policy Characteristics'!$C:$C,0))),"",INDEX('Policy Characteristics'!L:L,MATCH($C2422,'Policy Characteristics'!$C:$C,0)))</f>
        <v/>
      </c>
    </row>
    <row r="2423" spans="1:18">
      <c r="A2423" s="254" t="str">
        <f>IF(ISBLANK(INDEX('Policy Characteristics'!A:A,MATCH($C2423,'Policy Characteristics'!$C:$C,0))),"",INDEX('Policy Characteristics'!A:A,MATCH($C2423,'Policy Characteristics'!$C:$C,0)))</f>
        <v>Government Revenue Accounting</v>
      </c>
      <c r="B2423" s="262" t="str">
        <f>IF(ISBLANK(INDEX('Policy Characteristics'!B:B,MATCH($C2423,'Policy Characteristics'!$C:$C,0))),"",INDEX('Policy Characteristics'!B:B,MATCH($C2423,'Policy Characteristics'!$C:$C,0)))</f>
        <v>Carbon Tax Revenue</v>
      </c>
      <c r="C2423" s="254" t="str">
        <f t="shared" si="91"/>
        <v>GRA for Carbon Tax Revenue</v>
      </c>
      <c r="D2423" s="1" t="s">
        <v>2941</v>
      </c>
      <c r="F2423" s="1" t="s">
        <v>2945</v>
      </c>
      <c r="H2423" s="43">
        <v>549</v>
      </c>
      <c r="I2423" s="326" t="str">
        <f t="shared" si="90"/>
        <v>Yes</v>
      </c>
      <c r="J2423" s="255" t="str">
        <f>IF(ISBLANK(INDEX('Policy Characteristics'!D:D,MATCH($C2423,'Policy Characteristics'!$C:$C,0))),"",INDEX('Policy Characteristics'!D:D,MATCH($C2423,'Policy Characteristics'!$C:$C,0)))</f>
        <v/>
      </c>
      <c r="K2423" s="254" t="str">
        <f>IF(ISBLANK(INDEX('Policy Characteristics'!E:E,MATCH($C2423,'Policy Characteristics'!$C:$C,0))),"",INDEX('Policy Characteristics'!E:E,MATCH($C2423,'Policy Characteristics'!$C:$C,0)))</f>
        <v>GRA carbon tax revenue</v>
      </c>
      <c r="L2423" s="254">
        <f>IF(ISBLANK(INDEX('Policy Characteristics'!F:F,MATCH($C2423,'Policy Characteristics'!$C:$C,0))),"",INDEX('Policy Characteristics'!F:F,MATCH($C2423,'Policy Characteristics'!$C:$C,0)))</f>
        <v>0</v>
      </c>
      <c r="M2423" s="254">
        <f>IF(ISBLANK(INDEX('Policy Characteristics'!G:G,MATCH($C2423,'Policy Characteristics'!$C:$C,0))),"",INDEX('Policy Characteristics'!G:G,MATCH($C2423,'Policy Characteristics'!$C:$C,0)))</f>
        <v>10</v>
      </c>
      <c r="N2423" s="254">
        <f>IF(ISBLANK(INDEX('Policy Characteristics'!H:H,MATCH($C2423,'Policy Characteristics'!$C:$C,0))),"",INDEX('Policy Characteristics'!H:H,MATCH($C2423,'Policy Characteristics'!$C:$C,0)))</f>
        <v>1</v>
      </c>
      <c r="O2423" s="254" t="str">
        <f>IF(ISBLANK(INDEX('Policy Characteristics'!I:I,MATCH($C2423,'Policy Characteristics'!$C:$C,0))),"",INDEX('Policy Characteristics'!I:I,MATCH($C2423,'Policy Characteristics'!$C:$C,0)))</f>
        <v>weight</v>
      </c>
      <c r="P2423" s="254" t="str">
        <f>IF(ISBLANK(INDEX('Policy Characteristics'!J:J,MATCH($C2423,'Policy Characteristics'!$C:$C,0))),"",INDEX('Policy Characteristics'!J:J,MATCH($C2423,'Policy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23" s="254" t="str">
        <f>IF(ISBLANK(INDEX('Policy Characteristics'!K:K,MATCH($C2423,'Policy Characteristics'!$C:$C,0))),"",INDEX('Policy Characteristics'!K:K,MATCH($C2423,'Policy Characteristics'!$C:$C,0)))</f>
        <v>io-model.html</v>
      </c>
      <c r="R2423" s="254" t="str">
        <f>IF(ISBLANK(INDEX('Policy Characteristics'!L:L,MATCH($C2423,'Policy Characteristics'!$C:$C,0))),"",INDEX('Policy Characteristics'!L:L,MATCH($C2423,'Policy Characteristics'!$C:$C,0)))</f>
        <v/>
      </c>
    </row>
    <row r="2424" spans="1:18">
      <c r="A2424" s="254" t="str">
        <f>IF(ISBLANK(INDEX('Policy Characteristics'!A:A,MATCH($C2424,'Policy Characteristics'!$C:$C,0))),"",INDEX('Policy Characteristics'!A:A,MATCH($C2424,'Policy Characteristics'!$C:$C,0)))</f>
        <v>Government Revenue Accounting</v>
      </c>
      <c r="B2424" s="262" t="str">
        <f>IF(ISBLANK(INDEX('Policy Characteristics'!B:B,MATCH($C2424,'Policy Characteristics'!$C:$C,0))),"",INDEX('Policy Characteristics'!B:B,MATCH($C2424,'Policy Characteristics'!$C:$C,0)))</f>
        <v>Fuel Tax Revenue</v>
      </c>
      <c r="C2424" t="s">
        <v>2930</v>
      </c>
      <c r="D2424" s="1" t="s">
        <v>2937</v>
      </c>
      <c r="F2424" s="1" t="s">
        <v>2942</v>
      </c>
      <c r="H2424" s="43">
        <v>550</v>
      </c>
      <c r="I2424" s="322" t="s">
        <v>40</v>
      </c>
      <c r="J2424" s="255" t="str">
        <f>IF(ISBLANK(INDEX('Policy Characteristics'!D:D,MATCH($C2424,'Policy Characteristics'!$C:$C,0))),"",INDEX('Policy Characteristics'!D:D,MATCH($C2424,'Policy Characteristics'!$C:$C,0)))</f>
        <v/>
      </c>
      <c r="K2424" s="254" t="str">
        <f>IF(ISBLANK(INDEX('Policy Characteristics'!E:E,MATCH($C2424,'Policy Characteristics'!$C:$C,0))),"",INDEX('Policy Characteristics'!E:E,MATCH($C2424,'Policy Characteristics'!$C:$C,0)))</f>
        <v>GRA fuel tax revenue</v>
      </c>
      <c r="L2424" s="254">
        <f>IF(ISBLANK(INDEX('Policy Characteristics'!F:F,MATCH($C2424,'Policy Characteristics'!$C:$C,0))),"",INDEX('Policy Characteristics'!F:F,MATCH($C2424,'Policy Characteristics'!$C:$C,0)))</f>
        <v>0</v>
      </c>
      <c r="M2424" s="254">
        <f>IF(ISBLANK(INDEX('Policy Characteristics'!G:G,MATCH($C2424,'Policy Characteristics'!$C:$C,0))),"",INDEX('Policy Characteristics'!G:G,MATCH($C2424,'Policy Characteristics'!$C:$C,0)))</f>
        <v>10</v>
      </c>
      <c r="N2424" s="254">
        <f>IF(ISBLANK(INDEX('Policy Characteristics'!H:H,MATCH($C2424,'Policy Characteristics'!$C:$C,0))),"",INDEX('Policy Characteristics'!H:H,MATCH($C2424,'Policy Characteristics'!$C:$C,0)))</f>
        <v>1</v>
      </c>
      <c r="O2424" s="254" t="str">
        <f>IF(ISBLANK(INDEX('Policy Characteristics'!I:I,MATCH($C2424,'Policy Characteristics'!$C:$C,0))),"",INDEX('Policy Characteristics'!I:I,MATCH($C2424,'Policy Characteristics'!$C:$C,0)))</f>
        <v>weight</v>
      </c>
      <c r="P2424" s="254" t="str">
        <f>IF(ISBLANK(INDEX('Policy Characteristics'!J:J,MATCH($C2424,'Policy Characteristics'!$C:$C,0))),"",INDEX('Policy Characteristics'!J:J,MATCH($C2424,'Policy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24" s="254" t="str">
        <f>IF(ISBLANK(INDEX('Policy Characteristics'!K:K,MATCH($C2424,'Policy Characteristics'!$C:$C,0))),"",INDEX('Policy Characteristics'!K:K,MATCH($C2424,'Policy Characteristics'!$C:$C,0)))</f>
        <v>io-model.html</v>
      </c>
      <c r="R2424" s="254" t="str">
        <f>IF(ISBLANK(INDEX('Policy Characteristics'!L:L,MATCH($C2424,'Policy Characteristics'!$C:$C,0))),"",INDEX('Policy Characteristics'!L:L,MATCH($C2424,'Policy Characteristics'!$C:$C,0)))</f>
        <v/>
      </c>
    </row>
    <row r="2425" spans="1:18">
      <c r="A2425" s="254" t="str">
        <f>IF(ISBLANK(INDEX('Policy Characteristics'!A:A,MATCH($C2425,'Policy Characteristics'!$C:$C,0))),"",INDEX('Policy Characteristics'!A:A,MATCH($C2425,'Policy Characteristics'!$C:$C,0)))</f>
        <v>Government Revenue Accounting</v>
      </c>
      <c r="B2425" s="262" t="str">
        <f>IF(ISBLANK(INDEX('Policy Characteristics'!B:B,MATCH($C2425,'Policy Characteristics'!$C:$C,0))),"",INDEX('Policy Characteristics'!B:B,MATCH($C2425,'Policy Characteristics'!$C:$C,0)))</f>
        <v>Fuel Tax Revenue</v>
      </c>
      <c r="C2425" s="254" t="str">
        <f t="shared" ref="C2425:C2428" si="92">C$2424</f>
        <v>GRA for Fuel Tax Revenue</v>
      </c>
      <c r="D2425" s="1" t="s">
        <v>2938</v>
      </c>
      <c r="F2425" s="1" t="s">
        <v>2953</v>
      </c>
      <c r="H2425" s="43">
        <v>551</v>
      </c>
      <c r="I2425" s="326" t="str">
        <f t="shared" ref="I2425:I2428" si="93">I$2424</f>
        <v>Yes</v>
      </c>
      <c r="J2425" s="255" t="str">
        <f>IF(ISBLANK(INDEX('Policy Characteristics'!D:D,MATCH($C2425,'Policy Characteristics'!$C:$C,0))),"",INDEX('Policy Characteristics'!D:D,MATCH($C2425,'Policy Characteristics'!$C:$C,0)))</f>
        <v/>
      </c>
      <c r="K2425" s="254" t="str">
        <f>IF(ISBLANK(INDEX('Policy Characteristics'!E:E,MATCH($C2425,'Policy Characteristics'!$C:$C,0))),"",INDEX('Policy Characteristics'!E:E,MATCH($C2425,'Policy Characteristics'!$C:$C,0)))</f>
        <v>GRA fuel tax revenue</v>
      </c>
      <c r="L2425" s="254">
        <f>IF(ISBLANK(INDEX('Policy Characteristics'!F:F,MATCH($C2425,'Policy Characteristics'!$C:$C,0))),"",INDEX('Policy Characteristics'!F:F,MATCH($C2425,'Policy Characteristics'!$C:$C,0)))</f>
        <v>0</v>
      </c>
      <c r="M2425" s="254">
        <f>IF(ISBLANK(INDEX('Policy Characteristics'!G:G,MATCH($C2425,'Policy Characteristics'!$C:$C,0))),"",INDEX('Policy Characteristics'!G:G,MATCH($C2425,'Policy Characteristics'!$C:$C,0)))</f>
        <v>10</v>
      </c>
      <c r="N2425" s="254">
        <f>IF(ISBLANK(INDEX('Policy Characteristics'!H:H,MATCH($C2425,'Policy Characteristics'!$C:$C,0))),"",INDEX('Policy Characteristics'!H:H,MATCH($C2425,'Policy Characteristics'!$C:$C,0)))</f>
        <v>1</v>
      </c>
      <c r="O2425" s="254" t="str">
        <f>IF(ISBLANK(INDEX('Policy Characteristics'!I:I,MATCH($C2425,'Policy Characteristics'!$C:$C,0))),"",INDEX('Policy Characteristics'!I:I,MATCH($C2425,'Policy Characteristics'!$C:$C,0)))</f>
        <v>weight</v>
      </c>
      <c r="P2425" s="254" t="str">
        <f>IF(ISBLANK(INDEX('Policy Characteristics'!J:J,MATCH($C2425,'Policy Characteristics'!$C:$C,0))),"",INDEX('Policy Characteristics'!J:J,MATCH($C2425,'Policy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25" s="254" t="str">
        <f>IF(ISBLANK(INDEX('Policy Characteristics'!K:K,MATCH($C2425,'Policy Characteristics'!$C:$C,0))),"",INDEX('Policy Characteristics'!K:K,MATCH($C2425,'Policy Characteristics'!$C:$C,0)))</f>
        <v>io-model.html</v>
      </c>
      <c r="R2425" s="254" t="str">
        <f>IF(ISBLANK(INDEX('Policy Characteristics'!L:L,MATCH($C2425,'Policy Characteristics'!$C:$C,0))),"",INDEX('Policy Characteristics'!L:L,MATCH($C2425,'Policy Characteristics'!$C:$C,0)))</f>
        <v/>
      </c>
    </row>
    <row r="2426" spans="1:18">
      <c r="A2426" s="254" t="str">
        <f>IF(ISBLANK(INDEX('Policy Characteristics'!A:A,MATCH($C2426,'Policy Characteristics'!$C:$C,0))),"",INDEX('Policy Characteristics'!A:A,MATCH($C2426,'Policy Characteristics'!$C:$C,0)))</f>
        <v>Government Revenue Accounting</v>
      </c>
      <c r="B2426" s="262" t="str">
        <f>IF(ISBLANK(INDEX('Policy Characteristics'!B:B,MATCH($C2426,'Policy Characteristics'!$C:$C,0))),"",INDEX('Policy Characteristics'!B:B,MATCH($C2426,'Policy Characteristics'!$C:$C,0)))</f>
        <v>Fuel Tax Revenue</v>
      </c>
      <c r="C2426" s="254" t="str">
        <f t="shared" si="92"/>
        <v>GRA for Fuel Tax Revenue</v>
      </c>
      <c r="D2426" s="1" t="s">
        <v>2939</v>
      </c>
      <c r="F2426" s="1" t="s">
        <v>2943</v>
      </c>
      <c r="H2426" s="43">
        <v>552</v>
      </c>
      <c r="I2426" s="326" t="str">
        <f t="shared" si="93"/>
        <v>Yes</v>
      </c>
      <c r="J2426" s="255" t="str">
        <f>IF(ISBLANK(INDEX('Policy Characteristics'!D:D,MATCH($C2426,'Policy Characteristics'!$C:$C,0))),"",INDEX('Policy Characteristics'!D:D,MATCH($C2426,'Policy Characteristics'!$C:$C,0)))</f>
        <v/>
      </c>
      <c r="K2426" s="254" t="str">
        <f>IF(ISBLANK(INDEX('Policy Characteristics'!E:E,MATCH($C2426,'Policy Characteristics'!$C:$C,0))),"",INDEX('Policy Characteristics'!E:E,MATCH($C2426,'Policy Characteristics'!$C:$C,0)))</f>
        <v>GRA fuel tax revenue</v>
      </c>
      <c r="L2426" s="254">
        <f>IF(ISBLANK(INDEX('Policy Characteristics'!F:F,MATCH($C2426,'Policy Characteristics'!$C:$C,0))),"",INDEX('Policy Characteristics'!F:F,MATCH($C2426,'Policy Characteristics'!$C:$C,0)))</f>
        <v>0</v>
      </c>
      <c r="M2426" s="254">
        <f>IF(ISBLANK(INDEX('Policy Characteristics'!G:G,MATCH($C2426,'Policy Characteristics'!$C:$C,0))),"",INDEX('Policy Characteristics'!G:G,MATCH($C2426,'Policy Characteristics'!$C:$C,0)))</f>
        <v>10</v>
      </c>
      <c r="N2426" s="254">
        <f>IF(ISBLANK(INDEX('Policy Characteristics'!H:H,MATCH($C2426,'Policy Characteristics'!$C:$C,0))),"",INDEX('Policy Characteristics'!H:H,MATCH($C2426,'Policy Characteristics'!$C:$C,0)))</f>
        <v>1</v>
      </c>
      <c r="O2426" s="254" t="str">
        <f>IF(ISBLANK(INDEX('Policy Characteristics'!I:I,MATCH($C2426,'Policy Characteristics'!$C:$C,0))),"",INDEX('Policy Characteristics'!I:I,MATCH($C2426,'Policy Characteristics'!$C:$C,0)))</f>
        <v>weight</v>
      </c>
      <c r="P2426" s="254" t="str">
        <f>IF(ISBLANK(INDEX('Policy Characteristics'!J:J,MATCH($C2426,'Policy Characteristics'!$C:$C,0))),"",INDEX('Policy Characteristics'!J:J,MATCH($C2426,'Policy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26" s="254" t="str">
        <f>IF(ISBLANK(INDEX('Policy Characteristics'!K:K,MATCH($C2426,'Policy Characteristics'!$C:$C,0))),"",INDEX('Policy Characteristics'!K:K,MATCH($C2426,'Policy Characteristics'!$C:$C,0)))</f>
        <v>io-model.html</v>
      </c>
      <c r="R2426" s="254" t="str">
        <f>IF(ISBLANK(INDEX('Policy Characteristics'!L:L,MATCH($C2426,'Policy Characteristics'!$C:$C,0))),"",INDEX('Policy Characteristics'!L:L,MATCH($C2426,'Policy Characteristics'!$C:$C,0)))</f>
        <v/>
      </c>
    </row>
    <row r="2427" spans="1:18">
      <c r="A2427" s="254" t="str">
        <f>IF(ISBLANK(INDEX('Policy Characteristics'!A:A,MATCH($C2427,'Policy Characteristics'!$C:$C,0))),"",INDEX('Policy Characteristics'!A:A,MATCH($C2427,'Policy Characteristics'!$C:$C,0)))</f>
        <v>Government Revenue Accounting</v>
      </c>
      <c r="B2427" s="262" t="str">
        <f>IF(ISBLANK(INDEX('Policy Characteristics'!B:B,MATCH($C2427,'Policy Characteristics'!$C:$C,0))),"",INDEX('Policy Characteristics'!B:B,MATCH($C2427,'Policy Characteristics'!$C:$C,0)))</f>
        <v>Fuel Tax Revenue</v>
      </c>
      <c r="C2427" s="254" t="str">
        <f t="shared" si="92"/>
        <v>GRA for Fuel Tax Revenue</v>
      </c>
      <c r="D2427" s="1" t="s">
        <v>2940</v>
      </c>
      <c r="F2427" s="1" t="s">
        <v>2944</v>
      </c>
      <c r="H2427" s="43">
        <v>553</v>
      </c>
      <c r="I2427" s="326" t="str">
        <f t="shared" si="93"/>
        <v>Yes</v>
      </c>
      <c r="J2427" s="255" t="str">
        <f>IF(ISBLANK(INDEX('Policy Characteristics'!D:D,MATCH($C2427,'Policy Characteristics'!$C:$C,0))),"",INDEX('Policy Characteristics'!D:D,MATCH($C2427,'Policy Characteristics'!$C:$C,0)))</f>
        <v/>
      </c>
      <c r="K2427" s="254" t="str">
        <f>IF(ISBLANK(INDEX('Policy Characteristics'!E:E,MATCH($C2427,'Policy Characteristics'!$C:$C,0))),"",INDEX('Policy Characteristics'!E:E,MATCH($C2427,'Policy Characteristics'!$C:$C,0)))</f>
        <v>GRA fuel tax revenue</v>
      </c>
      <c r="L2427" s="254">
        <f>IF(ISBLANK(INDEX('Policy Characteristics'!F:F,MATCH($C2427,'Policy Characteristics'!$C:$C,0))),"",INDEX('Policy Characteristics'!F:F,MATCH($C2427,'Policy Characteristics'!$C:$C,0)))</f>
        <v>0</v>
      </c>
      <c r="M2427" s="254">
        <f>IF(ISBLANK(INDEX('Policy Characteristics'!G:G,MATCH($C2427,'Policy Characteristics'!$C:$C,0))),"",INDEX('Policy Characteristics'!G:G,MATCH($C2427,'Policy Characteristics'!$C:$C,0)))</f>
        <v>10</v>
      </c>
      <c r="N2427" s="254">
        <f>IF(ISBLANK(INDEX('Policy Characteristics'!H:H,MATCH($C2427,'Policy Characteristics'!$C:$C,0))),"",INDEX('Policy Characteristics'!H:H,MATCH($C2427,'Policy Characteristics'!$C:$C,0)))</f>
        <v>1</v>
      </c>
      <c r="O2427" s="254" t="str">
        <f>IF(ISBLANK(INDEX('Policy Characteristics'!I:I,MATCH($C2427,'Policy Characteristics'!$C:$C,0))),"",INDEX('Policy Characteristics'!I:I,MATCH($C2427,'Policy Characteristics'!$C:$C,0)))</f>
        <v>weight</v>
      </c>
      <c r="P2427" s="254" t="str">
        <f>IF(ISBLANK(INDEX('Policy Characteristics'!J:J,MATCH($C2427,'Policy Characteristics'!$C:$C,0))),"",INDEX('Policy Characteristics'!J:J,MATCH($C2427,'Policy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27" s="254" t="str">
        <f>IF(ISBLANK(INDEX('Policy Characteristics'!K:K,MATCH($C2427,'Policy Characteristics'!$C:$C,0))),"",INDEX('Policy Characteristics'!K:K,MATCH($C2427,'Policy Characteristics'!$C:$C,0)))</f>
        <v>io-model.html</v>
      </c>
      <c r="R2427" s="254" t="str">
        <f>IF(ISBLANK(INDEX('Policy Characteristics'!L:L,MATCH($C2427,'Policy Characteristics'!$C:$C,0))),"",INDEX('Policy Characteristics'!L:L,MATCH($C2427,'Policy Characteristics'!$C:$C,0)))</f>
        <v/>
      </c>
    </row>
    <row r="2428" spans="1:18">
      <c r="A2428" s="254" t="str">
        <f>IF(ISBLANK(INDEX('Policy Characteristics'!A:A,MATCH($C2428,'Policy Characteristics'!$C:$C,0))),"",INDEX('Policy Characteristics'!A:A,MATCH($C2428,'Policy Characteristics'!$C:$C,0)))</f>
        <v>Government Revenue Accounting</v>
      </c>
      <c r="B2428" s="262" t="str">
        <f>IF(ISBLANK(INDEX('Policy Characteristics'!B:B,MATCH($C2428,'Policy Characteristics'!$C:$C,0))),"",INDEX('Policy Characteristics'!B:B,MATCH($C2428,'Policy Characteristics'!$C:$C,0)))</f>
        <v>Fuel Tax Revenue</v>
      </c>
      <c r="C2428" s="254" t="str">
        <f t="shared" si="92"/>
        <v>GRA for Fuel Tax Revenue</v>
      </c>
      <c r="D2428" s="1" t="s">
        <v>2941</v>
      </c>
      <c r="F2428" s="1" t="s">
        <v>2945</v>
      </c>
      <c r="H2428" s="43">
        <v>554</v>
      </c>
      <c r="I2428" s="326" t="str">
        <f t="shared" si="93"/>
        <v>Yes</v>
      </c>
      <c r="J2428" s="255" t="str">
        <f>IF(ISBLANK(INDEX('Policy Characteristics'!D:D,MATCH($C2428,'Policy Characteristics'!$C:$C,0))),"",INDEX('Policy Characteristics'!D:D,MATCH($C2428,'Policy Characteristics'!$C:$C,0)))</f>
        <v/>
      </c>
      <c r="K2428" s="254" t="str">
        <f>IF(ISBLANK(INDEX('Policy Characteristics'!E:E,MATCH($C2428,'Policy Characteristics'!$C:$C,0))),"",INDEX('Policy Characteristics'!E:E,MATCH($C2428,'Policy Characteristics'!$C:$C,0)))</f>
        <v>GRA fuel tax revenue</v>
      </c>
      <c r="L2428" s="254">
        <f>IF(ISBLANK(INDEX('Policy Characteristics'!F:F,MATCH($C2428,'Policy Characteristics'!$C:$C,0))),"",INDEX('Policy Characteristics'!F:F,MATCH($C2428,'Policy Characteristics'!$C:$C,0)))</f>
        <v>0</v>
      </c>
      <c r="M2428" s="254">
        <f>IF(ISBLANK(INDEX('Policy Characteristics'!G:G,MATCH($C2428,'Policy Characteristics'!$C:$C,0))),"",INDEX('Policy Characteristics'!G:G,MATCH($C2428,'Policy Characteristics'!$C:$C,0)))</f>
        <v>10</v>
      </c>
      <c r="N2428" s="254">
        <f>IF(ISBLANK(INDEX('Policy Characteristics'!H:H,MATCH($C2428,'Policy Characteristics'!$C:$C,0))),"",INDEX('Policy Characteristics'!H:H,MATCH($C2428,'Policy Characteristics'!$C:$C,0)))</f>
        <v>1</v>
      </c>
      <c r="O2428" s="254" t="str">
        <f>IF(ISBLANK(INDEX('Policy Characteristics'!I:I,MATCH($C2428,'Policy Characteristics'!$C:$C,0))),"",INDEX('Policy Characteristics'!I:I,MATCH($C2428,'Policy Characteristics'!$C:$C,0)))</f>
        <v>weight</v>
      </c>
      <c r="P2428" s="254" t="str">
        <f>IF(ISBLANK(INDEX('Policy Characteristics'!J:J,MATCH($C2428,'Policy Characteristics'!$C:$C,0))),"",INDEX('Policy Characteristics'!J:J,MATCH($C2428,'Policy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28" s="254" t="str">
        <f>IF(ISBLANK(INDEX('Policy Characteristics'!K:K,MATCH($C2428,'Policy Characteristics'!$C:$C,0))),"",INDEX('Policy Characteristics'!K:K,MATCH($C2428,'Policy Characteristics'!$C:$C,0)))</f>
        <v>io-model.html</v>
      </c>
      <c r="R2428" s="254" t="str">
        <f>IF(ISBLANK(INDEX('Policy Characteristics'!L:L,MATCH($C2428,'Policy Characteristics'!$C:$C,0))),"",INDEX('Policy Characteristics'!L:L,MATCH($C2428,'Policy Characteristics'!$C:$C,0)))</f>
        <v/>
      </c>
    </row>
    <row r="2429" spans="1:18">
      <c r="A2429" s="254" t="str">
        <f>IF(ISBLANK(INDEX('Policy Characteristics'!A:A,MATCH($C2429,'Policy Characteristics'!$C:$C,0))),"",INDEX('Policy Characteristics'!A:A,MATCH($C2429,'Policy Characteristics'!$C:$C,0)))</f>
        <v>Government Revenue Accounting</v>
      </c>
      <c r="B2429" s="262" t="str">
        <f>IF(ISBLANK(INDEX('Policy Characteristics'!B:B,MATCH($C2429,'Policy Characteristics'!$C:$C,0))),"",INDEX('Policy Characteristics'!B:B,MATCH($C2429,'Policy Characteristics'!$C:$C,0)))</f>
        <v>Vehicle Subsidy</v>
      </c>
      <c r="C2429" t="s">
        <v>3594</v>
      </c>
      <c r="D2429" s="1" t="s">
        <v>2937</v>
      </c>
      <c r="F2429" s="1" t="s">
        <v>2942</v>
      </c>
      <c r="H2429" s="43">
        <v>555</v>
      </c>
      <c r="I2429" s="322" t="s">
        <v>40</v>
      </c>
      <c r="J2429" s="255" t="str">
        <f>IF(ISBLANK(INDEX('Policy Characteristics'!D:D,MATCH($C2429,'Policy Characteristics'!$C:$C,0))),"",INDEX('Policy Characteristics'!D:D,MATCH($C2429,'Policy Characteristics'!$C:$C,0)))</f>
        <v/>
      </c>
      <c r="K2429" s="254" t="str">
        <f>IF(ISBLANK(INDEX('Policy Characteristics'!E:E,MATCH($C2429,'Policy Characteristics'!$C:$C,0))),"",INDEX('Policy Characteristics'!E:E,MATCH($C2429,'Policy Characteristics'!$C:$C,0)))</f>
        <v>GRA EV subsidy</v>
      </c>
      <c r="L2429" s="254">
        <f>IF(ISBLANK(INDEX('Policy Characteristics'!F:F,MATCH($C2429,'Policy Characteristics'!$C:$C,0))),"",INDEX('Policy Characteristics'!F:F,MATCH($C2429,'Policy Characteristics'!$C:$C,0)))</f>
        <v>0</v>
      </c>
      <c r="M2429" s="254">
        <f>IF(ISBLANK(INDEX('Policy Characteristics'!G:G,MATCH($C2429,'Policy Characteristics'!$C:$C,0))),"",INDEX('Policy Characteristics'!G:G,MATCH($C2429,'Policy Characteristics'!$C:$C,0)))</f>
        <v>10</v>
      </c>
      <c r="N2429" s="254">
        <f>IF(ISBLANK(INDEX('Policy Characteristics'!H:H,MATCH($C2429,'Policy Characteristics'!$C:$C,0))),"",INDEX('Policy Characteristics'!H:H,MATCH($C2429,'Policy Characteristics'!$C:$C,0)))</f>
        <v>1</v>
      </c>
      <c r="O2429" s="254" t="str">
        <f>IF(ISBLANK(INDEX('Policy Characteristics'!I:I,MATCH($C2429,'Policy Characteristics'!$C:$C,0))),"",INDEX('Policy Characteristics'!I:I,MATCH($C2429,'Policy Characteristics'!$C:$C,0)))</f>
        <v>weight</v>
      </c>
      <c r="P2429" s="254" t="str">
        <f>IF(ISBLANK(INDEX('Policy Characteristics'!J:J,MATCH($C2429,'Policy Characteristics'!$C:$C,0))),"",INDEX('Policy Characteristics'!J:J,MATCH($C2429,'Policy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29" s="254" t="str">
        <f>IF(ISBLANK(INDEX('Policy Characteristics'!K:K,MATCH($C2429,'Policy Characteristics'!$C:$C,0))),"",INDEX('Policy Characteristics'!K:K,MATCH($C2429,'Policy Characteristics'!$C:$C,0)))</f>
        <v>io-model.html</v>
      </c>
      <c r="R2429" s="254" t="str">
        <f>IF(ISBLANK(INDEX('Policy Characteristics'!L:L,MATCH($C2429,'Policy Characteristics'!$C:$C,0))),"",INDEX('Policy Characteristics'!L:L,MATCH($C2429,'Policy Characteristics'!$C:$C,0)))</f>
        <v/>
      </c>
    </row>
    <row r="2430" spans="1:18">
      <c r="A2430" s="254" t="str">
        <f>IF(ISBLANK(INDEX('Policy Characteristics'!A:A,MATCH($C2430,'Policy Characteristics'!$C:$C,0))),"",INDEX('Policy Characteristics'!A:A,MATCH($C2430,'Policy Characteristics'!$C:$C,0)))</f>
        <v>Government Revenue Accounting</v>
      </c>
      <c r="B2430" s="262" t="str">
        <f>IF(ISBLANK(INDEX('Policy Characteristics'!B:B,MATCH($C2430,'Policy Characteristics'!$C:$C,0))),"",INDEX('Policy Characteristics'!B:B,MATCH($C2430,'Policy Characteristics'!$C:$C,0)))</f>
        <v>Vehicle Subsidy</v>
      </c>
      <c r="C2430" s="254" t="str">
        <f t="shared" ref="C2430:C2433" si="94">C$2429</f>
        <v>GRA for Vehicle Subsidy</v>
      </c>
      <c r="D2430" s="1" t="s">
        <v>2938</v>
      </c>
      <c r="F2430" s="1" t="s">
        <v>2953</v>
      </c>
      <c r="H2430" s="43">
        <v>556</v>
      </c>
      <c r="I2430" s="326" t="str">
        <f t="shared" ref="I2430:I2438" si="95">I$2429</f>
        <v>Yes</v>
      </c>
      <c r="J2430" s="255" t="str">
        <f>IF(ISBLANK(INDEX('Policy Characteristics'!D:D,MATCH($C2430,'Policy Characteristics'!$C:$C,0))),"",INDEX('Policy Characteristics'!D:D,MATCH($C2430,'Policy Characteristics'!$C:$C,0)))</f>
        <v/>
      </c>
      <c r="K2430" s="254" t="str">
        <f>IF(ISBLANK(INDEX('Policy Characteristics'!E:E,MATCH($C2430,'Policy Characteristics'!$C:$C,0))),"",INDEX('Policy Characteristics'!E:E,MATCH($C2430,'Policy Characteristics'!$C:$C,0)))</f>
        <v>GRA EV subsidy</v>
      </c>
      <c r="L2430" s="254">
        <f>IF(ISBLANK(INDEX('Policy Characteristics'!F:F,MATCH($C2430,'Policy Characteristics'!$C:$C,0))),"",INDEX('Policy Characteristics'!F:F,MATCH($C2430,'Policy Characteristics'!$C:$C,0)))</f>
        <v>0</v>
      </c>
      <c r="M2430" s="254">
        <f>IF(ISBLANK(INDEX('Policy Characteristics'!G:G,MATCH($C2430,'Policy Characteristics'!$C:$C,0))),"",INDEX('Policy Characteristics'!G:G,MATCH($C2430,'Policy Characteristics'!$C:$C,0)))</f>
        <v>10</v>
      </c>
      <c r="N2430" s="254">
        <f>IF(ISBLANK(INDEX('Policy Characteristics'!H:H,MATCH($C2430,'Policy Characteristics'!$C:$C,0))),"",INDEX('Policy Characteristics'!H:H,MATCH($C2430,'Policy Characteristics'!$C:$C,0)))</f>
        <v>1</v>
      </c>
      <c r="O2430" s="254" t="str">
        <f>IF(ISBLANK(INDEX('Policy Characteristics'!I:I,MATCH($C2430,'Policy Characteristics'!$C:$C,0))),"",INDEX('Policy Characteristics'!I:I,MATCH($C2430,'Policy Characteristics'!$C:$C,0)))</f>
        <v>weight</v>
      </c>
      <c r="P2430" s="254" t="str">
        <f>IF(ISBLANK(INDEX('Policy Characteristics'!J:J,MATCH($C2430,'Policy Characteristics'!$C:$C,0))),"",INDEX('Policy Characteristics'!J:J,MATCH($C2430,'Policy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30" s="254" t="str">
        <f>IF(ISBLANK(INDEX('Policy Characteristics'!K:K,MATCH($C2430,'Policy Characteristics'!$C:$C,0))),"",INDEX('Policy Characteristics'!K:K,MATCH($C2430,'Policy Characteristics'!$C:$C,0)))</f>
        <v>io-model.html</v>
      </c>
      <c r="R2430" s="254" t="str">
        <f>IF(ISBLANK(INDEX('Policy Characteristics'!L:L,MATCH($C2430,'Policy Characteristics'!$C:$C,0))),"",INDEX('Policy Characteristics'!L:L,MATCH($C2430,'Policy Characteristics'!$C:$C,0)))</f>
        <v/>
      </c>
    </row>
    <row r="2431" spans="1:18">
      <c r="A2431" s="254" t="str">
        <f>IF(ISBLANK(INDEX('Policy Characteristics'!A:A,MATCH($C2431,'Policy Characteristics'!$C:$C,0))),"",INDEX('Policy Characteristics'!A:A,MATCH($C2431,'Policy Characteristics'!$C:$C,0)))</f>
        <v>Government Revenue Accounting</v>
      </c>
      <c r="B2431" s="262" t="str">
        <f>IF(ISBLANK(INDEX('Policy Characteristics'!B:B,MATCH($C2431,'Policy Characteristics'!$C:$C,0))),"",INDEX('Policy Characteristics'!B:B,MATCH($C2431,'Policy Characteristics'!$C:$C,0)))</f>
        <v>Vehicle Subsidy</v>
      </c>
      <c r="C2431" s="254" t="str">
        <f t="shared" si="94"/>
        <v>GRA for Vehicle Subsidy</v>
      </c>
      <c r="D2431" s="1" t="s">
        <v>2939</v>
      </c>
      <c r="F2431" s="1" t="s">
        <v>2943</v>
      </c>
      <c r="H2431" s="43">
        <v>557</v>
      </c>
      <c r="I2431" s="326" t="str">
        <f t="shared" si="95"/>
        <v>Yes</v>
      </c>
      <c r="J2431" s="255" t="str">
        <f>IF(ISBLANK(INDEX('Policy Characteristics'!D:D,MATCH($C2431,'Policy Characteristics'!$C:$C,0))),"",INDEX('Policy Characteristics'!D:D,MATCH($C2431,'Policy Characteristics'!$C:$C,0)))</f>
        <v/>
      </c>
      <c r="K2431" s="254" t="str">
        <f>IF(ISBLANK(INDEX('Policy Characteristics'!E:E,MATCH($C2431,'Policy Characteristics'!$C:$C,0))),"",INDEX('Policy Characteristics'!E:E,MATCH($C2431,'Policy Characteristics'!$C:$C,0)))</f>
        <v>GRA EV subsidy</v>
      </c>
      <c r="L2431" s="254">
        <f>IF(ISBLANK(INDEX('Policy Characteristics'!F:F,MATCH($C2431,'Policy Characteristics'!$C:$C,0))),"",INDEX('Policy Characteristics'!F:F,MATCH($C2431,'Policy Characteristics'!$C:$C,0)))</f>
        <v>0</v>
      </c>
      <c r="M2431" s="254">
        <f>IF(ISBLANK(INDEX('Policy Characteristics'!G:G,MATCH($C2431,'Policy Characteristics'!$C:$C,0))),"",INDEX('Policy Characteristics'!G:G,MATCH($C2431,'Policy Characteristics'!$C:$C,0)))</f>
        <v>10</v>
      </c>
      <c r="N2431" s="254">
        <f>IF(ISBLANK(INDEX('Policy Characteristics'!H:H,MATCH($C2431,'Policy Characteristics'!$C:$C,0))),"",INDEX('Policy Characteristics'!H:H,MATCH($C2431,'Policy Characteristics'!$C:$C,0)))</f>
        <v>1</v>
      </c>
      <c r="O2431" s="254" t="str">
        <f>IF(ISBLANK(INDEX('Policy Characteristics'!I:I,MATCH($C2431,'Policy Characteristics'!$C:$C,0))),"",INDEX('Policy Characteristics'!I:I,MATCH($C2431,'Policy Characteristics'!$C:$C,0)))</f>
        <v>weight</v>
      </c>
      <c r="P2431" s="254" t="str">
        <f>IF(ISBLANK(INDEX('Policy Characteristics'!J:J,MATCH($C2431,'Policy Characteristics'!$C:$C,0))),"",INDEX('Policy Characteristics'!J:J,MATCH($C2431,'Policy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31" s="254" t="str">
        <f>IF(ISBLANK(INDEX('Policy Characteristics'!K:K,MATCH($C2431,'Policy Characteristics'!$C:$C,0))),"",INDEX('Policy Characteristics'!K:K,MATCH($C2431,'Policy Characteristics'!$C:$C,0)))</f>
        <v>io-model.html</v>
      </c>
      <c r="R2431" s="254" t="str">
        <f>IF(ISBLANK(INDEX('Policy Characteristics'!L:L,MATCH($C2431,'Policy Characteristics'!$C:$C,0))),"",INDEX('Policy Characteristics'!L:L,MATCH($C2431,'Policy Characteristics'!$C:$C,0)))</f>
        <v/>
      </c>
    </row>
    <row r="2432" spans="1:18">
      <c r="A2432" s="254" t="str">
        <f>IF(ISBLANK(INDEX('Policy Characteristics'!A:A,MATCH($C2432,'Policy Characteristics'!$C:$C,0))),"",INDEX('Policy Characteristics'!A:A,MATCH($C2432,'Policy Characteristics'!$C:$C,0)))</f>
        <v>Government Revenue Accounting</v>
      </c>
      <c r="B2432" s="262" t="str">
        <f>IF(ISBLANK(INDEX('Policy Characteristics'!B:B,MATCH($C2432,'Policy Characteristics'!$C:$C,0))),"",INDEX('Policy Characteristics'!B:B,MATCH($C2432,'Policy Characteristics'!$C:$C,0)))</f>
        <v>Vehicle Subsidy</v>
      </c>
      <c r="C2432" s="254" t="str">
        <f t="shared" si="94"/>
        <v>GRA for Vehicle Subsidy</v>
      </c>
      <c r="D2432" s="1" t="s">
        <v>2940</v>
      </c>
      <c r="F2432" s="1" t="s">
        <v>2944</v>
      </c>
      <c r="H2432" s="43">
        <v>558</v>
      </c>
      <c r="I2432" s="326" t="str">
        <f t="shared" si="95"/>
        <v>Yes</v>
      </c>
      <c r="J2432" s="255" t="str">
        <f>IF(ISBLANK(INDEX('Policy Characteristics'!D:D,MATCH($C2432,'Policy Characteristics'!$C:$C,0))),"",INDEX('Policy Characteristics'!D:D,MATCH($C2432,'Policy Characteristics'!$C:$C,0)))</f>
        <v/>
      </c>
      <c r="K2432" s="254" t="str">
        <f>IF(ISBLANK(INDEX('Policy Characteristics'!E:E,MATCH($C2432,'Policy Characteristics'!$C:$C,0))),"",INDEX('Policy Characteristics'!E:E,MATCH($C2432,'Policy Characteristics'!$C:$C,0)))</f>
        <v>GRA EV subsidy</v>
      </c>
      <c r="L2432" s="254">
        <f>IF(ISBLANK(INDEX('Policy Characteristics'!F:F,MATCH($C2432,'Policy Characteristics'!$C:$C,0))),"",INDEX('Policy Characteristics'!F:F,MATCH($C2432,'Policy Characteristics'!$C:$C,0)))</f>
        <v>0</v>
      </c>
      <c r="M2432" s="254">
        <f>IF(ISBLANK(INDEX('Policy Characteristics'!G:G,MATCH($C2432,'Policy Characteristics'!$C:$C,0))),"",INDEX('Policy Characteristics'!G:G,MATCH($C2432,'Policy Characteristics'!$C:$C,0)))</f>
        <v>10</v>
      </c>
      <c r="N2432" s="254">
        <f>IF(ISBLANK(INDEX('Policy Characteristics'!H:H,MATCH($C2432,'Policy Characteristics'!$C:$C,0))),"",INDEX('Policy Characteristics'!H:H,MATCH($C2432,'Policy Characteristics'!$C:$C,0)))</f>
        <v>1</v>
      </c>
      <c r="O2432" s="254" t="str">
        <f>IF(ISBLANK(INDEX('Policy Characteristics'!I:I,MATCH($C2432,'Policy Characteristics'!$C:$C,0))),"",INDEX('Policy Characteristics'!I:I,MATCH($C2432,'Policy Characteristics'!$C:$C,0)))</f>
        <v>weight</v>
      </c>
      <c r="P2432" s="254" t="str">
        <f>IF(ISBLANK(INDEX('Policy Characteristics'!J:J,MATCH($C2432,'Policy Characteristics'!$C:$C,0))),"",INDEX('Policy Characteristics'!J:J,MATCH($C2432,'Policy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32" s="254" t="str">
        <f>IF(ISBLANK(INDEX('Policy Characteristics'!K:K,MATCH($C2432,'Policy Characteristics'!$C:$C,0))),"",INDEX('Policy Characteristics'!K:K,MATCH($C2432,'Policy Characteristics'!$C:$C,0)))</f>
        <v>io-model.html</v>
      </c>
      <c r="R2432" s="254" t="str">
        <f>IF(ISBLANK(INDEX('Policy Characteristics'!L:L,MATCH($C2432,'Policy Characteristics'!$C:$C,0))),"",INDEX('Policy Characteristics'!L:L,MATCH($C2432,'Policy Characteristics'!$C:$C,0)))</f>
        <v/>
      </c>
    </row>
    <row r="2433" spans="1:18">
      <c r="A2433" s="254" t="str">
        <f>IF(ISBLANK(INDEX('Policy Characteristics'!A:A,MATCH($C2433,'Policy Characteristics'!$C:$C,0))),"",INDEX('Policy Characteristics'!A:A,MATCH($C2433,'Policy Characteristics'!$C:$C,0)))</f>
        <v>Government Revenue Accounting</v>
      </c>
      <c r="B2433" s="262" t="str">
        <f>IF(ISBLANK(INDEX('Policy Characteristics'!B:B,MATCH($C2433,'Policy Characteristics'!$C:$C,0))),"",INDEX('Policy Characteristics'!B:B,MATCH($C2433,'Policy Characteristics'!$C:$C,0)))</f>
        <v>Vehicle Subsidy</v>
      </c>
      <c r="C2433" s="254" t="str">
        <f t="shared" si="94"/>
        <v>GRA for Vehicle Subsidy</v>
      </c>
      <c r="D2433" s="1" t="s">
        <v>2941</v>
      </c>
      <c r="F2433" s="1" t="s">
        <v>2945</v>
      </c>
      <c r="H2433" s="43">
        <v>559</v>
      </c>
      <c r="I2433" s="326" t="str">
        <f t="shared" si="95"/>
        <v>Yes</v>
      </c>
      <c r="J2433" s="255" t="str">
        <f>IF(ISBLANK(INDEX('Policy Characteristics'!D:D,MATCH($C2433,'Policy Characteristics'!$C:$C,0))),"",INDEX('Policy Characteristics'!D:D,MATCH($C2433,'Policy Characteristics'!$C:$C,0)))</f>
        <v/>
      </c>
      <c r="K2433" s="254" t="str">
        <f>IF(ISBLANK(INDEX('Policy Characteristics'!E:E,MATCH($C2433,'Policy Characteristics'!$C:$C,0))),"",INDEX('Policy Characteristics'!E:E,MATCH($C2433,'Policy Characteristics'!$C:$C,0)))</f>
        <v>GRA EV subsidy</v>
      </c>
      <c r="L2433" s="254">
        <f>IF(ISBLANK(INDEX('Policy Characteristics'!F:F,MATCH($C2433,'Policy Characteristics'!$C:$C,0))),"",INDEX('Policy Characteristics'!F:F,MATCH($C2433,'Policy Characteristics'!$C:$C,0)))</f>
        <v>0</v>
      </c>
      <c r="M2433" s="254">
        <f>IF(ISBLANK(INDEX('Policy Characteristics'!G:G,MATCH($C2433,'Policy Characteristics'!$C:$C,0))),"",INDEX('Policy Characteristics'!G:G,MATCH($C2433,'Policy Characteristics'!$C:$C,0)))</f>
        <v>10</v>
      </c>
      <c r="N2433" s="254">
        <f>IF(ISBLANK(INDEX('Policy Characteristics'!H:H,MATCH($C2433,'Policy Characteristics'!$C:$C,0))),"",INDEX('Policy Characteristics'!H:H,MATCH($C2433,'Policy Characteristics'!$C:$C,0)))</f>
        <v>1</v>
      </c>
      <c r="O2433" s="254" t="str">
        <f>IF(ISBLANK(INDEX('Policy Characteristics'!I:I,MATCH($C2433,'Policy Characteristics'!$C:$C,0))),"",INDEX('Policy Characteristics'!I:I,MATCH($C2433,'Policy Characteristics'!$C:$C,0)))</f>
        <v>weight</v>
      </c>
      <c r="P2433" s="254" t="str">
        <f>IF(ISBLANK(INDEX('Policy Characteristics'!J:J,MATCH($C2433,'Policy Characteristics'!$C:$C,0))),"",INDEX('Policy Characteristics'!J:J,MATCH($C2433,'Policy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33" s="254" t="str">
        <f>IF(ISBLANK(INDEX('Policy Characteristics'!K:K,MATCH($C2433,'Policy Characteristics'!$C:$C,0))),"",INDEX('Policy Characteristics'!K:K,MATCH($C2433,'Policy Characteristics'!$C:$C,0)))</f>
        <v>io-model.html</v>
      </c>
      <c r="R2433" s="254" t="str">
        <f>IF(ISBLANK(INDEX('Policy Characteristics'!L:L,MATCH($C2433,'Policy Characteristics'!$C:$C,0))),"",INDEX('Policy Characteristics'!L:L,MATCH($C2433,'Policy Characteristics'!$C:$C,0)))</f>
        <v/>
      </c>
    </row>
    <row r="2434" spans="1:18">
      <c r="A2434" s="254" t="str">
        <f>IF(ISBLANK(INDEX('Policy Characteristics'!A:A,MATCH($C2434,'Policy Characteristics'!$C:$C,0))),"",INDEX('Policy Characteristics'!A:A,MATCH($C2434,'Policy Characteristics'!$C:$C,0)))</f>
        <v>Government Revenue Accounting</v>
      </c>
      <c r="B2434" s="262" t="str">
        <f>IF(ISBLANK(INDEX('Policy Characteristics'!B:B,MATCH($C2434,'Policy Characteristics'!$C:$C,0))),"",INDEX('Policy Characteristics'!B:B,MATCH($C2434,'Policy Characteristics'!$C:$C,0)))</f>
        <v>Vehicle Battery Subsidy</v>
      </c>
      <c r="C2434" t="s">
        <v>3596</v>
      </c>
      <c r="D2434" s="1" t="s">
        <v>2937</v>
      </c>
      <c r="F2434" s="1" t="s">
        <v>2942</v>
      </c>
      <c r="H2434" s="43">
        <v>2247</v>
      </c>
      <c r="I2434" s="322" t="s">
        <v>40</v>
      </c>
      <c r="J2434" s="255" t="str">
        <f>IF(ISBLANK(INDEX('Policy Characteristics'!D:D,MATCH($C2434,'Policy Characteristics'!$C:$C,0))),"",INDEX('Policy Characteristics'!D:D,MATCH($C2434,'Policy Characteristics'!$C:$C,0)))</f>
        <v/>
      </c>
      <c r="K2434" s="254" t="str">
        <f>IF(ISBLANK(INDEX('Policy Characteristics'!E:E,MATCH($C2434,'Policy Characteristics'!$C:$C,0))),"",INDEX('Policy Characteristics'!E:E,MATCH($C2434,'Policy Characteristics'!$C:$C,0)))</f>
        <v>GRA trans battery subsidy</v>
      </c>
      <c r="L2434" s="254">
        <f>IF(ISBLANK(INDEX('Policy Characteristics'!F:F,MATCH($C2434,'Policy Characteristics'!$C:$C,0))),"",INDEX('Policy Characteristics'!F:F,MATCH($C2434,'Policy Characteristics'!$C:$C,0)))</f>
        <v>0</v>
      </c>
      <c r="M2434" s="254">
        <f>IF(ISBLANK(INDEX('Policy Characteristics'!G:G,MATCH($C2434,'Policy Characteristics'!$C:$C,0))),"",INDEX('Policy Characteristics'!G:G,MATCH($C2434,'Policy Characteristics'!$C:$C,0)))</f>
        <v>10</v>
      </c>
      <c r="N2434" s="254">
        <f>IF(ISBLANK(INDEX('Policy Characteristics'!H:H,MATCH($C2434,'Policy Characteristics'!$C:$C,0))),"",INDEX('Policy Characteristics'!H:H,MATCH($C2434,'Policy Characteristics'!$C:$C,0)))</f>
        <v>1</v>
      </c>
      <c r="O2434" s="254" t="str">
        <f>IF(ISBLANK(INDEX('Policy Characteristics'!I:I,MATCH($C2434,'Policy Characteristics'!$C:$C,0))),"",INDEX('Policy Characteristics'!I:I,MATCH($C2434,'Policy Characteristics'!$C:$C,0)))</f>
        <v>weight</v>
      </c>
      <c r="P2434" s="254" t="str">
        <f>IF(ISBLANK(INDEX('Policy Characteristics'!J:J,MATCH($C2434,'Policy Characteristics'!$C:$C,0))),"",INDEX('Policy Characteristics'!J:J,MATCH($C2434,'Policy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34" s="254" t="str">
        <f>IF(ISBLANK(INDEX('Policy Characteristics'!K:K,MATCH($C2434,'Policy Characteristics'!$C:$C,0))),"",INDEX('Policy Characteristics'!K:K,MATCH($C2434,'Policy Characteristics'!$C:$C,0)))</f>
        <v>io-model.html</v>
      </c>
      <c r="R2434" s="254"/>
    </row>
    <row r="2435" spans="1:18">
      <c r="A2435" s="254" t="str">
        <f>IF(ISBLANK(INDEX('Policy Characteristics'!A:A,MATCH($C2435,'Policy Characteristics'!$C:$C,0))),"",INDEX('Policy Characteristics'!A:A,MATCH($C2435,'Policy Characteristics'!$C:$C,0)))</f>
        <v>Government Revenue Accounting</v>
      </c>
      <c r="B2435" s="262" t="str">
        <f>IF(ISBLANK(INDEX('Policy Characteristics'!B:B,MATCH($C2435,'Policy Characteristics'!$C:$C,0))),"",INDEX('Policy Characteristics'!B:B,MATCH($C2435,'Policy Characteristics'!$C:$C,0)))</f>
        <v>Vehicle Battery Subsidy</v>
      </c>
      <c r="C2435" s="254" t="str">
        <f>C$2434</f>
        <v>GRA for Vehicle Battery Subsidy</v>
      </c>
      <c r="D2435" s="1" t="s">
        <v>2938</v>
      </c>
      <c r="F2435" s="1" t="s">
        <v>2953</v>
      </c>
      <c r="H2435" s="43">
        <v>2248</v>
      </c>
      <c r="I2435" s="326" t="str">
        <f t="shared" si="95"/>
        <v>Yes</v>
      </c>
      <c r="J2435" s="255" t="str">
        <f>IF(ISBLANK(INDEX('Policy Characteristics'!D:D,MATCH($C2435,'Policy Characteristics'!$C:$C,0))),"",INDEX('Policy Characteristics'!D:D,MATCH($C2435,'Policy Characteristics'!$C:$C,0)))</f>
        <v/>
      </c>
      <c r="K2435" s="254" t="str">
        <f>IF(ISBLANK(INDEX('Policy Characteristics'!E:E,MATCH($C2435,'Policy Characteristics'!$C:$C,0))),"",INDEX('Policy Characteristics'!E:E,MATCH($C2435,'Policy Characteristics'!$C:$C,0)))</f>
        <v>GRA trans battery subsidy</v>
      </c>
      <c r="L2435" s="254">
        <f>IF(ISBLANK(INDEX('Policy Characteristics'!F:F,MATCH($C2435,'Policy Characteristics'!$C:$C,0))),"",INDEX('Policy Characteristics'!F:F,MATCH($C2435,'Policy Characteristics'!$C:$C,0)))</f>
        <v>0</v>
      </c>
      <c r="M2435" s="254">
        <f>IF(ISBLANK(INDEX('Policy Characteristics'!G:G,MATCH($C2435,'Policy Characteristics'!$C:$C,0))),"",INDEX('Policy Characteristics'!G:G,MATCH($C2435,'Policy Characteristics'!$C:$C,0)))</f>
        <v>10</v>
      </c>
      <c r="N2435" s="254">
        <f>IF(ISBLANK(INDEX('Policy Characteristics'!H:H,MATCH($C2435,'Policy Characteristics'!$C:$C,0))),"",INDEX('Policy Characteristics'!H:H,MATCH($C2435,'Policy Characteristics'!$C:$C,0)))</f>
        <v>1</v>
      </c>
      <c r="O2435" s="254" t="str">
        <f>IF(ISBLANK(INDEX('Policy Characteristics'!I:I,MATCH($C2435,'Policy Characteristics'!$C:$C,0))),"",INDEX('Policy Characteristics'!I:I,MATCH($C2435,'Policy Characteristics'!$C:$C,0)))</f>
        <v>weight</v>
      </c>
      <c r="P2435" s="254" t="str">
        <f>IF(ISBLANK(INDEX('Policy Characteristics'!J:J,MATCH($C2435,'Policy Characteristics'!$C:$C,0))),"",INDEX('Policy Characteristics'!J:J,MATCH($C2435,'Policy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35" s="254" t="str">
        <f>IF(ISBLANK(INDEX('Policy Characteristics'!K:K,MATCH($C2435,'Policy Characteristics'!$C:$C,0))),"",INDEX('Policy Characteristics'!K:K,MATCH($C2435,'Policy Characteristics'!$C:$C,0)))</f>
        <v>io-model.html</v>
      </c>
      <c r="R2435" s="254"/>
    </row>
    <row r="2436" spans="1:18">
      <c r="A2436" s="254" t="str">
        <f>IF(ISBLANK(INDEX('Policy Characteristics'!A:A,MATCH($C2436,'Policy Characteristics'!$C:$C,0))),"",INDEX('Policy Characteristics'!A:A,MATCH($C2436,'Policy Characteristics'!$C:$C,0)))</f>
        <v>Government Revenue Accounting</v>
      </c>
      <c r="B2436" s="262" t="str">
        <f>IF(ISBLANK(INDEX('Policy Characteristics'!B:B,MATCH($C2436,'Policy Characteristics'!$C:$C,0))),"",INDEX('Policy Characteristics'!B:B,MATCH($C2436,'Policy Characteristics'!$C:$C,0)))</f>
        <v>Vehicle Battery Subsidy</v>
      </c>
      <c r="C2436" s="254" t="str">
        <f t="shared" ref="C2436:C2438" si="96">C$2434</f>
        <v>GRA for Vehicle Battery Subsidy</v>
      </c>
      <c r="D2436" s="1" t="s">
        <v>2939</v>
      </c>
      <c r="F2436" s="1" t="s">
        <v>2943</v>
      </c>
      <c r="H2436" s="43">
        <v>2249</v>
      </c>
      <c r="I2436" s="326" t="str">
        <f t="shared" si="95"/>
        <v>Yes</v>
      </c>
      <c r="J2436" s="255" t="str">
        <f>IF(ISBLANK(INDEX('Policy Characteristics'!D:D,MATCH($C2436,'Policy Characteristics'!$C:$C,0))),"",INDEX('Policy Characteristics'!D:D,MATCH($C2436,'Policy Characteristics'!$C:$C,0)))</f>
        <v/>
      </c>
      <c r="K2436" s="254" t="str">
        <f>IF(ISBLANK(INDEX('Policy Characteristics'!E:E,MATCH($C2436,'Policy Characteristics'!$C:$C,0))),"",INDEX('Policy Characteristics'!E:E,MATCH($C2436,'Policy Characteristics'!$C:$C,0)))</f>
        <v>GRA trans battery subsidy</v>
      </c>
      <c r="L2436" s="254">
        <f>IF(ISBLANK(INDEX('Policy Characteristics'!F:F,MATCH($C2436,'Policy Characteristics'!$C:$C,0))),"",INDEX('Policy Characteristics'!F:F,MATCH($C2436,'Policy Characteristics'!$C:$C,0)))</f>
        <v>0</v>
      </c>
      <c r="M2436" s="254">
        <f>IF(ISBLANK(INDEX('Policy Characteristics'!G:G,MATCH($C2436,'Policy Characteristics'!$C:$C,0))),"",INDEX('Policy Characteristics'!G:G,MATCH($C2436,'Policy Characteristics'!$C:$C,0)))</f>
        <v>10</v>
      </c>
      <c r="N2436" s="254">
        <f>IF(ISBLANK(INDEX('Policy Characteristics'!H:H,MATCH($C2436,'Policy Characteristics'!$C:$C,0))),"",INDEX('Policy Characteristics'!H:H,MATCH($C2436,'Policy Characteristics'!$C:$C,0)))</f>
        <v>1</v>
      </c>
      <c r="O2436" s="254" t="str">
        <f>IF(ISBLANK(INDEX('Policy Characteristics'!I:I,MATCH($C2436,'Policy Characteristics'!$C:$C,0))),"",INDEX('Policy Characteristics'!I:I,MATCH($C2436,'Policy Characteristics'!$C:$C,0)))</f>
        <v>weight</v>
      </c>
      <c r="P2436" s="254" t="str">
        <f>IF(ISBLANK(INDEX('Policy Characteristics'!J:J,MATCH($C2436,'Policy Characteristics'!$C:$C,0))),"",INDEX('Policy Characteristics'!J:J,MATCH($C2436,'Policy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36" s="254" t="str">
        <f>IF(ISBLANK(INDEX('Policy Characteristics'!K:K,MATCH($C2436,'Policy Characteristics'!$C:$C,0))),"",INDEX('Policy Characteristics'!K:K,MATCH($C2436,'Policy Characteristics'!$C:$C,0)))</f>
        <v>io-model.html</v>
      </c>
      <c r="R2436" s="254"/>
    </row>
    <row r="2437" spans="1:18">
      <c r="A2437" s="254" t="str">
        <f>IF(ISBLANK(INDEX('Policy Characteristics'!A:A,MATCH($C2437,'Policy Characteristics'!$C:$C,0))),"",INDEX('Policy Characteristics'!A:A,MATCH($C2437,'Policy Characteristics'!$C:$C,0)))</f>
        <v>Government Revenue Accounting</v>
      </c>
      <c r="B2437" s="262" t="str">
        <f>IF(ISBLANK(INDEX('Policy Characteristics'!B:B,MATCH($C2437,'Policy Characteristics'!$C:$C,0))),"",INDEX('Policy Characteristics'!B:B,MATCH($C2437,'Policy Characteristics'!$C:$C,0)))</f>
        <v>Vehicle Battery Subsidy</v>
      </c>
      <c r="C2437" s="254" t="str">
        <f t="shared" si="96"/>
        <v>GRA for Vehicle Battery Subsidy</v>
      </c>
      <c r="D2437" s="1" t="s">
        <v>2940</v>
      </c>
      <c r="F2437" s="1" t="s">
        <v>2944</v>
      </c>
      <c r="H2437" s="43">
        <v>2250</v>
      </c>
      <c r="I2437" s="326" t="str">
        <f t="shared" si="95"/>
        <v>Yes</v>
      </c>
      <c r="J2437" s="255" t="str">
        <f>IF(ISBLANK(INDEX('Policy Characteristics'!D:D,MATCH($C2437,'Policy Characteristics'!$C:$C,0))),"",INDEX('Policy Characteristics'!D:D,MATCH($C2437,'Policy Characteristics'!$C:$C,0)))</f>
        <v/>
      </c>
      <c r="K2437" s="254" t="str">
        <f>IF(ISBLANK(INDEX('Policy Characteristics'!E:E,MATCH($C2437,'Policy Characteristics'!$C:$C,0))),"",INDEX('Policy Characteristics'!E:E,MATCH($C2437,'Policy Characteristics'!$C:$C,0)))</f>
        <v>GRA trans battery subsidy</v>
      </c>
      <c r="L2437" s="254">
        <f>IF(ISBLANK(INDEX('Policy Characteristics'!F:F,MATCH($C2437,'Policy Characteristics'!$C:$C,0))),"",INDEX('Policy Characteristics'!F:F,MATCH($C2437,'Policy Characteristics'!$C:$C,0)))</f>
        <v>0</v>
      </c>
      <c r="M2437" s="254">
        <f>IF(ISBLANK(INDEX('Policy Characteristics'!G:G,MATCH($C2437,'Policy Characteristics'!$C:$C,0))),"",INDEX('Policy Characteristics'!G:G,MATCH($C2437,'Policy Characteristics'!$C:$C,0)))</f>
        <v>10</v>
      </c>
      <c r="N2437" s="254">
        <f>IF(ISBLANK(INDEX('Policy Characteristics'!H:H,MATCH($C2437,'Policy Characteristics'!$C:$C,0))),"",INDEX('Policy Characteristics'!H:H,MATCH($C2437,'Policy Characteristics'!$C:$C,0)))</f>
        <v>1</v>
      </c>
      <c r="O2437" s="254" t="str">
        <f>IF(ISBLANK(INDEX('Policy Characteristics'!I:I,MATCH($C2437,'Policy Characteristics'!$C:$C,0))),"",INDEX('Policy Characteristics'!I:I,MATCH($C2437,'Policy Characteristics'!$C:$C,0)))</f>
        <v>weight</v>
      </c>
      <c r="P2437" s="254" t="str">
        <f>IF(ISBLANK(INDEX('Policy Characteristics'!J:J,MATCH($C2437,'Policy Characteristics'!$C:$C,0))),"",INDEX('Policy Characteristics'!J:J,MATCH($C2437,'Policy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37" s="254" t="str">
        <f>IF(ISBLANK(INDEX('Policy Characteristics'!K:K,MATCH($C2437,'Policy Characteristics'!$C:$C,0))),"",INDEX('Policy Characteristics'!K:K,MATCH($C2437,'Policy Characteristics'!$C:$C,0)))</f>
        <v>io-model.html</v>
      </c>
      <c r="R2437" s="254"/>
    </row>
    <row r="2438" spans="1:18">
      <c r="A2438" s="254" t="str">
        <f>IF(ISBLANK(INDEX('Policy Characteristics'!A:A,MATCH($C2438,'Policy Characteristics'!$C:$C,0))),"",INDEX('Policy Characteristics'!A:A,MATCH($C2438,'Policy Characteristics'!$C:$C,0)))</f>
        <v>Government Revenue Accounting</v>
      </c>
      <c r="B2438" s="262" t="str">
        <f>IF(ISBLANK(INDEX('Policy Characteristics'!B:B,MATCH($C2438,'Policy Characteristics'!$C:$C,0))),"",INDEX('Policy Characteristics'!B:B,MATCH($C2438,'Policy Characteristics'!$C:$C,0)))</f>
        <v>Vehicle Battery Subsidy</v>
      </c>
      <c r="C2438" s="254" t="str">
        <f t="shared" si="96"/>
        <v>GRA for Vehicle Battery Subsidy</v>
      </c>
      <c r="D2438" s="1" t="s">
        <v>2941</v>
      </c>
      <c r="F2438" s="1" t="s">
        <v>2945</v>
      </c>
      <c r="H2438" s="43">
        <v>2251</v>
      </c>
      <c r="I2438" s="326" t="str">
        <f t="shared" si="95"/>
        <v>Yes</v>
      </c>
      <c r="J2438" s="255" t="str">
        <f>IF(ISBLANK(INDEX('Policy Characteristics'!D:D,MATCH($C2438,'Policy Characteristics'!$C:$C,0))),"",INDEX('Policy Characteristics'!D:D,MATCH($C2438,'Policy Characteristics'!$C:$C,0)))</f>
        <v/>
      </c>
      <c r="K2438" s="254" t="str">
        <f>IF(ISBLANK(INDEX('Policy Characteristics'!E:E,MATCH($C2438,'Policy Characteristics'!$C:$C,0))),"",INDEX('Policy Characteristics'!E:E,MATCH($C2438,'Policy Characteristics'!$C:$C,0)))</f>
        <v>GRA trans battery subsidy</v>
      </c>
      <c r="L2438" s="254">
        <f>IF(ISBLANK(INDEX('Policy Characteristics'!F:F,MATCH($C2438,'Policy Characteristics'!$C:$C,0))),"",INDEX('Policy Characteristics'!F:F,MATCH($C2438,'Policy Characteristics'!$C:$C,0)))</f>
        <v>0</v>
      </c>
      <c r="M2438" s="254">
        <f>IF(ISBLANK(INDEX('Policy Characteristics'!G:G,MATCH($C2438,'Policy Characteristics'!$C:$C,0))),"",INDEX('Policy Characteristics'!G:G,MATCH($C2438,'Policy Characteristics'!$C:$C,0)))</f>
        <v>10</v>
      </c>
      <c r="N2438" s="254">
        <f>IF(ISBLANK(INDEX('Policy Characteristics'!H:H,MATCH($C2438,'Policy Characteristics'!$C:$C,0))),"",INDEX('Policy Characteristics'!H:H,MATCH($C2438,'Policy Characteristics'!$C:$C,0)))</f>
        <v>1</v>
      </c>
      <c r="O2438" s="254" t="str">
        <f>IF(ISBLANK(INDEX('Policy Characteristics'!I:I,MATCH($C2438,'Policy Characteristics'!$C:$C,0))),"",INDEX('Policy Characteristics'!I:I,MATCH($C2438,'Policy Characteristics'!$C:$C,0)))</f>
        <v>weight</v>
      </c>
      <c r="P2438" s="254" t="str">
        <f>IF(ISBLANK(INDEX('Policy Characteristics'!J:J,MATCH($C2438,'Policy Characteristics'!$C:$C,0))),"",INDEX('Policy Characteristics'!J:J,MATCH($C2438,'Policy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38" s="254" t="str">
        <f>IF(ISBLANK(INDEX('Policy Characteristics'!K:K,MATCH($C2438,'Policy Characteristics'!$C:$C,0))),"",INDEX('Policy Characteristics'!K:K,MATCH($C2438,'Policy Characteristics'!$C:$C,0)))</f>
        <v>io-model.html</v>
      </c>
      <c r="R2438" s="254"/>
    </row>
    <row r="2439" spans="1:18">
      <c r="A2439" s="254" t="str">
        <f>IF(ISBLANK(INDEX('Policy Characteristics'!A:A,MATCH($C2439,'Policy Characteristics'!$C:$C,0))),"",INDEX('Policy Characteristics'!A:A,MATCH($C2439,'Policy Characteristics'!$C:$C,0)))</f>
        <v>Government Revenue Accounting</v>
      </c>
      <c r="B2439" s="262" t="str">
        <f>IF(ISBLANK(INDEX('Policy Characteristics'!B:B,MATCH($C2439,'Policy Characteristics'!$C:$C,0))),"",INDEX('Policy Characteristics'!B:B,MATCH($C2439,'Policy Characteristics'!$C:$C,0)))</f>
        <v>Electricity Generation Subsidy</v>
      </c>
      <c r="C2439" t="s">
        <v>2931</v>
      </c>
      <c r="D2439" s="1" t="s">
        <v>2937</v>
      </c>
      <c r="F2439" s="1" t="s">
        <v>2942</v>
      </c>
      <c r="H2439" s="43">
        <v>560</v>
      </c>
      <c r="I2439" s="322" t="s">
        <v>40</v>
      </c>
      <c r="J2439" s="255" t="str">
        <f>IF(ISBLANK(INDEX('Policy Characteristics'!D:D,MATCH($C2439,'Policy Characteristics'!$C:$C,0))),"",INDEX('Policy Characteristics'!D:D,MATCH($C2439,'Policy Characteristics'!$C:$C,0)))</f>
        <v/>
      </c>
      <c r="K2439" s="254" t="str">
        <f>IF(ISBLANK(INDEX('Policy Characteristics'!E:E,MATCH($C2439,'Policy Characteristics'!$C:$C,0))),"",INDEX('Policy Characteristics'!E:E,MATCH($C2439,'Policy Characteristics'!$C:$C,0)))</f>
        <v>GRA elec gen subsidy</v>
      </c>
      <c r="L2439" s="254">
        <f>IF(ISBLANK(INDEX('Policy Characteristics'!F:F,MATCH($C2439,'Policy Characteristics'!$C:$C,0))),"",INDEX('Policy Characteristics'!F:F,MATCH($C2439,'Policy Characteristics'!$C:$C,0)))</f>
        <v>0</v>
      </c>
      <c r="M2439" s="254">
        <f>IF(ISBLANK(INDEX('Policy Characteristics'!G:G,MATCH($C2439,'Policy Characteristics'!$C:$C,0))),"",INDEX('Policy Characteristics'!G:G,MATCH($C2439,'Policy Characteristics'!$C:$C,0)))</f>
        <v>10</v>
      </c>
      <c r="N2439" s="254">
        <f>IF(ISBLANK(INDEX('Policy Characteristics'!H:H,MATCH($C2439,'Policy Characteristics'!$C:$C,0))),"",INDEX('Policy Characteristics'!H:H,MATCH($C2439,'Policy Characteristics'!$C:$C,0)))</f>
        <v>1</v>
      </c>
      <c r="O2439" s="254" t="str">
        <f>IF(ISBLANK(INDEX('Policy Characteristics'!I:I,MATCH($C2439,'Policy Characteristics'!$C:$C,0))),"",INDEX('Policy Characteristics'!I:I,MATCH($C2439,'Policy Characteristics'!$C:$C,0)))</f>
        <v>weight</v>
      </c>
      <c r="P2439" s="254" t="str">
        <f>IF(ISBLANK(INDEX('Policy Characteristics'!J:J,MATCH($C2439,'Policy Characteristics'!$C:$C,0))),"",INDEX('Policy Characteristics'!J:J,MATCH($C2439,'Policy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39" s="254" t="str">
        <f>IF(ISBLANK(INDEX('Policy Characteristics'!K:K,MATCH($C2439,'Policy Characteristics'!$C:$C,0))),"",INDEX('Policy Characteristics'!K:K,MATCH($C2439,'Policy Characteristics'!$C:$C,0)))</f>
        <v>io-model.html</v>
      </c>
      <c r="R2439" s="254" t="str">
        <f>IF(ISBLANK(INDEX('Policy Characteristics'!L:L,MATCH($C2439,'Policy Characteristics'!$C:$C,0))),"",INDEX('Policy Characteristics'!L:L,MATCH($C2439,'Policy Characteristics'!$C:$C,0)))</f>
        <v/>
      </c>
    </row>
    <row r="2440" spans="1:18">
      <c r="A2440" s="254" t="str">
        <f>IF(ISBLANK(INDEX('Policy Characteristics'!A:A,MATCH($C2440,'Policy Characteristics'!$C:$C,0))),"",INDEX('Policy Characteristics'!A:A,MATCH($C2440,'Policy Characteristics'!$C:$C,0)))</f>
        <v>Government Revenue Accounting</v>
      </c>
      <c r="B2440" s="262" t="str">
        <f>IF(ISBLANK(INDEX('Policy Characteristics'!B:B,MATCH($C2440,'Policy Characteristics'!$C:$C,0))),"",INDEX('Policy Characteristics'!B:B,MATCH($C2440,'Policy Characteristics'!$C:$C,0)))</f>
        <v>Electricity Generation Subsidy</v>
      </c>
      <c r="C2440" s="254" t="str">
        <f t="shared" ref="C2440:C2443" si="97">C$2439</f>
        <v>GRA for Electricity Generation Subsidies</v>
      </c>
      <c r="D2440" s="1" t="s">
        <v>2938</v>
      </c>
      <c r="F2440" s="1" t="s">
        <v>2953</v>
      </c>
      <c r="H2440" s="43">
        <v>561</v>
      </c>
      <c r="I2440" s="326" t="str">
        <f t="shared" ref="I2440:I2443" si="98">I$2439</f>
        <v>Yes</v>
      </c>
      <c r="J2440" s="255" t="str">
        <f>IF(ISBLANK(INDEX('Policy Characteristics'!D:D,MATCH($C2440,'Policy Characteristics'!$C:$C,0))),"",INDEX('Policy Characteristics'!D:D,MATCH($C2440,'Policy Characteristics'!$C:$C,0)))</f>
        <v/>
      </c>
      <c r="K2440" s="254" t="str">
        <f>IF(ISBLANK(INDEX('Policy Characteristics'!E:E,MATCH($C2440,'Policy Characteristics'!$C:$C,0))),"",INDEX('Policy Characteristics'!E:E,MATCH($C2440,'Policy Characteristics'!$C:$C,0)))</f>
        <v>GRA elec gen subsidy</v>
      </c>
      <c r="L2440" s="254">
        <f>IF(ISBLANK(INDEX('Policy Characteristics'!F:F,MATCH($C2440,'Policy Characteristics'!$C:$C,0))),"",INDEX('Policy Characteristics'!F:F,MATCH($C2440,'Policy Characteristics'!$C:$C,0)))</f>
        <v>0</v>
      </c>
      <c r="M2440" s="254">
        <f>IF(ISBLANK(INDEX('Policy Characteristics'!G:G,MATCH($C2440,'Policy Characteristics'!$C:$C,0))),"",INDEX('Policy Characteristics'!G:G,MATCH($C2440,'Policy Characteristics'!$C:$C,0)))</f>
        <v>10</v>
      </c>
      <c r="N2440" s="254">
        <f>IF(ISBLANK(INDEX('Policy Characteristics'!H:H,MATCH($C2440,'Policy Characteristics'!$C:$C,0))),"",INDEX('Policy Characteristics'!H:H,MATCH($C2440,'Policy Characteristics'!$C:$C,0)))</f>
        <v>1</v>
      </c>
      <c r="O2440" s="254" t="str">
        <f>IF(ISBLANK(INDEX('Policy Characteristics'!I:I,MATCH($C2440,'Policy Characteristics'!$C:$C,0))),"",INDEX('Policy Characteristics'!I:I,MATCH($C2440,'Policy Characteristics'!$C:$C,0)))</f>
        <v>weight</v>
      </c>
      <c r="P2440" s="254" t="str">
        <f>IF(ISBLANK(INDEX('Policy Characteristics'!J:J,MATCH($C2440,'Policy Characteristics'!$C:$C,0))),"",INDEX('Policy Characteristics'!J:J,MATCH($C2440,'Policy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40" s="254" t="str">
        <f>IF(ISBLANK(INDEX('Policy Characteristics'!K:K,MATCH($C2440,'Policy Characteristics'!$C:$C,0))),"",INDEX('Policy Characteristics'!K:K,MATCH($C2440,'Policy Characteristics'!$C:$C,0)))</f>
        <v>io-model.html</v>
      </c>
      <c r="R2440" s="254" t="str">
        <f>IF(ISBLANK(INDEX('Policy Characteristics'!L:L,MATCH($C2440,'Policy Characteristics'!$C:$C,0))),"",INDEX('Policy Characteristics'!L:L,MATCH($C2440,'Policy Characteristics'!$C:$C,0)))</f>
        <v/>
      </c>
    </row>
    <row r="2441" spans="1:18">
      <c r="A2441" s="254" t="str">
        <f>IF(ISBLANK(INDEX('Policy Characteristics'!A:A,MATCH($C2441,'Policy Characteristics'!$C:$C,0))),"",INDEX('Policy Characteristics'!A:A,MATCH($C2441,'Policy Characteristics'!$C:$C,0)))</f>
        <v>Government Revenue Accounting</v>
      </c>
      <c r="B2441" s="262" t="str">
        <f>IF(ISBLANK(INDEX('Policy Characteristics'!B:B,MATCH($C2441,'Policy Characteristics'!$C:$C,0))),"",INDEX('Policy Characteristics'!B:B,MATCH($C2441,'Policy Characteristics'!$C:$C,0)))</f>
        <v>Electricity Generation Subsidy</v>
      </c>
      <c r="C2441" s="254" t="str">
        <f t="shared" si="97"/>
        <v>GRA for Electricity Generation Subsidies</v>
      </c>
      <c r="D2441" s="1" t="s">
        <v>2939</v>
      </c>
      <c r="F2441" s="1" t="s">
        <v>2943</v>
      </c>
      <c r="H2441" s="43">
        <v>562</v>
      </c>
      <c r="I2441" s="326" t="str">
        <f t="shared" si="98"/>
        <v>Yes</v>
      </c>
      <c r="J2441" s="255" t="str">
        <f>IF(ISBLANK(INDEX('Policy Characteristics'!D:D,MATCH($C2441,'Policy Characteristics'!$C:$C,0))),"",INDEX('Policy Characteristics'!D:D,MATCH($C2441,'Policy Characteristics'!$C:$C,0)))</f>
        <v/>
      </c>
      <c r="K2441" s="254" t="str">
        <f>IF(ISBLANK(INDEX('Policy Characteristics'!E:E,MATCH($C2441,'Policy Characteristics'!$C:$C,0))),"",INDEX('Policy Characteristics'!E:E,MATCH($C2441,'Policy Characteristics'!$C:$C,0)))</f>
        <v>GRA elec gen subsidy</v>
      </c>
      <c r="L2441" s="254">
        <f>IF(ISBLANK(INDEX('Policy Characteristics'!F:F,MATCH($C2441,'Policy Characteristics'!$C:$C,0))),"",INDEX('Policy Characteristics'!F:F,MATCH($C2441,'Policy Characteristics'!$C:$C,0)))</f>
        <v>0</v>
      </c>
      <c r="M2441" s="254">
        <f>IF(ISBLANK(INDEX('Policy Characteristics'!G:G,MATCH($C2441,'Policy Characteristics'!$C:$C,0))),"",INDEX('Policy Characteristics'!G:G,MATCH($C2441,'Policy Characteristics'!$C:$C,0)))</f>
        <v>10</v>
      </c>
      <c r="N2441" s="254">
        <f>IF(ISBLANK(INDEX('Policy Characteristics'!H:H,MATCH($C2441,'Policy Characteristics'!$C:$C,0))),"",INDEX('Policy Characteristics'!H:H,MATCH($C2441,'Policy Characteristics'!$C:$C,0)))</f>
        <v>1</v>
      </c>
      <c r="O2441" s="254" t="str">
        <f>IF(ISBLANK(INDEX('Policy Characteristics'!I:I,MATCH($C2441,'Policy Characteristics'!$C:$C,0))),"",INDEX('Policy Characteristics'!I:I,MATCH($C2441,'Policy Characteristics'!$C:$C,0)))</f>
        <v>weight</v>
      </c>
      <c r="P2441" s="254" t="str">
        <f>IF(ISBLANK(INDEX('Policy Characteristics'!J:J,MATCH($C2441,'Policy Characteristics'!$C:$C,0))),"",INDEX('Policy Characteristics'!J:J,MATCH($C2441,'Policy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41" s="254" t="str">
        <f>IF(ISBLANK(INDEX('Policy Characteristics'!K:K,MATCH($C2441,'Policy Characteristics'!$C:$C,0))),"",INDEX('Policy Characteristics'!K:K,MATCH($C2441,'Policy Characteristics'!$C:$C,0)))</f>
        <v>io-model.html</v>
      </c>
      <c r="R2441" s="254" t="str">
        <f>IF(ISBLANK(INDEX('Policy Characteristics'!L:L,MATCH($C2441,'Policy Characteristics'!$C:$C,0))),"",INDEX('Policy Characteristics'!L:L,MATCH($C2441,'Policy Characteristics'!$C:$C,0)))</f>
        <v/>
      </c>
    </row>
    <row r="2442" spans="1:18">
      <c r="A2442" s="254" t="str">
        <f>IF(ISBLANK(INDEX('Policy Characteristics'!A:A,MATCH($C2442,'Policy Characteristics'!$C:$C,0))),"",INDEX('Policy Characteristics'!A:A,MATCH($C2442,'Policy Characteristics'!$C:$C,0)))</f>
        <v>Government Revenue Accounting</v>
      </c>
      <c r="B2442" s="262" t="str">
        <f>IF(ISBLANK(INDEX('Policy Characteristics'!B:B,MATCH($C2442,'Policy Characteristics'!$C:$C,0))),"",INDEX('Policy Characteristics'!B:B,MATCH($C2442,'Policy Characteristics'!$C:$C,0)))</f>
        <v>Electricity Generation Subsidy</v>
      </c>
      <c r="C2442" s="254" t="str">
        <f t="shared" si="97"/>
        <v>GRA for Electricity Generation Subsidies</v>
      </c>
      <c r="D2442" s="1" t="s">
        <v>2940</v>
      </c>
      <c r="F2442" s="1" t="s">
        <v>2944</v>
      </c>
      <c r="H2442" s="43">
        <v>563</v>
      </c>
      <c r="I2442" s="326" t="str">
        <f t="shared" si="98"/>
        <v>Yes</v>
      </c>
      <c r="J2442" s="255" t="str">
        <f>IF(ISBLANK(INDEX('Policy Characteristics'!D:D,MATCH($C2442,'Policy Characteristics'!$C:$C,0))),"",INDEX('Policy Characteristics'!D:D,MATCH($C2442,'Policy Characteristics'!$C:$C,0)))</f>
        <v/>
      </c>
      <c r="K2442" s="254" t="str">
        <f>IF(ISBLANK(INDEX('Policy Characteristics'!E:E,MATCH($C2442,'Policy Characteristics'!$C:$C,0))),"",INDEX('Policy Characteristics'!E:E,MATCH($C2442,'Policy Characteristics'!$C:$C,0)))</f>
        <v>GRA elec gen subsidy</v>
      </c>
      <c r="L2442" s="254">
        <f>IF(ISBLANK(INDEX('Policy Characteristics'!F:F,MATCH($C2442,'Policy Characteristics'!$C:$C,0))),"",INDEX('Policy Characteristics'!F:F,MATCH($C2442,'Policy Characteristics'!$C:$C,0)))</f>
        <v>0</v>
      </c>
      <c r="M2442" s="254">
        <f>IF(ISBLANK(INDEX('Policy Characteristics'!G:G,MATCH($C2442,'Policy Characteristics'!$C:$C,0))),"",INDEX('Policy Characteristics'!G:G,MATCH($C2442,'Policy Characteristics'!$C:$C,0)))</f>
        <v>10</v>
      </c>
      <c r="N2442" s="254">
        <f>IF(ISBLANK(INDEX('Policy Characteristics'!H:H,MATCH($C2442,'Policy Characteristics'!$C:$C,0))),"",INDEX('Policy Characteristics'!H:H,MATCH($C2442,'Policy Characteristics'!$C:$C,0)))</f>
        <v>1</v>
      </c>
      <c r="O2442" s="254" t="str">
        <f>IF(ISBLANK(INDEX('Policy Characteristics'!I:I,MATCH($C2442,'Policy Characteristics'!$C:$C,0))),"",INDEX('Policy Characteristics'!I:I,MATCH($C2442,'Policy Characteristics'!$C:$C,0)))</f>
        <v>weight</v>
      </c>
      <c r="P2442" s="254" t="str">
        <f>IF(ISBLANK(INDEX('Policy Characteristics'!J:J,MATCH($C2442,'Policy Characteristics'!$C:$C,0))),"",INDEX('Policy Characteristics'!J:J,MATCH($C2442,'Policy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42" s="254" t="str">
        <f>IF(ISBLANK(INDEX('Policy Characteristics'!K:K,MATCH($C2442,'Policy Characteristics'!$C:$C,0))),"",INDEX('Policy Characteristics'!K:K,MATCH($C2442,'Policy Characteristics'!$C:$C,0)))</f>
        <v>io-model.html</v>
      </c>
      <c r="R2442" s="254" t="str">
        <f>IF(ISBLANK(INDEX('Policy Characteristics'!L:L,MATCH($C2442,'Policy Characteristics'!$C:$C,0))),"",INDEX('Policy Characteristics'!L:L,MATCH($C2442,'Policy Characteristics'!$C:$C,0)))</f>
        <v/>
      </c>
    </row>
    <row r="2443" spans="1:18">
      <c r="A2443" s="254" t="str">
        <f>IF(ISBLANK(INDEX('Policy Characteristics'!A:A,MATCH($C2443,'Policy Characteristics'!$C:$C,0))),"",INDEX('Policy Characteristics'!A:A,MATCH($C2443,'Policy Characteristics'!$C:$C,0)))</f>
        <v>Government Revenue Accounting</v>
      </c>
      <c r="B2443" s="262" t="str">
        <f>IF(ISBLANK(INDEX('Policy Characteristics'!B:B,MATCH($C2443,'Policy Characteristics'!$C:$C,0))),"",INDEX('Policy Characteristics'!B:B,MATCH($C2443,'Policy Characteristics'!$C:$C,0)))</f>
        <v>Electricity Generation Subsidy</v>
      </c>
      <c r="C2443" s="254" t="str">
        <f t="shared" si="97"/>
        <v>GRA for Electricity Generation Subsidies</v>
      </c>
      <c r="D2443" s="1" t="s">
        <v>2941</v>
      </c>
      <c r="F2443" s="1" t="s">
        <v>2945</v>
      </c>
      <c r="H2443" s="43">
        <v>564</v>
      </c>
      <c r="I2443" s="326" t="str">
        <f t="shared" si="98"/>
        <v>Yes</v>
      </c>
      <c r="J2443" s="255" t="str">
        <f>IF(ISBLANK(INDEX('Policy Characteristics'!D:D,MATCH($C2443,'Policy Characteristics'!$C:$C,0))),"",INDEX('Policy Characteristics'!D:D,MATCH($C2443,'Policy Characteristics'!$C:$C,0)))</f>
        <v/>
      </c>
      <c r="K2443" s="254" t="str">
        <f>IF(ISBLANK(INDEX('Policy Characteristics'!E:E,MATCH($C2443,'Policy Characteristics'!$C:$C,0))),"",INDEX('Policy Characteristics'!E:E,MATCH($C2443,'Policy Characteristics'!$C:$C,0)))</f>
        <v>GRA elec gen subsidy</v>
      </c>
      <c r="L2443" s="254">
        <f>IF(ISBLANK(INDEX('Policy Characteristics'!F:F,MATCH($C2443,'Policy Characteristics'!$C:$C,0))),"",INDEX('Policy Characteristics'!F:F,MATCH($C2443,'Policy Characteristics'!$C:$C,0)))</f>
        <v>0</v>
      </c>
      <c r="M2443" s="254">
        <f>IF(ISBLANK(INDEX('Policy Characteristics'!G:G,MATCH($C2443,'Policy Characteristics'!$C:$C,0))),"",INDEX('Policy Characteristics'!G:G,MATCH($C2443,'Policy Characteristics'!$C:$C,0)))</f>
        <v>10</v>
      </c>
      <c r="N2443" s="254">
        <f>IF(ISBLANK(INDEX('Policy Characteristics'!H:H,MATCH($C2443,'Policy Characteristics'!$C:$C,0))),"",INDEX('Policy Characteristics'!H:H,MATCH($C2443,'Policy Characteristics'!$C:$C,0)))</f>
        <v>1</v>
      </c>
      <c r="O2443" s="254" t="str">
        <f>IF(ISBLANK(INDEX('Policy Characteristics'!I:I,MATCH($C2443,'Policy Characteristics'!$C:$C,0))),"",INDEX('Policy Characteristics'!I:I,MATCH($C2443,'Policy Characteristics'!$C:$C,0)))</f>
        <v>weight</v>
      </c>
      <c r="P2443" s="254" t="str">
        <f>IF(ISBLANK(INDEX('Policy Characteristics'!J:J,MATCH($C2443,'Policy Characteristics'!$C:$C,0))),"",INDEX('Policy Characteristics'!J:J,MATCH($C2443,'Policy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43" s="254" t="str">
        <f>IF(ISBLANK(INDEX('Policy Characteristics'!K:K,MATCH($C2443,'Policy Characteristics'!$C:$C,0))),"",INDEX('Policy Characteristics'!K:K,MATCH($C2443,'Policy Characteristics'!$C:$C,0)))</f>
        <v>io-model.html</v>
      </c>
      <c r="R2443" s="254" t="str">
        <f>IF(ISBLANK(INDEX('Policy Characteristics'!L:L,MATCH($C2443,'Policy Characteristics'!$C:$C,0))),"",INDEX('Policy Characteristics'!L:L,MATCH($C2443,'Policy Characteristics'!$C:$C,0)))</f>
        <v/>
      </c>
    </row>
    <row r="2444" spans="1:18">
      <c r="A2444" s="254" t="str">
        <f>IF(ISBLANK(INDEX('Policy Characteristics'!A:A,MATCH($C2444,'Policy Characteristics'!$C:$C,0))),"",INDEX('Policy Characteristics'!A:A,MATCH($C2444,'Policy Characteristics'!$C:$C,0)))</f>
        <v>Government Revenue Accounting</v>
      </c>
      <c r="B2444" s="262" t="str">
        <f>IF(ISBLANK(INDEX('Policy Characteristics'!B:B,MATCH($C2444,'Policy Characteristics'!$C:$C,0))),"",INDEX('Policy Characteristics'!B:B,MATCH($C2444,'Policy Characteristics'!$C:$C,0)))</f>
        <v>Electricity Capacity Construction Subsidy</v>
      </c>
      <c r="C2444" t="s">
        <v>2932</v>
      </c>
      <c r="D2444" s="1" t="s">
        <v>2937</v>
      </c>
      <c r="F2444" s="1" t="s">
        <v>2942</v>
      </c>
      <c r="H2444" s="43">
        <v>565</v>
      </c>
      <c r="I2444" s="322" t="s">
        <v>40</v>
      </c>
      <c r="J2444" s="255" t="str">
        <f>IF(ISBLANK(INDEX('Policy Characteristics'!D:D,MATCH($C2444,'Policy Characteristics'!$C:$C,0))),"",INDEX('Policy Characteristics'!D:D,MATCH($C2444,'Policy Characteristics'!$C:$C,0)))</f>
        <v/>
      </c>
      <c r="K2444" s="254" t="str">
        <f>IF(ISBLANK(INDEX('Policy Characteristics'!E:E,MATCH($C2444,'Policy Characteristics'!$C:$C,0))),"",INDEX('Policy Characteristics'!E:E,MATCH($C2444,'Policy Characteristics'!$C:$C,0)))</f>
        <v>GRA elec cap const subsidy</v>
      </c>
      <c r="L2444" s="254">
        <f>IF(ISBLANK(INDEX('Policy Characteristics'!F:F,MATCH($C2444,'Policy Characteristics'!$C:$C,0))),"",INDEX('Policy Characteristics'!F:F,MATCH($C2444,'Policy Characteristics'!$C:$C,0)))</f>
        <v>0</v>
      </c>
      <c r="M2444" s="254">
        <f>IF(ISBLANK(INDEX('Policy Characteristics'!G:G,MATCH($C2444,'Policy Characteristics'!$C:$C,0))),"",INDEX('Policy Characteristics'!G:G,MATCH($C2444,'Policy Characteristics'!$C:$C,0)))</f>
        <v>10</v>
      </c>
      <c r="N2444" s="254">
        <f>IF(ISBLANK(INDEX('Policy Characteristics'!H:H,MATCH($C2444,'Policy Characteristics'!$C:$C,0))),"",INDEX('Policy Characteristics'!H:H,MATCH($C2444,'Policy Characteristics'!$C:$C,0)))</f>
        <v>1</v>
      </c>
      <c r="O2444" s="254" t="str">
        <f>IF(ISBLANK(INDEX('Policy Characteristics'!I:I,MATCH($C2444,'Policy Characteristics'!$C:$C,0))),"",INDEX('Policy Characteristics'!I:I,MATCH($C2444,'Policy Characteristics'!$C:$C,0)))</f>
        <v>weight</v>
      </c>
      <c r="P2444" s="254" t="str">
        <f>IF(ISBLANK(INDEX('Policy Characteristics'!J:J,MATCH($C2444,'Policy Characteristics'!$C:$C,0))),"",INDEX('Policy Characteristics'!J:J,MATCH($C2444,'Policy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44" s="254" t="str">
        <f>IF(ISBLANK(INDEX('Policy Characteristics'!K:K,MATCH($C2444,'Policy Characteristics'!$C:$C,0))),"",INDEX('Policy Characteristics'!K:K,MATCH($C2444,'Policy Characteristics'!$C:$C,0)))</f>
        <v>io-model.html</v>
      </c>
      <c r="R2444" s="254" t="str">
        <f>IF(ISBLANK(INDEX('Policy Characteristics'!L:L,MATCH($C2444,'Policy Characteristics'!$C:$C,0))),"",INDEX('Policy Characteristics'!L:L,MATCH($C2444,'Policy Characteristics'!$C:$C,0)))</f>
        <v/>
      </c>
    </row>
    <row r="2445" spans="1:18">
      <c r="A2445" s="254" t="str">
        <f>IF(ISBLANK(INDEX('Policy Characteristics'!A:A,MATCH($C2445,'Policy Characteristics'!$C:$C,0))),"",INDEX('Policy Characteristics'!A:A,MATCH($C2445,'Policy Characteristics'!$C:$C,0)))</f>
        <v>Government Revenue Accounting</v>
      </c>
      <c r="B2445" s="262" t="str">
        <f>IF(ISBLANK(INDEX('Policy Characteristics'!B:B,MATCH($C2445,'Policy Characteristics'!$C:$C,0))),"",INDEX('Policy Characteristics'!B:B,MATCH($C2445,'Policy Characteristics'!$C:$C,0)))</f>
        <v>Electricity Capacity Construction Subsidy</v>
      </c>
      <c r="C2445" s="254" t="str">
        <f t="shared" ref="C2445:C2448" si="99">C$2444</f>
        <v>GRA for Electricity Capacity Construction Subsidies</v>
      </c>
      <c r="D2445" s="1" t="s">
        <v>2938</v>
      </c>
      <c r="F2445" s="1" t="s">
        <v>2953</v>
      </c>
      <c r="H2445" s="43">
        <v>566</v>
      </c>
      <c r="I2445" s="326" t="str">
        <f t="shared" ref="I2445:I2448" si="100">I$2444</f>
        <v>Yes</v>
      </c>
      <c r="J2445" s="255" t="str">
        <f>IF(ISBLANK(INDEX('Policy Characteristics'!D:D,MATCH($C2445,'Policy Characteristics'!$C:$C,0))),"",INDEX('Policy Characteristics'!D:D,MATCH($C2445,'Policy Characteristics'!$C:$C,0)))</f>
        <v/>
      </c>
      <c r="K2445" s="254" t="str">
        <f>IF(ISBLANK(INDEX('Policy Characteristics'!E:E,MATCH($C2445,'Policy Characteristics'!$C:$C,0))),"",INDEX('Policy Characteristics'!E:E,MATCH($C2445,'Policy Characteristics'!$C:$C,0)))</f>
        <v>GRA elec cap const subsidy</v>
      </c>
      <c r="L2445" s="254">
        <f>IF(ISBLANK(INDEX('Policy Characteristics'!F:F,MATCH($C2445,'Policy Characteristics'!$C:$C,0))),"",INDEX('Policy Characteristics'!F:F,MATCH($C2445,'Policy Characteristics'!$C:$C,0)))</f>
        <v>0</v>
      </c>
      <c r="M2445" s="254">
        <f>IF(ISBLANK(INDEX('Policy Characteristics'!G:G,MATCH($C2445,'Policy Characteristics'!$C:$C,0))),"",INDEX('Policy Characteristics'!G:G,MATCH($C2445,'Policy Characteristics'!$C:$C,0)))</f>
        <v>10</v>
      </c>
      <c r="N2445" s="254">
        <f>IF(ISBLANK(INDEX('Policy Characteristics'!H:H,MATCH($C2445,'Policy Characteristics'!$C:$C,0))),"",INDEX('Policy Characteristics'!H:H,MATCH($C2445,'Policy Characteristics'!$C:$C,0)))</f>
        <v>1</v>
      </c>
      <c r="O2445" s="254" t="str">
        <f>IF(ISBLANK(INDEX('Policy Characteristics'!I:I,MATCH($C2445,'Policy Characteristics'!$C:$C,0))),"",INDEX('Policy Characteristics'!I:I,MATCH($C2445,'Policy Characteristics'!$C:$C,0)))</f>
        <v>weight</v>
      </c>
      <c r="P2445" s="254" t="str">
        <f>IF(ISBLANK(INDEX('Policy Characteristics'!J:J,MATCH($C2445,'Policy Characteristics'!$C:$C,0))),"",INDEX('Policy Characteristics'!J:J,MATCH($C2445,'Policy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45" s="254" t="str">
        <f>IF(ISBLANK(INDEX('Policy Characteristics'!K:K,MATCH($C2445,'Policy Characteristics'!$C:$C,0))),"",INDEX('Policy Characteristics'!K:K,MATCH($C2445,'Policy Characteristics'!$C:$C,0)))</f>
        <v>io-model.html</v>
      </c>
      <c r="R2445" s="254" t="str">
        <f>IF(ISBLANK(INDEX('Policy Characteristics'!L:L,MATCH($C2445,'Policy Characteristics'!$C:$C,0))),"",INDEX('Policy Characteristics'!L:L,MATCH($C2445,'Policy Characteristics'!$C:$C,0)))</f>
        <v/>
      </c>
    </row>
    <row r="2446" spans="1:18">
      <c r="A2446" s="254" t="str">
        <f>IF(ISBLANK(INDEX('Policy Characteristics'!A:A,MATCH($C2446,'Policy Characteristics'!$C:$C,0))),"",INDEX('Policy Characteristics'!A:A,MATCH($C2446,'Policy Characteristics'!$C:$C,0)))</f>
        <v>Government Revenue Accounting</v>
      </c>
      <c r="B2446" s="262" t="str">
        <f>IF(ISBLANK(INDEX('Policy Characteristics'!B:B,MATCH($C2446,'Policy Characteristics'!$C:$C,0))),"",INDEX('Policy Characteristics'!B:B,MATCH($C2446,'Policy Characteristics'!$C:$C,0)))</f>
        <v>Electricity Capacity Construction Subsidy</v>
      </c>
      <c r="C2446" s="254" t="str">
        <f t="shared" si="99"/>
        <v>GRA for Electricity Capacity Construction Subsidies</v>
      </c>
      <c r="D2446" s="1" t="s">
        <v>2939</v>
      </c>
      <c r="F2446" s="1" t="s">
        <v>2943</v>
      </c>
      <c r="H2446" s="43">
        <v>567</v>
      </c>
      <c r="I2446" s="326" t="str">
        <f t="shared" si="100"/>
        <v>Yes</v>
      </c>
      <c r="J2446" s="255" t="str">
        <f>IF(ISBLANK(INDEX('Policy Characteristics'!D:D,MATCH($C2446,'Policy Characteristics'!$C:$C,0))),"",INDEX('Policy Characteristics'!D:D,MATCH($C2446,'Policy Characteristics'!$C:$C,0)))</f>
        <v/>
      </c>
      <c r="K2446" s="254" t="str">
        <f>IF(ISBLANK(INDEX('Policy Characteristics'!E:E,MATCH($C2446,'Policy Characteristics'!$C:$C,0))),"",INDEX('Policy Characteristics'!E:E,MATCH($C2446,'Policy Characteristics'!$C:$C,0)))</f>
        <v>GRA elec cap const subsidy</v>
      </c>
      <c r="L2446" s="254">
        <f>IF(ISBLANK(INDEX('Policy Characteristics'!F:F,MATCH($C2446,'Policy Characteristics'!$C:$C,0))),"",INDEX('Policy Characteristics'!F:F,MATCH($C2446,'Policy Characteristics'!$C:$C,0)))</f>
        <v>0</v>
      </c>
      <c r="M2446" s="254">
        <f>IF(ISBLANK(INDEX('Policy Characteristics'!G:G,MATCH($C2446,'Policy Characteristics'!$C:$C,0))),"",INDEX('Policy Characteristics'!G:G,MATCH($C2446,'Policy Characteristics'!$C:$C,0)))</f>
        <v>10</v>
      </c>
      <c r="N2446" s="254">
        <f>IF(ISBLANK(INDEX('Policy Characteristics'!H:H,MATCH($C2446,'Policy Characteristics'!$C:$C,0))),"",INDEX('Policy Characteristics'!H:H,MATCH($C2446,'Policy Characteristics'!$C:$C,0)))</f>
        <v>1</v>
      </c>
      <c r="O2446" s="254" t="str">
        <f>IF(ISBLANK(INDEX('Policy Characteristics'!I:I,MATCH($C2446,'Policy Characteristics'!$C:$C,0))),"",INDEX('Policy Characteristics'!I:I,MATCH($C2446,'Policy Characteristics'!$C:$C,0)))</f>
        <v>weight</v>
      </c>
      <c r="P2446" s="254" t="str">
        <f>IF(ISBLANK(INDEX('Policy Characteristics'!J:J,MATCH($C2446,'Policy Characteristics'!$C:$C,0))),"",INDEX('Policy Characteristics'!J:J,MATCH($C2446,'Policy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46" s="254" t="str">
        <f>IF(ISBLANK(INDEX('Policy Characteristics'!K:K,MATCH($C2446,'Policy Characteristics'!$C:$C,0))),"",INDEX('Policy Characteristics'!K:K,MATCH($C2446,'Policy Characteristics'!$C:$C,0)))</f>
        <v>io-model.html</v>
      </c>
      <c r="R2446" s="254" t="str">
        <f>IF(ISBLANK(INDEX('Policy Characteristics'!L:L,MATCH($C2446,'Policy Characteristics'!$C:$C,0))),"",INDEX('Policy Characteristics'!L:L,MATCH($C2446,'Policy Characteristics'!$C:$C,0)))</f>
        <v/>
      </c>
    </row>
    <row r="2447" spans="1:18">
      <c r="A2447" s="254" t="str">
        <f>IF(ISBLANK(INDEX('Policy Characteristics'!A:A,MATCH($C2447,'Policy Characteristics'!$C:$C,0))),"",INDEX('Policy Characteristics'!A:A,MATCH($C2447,'Policy Characteristics'!$C:$C,0)))</f>
        <v>Government Revenue Accounting</v>
      </c>
      <c r="B2447" s="262" t="str">
        <f>IF(ISBLANK(INDEX('Policy Characteristics'!B:B,MATCH($C2447,'Policy Characteristics'!$C:$C,0))),"",INDEX('Policy Characteristics'!B:B,MATCH($C2447,'Policy Characteristics'!$C:$C,0)))</f>
        <v>Electricity Capacity Construction Subsidy</v>
      </c>
      <c r="C2447" s="254" t="str">
        <f t="shared" si="99"/>
        <v>GRA for Electricity Capacity Construction Subsidies</v>
      </c>
      <c r="D2447" s="1" t="s">
        <v>2940</v>
      </c>
      <c r="F2447" s="1" t="s">
        <v>2944</v>
      </c>
      <c r="H2447" s="43">
        <v>568</v>
      </c>
      <c r="I2447" s="326" t="str">
        <f t="shared" si="100"/>
        <v>Yes</v>
      </c>
      <c r="J2447" s="255" t="str">
        <f>IF(ISBLANK(INDEX('Policy Characteristics'!D:D,MATCH($C2447,'Policy Characteristics'!$C:$C,0))),"",INDEX('Policy Characteristics'!D:D,MATCH($C2447,'Policy Characteristics'!$C:$C,0)))</f>
        <v/>
      </c>
      <c r="K2447" s="254" t="str">
        <f>IF(ISBLANK(INDEX('Policy Characteristics'!E:E,MATCH($C2447,'Policy Characteristics'!$C:$C,0))),"",INDEX('Policy Characteristics'!E:E,MATCH($C2447,'Policy Characteristics'!$C:$C,0)))</f>
        <v>GRA elec cap const subsidy</v>
      </c>
      <c r="L2447" s="254">
        <f>IF(ISBLANK(INDEX('Policy Characteristics'!F:F,MATCH($C2447,'Policy Characteristics'!$C:$C,0))),"",INDEX('Policy Characteristics'!F:F,MATCH($C2447,'Policy Characteristics'!$C:$C,0)))</f>
        <v>0</v>
      </c>
      <c r="M2447" s="254">
        <f>IF(ISBLANK(INDEX('Policy Characteristics'!G:G,MATCH($C2447,'Policy Characteristics'!$C:$C,0))),"",INDEX('Policy Characteristics'!G:G,MATCH($C2447,'Policy Characteristics'!$C:$C,0)))</f>
        <v>10</v>
      </c>
      <c r="N2447" s="254">
        <f>IF(ISBLANK(INDEX('Policy Characteristics'!H:H,MATCH($C2447,'Policy Characteristics'!$C:$C,0))),"",INDEX('Policy Characteristics'!H:H,MATCH($C2447,'Policy Characteristics'!$C:$C,0)))</f>
        <v>1</v>
      </c>
      <c r="O2447" s="254" t="str">
        <f>IF(ISBLANK(INDEX('Policy Characteristics'!I:I,MATCH($C2447,'Policy Characteristics'!$C:$C,0))),"",INDEX('Policy Characteristics'!I:I,MATCH($C2447,'Policy Characteristics'!$C:$C,0)))</f>
        <v>weight</v>
      </c>
      <c r="P2447" s="254" t="str">
        <f>IF(ISBLANK(INDEX('Policy Characteristics'!J:J,MATCH($C2447,'Policy Characteristics'!$C:$C,0))),"",INDEX('Policy Characteristics'!J:J,MATCH($C2447,'Policy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47" s="254" t="str">
        <f>IF(ISBLANK(INDEX('Policy Characteristics'!K:K,MATCH($C2447,'Policy Characteristics'!$C:$C,0))),"",INDEX('Policy Characteristics'!K:K,MATCH($C2447,'Policy Characteristics'!$C:$C,0)))</f>
        <v>io-model.html</v>
      </c>
      <c r="R2447" s="254" t="str">
        <f>IF(ISBLANK(INDEX('Policy Characteristics'!L:L,MATCH($C2447,'Policy Characteristics'!$C:$C,0))),"",INDEX('Policy Characteristics'!L:L,MATCH($C2447,'Policy Characteristics'!$C:$C,0)))</f>
        <v/>
      </c>
    </row>
    <row r="2448" spans="1:18">
      <c r="A2448" s="254" t="str">
        <f>IF(ISBLANK(INDEX('Policy Characteristics'!A:A,MATCH($C2448,'Policy Characteristics'!$C:$C,0))),"",INDEX('Policy Characteristics'!A:A,MATCH($C2448,'Policy Characteristics'!$C:$C,0)))</f>
        <v>Government Revenue Accounting</v>
      </c>
      <c r="B2448" s="262" t="str">
        <f>IF(ISBLANK(INDEX('Policy Characteristics'!B:B,MATCH($C2448,'Policy Characteristics'!$C:$C,0))),"",INDEX('Policy Characteristics'!B:B,MATCH($C2448,'Policy Characteristics'!$C:$C,0)))</f>
        <v>Electricity Capacity Construction Subsidy</v>
      </c>
      <c r="C2448" s="254" t="str">
        <f t="shared" si="99"/>
        <v>GRA for Electricity Capacity Construction Subsidies</v>
      </c>
      <c r="D2448" s="1" t="s">
        <v>2941</v>
      </c>
      <c r="F2448" s="1" t="s">
        <v>2945</v>
      </c>
      <c r="H2448" s="43">
        <v>569</v>
      </c>
      <c r="I2448" s="326" t="str">
        <f t="shared" si="100"/>
        <v>Yes</v>
      </c>
      <c r="J2448" s="255" t="str">
        <f>IF(ISBLANK(INDEX('Policy Characteristics'!D:D,MATCH($C2448,'Policy Characteristics'!$C:$C,0))),"",INDEX('Policy Characteristics'!D:D,MATCH($C2448,'Policy Characteristics'!$C:$C,0)))</f>
        <v/>
      </c>
      <c r="K2448" s="254" t="str">
        <f>IF(ISBLANK(INDEX('Policy Characteristics'!E:E,MATCH($C2448,'Policy Characteristics'!$C:$C,0))),"",INDEX('Policy Characteristics'!E:E,MATCH($C2448,'Policy Characteristics'!$C:$C,0)))</f>
        <v>GRA elec cap const subsidy</v>
      </c>
      <c r="L2448" s="254">
        <f>IF(ISBLANK(INDEX('Policy Characteristics'!F:F,MATCH($C2448,'Policy Characteristics'!$C:$C,0))),"",INDEX('Policy Characteristics'!F:F,MATCH($C2448,'Policy Characteristics'!$C:$C,0)))</f>
        <v>0</v>
      </c>
      <c r="M2448" s="254">
        <f>IF(ISBLANK(INDEX('Policy Characteristics'!G:G,MATCH($C2448,'Policy Characteristics'!$C:$C,0))),"",INDEX('Policy Characteristics'!G:G,MATCH($C2448,'Policy Characteristics'!$C:$C,0)))</f>
        <v>10</v>
      </c>
      <c r="N2448" s="254">
        <f>IF(ISBLANK(INDEX('Policy Characteristics'!H:H,MATCH($C2448,'Policy Characteristics'!$C:$C,0))),"",INDEX('Policy Characteristics'!H:H,MATCH($C2448,'Policy Characteristics'!$C:$C,0)))</f>
        <v>1</v>
      </c>
      <c r="O2448" s="254" t="str">
        <f>IF(ISBLANK(INDEX('Policy Characteristics'!I:I,MATCH($C2448,'Policy Characteristics'!$C:$C,0))),"",INDEX('Policy Characteristics'!I:I,MATCH($C2448,'Policy Characteristics'!$C:$C,0)))</f>
        <v>weight</v>
      </c>
      <c r="P2448" s="254" t="str">
        <f>IF(ISBLANK(INDEX('Policy Characteristics'!J:J,MATCH($C2448,'Policy Characteristics'!$C:$C,0))),"",INDEX('Policy Characteristics'!J:J,MATCH($C2448,'Policy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48" s="254" t="str">
        <f>IF(ISBLANK(INDEX('Policy Characteristics'!K:K,MATCH($C2448,'Policy Characteristics'!$C:$C,0))),"",INDEX('Policy Characteristics'!K:K,MATCH($C2448,'Policy Characteristics'!$C:$C,0)))</f>
        <v>io-model.html</v>
      </c>
      <c r="R2448" s="254" t="str">
        <f>IF(ISBLANK(INDEX('Policy Characteristics'!L:L,MATCH($C2448,'Policy Characteristics'!$C:$C,0))),"",INDEX('Policy Characteristics'!L:L,MATCH($C2448,'Policy Characteristics'!$C:$C,0)))</f>
        <v/>
      </c>
    </row>
    <row r="2449" spans="1:18">
      <c r="A2449" s="254" t="str">
        <f>IF(ISBLANK(INDEX('Policy Characteristics'!A:A,MATCH($C2449,'Policy Characteristics'!$C:$C,0))),"",INDEX('Policy Characteristics'!A:A,MATCH($C2449,'Policy Characteristics'!$C:$C,0)))</f>
        <v>Government Revenue Accounting</v>
      </c>
      <c r="B2449" s="262" t="str">
        <f>IF(ISBLANK(INDEX('Policy Characteristics'!B:B,MATCH($C2449,'Policy Characteristics'!$C:$C,0))),"",INDEX('Policy Characteristics'!B:B,MATCH($C2449,'Policy Characteristics'!$C:$C,0)))</f>
        <v>Distributed Solar Subsidy</v>
      </c>
      <c r="C2449" t="s">
        <v>2933</v>
      </c>
      <c r="D2449" s="1" t="s">
        <v>2937</v>
      </c>
      <c r="F2449" s="1" t="s">
        <v>2942</v>
      </c>
      <c r="H2449" s="43">
        <v>570</v>
      </c>
      <c r="I2449" s="322" t="s">
        <v>40</v>
      </c>
      <c r="J2449" s="255" t="str">
        <f>IF(ISBLANK(INDEX('Policy Characteristics'!D:D,MATCH($C2449,'Policy Characteristics'!$C:$C,0))),"",INDEX('Policy Characteristics'!D:D,MATCH($C2449,'Policy Characteristics'!$C:$C,0)))</f>
        <v/>
      </c>
      <c r="K2449" s="254" t="str">
        <f>IF(ISBLANK(INDEX('Policy Characteristics'!E:E,MATCH($C2449,'Policy Characteristics'!$C:$C,0))),"",INDEX('Policy Characteristics'!E:E,MATCH($C2449,'Policy Characteristics'!$C:$C,0)))</f>
        <v>GRA dist solar subsidy</v>
      </c>
      <c r="L2449" s="254">
        <f>IF(ISBLANK(INDEX('Policy Characteristics'!F:F,MATCH($C2449,'Policy Characteristics'!$C:$C,0))),"",INDEX('Policy Characteristics'!F:F,MATCH($C2449,'Policy Characteristics'!$C:$C,0)))</f>
        <v>0</v>
      </c>
      <c r="M2449" s="254">
        <f>IF(ISBLANK(INDEX('Policy Characteristics'!G:G,MATCH($C2449,'Policy Characteristics'!$C:$C,0))),"",INDEX('Policy Characteristics'!G:G,MATCH($C2449,'Policy Characteristics'!$C:$C,0)))</f>
        <v>10</v>
      </c>
      <c r="N2449" s="254">
        <f>IF(ISBLANK(INDEX('Policy Characteristics'!H:H,MATCH($C2449,'Policy Characteristics'!$C:$C,0))),"",INDEX('Policy Characteristics'!H:H,MATCH($C2449,'Policy Characteristics'!$C:$C,0)))</f>
        <v>1</v>
      </c>
      <c r="O2449" s="254" t="str">
        <f>IF(ISBLANK(INDEX('Policy Characteristics'!I:I,MATCH($C2449,'Policy Characteristics'!$C:$C,0))),"",INDEX('Policy Characteristics'!I:I,MATCH($C2449,'Policy Characteristics'!$C:$C,0)))</f>
        <v>weight</v>
      </c>
      <c r="P2449" s="254" t="str">
        <f>IF(ISBLANK(INDEX('Policy Characteristics'!J:J,MATCH($C2449,'Policy Characteristics'!$C:$C,0))),"",INDEX('Policy Characteristics'!J:J,MATCH($C2449,'Policy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49" s="254" t="str">
        <f>IF(ISBLANK(INDEX('Policy Characteristics'!K:K,MATCH($C2449,'Policy Characteristics'!$C:$C,0))),"",INDEX('Policy Characteristics'!K:K,MATCH($C2449,'Policy Characteristics'!$C:$C,0)))</f>
        <v>io-model.html</v>
      </c>
      <c r="R2449" s="254" t="str">
        <f>IF(ISBLANK(INDEX('Policy Characteristics'!L:L,MATCH($C2449,'Policy Characteristics'!$C:$C,0))),"",INDEX('Policy Characteristics'!L:L,MATCH($C2449,'Policy Characteristics'!$C:$C,0)))</f>
        <v/>
      </c>
    </row>
    <row r="2450" spans="1:18">
      <c r="A2450" s="254" t="str">
        <f>IF(ISBLANK(INDEX('Policy Characteristics'!A:A,MATCH($C2450,'Policy Characteristics'!$C:$C,0))),"",INDEX('Policy Characteristics'!A:A,MATCH($C2450,'Policy Characteristics'!$C:$C,0)))</f>
        <v>Government Revenue Accounting</v>
      </c>
      <c r="B2450" s="262" t="str">
        <f>IF(ISBLANK(INDEX('Policy Characteristics'!B:B,MATCH($C2450,'Policy Characteristics'!$C:$C,0))),"",INDEX('Policy Characteristics'!B:B,MATCH($C2450,'Policy Characteristics'!$C:$C,0)))</f>
        <v>Distributed Solar Subsidy</v>
      </c>
      <c r="C2450" s="254" t="str">
        <f t="shared" ref="C2450:C2453" si="101">C$2449</f>
        <v>GRA for Distributed Solar Subsidy</v>
      </c>
      <c r="D2450" s="1" t="s">
        <v>2938</v>
      </c>
      <c r="F2450" s="1" t="s">
        <v>2953</v>
      </c>
      <c r="H2450" s="43">
        <v>571</v>
      </c>
      <c r="I2450" s="326" t="str">
        <f t="shared" ref="I2450:I2453" si="102">I$2449</f>
        <v>Yes</v>
      </c>
      <c r="J2450" s="255" t="str">
        <f>IF(ISBLANK(INDEX('Policy Characteristics'!D:D,MATCH($C2450,'Policy Characteristics'!$C:$C,0))),"",INDEX('Policy Characteristics'!D:D,MATCH($C2450,'Policy Characteristics'!$C:$C,0)))</f>
        <v/>
      </c>
      <c r="K2450" s="254" t="str">
        <f>IF(ISBLANK(INDEX('Policy Characteristics'!E:E,MATCH($C2450,'Policy Characteristics'!$C:$C,0))),"",INDEX('Policy Characteristics'!E:E,MATCH($C2450,'Policy Characteristics'!$C:$C,0)))</f>
        <v>GRA dist solar subsidy</v>
      </c>
      <c r="L2450" s="254">
        <f>IF(ISBLANK(INDEX('Policy Characteristics'!F:F,MATCH($C2450,'Policy Characteristics'!$C:$C,0))),"",INDEX('Policy Characteristics'!F:F,MATCH($C2450,'Policy Characteristics'!$C:$C,0)))</f>
        <v>0</v>
      </c>
      <c r="M2450" s="254">
        <f>IF(ISBLANK(INDEX('Policy Characteristics'!G:G,MATCH($C2450,'Policy Characteristics'!$C:$C,0))),"",INDEX('Policy Characteristics'!G:G,MATCH($C2450,'Policy Characteristics'!$C:$C,0)))</f>
        <v>10</v>
      </c>
      <c r="N2450" s="254">
        <f>IF(ISBLANK(INDEX('Policy Characteristics'!H:H,MATCH($C2450,'Policy Characteristics'!$C:$C,0))),"",INDEX('Policy Characteristics'!H:H,MATCH($C2450,'Policy Characteristics'!$C:$C,0)))</f>
        <v>1</v>
      </c>
      <c r="O2450" s="254" t="str">
        <f>IF(ISBLANK(INDEX('Policy Characteristics'!I:I,MATCH($C2450,'Policy Characteristics'!$C:$C,0))),"",INDEX('Policy Characteristics'!I:I,MATCH($C2450,'Policy Characteristics'!$C:$C,0)))</f>
        <v>weight</v>
      </c>
      <c r="P2450" s="254" t="str">
        <f>IF(ISBLANK(INDEX('Policy Characteristics'!J:J,MATCH($C2450,'Policy Characteristics'!$C:$C,0))),"",INDEX('Policy Characteristics'!J:J,MATCH($C2450,'Policy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50" s="254" t="str">
        <f>IF(ISBLANK(INDEX('Policy Characteristics'!K:K,MATCH($C2450,'Policy Characteristics'!$C:$C,0))),"",INDEX('Policy Characteristics'!K:K,MATCH($C2450,'Policy Characteristics'!$C:$C,0)))</f>
        <v>io-model.html</v>
      </c>
      <c r="R2450" s="254" t="str">
        <f>IF(ISBLANK(INDEX('Policy Characteristics'!L:L,MATCH($C2450,'Policy Characteristics'!$C:$C,0))),"",INDEX('Policy Characteristics'!L:L,MATCH($C2450,'Policy Characteristics'!$C:$C,0)))</f>
        <v/>
      </c>
    </row>
    <row r="2451" spans="1:18">
      <c r="A2451" s="254" t="str">
        <f>IF(ISBLANK(INDEX('Policy Characteristics'!A:A,MATCH($C2451,'Policy Characteristics'!$C:$C,0))),"",INDEX('Policy Characteristics'!A:A,MATCH($C2451,'Policy Characteristics'!$C:$C,0)))</f>
        <v>Government Revenue Accounting</v>
      </c>
      <c r="B2451" s="262" t="str">
        <f>IF(ISBLANK(INDEX('Policy Characteristics'!B:B,MATCH($C2451,'Policy Characteristics'!$C:$C,0))),"",INDEX('Policy Characteristics'!B:B,MATCH($C2451,'Policy Characteristics'!$C:$C,0)))</f>
        <v>Distributed Solar Subsidy</v>
      </c>
      <c r="C2451" s="254" t="str">
        <f t="shared" si="101"/>
        <v>GRA for Distributed Solar Subsidy</v>
      </c>
      <c r="D2451" s="1" t="s">
        <v>2939</v>
      </c>
      <c r="F2451" s="1" t="s">
        <v>2943</v>
      </c>
      <c r="H2451" s="43">
        <v>572</v>
      </c>
      <c r="I2451" s="326" t="str">
        <f t="shared" si="102"/>
        <v>Yes</v>
      </c>
      <c r="J2451" s="255" t="str">
        <f>IF(ISBLANK(INDEX('Policy Characteristics'!D:D,MATCH($C2451,'Policy Characteristics'!$C:$C,0))),"",INDEX('Policy Characteristics'!D:D,MATCH($C2451,'Policy Characteristics'!$C:$C,0)))</f>
        <v/>
      </c>
      <c r="K2451" s="254" t="str">
        <f>IF(ISBLANK(INDEX('Policy Characteristics'!E:E,MATCH($C2451,'Policy Characteristics'!$C:$C,0))),"",INDEX('Policy Characteristics'!E:E,MATCH($C2451,'Policy Characteristics'!$C:$C,0)))</f>
        <v>GRA dist solar subsidy</v>
      </c>
      <c r="L2451" s="254">
        <f>IF(ISBLANK(INDEX('Policy Characteristics'!F:F,MATCH($C2451,'Policy Characteristics'!$C:$C,0))),"",INDEX('Policy Characteristics'!F:F,MATCH($C2451,'Policy Characteristics'!$C:$C,0)))</f>
        <v>0</v>
      </c>
      <c r="M2451" s="254">
        <f>IF(ISBLANK(INDEX('Policy Characteristics'!G:G,MATCH($C2451,'Policy Characteristics'!$C:$C,0))),"",INDEX('Policy Characteristics'!G:G,MATCH($C2451,'Policy Characteristics'!$C:$C,0)))</f>
        <v>10</v>
      </c>
      <c r="N2451" s="254">
        <f>IF(ISBLANK(INDEX('Policy Characteristics'!H:H,MATCH($C2451,'Policy Characteristics'!$C:$C,0))),"",INDEX('Policy Characteristics'!H:H,MATCH($C2451,'Policy Characteristics'!$C:$C,0)))</f>
        <v>1</v>
      </c>
      <c r="O2451" s="254" t="str">
        <f>IF(ISBLANK(INDEX('Policy Characteristics'!I:I,MATCH($C2451,'Policy Characteristics'!$C:$C,0))),"",INDEX('Policy Characteristics'!I:I,MATCH($C2451,'Policy Characteristics'!$C:$C,0)))</f>
        <v>weight</v>
      </c>
      <c r="P2451" s="254" t="str">
        <f>IF(ISBLANK(INDEX('Policy Characteristics'!J:J,MATCH($C2451,'Policy Characteristics'!$C:$C,0))),"",INDEX('Policy Characteristics'!J:J,MATCH($C2451,'Policy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51" s="254" t="str">
        <f>IF(ISBLANK(INDEX('Policy Characteristics'!K:K,MATCH($C2451,'Policy Characteristics'!$C:$C,0))),"",INDEX('Policy Characteristics'!K:K,MATCH($C2451,'Policy Characteristics'!$C:$C,0)))</f>
        <v>io-model.html</v>
      </c>
      <c r="R2451" s="254" t="str">
        <f>IF(ISBLANK(INDEX('Policy Characteristics'!L:L,MATCH($C2451,'Policy Characteristics'!$C:$C,0))),"",INDEX('Policy Characteristics'!L:L,MATCH($C2451,'Policy Characteristics'!$C:$C,0)))</f>
        <v/>
      </c>
    </row>
    <row r="2452" spans="1:18">
      <c r="A2452" s="254" t="str">
        <f>IF(ISBLANK(INDEX('Policy Characteristics'!A:A,MATCH($C2452,'Policy Characteristics'!$C:$C,0))),"",INDEX('Policy Characteristics'!A:A,MATCH($C2452,'Policy Characteristics'!$C:$C,0)))</f>
        <v>Government Revenue Accounting</v>
      </c>
      <c r="B2452" s="262" t="str">
        <f>IF(ISBLANK(INDEX('Policy Characteristics'!B:B,MATCH($C2452,'Policy Characteristics'!$C:$C,0))),"",INDEX('Policy Characteristics'!B:B,MATCH($C2452,'Policy Characteristics'!$C:$C,0)))</f>
        <v>Distributed Solar Subsidy</v>
      </c>
      <c r="C2452" s="254" t="str">
        <f t="shared" si="101"/>
        <v>GRA for Distributed Solar Subsidy</v>
      </c>
      <c r="D2452" s="1" t="s">
        <v>2940</v>
      </c>
      <c r="F2452" s="1" t="s">
        <v>2944</v>
      </c>
      <c r="H2452" s="43">
        <v>573</v>
      </c>
      <c r="I2452" s="326" t="str">
        <f t="shared" si="102"/>
        <v>Yes</v>
      </c>
      <c r="J2452" s="255" t="str">
        <f>IF(ISBLANK(INDEX('Policy Characteristics'!D:D,MATCH($C2452,'Policy Characteristics'!$C:$C,0))),"",INDEX('Policy Characteristics'!D:D,MATCH($C2452,'Policy Characteristics'!$C:$C,0)))</f>
        <v/>
      </c>
      <c r="K2452" s="254" t="str">
        <f>IF(ISBLANK(INDEX('Policy Characteristics'!E:E,MATCH($C2452,'Policy Characteristics'!$C:$C,0))),"",INDEX('Policy Characteristics'!E:E,MATCH($C2452,'Policy Characteristics'!$C:$C,0)))</f>
        <v>GRA dist solar subsidy</v>
      </c>
      <c r="L2452" s="254">
        <f>IF(ISBLANK(INDEX('Policy Characteristics'!F:F,MATCH($C2452,'Policy Characteristics'!$C:$C,0))),"",INDEX('Policy Characteristics'!F:F,MATCH($C2452,'Policy Characteristics'!$C:$C,0)))</f>
        <v>0</v>
      </c>
      <c r="M2452" s="254">
        <f>IF(ISBLANK(INDEX('Policy Characteristics'!G:G,MATCH($C2452,'Policy Characteristics'!$C:$C,0))),"",INDEX('Policy Characteristics'!G:G,MATCH($C2452,'Policy Characteristics'!$C:$C,0)))</f>
        <v>10</v>
      </c>
      <c r="N2452" s="254">
        <f>IF(ISBLANK(INDEX('Policy Characteristics'!H:H,MATCH($C2452,'Policy Characteristics'!$C:$C,0))),"",INDEX('Policy Characteristics'!H:H,MATCH($C2452,'Policy Characteristics'!$C:$C,0)))</f>
        <v>1</v>
      </c>
      <c r="O2452" s="254" t="str">
        <f>IF(ISBLANK(INDEX('Policy Characteristics'!I:I,MATCH($C2452,'Policy Characteristics'!$C:$C,0))),"",INDEX('Policy Characteristics'!I:I,MATCH($C2452,'Policy Characteristics'!$C:$C,0)))</f>
        <v>weight</v>
      </c>
      <c r="P2452" s="254" t="str">
        <f>IF(ISBLANK(INDEX('Policy Characteristics'!J:J,MATCH($C2452,'Policy Characteristics'!$C:$C,0))),"",INDEX('Policy Characteristics'!J:J,MATCH($C2452,'Policy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52" s="254" t="str">
        <f>IF(ISBLANK(INDEX('Policy Characteristics'!K:K,MATCH($C2452,'Policy Characteristics'!$C:$C,0))),"",INDEX('Policy Characteristics'!K:K,MATCH($C2452,'Policy Characteristics'!$C:$C,0)))</f>
        <v>io-model.html</v>
      </c>
      <c r="R2452" s="254" t="str">
        <f>IF(ISBLANK(INDEX('Policy Characteristics'!L:L,MATCH($C2452,'Policy Characteristics'!$C:$C,0))),"",INDEX('Policy Characteristics'!L:L,MATCH($C2452,'Policy Characteristics'!$C:$C,0)))</f>
        <v/>
      </c>
    </row>
    <row r="2453" spans="1:18">
      <c r="A2453" s="254" t="str">
        <f>IF(ISBLANK(INDEX('Policy Characteristics'!A:A,MATCH($C2453,'Policy Characteristics'!$C:$C,0))),"",INDEX('Policy Characteristics'!A:A,MATCH($C2453,'Policy Characteristics'!$C:$C,0)))</f>
        <v>Government Revenue Accounting</v>
      </c>
      <c r="B2453" s="262" t="str">
        <f>IF(ISBLANK(INDEX('Policy Characteristics'!B:B,MATCH($C2453,'Policy Characteristics'!$C:$C,0))),"",INDEX('Policy Characteristics'!B:B,MATCH($C2453,'Policy Characteristics'!$C:$C,0)))</f>
        <v>Distributed Solar Subsidy</v>
      </c>
      <c r="C2453" s="254" t="str">
        <f t="shared" si="101"/>
        <v>GRA for Distributed Solar Subsidy</v>
      </c>
      <c r="D2453" s="1" t="s">
        <v>2941</v>
      </c>
      <c r="F2453" s="1" t="s">
        <v>2945</v>
      </c>
      <c r="H2453" s="43">
        <v>574</v>
      </c>
      <c r="I2453" s="326" t="str">
        <f t="shared" si="102"/>
        <v>Yes</v>
      </c>
      <c r="J2453" s="255" t="str">
        <f>IF(ISBLANK(INDEX('Policy Characteristics'!D:D,MATCH($C2453,'Policy Characteristics'!$C:$C,0))),"",INDEX('Policy Characteristics'!D:D,MATCH($C2453,'Policy Characteristics'!$C:$C,0)))</f>
        <v/>
      </c>
      <c r="K2453" s="254" t="str">
        <f>IF(ISBLANK(INDEX('Policy Characteristics'!E:E,MATCH($C2453,'Policy Characteristics'!$C:$C,0))),"",INDEX('Policy Characteristics'!E:E,MATCH($C2453,'Policy Characteristics'!$C:$C,0)))</f>
        <v>GRA dist solar subsidy</v>
      </c>
      <c r="L2453" s="254">
        <f>IF(ISBLANK(INDEX('Policy Characteristics'!F:F,MATCH($C2453,'Policy Characteristics'!$C:$C,0))),"",INDEX('Policy Characteristics'!F:F,MATCH($C2453,'Policy Characteristics'!$C:$C,0)))</f>
        <v>0</v>
      </c>
      <c r="M2453" s="254">
        <f>IF(ISBLANK(INDEX('Policy Characteristics'!G:G,MATCH($C2453,'Policy Characteristics'!$C:$C,0))),"",INDEX('Policy Characteristics'!G:G,MATCH($C2453,'Policy Characteristics'!$C:$C,0)))</f>
        <v>10</v>
      </c>
      <c r="N2453" s="254">
        <f>IF(ISBLANK(INDEX('Policy Characteristics'!H:H,MATCH($C2453,'Policy Characteristics'!$C:$C,0))),"",INDEX('Policy Characteristics'!H:H,MATCH($C2453,'Policy Characteristics'!$C:$C,0)))</f>
        <v>1</v>
      </c>
      <c r="O2453" s="254" t="str">
        <f>IF(ISBLANK(INDEX('Policy Characteristics'!I:I,MATCH($C2453,'Policy Characteristics'!$C:$C,0))),"",INDEX('Policy Characteristics'!I:I,MATCH($C2453,'Policy Characteristics'!$C:$C,0)))</f>
        <v>weight</v>
      </c>
      <c r="P2453" s="254" t="str">
        <f>IF(ISBLANK(INDEX('Policy Characteristics'!J:J,MATCH($C2453,'Policy Characteristics'!$C:$C,0))),"",INDEX('Policy Characteristics'!J:J,MATCH($C2453,'Policy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53" s="254" t="str">
        <f>IF(ISBLANK(INDEX('Policy Characteristics'!K:K,MATCH($C2453,'Policy Characteristics'!$C:$C,0))),"",INDEX('Policy Characteristics'!K:K,MATCH($C2453,'Policy Characteristics'!$C:$C,0)))</f>
        <v>io-model.html</v>
      </c>
      <c r="R2453" s="254" t="str">
        <f>IF(ISBLANK(INDEX('Policy Characteristics'!L:L,MATCH($C2453,'Policy Characteristics'!$C:$C,0))),"",INDEX('Policy Characteristics'!L:L,MATCH($C2453,'Policy Characteristics'!$C:$C,0)))</f>
        <v/>
      </c>
    </row>
    <row r="2454" spans="1:18">
      <c r="A2454" s="254" t="str">
        <f>IF(ISBLANK(INDEX('Policy Characteristics'!A:A,MATCH($C2454,'Policy Characteristics'!$C:$C,0))),"",INDEX('Policy Characteristics'!A:A,MATCH($C2454,'Policy Characteristics'!$C:$C,0)))</f>
        <v>Government Revenue Accounting</v>
      </c>
      <c r="B2454" s="262" t="str">
        <f>IF(ISBLANK(INDEX('Policy Characteristics'!B:B,MATCH($C2454,'Policy Characteristics'!$C:$C,0))),"",INDEX('Policy Characteristics'!B:B,MATCH($C2454,'Policy Characteristics'!$C:$C,0)))</f>
        <v>Fuel Subsidy</v>
      </c>
      <c r="C2454" t="s">
        <v>2934</v>
      </c>
      <c r="D2454" s="1" t="s">
        <v>2937</v>
      </c>
      <c r="F2454" s="1" t="s">
        <v>2942</v>
      </c>
      <c r="H2454" s="43">
        <v>575</v>
      </c>
      <c r="I2454" s="322" t="s">
        <v>40</v>
      </c>
      <c r="J2454" s="255" t="str">
        <f>IF(ISBLANK(INDEX('Policy Characteristics'!D:D,MATCH($C2454,'Policy Characteristics'!$C:$C,0))),"",INDEX('Policy Characteristics'!D:D,MATCH($C2454,'Policy Characteristics'!$C:$C,0)))</f>
        <v/>
      </c>
      <c r="K2454" s="254" t="str">
        <f>IF(ISBLANK(INDEX('Policy Characteristics'!E:E,MATCH($C2454,'Policy Characteristics'!$C:$C,0))),"",INDEX('Policy Characteristics'!E:E,MATCH($C2454,'Policy Characteristics'!$C:$C,0)))</f>
        <v>GRA fuel subsidy</v>
      </c>
      <c r="L2454" s="254">
        <f>IF(ISBLANK(INDEX('Policy Characteristics'!F:F,MATCH($C2454,'Policy Characteristics'!$C:$C,0))),"",INDEX('Policy Characteristics'!F:F,MATCH($C2454,'Policy Characteristics'!$C:$C,0)))</f>
        <v>0</v>
      </c>
      <c r="M2454" s="254">
        <f>IF(ISBLANK(INDEX('Policy Characteristics'!G:G,MATCH($C2454,'Policy Characteristics'!$C:$C,0))),"",INDEX('Policy Characteristics'!G:G,MATCH($C2454,'Policy Characteristics'!$C:$C,0)))</f>
        <v>10</v>
      </c>
      <c r="N2454" s="254">
        <f>IF(ISBLANK(INDEX('Policy Characteristics'!H:H,MATCH($C2454,'Policy Characteristics'!$C:$C,0))),"",INDEX('Policy Characteristics'!H:H,MATCH($C2454,'Policy Characteristics'!$C:$C,0)))</f>
        <v>1</v>
      </c>
      <c r="O2454" s="254" t="str">
        <f>IF(ISBLANK(INDEX('Policy Characteristics'!I:I,MATCH($C2454,'Policy Characteristics'!$C:$C,0))),"",INDEX('Policy Characteristics'!I:I,MATCH($C2454,'Policy Characteristics'!$C:$C,0)))</f>
        <v>weight</v>
      </c>
      <c r="P2454" s="254" t="str">
        <f>IF(ISBLANK(INDEX('Policy Characteristics'!J:J,MATCH($C2454,'Policy Characteristics'!$C:$C,0))),"",INDEX('Policy Characteristics'!J:J,MATCH($C2454,'Policy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54" s="254" t="str">
        <f>IF(ISBLANK(INDEX('Policy Characteristics'!K:K,MATCH($C2454,'Policy Characteristics'!$C:$C,0))),"",INDEX('Policy Characteristics'!K:K,MATCH($C2454,'Policy Characteristics'!$C:$C,0)))</f>
        <v>io-model.html</v>
      </c>
      <c r="R2454" s="254" t="str">
        <f>IF(ISBLANK(INDEX('Policy Characteristics'!L:L,MATCH($C2454,'Policy Characteristics'!$C:$C,0))),"",INDEX('Policy Characteristics'!L:L,MATCH($C2454,'Policy Characteristics'!$C:$C,0)))</f>
        <v/>
      </c>
    </row>
    <row r="2455" spans="1:18">
      <c r="A2455" s="254" t="str">
        <f>IF(ISBLANK(INDEX('Policy Characteristics'!A:A,MATCH($C2455,'Policy Characteristics'!$C:$C,0))),"",INDEX('Policy Characteristics'!A:A,MATCH($C2455,'Policy Characteristics'!$C:$C,0)))</f>
        <v>Government Revenue Accounting</v>
      </c>
      <c r="B2455" s="262" t="str">
        <f>IF(ISBLANK(INDEX('Policy Characteristics'!B:B,MATCH($C2455,'Policy Characteristics'!$C:$C,0))),"",INDEX('Policy Characteristics'!B:B,MATCH($C2455,'Policy Characteristics'!$C:$C,0)))</f>
        <v>Fuel Subsidy</v>
      </c>
      <c r="C2455" s="254" t="str">
        <f t="shared" ref="C2455:C2458" si="103">C$2454</f>
        <v>GRA for Fuel Subsidies</v>
      </c>
      <c r="D2455" s="1" t="s">
        <v>2938</v>
      </c>
      <c r="F2455" s="1" t="s">
        <v>2953</v>
      </c>
      <c r="H2455" s="43">
        <v>576</v>
      </c>
      <c r="I2455" s="326" t="str">
        <f t="shared" ref="I2455:I2463" si="104">I$2454</f>
        <v>Yes</v>
      </c>
      <c r="J2455" s="255" t="str">
        <f>IF(ISBLANK(INDEX('Policy Characteristics'!D:D,MATCH($C2455,'Policy Characteristics'!$C:$C,0))),"",INDEX('Policy Characteristics'!D:D,MATCH($C2455,'Policy Characteristics'!$C:$C,0)))</f>
        <v/>
      </c>
      <c r="K2455" s="254" t="str">
        <f>IF(ISBLANK(INDEX('Policy Characteristics'!E:E,MATCH($C2455,'Policy Characteristics'!$C:$C,0))),"",INDEX('Policy Characteristics'!E:E,MATCH($C2455,'Policy Characteristics'!$C:$C,0)))</f>
        <v>GRA fuel subsidy</v>
      </c>
      <c r="L2455" s="254">
        <f>IF(ISBLANK(INDEX('Policy Characteristics'!F:F,MATCH($C2455,'Policy Characteristics'!$C:$C,0))),"",INDEX('Policy Characteristics'!F:F,MATCH($C2455,'Policy Characteristics'!$C:$C,0)))</f>
        <v>0</v>
      </c>
      <c r="M2455" s="254">
        <f>IF(ISBLANK(INDEX('Policy Characteristics'!G:G,MATCH($C2455,'Policy Characteristics'!$C:$C,0))),"",INDEX('Policy Characteristics'!G:G,MATCH($C2455,'Policy Characteristics'!$C:$C,0)))</f>
        <v>10</v>
      </c>
      <c r="N2455" s="254">
        <f>IF(ISBLANK(INDEX('Policy Characteristics'!H:H,MATCH($C2455,'Policy Characteristics'!$C:$C,0))),"",INDEX('Policy Characteristics'!H:H,MATCH($C2455,'Policy Characteristics'!$C:$C,0)))</f>
        <v>1</v>
      </c>
      <c r="O2455" s="254" t="str">
        <f>IF(ISBLANK(INDEX('Policy Characteristics'!I:I,MATCH($C2455,'Policy Characteristics'!$C:$C,0))),"",INDEX('Policy Characteristics'!I:I,MATCH($C2455,'Policy Characteristics'!$C:$C,0)))</f>
        <v>weight</v>
      </c>
      <c r="P2455" s="254" t="str">
        <f>IF(ISBLANK(INDEX('Policy Characteristics'!J:J,MATCH($C2455,'Policy Characteristics'!$C:$C,0))),"",INDEX('Policy Characteristics'!J:J,MATCH($C2455,'Policy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55" s="254" t="str">
        <f>IF(ISBLANK(INDEX('Policy Characteristics'!K:K,MATCH($C2455,'Policy Characteristics'!$C:$C,0))),"",INDEX('Policy Characteristics'!K:K,MATCH($C2455,'Policy Characteristics'!$C:$C,0)))</f>
        <v>io-model.html</v>
      </c>
      <c r="R2455" s="254" t="str">
        <f>IF(ISBLANK(INDEX('Policy Characteristics'!L:L,MATCH($C2455,'Policy Characteristics'!$C:$C,0))),"",INDEX('Policy Characteristics'!L:L,MATCH($C2455,'Policy Characteristics'!$C:$C,0)))</f>
        <v/>
      </c>
    </row>
    <row r="2456" spans="1:18">
      <c r="A2456" s="254" t="str">
        <f>IF(ISBLANK(INDEX('Policy Characteristics'!A:A,MATCH($C2456,'Policy Characteristics'!$C:$C,0))),"",INDEX('Policy Characteristics'!A:A,MATCH($C2456,'Policy Characteristics'!$C:$C,0)))</f>
        <v>Government Revenue Accounting</v>
      </c>
      <c r="B2456" s="262" t="str">
        <f>IF(ISBLANK(INDEX('Policy Characteristics'!B:B,MATCH($C2456,'Policy Characteristics'!$C:$C,0))),"",INDEX('Policy Characteristics'!B:B,MATCH($C2456,'Policy Characteristics'!$C:$C,0)))</f>
        <v>Fuel Subsidy</v>
      </c>
      <c r="C2456" s="254" t="str">
        <f t="shared" si="103"/>
        <v>GRA for Fuel Subsidies</v>
      </c>
      <c r="D2456" s="1" t="s">
        <v>2939</v>
      </c>
      <c r="F2456" s="1" t="s">
        <v>2943</v>
      </c>
      <c r="H2456" s="43">
        <v>577</v>
      </c>
      <c r="I2456" s="326" t="str">
        <f t="shared" si="104"/>
        <v>Yes</v>
      </c>
      <c r="J2456" s="255" t="str">
        <f>IF(ISBLANK(INDEX('Policy Characteristics'!D:D,MATCH($C2456,'Policy Characteristics'!$C:$C,0))),"",INDEX('Policy Characteristics'!D:D,MATCH($C2456,'Policy Characteristics'!$C:$C,0)))</f>
        <v/>
      </c>
      <c r="K2456" s="254" t="str">
        <f>IF(ISBLANK(INDEX('Policy Characteristics'!E:E,MATCH($C2456,'Policy Characteristics'!$C:$C,0))),"",INDEX('Policy Characteristics'!E:E,MATCH($C2456,'Policy Characteristics'!$C:$C,0)))</f>
        <v>GRA fuel subsidy</v>
      </c>
      <c r="L2456" s="254">
        <f>IF(ISBLANK(INDEX('Policy Characteristics'!F:F,MATCH($C2456,'Policy Characteristics'!$C:$C,0))),"",INDEX('Policy Characteristics'!F:F,MATCH($C2456,'Policy Characteristics'!$C:$C,0)))</f>
        <v>0</v>
      </c>
      <c r="M2456" s="254">
        <f>IF(ISBLANK(INDEX('Policy Characteristics'!G:G,MATCH($C2456,'Policy Characteristics'!$C:$C,0))),"",INDEX('Policy Characteristics'!G:G,MATCH($C2456,'Policy Characteristics'!$C:$C,0)))</f>
        <v>10</v>
      </c>
      <c r="N2456" s="254">
        <f>IF(ISBLANK(INDEX('Policy Characteristics'!H:H,MATCH($C2456,'Policy Characteristics'!$C:$C,0))),"",INDEX('Policy Characteristics'!H:H,MATCH($C2456,'Policy Characteristics'!$C:$C,0)))</f>
        <v>1</v>
      </c>
      <c r="O2456" s="254" t="str">
        <f>IF(ISBLANK(INDEX('Policy Characteristics'!I:I,MATCH($C2456,'Policy Characteristics'!$C:$C,0))),"",INDEX('Policy Characteristics'!I:I,MATCH($C2456,'Policy Characteristics'!$C:$C,0)))</f>
        <v>weight</v>
      </c>
      <c r="P2456" s="254" t="str">
        <f>IF(ISBLANK(INDEX('Policy Characteristics'!J:J,MATCH($C2456,'Policy Characteristics'!$C:$C,0))),"",INDEX('Policy Characteristics'!J:J,MATCH($C2456,'Policy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56" s="254" t="str">
        <f>IF(ISBLANK(INDEX('Policy Characteristics'!K:K,MATCH($C2456,'Policy Characteristics'!$C:$C,0))),"",INDEX('Policy Characteristics'!K:K,MATCH($C2456,'Policy Characteristics'!$C:$C,0)))</f>
        <v>io-model.html</v>
      </c>
      <c r="R2456" s="254" t="str">
        <f>IF(ISBLANK(INDEX('Policy Characteristics'!L:L,MATCH($C2456,'Policy Characteristics'!$C:$C,0))),"",INDEX('Policy Characteristics'!L:L,MATCH($C2456,'Policy Characteristics'!$C:$C,0)))</f>
        <v/>
      </c>
    </row>
    <row r="2457" spans="1:18">
      <c r="A2457" s="254" t="str">
        <f>IF(ISBLANK(INDEX('Policy Characteristics'!A:A,MATCH($C2457,'Policy Characteristics'!$C:$C,0))),"",INDEX('Policy Characteristics'!A:A,MATCH($C2457,'Policy Characteristics'!$C:$C,0)))</f>
        <v>Government Revenue Accounting</v>
      </c>
      <c r="B2457" s="262" t="str">
        <f>IF(ISBLANK(INDEX('Policy Characteristics'!B:B,MATCH($C2457,'Policy Characteristics'!$C:$C,0))),"",INDEX('Policy Characteristics'!B:B,MATCH($C2457,'Policy Characteristics'!$C:$C,0)))</f>
        <v>Fuel Subsidy</v>
      </c>
      <c r="C2457" s="254" t="str">
        <f t="shared" si="103"/>
        <v>GRA for Fuel Subsidies</v>
      </c>
      <c r="D2457" s="1" t="s">
        <v>2940</v>
      </c>
      <c r="F2457" s="1" t="s">
        <v>2944</v>
      </c>
      <c r="H2457" s="43">
        <v>578</v>
      </c>
      <c r="I2457" s="326" t="str">
        <f t="shared" si="104"/>
        <v>Yes</v>
      </c>
      <c r="J2457" s="255" t="str">
        <f>IF(ISBLANK(INDEX('Policy Characteristics'!D:D,MATCH($C2457,'Policy Characteristics'!$C:$C,0))),"",INDEX('Policy Characteristics'!D:D,MATCH($C2457,'Policy Characteristics'!$C:$C,0)))</f>
        <v/>
      </c>
      <c r="K2457" s="254" t="str">
        <f>IF(ISBLANK(INDEX('Policy Characteristics'!E:E,MATCH($C2457,'Policy Characteristics'!$C:$C,0))),"",INDEX('Policy Characteristics'!E:E,MATCH($C2457,'Policy Characteristics'!$C:$C,0)))</f>
        <v>GRA fuel subsidy</v>
      </c>
      <c r="L2457" s="254">
        <f>IF(ISBLANK(INDEX('Policy Characteristics'!F:F,MATCH($C2457,'Policy Characteristics'!$C:$C,0))),"",INDEX('Policy Characteristics'!F:F,MATCH($C2457,'Policy Characteristics'!$C:$C,0)))</f>
        <v>0</v>
      </c>
      <c r="M2457" s="254">
        <f>IF(ISBLANK(INDEX('Policy Characteristics'!G:G,MATCH($C2457,'Policy Characteristics'!$C:$C,0))),"",INDEX('Policy Characteristics'!G:G,MATCH($C2457,'Policy Characteristics'!$C:$C,0)))</f>
        <v>10</v>
      </c>
      <c r="N2457" s="254">
        <f>IF(ISBLANK(INDEX('Policy Characteristics'!H:H,MATCH($C2457,'Policy Characteristics'!$C:$C,0))),"",INDEX('Policy Characteristics'!H:H,MATCH($C2457,'Policy Characteristics'!$C:$C,0)))</f>
        <v>1</v>
      </c>
      <c r="O2457" s="254" t="str">
        <f>IF(ISBLANK(INDEX('Policy Characteristics'!I:I,MATCH($C2457,'Policy Characteristics'!$C:$C,0))),"",INDEX('Policy Characteristics'!I:I,MATCH($C2457,'Policy Characteristics'!$C:$C,0)))</f>
        <v>weight</v>
      </c>
      <c r="P2457" s="254" t="str">
        <f>IF(ISBLANK(INDEX('Policy Characteristics'!J:J,MATCH($C2457,'Policy Characteristics'!$C:$C,0))),"",INDEX('Policy Characteristics'!J:J,MATCH($C2457,'Policy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57" s="254" t="str">
        <f>IF(ISBLANK(INDEX('Policy Characteristics'!K:K,MATCH($C2457,'Policy Characteristics'!$C:$C,0))),"",INDEX('Policy Characteristics'!K:K,MATCH($C2457,'Policy Characteristics'!$C:$C,0)))</f>
        <v>io-model.html</v>
      </c>
      <c r="R2457" s="254" t="str">
        <f>IF(ISBLANK(INDEX('Policy Characteristics'!L:L,MATCH($C2457,'Policy Characteristics'!$C:$C,0))),"",INDEX('Policy Characteristics'!L:L,MATCH($C2457,'Policy Characteristics'!$C:$C,0)))</f>
        <v/>
      </c>
    </row>
    <row r="2458" spans="1:18">
      <c r="A2458" s="254" t="str">
        <f>IF(ISBLANK(INDEX('Policy Characteristics'!A:A,MATCH($C2458,'Policy Characteristics'!$C:$C,0))),"",INDEX('Policy Characteristics'!A:A,MATCH($C2458,'Policy Characteristics'!$C:$C,0)))</f>
        <v>Government Revenue Accounting</v>
      </c>
      <c r="B2458" s="262" t="str">
        <f>IF(ISBLANK(INDEX('Policy Characteristics'!B:B,MATCH($C2458,'Policy Characteristics'!$C:$C,0))),"",INDEX('Policy Characteristics'!B:B,MATCH($C2458,'Policy Characteristics'!$C:$C,0)))</f>
        <v>Fuel Subsidy</v>
      </c>
      <c r="C2458" s="254" t="str">
        <f t="shared" si="103"/>
        <v>GRA for Fuel Subsidies</v>
      </c>
      <c r="D2458" s="1" t="s">
        <v>2941</v>
      </c>
      <c r="F2458" s="1" t="s">
        <v>2945</v>
      </c>
      <c r="H2458" s="43">
        <v>579</v>
      </c>
      <c r="I2458" s="326" t="str">
        <f t="shared" si="104"/>
        <v>Yes</v>
      </c>
      <c r="J2458" s="255" t="str">
        <f>IF(ISBLANK(INDEX('Policy Characteristics'!D:D,MATCH($C2458,'Policy Characteristics'!$C:$C,0))),"",INDEX('Policy Characteristics'!D:D,MATCH($C2458,'Policy Characteristics'!$C:$C,0)))</f>
        <v/>
      </c>
      <c r="K2458" s="254" t="str">
        <f>IF(ISBLANK(INDEX('Policy Characteristics'!E:E,MATCH($C2458,'Policy Characteristics'!$C:$C,0))),"",INDEX('Policy Characteristics'!E:E,MATCH($C2458,'Policy Characteristics'!$C:$C,0)))</f>
        <v>GRA fuel subsidy</v>
      </c>
      <c r="L2458" s="254">
        <f>IF(ISBLANK(INDEX('Policy Characteristics'!F:F,MATCH($C2458,'Policy Characteristics'!$C:$C,0))),"",INDEX('Policy Characteristics'!F:F,MATCH($C2458,'Policy Characteristics'!$C:$C,0)))</f>
        <v>0</v>
      </c>
      <c r="M2458" s="254">
        <f>IF(ISBLANK(INDEX('Policy Characteristics'!G:G,MATCH($C2458,'Policy Characteristics'!$C:$C,0))),"",INDEX('Policy Characteristics'!G:G,MATCH($C2458,'Policy Characteristics'!$C:$C,0)))</f>
        <v>10</v>
      </c>
      <c r="N2458" s="254">
        <f>IF(ISBLANK(INDEX('Policy Characteristics'!H:H,MATCH($C2458,'Policy Characteristics'!$C:$C,0))),"",INDEX('Policy Characteristics'!H:H,MATCH($C2458,'Policy Characteristics'!$C:$C,0)))</f>
        <v>1</v>
      </c>
      <c r="O2458" s="254" t="str">
        <f>IF(ISBLANK(INDEX('Policy Characteristics'!I:I,MATCH($C2458,'Policy Characteristics'!$C:$C,0))),"",INDEX('Policy Characteristics'!I:I,MATCH($C2458,'Policy Characteristics'!$C:$C,0)))</f>
        <v>weight</v>
      </c>
      <c r="P2458" s="254" t="str">
        <f>IF(ISBLANK(INDEX('Policy Characteristics'!J:J,MATCH($C2458,'Policy Characteristics'!$C:$C,0))),"",INDEX('Policy Characteristics'!J:J,MATCH($C2458,'Policy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58" s="254" t="str">
        <f>IF(ISBLANK(INDEX('Policy Characteristics'!K:K,MATCH($C2458,'Policy Characteristics'!$C:$C,0))),"",INDEX('Policy Characteristics'!K:K,MATCH($C2458,'Policy Characteristics'!$C:$C,0)))</f>
        <v>io-model.html</v>
      </c>
      <c r="R2458" s="254" t="str">
        <f>IF(ISBLANK(INDEX('Policy Characteristics'!L:L,MATCH($C2458,'Policy Characteristics'!$C:$C,0))),"",INDEX('Policy Characteristics'!L:L,MATCH($C2458,'Policy Characteristics'!$C:$C,0)))</f>
        <v/>
      </c>
    </row>
    <row r="2459" spans="1:18">
      <c r="A2459" s="254" t="str">
        <f>IF(ISBLANK(INDEX('Policy Characteristics'!A:A,MATCH($C2459,'Policy Characteristics'!$C:$C,0))),"",INDEX('Policy Characteristics'!A:A,MATCH($C2459,'Policy Characteristics'!$C:$C,0)))</f>
        <v>Government Revenue Accounting</v>
      </c>
      <c r="B2459" s="262" t="str">
        <f>IF(ISBLANK(INDEX('Policy Characteristics'!B:B,MATCH($C2459,'Policy Characteristics'!$C:$C,0))),"",INDEX('Policy Characteristics'!B:B,MATCH($C2459,'Policy Characteristics'!$C:$C,0)))</f>
        <v>CCS Subsidy</v>
      </c>
      <c r="C2459" t="s">
        <v>3599</v>
      </c>
      <c r="D2459" s="1" t="s">
        <v>2937</v>
      </c>
      <c r="F2459" s="1" t="s">
        <v>2942</v>
      </c>
      <c r="H2459" s="43">
        <v>2252</v>
      </c>
      <c r="I2459" s="322" t="s">
        <v>40</v>
      </c>
      <c r="J2459" s="255" t="str">
        <f>IF(ISBLANK(INDEX('Policy Characteristics'!D:D,MATCH($C2459,'Policy Characteristics'!$C:$C,0))),"",INDEX('Policy Characteristics'!D:D,MATCH($C2459,'Policy Characteristics'!$C:$C,0)))</f>
        <v/>
      </c>
      <c r="K2459" s="254" t="str">
        <f>IF(ISBLANK(INDEX('Policy Characteristics'!E:E,MATCH($C2459,'Policy Characteristics'!$C:$C,0))),"",INDEX('Policy Characteristics'!E:E,MATCH($C2459,'Policy Characteristics'!$C:$C,0)))</f>
        <v>GRA CCS subsidy</v>
      </c>
      <c r="L2459" s="254">
        <f>IF(ISBLANK(INDEX('Policy Characteristics'!F:F,MATCH($C2459,'Policy Characteristics'!$C:$C,0))),"",INDEX('Policy Characteristics'!F:F,MATCH($C2459,'Policy Characteristics'!$C:$C,0)))</f>
        <v>0</v>
      </c>
      <c r="M2459" s="254">
        <f>IF(ISBLANK(INDEX('Policy Characteristics'!G:G,MATCH($C2459,'Policy Characteristics'!$C:$C,0))),"",INDEX('Policy Characteristics'!G:G,MATCH($C2459,'Policy Characteristics'!$C:$C,0)))</f>
        <v>10</v>
      </c>
      <c r="N2459" s="254">
        <f>IF(ISBLANK(INDEX('Policy Characteristics'!H:H,MATCH($C2459,'Policy Characteristics'!$C:$C,0))),"",INDEX('Policy Characteristics'!H:H,MATCH($C2459,'Policy Characteristics'!$C:$C,0)))</f>
        <v>1</v>
      </c>
      <c r="O2459" s="254" t="str">
        <f>IF(ISBLANK(INDEX('Policy Characteristics'!I:I,MATCH($C2459,'Policy Characteristics'!$C:$C,0))),"",INDEX('Policy Characteristics'!I:I,MATCH($C2459,'Policy Characteristics'!$C:$C,0)))</f>
        <v>weight</v>
      </c>
      <c r="P2459" s="254" t="str">
        <f>IF(ISBLANK(INDEX('Policy Characteristics'!J:J,MATCH($C2459,'Policy Characteristics'!$C:$C,0))),"",INDEX('Policy Characteristics'!J:J,MATCH($C2459,'Policy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59" s="254" t="str">
        <f>IF(ISBLANK(INDEX('Policy Characteristics'!K:K,MATCH($C2459,'Policy Characteristics'!$C:$C,0))),"",INDEX('Policy Characteristics'!K:K,MATCH($C2459,'Policy Characteristics'!$C:$C,0)))</f>
        <v>io-model.html</v>
      </c>
      <c r="R2459" s="254" t="str">
        <f>IF(ISBLANK(INDEX('Policy Characteristics'!L:L,MATCH($C2459,'Policy Characteristics'!$C:$C,0))),"",INDEX('Policy Characteristics'!L:L,MATCH($C2459,'Policy Characteristics'!$C:$C,0)))</f>
        <v/>
      </c>
    </row>
    <row r="2460" spans="1:18">
      <c r="A2460" s="254" t="str">
        <f>IF(ISBLANK(INDEX('Policy Characteristics'!A:A,MATCH($C2460,'Policy Characteristics'!$C:$C,0))),"",INDEX('Policy Characteristics'!A:A,MATCH($C2460,'Policy Characteristics'!$C:$C,0)))</f>
        <v>Government Revenue Accounting</v>
      </c>
      <c r="B2460" s="262" t="str">
        <f>IF(ISBLANK(INDEX('Policy Characteristics'!B:B,MATCH($C2460,'Policy Characteristics'!$C:$C,0))),"",INDEX('Policy Characteristics'!B:B,MATCH($C2460,'Policy Characteristics'!$C:$C,0)))</f>
        <v>CCS Subsidy</v>
      </c>
      <c r="C2460" s="254" t="str">
        <f>C$2459</f>
        <v>GRA for CCS Subsidies</v>
      </c>
      <c r="D2460" s="1" t="s">
        <v>2938</v>
      </c>
      <c r="F2460" s="1" t="s">
        <v>2953</v>
      </c>
      <c r="H2460" s="43">
        <v>2253</v>
      </c>
      <c r="I2460" s="326" t="str">
        <f t="shared" si="104"/>
        <v>Yes</v>
      </c>
      <c r="J2460" s="255" t="str">
        <f>IF(ISBLANK(INDEX('Policy Characteristics'!D:D,MATCH($C2460,'Policy Characteristics'!$C:$C,0))),"",INDEX('Policy Characteristics'!D:D,MATCH($C2460,'Policy Characteristics'!$C:$C,0)))</f>
        <v/>
      </c>
      <c r="K2460" s="254" t="str">
        <f>IF(ISBLANK(INDEX('Policy Characteristics'!E:E,MATCH($C2460,'Policy Characteristics'!$C:$C,0))),"",INDEX('Policy Characteristics'!E:E,MATCH($C2460,'Policy Characteristics'!$C:$C,0)))</f>
        <v>GRA CCS subsidy</v>
      </c>
      <c r="L2460" s="254">
        <f>IF(ISBLANK(INDEX('Policy Characteristics'!F:F,MATCH($C2460,'Policy Characteristics'!$C:$C,0))),"",INDEX('Policy Characteristics'!F:F,MATCH($C2460,'Policy Characteristics'!$C:$C,0)))</f>
        <v>0</v>
      </c>
      <c r="M2460" s="254">
        <f>IF(ISBLANK(INDEX('Policy Characteristics'!G:G,MATCH($C2460,'Policy Characteristics'!$C:$C,0))),"",INDEX('Policy Characteristics'!G:G,MATCH($C2460,'Policy Characteristics'!$C:$C,0)))</f>
        <v>10</v>
      </c>
      <c r="N2460" s="254">
        <f>IF(ISBLANK(INDEX('Policy Characteristics'!H:H,MATCH($C2460,'Policy Characteristics'!$C:$C,0))),"",INDEX('Policy Characteristics'!H:H,MATCH($C2460,'Policy Characteristics'!$C:$C,0)))</f>
        <v>1</v>
      </c>
      <c r="O2460" s="254" t="str">
        <f>IF(ISBLANK(INDEX('Policy Characteristics'!I:I,MATCH($C2460,'Policy Characteristics'!$C:$C,0))),"",INDEX('Policy Characteristics'!I:I,MATCH($C2460,'Policy Characteristics'!$C:$C,0)))</f>
        <v>weight</v>
      </c>
      <c r="P2460" s="254" t="str">
        <f>IF(ISBLANK(INDEX('Policy Characteristics'!J:J,MATCH($C2460,'Policy Characteristics'!$C:$C,0))),"",INDEX('Policy Characteristics'!J:J,MATCH($C2460,'Policy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60" s="254" t="str">
        <f>IF(ISBLANK(INDEX('Policy Characteristics'!K:K,MATCH($C2460,'Policy Characteristics'!$C:$C,0))),"",INDEX('Policy Characteristics'!K:K,MATCH($C2460,'Policy Characteristics'!$C:$C,0)))</f>
        <v>io-model.html</v>
      </c>
      <c r="R2460" s="254" t="str">
        <f>IF(ISBLANK(INDEX('Policy Characteristics'!L:L,MATCH($C2460,'Policy Characteristics'!$C:$C,0))),"",INDEX('Policy Characteristics'!L:L,MATCH($C2460,'Policy Characteristics'!$C:$C,0)))</f>
        <v/>
      </c>
    </row>
    <row r="2461" spans="1:18">
      <c r="A2461" s="254" t="str">
        <f>IF(ISBLANK(INDEX('Policy Characteristics'!A:A,MATCH($C2461,'Policy Characteristics'!$C:$C,0))),"",INDEX('Policy Characteristics'!A:A,MATCH($C2461,'Policy Characteristics'!$C:$C,0)))</f>
        <v>Government Revenue Accounting</v>
      </c>
      <c r="B2461" s="262" t="str">
        <f>IF(ISBLANK(INDEX('Policy Characteristics'!B:B,MATCH($C2461,'Policy Characteristics'!$C:$C,0))),"",INDEX('Policy Characteristics'!B:B,MATCH($C2461,'Policy Characteristics'!$C:$C,0)))</f>
        <v>CCS Subsidy</v>
      </c>
      <c r="C2461" s="254" t="str">
        <f t="shared" ref="C2461:C2463" si="105">C$2459</f>
        <v>GRA for CCS Subsidies</v>
      </c>
      <c r="D2461" s="1" t="s">
        <v>2939</v>
      </c>
      <c r="F2461" s="1" t="s">
        <v>2943</v>
      </c>
      <c r="H2461" s="43">
        <v>2254</v>
      </c>
      <c r="I2461" s="326" t="str">
        <f t="shared" si="104"/>
        <v>Yes</v>
      </c>
      <c r="J2461" s="255" t="str">
        <f>IF(ISBLANK(INDEX('Policy Characteristics'!D:D,MATCH($C2461,'Policy Characteristics'!$C:$C,0))),"",INDEX('Policy Characteristics'!D:D,MATCH($C2461,'Policy Characteristics'!$C:$C,0)))</f>
        <v/>
      </c>
      <c r="K2461" s="254" t="str">
        <f>IF(ISBLANK(INDEX('Policy Characteristics'!E:E,MATCH($C2461,'Policy Characteristics'!$C:$C,0))),"",INDEX('Policy Characteristics'!E:E,MATCH($C2461,'Policy Characteristics'!$C:$C,0)))</f>
        <v>GRA CCS subsidy</v>
      </c>
      <c r="L2461" s="254">
        <f>IF(ISBLANK(INDEX('Policy Characteristics'!F:F,MATCH($C2461,'Policy Characteristics'!$C:$C,0))),"",INDEX('Policy Characteristics'!F:F,MATCH($C2461,'Policy Characteristics'!$C:$C,0)))</f>
        <v>0</v>
      </c>
      <c r="M2461" s="254">
        <f>IF(ISBLANK(INDEX('Policy Characteristics'!G:G,MATCH($C2461,'Policy Characteristics'!$C:$C,0))),"",INDEX('Policy Characteristics'!G:G,MATCH($C2461,'Policy Characteristics'!$C:$C,0)))</f>
        <v>10</v>
      </c>
      <c r="N2461" s="254">
        <f>IF(ISBLANK(INDEX('Policy Characteristics'!H:H,MATCH($C2461,'Policy Characteristics'!$C:$C,0))),"",INDEX('Policy Characteristics'!H:H,MATCH($C2461,'Policy Characteristics'!$C:$C,0)))</f>
        <v>1</v>
      </c>
      <c r="O2461" s="254" t="str">
        <f>IF(ISBLANK(INDEX('Policy Characteristics'!I:I,MATCH($C2461,'Policy Characteristics'!$C:$C,0))),"",INDEX('Policy Characteristics'!I:I,MATCH($C2461,'Policy Characteristics'!$C:$C,0)))</f>
        <v>weight</v>
      </c>
      <c r="P2461" s="254" t="str">
        <f>IF(ISBLANK(INDEX('Policy Characteristics'!J:J,MATCH($C2461,'Policy Characteristics'!$C:$C,0))),"",INDEX('Policy Characteristics'!J:J,MATCH($C2461,'Policy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61" s="254" t="str">
        <f>IF(ISBLANK(INDEX('Policy Characteristics'!K:K,MATCH($C2461,'Policy Characteristics'!$C:$C,0))),"",INDEX('Policy Characteristics'!K:K,MATCH($C2461,'Policy Characteristics'!$C:$C,0)))</f>
        <v>io-model.html</v>
      </c>
      <c r="R2461" s="254" t="str">
        <f>IF(ISBLANK(INDEX('Policy Characteristics'!L:L,MATCH($C2461,'Policy Characteristics'!$C:$C,0))),"",INDEX('Policy Characteristics'!L:L,MATCH($C2461,'Policy Characteristics'!$C:$C,0)))</f>
        <v/>
      </c>
    </row>
    <row r="2462" spans="1:18">
      <c r="A2462" s="254" t="str">
        <f>IF(ISBLANK(INDEX('Policy Characteristics'!A:A,MATCH($C2462,'Policy Characteristics'!$C:$C,0))),"",INDEX('Policy Characteristics'!A:A,MATCH($C2462,'Policy Characteristics'!$C:$C,0)))</f>
        <v>Government Revenue Accounting</v>
      </c>
      <c r="B2462" s="262" t="str">
        <f>IF(ISBLANK(INDEX('Policy Characteristics'!B:B,MATCH($C2462,'Policy Characteristics'!$C:$C,0))),"",INDEX('Policy Characteristics'!B:B,MATCH($C2462,'Policy Characteristics'!$C:$C,0)))</f>
        <v>CCS Subsidy</v>
      </c>
      <c r="C2462" s="254" t="str">
        <f t="shared" si="105"/>
        <v>GRA for CCS Subsidies</v>
      </c>
      <c r="D2462" s="1" t="s">
        <v>2940</v>
      </c>
      <c r="F2462" s="1" t="s">
        <v>2944</v>
      </c>
      <c r="H2462" s="43">
        <v>2255</v>
      </c>
      <c r="I2462" s="326" t="str">
        <f t="shared" si="104"/>
        <v>Yes</v>
      </c>
      <c r="J2462" s="255" t="str">
        <f>IF(ISBLANK(INDEX('Policy Characteristics'!D:D,MATCH($C2462,'Policy Characteristics'!$C:$C,0))),"",INDEX('Policy Characteristics'!D:D,MATCH($C2462,'Policy Characteristics'!$C:$C,0)))</f>
        <v/>
      </c>
      <c r="K2462" s="254" t="str">
        <f>IF(ISBLANK(INDEX('Policy Characteristics'!E:E,MATCH($C2462,'Policy Characteristics'!$C:$C,0))),"",INDEX('Policy Characteristics'!E:E,MATCH($C2462,'Policy Characteristics'!$C:$C,0)))</f>
        <v>GRA CCS subsidy</v>
      </c>
      <c r="L2462" s="254">
        <f>IF(ISBLANK(INDEX('Policy Characteristics'!F:F,MATCH($C2462,'Policy Characteristics'!$C:$C,0))),"",INDEX('Policy Characteristics'!F:F,MATCH($C2462,'Policy Characteristics'!$C:$C,0)))</f>
        <v>0</v>
      </c>
      <c r="M2462" s="254">
        <f>IF(ISBLANK(INDEX('Policy Characteristics'!G:G,MATCH($C2462,'Policy Characteristics'!$C:$C,0))),"",INDEX('Policy Characteristics'!G:G,MATCH($C2462,'Policy Characteristics'!$C:$C,0)))</f>
        <v>10</v>
      </c>
      <c r="N2462" s="254">
        <f>IF(ISBLANK(INDEX('Policy Characteristics'!H:H,MATCH($C2462,'Policy Characteristics'!$C:$C,0))),"",INDEX('Policy Characteristics'!H:H,MATCH($C2462,'Policy Characteristics'!$C:$C,0)))</f>
        <v>1</v>
      </c>
      <c r="O2462" s="254" t="str">
        <f>IF(ISBLANK(INDEX('Policy Characteristics'!I:I,MATCH($C2462,'Policy Characteristics'!$C:$C,0))),"",INDEX('Policy Characteristics'!I:I,MATCH($C2462,'Policy Characteristics'!$C:$C,0)))</f>
        <v>weight</v>
      </c>
      <c r="P2462" s="254" t="str">
        <f>IF(ISBLANK(INDEX('Policy Characteristics'!J:J,MATCH($C2462,'Policy Characteristics'!$C:$C,0))),"",INDEX('Policy Characteristics'!J:J,MATCH($C2462,'Policy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62" s="254" t="str">
        <f>IF(ISBLANK(INDEX('Policy Characteristics'!K:K,MATCH($C2462,'Policy Characteristics'!$C:$C,0))),"",INDEX('Policy Characteristics'!K:K,MATCH($C2462,'Policy Characteristics'!$C:$C,0)))</f>
        <v>io-model.html</v>
      </c>
      <c r="R2462" s="254" t="str">
        <f>IF(ISBLANK(INDEX('Policy Characteristics'!L:L,MATCH($C2462,'Policy Characteristics'!$C:$C,0))),"",INDEX('Policy Characteristics'!L:L,MATCH($C2462,'Policy Characteristics'!$C:$C,0)))</f>
        <v/>
      </c>
    </row>
    <row r="2463" spans="1:18">
      <c r="A2463" s="254" t="str">
        <f>IF(ISBLANK(INDEX('Policy Characteristics'!A:A,MATCH($C2463,'Policy Characteristics'!$C:$C,0))),"",INDEX('Policy Characteristics'!A:A,MATCH($C2463,'Policy Characteristics'!$C:$C,0)))</f>
        <v>Government Revenue Accounting</v>
      </c>
      <c r="B2463" s="262" t="str">
        <f>IF(ISBLANK(INDEX('Policy Characteristics'!B:B,MATCH($C2463,'Policy Characteristics'!$C:$C,0))),"",INDEX('Policy Characteristics'!B:B,MATCH($C2463,'Policy Characteristics'!$C:$C,0)))</f>
        <v>CCS Subsidy</v>
      </c>
      <c r="C2463" s="254" t="str">
        <f t="shared" si="105"/>
        <v>GRA for CCS Subsidies</v>
      </c>
      <c r="D2463" s="1" t="s">
        <v>2941</v>
      </c>
      <c r="F2463" s="1" t="s">
        <v>2945</v>
      </c>
      <c r="H2463" s="43">
        <v>2256</v>
      </c>
      <c r="I2463" s="326" t="str">
        <f t="shared" si="104"/>
        <v>Yes</v>
      </c>
      <c r="J2463" s="255" t="str">
        <f>IF(ISBLANK(INDEX('Policy Characteristics'!D:D,MATCH($C2463,'Policy Characteristics'!$C:$C,0))),"",INDEX('Policy Characteristics'!D:D,MATCH($C2463,'Policy Characteristics'!$C:$C,0)))</f>
        <v/>
      </c>
      <c r="K2463" s="254" t="str">
        <f>IF(ISBLANK(INDEX('Policy Characteristics'!E:E,MATCH($C2463,'Policy Characteristics'!$C:$C,0))),"",INDEX('Policy Characteristics'!E:E,MATCH($C2463,'Policy Characteristics'!$C:$C,0)))</f>
        <v>GRA CCS subsidy</v>
      </c>
      <c r="L2463" s="254">
        <f>IF(ISBLANK(INDEX('Policy Characteristics'!F:F,MATCH($C2463,'Policy Characteristics'!$C:$C,0))),"",INDEX('Policy Characteristics'!F:F,MATCH($C2463,'Policy Characteristics'!$C:$C,0)))</f>
        <v>0</v>
      </c>
      <c r="M2463" s="254">
        <f>IF(ISBLANK(INDEX('Policy Characteristics'!G:G,MATCH($C2463,'Policy Characteristics'!$C:$C,0))),"",INDEX('Policy Characteristics'!G:G,MATCH($C2463,'Policy Characteristics'!$C:$C,0)))</f>
        <v>10</v>
      </c>
      <c r="N2463" s="254">
        <f>IF(ISBLANK(INDEX('Policy Characteristics'!H:H,MATCH($C2463,'Policy Characteristics'!$C:$C,0))),"",INDEX('Policy Characteristics'!H:H,MATCH($C2463,'Policy Characteristics'!$C:$C,0)))</f>
        <v>1</v>
      </c>
      <c r="O2463" s="254" t="str">
        <f>IF(ISBLANK(INDEX('Policy Characteristics'!I:I,MATCH($C2463,'Policy Characteristics'!$C:$C,0))),"",INDEX('Policy Characteristics'!I:I,MATCH($C2463,'Policy Characteristics'!$C:$C,0)))</f>
        <v>weight</v>
      </c>
      <c r="P2463" s="254" t="str">
        <f>IF(ISBLANK(INDEX('Policy Characteristics'!J:J,MATCH($C2463,'Policy Characteristics'!$C:$C,0))),"",INDEX('Policy Characteristics'!J:J,MATCH($C2463,'Policy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63" s="254" t="str">
        <f>IF(ISBLANK(INDEX('Policy Characteristics'!K:K,MATCH($C2463,'Policy Characteristics'!$C:$C,0))),"",INDEX('Policy Characteristics'!K:K,MATCH($C2463,'Policy Characteristics'!$C:$C,0)))</f>
        <v>io-model.html</v>
      </c>
      <c r="R2463" s="254" t="str">
        <f>IF(ISBLANK(INDEX('Policy Characteristics'!L:L,MATCH($C2463,'Policy Characteristics'!$C:$C,0))),"",INDEX('Policy Characteristics'!L:L,MATCH($C2463,'Policy Characteristics'!$C:$C,0)))</f>
        <v/>
      </c>
    </row>
    <row r="2464" spans="1:18">
      <c r="A2464" s="254" t="str">
        <f>IF(ISBLANK(INDEX('Policy Characteristics'!A:A,MATCH($C2464,'Policy Characteristics'!$C:$C,0))),"",INDEX('Policy Characteristics'!A:A,MATCH($C2464,'Policy Characteristics'!$C:$C,0)))</f>
        <v>Government Revenue Accounting</v>
      </c>
      <c r="B2464" s="262" t="str">
        <f>IF(ISBLANK(INDEX('Policy Characteristics'!B:B,MATCH($C2464,'Policy Characteristics'!$C:$C,0))),"",INDEX('Policy Characteristics'!B:B,MATCH($C2464,'Policy Characteristics'!$C:$C,0)))</f>
        <v>National Debt Interest</v>
      </c>
      <c r="C2464" t="s">
        <v>2935</v>
      </c>
      <c r="D2464" s="1" t="s">
        <v>2937</v>
      </c>
      <c r="F2464" s="1" t="s">
        <v>2942</v>
      </c>
      <c r="H2464" s="43">
        <v>580</v>
      </c>
      <c r="I2464" s="322" t="s">
        <v>40</v>
      </c>
      <c r="J2464" s="255" t="str">
        <f>IF(ISBLANK(INDEX('Policy Characteristics'!D:D,MATCH($C2464,'Policy Characteristics'!$C:$C,0))),"",INDEX('Policy Characteristics'!D:D,MATCH($C2464,'Policy Characteristics'!$C:$C,0)))</f>
        <v/>
      </c>
      <c r="K2464" s="254" t="str">
        <f>IF(ISBLANK(INDEX('Policy Characteristics'!E:E,MATCH($C2464,'Policy Characteristics'!$C:$C,0))),"",INDEX('Policy Characteristics'!E:E,MATCH($C2464,'Policy Characteristics'!$C:$C,0)))</f>
        <v>GRA national debt interest</v>
      </c>
      <c r="L2464" s="254">
        <f>IF(ISBLANK(INDEX('Policy Characteristics'!F:F,MATCH($C2464,'Policy Characteristics'!$C:$C,0))),"",INDEX('Policy Characteristics'!F:F,MATCH($C2464,'Policy Characteristics'!$C:$C,0)))</f>
        <v>0</v>
      </c>
      <c r="M2464" s="254">
        <f>IF(ISBLANK(INDEX('Policy Characteristics'!G:G,MATCH($C2464,'Policy Characteristics'!$C:$C,0))),"",INDEX('Policy Characteristics'!G:G,MATCH($C2464,'Policy Characteristics'!$C:$C,0)))</f>
        <v>10</v>
      </c>
      <c r="N2464" s="254">
        <f>IF(ISBLANK(INDEX('Policy Characteristics'!H:H,MATCH($C2464,'Policy Characteristics'!$C:$C,0))),"",INDEX('Policy Characteristics'!H:H,MATCH($C2464,'Policy Characteristics'!$C:$C,0)))</f>
        <v>1</v>
      </c>
      <c r="O2464" s="254" t="str">
        <f>IF(ISBLANK(INDEX('Policy Characteristics'!I:I,MATCH($C2464,'Policy Characteristics'!$C:$C,0))),"",INDEX('Policy Characteristics'!I:I,MATCH($C2464,'Policy Characteristics'!$C:$C,0)))</f>
        <v>weight</v>
      </c>
      <c r="P2464" s="254" t="str">
        <f>IF(ISBLANK(INDEX('Policy Characteristics'!J:J,MATCH($C2464,'Policy Characteristics'!$C:$C,0))),"",INDEX('Policy Characteristics'!J:J,MATCH($C2464,'Policy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64" s="254" t="str">
        <f>IF(ISBLANK(INDEX('Policy Characteristics'!K:K,MATCH($C2464,'Policy Characteristics'!$C:$C,0))),"",INDEX('Policy Characteristics'!K:K,MATCH($C2464,'Policy Characteristics'!$C:$C,0)))</f>
        <v>io-model.html</v>
      </c>
      <c r="R2464" s="254" t="str">
        <f>IF(ISBLANK(INDEX('Policy Characteristics'!L:L,MATCH($C2464,'Policy Characteristics'!$C:$C,0))),"",INDEX('Policy Characteristics'!L:L,MATCH($C2464,'Policy Characteristics'!$C:$C,0)))</f>
        <v/>
      </c>
    </row>
    <row r="2465" spans="1:18">
      <c r="A2465" s="254" t="str">
        <f>IF(ISBLANK(INDEX('Policy Characteristics'!A:A,MATCH($C2465,'Policy Characteristics'!$C:$C,0))),"",INDEX('Policy Characteristics'!A:A,MATCH($C2465,'Policy Characteristics'!$C:$C,0)))</f>
        <v>Government Revenue Accounting</v>
      </c>
      <c r="B2465" s="262" t="str">
        <f>IF(ISBLANK(INDEX('Policy Characteristics'!B:B,MATCH($C2465,'Policy Characteristics'!$C:$C,0))),"",INDEX('Policy Characteristics'!B:B,MATCH($C2465,'Policy Characteristics'!$C:$C,0)))</f>
        <v>National Debt Interest</v>
      </c>
      <c r="C2465" s="254" t="str">
        <f t="shared" ref="C2465:C2468" si="106">C$2464</f>
        <v>GRA for National Debt Interest</v>
      </c>
      <c r="D2465" s="1" t="s">
        <v>2938</v>
      </c>
      <c r="F2465" s="1" t="s">
        <v>2953</v>
      </c>
      <c r="H2465" s="43">
        <v>581</v>
      </c>
      <c r="I2465" s="326" t="str">
        <f t="shared" ref="I2465:I2468" si="107">I$2464</f>
        <v>Yes</v>
      </c>
      <c r="J2465" s="255" t="str">
        <f>IF(ISBLANK(INDEX('Policy Characteristics'!D:D,MATCH($C2465,'Policy Characteristics'!$C:$C,0))),"",INDEX('Policy Characteristics'!D:D,MATCH($C2465,'Policy Characteristics'!$C:$C,0)))</f>
        <v/>
      </c>
      <c r="K2465" s="254" t="str">
        <f>IF(ISBLANK(INDEX('Policy Characteristics'!E:E,MATCH($C2465,'Policy Characteristics'!$C:$C,0))),"",INDEX('Policy Characteristics'!E:E,MATCH($C2465,'Policy Characteristics'!$C:$C,0)))</f>
        <v>GRA national debt interest</v>
      </c>
      <c r="L2465" s="254">
        <f>IF(ISBLANK(INDEX('Policy Characteristics'!F:F,MATCH($C2465,'Policy Characteristics'!$C:$C,0))),"",INDEX('Policy Characteristics'!F:F,MATCH($C2465,'Policy Characteristics'!$C:$C,0)))</f>
        <v>0</v>
      </c>
      <c r="M2465" s="254">
        <f>IF(ISBLANK(INDEX('Policy Characteristics'!G:G,MATCH($C2465,'Policy Characteristics'!$C:$C,0))),"",INDEX('Policy Characteristics'!G:G,MATCH($C2465,'Policy Characteristics'!$C:$C,0)))</f>
        <v>10</v>
      </c>
      <c r="N2465" s="254">
        <f>IF(ISBLANK(INDEX('Policy Characteristics'!H:H,MATCH($C2465,'Policy Characteristics'!$C:$C,0))),"",INDEX('Policy Characteristics'!H:H,MATCH($C2465,'Policy Characteristics'!$C:$C,0)))</f>
        <v>1</v>
      </c>
      <c r="O2465" s="254" t="str">
        <f>IF(ISBLANK(INDEX('Policy Characteristics'!I:I,MATCH($C2465,'Policy Characteristics'!$C:$C,0))),"",INDEX('Policy Characteristics'!I:I,MATCH($C2465,'Policy Characteristics'!$C:$C,0)))</f>
        <v>weight</v>
      </c>
      <c r="P2465" s="254" t="str">
        <f>IF(ISBLANK(INDEX('Policy Characteristics'!J:J,MATCH($C2465,'Policy Characteristics'!$C:$C,0))),"",INDEX('Policy Characteristics'!J:J,MATCH($C2465,'Policy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65" s="254" t="str">
        <f>IF(ISBLANK(INDEX('Policy Characteristics'!K:K,MATCH($C2465,'Policy Characteristics'!$C:$C,0))),"",INDEX('Policy Characteristics'!K:K,MATCH($C2465,'Policy Characteristics'!$C:$C,0)))</f>
        <v>io-model.html</v>
      </c>
      <c r="R2465" s="254" t="str">
        <f>IF(ISBLANK(INDEX('Policy Characteristics'!L:L,MATCH($C2465,'Policy Characteristics'!$C:$C,0))),"",INDEX('Policy Characteristics'!L:L,MATCH($C2465,'Policy Characteristics'!$C:$C,0)))</f>
        <v/>
      </c>
    </row>
    <row r="2466" spans="1:18">
      <c r="A2466" s="254" t="str">
        <f>IF(ISBLANK(INDEX('Policy Characteristics'!A:A,MATCH($C2466,'Policy Characteristics'!$C:$C,0))),"",INDEX('Policy Characteristics'!A:A,MATCH($C2466,'Policy Characteristics'!$C:$C,0)))</f>
        <v>Government Revenue Accounting</v>
      </c>
      <c r="B2466" s="262" t="str">
        <f>IF(ISBLANK(INDEX('Policy Characteristics'!B:B,MATCH($C2466,'Policy Characteristics'!$C:$C,0))),"",INDEX('Policy Characteristics'!B:B,MATCH($C2466,'Policy Characteristics'!$C:$C,0)))</f>
        <v>National Debt Interest</v>
      </c>
      <c r="C2466" s="254" t="str">
        <f t="shared" si="106"/>
        <v>GRA for National Debt Interest</v>
      </c>
      <c r="D2466" s="1" t="s">
        <v>2939</v>
      </c>
      <c r="F2466" s="1" t="s">
        <v>2943</v>
      </c>
      <c r="H2466" s="43">
        <v>582</v>
      </c>
      <c r="I2466" s="326" t="str">
        <f t="shared" si="107"/>
        <v>Yes</v>
      </c>
      <c r="J2466" s="255" t="str">
        <f>IF(ISBLANK(INDEX('Policy Characteristics'!D:D,MATCH($C2466,'Policy Characteristics'!$C:$C,0))),"",INDEX('Policy Characteristics'!D:D,MATCH($C2466,'Policy Characteristics'!$C:$C,0)))</f>
        <v/>
      </c>
      <c r="K2466" s="254" t="str">
        <f>IF(ISBLANK(INDEX('Policy Characteristics'!E:E,MATCH($C2466,'Policy Characteristics'!$C:$C,0))),"",INDEX('Policy Characteristics'!E:E,MATCH($C2466,'Policy Characteristics'!$C:$C,0)))</f>
        <v>GRA national debt interest</v>
      </c>
      <c r="L2466" s="254">
        <f>IF(ISBLANK(INDEX('Policy Characteristics'!F:F,MATCH($C2466,'Policy Characteristics'!$C:$C,0))),"",INDEX('Policy Characteristics'!F:F,MATCH($C2466,'Policy Characteristics'!$C:$C,0)))</f>
        <v>0</v>
      </c>
      <c r="M2466" s="254">
        <f>IF(ISBLANK(INDEX('Policy Characteristics'!G:G,MATCH($C2466,'Policy Characteristics'!$C:$C,0))),"",INDEX('Policy Characteristics'!G:G,MATCH($C2466,'Policy Characteristics'!$C:$C,0)))</f>
        <v>10</v>
      </c>
      <c r="N2466" s="254">
        <f>IF(ISBLANK(INDEX('Policy Characteristics'!H:H,MATCH($C2466,'Policy Characteristics'!$C:$C,0))),"",INDEX('Policy Characteristics'!H:H,MATCH($C2466,'Policy Characteristics'!$C:$C,0)))</f>
        <v>1</v>
      </c>
      <c r="O2466" s="254" t="str">
        <f>IF(ISBLANK(INDEX('Policy Characteristics'!I:I,MATCH($C2466,'Policy Characteristics'!$C:$C,0))),"",INDEX('Policy Characteristics'!I:I,MATCH($C2466,'Policy Characteristics'!$C:$C,0)))</f>
        <v>weight</v>
      </c>
      <c r="P2466" s="254" t="str">
        <f>IF(ISBLANK(INDEX('Policy Characteristics'!J:J,MATCH($C2466,'Policy Characteristics'!$C:$C,0))),"",INDEX('Policy Characteristics'!J:J,MATCH($C2466,'Policy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66" s="254" t="str">
        <f>IF(ISBLANK(INDEX('Policy Characteristics'!K:K,MATCH($C2466,'Policy Characteristics'!$C:$C,0))),"",INDEX('Policy Characteristics'!K:K,MATCH($C2466,'Policy Characteristics'!$C:$C,0)))</f>
        <v>io-model.html</v>
      </c>
      <c r="R2466" s="254" t="str">
        <f>IF(ISBLANK(INDEX('Policy Characteristics'!L:L,MATCH($C2466,'Policy Characteristics'!$C:$C,0))),"",INDEX('Policy Characteristics'!L:L,MATCH($C2466,'Policy Characteristics'!$C:$C,0)))</f>
        <v/>
      </c>
    </row>
    <row r="2467" spans="1:18">
      <c r="A2467" s="254" t="str">
        <f>IF(ISBLANK(INDEX('Policy Characteristics'!A:A,MATCH($C2467,'Policy Characteristics'!$C:$C,0))),"",INDEX('Policy Characteristics'!A:A,MATCH($C2467,'Policy Characteristics'!$C:$C,0)))</f>
        <v>Government Revenue Accounting</v>
      </c>
      <c r="B2467" s="262" t="str">
        <f>IF(ISBLANK(INDEX('Policy Characteristics'!B:B,MATCH($C2467,'Policy Characteristics'!$C:$C,0))),"",INDEX('Policy Characteristics'!B:B,MATCH($C2467,'Policy Characteristics'!$C:$C,0)))</f>
        <v>National Debt Interest</v>
      </c>
      <c r="C2467" s="254" t="str">
        <f t="shared" si="106"/>
        <v>GRA for National Debt Interest</v>
      </c>
      <c r="D2467" s="1" t="s">
        <v>2940</v>
      </c>
      <c r="F2467" s="1" t="s">
        <v>2944</v>
      </c>
      <c r="H2467" s="43">
        <v>583</v>
      </c>
      <c r="I2467" s="326" t="str">
        <f t="shared" si="107"/>
        <v>Yes</v>
      </c>
      <c r="J2467" s="255" t="str">
        <f>IF(ISBLANK(INDEX('Policy Characteristics'!D:D,MATCH($C2467,'Policy Characteristics'!$C:$C,0))),"",INDEX('Policy Characteristics'!D:D,MATCH($C2467,'Policy Characteristics'!$C:$C,0)))</f>
        <v/>
      </c>
      <c r="K2467" s="254" t="str">
        <f>IF(ISBLANK(INDEX('Policy Characteristics'!E:E,MATCH($C2467,'Policy Characteristics'!$C:$C,0))),"",INDEX('Policy Characteristics'!E:E,MATCH($C2467,'Policy Characteristics'!$C:$C,0)))</f>
        <v>GRA national debt interest</v>
      </c>
      <c r="L2467" s="254">
        <f>IF(ISBLANK(INDEX('Policy Characteristics'!F:F,MATCH($C2467,'Policy Characteristics'!$C:$C,0))),"",INDEX('Policy Characteristics'!F:F,MATCH($C2467,'Policy Characteristics'!$C:$C,0)))</f>
        <v>0</v>
      </c>
      <c r="M2467" s="254">
        <f>IF(ISBLANK(INDEX('Policy Characteristics'!G:G,MATCH($C2467,'Policy Characteristics'!$C:$C,0))),"",INDEX('Policy Characteristics'!G:G,MATCH($C2467,'Policy Characteristics'!$C:$C,0)))</f>
        <v>10</v>
      </c>
      <c r="N2467" s="254">
        <f>IF(ISBLANK(INDEX('Policy Characteristics'!H:H,MATCH($C2467,'Policy Characteristics'!$C:$C,0))),"",INDEX('Policy Characteristics'!H:H,MATCH($C2467,'Policy Characteristics'!$C:$C,0)))</f>
        <v>1</v>
      </c>
      <c r="O2467" s="254" t="str">
        <f>IF(ISBLANK(INDEX('Policy Characteristics'!I:I,MATCH($C2467,'Policy Characteristics'!$C:$C,0))),"",INDEX('Policy Characteristics'!I:I,MATCH($C2467,'Policy Characteristics'!$C:$C,0)))</f>
        <v>weight</v>
      </c>
      <c r="P2467" s="254" t="str">
        <f>IF(ISBLANK(INDEX('Policy Characteristics'!J:J,MATCH($C2467,'Policy Characteristics'!$C:$C,0))),"",INDEX('Policy Characteristics'!J:J,MATCH($C2467,'Policy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67" s="254" t="str">
        <f>IF(ISBLANK(INDEX('Policy Characteristics'!K:K,MATCH($C2467,'Policy Characteristics'!$C:$C,0))),"",INDEX('Policy Characteristics'!K:K,MATCH($C2467,'Policy Characteristics'!$C:$C,0)))</f>
        <v>io-model.html</v>
      </c>
      <c r="R2467" s="254" t="str">
        <f>IF(ISBLANK(INDEX('Policy Characteristics'!L:L,MATCH($C2467,'Policy Characteristics'!$C:$C,0))),"",INDEX('Policy Characteristics'!L:L,MATCH($C2467,'Policy Characteristics'!$C:$C,0)))</f>
        <v/>
      </c>
    </row>
    <row r="2468" spans="1:18">
      <c r="A2468" s="254" t="str">
        <f>IF(ISBLANK(INDEX('Policy Characteristics'!A:A,MATCH($C2468,'Policy Characteristics'!$C:$C,0))),"",INDEX('Policy Characteristics'!A:A,MATCH($C2468,'Policy Characteristics'!$C:$C,0)))</f>
        <v>Government Revenue Accounting</v>
      </c>
      <c r="B2468" s="262" t="str">
        <f>IF(ISBLANK(INDEX('Policy Characteristics'!B:B,MATCH($C2468,'Policy Characteristics'!$C:$C,0))),"",INDEX('Policy Characteristics'!B:B,MATCH($C2468,'Policy Characteristics'!$C:$C,0)))</f>
        <v>National Debt Interest</v>
      </c>
      <c r="C2468" s="254" t="str">
        <f t="shared" si="106"/>
        <v>GRA for National Debt Interest</v>
      </c>
      <c r="D2468" s="1" t="s">
        <v>2941</v>
      </c>
      <c r="F2468" s="1" t="s">
        <v>2945</v>
      </c>
      <c r="H2468" s="43">
        <v>584</v>
      </c>
      <c r="I2468" s="326" t="str">
        <f t="shared" si="107"/>
        <v>Yes</v>
      </c>
      <c r="J2468" s="255" t="str">
        <f>IF(ISBLANK(INDEX('Policy Characteristics'!D:D,MATCH($C2468,'Policy Characteristics'!$C:$C,0))),"",INDEX('Policy Characteristics'!D:D,MATCH($C2468,'Policy Characteristics'!$C:$C,0)))</f>
        <v/>
      </c>
      <c r="K2468" s="254" t="str">
        <f>IF(ISBLANK(INDEX('Policy Characteristics'!E:E,MATCH($C2468,'Policy Characteristics'!$C:$C,0))),"",INDEX('Policy Characteristics'!E:E,MATCH($C2468,'Policy Characteristics'!$C:$C,0)))</f>
        <v>GRA national debt interest</v>
      </c>
      <c r="L2468" s="254">
        <f>IF(ISBLANK(INDEX('Policy Characteristics'!F:F,MATCH($C2468,'Policy Characteristics'!$C:$C,0))),"",INDEX('Policy Characteristics'!F:F,MATCH($C2468,'Policy Characteristics'!$C:$C,0)))</f>
        <v>0</v>
      </c>
      <c r="M2468" s="254">
        <f>IF(ISBLANK(INDEX('Policy Characteristics'!G:G,MATCH($C2468,'Policy Characteristics'!$C:$C,0))),"",INDEX('Policy Characteristics'!G:G,MATCH($C2468,'Policy Characteristics'!$C:$C,0)))</f>
        <v>10</v>
      </c>
      <c r="N2468" s="254">
        <f>IF(ISBLANK(INDEX('Policy Characteristics'!H:H,MATCH($C2468,'Policy Characteristics'!$C:$C,0))),"",INDEX('Policy Characteristics'!H:H,MATCH($C2468,'Policy Characteristics'!$C:$C,0)))</f>
        <v>1</v>
      </c>
      <c r="O2468" s="254" t="str">
        <f>IF(ISBLANK(INDEX('Policy Characteristics'!I:I,MATCH($C2468,'Policy Characteristics'!$C:$C,0))),"",INDEX('Policy Characteristics'!I:I,MATCH($C2468,'Policy Characteristics'!$C:$C,0)))</f>
        <v>weight</v>
      </c>
      <c r="P2468" s="254" t="str">
        <f>IF(ISBLANK(INDEX('Policy Characteristics'!J:J,MATCH($C2468,'Policy Characteristics'!$C:$C,0))),"",INDEX('Policy Characteristics'!J:J,MATCH($C2468,'Policy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68" s="254" t="str">
        <f>IF(ISBLANK(INDEX('Policy Characteristics'!K:K,MATCH($C2468,'Policy Characteristics'!$C:$C,0))),"",INDEX('Policy Characteristics'!K:K,MATCH($C2468,'Policy Characteristics'!$C:$C,0)))</f>
        <v>io-model.html</v>
      </c>
      <c r="R2468" s="254" t="str">
        <f>IF(ISBLANK(INDEX('Policy Characteristics'!L:L,MATCH($C2468,'Policy Characteristics'!$C:$C,0))),"",INDEX('Policy Characteristics'!L:L,MATCH($C2468,'Policy Characteristics'!$C:$C,0)))</f>
        <v/>
      </c>
    </row>
    <row r="2469" spans="1:18">
      <c r="A2469" s="254" t="str">
        <f>IF(ISBLANK(INDEX('Policy Characteristics'!A:A,MATCH($C2469,'Policy Characteristics'!$C:$C,0))),"",INDEX('Policy Characteristics'!A:A,MATCH($C2469,'Policy Characteristics'!$C:$C,0)))</f>
        <v>Government Revenue Accounting</v>
      </c>
      <c r="B2469" s="262" t="str">
        <f>IF(ISBLANK(INDEX('Policy Characteristics'!B:B,MATCH($C2469,'Policy Characteristics'!$C:$C,0))),"",INDEX('Policy Characteristics'!B:B,MATCH($C2469,'Policy Characteristics'!$C:$C,0)))</f>
        <v>Remaining Government Cash Flows</v>
      </c>
      <c r="C2469" t="s">
        <v>2936</v>
      </c>
      <c r="D2469" s="1" t="s">
        <v>2937</v>
      </c>
      <c r="F2469" s="1" t="s">
        <v>2942</v>
      </c>
      <c r="H2469" s="43">
        <v>585</v>
      </c>
      <c r="I2469" s="322" t="s">
        <v>40</v>
      </c>
      <c r="J2469" s="255" t="str">
        <f>IF(ISBLANK(INDEX('Policy Characteristics'!D:D,MATCH($C2469,'Policy Characteristics'!$C:$C,0))),"",INDEX('Policy Characteristics'!D:D,MATCH($C2469,'Policy Characteristics'!$C:$C,0)))</f>
        <v/>
      </c>
      <c r="K2469" s="254" t="str">
        <f>IF(ISBLANK(INDEX('Policy Characteristics'!E:E,MATCH($C2469,'Policy Characteristics'!$C:$C,0))),"",INDEX('Policy Characteristics'!E:E,MATCH($C2469,'Policy Characteristics'!$C:$C,0)))</f>
        <v>GRA remaining cash flow changes</v>
      </c>
      <c r="L2469" s="254">
        <f>IF(ISBLANK(INDEX('Policy Characteristics'!F:F,MATCH($C2469,'Policy Characteristics'!$C:$C,0))),"",INDEX('Policy Characteristics'!F:F,MATCH($C2469,'Policy Characteristics'!$C:$C,0)))</f>
        <v>0</v>
      </c>
      <c r="M2469" s="254">
        <f>IF(ISBLANK(INDEX('Policy Characteristics'!G:G,MATCH($C2469,'Policy Characteristics'!$C:$C,0))),"",INDEX('Policy Characteristics'!G:G,MATCH($C2469,'Policy Characteristics'!$C:$C,0)))</f>
        <v>10</v>
      </c>
      <c r="N2469" s="254">
        <f>IF(ISBLANK(INDEX('Policy Characteristics'!H:H,MATCH($C2469,'Policy Characteristics'!$C:$C,0))),"",INDEX('Policy Characteristics'!H:H,MATCH($C2469,'Policy Characteristics'!$C:$C,0)))</f>
        <v>1</v>
      </c>
      <c r="O2469" s="254" t="str">
        <f>IF(ISBLANK(INDEX('Policy Characteristics'!I:I,MATCH($C2469,'Policy Characteristics'!$C:$C,0))),"",INDEX('Policy Characteristics'!I:I,MATCH($C2469,'Policy Characteristics'!$C:$C,0)))</f>
        <v>weight</v>
      </c>
      <c r="P2469" s="254" t="str">
        <f>IF(ISBLANK(INDEX('Policy Characteristics'!J:J,MATCH($C2469,'Policy Characteristics'!$C:$C,0))),"",INDEX('Policy Characteristics'!J:J,MATCH($C2469,'Policy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69" s="254" t="str">
        <f>IF(ISBLANK(INDEX('Policy Characteristics'!K:K,MATCH($C2469,'Policy Characteristics'!$C:$C,0))),"",INDEX('Policy Characteristics'!K:K,MATCH($C2469,'Policy Characteristics'!$C:$C,0)))</f>
        <v>io-model.html</v>
      </c>
      <c r="R2469" s="254" t="str">
        <f>IF(ISBLANK(INDEX('Policy Characteristics'!L:L,MATCH($C2469,'Policy Characteristics'!$C:$C,0))),"",INDEX('Policy Characteristics'!L:L,MATCH($C2469,'Policy Characteristics'!$C:$C,0)))</f>
        <v/>
      </c>
    </row>
    <row r="2470" spans="1:18">
      <c r="A2470" s="254" t="str">
        <f>IF(ISBLANK(INDEX('Policy Characteristics'!A:A,MATCH($C2470,'Policy Characteristics'!$C:$C,0))),"",INDEX('Policy Characteristics'!A:A,MATCH($C2470,'Policy Characteristics'!$C:$C,0)))</f>
        <v>Government Revenue Accounting</v>
      </c>
      <c r="B2470" s="262" t="str">
        <f>IF(ISBLANK(INDEX('Policy Characteristics'!B:B,MATCH($C2470,'Policy Characteristics'!$C:$C,0))),"",INDEX('Policy Characteristics'!B:B,MATCH($C2470,'Policy Characteristics'!$C:$C,0)))</f>
        <v>Remaining Government Cash Flows</v>
      </c>
      <c r="C2470" s="254" t="str">
        <f t="shared" ref="C2470" si="108">C$2469</f>
        <v>GRA for Remaining Government Cash Flow Changes</v>
      </c>
      <c r="D2470" s="1" t="s">
        <v>2938</v>
      </c>
      <c r="F2470" s="1" t="s">
        <v>2953</v>
      </c>
      <c r="H2470" s="43">
        <v>586</v>
      </c>
      <c r="I2470" s="326" t="str">
        <f t="shared" ref="I2470:I2473" si="109">I$2469</f>
        <v>Yes</v>
      </c>
      <c r="J2470" s="255" t="str">
        <f>IF(ISBLANK(INDEX('Policy Characteristics'!D:D,MATCH($C2470,'Policy Characteristics'!$C:$C,0))),"",INDEX('Policy Characteristics'!D:D,MATCH($C2470,'Policy Characteristics'!$C:$C,0)))</f>
        <v/>
      </c>
      <c r="K2470" s="254" t="str">
        <f>IF(ISBLANK(INDEX('Policy Characteristics'!E:E,MATCH($C2470,'Policy Characteristics'!$C:$C,0))),"",INDEX('Policy Characteristics'!E:E,MATCH($C2470,'Policy Characteristics'!$C:$C,0)))</f>
        <v>GRA remaining cash flow changes</v>
      </c>
      <c r="L2470" s="254">
        <f>IF(ISBLANK(INDEX('Policy Characteristics'!F:F,MATCH($C2470,'Policy Characteristics'!$C:$C,0))),"",INDEX('Policy Characteristics'!F:F,MATCH($C2470,'Policy Characteristics'!$C:$C,0)))</f>
        <v>0</v>
      </c>
      <c r="M2470" s="254">
        <f>IF(ISBLANK(INDEX('Policy Characteristics'!G:G,MATCH($C2470,'Policy Characteristics'!$C:$C,0))),"",INDEX('Policy Characteristics'!G:G,MATCH($C2470,'Policy Characteristics'!$C:$C,0)))</f>
        <v>10</v>
      </c>
      <c r="N2470" s="254">
        <f>IF(ISBLANK(INDEX('Policy Characteristics'!H:H,MATCH($C2470,'Policy Characteristics'!$C:$C,0))),"",INDEX('Policy Characteristics'!H:H,MATCH($C2470,'Policy Characteristics'!$C:$C,0)))</f>
        <v>1</v>
      </c>
      <c r="O2470" s="254" t="str">
        <f>IF(ISBLANK(INDEX('Policy Characteristics'!I:I,MATCH($C2470,'Policy Characteristics'!$C:$C,0))),"",INDEX('Policy Characteristics'!I:I,MATCH($C2470,'Policy Characteristics'!$C:$C,0)))</f>
        <v>weight</v>
      </c>
      <c r="P2470" s="254" t="str">
        <f>IF(ISBLANK(INDEX('Policy Characteristics'!J:J,MATCH($C2470,'Policy Characteristics'!$C:$C,0))),"",INDEX('Policy Characteristics'!J:J,MATCH($C2470,'Policy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70" s="254" t="str">
        <f>IF(ISBLANK(INDEX('Policy Characteristics'!K:K,MATCH($C2470,'Policy Characteristics'!$C:$C,0))),"",INDEX('Policy Characteristics'!K:K,MATCH($C2470,'Policy Characteristics'!$C:$C,0)))</f>
        <v>io-model.html</v>
      </c>
      <c r="R2470" s="254" t="str">
        <f>IF(ISBLANK(INDEX('Policy Characteristics'!L:L,MATCH($C2470,'Policy Characteristics'!$C:$C,0))),"",INDEX('Policy Characteristics'!L:L,MATCH($C2470,'Policy Characteristics'!$C:$C,0)))</f>
        <v/>
      </c>
    </row>
    <row r="2471" spans="1:18">
      <c r="A2471" s="254" t="str">
        <f>IF(ISBLANK(INDEX('Policy Characteristics'!A:A,MATCH($C2471,'Policy Characteristics'!$C:$C,0))),"",INDEX('Policy Characteristics'!A:A,MATCH($C2471,'Policy Characteristics'!$C:$C,0)))</f>
        <v>Government Revenue Accounting</v>
      </c>
      <c r="B2471" s="262" t="str">
        <f>IF(ISBLANK(INDEX('Policy Characteristics'!B:B,MATCH($C2471,'Policy Characteristics'!$C:$C,0))),"",INDEX('Policy Characteristics'!B:B,MATCH($C2471,'Policy Characteristics'!$C:$C,0)))</f>
        <v>Remaining Government Cash Flows</v>
      </c>
      <c r="C2471" s="254" t="str">
        <f t="shared" ref="C2471:C2473" si="110">C$2469</f>
        <v>GRA for Remaining Government Cash Flow Changes</v>
      </c>
      <c r="D2471" s="1" t="s">
        <v>2939</v>
      </c>
      <c r="F2471" s="1" t="s">
        <v>2943</v>
      </c>
      <c r="H2471" s="43">
        <v>587</v>
      </c>
      <c r="I2471" s="326" t="str">
        <f t="shared" si="109"/>
        <v>Yes</v>
      </c>
      <c r="J2471" s="255" t="str">
        <f>IF(ISBLANK(INDEX('Policy Characteristics'!D:D,MATCH($C2471,'Policy Characteristics'!$C:$C,0))),"",INDEX('Policy Characteristics'!D:D,MATCH($C2471,'Policy Characteristics'!$C:$C,0)))</f>
        <v/>
      </c>
      <c r="K2471" s="254" t="str">
        <f>IF(ISBLANK(INDEX('Policy Characteristics'!E:E,MATCH($C2471,'Policy Characteristics'!$C:$C,0))),"",INDEX('Policy Characteristics'!E:E,MATCH($C2471,'Policy Characteristics'!$C:$C,0)))</f>
        <v>GRA remaining cash flow changes</v>
      </c>
      <c r="L2471" s="254">
        <f>IF(ISBLANK(INDEX('Policy Characteristics'!F:F,MATCH($C2471,'Policy Characteristics'!$C:$C,0))),"",INDEX('Policy Characteristics'!F:F,MATCH($C2471,'Policy Characteristics'!$C:$C,0)))</f>
        <v>0</v>
      </c>
      <c r="M2471" s="254">
        <f>IF(ISBLANK(INDEX('Policy Characteristics'!G:G,MATCH($C2471,'Policy Characteristics'!$C:$C,0))),"",INDEX('Policy Characteristics'!G:G,MATCH($C2471,'Policy Characteristics'!$C:$C,0)))</f>
        <v>10</v>
      </c>
      <c r="N2471" s="254">
        <f>IF(ISBLANK(INDEX('Policy Characteristics'!H:H,MATCH($C2471,'Policy Characteristics'!$C:$C,0))),"",INDEX('Policy Characteristics'!H:H,MATCH($C2471,'Policy Characteristics'!$C:$C,0)))</f>
        <v>1</v>
      </c>
      <c r="O2471" s="254" t="str">
        <f>IF(ISBLANK(INDEX('Policy Characteristics'!I:I,MATCH($C2471,'Policy Characteristics'!$C:$C,0))),"",INDEX('Policy Characteristics'!I:I,MATCH($C2471,'Policy Characteristics'!$C:$C,0)))</f>
        <v>weight</v>
      </c>
      <c r="P2471" s="254" t="str">
        <f>IF(ISBLANK(INDEX('Policy Characteristics'!J:J,MATCH($C2471,'Policy Characteristics'!$C:$C,0))),"",INDEX('Policy Characteristics'!J:J,MATCH($C2471,'Policy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71" s="254" t="str">
        <f>IF(ISBLANK(INDEX('Policy Characteristics'!K:K,MATCH($C2471,'Policy Characteristics'!$C:$C,0))),"",INDEX('Policy Characteristics'!K:K,MATCH($C2471,'Policy Characteristics'!$C:$C,0)))</f>
        <v>io-model.html</v>
      </c>
      <c r="R2471" s="254" t="str">
        <f>IF(ISBLANK(INDEX('Policy Characteristics'!L:L,MATCH($C2471,'Policy Characteristics'!$C:$C,0))),"",INDEX('Policy Characteristics'!L:L,MATCH($C2471,'Policy Characteristics'!$C:$C,0)))</f>
        <v/>
      </c>
    </row>
    <row r="2472" spans="1:18">
      <c r="A2472" s="254" t="str">
        <f>IF(ISBLANK(INDEX('Policy Characteristics'!A:A,MATCH($C2472,'Policy Characteristics'!$C:$C,0))),"",INDEX('Policy Characteristics'!A:A,MATCH($C2472,'Policy Characteristics'!$C:$C,0)))</f>
        <v>Government Revenue Accounting</v>
      </c>
      <c r="B2472" s="262" t="str">
        <f>IF(ISBLANK(INDEX('Policy Characteristics'!B:B,MATCH($C2472,'Policy Characteristics'!$C:$C,0))),"",INDEX('Policy Characteristics'!B:B,MATCH($C2472,'Policy Characteristics'!$C:$C,0)))</f>
        <v>Remaining Government Cash Flows</v>
      </c>
      <c r="C2472" s="254" t="str">
        <f t="shared" si="110"/>
        <v>GRA for Remaining Government Cash Flow Changes</v>
      </c>
      <c r="D2472" s="1" t="s">
        <v>2940</v>
      </c>
      <c r="F2472" s="1" t="s">
        <v>2944</v>
      </c>
      <c r="H2472" s="43">
        <v>588</v>
      </c>
      <c r="I2472" s="326" t="str">
        <f t="shared" si="109"/>
        <v>Yes</v>
      </c>
      <c r="J2472" s="255" t="str">
        <f>IF(ISBLANK(INDEX('Policy Characteristics'!D:D,MATCH($C2472,'Policy Characteristics'!$C:$C,0))),"",INDEX('Policy Characteristics'!D:D,MATCH($C2472,'Policy Characteristics'!$C:$C,0)))</f>
        <v/>
      </c>
      <c r="K2472" s="254" t="str">
        <f>IF(ISBLANK(INDEX('Policy Characteristics'!E:E,MATCH($C2472,'Policy Characteristics'!$C:$C,0))),"",INDEX('Policy Characteristics'!E:E,MATCH($C2472,'Policy Characteristics'!$C:$C,0)))</f>
        <v>GRA remaining cash flow changes</v>
      </c>
      <c r="L2472" s="254">
        <f>IF(ISBLANK(INDEX('Policy Characteristics'!F:F,MATCH($C2472,'Policy Characteristics'!$C:$C,0))),"",INDEX('Policy Characteristics'!F:F,MATCH($C2472,'Policy Characteristics'!$C:$C,0)))</f>
        <v>0</v>
      </c>
      <c r="M2472" s="254">
        <f>IF(ISBLANK(INDEX('Policy Characteristics'!G:G,MATCH($C2472,'Policy Characteristics'!$C:$C,0))),"",INDEX('Policy Characteristics'!G:G,MATCH($C2472,'Policy Characteristics'!$C:$C,0)))</f>
        <v>10</v>
      </c>
      <c r="N2472" s="254">
        <f>IF(ISBLANK(INDEX('Policy Characteristics'!H:H,MATCH($C2472,'Policy Characteristics'!$C:$C,0))),"",INDEX('Policy Characteristics'!H:H,MATCH($C2472,'Policy Characteristics'!$C:$C,0)))</f>
        <v>1</v>
      </c>
      <c r="O2472" s="254" t="str">
        <f>IF(ISBLANK(INDEX('Policy Characteristics'!I:I,MATCH($C2472,'Policy Characteristics'!$C:$C,0))),"",INDEX('Policy Characteristics'!I:I,MATCH($C2472,'Policy Characteristics'!$C:$C,0)))</f>
        <v>weight</v>
      </c>
      <c r="P2472" s="254" t="str">
        <f>IF(ISBLANK(INDEX('Policy Characteristics'!J:J,MATCH($C2472,'Policy Characteristics'!$C:$C,0))),"",INDEX('Policy Characteristics'!J:J,MATCH($C2472,'Policy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72" s="254" t="str">
        <f>IF(ISBLANK(INDEX('Policy Characteristics'!K:K,MATCH($C2472,'Policy Characteristics'!$C:$C,0))),"",INDEX('Policy Characteristics'!K:K,MATCH($C2472,'Policy Characteristics'!$C:$C,0)))</f>
        <v>io-model.html</v>
      </c>
      <c r="R2472" s="254" t="str">
        <f>IF(ISBLANK(INDEX('Policy Characteristics'!L:L,MATCH($C2472,'Policy Characteristics'!$C:$C,0))),"",INDEX('Policy Characteristics'!L:L,MATCH($C2472,'Policy Characteristics'!$C:$C,0)))</f>
        <v/>
      </c>
    </row>
    <row r="2473" spans="1:18">
      <c r="A2473" s="254" t="str">
        <f>IF(ISBLANK(INDEX('Policy Characteristics'!A:A,MATCH($C2473,'Policy Characteristics'!$C:$C,0))),"",INDEX('Policy Characteristics'!A:A,MATCH($C2473,'Policy Characteristics'!$C:$C,0)))</f>
        <v>Government Revenue Accounting</v>
      </c>
      <c r="B2473" s="262" t="str">
        <f>IF(ISBLANK(INDEX('Policy Characteristics'!B:B,MATCH($C2473,'Policy Characteristics'!$C:$C,0))),"",INDEX('Policy Characteristics'!B:B,MATCH($C2473,'Policy Characteristics'!$C:$C,0)))</f>
        <v>Remaining Government Cash Flows</v>
      </c>
      <c r="C2473" s="254" t="str">
        <f t="shared" si="110"/>
        <v>GRA for Remaining Government Cash Flow Changes</v>
      </c>
      <c r="D2473" s="1" t="s">
        <v>2941</v>
      </c>
      <c r="F2473" s="1" t="s">
        <v>2945</v>
      </c>
      <c r="H2473" s="43">
        <v>589</v>
      </c>
      <c r="I2473" s="326" t="str">
        <f t="shared" si="109"/>
        <v>Yes</v>
      </c>
      <c r="J2473" s="255" t="str">
        <f>IF(ISBLANK(INDEX('Policy Characteristics'!D:D,MATCH($C2473,'Policy Characteristics'!$C:$C,0))),"",INDEX('Policy Characteristics'!D:D,MATCH($C2473,'Policy Characteristics'!$C:$C,0)))</f>
        <v/>
      </c>
      <c r="K2473" s="254" t="str">
        <f>IF(ISBLANK(INDEX('Policy Characteristics'!E:E,MATCH($C2473,'Policy Characteristics'!$C:$C,0))),"",INDEX('Policy Characteristics'!E:E,MATCH($C2473,'Policy Characteristics'!$C:$C,0)))</f>
        <v>GRA remaining cash flow changes</v>
      </c>
      <c r="L2473" s="254">
        <f>IF(ISBLANK(INDEX('Policy Characteristics'!F:F,MATCH($C2473,'Policy Characteristics'!$C:$C,0))),"",INDEX('Policy Characteristics'!F:F,MATCH($C2473,'Policy Characteristics'!$C:$C,0)))</f>
        <v>0</v>
      </c>
      <c r="M2473" s="254">
        <f>IF(ISBLANK(INDEX('Policy Characteristics'!G:G,MATCH($C2473,'Policy Characteristics'!$C:$C,0))),"",INDEX('Policy Characteristics'!G:G,MATCH($C2473,'Policy Characteristics'!$C:$C,0)))</f>
        <v>10</v>
      </c>
      <c r="N2473" s="254">
        <f>IF(ISBLANK(INDEX('Policy Characteristics'!H:H,MATCH($C2473,'Policy Characteristics'!$C:$C,0))),"",INDEX('Policy Characteristics'!H:H,MATCH($C2473,'Policy Characteristics'!$C:$C,0)))</f>
        <v>1</v>
      </c>
      <c r="O2473" s="254" t="str">
        <f>IF(ISBLANK(INDEX('Policy Characteristics'!I:I,MATCH($C2473,'Policy Characteristics'!$C:$C,0))),"",INDEX('Policy Characteristics'!I:I,MATCH($C2473,'Policy Characteristics'!$C:$C,0)))</f>
        <v>weight</v>
      </c>
      <c r="P2473" s="254" t="str">
        <f>IF(ISBLANK(INDEX('Policy Characteristics'!J:J,MATCH($C2473,'Policy Characteristics'!$C:$C,0))),"",INDEX('Policy Characteristics'!J:J,MATCH($C2473,'Policy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73" s="254" t="str">
        <f>IF(ISBLANK(INDEX('Policy Characteristics'!K:K,MATCH($C2473,'Policy Characteristics'!$C:$C,0))),"",INDEX('Policy Characteristics'!K:K,MATCH($C2473,'Policy Characteristics'!$C:$C,0)))</f>
        <v>io-model.html</v>
      </c>
      <c r="R2473" s="254" t="str">
        <f>IF(ISBLANK(INDEX('Policy Characteristics'!L:L,MATCH($C2473,'Policy Characteristics'!$C:$C,0))),"",INDEX('Policy Characteristics'!L:L,MATCH($C2473,'Policy Characteristics'!$C:$C,0)))</f>
        <v/>
      </c>
    </row>
    <row r="2474" spans="1:18">
      <c r="A2474" s="254" t="str">
        <f>IF(ISBLANK(INDEX('Policy Characteristics'!A:A,MATCH($C2474,'Policy Characteristics'!$C:$C,0))),"",INDEX('Policy Characteristics'!A:A,MATCH($C2474,'Policy Characteristics'!$C:$C,0)))</f>
        <v>Control Settings</v>
      </c>
      <c r="B2474" s="262" t="str">
        <f>IF(ISBLANK(INDEX('Policy Characteristics'!B:B,MATCH($C2474,'Policy Characteristics'!$C:$C,0))),"",INDEX('Policy Characteristics'!B:B,MATCH($C2474,'Policy Characteristics'!$C:$C,0)))</f>
        <v>COVID-19 Recession</v>
      </c>
      <c r="C2474" s="1" t="s">
        <v>3397</v>
      </c>
      <c r="H2474" s="43">
        <v>543</v>
      </c>
      <c r="I2474" s="322" t="s">
        <v>41</v>
      </c>
      <c r="J2474" s="255" t="str">
        <f>IF(ISBLANK(INDEX('Policy Characteristics'!D:D,MATCH($C2474,'Policy Characteristics'!$C:$C,0))),"",INDEX('Policy Characteristics'!D:D,MATCH($C2474,'Policy Characteristics'!$C:$C,0)))</f>
        <v/>
      </c>
      <c r="K2474" s="254" t="str">
        <f>IF(ISBLANK(INDEX('Policy Characteristics'!E:E,MATCH($C2474,'Policy Characteristics'!$C:$C,0))),"",INDEX('Policy Characteristics'!E:E,MATCH($C2474,'Policy Characteristics'!$C:$C,0)))</f>
        <v>settings exogenous GDP adjustment</v>
      </c>
      <c r="L2474" s="359">
        <f>IF(ISBLANK(INDEX('Policy Characteristics'!F:F,MATCH($C2474,'Policy Characteristics'!$C:$C,0))),"",INDEX('Policy Characteristics'!F:F,MATCH($C2474,'Policy Characteristics'!$C:$C,0)))</f>
        <v>0</v>
      </c>
      <c r="M2474" s="359">
        <f>IF(ISBLANK(INDEX('Policy Characteristics'!G:G,MATCH($C2474,'Policy Characteristics'!$C:$C,0))),"",INDEX('Policy Characteristics'!G:G,MATCH($C2474,'Policy Characteristics'!$C:$C,0)))</f>
        <v>1</v>
      </c>
      <c r="N2474" s="359">
        <f>IF(ISBLANK(INDEX('Policy Characteristics'!H:H,MATCH($C2474,'Policy Characteristics'!$C:$C,0))),"",INDEX('Policy Characteristics'!H:H,MATCH($C2474,'Policy Characteristics'!$C:$C,0)))</f>
        <v>1</v>
      </c>
      <c r="O2474" s="254" t="str">
        <f>IF(ISBLANK(INDEX('Policy Characteristics'!I:I,MATCH($C2474,'Policy Characteristics'!$C:$C,0))),"",INDEX('Policy Characteristics'!I:I,MATCH($C2474,'Policy Characteristics'!$C:$C,0)))</f>
        <v>on/off</v>
      </c>
      <c r="P2474" s="254" t="str">
        <f>IF(ISBLANK(INDEX('Policy Characteristics'!J:J,MATCH($C2474,'Policy Characteristics'!$C:$C,0))),"",INDEX('Policy Characteristics'!J:J,MATCH($C2474,'Policy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474" s="254" t="str">
        <f>IF(ISBLANK(INDEX('Policy Characteristics'!K:K,MATCH($C2474,'Policy Characteristics'!$C:$C,0))),"",INDEX('Policy Characteristics'!K:K,MATCH($C2474,'Policy Characteristics'!$C:$C,0)))</f>
        <v/>
      </c>
      <c r="R2474" s="254" t="str">
        <f>IF(ISBLANK(INDEX('Policy Characteristics'!L:L,MATCH($C2474,'Policy Characteristics'!$C:$C,0))),"",INDEX('Policy Characteristics'!L:L,MATCH($C2474,'Policy Characteristics'!$C:$C,0)))</f>
        <v/>
      </c>
    </row>
    <row r="2475" spans="1:18">
      <c r="A2475" s="254" t="str">
        <f>IF(ISBLANK(INDEX('Policy Characteristics'!A:A,MATCH($C2475,'Policy Characteristics'!$C:$C,0))),"",INDEX('Policy Characteristics'!A:A,MATCH($C2475,'Policy Characteristics'!$C:$C,0)))</f>
        <v>Control Settings</v>
      </c>
      <c r="B2475" s="262" t="str">
        <f>IF(ISBLANK(INDEX('Policy Characteristics'!B:B,MATCH($C2475,'Policy Characteristics'!$C:$C,0))),"",INDEX('Policy Characteristics'!B:B,MATCH($C2475,'Policy Characteristics'!$C:$C,0)))</f>
        <v>Use 20-Year GWP Values</v>
      </c>
      <c r="C2475" t="s">
        <v>3259</v>
      </c>
      <c r="H2475" s="43">
        <v>1601</v>
      </c>
      <c r="I2475" s="322" t="s">
        <v>41</v>
      </c>
      <c r="J2475" s="255" t="str">
        <f>IF(ISBLANK(INDEX('Policy Characteristics'!D:D,MATCH($C2475,'Policy Characteristics'!$C:$C,0))),"",INDEX('Policy Characteristics'!D:D,MATCH($C2475,'Policy Characteristics'!$C:$C,0)))</f>
        <v/>
      </c>
      <c r="K2475" s="254" t="str">
        <f>IF(ISBLANK(INDEX('Policy Characteristics'!E:E,MATCH($C2475,'Policy Characteristics'!$C:$C,0))),"",INDEX('Policy Characteristics'!E:E,MATCH($C2475,'Policy Characteristics'!$C:$C,0)))</f>
        <v/>
      </c>
      <c r="L2475" s="359">
        <f>IF(ISBLANK(INDEX('Policy Characteristics'!F:F,MATCH($C2475,'Policy Characteristics'!$C:$C,0))),"",INDEX('Policy Characteristics'!F:F,MATCH($C2475,'Policy Characteristics'!$C:$C,0)))</f>
        <v>0</v>
      </c>
      <c r="M2475" s="359">
        <f>IF(ISBLANK(INDEX('Policy Characteristics'!G:G,MATCH($C2475,'Policy Characteristics'!$C:$C,0))),"",INDEX('Policy Characteristics'!G:G,MATCH($C2475,'Policy Characteristics'!$C:$C,0)))</f>
        <v>1</v>
      </c>
      <c r="N2475" s="359">
        <f>IF(ISBLANK(INDEX('Policy Characteristics'!H:H,MATCH($C2475,'Policy Characteristics'!$C:$C,0))),"",INDEX('Policy Characteristics'!H:H,MATCH($C2475,'Policy Characteristics'!$C:$C,0)))</f>
        <v>1</v>
      </c>
      <c r="O2475" s="254" t="str">
        <f>IF(ISBLANK(INDEX('Policy Characteristics'!I:I,MATCH($C2475,'Policy Characteristics'!$C:$C,0))),"",INDEX('Policy Characteristics'!I:I,MATCH($C2475,'Policy Characteristics'!$C:$C,0)))</f>
        <v>on/off</v>
      </c>
      <c r="P2475" s="254" t="str">
        <f>IF(ISBLANK(INDEX('Policy Characteristics'!J:J,MATCH($C2475,'Policy Characteristics'!$C:$C,0))),"",INDEX('Policy Characteristics'!J:J,MATCH($C2475,'Policy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475" s="254" t="str">
        <f>IF(ISBLANK(INDEX('Policy Characteristics'!K:K,MATCH($C2475,'Policy Characteristics'!$C:$C,0))),"",INDEX('Policy Characteristics'!K:K,MATCH($C2475,'Policy Characteristics'!$C:$C,0)))</f>
        <v/>
      </c>
      <c r="R2475" s="254" t="str">
        <f>IF(ISBLANK(INDEX('Policy Characteristics'!L:L,MATCH($C2475,'Policy Characteristics'!$C:$C,0))),"",INDEX('Policy Characteristics'!L:L,MATCH($C2475,'Policy Characteristics'!$C:$C,0)))</f>
        <v/>
      </c>
    </row>
  </sheetData>
  <sortState xmlns:xlrd2="http://schemas.microsoft.com/office/spreadsheetml/2017/richdata2" ref="A203:I223">
    <sortCondition ref="B203:B223"/>
  </sortState>
  <conditionalFormatting sqref="I1:I2419">
    <cfRule type="containsText" dxfId="6" priority="1" operator="containsText" text="No">
      <formula>NOT(ISERROR(SEARCH("No",I1)))</formula>
    </cfRule>
  </conditionalFormatting>
  <conditionalFormatting sqref="I2424 I2429 I2439 I2444 I2449 I2454 I2464 I2469">
    <cfRule type="containsText" dxfId="5" priority="135" operator="containsText" text="No">
      <formula>NOT(ISERROR(SEARCH("No",I2424)))</formula>
    </cfRule>
  </conditionalFormatting>
  <conditionalFormatting sqref="I2434">
    <cfRule type="containsText" dxfId="4" priority="4" operator="containsText" text="No">
      <formula>NOT(ISERROR(SEARCH("No",I2434)))</formula>
    </cfRule>
  </conditionalFormatting>
  <conditionalFormatting sqref="I2459">
    <cfRule type="containsText" dxfId="3" priority="3" operator="containsText" text="No">
      <formula>NOT(ISERROR(SEARCH("No",I2459)))</formula>
    </cfRule>
  </conditionalFormatting>
  <conditionalFormatting sqref="I2474:I2475 I2479:I1048576">
    <cfRule type="containsText" dxfId="2" priority="5" operator="containsText" text="No">
      <formula>NOT(ISERROR(SEARCH("No",I2474)))</formula>
    </cfRule>
  </conditionalFormatting>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8" workbookViewId="0">
      <selection activeCell="B22" sqref="B22"/>
    </sheetView>
  </sheetViews>
  <sheetFormatPr defaultColWidth="9.1796875" defaultRowHeight="14.5"/>
  <cols>
    <col min="1" max="2" width="76.81640625" customWidth="1"/>
  </cols>
  <sheetData>
    <row r="1" spans="1:2">
      <c r="A1" s="412" t="s">
        <v>2792</v>
      </c>
      <c r="B1" s="412"/>
    </row>
    <row r="2" spans="1:2">
      <c r="A2" s="195" t="s">
        <v>2793</v>
      </c>
      <c r="B2" s="195" t="s">
        <v>2794</v>
      </c>
    </row>
    <row r="3" spans="1:2">
      <c r="A3" s="196" t="s">
        <v>339</v>
      </c>
      <c r="B3" t="str">
        <f>A3</f>
        <v>million metric tons / year</v>
      </c>
    </row>
    <row r="4" spans="1:2">
      <c r="A4" s="196" t="s">
        <v>3453</v>
      </c>
      <c r="B4" t="str">
        <f>A4</f>
        <v>million metric tons</v>
      </c>
    </row>
    <row r="5" spans="1:2">
      <c r="A5" s="196" t="s">
        <v>3657</v>
      </c>
      <c r="B5" t="str">
        <f>A5</f>
        <v>g CO2e / 2023 dollar</v>
      </c>
    </row>
    <row r="6" spans="1:2">
      <c r="A6" s="197" t="s">
        <v>2301</v>
      </c>
      <c r="B6" t="str">
        <f t="shared" ref="B6:B46" si="0">A6</f>
        <v>thousand metric tons / year</v>
      </c>
    </row>
    <row r="7" spans="1:2">
      <c r="A7" s="197" t="s">
        <v>3658</v>
      </c>
      <c r="B7" t="str">
        <f>A7</f>
        <v>g CO2 / 2023 dollar</v>
      </c>
    </row>
    <row r="8" spans="1:2" ht="29">
      <c r="A8" s="197" t="s">
        <v>3659</v>
      </c>
      <c r="B8" t="str">
        <f t="shared" si="0"/>
        <v>2023 dollars / metric ton CO2e abated, Annual average abatement (million metric tons CO2e)</v>
      </c>
    </row>
    <row r="9" spans="1:2">
      <c r="A9" s="197" t="s">
        <v>3660</v>
      </c>
      <c r="B9" t="str">
        <f t="shared" si="0"/>
        <v>billion 2023 dollars / year</v>
      </c>
    </row>
    <row r="10" spans="1:2">
      <c r="A10" s="197" t="s">
        <v>3661</v>
      </c>
      <c r="B10" t="str">
        <f t="shared" si="0"/>
        <v>billion 2023 dollars</v>
      </c>
    </row>
    <row r="11" spans="1:2">
      <c r="A11" s="197" t="s">
        <v>2834</v>
      </c>
      <c r="B11" t="str">
        <f t="shared" si="0"/>
        <v>jobs</v>
      </c>
    </row>
    <row r="12" spans="1:2">
      <c r="A12" s="197" t="s">
        <v>2876</v>
      </c>
      <c r="B12" t="str">
        <f t="shared" si="0"/>
        <v>incidents / year</v>
      </c>
    </row>
    <row r="13" spans="1:2">
      <c r="A13" s="197" t="s">
        <v>2853</v>
      </c>
      <c r="B13" t="str">
        <f t="shared" si="0"/>
        <v>% change</v>
      </c>
    </row>
    <row r="14" spans="1:2">
      <c r="A14" s="197" t="s">
        <v>3662</v>
      </c>
      <c r="B14" t="str">
        <f t="shared" si="0"/>
        <v>2023 dollars / employee-year</v>
      </c>
    </row>
    <row r="15" spans="1:2">
      <c r="A15" s="197" t="s">
        <v>340</v>
      </c>
      <c r="B15" t="str">
        <f t="shared" si="0"/>
        <v>lives / year</v>
      </c>
    </row>
    <row r="16" spans="1:2">
      <c r="A16" s="197" t="s">
        <v>341</v>
      </c>
      <c r="B16" t="str">
        <f t="shared" si="0"/>
        <v>terawatt-hours (TWh) / year</v>
      </c>
    </row>
    <row r="17" spans="1:2">
      <c r="A17" s="197" t="s">
        <v>3529</v>
      </c>
      <c r="B17" t="str">
        <f t="shared" si="0"/>
        <v>terawatt-hours (TWh)</v>
      </c>
    </row>
    <row r="18" spans="1:2">
      <c r="A18" s="197" t="s">
        <v>3303</v>
      </c>
      <c r="B18" t="str">
        <f t="shared" si="0"/>
        <v>%</v>
      </c>
    </row>
    <row r="19" spans="1:2">
      <c r="A19" s="197" t="s">
        <v>3304</v>
      </c>
      <c r="B19" t="str">
        <f t="shared" si="0"/>
        <v>metric tons CO2e / megawatt-hour (MWh)</v>
      </c>
    </row>
    <row r="20" spans="1:2">
      <c r="A20" s="197" t="s">
        <v>3663</v>
      </c>
      <c r="B20" t="str">
        <f t="shared" si="0"/>
        <v>kilowatt-hour / 2023 dollar</v>
      </c>
    </row>
    <row r="21" spans="1:2">
      <c r="A21" s="197" t="s">
        <v>342</v>
      </c>
      <c r="B21" t="str">
        <f t="shared" si="0"/>
        <v>gigawatts (GW) / year</v>
      </c>
    </row>
    <row r="22" spans="1:2">
      <c r="A22" s="197" t="s">
        <v>3664</v>
      </c>
      <c r="B22" t="str">
        <f t="shared" si="0"/>
        <v>2023 dollars / megawatt-hour (MWh)</v>
      </c>
    </row>
    <row r="23" spans="1:2">
      <c r="A23" s="197" t="s">
        <v>2440</v>
      </c>
      <c r="B23" t="str">
        <f t="shared" si="0"/>
        <v>cubic km / yr</v>
      </c>
    </row>
    <row r="24" spans="1:2">
      <c r="A24" s="197" t="s">
        <v>2360</v>
      </c>
      <c r="B24" t="str">
        <f t="shared" si="0"/>
        <v>trillion passenger-miles / year</v>
      </c>
    </row>
    <row r="25" spans="1:2">
      <c r="A25" s="197" t="s">
        <v>2361</v>
      </c>
      <c r="B25" t="str">
        <f t="shared" si="0"/>
        <v>trillion freight ton-miles / year</v>
      </c>
    </row>
    <row r="26" spans="1:2">
      <c r="A26" s="197" t="s">
        <v>462</v>
      </c>
      <c r="B26" t="str">
        <f t="shared" si="0"/>
        <v>million vehicles / year</v>
      </c>
    </row>
    <row r="27" spans="1:2">
      <c r="A27" s="197" t="s">
        <v>2338</v>
      </c>
      <c r="B27" t="str">
        <f t="shared" si="0"/>
        <v>thousand vehicles / year</v>
      </c>
    </row>
    <row r="28" spans="1:2">
      <c r="A28" s="197" t="s">
        <v>2337</v>
      </c>
      <c r="B28" t="str">
        <f t="shared" si="0"/>
        <v>million vehicles</v>
      </c>
    </row>
    <row r="29" spans="1:2">
      <c r="A29" s="197" t="s">
        <v>2370</v>
      </c>
      <c r="B29" t="str">
        <f t="shared" si="0"/>
        <v>thousand vehicles</v>
      </c>
    </row>
    <row r="30" spans="1:2">
      <c r="A30" s="197" t="s">
        <v>444</v>
      </c>
      <c r="B30" t="str">
        <f t="shared" si="0"/>
        <v>quads / year</v>
      </c>
    </row>
    <row r="31" spans="1:2">
      <c r="A31" s="197" t="s">
        <v>3665</v>
      </c>
      <c r="B31" t="str">
        <f>A31</f>
        <v>thousand BTU / 2023 dollar</v>
      </c>
    </row>
    <row r="32" spans="1:2">
      <c r="A32" s="197" t="s">
        <v>2343</v>
      </c>
      <c r="B32" t="str">
        <f t="shared" si="0"/>
        <v>millions of short tons / year</v>
      </c>
    </row>
    <row r="33" spans="1:2">
      <c r="A33" s="197" t="s">
        <v>2344</v>
      </c>
      <c r="B33" t="str">
        <f t="shared" si="0"/>
        <v>trillion cubic feet / year</v>
      </c>
    </row>
    <row r="34" spans="1:2">
      <c r="A34" s="197" t="s">
        <v>3273</v>
      </c>
      <c r="B34" t="str">
        <f t="shared" si="0"/>
        <v>million barrels of oil / year</v>
      </c>
    </row>
    <row r="35" spans="1:2">
      <c r="A35" s="197" t="s">
        <v>2612</v>
      </c>
      <c r="B35" t="str">
        <f t="shared" si="0"/>
        <v>million gallons / year</v>
      </c>
    </row>
    <row r="36" spans="1:2">
      <c r="A36" s="197" t="s">
        <v>2405</v>
      </c>
      <c r="B36" t="str">
        <f t="shared" si="0"/>
        <v>trillion BTU / year</v>
      </c>
    </row>
    <row r="37" spans="1:2">
      <c r="A37" s="197" t="s">
        <v>3666</v>
      </c>
      <c r="B37" t="str">
        <f t="shared" si="0"/>
        <v>2023 dollars / short ton</v>
      </c>
    </row>
    <row r="38" spans="1:2">
      <c r="A38" s="197" t="s">
        <v>3667</v>
      </c>
      <c r="B38" t="str">
        <f t="shared" si="0"/>
        <v>2023 dollars / thousand cubic feet</v>
      </c>
    </row>
    <row r="39" spans="1:2">
      <c r="A39" s="197" t="s">
        <v>3668</v>
      </c>
      <c r="B39" t="str">
        <f t="shared" si="0"/>
        <v>2023 dollars / gallon</v>
      </c>
    </row>
    <row r="40" spans="1:2">
      <c r="A40" s="197" t="s">
        <v>3669</v>
      </c>
      <c r="B40" t="str">
        <f t="shared" si="0"/>
        <v>2023 dollars / barrel of oil</v>
      </c>
    </row>
    <row r="41" spans="1:2">
      <c r="A41" s="197" t="s">
        <v>3670</v>
      </c>
      <c r="B41" t="str">
        <f t="shared" si="0"/>
        <v>2023 dollars / kg</v>
      </c>
    </row>
    <row r="42" spans="1:2">
      <c r="A42" s="197" t="s">
        <v>3671</v>
      </c>
      <c r="B42" t="str">
        <f t="shared" si="0"/>
        <v>2023 dollars / kilowatt-hour (kWh)</v>
      </c>
    </row>
    <row r="43" spans="1:2">
      <c r="A43" s="197" t="s">
        <v>3664</v>
      </c>
      <c r="B43" t="str">
        <f t="shared" ref="B43" si="1">A43</f>
        <v>2023 dollars / megawatt-hour (MWh)</v>
      </c>
    </row>
    <row r="44" spans="1:2">
      <c r="A44" s="197" t="s">
        <v>3262</v>
      </c>
      <c r="B44" t="str">
        <f t="shared" si="0"/>
        <v>cost of eqpt. to capture 1 metric ton CO2e/yr (2020 dollars)</v>
      </c>
    </row>
    <row r="45" spans="1:2">
      <c r="A45" s="197" t="s">
        <v>3672</v>
      </c>
      <c r="B45" t="str">
        <f t="shared" si="0"/>
        <v>million 2023 dollars / megawatt (MW)</v>
      </c>
    </row>
    <row r="46" spans="1:2">
      <c r="A46" s="197" t="s">
        <v>3673</v>
      </c>
      <c r="B46" t="str">
        <f t="shared" si="0"/>
        <v>cost of eqpt. to produce 1 kg H2/yr (2023 dollars)</v>
      </c>
    </row>
    <row r="48" spans="1:2">
      <c r="A48" s="412" t="s">
        <v>2796</v>
      </c>
      <c r="B48" s="412"/>
    </row>
    <row r="49" spans="1:2">
      <c r="A49" s="195" t="s">
        <v>2793</v>
      </c>
      <c r="B49" s="195" t="s">
        <v>2794</v>
      </c>
    </row>
    <row r="50" spans="1:2">
      <c r="A50" s="159" t="s">
        <v>133</v>
      </c>
      <c r="B50" t="str">
        <f t="shared" ref="B50:B51" si="2">A50</f>
        <v>$/metric ton CO2e</v>
      </c>
    </row>
    <row r="51" spans="1:2">
      <c r="A51" s="159" t="s">
        <v>135</v>
      </c>
      <c r="B51" t="str">
        <f t="shared" si="2"/>
        <v>$/MWh</v>
      </c>
    </row>
    <row r="62" spans="1:2">
      <c r="A62" s="1"/>
    </row>
  </sheetData>
  <mergeCells count="2">
    <mergeCell ref="A1:B1"/>
    <mergeCell ref="A48:B48"/>
  </mergeCells>
  <phoneticPr fontId="11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108" zoomScale="70" zoomScaleNormal="70" workbookViewId="0">
      <selection activeCell="A105" sqref="A105"/>
    </sheetView>
  </sheetViews>
  <sheetFormatPr defaultColWidth="9.1796875" defaultRowHeight="14.5"/>
  <cols>
    <col min="1" max="1" width="37.453125" style="1" customWidth="1"/>
    <col min="2" max="2" width="27.453125" style="1" customWidth="1"/>
    <col min="3" max="3" width="9" style="1" customWidth="1"/>
    <col min="4" max="4" width="18.453125" style="1" customWidth="1"/>
    <col min="5" max="5" width="18.1796875" style="1" customWidth="1"/>
    <col min="6" max="6" width="34.1796875" style="1" customWidth="1"/>
    <col min="7" max="7" width="95" style="1" customWidth="1"/>
    <col min="8" max="8" width="37.453125" style="1" customWidth="1"/>
    <col min="9" max="10" width="34.453125" style="1" customWidth="1"/>
    <col min="11" max="16384" width="9.1796875" style="1"/>
  </cols>
  <sheetData>
    <row r="1" spans="1:10" s="3" customFormat="1" ht="29">
      <c r="A1" s="164" t="s">
        <v>2292</v>
      </c>
      <c r="B1" s="165" t="s">
        <v>2293</v>
      </c>
      <c r="C1" s="198" t="s">
        <v>2795</v>
      </c>
      <c r="D1" s="165" t="s">
        <v>56</v>
      </c>
      <c r="E1" s="165" t="s">
        <v>58</v>
      </c>
      <c r="F1" s="165" t="s">
        <v>426</v>
      </c>
      <c r="G1" s="165" t="s">
        <v>57</v>
      </c>
      <c r="H1" s="165" t="s">
        <v>2302</v>
      </c>
      <c r="I1" s="166" t="s">
        <v>290</v>
      </c>
      <c r="J1" s="44" t="s">
        <v>3539</v>
      </c>
    </row>
    <row r="2" spans="1:10">
      <c r="A2" s="2" t="s">
        <v>2307</v>
      </c>
      <c r="B2" s="1" t="s">
        <v>2308</v>
      </c>
      <c r="C2" s="43">
        <v>1</v>
      </c>
      <c r="D2" s="1" t="s">
        <v>59</v>
      </c>
      <c r="E2" s="1" t="s">
        <v>60</v>
      </c>
      <c r="F2" s="1" t="str">
        <f>UnitControlCenter!$B$3</f>
        <v>million metric tons / year</v>
      </c>
      <c r="G2" s="1" t="s">
        <v>169</v>
      </c>
      <c r="J2" s="1" t="s">
        <v>3545</v>
      </c>
    </row>
    <row r="3" spans="1:10">
      <c r="A3" s="2" t="s">
        <v>2307</v>
      </c>
      <c r="B3" s="1" t="s">
        <v>2309</v>
      </c>
      <c r="C3" s="47">
        <v>1</v>
      </c>
      <c r="D3" s="2" t="s">
        <v>59</v>
      </c>
      <c r="E3" s="2" t="s">
        <v>60</v>
      </c>
      <c r="F3" s="1" t="str">
        <f>UnitControlCenter!$B$3</f>
        <v>million metric tons / year</v>
      </c>
      <c r="G3" s="1" t="s">
        <v>2291</v>
      </c>
    </row>
    <row r="4" spans="1:10" ht="29">
      <c r="A4" s="2" t="s">
        <v>2307</v>
      </c>
      <c r="B4" s="1" t="s">
        <v>3451</v>
      </c>
      <c r="C4" s="43">
        <v>1</v>
      </c>
      <c r="D4" s="1" t="s">
        <v>59</v>
      </c>
      <c r="E4" s="1" t="s">
        <v>60</v>
      </c>
      <c r="F4" s="1" t="str">
        <f>UnitControlCenter!B4</f>
        <v>million metric tons</v>
      </c>
      <c r="G4" s="1" t="s">
        <v>3454</v>
      </c>
      <c r="J4" s="1" t="s">
        <v>3546</v>
      </c>
    </row>
    <row r="5" spans="1:10" ht="29">
      <c r="A5" s="2" t="s">
        <v>2307</v>
      </c>
      <c r="B5" s="1" t="s">
        <v>3452</v>
      </c>
      <c r="C5" s="47">
        <v>1</v>
      </c>
      <c r="D5" s="2" t="s">
        <v>59</v>
      </c>
      <c r="E5" s="2" t="s">
        <v>60</v>
      </c>
      <c r="F5" s="1" t="str">
        <f>UnitControlCenter!B4</f>
        <v>million metric tons</v>
      </c>
      <c r="G5" s="1" t="s">
        <v>3455</v>
      </c>
    </row>
    <row r="6" spans="1:10" ht="72.5">
      <c r="A6" s="2" t="s">
        <v>2307</v>
      </c>
      <c r="B6" s="2" t="s">
        <v>2310</v>
      </c>
      <c r="C6" s="43">
        <v>1</v>
      </c>
      <c r="D6" s="1" t="s">
        <v>61</v>
      </c>
      <c r="E6" s="1" t="s">
        <v>62</v>
      </c>
      <c r="F6" s="1" t="str">
        <f>UnitControlCenter!$B$3</f>
        <v>million metric tons / year</v>
      </c>
      <c r="G6" s="1" t="s">
        <v>2773</v>
      </c>
      <c r="H6" s="1" t="s">
        <v>2774</v>
      </c>
      <c r="I6" s="1" t="s">
        <v>2775</v>
      </c>
    </row>
    <row r="7" spans="1:10" ht="29">
      <c r="A7" s="2" t="s">
        <v>2307</v>
      </c>
      <c r="B7" s="2" t="s">
        <v>2311</v>
      </c>
      <c r="C7" s="43">
        <v>1</v>
      </c>
      <c r="D7" s="1" t="s">
        <v>61</v>
      </c>
      <c r="E7" s="1" t="s">
        <v>62</v>
      </c>
      <c r="F7" s="1" t="str">
        <f>UnitControlCenter!$B$3</f>
        <v>million metric tons / year</v>
      </c>
      <c r="G7" s="1" t="s">
        <v>2776</v>
      </c>
      <c r="H7" s="1" t="s">
        <v>2777</v>
      </c>
      <c r="I7" s="1" t="s">
        <v>2778</v>
      </c>
    </row>
    <row r="8" spans="1:10" ht="29">
      <c r="A8" s="2" t="s">
        <v>2307</v>
      </c>
      <c r="B8" s="2" t="s">
        <v>2312</v>
      </c>
      <c r="C8" s="43">
        <v>1</v>
      </c>
      <c r="D8" s="1" t="s">
        <v>61</v>
      </c>
      <c r="E8" s="1" t="s">
        <v>62</v>
      </c>
      <c r="F8" s="1" t="str">
        <f>UnitControlCenter!$B$3</f>
        <v>million metric tons / year</v>
      </c>
      <c r="G8" s="1" t="s">
        <v>2580</v>
      </c>
      <c r="H8" s="1" t="s">
        <v>2581</v>
      </c>
      <c r="I8" s="1" t="s">
        <v>2582</v>
      </c>
    </row>
    <row r="9" spans="1:10">
      <c r="A9" s="2" t="s">
        <v>2307</v>
      </c>
      <c r="B9" s="2" t="s">
        <v>2844</v>
      </c>
      <c r="C9" s="43">
        <v>0</v>
      </c>
      <c r="D9" s="1" t="s">
        <v>59</v>
      </c>
      <c r="E9" s="1" t="s">
        <v>60</v>
      </c>
      <c r="F9" s="1" t="str">
        <f>UnitControlCenter!$B$5</f>
        <v>g CO2e / 2023 dollar</v>
      </c>
      <c r="G9" s="1" t="s">
        <v>2798</v>
      </c>
    </row>
    <row r="10" spans="1:10">
      <c r="A10" s="2" t="s">
        <v>2307</v>
      </c>
      <c r="B10" s="2" t="s">
        <v>127</v>
      </c>
      <c r="C10" s="43">
        <v>1</v>
      </c>
      <c r="D10" s="1" t="s">
        <v>59</v>
      </c>
      <c r="E10" s="1" t="s">
        <v>60</v>
      </c>
      <c r="F10" s="1" t="str">
        <f>UnitControlCenter!$B$3</f>
        <v>million metric tons / year</v>
      </c>
      <c r="G10" s="1" t="s">
        <v>2410</v>
      </c>
    </row>
    <row r="11" spans="1:10">
      <c r="A11" s="2" t="s">
        <v>2307</v>
      </c>
      <c r="B11" s="2" t="s">
        <v>2408</v>
      </c>
      <c r="C11" s="43">
        <v>1</v>
      </c>
      <c r="D11" s="1" t="s">
        <v>59</v>
      </c>
      <c r="E11" s="1" t="s">
        <v>60</v>
      </c>
      <c r="F11" s="1" t="str">
        <f>UnitControlCenter!$B$3</f>
        <v>million metric tons / year</v>
      </c>
      <c r="G11" s="1" t="s">
        <v>2411</v>
      </c>
    </row>
    <row r="12" spans="1:10">
      <c r="A12" s="2" t="s">
        <v>2307</v>
      </c>
      <c r="B12" s="2" t="s">
        <v>2466</v>
      </c>
      <c r="C12" s="43">
        <v>1</v>
      </c>
      <c r="D12" s="1" t="s">
        <v>59</v>
      </c>
      <c r="E12" s="1" t="s">
        <v>60</v>
      </c>
      <c r="F12" s="1" t="str">
        <f>UnitControlCenter!$B$3</f>
        <v>million metric tons / year</v>
      </c>
      <c r="G12" s="1" t="s">
        <v>2474</v>
      </c>
    </row>
    <row r="13" spans="1:10">
      <c r="A13" s="2" t="s">
        <v>2307</v>
      </c>
      <c r="B13" s="2" t="s">
        <v>89</v>
      </c>
      <c r="C13" s="43">
        <v>1</v>
      </c>
      <c r="D13" s="1" t="s">
        <v>59</v>
      </c>
      <c r="E13" s="1" t="s">
        <v>60</v>
      </c>
      <c r="F13" s="1" t="str">
        <f>UnitControlCenter!$B$3</f>
        <v>million metric tons / year</v>
      </c>
      <c r="G13" s="1" t="s">
        <v>2412</v>
      </c>
    </row>
    <row r="14" spans="1:10">
      <c r="A14" s="2" t="s">
        <v>2307</v>
      </c>
      <c r="B14" s="2" t="s">
        <v>9</v>
      </c>
      <c r="C14" s="43">
        <v>1</v>
      </c>
      <c r="D14" s="1" t="s">
        <v>59</v>
      </c>
      <c r="E14" s="1" t="s">
        <v>60</v>
      </c>
      <c r="F14" s="1" t="str">
        <f>UnitControlCenter!$B$3</f>
        <v>million metric tons / year</v>
      </c>
      <c r="G14" s="1" t="s">
        <v>2431</v>
      </c>
    </row>
    <row r="15" spans="1:10">
      <c r="A15" s="2" t="s">
        <v>2307</v>
      </c>
      <c r="B15" s="2" t="s">
        <v>2409</v>
      </c>
      <c r="C15" s="43">
        <v>1</v>
      </c>
      <c r="D15" s="1" t="s">
        <v>59</v>
      </c>
      <c r="E15" s="1" t="s">
        <v>60</v>
      </c>
      <c r="F15" s="1" t="str">
        <f>UnitControlCenter!$B$3</f>
        <v>million metric tons / year</v>
      </c>
      <c r="G15" s="1" t="s">
        <v>2413</v>
      </c>
    </row>
    <row r="16" spans="1:10">
      <c r="A16" s="2" t="s">
        <v>2307</v>
      </c>
      <c r="B16" s="2" t="s">
        <v>4</v>
      </c>
      <c r="C16" s="43">
        <v>1</v>
      </c>
      <c r="D16" s="1" t="s">
        <v>59</v>
      </c>
      <c r="E16" s="1" t="s">
        <v>60</v>
      </c>
      <c r="F16" s="1" t="str">
        <f>UnitControlCenter!$B$3</f>
        <v>million metric tons / year</v>
      </c>
      <c r="G16" s="1" t="s">
        <v>2414</v>
      </c>
    </row>
    <row r="17" spans="1:10">
      <c r="A17" s="2" t="s">
        <v>2307</v>
      </c>
      <c r="B17" s="2" t="s">
        <v>2418</v>
      </c>
      <c r="C17" s="43">
        <v>1</v>
      </c>
      <c r="D17" s="1" t="s">
        <v>59</v>
      </c>
      <c r="E17" s="1" t="s">
        <v>60</v>
      </c>
      <c r="F17" s="1" t="str">
        <f>UnitControlCenter!$B$3</f>
        <v>million metric tons / year</v>
      </c>
      <c r="G17" s="1" t="s">
        <v>2415</v>
      </c>
    </row>
    <row r="18" spans="1:10" ht="363" thickBot="1">
      <c r="A18" s="192" t="s">
        <v>2307</v>
      </c>
      <c r="B18" s="192" t="s">
        <v>3674</v>
      </c>
      <c r="C18" s="199">
        <v>1</v>
      </c>
      <c r="D18" s="193" t="s">
        <v>61</v>
      </c>
      <c r="E18" s="193" t="s">
        <v>62</v>
      </c>
      <c r="F18" s="193" t="s">
        <v>339</v>
      </c>
      <c r="G18" s="193" t="s">
        <v>3675</v>
      </c>
      <c r="H18" s="193" t="s">
        <v>3714</v>
      </c>
      <c r="I18" s="193" t="s">
        <v>3676</v>
      </c>
      <c r="J18" s="193"/>
    </row>
    <row r="19" spans="1:10" ht="101.5">
      <c r="A19" s="2" t="s">
        <v>2313</v>
      </c>
      <c r="B19" s="2" t="s">
        <v>2206</v>
      </c>
      <c r="C19" s="43">
        <v>1</v>
      </c>
      <c r="D19" s="1" t="s">
        <v>61</v>
      </c>
      <c r="E19" s="1" t="s">
        <v>62</v>
      </c>
      <c r="F19" s="1" t="str">
        <f>UnitControlCenter!$B$3</f>
        <v>million metric tons / year</v>
      </c>
      <c r="G19" s="1" t="s">
        <v>3278</v>
      </c>
      <c r="H19" s="1" t="s">
        <v>2774</v>
      </c>
      <c r="I19" s="1" t="s">
        <v>2775</v>
      </c>
    </row>
    <row r="20" spans="1:10" ht="101.5">
      <c r="A20" s="2" t="s">
        <v>2313</v>
      </c>
      <c r="B20" s="2" t="s">
        <v>2222</v>
      </c>
      <c r="C20" s="43">
        <v>1</v>
      </c>
      <c r="D20" s="1" t="s">
        <v>61</v>
      </c>
      <c r="E20" s="1" t="s">
        <v>62</v>
      </c>
      <c r="F20" s="1" t="str">
        <f>UnitControlCenter!$B$3</f>
        <v>million metric tons / year</v>
      </c>
      <c r="G20" s="1" t="s">
        <v>3290</v>
      </c>
      <c r="H20" s="1" t="s">
        <v>2774</v>
      </c>
      <c r="I20" s="1" t="s">
        <v>3279</v>
      </c>
    </row>
    <row r="21" spans="1:10" ht="101.5">
      <c r="A21" s="2" t="s">
        <v>2313</v>
      </c>
      <c r="B21" s="2" t="s">
        <v>2224</v>
      </c>
      <c r="C21" s="43">
        <v>1</v>
      </c>
      <c r="D21" s="1" t="s">
        <v>61</v>
      </c>
      <c r="E21" s="1" t="s">
        <v>62</v>
      </c>
      <c r="F21" s="1" t="str">
        <f>UnitControlCenter!$B$3</f>
        <v>million metric tons / year</v>
      </c>
      <c r="G21" s="1" t="s">
        <v>3291</v>
      </c>
      <c r="H21" s="1" t="s">
        <v>2774</v>
      </c>
      <c r="I21" s="1" t="s">
        <v>3280</v>
      </c>
    </row>
    <row r="22" spans="1:10" ht="101.5">
      <c r="A22" s="2" t="s">
        <v>2313</v>
      </c>
      <c r="B22" s="2" t="s">
        <v>2300</v>
      </c>
      <c r="C22" s="43">
        <v>1</v>
      </c>
      <c r="D22" s="1" t="s">
        <v>61</v>
      </c>
      <c r="E22" s="1" t="s">
        <v>62</v>
      </c>
      <c r="F22" s="1" t="str">
        <f>UnitControlCenter!$B$3</f>
        <v>million metric tons / year</v>
      </c>
      <c r="G22" s="1" t="s">
        <v>3292</v>
      </c>
      <c r="H22" s="1" t="s">
        <v>2774</v>
      </c>
      <c r="I22" s="1" t="s">
        <v>3281</v>
      </c>
    </row>
    <row r="23" spans="1:10" ht="101.5">
      <c r="A23" s="2" t="s">
        <v>2313</v>
      </c>
      <c r="B23" s="2" t="s">
        <v>2299</v>
      </c>
      <c r="C23" s="43">
        <v>1</v>
      </c>
      <c r="D23" s="1" t="s">
        <v>61</v>
      </c>
      <c r="E23" s="1" t="s">
        <v>62</v>
      </c>
      <c r="F23" s="1" t="str">
        <f>UnitControlCenter!$B$6</f>
        <v>thousand metric tons / year</v>
      </c>
      <c r="G23" s="1" t="s">
        <v>3293</v>
      </c>
      <c r="H23" s="1" t="s">
        <v>2774</v>
      </c>
      <c r="I23" s="1" t="s">
        <v>3282</v>
      </c>
    </row>
    <row r="24" spans="1:10" ht="101.5">
      <c r="A24" s="2" t="s">
        <v>2313</v>
      </c>
      <c r="B24" s="2" t="s">
        <v>2213</v>
      </c>
      <c r="C24" s="43">
        <v>1</v>
      </c>
      <c r="D24" s="1" t="s">
        <v>61</v>
      </c>
      <c r="E24" s="1" t="s">
        <v>62</v>
      </c>
      <c r="F24" s="1" t="str">
        <f>UnitControlCenter!$B$6</f>
        <v>thousand metric tons / year</v>
      </c>
      <c r="G24" s="1" t="s">
        <v>3294</v>
      </c>
      <c r="H24" s="1" t="s">
        <v>2774</v>
      </c>
      <c r="I24" s="1" t="s">
        <v>3283</v>
      </c>
    </row>
    <row r="25" spans="1:10" ht="87">
      <c r="A25" s="2" t="s">
        <v>2313</v>
      </c>
      <c r="B25" s="2" t="s">
        <v>2218</v>
      </c>
      <c r="C25" s="43">
        <v>1</v>
      </c>
      <c r="D25" s="1" t="s">
        <v>61</v>
      </c>
      <c r="E25" s="1" t="s">
        <v>62</v>
      </c>
      <c r="F25" s="1" t="str">
        <f>UnitControlCenter!$B$6</f>
        <v>thousand metric tons / year</v>
      </c>
      <c r="G25" s="1" t="s">
        <v>3295</v>
      </c>
      <c r="H25" s="1" t="s">
        <v>2774</v>
      </c>
      <c r="I25" s="1" t="s">
        <v>3284</v>
      </c>
    </row>
    <row r="26" spans="1:10" ht="101.5">
      <c r="A26" s="2" t="s">
        <v>2313</v>
      </c>
      <c r="B26" s="2" t="s">
        <v>2220</v>
      </c>
      <c r="C26" s="43">
        <v>1</v>
      </c>
      <c r="D26" s="1" t="s">
        <v>61</v>
      </c>
      <c r="E26" s="1" t="s">
        <v>62</v>
      </c>
      <c r="F26" s="1" t="str">
        <f>UnitControlCenter!$B$6</f>
        <v>thousand metric tons / year</v>
      </c>
      <c r="G26" s="1" t="s">
        <v>3296</v>
      </c>
      <c r="H26" s="1" t="s">
        <v>2774</v>
      </c>
      <c r="I26" s="1" t="s">
        <v>3285</v>
      </c>
    </row>
    <row r="27" spans="1:10" ht="101.5">
      <c r="A27" s="2" t="s">
        <v>2313</v>
      </c>
      <c r="B27" s="2" t="s">
        <v>2211</v>
      </c>
      <c r="C27" s="43">
        <v>1</v>
      </c>
      <c r="D27" s="1" t="s">
        <v>61</v>
      </c>
      <c r="E27" s="1" t="s">
        <v>62</v>
      </c>
      <c r="F27" s="1" t="str">
        <f>UnitControlCenter!$B$3</f>
        <v>million metric tons / year</v>
      </c>
      <c r="G27" s="1" t="s">
        <v>3297</v>
      </c>
      <c r="H27" s="1" t="s">
        <v>2774</v>
      </c>
      <c r="I27" s="1" t="s">
        <v>3286</v>
      </c>
    </row>
    <row r="28" spans="1:10" ht="101.5">
      <c r="A28" s="2" t="s">
        <v>2313</v>
      </c>
      <c r="B28" s="2" t="s">
        <v>2208</v>
      </c>
      <c r="C28" s="43">
        <v>1</v>
      </c>
      <c r="D28" s="1" t="s">
        <v>61</v>
      </c>
      <c r="E28" s="1" t="s">
        <v>62</v>
      </c>
      <c r="F28" s="1" t="str">
        <f>UnitControlCenter!$B$6</f>
        <v>thousand metric tons / year</v>
      </c>
      <c r="G28" s="1" t="s">
        <v>3298</v>
      </c>
      <c r="H28" s="1" t="s">
        <v>2774</v>
      </c>
      <c r="I28" s="1" t="s">
        <v>3287</v>
      </c>
    </row>
    <row r="29" spans="1:10" ht="101.5">
      <c r="A29" s="2" t="s">
        <v>2313</v>
      </c>
      <c r="B29" s="2" t="s">
        <v>2216</v>
      </c>
      <c r="C29" s="43">
        <v>1</v>
      </c>
      <c r="D29" s="1" t="s">
        <v>61</v>
      </c>
      <c r="E29" s="1" t="s">
        <v>62</v>
      </c>
      <c r="F29" s="1" t="str">
        <f>UnitControlCenter!$B$3</f>
        <v>million metric tons / year</v>
      </c>
      <c r="G29" s="1" t="s">
        <v>3299</v>
      </c>
      <c r="H29" s="1" t="s">
        <v>2774</v>
      </c>
      <c r="I29" s="1" t="s">
        <v>3288</v>
      </c>
    </row>
    <row r="30" spans="1:10" ht="102" thickBot="1">
      <c r="A30" s="192" t="s">
        <v>2313</v>
      </c>
      <c r="B30" s="192" t="s">
        <v>471</v>
      </c>
      <c r="C30" s="199">
        <v>1</v>
      </c>
      <c r="D30" s="1" t="s">
        <v>61</v>
      </c>
      <c r="E30" s="1" t="s">
        <v>62</v>
      </c>
      <c r="F30" s="193" t="str">
        <f>UnitControlCenter!$B$3</f>
        <v>million metric tons / year</v>
      </c>
      <c r="G30" s="1" t="s">
        <v>3300</v>
      </c>
      <c r="H30" s="1" t="s">
        <v>2774</v>
      </c>
      <c r="I30" s="1" t="s">
        <v>3289</v>
      </c>
    </row>
    <row r="31" spans="1:10" ht="72.5">
      <c r="A31" s="2" t="s">
        <v>2314</v>
      </c>
      <c r="B31" s="2" t="s">
        <v>2310</v>
      </c>
      <c r="C31" s="43">
        <v>1</v>
      </c>
      <c r="D31" s="1" t="s">
        <v>61</v>
      </c>
      <c r="E31" s="1" t="s">
        <v>62</v>
      </c>
      <c r="F31" s="1" t="str">
        <f>UnitControlCenter!$B$3</f>
        <v>million metric tons / year</v>
      </c>
      <c r="G31" s="1" t="s">
        <v>2856</v>
      </c>
      <c r="H31" s="1" t="s">
        <v>2857</v>
      </c>
      <c r="I31" s="1" t="s">
        <v>2858</v>
      </c>
    </row>
    <row r="32" spans="1:10" ht="87">
      <c r="A32" s="2" t="s">
        <v>2314</v>
      </c>
      <c r="B32" s="2" t="s">
        <v>2475</v>
      </c>
      <c r="C32" s="43">
        <v>1</v>
      </c>
      <c r="D32" s="1" t="s">
        <v>61</v>
      </c>
      <c r="E32" s="1" t="s">
        <v>62</v>
      </c>
      <c r="F32" s="1" t="str">
        <f>UnitControlCenter!$B$3</f>
        <v>million metric tons / year</v>
      </c>
      <c r="G32" s="1" t="s">
        <v>2859</v>
      </c>
      <c r="H32" s="1" t="s">
        <v>2860</v>
      </c>
      <c r="I32" s="1" t="s">
        <v>2861</v>
      </c>
    </row>
    <row r="33" spans="1:10" ht="58">
      <c r="A33" s="2" t="s">
        <v>2314</v>
      </c>
      <c r="B33" s="2" t="s">
        <v>2315</v>
      </c>
      <c r="C33" s="43">
        <v>1</v>
      </c>
      <c r="D33" s="1" t="s">
        <v>61</v>
      </c>
      <c r="E33" s="1" t="s">
        <v>62</v>
      </c>
      <c r="F33" s="1" t="str">
        <f>UnitControlCenter!$B$3</f>
        <v>million metric tons / year</v>
      </c>
      <c r="G33" s="1" t="s">
        <v>2862</v>
      </c>
      <c r="H33" s="1" t="s">
        <v>2863</v>
      </c>
      <c r="I33" s="1" t="s">
        <v>2864</v>
      </c>
    </row>
    <row r="34" spans="1:10" ht="15" thickBot="1">
      <c r="A34" s="192" t="s">
        <v>2314</v>
      </c>
      <c r="B34" s="192" t="s">
        <v>2844</v>
      </c>
      <c r="C34" s="199">
        <v>0</v>
      </c>
      <c r="D34" s="193" t="s">
        <v>59</v>
      </c>
      <c r="E34" s="193" t="s">
        <v>60</v>
      </c>
      <c r="F34" s="193" t="str">
        <f>UnitControlCenter!$B$7</f>
        <v>g CO2 / 2023 dollar</v>
      </c>
      <c r="G34" s="193" t="s">
        <v>2797</v>
      </c>
      <c r="H34" s="193"/>
      <c r="I34" s="193"/>
      <c r="J34" s="193"/>
    </row>
    <row r="35" spans="1:10" ht="87">
      <c r="A35" s="2" t="s">
        <v>2706</v>
      </c>
      <c r="B35" s="2" t="s">
        <v>2545</v>
      </c>
      <c r="C35" s="43">
        <v>1</v>
      </c>
      <c r="D35" s="1" t="s">
        <v>59</v>
      </c>
      <c r="E35" s="1" t="s">
        <v>2949</v>
      </c>
      <c r="F35" s="1" t="str">
        <f>UnitControlCenter!$B$3</f>
        <v>million metric tons / year</v>
      </c>
      <c r="G35" s="1" t="s">
        <v>2992</v>
      </c>
    </row>
    <row r="36" spans="1:10">
      <c r="A36" s="2" t="s">
        <v>2706</v>
      </c>
      <c r="B36" s="2" t="s">
        <v>127</v>
      </c>
      <c r="C36" s="43">
        <v>1</v>
      </c>
      <c r="D36" s="1" t="s">
        <v>59</v>
      </c>
      <c r="E36" s="1" t="s">
        <v>2949</v>
      </c>
      <c r="F36" s="1" t="str">
        <f>UnitControlCenter!$B$3</f>
        <v>million metric tons / year</v>
      </c>
      <c r="G36" s="1" t="s">
        <v>2410</v>
      </c>
    </row>
    <row r="37" spans="1:10">
      <c r="A37" s="2" t="s">
        <v>2706</v>
      </c>
      <c r="B37" s="2" t="s">
        <v>2408</v>
      </c>
      <c r="C37" s="43">
        <v>1</v>
      </c>
      <c r="D37" s="1" t="s">
        <v>59</v>
      </c>
      <c r="E37" s="1" t="s">
        <v>2949</v>
      </c>
      <c r="F37" s="1" t="str">
        <f>UnitControlCenter!$B$3</f>
        <v>million metric tons / year</v>
      </c>
      <c r="G37" s="1" t="s">
        <v>2411</v>
      </c>
    </row>
    <row r="38" spans="1:10">
      <c r="A38" s="2" t="s">
        <v>2706</v>
      </c>
      <c r="B38" s="2" t="s">
        <v>2466</v>
      </c>
      <c r="C38" s="43">
        <v>1</v>
      </c>
      <c r="D38" s="1" t="s">
        <v>59</v>
      </c>
      <c r="E38" s="1" t="s">
        <v>2949</v>
      </c>
      <c r="F38" s="1" t="str">
        <f>UnitControlCenter!$B$3</f>
        <v>million metric tons / year</v>
      </c>
      <c r="G38" s="1" t="s">
        <v>2474</v>
      </c>
    </row>
    <row r="39" spans="1:10">
      <c r="A39" s="2" t="s">
        <v>2706</v>
      </c>
      <c r="B39" s="2" t="s">
        <v>89</v>
      </c>
      <c r="C39" s="43">
        <v>1</v>
      </c>
      <c r="D39" s="1" t="s">
        <v>59</v>
      </c>
      <c r="E39" s="1" t="s">
        <v>2949</v>
      </c>
      <c r="F39" s="1" t="str">
        <f>UnitControlCenter!$B$3</f>
        <v>million metric tons / year</v>
      </c>
      <c r="G39" s="1" t="s">
        <v>2412</v>
      </c>
    </row>
    <row r="40" spans="1:10" ht="29">
      <c r="A40" s="2" t="s">
        <v>2706</v>
      </c>
      <c r="B40" s="2" t="s">
        <v>9</v>
      </c>
      <c r="C40" s="43">
        <v>1</v>
      </c>
      <c r="D40" s="1" t="s">
        <v>59</v>
      </c>
      <c r="E40" s="1" t="s">
        <v>2949</v>
      </c>
      <c r="F40" s="1" t="str">
        <f>UnitControlCenter!$B$3</f>
        <v>million metric tons / year</v>
      </c>
      <c r="G40" s="1" t="s">
        <v>2993</v>
      </c>
    </row>
    <row r="41" spans="1:10" ht="15" thickBot="1">
      <c r="A41" s="192" t="s">
        <v>2706</v>
      </c>
      <c r="B41" s="192" t="s">
        <v>4</v>
      </c>
      <c r="C41" s="199">
        <v>1</v>
      </c>
      <c r="D41" s="193" t="s">
        <v>59</v>
      </c>
      <c r="E41" s="193" t="s">
        <v>2949</v>
      </c>
      <c r="F41" s="193" t="str">
        <f>UnitControlCenter!$B$3</f>
        <v>million metric tons / year</v>
      </c>
      <c r="G41" s="193" t="s">
        <v>2414</v>
      </c>
      <c r="H41" s="193"/>
      <c r="I41" s="193"/>
      <c r="J41" s="193"/>
    </row>
    <row r="42" spans="1:10" ht="43.5">
      <c r="A42" s="2" t="s">
        <v>343</v>
      </c>
      <c r="B42" s="2" t="s">
        <v>2916</v>
      </c>
      <c r="C42" s="43">
        <v>1</v>
      </c>
      <c r="D42" s="1" t="s">
        <v>61</v>
      </c>
      <c r="E42" s="1" t="s">
        <v>425</v>
      </c>
      <c r="F42" s="1" t="str">
        <f>UnitControlCenter!$B$8</f>
        <v>2023 dollars / metric ton CO2e abated, Annual average abatement (million metric tons CO2e)</v>
      </c>
      <c r="G42" s="1" t="s">
        <v>2994</v>
      </c>
    </row>
    <row r="43" spans="1:10" ht="44" thickBot="1">
      <c r="A43" s="192" t="s">
        <v>343</v>
      </c>
      <c r="B43" s="192" t="s">
        <v>2917</v>
      </c>
      <c r="C43" s="199">
        <v>1</v>
      </c>
      <c r="D43" s="193" t="s">
        <v>61</v>
      </c>
      <c r="E43" s="193" t="s">
        <v>425</v>
      </c>
      <c r="F43" s="193" t="str">
        <f>UnitControlCenter!$B$8</f>
        <v>2023 dollars / metric ton CO2e abated, Annual average abatement (million metric tons CO2e)</v>
      </c>
      <c r="G43" s="193" t="s">
        <v>2994</v>
      </c>
      <c r="H43" s="193"/>
      <c r="I43" s="193"/>
      <c r="J43" s="193"/>
    </row>
    <row r="44" spans="1:10" ht="43.5">
      <c r="A44" s="2" t="s">
        <v>2316</v>
      </c>
      <c r="B44" s="2" t="s">
        <v>2920</v>
      </c>
      <c r="C44" s="43">
        <v>1</v>
      </c>
      <c r="D44" s="1" t="s">
        <v>61</v>
      </c>
      <c r="E44" s="1" t="s">
        <v>60</v>
      </c>
      <c r="F44" s="1" t="str">
        <f>UnitControlCenter!$B$9</f>
        <v>billion 2023 dollars / year</v>
      </c>
      <c r="G44" s="1" t="s">
        <v>2918</v>
      </c>
      <c r="H44" s="1" t="s">
        <v>2394</v>
      </c>
      <c r="I44" s="1" t="s">
        <v>2378</v>
      </c>
    </row>
    <row r="45" spans="1:10">
      <c r="A45" s="2" t="s">
        <v>2316</v>
      </c>
      <c r="B45" s="191" t="s">
        <v>2725</v>
      </c>
      <c r="C45" s="43">
        <v>1</v>
      </c>
      <c r="D45" s="1" t="s">
        <v>59</v>
      </c>
      <c r="E45" s="1" t="s">
        <v>60</v>
      </c>
      <c r="F45" s="1" t="str">
        <f>UnitControlCenter!$B$9</f>
        <v>billion 2023 dollars / year</v>
      </c>
      <c r="G45" s="1" t="s">
        <v>2719</v>
      </c>
    </row>
    <row r="46" spans="1:10" ht="58">
      <c r="A46" s="2" t="s">
        <v>2316</v>
      </c>
      <c r="B46" s="2" t="s">
        <v>2907</v>
      </c>
      <c r="C46" s="43">
        <v>1</v>
      </c>
      <c r="D46" s="1" t="s">
        <v>61</v>
      </c>
      <c r="E46" s="1" t="s">
        <v>62</v>
      </c>
      <c r="F46" s="1" t="str">
        <f>UnitControlCenter!$B$9</f>
        <v>billion 2023 dollars / year</v>
      </c>
      <c r="G46" s="1" t="s">
        <v>2908</v>
      </c>
      <c r="H46" s="1" t="s">
        <v>2909</v>
      </c>
      <c r="I46" s="1" t="s">
        <v>2910</v>
      </c>
    </row>
    <row r="47" spans="1:10" ht="29">
      <c r="A47" s="2" t="s">
        <v>2316</v>
      </c>
      <c r="B47" s="191" t="s">
        <v>2911</v>
      </c>
      <c r="C47" s="43">
        <v>1</v>
      </c>
      <c r="D47" s="1" t="s">
        <v>59</v>
      </c>
      <c r="E47" s="1" t="s">
        <v>60</v>
      </c>
      <c r="F47" s="1" t="str">
        <f>UnitControlCenter!$B$10</f>
        <v>billion 2023 dollars</v>
      </c>
      <c r="G47" s="1" t="s">
        <v>2912</v>
      </c>
    </row>
    <row r="48" spans="1:10" ht="29">
      <c r="A48" s="2" t="s">
        <v>2316</v>
      </c>
      <c r="B48" s="191" t="s">
        <v>2913</v>
      </c>
      <c r="C48" s="43">
        <v>1</v>
      </c>
      <c r="D48" s="1" t="s">
        <v>59</v>
      </c>
      <c r="E48" s="1" t="s">
        <v>60</v>
      </c>
      <c r="F48" s="1" t="str">
        <f>UnitControlCenter!$B$9</f>
        <v>billion 2023 dollars / year</v>
      </c>
      <c r="G48" s="1" t="s">
        <v>2914</v>
      </c>
    </row>
    <row r="49" spans="1:10" ht="116.5" thickBot="1">
      <c r="A49" s="192" t="s">
        <v>2316</v>
      </c>
      <c r="B49" s="194" t="s">
        <v>2987</v>
      </c>
      <c r="C49" s="199">
        <v>1</v>
      </c>
      <c r="D49" s="193" t="s">
        <v>61</v>
      </c>
      <c r="E49" s="193" t="s">
        <v>60</v>
      </c>
      <c r="F49" s="193" t="str">
        <f>UnitControlCenter!$B$9</f>
        <v>billion 2023 dollars / year</v>
      </c>
      <c r="G49" s="193" t="s">
        <v>2991</v>
      </c>
      <c r="H49" s="193" t="s">
        <v>2988</v>
      </c>
      <c r="I49" s="193" t="s">
        <v>2990</v>
      </c>
      <c r="J49" s="193"/>
    </row>
    <row r="50" spans="1:10" ht="29">
      <c r="A50" s="2" t="s">
        <v>2831</v>
      </c>
      <c r="B50" s="191" t="s">
        <v>2848</v>
      </c>
      <c r="C50" s="43">
        <v>1</v>
      </c>
      <c r="D50" s="1" t="s">
        <v>61</v>
      </c>
      <c r="E50" s="1" t="s">
        <v>60</v>
      </c>
      <c r="F50" s="1" t="str">
        <f>UnitControlCenter!$B$11</f>
        <v>jobs</v>
      </c>
      <c r="G50" s="1" t="s">
        <v>2839</v>
      </c>
      <c r="H50" s="1" t="s">
        <v>2838</v>
      </c>
      <c r="I50" s="1" t="s">
        <v>2379</v>
      </c>
    </row>
    <row r="51" spans="1:10" ht="29">
      <c r="A51" s="2" t="s">
        <v>2831</v>
      </c>
      <c r="B51" s="191" t="s">
        <v>3242</v>
      </c>
      <c r="C51" s="43">
        <v>0</v>
      </c>
      <c r="D51" s="1" t="s">
        <v>61</v>
      </c>
      <c r="E51" s="1" t="s">
        <v>62</v>
      </c>
      <c r="F51" s="1" t="str">
        <f>UnitControlCenter!$B$11</f>
        <v>jobs</v>
      </c>
      <c r="G51" s="1" t="s">
        <v>3129</v>
      </c>
      <c r="H51" s="1" t="s">
        <v>3130</v>
      </c>
      <c r="I51" s="1" t="s">
        <v>3131</v>
      </c>
    </row>
    <row r="52" spans="1:10" ht="29">
      <c r="A52" s="2" t="s">
        <v>2831</v>
      </c>
      <c r="B52" s="191" t="s">
        <v>3243</v>
      </c>
      <c r="C52" s="43">
        <v>0</v>
      </c>
      <c r="D52" s="1" t="s">
        <v>61</v>
      </c>
      <c r="E52" s="1" t="s">
        <v>60</v>
      </c>
      <c r="F52" s="1" t="str">
        <f>UnitControlCenter!$B$13</f>
        <v>% change</v>
      </c>
      <c r="G52" s="1" t="s">
        <v>3148</v>
      </c>
      <c r="H52" s="1" t="s">
        <v>3130</v>
      </c>
      <c r="I52" s="1" t="s">
        <v>3131</v>
      </c>
    </row>
    <row r="53" spans="1:10" ht="43.5">
      <c r="A53" s="2" t="s">
        <v>2831</v>
      </c>
      <c r="B53" s="191" t="s">
        <v>3113</v>
      </c>
      <c r="C53" s="43">
        <v>0</v>
      </c>
      <c r="D53" s="1" t="s">
        <v>61</v>
      </c>
      <c r="E53" s="1" t="s">
        <v>62</v>
      </c>
      <c r="F53" s="1" t="str">
        <f>UnitControlCenter!$B$11</f>
        <v>jobs</v>
      </c>
      <c r="G53" s="1" t="s">
        <v>3152</v>
      </c>
      <c r="H53" s="1" t="s">
        <v>3132</v>
      </c>
      <c r="I53" s="20" t="s">
        <v>3133</v>
      </c>
      <c r="J53" s="20"/>
    </row>
    <row r="54" spans="1:10" ht="43.5">
      <c r="A54" s="2" t="s">
        <v>2831</v>
      </c>
      <c r="B54" s="191" t="s">
        <v>3145</v>
      </c>
      <c r="C54" s="43">
        <v>0</v>
      </c>
      <c r="D54" s="1" t="s">
        <v>61</v>
      </c>
      <c r="E54" s="1" t="s">
        <v>60</v>
      </c>
      <c r="F54" s="1" t="str">
        <f>UnitControlCenter!$B$13</f>
        <v>% change</v>
      </c>
      <c r="G54" s="1" t="s">
        <v>3151</v>
      </c>
      <c r="H54" s="1" t="s">
        <v>3132</v>
      </c>
      <c r="I54" s="20" t="s">
        <v>3133</v>
      </c>
      <c r="J54" s="20"/>
    </row>
    <row r="55" spans="1:10" ht="29">
      <c r="A55" s="2" t="s">
        <v>2831</v>
      </c>
      <c r="B55" s="191" t="s">
        <v>3118</v>
      </c>
      <c r="C55" s="43">
        <v>0</v>
      </c>
      <c r="D55" s="1" t="s">
        <v>61</v>
      </c>
      <c r="E55" s="1" t="s">
        <v>62</v>
      </c>
      <c r="F55" s="1" t="str">
        <f>UnitControlCenter!$B$11</f>
        <v>jobs</v>
      </c>
      <c r="G55" s="1" t="s">
        <v>3134</v>
      </c>
      <c r="H55" s="1" t="s">
        <v>3135</v>
      </c>
      <c r="I55" s="1" t="s">
        <v>3136</v>
      </c>
    </row>
    <row r="56" spans="1:10" ht="29">
      <c r="A56" s="2" t="s">
        <v>2831</v>
      </c>
      <c r="B56" s="191" t="s">
        <v>3146</v>
      </c>
      <c r="C56" s="43">
        <v>0</v>
      </c>
      <c r="D56" s="1" t="s">
        <v>61</v>
      </c>
      <c r="E56" s="1" t="s">
        <v>60</v>
      </c>
      <c r="F56" s="1" t="str">
        <f>UnitControlCenter!$B$13</f>
        <v>% change</v>
      </c>
      <c r="G56" s="1" t="s">
        <v>3149</v>
      </c>
      <c r="H56" s="1" t="s">
        <v>3135</v>
      </c>
      <c r="I56" s="1" t="s">
        <v>3136</v>
      </c>
    </row>
    <row r="57" spans="1:10" ht="72.5">
      <c r="A57" s="2" t="s">
        <v>2831</v>
      </c>
      <c r="B57" s="191" t="s">
        <v>3121</v>
      </c>
      <c r="C57" s="43">
        <v>0</v>
      </c>
      <c r="D57" s="1" t="s">
        <v>61</v>
      </c>
      <c r="E57" s="1" t="s">
        <v>62</v>
      </c>
      <c r="F57" s="1" t="str">
        <f>UnitControlCenter!$B$11</f>
        <v>jobs</v>
      </c>
      <c r="G57" s="1" t="s">
        <v>3137</v>
      </c>
      <c r="H57" s="1" t="s">
        <v>3138</v>
      </c>
      <c r="I57" s="1" t="s">
        <v>3139</v>
      </c>
    </row>
    <row r="58" spans="1:10" ht="72.5">
      <c r="A58" s="2" t="s">
        <v>2831</v>
      </c>
      <c r="B58" s="191" t="s">
        <v>3147</v>
      </c>
      <c r="C58" s="43">
        <v>0</v>
      </c>
      <c r="D58" s="1" t="s">
        <v>61</v>
      </c>
      <c r="E58" s="1" t="s">
        <v>60</v>
      </c>
      <c r="F58" s="1" t="str">
        <f>UnitControlCenter!$B$13</f>
        <v>% change</v>
      </c>
      <c r="G58" s="1" t="s">
        <v>3150</v>
      </c>
      <c r="H58" s="1" t="s">
        <v>3138</v>
      </c>
      <c r="I58" s="1" t="s">
        <v>3139</v>
      </c>
    </row>
    <row r="59" spans="1:10" ht="29">
      <c r="A59" s="2" t="s">
        <v>2831</v>
      </c>
      <c r="B59" s="191" t="s">
        <v>3201</v>
      </c>
      <c r="C59" s="43">
        <v>1</v>
      </c>
      <c r="D59" s="1" t="s">
        <v>61</v>
      </c>
      <c r="E59" s="1" t="s">
        <v>62</v>
      </c>
      <c r="F59" s="1" t="str">
        <f>UnitControlCenter!$B$11</f>
        <v>jobs</v>
      </c>
      <c r="G59" s="1" t="s">
        <v>3202</v>
      </c>
      <c r="H59" s="1" t="s">
        <v>3203</v>
      </c>
      <c r="I59" s="1" t="s">
        <v>3204</v>
      </c>
    </row>
    <row r="60" spans="1:10" ht="29">
      <c r="A60" s="2" t="s">
        <v>2831</v>
      </c>
      <c r="B60" s="191" t="s">
        <v>3205</v>
      </c>
      <c r="C60" s="43">
        <v>1</v>
      </c>
      <c r="D60" s="1" t="s">
        <v>61</v>
      </c>
      <c r="E60" s="1" t="s">
        <v>60</v>
      </c>
      <c r="F60" s="1" t="str">
        <f>UnitControlCenter!$B$13</f>
        <v>% change</v>
      </c>
      <c r="G60" s="1" t="s">
        <v>3206</v>
      </c>
      <c r="H60" s="1" t="s">
        <v>3203</v>
      </c>
      <c r="I60" s="1" t="s">
        <v>3204</v>
      </c>
    </row>
    <row r="61" spans="1:10" ht="29">
      <c r="A61" s="2" t="s">
        <v>2831</v>
      </c>
      <c r="B61" s="191" t="s">
        <v>2892</v>
      </c>
      <c r="C61" s="43">
        <v>1</v>
      </c>
      <c r="D61" s="1" t="s">
        <v>61</v>
      </c>
      <c r="E61" s="1" t="s">
        <v>60</v>
      </c>
      <c r="F61" s="1" t="str">
        <f>UnitControlCenter!$B$11</f>
        <v>jobs</v>
      </c>
      <c r="G61" s="1" t="s">
        <v>2896</v>
      </c>
      <c r="H61" s="1" t="s">
        <v>2895</v>
      </c>
      <c r="I61" s="1" t="s">
        <v>2906</v>
      </c>
    </row>
    <row r="62" spans="1:10" ht="43.5">
      <c r="A62" s="2" t="s">
        <v>2831</v>
      </c>
      <c r="B62" s="191" t="s">
        <v>2947</v>
      </c>
      <c r="C62" s="43">
        <v>1</v>
      </c>
      <c r="D62" s="1" t="s">
        <v>61</v>
      </c>
      <c r="E62" s="1" t="s">
        <v>60</v>
      </c>
      <c r="F62" s="1" t="str">
        <f>UnitControlCenter!$B$11</f>
        <v>jobs</v>
      </c>
      <c r="G62" s="1" t="s">
        <v>2946</v>
      </c>
      <c r="H62" s="1" t="s">
        <v>2838</v>
      </c>
      <c r="I62" s="1" t="s">
        <v>2379</v>
      </c>
    </row>
    <row r="63" spans="1:10" ht="43.5">
      <c r="A63" s="2" t="s">
        <v>2831</v>
      </c>
      <c r="B63" s="191" t="s">
        <v>2833</v>
      </c>
      <c r="C63" s="43">
        <v>1</v>
      </c>
      <c r="D63" s="1" t="s">
        <v>61</v>
      </c>
      <c r="E63" s="1" t="s">
        <v>60</v>
      </c>
      <c r="F63" s="1" t="str">
        <f>UnitControlCenter!$B$9</f>
        <v>billion 2023 dollars / year</v>
      </c>
      <c r="G63" s="1" t="s">
        <v>2840</v>
      </c>
      <c r="H63" s="1" t="s">
        <v>2842</v>
      </c>
      <c r="I63" s="1" t="s">
        <v>2379</v>
      </c>
    </row>
    <row r="64" spans="1:10" ht="43.5">
      <c r="A64" s="2" t="s">
        <v>2831</v>
      </c>
      <c r="B64" s="191" t="s">
        <v>2852</v>
      </c>
      <c r="C64" s="43">
        <v>1</v>
      </c>
      <c r="D64" s="1" t="s">
        <v>61</v>
      </c>
      <c r="E64" s="1" t="s">
        <v>60</v>
      </c>
      <c r="F64" s="1" t="str">
        <f>UnitControlCenter!$B$13</f>
        <v>% change</v>
      </c>
      <c r="G64" s="1" t="s">
        <v>2854</v>
      </c>
      <c r="H64" s="1" t="s">
        <v>2842</v>
      </c>
      <c r="I64" s="1" t="s">
        <v>2379</v>
      </c>
    </row>
    <row r="65" spans="1:10" ht="29">
      <c r="A65" s="2" t="s">
        <v>2831</v>
      </c>
      <c r="B65" s="191" t="s">
        <v>2893</v>
      </c>
      <c r="C65" s="43">
        <v>1</v>
      </c>
      <c r="D65" s="1" t="s">
        <v>61</v>
      </c>
      <c r="E65" s="1" t="s">
        <v>60</v>
      </c>
      <c r="F65" s="1" t="str">
        <f>UnitControlCenter!$B$9</f>
        <v>billion 2023 dollars / year</v>
      </c>
      <c r="G65" s="1" t="s">
        <v>2897</v>
      </c>
      <c r="H65" s="1" t="s">
        <v>2895</v>
      </c>
      <c r="I65" s="1" t="s">
        <v>2906</v>
      </c>
    </row>
    <row r="66" spans="1:10" ht="43.5">
      <c r="A66" s="2" t="s">
        <v>2831</v>
      </c>
      <c r="B66" s="191" t="s">
        <v>2847</v>
      </c>
      <c r="C66" s="43">
        <v>1</v>
      </c>
      <c r="D66" s="1" t="s">
        <v>61</v>
      </c>
      <c r="E66" s="1" t="s">
        <v>60</v>
      </c>
      <c r="F66" s="1" t="str">
        <f>UnitControlCenter!$B$9</f>
        <v>billion 2023 dollars / year</v>
      </c>
      <c r="G66" s="1" t="s">
        <v>2843</v>
      </c>
      <c r="H66" s="1" t="s">
        <v>2841</v>
      </c>
      <c r="I66" s="1" t="s">
        <v>2379</v>
      </c>
    </row>
    <row r="67" spans="1:10" ht="29">
      <c r="A67" s="2" t="s">
        <v>2831</v>
      </c>
      <c r="B67" s="191" t="s">
        <v>2845</v>
      </c>
      <c r="C67" s="43">
        <v>1</v>
      </c>
      <c r="D67" s="1" t="s">
        <v>59</v>
      </c>
      <c r="E67" s="1" t="s">
        <v>60</v>
      </c>
      <c r="F67" s="1" t="str">
        <f>UnitControlCenter!$B$14</f>
        <v>2023 dollars / employee-year</v>
      </c>
      <c r="G67" s="1" t="s">
        <v>2846</v>
      </c>
    </row>
    <row r="68" spans="1:10" ht="29.5" thickBot="1">
      <c r="A68" s="192" t="s">
        <v>2831</v>
      </c>
      <c r="B68" s="194" t="s">
        <v>2894</v>
      </c>
      <c r="C68" s="199">
        <v>1</v>
      </c>
      <c r="D68" s="193" t="s">
        <v>61</v>
      </c>
      <c r="E68" s="193" t="s">
        <v>60</v>
      </c>
      <c r="F68" s="193" t="str">
        <f>UnitControlCenter!$B$9</f>
        <v>billion 2023 dollars / year</v>
      </c>
      <c r="G68" s="193" t="s">
        <v>2898</v>
      </c>
      <c r="H68" s="193" t="s">
        <v>2895</v>
      </c>
      <c r="I68" s="193" t="s">
        <v>2906</v>
      </c>
      <c r="J68" s="193"/>
    </row>
    <row r="69" spans="1:10" ht="87">
      <c r="A69" s="2" t="s">
        <v>2832</v>
      </c>
      <c r="B69" s="2" t="s">
        <v>2638</v>
      </c>
      <c r="C69" s="43">
        <v>0</v>
      </c>
      <c r="D69" s="1" t="s">
        <v>61</v>
      </c>
      <c r="E69" s="1" t="s">
        <v>60</v>
      </c>
      <c r="F69" s="1" t="str">
        <f>UnitControlCenter!$B$9</f>
        <v>billion 2023 dollars / year</v>
      </c>
      <c r="G69" s="1" t="s">
        <v>2639</v>
      </c>
      <c r="H69" s="1" t="s">
        <v>2640</v>
      </c>
      <c r="I69" s="1" t="s">
        <v>2619</v>
      </c>
    </row>
    <row r="70" spans="1:10" ht="43.5">
      <c r="A70" s="2" t="s">
        <v>2832</v>
      </c>
      <c r="B70" s="2" t="s">
        <v>2642</v>
      </c>
      <c r="C70" s="43">
        <v>0</v>
      </c>
      <c r="D70" s="1" t="s">
        <v>61</v>
      </c>
      <c r="E70" s="1" t="s">
        <v>60</v>
      </c>
      <c r="F70" s="1" t="str">
        <f>UnitControlCenter!$B$9</f>
        <v>billion 2023 dollars / year</v>
      </c>
      <c r="G70" s="1" t="s">
        <v>2652</v>
      </c>
      <c r="H70" s="1" t="s">
        <v>2653</v>
      </c>
      <c r="I70" s="1" t="s">
        <v>2654</v>
      </c>
    </row>
    <row r="71" spans="1:10" ht="58">
      <c r="A71" s="2" t="s">
        <v>2832</v>
      </c>
      <c r="B71" s="2" t="s">
        <v>2643</v>
      </c>
      <c r="C71" s="43">
        <v>0</v>
      </c>
      <c r="D71" s="1" t="s">
        <v>61</v>
      </c>
      <c r="E71" s="1" t="s">
        <v>60</v>
      </c>
      <c r="F71" s="1" t="str">
        <f>UnitControlCenter!$B$9</f>
        <v>billion 2023 dollars / year</v>
      </c>
      <c r="G71" s="1" t="s">
        <v>2663</v>
      </c>
      <c r="H71" s="1" t="s">
        <v>2661</v>
      </c>
      <c r="I71" s="1" t="s">
        <v>2662</v>
      </c>
    </row>
    <row r="72" spans="1:10" ht="43.5">
      <c r="A72" s="2" t="s">
        <v>2832</v>
      </c>
      <c r="B72" s="2" t="s">
        <v>2644</v>
      </c>
      <c r="C72" s="43">
        <v>0</v>
      </c>
      <c r="D72" s="1" t="s">
        <v>61</v>
      </c>
      <c r="E72" s="1" t="s">
        <v>60</v>
      </c>
      <c r="F72" s="1" t="str">
        <f>UnitControlCenter!$B$9</f>
        <v>billion 2023 dollars / year</v>
      </c>
      <c r="G72" s="1" t="s">
        <v>2657</v>
      </c>
      <c r="H72" s="1" t="s">
        <v>2653</v>
      </c>
      <c r="I72" s="1" t="s">
        <v>2655</v>
      </c>
    </row>
    <row r="73" spans="1:10" ht="43.5">
      <c r="A73" s="2" t="s">
        <v>2832</v>
      </c>
      <c r="B73" s="2" t="s">
        <v>2645</v>
      </c>
      <c r="C73" s="43">
        <v>0</v>
      </c>
      <c r="D73" s="1" t="s">
        <v>61</v>
      </c>
      <c r="E73" s="1" t="s">
        <v>60</v>
      </c>
      <c r="F73" s="1" t="str">
        <f>UnitControlCenter!$B$9</f>
        <v>billion 2023 dollars / year</v>
      </c>
      <c r="G73" s="1" t="s">
        <v>2658</v>
      </c>
      <c r="H73" s="1" t="s">
        <v>2653</v>
      </c>
      <c r="I73" s="1" t="s">
        <v>2656</v>
      </c>
    </row>
    <row r="74" spans="1:10" ht="58">
      <c r="A74" s="2" t="s">
        <v>2832</v>
      </c>
      <c r="B74" s="2" t="s">
        <v>2646</v>
      </c>
      <c r="C74" s="43">
        <v>0</v>
      </c>
      <c r="D74" s="1" t="s">
        <v>61</v>
      </c>
      <c r="E74" s="1" t="s">
        <v>60</v>
      </c>
      <c r="F74" s="1" t="str">
        <f>UnitControlCenter!$B$9</f>
        <v>billion 2023 dollars / year</v>
      </c>
      <c r="G74" s="1" t="s">
        <v>2664</v>
      </c>
      <c r="H74" s="1" t="s">
        <v>2661</v>
      </c>
      <c r="I74" s="1" t="s">
        <v>2662</v>
      </c>
    </row>
    <row r="75" spans="1:10" ht="58">
      <c r="A75" s="2" t="s">
        <v>2832</v>
      </c>
      <c r="B75" s="2" t="s">
        <v>2647</v>
      </c>
      <c r="C75" s="43">
        <v>0</v>
      </c>
      <c r="D75" s="1" t="s">
        <v>61</v>
      </c>
      <c r="E75" s="1" t="s">
        <v>60</v>
      </c>
      <c r="F75" s="1" t="str">
        <f>UnitControlCenter!$B$9</f>
        <v>billion 2023 dollars / year</v>
      </c>
      <c r="G75" s="1" t="s">
        <v>2665</v>
      </c>
      <c r="H75" s="1" t="s">
        <v>2661</v>
      </c>
      <c r="I75" s="1" t="s">
        <v>2662</v>
      </c>
    </row>
    <row r="76" spans="1:10" ht="72.5">
      <c r="A76" s="2" t="s">
        <v>2832</v>
      </c>
      <c r="B76" s="2" t="s">
        <v>2648</v>
      </c>
      <c r="C76" s="43">
        <v>0</v>
      </c>
      <c r="D76" s="1" t="s">
        <v>61</v>
      </c>
      <c r="E76" s="1" t="s">
        <v>60</v>
      </c>
      <c r="F76" s="1" t="str">
        <f>UnitControlCenter!$B$9</f>
        <v>billion 2023 dollars / year</v>
      </c>
      <c r="G76" s="1" t="s">
        <v>2666</v>
      </c>
      <c r="H76" s="1" t="s">
        <v>2661</v>
      </c>
      <c r="I76" s="1" t="s">
        <v>2662</v>
      </c>
    </row>
    <row r="77" spans="1:10" ht="58">
      <c r="A77" s="2" t="s">
        <v>2832</v>
      </c>
      <c r="B77" s="2" t="s">
        <v>2671</v>
      </c>
      <c r="C77" s="43">
        <v>0</v>
      </c>
      <c r="D77" s="1" t="s">
        <v>61</v>
      </c>
      <c r="E77" s="1" t="s">
        <v>60</v>
      </c>
      <c r="F77" s="1" t="str">
        <f>UnitControlCenter!$B$9</f>
        <v>billion 2023 dollars / year</v>
      </c>
      <c r="G77" s="1" t="s">
        <v>2669</v>
      </c>
      <c r="H77" s="1" t="s">
        <v>2661</v>
      </c>
      <c r="I77" s="1" t="s">
        <v>2667</v>
      </c>
    </row>
    <row r="78" spans="1:10" ht="58.5" thickBot="1">
      <c r="A78" s="192" t="s">
        <v>2832</v>
      </c>
      <c r="B78" s="192" t="s">
        <v>2672</v>
      </c>
      <c r="C78" s="199">
        <v>0</v>
      </c>
      <c r="D78" s="193" t="s">
        <v>61</v>
      </c>
      <c r="E78" s="193" t="s">
        <v>60</v>
      </c>
      <c r="F78" s="193" t="str">
        <f>UnitControlCenter!$B$9</f>
        <v>billion 2023 dollars / year</v>
      </c>
      <c r="G78" s="193" t="s">
        <v>2670</v>
      </c>
      <c r="H78" s="193" t="s">
        <v>2661</v>
      </c>
      <c r="I78" s="193" t="s">
        <v>2668</v>
      </c>
      <c r="J78" s="193"/>
    </row>
    <row r="79" spans="1:10" ht="29">
      <c r="A79" s="2" t="s">
        <v>2317</v>
      </c>
      <c r="B79" s="2" t="s">
        <v>2948</v>
      </c>
      <c r="C79" s="43">
        <v>1</v>
      </c>
      <c r="D79" s="1" t="s">
        <v>59</v>
      </c>
      <c r="E79" s="1" t="s">
        <v>2950</v>
      </c>
      <c r="F79" s="1" t="str">
        <f>UnitControlCenter!$B$12</f>
        <v>incidents / year</v>
      </c>
      <c r="G79" s="1" t="s">
        <v>2877</v>
      </c>
    </row>
    <row r="80" spans="1:10">
      <c r="A80" s="2" t="s">
        <v>2317</v>
      </c>
      <c r="B80" s="2" t="s">
        <v>3158</v>
      </c>
      <c r="C80" s="43">
        <v>1</v>
      </c>
      <c r="D80" s="1" t="s">
        <v>59</v>
      </c>
      <c r="E80" s="1" t="s">
        <v>60</v>
      </c>
      <c r="F80" s="1" t="str">
        <f>UnitControlCenter!$B$13</f>
        <v>% change</v>
      </c>
      <c r="G80" s="1" t="s">
        <v>3159</v>
      </c>
    </row>
    <row r="81" spans="1:10" ht="29">
      <c r="A81" s="2" t="s">
        <v>2317</v>
      </c>
      <c r="B81" s="2" t="s">
        <v>3240</v>
      </c>
      <c r="C81" s="43">
        <v>1</v>
      </c>
      <c r="D81" s="1" t="s">
        <v>61</v>
      </c>
      <c r="E81" s="1" t="s">
        <v>62</v>
      </c>
      <c r="F81" s="1" t="str">
        <f>UnitControlCenter!$B$12</f>
        <v>incidents / year</v>
      </c>
      <c r="G81" s="1" t="s">
        <v>3142</v>
      </c>
      <c r="H81" s="1" t="s">
        <v>3130</v>
      </c>
      <c r="I81" s="1" t="s">
        <v>3131</v>
      </c>
    </row>
    <row r="82" spans="1:10" ht="29">
      <c r="A82" s="2" t="s">
        <v>2317</v>
      </c>
      <c r="B82" s="2" t="s">
        <v>3241</v>
      </c>
      <c r="C82" s="43">
        <v>1</v>
      </c>
      <c r="D82" s="1" t="s">
        <v>61</v>
      </c>
      <c r="E82" s="1" t="s">
        <v>60</v>
      </c>
      <c r="F82" s="1" t="str">
        <f>UnitControlCenter!$B$13</f>
        <v>% change</v>
      </c>
      <c r="G82" s="1" t="s">
        <v>3153</v>
      </c>
      <c r="H82" s="1" t="s">
        <v>3130</v>
      </c>
      <c r="I82" s="1" t="s">
        <v>3131</v>
      </c>
    </row>
    <row r="83" spans="1:10" ht="43.5">
      <c r="A83" s="2" t="s">
        <v>2317</v>
      </c>
      <c r="B83" s="2" t="s">
        <v>3140</v>
      </c>
      <c r="C83" s="43">
        <v>1</v>
      </c>
      <c r="D83" s="1" t="s">
        <v>61</v>
      </c>
      <c r="E83" s="1" t="s">
        <v>62</v>
      </c>
      <c r="F83" s="1" t="str">
        <f>UnitControlCenter!$B$12</f>
        <v>incidents / year</v>
      </c>
      <c r="G83" s="1" t="s">
        <v>3143</v>
      </c>
      <c r="H83" s="1" t="s">
        <v>3132</v>
      </c>
      <c r="I83" s="20" t="s">
        <v>3133</v>
      </c>
      <c r="J83" s="20"/>
    </row>
    <row r="84" spans="1:10" ht="43.5">
      <c r="A84" s="2" t="s">
        <v>2317</v>
      </c>
      <c r="B84" s="2" t="s">
        <v>3156</v>
      </c>
      <c r="C84" s="43">
        <v>1</v>
      </c>
      <c r="D84" s="1" t="s">
        <v>61</v>
      </c>
      <c r="E84" s="1" t="s">
        <v>60</v>
      </c>
      <c r="F84" s="1" t="str">
        <f>UnitControlCenter!$B$13</f>
        <v>% change</v>
      </c>
      <c r="G84" s="1" t="s">
        <v>3154</v>
      </c>
      <c r="H84" s="1" t="s">
        <v>3132</v>
      </c>
      <c r="I84" s="20" t="s">
        <v>3133</v>
      </c>
      <c r="J84" s="20"/>
    </row>
    <row r="85" spans="1:10" ht="29">
      <c r="A85" s="2" t="s">
        <v>2317</v>
      </c>
      <c r="B85" s="2" t="s">
        <v>3141</v>
      </c>
      <c r="C85" s="43">
        <v>1</v>
      </c>
      <c r="D85" s="1" t="s">
        <v>61</v>
      </c>
      <c r="E85" s="1" t="s">
        <v>62</v>
      </c>
      <c r="F85" s="1" t="str">
        <f>UnitControlCenter!$B$12</f>
        <v>incidents / year</v>
      </c>
      <c r="G85" s="1" t="s">
        <v>3144</v>
      </c>
      <c r="H85" s="1" t="s">
        <v>3135</v>
      </c>
      <c r="I85" s="1" t="s">
        <v>3136</v>
      </c>
    </row>
    <row r="86" spans="1:10" ht="29">
      <c r="A86" s="2" t="s">
        <v>2317</v>
      </c>
      <c r="B86" s="2" t="s">
        <v>3157</v>
      </c>
      <c r="C86" s="43">
        <v>1</v>
      </c>
      <c r="D86" s="1" t="s">
        <v>61</v>
      </c>
      <c r="E86" s="1" t="s">
        <v>60</v>
      </c>
      <c r="F86" s="1" t="str">
        <f>UnitControlCenter!$B$13</f>
        <v>% change</v>
      </c>
      <c r="G86" s="1" t="s">
        <v>3155</v>
      </c>
      <c r="H86" s="1" t="s">
        <v>3135</v>
      </c>
      <c r="I86" s="1" t="s">
        <v>3136</v>
      </c>
    </row>
    <row r="87" spans="1:10">
      <c r="A87" s="2" t="s">
        <v>2317</v>
      </c>
      <c r="B87" s="2" t="s">
        <v>2869</v>
      </c>
      <c r="C87" s="43">
        <v>0</v>
      </c>
      <c r="D87" s="1" t="s">
        <v>59</v>
      </c>
      <c r="E87" s="1" t="s">
        <v>60</v>
      </c>
      <c r="F87" s="1" t="str">
        <f>UnitControlCenter!$B$12</f>
        <v>incidents / year</v>
      </c>
      <c r="G87" s="1" t="s">
        <v>2877</v>
      </c>
    </row>
    <row r="88" spans="1:10" ht="29">
      <c r="A88" s="2" t="s">
        <v>2317</v>
      </c>
      <c r="B88" s="2" t="s">
        <v>2318</v>
      </c>
      <c r="C88" s="43">
        <v>1</v>
      </c>
      <c r="D88" s="1" t="s">
        <v>59</v>
      </c>
      <c r="E88" s="1" t="s">
        <v>60</v>
      </c>
      <c r="F88" s="1" t="str">
        <f>UnitControlCenter!$B$9</f>
        <v>billion 2023 dollars / year</v>
      </c>
      <c r="G88" s="1" t="s">
        <v>63</v>
      </c>
    </row>
    <row r="89" spans="1:10">
      <c r="A89" s="2" t="s">
        <v>2317</v>
      </c>
      <c r="B89" s="2" t="s">
        <v>2870</v>
      </c>
      <c r="C89" s="43">
        <v>1</v>
      </c>
      <c r="D89" s="1" t="s">
        <v>59</v>
      </c>
      <c r="E89" s="1" t="s">
        <v>60</v>
      </c>
      <c r="F89" s="1" t="str">
        <f>UnitControlCenter!$B$12</f>
        <v>incidents / year</v>
      </c>
      <c r="G89" s="1" t="s">
        <v>2878</v>
      </c>
    </row>
    <row r="90" spans="1:10" ht="29">
      <c r="A90" s="2" t="s">
        <v>2317</v>
      </c>
      <c r="B90" s="2" t="s">
        <v>2871</v>
      </c>
      <c r="C90" s="43">
        <v>1</v>
      </c>
      <c r="D90" s="1" t="s">
        <v>59</v>
      </c>
      <c r="E90" s="1" t="s">
        <v>60</v>
      </c>
      <c r="F90" s="1" t="str">
        <f>UnitControlCenter!$B$12</f>
        <v>incidents / year</v>
      </c>
      <c r="G90" s="1" t="s">
        <v>2879</v>
      </c>
    </row>
    <row r="91" spans="1:10">
      <c r="A91" s="2" t="s">
        <v>2317</v>
      </c>
      <c r="B91" s="2" t="s">
        <v>2884</v>
      </c>
      <c r="C91" s="43">
        <v>1</v>
      </c>
      <c r="D91" s="1" t="s">
        <v>59</v>
      </c>
      <c r="E91" s="1" t="s">
        <v>60</v>
      </c>
      <c r="F91" s="1" t="str">
        <f>UnitControlCenter!$B$12</f>
        <v>incidents / year</v>
      </c>
      <c r="G91" s="1" t="s">
        <v>2885</v>
      </c>
    </row>
    <row r="92" spans="1:10">
      <c r="A92" s="2" t="s">
        <v>2317</v>
      </c>
      <c r="B92" s="2" t="s">
        <v>2872</v>
      </c>
      <c r="C92" s="43">
        <v>1</v>
      </c>
      <c r="D92" s="1" t="s">
        <v>59</v>
      </c>
      <c r="E92" s="1" t="s">
        <v>60</v>
      </c>
      <c r="F92" s="1" t="str">
        <f>UnitControlCenter!$B$12</f>
        <v>incidents / year</v>
      </c>
      <c r="G92" s="1" t="s">
        <v>2880</v>
      </c>
    </row>
    <row r="93" spans="1:10">
      <c r="A93" s="2" t="s">
        <v>2317</v>
      </c>
      <c r="B93" s="2" t="s">
        <v>2873</v>
      </c>
      <c r="C93" s="43">
        <v>1</v>
      </c>
      <c r="D93" s="1" t="s">
        <v>59</v>
      </c>
      <c r="E93" s="1" t="s">
        <v>60</v>
      </c>
      <c r="F93" s="1" t="str">
        <f>UnitControlCenter!$B$12</f>
        <v>incidents / year</v>
      </c>
      <c r="G93" s="1" t="s">
        <v>2881</v>
      </c>
    </row>
    <row r="94" spans="1:10">
      <c r="A94" s="2" t="s">
        <v>2317</v>
      </c>
      <c r="B94" s="2" t="s">
        <v>2874</v>
      </c>
      <c r="C94" s="43">
        <v>1</v>
      </c>
      <c r="D94" s="1" t="s">
        <v>59</v>
      </c>
      <c r="E94" s="1" t="s">
        <v>60</v>
      </c>
      <c r="F94" s="1" t="str">
        <f>UnitControlCenter!$B$12</f>
        <v>incidents / year</v>
      </c>
      <c r="G94" s="1" t="s">
        <v>2882</v>
      </c>
    </row>
    <row r="95" spans="1:10" ht="29.5" thickBot="1">
      <c r="A95" s="192" t="s">
        <v>2317</v>
      </c>
      <c r="B95" s="192" t="s">
        <v>2875</v>
      </c>
      <c r="C95" s="199">
        <v>1</v>
      </c>
      <c r="D95" s="193" t="s">
        <v>59</v>
      </c>
      <c r="E95" s="193" t="s">
        <v>60</v>
      </c>
      <c r="F95" s="193" t="str">
        <f>UnitControlCenter!$B$12</f>
        <v>incidents / year</v>
      </c>
      <c r="G95" s="193" t="s">
        <v>2883</v>
      </c>
      <c r="H95" s="193"/>
      <c r="I95" s="193"/>
      <c r="J95" s="193"/>
    </row>
    <row r="96" spans="1:10" ht="217.5">
      <c r="A96" s="2" t="s">
        <v>2444</v>
      </c>
      <c r="B96" s="2" t="s">
        <v>2319</v>
      </c>
      <c r="C96" s="43">
        <v>1</v>
      </c>
      <c r="D96" s="1" t="s">
        <v>61</v>
      </c>
      <c r="E96" s="1" t="s">
        <v>62</v>
      </c>
      <c r="F96" s="1" t="str">
        <f>UnitControlCenter!$B$16</f>
        <v>terawatt-hours (TWh) / year</v>
      </c>
      <c r="G96" s="1" t="s">
        <v>3773</v>
      </c>
      <c r="H96" s="1" t="s">
        <v>3774</v>
      </c>
      <c r="I96" s="1" t="s">
        <v>3775</v>
      </c>
    </row>
    <row r="97" spans="1:10" ht="261">
      <c r="A97" s="2" t="s">
        <v>2444</v>
      </c>
      <c r="B97" s="2" t="s">
        <v>2320</v>
      </c>
      <c r="C97" s="43">
        <v>1</v>
      </c>
      <c r="D97" s="1" t="s">
        <v>61</v>
      </c>
      <c r="E97" s="1" t="s">
        <v>60</v>
      </c>
      <c r="F97" s="1" t="str">
        <f>UnitControlCenter!$B$16</f>
        <v>terawatt-hours (TWh) / year</v>
      </c>
      <c r="G97" s="1" t="s">
        <v>3797</v>
      </c>
      <c r="H97" s="1" t="s">
        <v>3774</v>
      </c>
      <c r="I97" s="1" t="s">
        <v>3775</v>
      </c>
    </row>
    <row r="98" spans="1:10" ht="217.5">
      <c r="A98" s="2" t="s">
        <v>2444</v>
      </c>
      <c r="B98" s="2" t="s">
        <v>2321</v>
      </c>
      <c r="C98" s="43">
        <v>1</v>
      </c>
      <c r="D98" s="1" t="s">
        <v>61</v>
      </c>
      <c r="E98" s="1" t="s">
        <v>62</v>
      </c>
      <c r="F98" s="1" t="str">
        <f>UnitControlCenter!$B$21</f>
        <v>gigawatts (GW) / year</v>
      </c>
      <c r="G98" s="1" t="s">
        <v>3772</v>
      </c>
      <c r="H98" s="1" t="s">
        <v>3770</v>
      </c>
      <c r="I98" s="1" t="s">
        <v>3771</v>
      </c>
    </row>
    <row r="99" spans="1:10" ht="261">
      <c r="A99" s="2" t="s">
        <v>2444</v>
      </c>
      <c r="B99" s="2" t="s">
        <v>2322</v>
      </c>
      <c r="C99" s="43">
        <v>1</v>
      </c>
      <c r="D99" s="1" t="s">
        <v>61</v>
      </c>
      <c r="E99" s="1" t="s">
        <v>60</v>
      </c>
      <c r="F99" s="1" t="str">
        <f>UnitControlCenter!$B$21</f>
        <v>gigawatts (GW) / year</v>
      </c>
      <c r="G99" s="1" t="s">
        <v>3798</v>
      </c>
      <c r="H99" s="1" t="s">
        <v>3770</v>
      </c>
      <c r="I99" s="1" t="s">
        <v>3771</v>
      </c>
    </row>
    <row r="100" spans="1:10" ht="72.5">
      <c r="A100" s="2" t="s">
        <v>2444</v>
      </c>
      <c r="B100" s="2" t="s">
        <v>2445</v>
      </c>
      <c r="C100" s="43">
        <v>1</v>
      </c>
      <c r="D100" s="1" t="s">
        <v>61</v>
      </c>
      <c r="E100" s="1" t="s">
        <v>62</v>
      </c>
      <c r="F100" s="1" t="str">
        <f>UnitControlCenter!$B$16</f>
        <v>terawatt-hours (TWh) / year</v>
      </c>
      <c r="G100" s="1" t="s">
        <v>3767</v>
      </c>
      <c r="H100" s="1" t="s">
        <v>3768</v>
      </c>
      <c r="I100" s="1" t="s">
        <v>3769</v>
      </c>
    </row>
    <row r="101" spans="1:10" ht="29">
      <c r="A101" s="2" t="s">
        <v>2444</v>
      </c>
      <c r="B101" s="2" t="s">
        <v>3742</v>
      </c>
      <c r="C101" s="43">
        <v>1</v>
      </c>
      <c r="D101" s="1" t="s">
        <v>59</v>
      </c>
      <c r="E101" s="1" t="s">
        <v>60</v>
      </c>
      <c r="F101" s="1" t="str">
        <f>UnitControlCenter!B18</f>
        <v>%</v>
      </c>
      <c r="G101" s="1" t="s">
        <v>3305</v>
      </c>
    </row>
    <row r="102" spans="1:10" ht="29">
      <c r="A102" s="2" t="s">
        <v>2444</v>
      </c>
      <c r="B102" s="2" t="s">
        <v>3307</v>
      </c>
      <c r="C102" s="43">
        <v>1</v>
      </c>
      <c r="D102" s="1" t="s">
        <v>59</v>
      </c>
      <c r="E102" s="1" t="s">
        <v>60</v>
      </c>
      <c r="F102" s="1" t="str">
        <f>UnitControlCenter!B19</f>
        <v>metric tons CO2e / megawatt-hour (MWh)</v>
      </c>
      <c r="G102" s="1" t="s">
        <v>3306</v>
      </c>
    </row>
    <row r="103" spans="1:10" ht="29.5" thickBot="1">
      <c r="A103" s="192" t="s">
        <v>2444</v>
      </c>
      <c r="B103" s="192" t="s">
        <v>3314</v>
      </c>
      <c r="C103" s="199">
        <v>1</v>
      </c>
      <c r="D103" s="193" t="s">
        <v>59</v>
      </c>
      <c r="E103" s="193" t="s">
        <v>60</v>
      </c>
      <c r="F103" s="193" t="str">
        <f>UnitControlCenter!B20</f>
        <v>kilowatt-hour / 2023 dollar</v>
      </c>
      <c r="G103" s="193" t="s">
        <v>3315</v>
      </c>
      <c r="H103" s="193"/>
      <c r="I103" s="193"/>
      <c r="J103" s="193"/>
    </row>
    <row r="104" spans="1:10" ht="188.5">
      <c r="A104" s="2" t="s">
        <v>3089</v>
      </c>
      <c r="B104" s="2" t="s">
        <v>2323</v>
      </c>
      <c r="C104" s="43">
        <v>1</v>
      </c>
      <c r="D104" s="1" t="s">
        <v>61</v>
      </c>
      <c r="E104" s="1" t="s">
        <v>2335</v>
      </c>
      <c r="F104" s="1" t="str">
        <f>UnitControlCenter!$B$22</f>
        <v>2023 dollars / megawatt-hour (MWh)</v>
      </c>
      <c r="G104" s="1" t="s">
        <v>3559</v>
      </c>
      <c r="H104" s="1" t="s">
        <v>3630</v>
      </c>
      <c r="I104" s="43" t="s">
        <v>3632</v>
      </c>
    </row>
    <row r="105" spans="1:10" ht="29">
      <c r="A105" s="2" t="s">
        <v>3089</v>
      </c>
      <c r="B105" s="2" t="s">
        <v>3776</v>
      </c>
      <c r="C105" s="43">
        <v>1</v>
      </c>
      <c r="D105" s="1" t="s">
        <v>59</v>
      </c>
      <c r="E105" s="1" t="s">
        <v>60</v>
      </c>
      <c r="F105" s="1" t="str">
        <f>UnitControlCenter!B22</f>
        <v>2023 dollars / megawatt-hour (MWh)</v>
      </c>
      <c r="G105" s="1" t="s">
        <v>3777</v>
      </c>
    </row>
    <row r="106" spans="1:10" ht="29">
      <c r="A106" s="2" t="s">
        <v>3089</v>
      </c>
      <c r="B106" s="2" t="s">
        <v>2324</v>
      </c>
      <c r="C106" s="43">
        <v>1</v>
      </c>
      <c r="D106" s="1" t="s">
        <v>61</v>
      </c>
      <c r="E106" s="1" t="s">
        <v>62</v>
      </c>
      <c r="F106" s="1" t="str">
        <f>UnitControlCenter!$B$16</f>
        <v>terawatt-hours (TWh) / year</v>
      </c>
      <c r="G106" s="1" t="s">
        <v>2743</v>
      </c>
      <c r="H106" s="1" t="s">
        <v>2744</v>
      </c>
      <c r="I106" s="1" t="s">
        <v>2745</v>
      </c>
    </row>
    <row r="107" spans="1:10" ht="101.5">
      <c r="A107" s="2" t="s">
        <v>3089</v>
      </c>
      <c r="B107" s="2" t="s">
        <v>3090</v>
      </c>
      <c r="C107" s="43">
        <v>1</v>
      </c>
      <c r="D107" s="1" t="s">
        <v>61</v>
      </c>
      <c r="E107" s="1" t="s">
        <v>62</v>
      </c>
      <c r="F107" s="1" t="str">
        <f>UnitControlCenter!$B$3</f>
        <v>million metric tons / year</v>
      </c>
      <c r="G107" s="1" t="s">
        <v>3561</v>
      </c>
      <c r="H107" s="1" t="s">
        <v>3631</v>
      </c>
      <c r="I107" s="43" t="s">
        <v>3633</v>
      </c>
    </row>
    <row r="108" spans="1:10" ht="188.5">
      <c r="A108" s="2" t="s">
        <v>3089</v>
      </c>
      <c r="B108" s="2" t="s">
        <v>2438</v>
      </c>
      <c r="C108" s="43">
        <v>1</v>
      </c>
      <c r="D108" s="1" t="s">
        <v>61</v>
      </c>
      <c r="E108" s="1" t="s">
        <v>62</v>
      </c>
      <c r="F108" s="1" t="str">
        <f>UnitControlCenter!$B$23</f>
        <v>cubic km / yr</v>
      </c>
      <c r="G108" s="1" t="s">
        <v>3560</v>
      </c>
      <c r="H108" s="1" t="s">
        <v>3630</v>
      </c>
      <c r="I108" s="43" t="s">
        <v>3632</v>
      </c>
    </row>
    <row r="109" spans="1:10" s="193" customFormat="1" ht="189" thickBot="1">
      <c r="A109" s="192" t="s">
        <v>3089</v>
      </c>
      <c r="B109" s="192" t="s">
        <v>2439</v>
      </c>
      <c r="C109" s="199">
        <v>1</v>
      </c>
      <c r="D109" s="193" t="s">
        <v>61</v>
      </c>
      <c r="E109" s="193" t="s">
        <v>62</v>
      </c>
      <c r="F109" s="193" t="str">
        <f>UnitControlCenter!$B$23</f>
        <v>cubic km / yr</v>
      </c>
      <c r="G109" s="193" t="s">
        <v>3562</v>
      </c>
      <c r="H109" s="1" t="s">
        <v>3630</v>
      </c>
      <c r="I109" s="43" t="s">
        <v>3632</v>
      </c>
    </row>
    <row r="110" spans="1:10" ht="409.5">
      <c r="A110" s="2" t="s">
        <v>3520</v>
      </c>
      <c r="B110" s="2" t="s">
        <v>3521</v>
      </c>
      <c r="C110" s="43">
        <v>1</v>
      </c>
      <c r="D110" s="1" t="s">
        <v>61</v>
      </c>
      <c r="E110" s="1" t="s">
        <v>3527</v>
      </c>
      <c r="F110" s="1" t="str">
        <f>UnitControlCenter!$B$17</f>
        <v>terawatt-hours (TWh)</v>
      </c>
      <c r="G110" s="1" t="s">
        <v>3588</v>
      </c>
      <c r="H110" s="1" t="s">
        <v>3715</v>
      </c>
      <c r="I110" s="1" t="s">
        <v>3585</v>
      </c>
    </row>
    <row r="111" spans="1:10" ht="406">
      <c r="A111" s="2" t="s">
        <v>3520</v>
      </c>
      <c r="B111" s="2" t="s">
        <v>3522</v>
      </c>
      <c r="C111" s="43">
        <v>1</v>
      </c>
      <c r="D111" s="1" t="s">
        <v>61</v>
      </c>
      <c r="E111" s="1" t="s">
        <v>3527</v>
      </c>
      <c r="F111" s="1" t="str">
        <f>UnitControlCenter!$B$17</f>
        <v>terawatt-hours (TWh)</v>
      </c>
      <c r="G111" s="1" t="s">
        <v>3589</v>
      </c>
      <c r="H111" s="373"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1" s="373" t="str">
        <f>I$110</f>
        <v>abd8a4, af64ff, b49f00, ff9999, e5ffcc, 620e7a, 65fffb, 00b050, ff6400, ffff00, f1bb18, c2dffd, 087bf1, 004185, ccff33, 04ffaf, bfb088, ff00ff, 000000, ad6600, 740000, f593e0, 9b1cb0, c01b00, ff0000, 6e8000, 004d10, 009999, 969696, b49f00, af64ff</v>
      </c>
    </row>
    <row r="112" spans="1:10" ht="409.5">
      <c r="A112" s="2" t="s">
        <v>3520</v>
      </c>
      <c r="B112" s="2" t="s">
        <v>3523</v>
      </c>
      <c r="C112" s="43">
        <v>1</v>
      </c>
      <c r="D112" s="1" t="s">
        <v>61</v>
      </c>
      <c r="E112" s="1" t="s">
        <v>3527</v>
      </c>
      <c r="F112" s="1" t="str">
        <f>UnitControlCenter!$B$17</f>
        <v>terawatt-hours (TWh)</v>
      </c>
      <c r="G112" s="1" t="s">
        <v>3590</v>
      </c>
      <c r="H112" s="373"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2" s="373" t="str">
        <f t="shared" si="0"/>
        <v>abd8a4, af64ff, b49f00, ff9999, e5ffcc, 620e7a, 65fffb, 00b050, ff6400, ffff00, f1bb18, c2dffd, 087bf1, 004185, ccff33, 04ffaf, bfb088, ff00ff, 000000, ad6600, 740000, f593e0, 9b1cb0, c01b00, ff0000, 6e8000, 004d10, 009999, 969696, b49f00, af64ff</v>
      </c>
    </row>
    <row r="113" spans="1:10" ht="409.5">
      <c r="A113" s="2" t="s">
        <v>3520</v>
      </c>
      <c r="B113" s="2" t="s">
        <v>3524</v>
      </c>
      <c r="C113" s="43">
        <v>1</v>
      </c>
      <c r="D113" s="1" t="s">
        <v>61</v>
      </c>
      <c r="E113" s="1" t="s">
        <v>3527</v>
      </c>
      <c r="F113" s="1" t="str">
        <f>UnitControlCenter!$B$17</f>
        <v>terawatt-hours (TWh)</v>
      </c>
      <c r="G113" s="1" t="s">
        <v>3591</v>
      </c>
      <c r="H113"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3" s="373" t="str">
        <f t="shared" si="0"/>
        <v>abd8a4, af64ff, b49f00, ff9999, e5ffcc, 620e7a, 65fffb, 00b050, ff6400, ffff00, f1bb18, c2dffd, 087bf1, 004185, ccff33, 04ffaf, bfb088, ff00ff, 000000, ad6600, 740000, f593e0, 9b1cb0, c01b00, ff0000, 6e8000, 004d10, 009999, 969696, b49f00, af64ff</v>
      </c>
    </row>
    <row r="114" spans="1:10" ht="409.5">
      <c r="A114" s="2" t="s">
        <v>3520</v>
      </c>
      <c r="B114" s="2" t="s">
        <v>3525</v>
      </c>
      <c r="C114" s="43">
        <v>1</v>
      </c>
      <c r="D114" s="1" t="s">
        <v>61</v>
      </c>
      <c r="E114" s="1" t="s">
        <v>3527</v>
      </c>
      <c r="F114" s="1" t="str">
        <f>UnitControlCenter!$B$17</f>
        <v>terawatt-hours (TWh)</v>
      </c>
      <c r="G114" s="1" t="s">
        <v>3586</v>
      </c>
      <c r="H114"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4" s="373" t="str">
        <f t="shared" si="0"/>
        <v>abd8a4, af64ff, b49f00, ff9999, e5ffcc, 620e7a, 65fffb, 00b050, ff6400, ffff00, f1bb18, c2dffd, 087bf1, 004185, ccff33, 04ffaf, bfb088, ff00ff, 000000, ad6600, 740000, f593e0, 9b1cb0, c01b00, ff0000, 6e8000, 004d10, 009999, 969696, b49f00, af64ff</v>
      </c>
    </row>
    <row r="115" spans="1:10" ht="409.5">
      <c r="A115" s="2" t="s">
        <v>3520</v>
      </c>
      <c r="B115" s="2" t="s">
        <v>3526</v>
      </c>
      <c r="C115" s="43">
        <v>1</v>
      </c>
      <c r="D115" s="1" t="s">
        <v>61</v>
      </c>
      <c r="E115" s="1" t="s">
        <v>3527</v>
      </c>
      <c r="F115" s="1" t="str">
        <f>UnitControlCenter!$B$17</f>
        <v>terawatt-hours (TWh)</v>
      </c>
      <c r="G115" s="1" t="s">
        <v>3587</v>
      </c>
      <c r="H115"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5" s="373" t="str">
        <f t="shared" si="0"/>
        <v>abd8a4, af64ff, b49f00, ff9999, e5ffcc, 620e7a, 65fffb, 00b050, ff6400, ffff00, f1bb18, c2dffd, 087bf1, 004185, ccff33, 04ffaf, bfb088, ff00ff, 000000, ad6600, 740000, f593e0, 9b1cb0, c01b00, ff0000, 6e8000, 004d10, 009999, 969696, b49f00, af64ff</v>
      </c>
    </row>
    <row r="116" spans="1:10" ht="409.5">
      <c r="A116" s="2" t="s">
        <v>3520</v>
      </c>
      <c r="B116" s="2" t="s">
        <v>3530</v>
      </c>
      <c r="C116" s="43">
        <v>1</v>
      </c>
      <c r="D116" s="1" t="s">
        <v>61</v>
      </c>
      <c r="E116" s="1" t="s">
        <v>3528</v>
      </c>
      <c r="F116" s="1" t="str">
        <f>UnitControlCenter!$B$17</f>
        <v>terawatt-hours (TWh)</v>
      </c>
      <c r="G116" s="363"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363"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6" s="363" t="str">
        <f t="shared" si="1"/>
        <v>abd8a4, af64ff, b49f00, ff9999, e5ffcc, 620e7a, 65fffb, 00b050, ff6400, ffff00, f1bb18, c2dffd, 087bf1, 004185, ccff33, 04ffaf, bfb088, ff00ff, 000000, ad6600, 740000, f593e0, 9b1cb0, c01b00, ff0000, 6e8000, 004d10, 009999, 969696, b49f00, af64ff</v>
      </c>
      <c r="J116" s="363"/>
    </row>
    <row r="117" spans="1:10" ht="406">
      <c r="A117" s="2" t="s">
        <v>3520</v>
      </c>
      <c r="B117" s="2" t="s">
        <v>3531</v>
      </c>
      <c r="C117" s="43">
        <v>1</v>
      </c>
      <c r="D117" s="1" t="s">
        <v>61</v>
      </c>
      <c r="E117" s="1" t="s">
        <v>3528</v>
      </c>
      <c r="F117" s="1" t="str">
        <f>UnitControlCenter!$B$17</f>
        <v>terawatt-hours (TWh)</v>
      </c>
      <c r="G117" s="363"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363"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7" s="363" t="str">
        <f t="shared" si="2"/>
        <v>abd8a4, af64ff, b49f00, ff9999, e5ffcc, 620e7a, 65fffb, 00b050, ff6400, ffff00, f1bb18, c2dffd, 087bf1, 004185, ccff33, 04ffaf, bfb088, ff00ff, 000000, ad6600, 740000, f593e0, 9b1cb0, c01b00, ff0000, 6e8000, 004d10, 009999, 969696, b49f00, af64ff</v>
      </c>
      <c r="J117" s="363"/>
    </row>
    <row r="118" spans="1:10" ht="409.5">
      <c r="A118" s="2" t="s">
        <v>3520</v>
      </c>
      <c r="B118" s="2" t="s">
        <v>3532</v>
      </c>
      <c r="C118" s="43">
        <v>1</v>
      </c>
      <c r="D118" s="1" t="s">
        <v>61</v>
      </c>
      <c r="E118" s="1" t="s">
        <v>3528</v>
      </c>
      <c r="F118" s="1" t="str">
        <f>UnitControlCenter!$B$17</f>
        <v>terawatt-hours (TWh)</v>
      </c>
      <c r="G118" s="363"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363"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8" s="363" t="str">
        <f t="shared" si="3"/>
        <v>abd8a4, af64ff, b49f00, ff9999, e5ffcc, 620e7a, 65fffb, 00b050, ff6400, ffff00, f1bb18, c2dffd, 087bf1, 004185, ccff33, 04ffaf, bfb088, ff00ff, 000000, ad6600, 740000, f593e0, 9b1cb0, c01b00, ff0000, 6e8000, 004d10, 009999, 969696, b49f00, af64ff</v>
      </c>
      <c r="J118" s="363"/>
    </row>
    <row r="119" spans="1:10" ht="409.5">
      <c r="A119" s="2" t="s">
        <v>3520</v>
      </c>
      <c r="B119" s="2" t="s">
        <v>3533</v>
      </c>
      <c r="C119" s="43">
        <v>1</v>
      </c>
      <c r="D119" s="1" t="s">
        <v>61</v>
      </c>
      <c r="E119" s="1" t="s">
        <v>3528</v>
      </c>
      <c r="F119" s="1" t="str">
        <f>UnitControlCenter!$B$17</f>
        <v>terawatt-hours (TWh)</v>
      </c>
      <c r="G119" s="363"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363"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9" s="363" t="str">
        <f t="shared" si="4"/>
        <v>abd8a4, af64ff, b49f00, ff9999, e5ffcc, 620e7a, 65fffb, 00b050, ff6400, ffff00, f1bb18, c2dffd, 087bf1, 004185, ccff33, 04ffaf, bfb088, ff00ff, 000000, ad6600, 740000, f593e0, 9b1cb0, c01b00, ff0000, 6e8000, 004d10, 009999, 969696, b49f00, af64ff</v>
      </c>
      <c r="J119" s="363"/>
    </row>
    <row r="120" spans="1:10" ht="409.5">
      <c r="A120" s="2" t="s">
        <v>3520</v>
      </c>
      <c r="B120" s="2" t="s">
        <v>3534</v>
      </c>
      <c r="C120" s="43">
        <v>1</v>
      </c>
      <c r="D120" s="1" t="s">
        <v>61</v>
      </c>
      <c r="E120" s="1" t="s">
        <v>3528</v>
      </c>
      <c r="F120" s="1" t="str">
        <f>UnitControlCenter!$B$17</f>
        <v>terawatt-hours (TWh)</v>
      </c>
      <c r="G120" s="363"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363"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20" s="363" t="str">
        <f t="shared" si="5"/>
        <v>abd8a4, af64ff, b49f00, ff9999, e5ffcc, 620e7a, 65fffb, 00b050, ff6400, ffff00, f1bb18, c2dffd, 087bf1, 004185, ccff33, 04ffaf, bfb088, ff00ff, 000000, ad6600, 740000, f593e0, 9b1cb0, c01b00, ff0000, 6e8000, 004d10, 009999, 969696, b49f00, af64ff</v>
      </c>
      <c r="J120" s="363"/>
    </row>
    <row r="121" spans="1:10" s="193" customFormat="1" ht="409.6" thickBot="1">
      <c r="A121" s="192" t="s">
        <v>3520</v>
      </c>
      <c r="B121" s="192" t="s">
        <v>3535</v>
      </c>
      <c r="C121" s="199">
        <v>1</v>
      </c>
      <c r="D121" s="193" t="s">
        <v>61</v>
      </c>
      <c r="E121" s="193" t="s">
        <v>3528</v>
      </c>
      <c r="F121" s="193" t="str">
        <f>UnitControlCenter!$B$17</f>
        <v>terawatt-hours (TWh)</v>
      </c>
      <c r="G121" s="364"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364"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21" s="364" t="str">
        <f t="shared" si="6"/>
        <v>abd8a4, af64ff, b49f00, ff9999, e5ffcc, 620e7a, 65fffb, 00b050, ff6400, ffff00, f1bb18, c2dffd, 087bf1, 004185, ccff33, 04ffaf, bfb088, ff00ff, 000000, ad6600, 740000, f593e0, 9b1cb0, c01b00, ff0000, 6e8000, 004d10, 009999, 969696, b49f00, af64ff</v>
      </c>
      <c r="J121" s="364"/>
    </row>
    <row r="122" spans="1:10" ht="72.5">
      <c r="A122" s="2" t="s">
        <v>2720</v>
      </c>
      <c r="B122" s="2" t="s">
        <v>2721</v>
      </c>
      <c r="C122" s="43">
        <v>1</v>
      </c>
      <c r="D122" s="1" t="s">
        <v>61</v>
      </c>
      <c r="E122" s="1" t="s">
        <v>62</v>
      </c>
      <c r="F122" s="1" t="str">
        <f>UnitControlCenter!$B$26</f>
        <v>million vehicles / year</v>
      </c>
      <c r="G122" s="1" t="s">
        <v>2585</v>
      </c>
      <c r="H122" s="1" t="s">
        <v>2586</v>
      </c>
      <c r="I122" s="1" t="s">
        <v>2587</v>
      </c>
    </row>
    <row r="123" spans="1:10" ht="72.5">
      <c r="A123" s="2" t="s">
        <v>2720</v>
      </c>
      <c r="B123" s="2" t="s">
        <v>2722</v>
      </c>
      <c r="C123" s="43">
        <v>1</v>
      </c>
      <c r="D123" s="1" t="s">
        <v>61</v>
      </c>
      <c r="E123" s="1" t="s">
        <v>62</v>
      </c>
      <c r="F123" s="1" t="str">
        <f>UnitControlCenter!$B$27</f>
        <v>thousand vehicles / year</v>
      </c>
      <c r="G123" s="1" t="s">
        <v>2588</v>
      </c>
      <c r="H123" s="1" t="s">
        <v>2589</v>
      </c>
      <c r="I123" s="1" t="s">
        <v>2590</v>
      </c>
    </row>
    <row r="124" spans="1:10" ht="72.5">
      <c r="A124" s="2" t="s">
        <v>2720</v>
      </c>
      <c r="B124" s="2" t="s">
        <v>3091</v>
      </c>
      <c r="C124" s="43">
        <v>1</v>
      </c>
      <c r="D124" s="1" t="s">
        <v>61</v>
      </c>
      <c r="E124" s="1" t="s">
        <v>62</v>
      </c>
      <c r="F124" s="1" t="str">
        <f>UnitControlCenter!$B$27</f>
        <v>thousand vehicles / year</v>
      </c>
      <c r="G124" s="1" t="s">
        <v>2591</v>
      </c>
      <c r="H124" s="1" t="s">
        <v>2586</v>
      </c>
      <c r="I124" s="1" t="s">
        <v>2587</v>
      </c>
    </row>
    <row r="125" spans="1:10" ht="72.5">
      <c r="A125" s="2" t="s">
        <v>2720</v>
      </c>
      <c r="B125" s="2" t="s">
        <v>3094</v>
      </c>
      <c r="C125" s="43">
        <v>1</v>
      </c>
      <c r="D125" s="1" t="s">
        <v>61</v>
      </c>
      <c r="E125" s="1" t="s">
        <v>62</v>
      </c>
      <c r="F125" s="1" t="str">
        <f>UnitControlCenter!$B$27</f>
        <v>thousand vehicles / year</v>
      </c>
      <c r="G125" s="1" t="s">
        <v>2592</v>
      </c>
      <c r="H125" s="1" t="s">
        <v>2589</v>
      </c>
      <c r="I125" s="1" t="s">
        <v>2590</v>
      </c>
    </row>
    <row r="126" spans="1:10" ht="29">
      <c r="A126" s="2" t="s">
        <v>2720</v>
      </c>
      <c r="B126" s="2" t="s">
        <v>3337</v>
      </c>
      <c r="C126" s="43">
        <v>1</v>
      </c>
      <c r="D126" s="1" t="s">
        <v>61</v>
      </c>
      <c r="E126" s="1" t="s">
        <v>62</v>
      </c>
      <c r="F126" s="1" t="str">
        <f>UnitControlCenter!$B$27</f>
        <v>thousand vehicles / year</v>
      </c>
      <c r="G126" s="1" t="s">
        <v>2476</v>
      </c>
      <c r="H126" s="1" t="s">
        <v>2477</v>
      </c>
      <c r="I126" s="1" t="s">
        <v>2576</v>
      </c>
    </row>
    <row r="127" spans="1:10" ht="29">
      <c r="A127" s="2" t="s">
        <v>2720</v>
      </c>
      <c r="B127" s="2" t="s">
        <v>3338</v>
      </c>
      <c r="C127" s="43">
        <v>0</v>
      </c>
      <c r="D127" s="1" t="s">
        <v>61</v>
      </c>
      <c r="E127" s="1" t="s">
        <v>62</v>
      </c>
      <c r="F127" s="1" t="str">
        <f>UnitControlCenter!$B$27</f>
        <v>thousand vehicles / year</v>
      </c>
      <c r="G127" s="1" t="s">
        <v>3339</v>
      </c>
      <c r="H127" s="1" t="s">
        <v>2477</v>
      </c>
      <c r="I127" s="1" t="s">
        <v>2576</v>
      </c>
    </row>
    <row r="128" spans="1:10" ht="72.5">
      <c r="A128" s="2" t="s">
        <v>2720</v>
      </c>
      <c r="B128" s="2" t="s">
        <v>2723</v>
      </c>
      <c r="C128" s="43">
        <v>1</v>
      </c>
      <c r="D128" s="1" t="s">
        <v>61</v>
      </c>
      <c r="E128" s="1" t="s">
        <v>62</v>
      </c>
      <c r="F128" s="1" t="str">
        <f>UnitControlCenter!$B$28</f>
        <v>million vehicles</v>
      </c>
      <c r="G128" s="1" t="s">
        <v>2593</v>
      </c>
      <c r="H128" s="1" t="s">
        <v>2586</v>
      </c>
      <c r="I128" s="1" t="s">
        <v>2587</v>
      </c>
    </row>
    <row r="129" spans="1:10" ht="72.5">
      <c r="A129" s="2" t="s">
        <v>2720</v>
      </c>
      <c r="B129" s="2" t="s">
        <v>2724</v>
      </c>
      <c r="C129" s="43">
        <v>1</v>
      </c>
      <c r="D129" s="1" t="s">
        <v>61</v>
      </c>
      <c r="E129" s="1" t="s">
        <v>62</v>
      </c>
      <c r="F129" s="1" t="str">
        <f>UnitControlCenter!$B$29</f>
        <v>thousand vehicles</v>
      </c>
      <c r="G129" s="1" t="s">
        <v>2803</v>
      </c>
      <c r="H129" s="1" t="s">
        <v>2589</v>
      </c>
      <c r="I129" s="1" t="s">
        <v>2590</v>
      </c>
    </row>
    <row r="130" spans="1:10" ht="58">
      <c r="A130" s="2" t="s">
        <v>2720</v>
      </c>
      <c r="B130" s="2" t="s">
        <v>3092</v>
      </c>
      <c r="C130" s="43">
        <v>1</v>
      </c>
      <c r="D130" s="1" t="s">
        <v>61</v>
      </c>
      <c r="E130" s="1" t="s">
        <v>62</v>
      </c>
      <c r="F130" s="1" t="str">
        <f>UnitControlCenter!$B$28</f>
        <v>million vehicles</v>
      </c>
      <c r="G130" s="1" t="s">
        <v>2594</v>
      </c>
      <c r="H130" s="1" t="s">
        <v>2586</v>
      </c>
      <c r="I130" s="1" t="s">
        <v>2587</v>
      </c>
    </row>
    <row r="131" spans="1:10" ht="58">
      <c r="A131" s="2" t="s">
        <v>2720</v>
      </c>
      <c r="B131" s="2" t="s">
        <v>3095</v>
      </c>
      <c r="C131" s="43">
        <v>1</v>
      </c>
      <c r="D131" s="1" t="s">
        <v>61</v>
      </c>
      <c r="E131" s="1" t="s">
        <v>62</v>
      </c>
      <c r="F131" s="1" t="str">
        <f>UnitControlCenter!$B$28</f>
        <v>million vehicles</v>
      </c>
      <c r="G131" s="1" t="s">
        <v>2595</v>
      </c>
      <c r="H131" s="1" t="s">
        <v>2589</v>
      </c>
      <c r="I131" s="1" t="s">
        <v>2590</v>
      </c>
    </row>
    <row r="132" spans="1:10" ht="29">
      <c r="A132" s="2" t="s">
        <v>2720</v>
      </c>
      <c r="B132" s="2" t="s">
        <v>3340</v>
      </c>
      <c r="C132" s="43">
        <v>1</v>
      </c>
      <c r="D132" s="1" t="s">
        <v>61</v>
      </c>
      <c r="E132" s="1" t="s">
        <v>62</v>
      </c>
      <c r="F132" s="1" t="str">
        <f>UnitControlCenter!$B$28</f>
        <v>million vehicles</v>
      </c>
      <c r="G132" s="1" t="s">
        <v>2577</v>
      </c>
      <c r="H132" s="1" t="s">
        <v>2477</v>
      </c>
      <c r="I132" s="1" t="s">
        <v>2576</v>
      </c>
    </row>
    <row r="133" spans="1:10" s="193" customFormat="1" ht="29.5" thickBot="1">
      <c r="A133" s="192" t="s">
        <v>2720</v>
      </c>
      <c r="B133" s="192" t="s">
        <v>3341</v>
      </c>
      <c r="C133" s="199">
        <v>0</v>
      </c>
      <c r="D133" s="193" t="s">
        <v>61</v>
      </c>
      <c r="E133" s="193" t="s">
        <v>62</v>
      </c>
      <c r="F133" s="193" t="str">
        <f>UnitControlCenter!$B$28</f>
        <v>million vehicles</v>
      </c>
      <c r="G133" s="193" t="s">
        <v>3342</v>
      </c>
      <c r="H133" s="193" t="s">
        <v>2477</v>
      </c>
      <c r="I133" s="193" t="s">
        <v>2576</v>
      </c>
    </row>
    <row r="134" spans="1:10" ht="130.5">
      <c r="A134" s="2" t="s">
        <v>2828</v>
      </c>
      <c r="B134" s="2" t="s">
        <v>2326</v>
      </c>
      <c r="C134" s="43">
        <v>1</v>
      </c>
      <c r="D134" s="1" t="s">
        <v>61</v>
      </c>
      <c r="E134" s="1" t="s">
        <v>62</v>
      </c>
      <c r="F134" s="1" t="str">
        <f>UnitControlCenter!$B$3</f>
        <v>million metric tons / year</v>
      </c>
      <c r="G134" s="1" t="s">
        <v>3245</v>
      </c>
      <c r="H134" s="1" t="s">
        <v>3244</v>
      </c>
      <c r="I134" s="1" t="s">
        <v>2578</v>
      </c>
    </row>
    <row r="135" spans="1:10" ht="87">
      <c r="A135" s="2" t="s">
        <v>2828</v>
      </c>
      <c r="B135" s="2" t="s">
        <v>2327</v>
      </c>
      <c r="C135" s="43">
        <v>1</v>
      </c>
      <c r="D135" s="1" t="s">
        <v>61</v>
      </c>
      <c r="E135" s="1" t="s">
        <v>62</v>
      </c>
      <c r="F135" s="1" t="str">
        <f>UnitControlCenter!$B$30</f>
        <v>quads / year</v>
      </c>
      <c r="G135" s="1" t="s">
        <v>2742</v>
      </c>
      <c r="H135" s="1" t="s">
        <v>2596</v>
      </c>
      <c r="I135" s="1" t="s">
        <v>2597</v>
      </c>
    </row>
    <row r="136" spans="1:10" ht="116">
      <c r="A136" s="2" t="s">
        <v>2828</v>
      </c>
      <c r="B136" s="2" t="s">
        <v>2377</v>
      </c>
      <c r="C136" s="43">
        <v>1</v>
      </c>
      <c r="D136" s="1" t="s">
        <v>61</v>
      </c>
      <c r="E136" s="1" t="s">
        <v>62</v>
      </c>
      <c r="F136" s="1" t="str">
        <f>UnitControlCenter!$B$30</f>
        <v>quads / year</v>
      </c>
      <c r="G136" s="1" t="s">
        <v>3246</v>
      </c>
      <c r="H136" s="1" t="s">
        <v>3244</v>
      </c>
      <c r="I136" s="1" t="s">
        <v>2578</v>
      </c>
    </row>
    <row r="137" spans="1:10" ht="29">
      <c r="A137" s="2" t="s">
        <v>2828</v>
      </c>
      <c r="B137" s="2" t="s">
        <v>3252</v>
      </c>
      <c r="C137" s="43">
        <v>1</v>
      </c>
      <c r="D137" s="1" t="s">
        <v>59</v>
      </c>
      <c r="E137" s="1" t="s">
        <v>60</v>
      </c>
      <c r="F137" s="1" t="str">
        <f>UnitControlCenter!$B$30</f>
        <v>quads / year</v>
      </c>
      <c r="G137" s="1" t="s">
        <v>3253</v>
      </c>
    </row>
    <row r="138" spans="1:10" ht="43.5">
      <c r="A138" s="2" t="s">
        <v>2828</v>
      </c>
      <c r="B138" s="2" t="s">
        <v>2829</v>
      </c>
      <c r="C138" s="43">
        <v>1</v>
      </c>
      <c r="D138" s="1" t="s">
        <v>61</v>
      </c>
      <c r="E138" s="1" t="s">
        <v>62</v>
      </c>
      <c r="F138" s="1" t="str">
        <f>UnitControlCenter!$B$24</f>
        <v>trillion passenger-miles / year</v>
      </c>
      <c r="G138" s="1" t="s">
        <v>2336</v>
      </c>
      <c r="H138" s="1" t="s">
        <v>2537</v>
      </c>
      <c r="I138" s="1" t="s">
        <v>2538</v>
      </c>
    </row>
    <row r="139" spans="1:10" ht="44" thickBot="1">
      <c r="A139" s="192" t="s">
        <v>2828</v>
      </c>
      <c r="B139" s="192" t="s">
        <v>2830</v>
      </c>
      <c r="C139" s="199">
        <v>1</v>
      </c>
      <c r="D139" s="193" t="s">
        <v>61</v>
      </c>
      <c r="E139" s="193" t="s">
        <v>62</v>
      </c>
      <c r="F139" s="193" t="str">
        <f>UnitControlCenter!$B$25</f>
        <v>trillion freight ton-miles / year</v>
      </c>
      <c r="G139" s="193" t="s">
        <v>2574</v>
      </c>
      <c r="H139" s="193" t="s">
        <v>3099</v>
      </c>
      <c r="I139" s="193" t="s">
        <v>2575</v>
      </c>
      <c r="J139" s="193"/>
    </row>
    <row r="140" spans="1:10" ht="275.5">
      <c r="A140" s="2" t="s">
        <v>2328</v>
      </c>
      <c r="B140" s="2" t="s">
        <v>2712</v>
      </c>
      <c r="C140" s="43">
        <v>1</v>
      </c>
      <c r="D140" s="1" t="s">
        <v>61</v>
      </c>
      <c r="E140" s="1" t="s">
        <v>62</v>
      </c>
      <c r="F140" s="1" t="str">
        <f>UnitControlCenter!$B$30</f>
        <v>quads / year</v>
      </c>
      <c r="G140" s="1" t="s">
        <v>3035</v>
      </c>
      <c r="H140" s="1" t="s">
        <v>3033</v>
      </c>
      <c r="I140" s="208" t="s">
        <v>3034</v>
      </c>
      <c r="J140" s="208"/>
    </row>
    <row r="141" spans="1:10" ht="101.5">
      <c r="A141" s="2" t="s">
        <v>2328</v>
      </c>
      <c r="B141" s="2" t="s">
        <v>2713</v>
      </c>
      <c r="C141" s="43">
        <v>1</v>
      </c>
      <c r="D141" s="1" t="s">
        <v>61</v>
      </c>
      <c r="E141" s="1" t="s">
        <v>62</v>
      </c>
      <c r="F141" s="1" t="str">
        <f>UnitControlCenter!$B$30</f>
        <v>quads / year</v>
      </c>
      <c r="G141" s="1" t="s">
        <v>2714</v>
      </c>
      <c r="H141" s="1" t="s">
        <v>2708</v>
      </c>
      <c r="I141" s="1" t="s">
        <v>2709</v>
      </c>
    </row>
    <row r="142" spans="1:10">
      <c r="A142" s="2" t="s">
        <v>2328</v>
      </c>
      <c r="B142" s="2" t="s">
        <v>3254</v>
      </c>
      <c r="C142" s="43">
        <v>1</v>
      </c>
      <c r="D142" s="1" t="s">
        <v>59</v>
      </c>
      <c r="E142" s="1" t="s">
        <v>60</v>
      </c>
      <c r="F142" s="1" t="str">
        <f>UnitControlCenter!$B$30</f>
        <v>quads / year</v>
      </c>
      <c r="G142" s="1" t="s">
        <v>3255</v>
      </c>
    </row>
    <row r="143" spans="1:10" ht="217.5">
      <c r="A143" s="2" t="s">
        <v>2328</v>
      </c>
      <c r="B143" s="2" t="s">
        <v>2710</v>
      </c>
      <c r="C143" s="43">
        <v>1</v>
      </c>
      <c r="D143" s="1" t="s">
        <v>61</v>
      </c>
      <c r="E143" s="1" t="s">
        <v>62</v>
      </c>
      <c r="F143" s="1" t="str">
        <f>UnitControlCenter!$B$30</f>
        <v>quads / year</v>
      </c>
      <c r="G143" s="1" t="s">
        <v>3032</v>
      </c>
      <c r="H143" s="1" t="s">
        <v>3033</v>
      </c>
      <c r="I143" s="208" t="s">
        <v>3034</v>
      </c>
      <c r="J143" s="208"/>
    </row>
    <row r="144" spans="1:10" ht="72.5">
      <c r="A144" s="2" t="s">
        <v>2328</v>
      </c>
      <c r="B144" s="2" t="s">
        <v>2711</v>
      </c>
      <c r="C144" s="43">
        <v>1</v>
      </c>
      <c r="D144" s="1" t="s">
        <v>61</v>
      </c>
      <c r="E144" s="1" t="s">
        <v>62</v>
      </c>
      <c r="F144" s="1" t="str">
        <f>UnitControlCenter!$B$30</f>
        <v>quads / year</v>
      </c>
      <c r="G144" s="1" t="s">
        <v>2707</v>
      </c>
      <c r="H144" s="1" t="s">
        <v>2708</v>
      </c>
      <c r="I144" s="1" t="s">
        <v>2709</v>
      </c>
    </row>
    <row r="145" spans="1:10">
      <c r="A145" s="2" t="s">
        <v>2328</v>
      </c>
      <c r="B145" s="2" t="s">
        <v>3256</v>
      </c>
      <c r="C145" s="43">
        <v>1</v>
      </c>
      <c r="D145" s="1" t="s">
        <v>59</v>
      </c>
      <c r="E145" s="1" t="s">
        <v>60</v>
      </c>
      <c r="F145" s="1" t="str">
        <f>UnitControlCenter!$B$30</f>
        <v>quads / year</v>
      </c>
      <c r="G145" s="1" t="s">
        <v>3257</v>
      </c>
    </row>
    <row r="146" spans="1:10" ht="130.5">
      <c r="A146" s="2" t="s">
        <v>2328</v>
      </c>
      <c r="B146" s="2" t="s">
        <v>3505</v>
      </c>
      <c r="C146" s="43">
        <v>1</v>
      </c>
      <c r="D146" s="1" t="s">
        <v>61</v>
      </c>
      <c r="E146" s="1" t="s">
        <v>62</v>
      </c>
      <c r="F146" s="1" t="str">
        <f>UnitControlCenter!$B$30</f>
        <v>quads / year</v>
      </c>
      <c r="G146" s="1" t="s">
        <v>3648</v>
      </c>
      <c r="H146" s="1" t="s">
        <v>3509</v>
      </c>
      <c r="I146" s="1" t="s">
        <v>3510</v>
      </c>
    </row>
    <row r="147" spans="1:10" s="193" customFormat="1" ht="87.5" thickBot="1">
      <c r="A147" s="192" t="s">
        <v>2328</v>
      </c>
      <c r="B147" s="192" t="s">
        <v>3506</v>
      </c>
      <c r="C147" s="199">
        <v>1</v>
      </c>
      <c r="D147" s="193" t="s">
        <v>61</v>
      </c>
      <c r="E147" s="193" t="s">
        <v>62</v>
      </c>
      <c r="F147" s="193" t="str">
        <f>UnitControlCenter!$B$16</f>
        <v>terawatt-hours (TWh) / year</v>
      </c>
      <c r="G147" s="193" t="s">
        <v>3649</v>
      </c>
      <c r="H147" s="193" t="s">
        <v>3507</v>
      </c>
      <c r="I147" s="193" t="s">
        <v>3508</v>
      </c>
    </row>
    <row r="148" spans="1:10" ht="261">
      <c r="A148" s="2" t="s">
        <v>2788</v>
      </c>
      <c r="B148" s="2" t="s">
        <v>2373</v>
      </c>
      <c r="C148" s="43">
        <v>1</v>
      </c>
      <c r="D148" s="1" t="s">
        <v>61</v>
      </c>
      <c r="E148" s="1" t="s">
        <v>62</v>
      </c>
      <c r="F148" s="1" t="str">
        <f>UnitControlCenter!$B$3</f>
        <v>million metric tons / year</v>
      </c>
      <c r="G148" s="1" t="s">
        <v>3036</v>
      </c>
      <c r="H148" s="1" t="s">
        <v>3033</v>
      </c>
      <c r="I148" s="208" t="s">
        <v>3034</v>
      </c>
      <c r="J148" s="208"/>
    </row>
    <row r="149" spans="1:10" ht="43.5">
      <c r="A149" s="2" t="s">
        <v>2788</v>
      </c>
      <c r="B149" s="2" t="s">
        <v>2374</v>
      </c>
      <c r="C149" s="43">
        <v>1</v>
      </c>
      <c r="D149" s="1" t="s">
        <v>61</v>
      </c>
      <c r="E149" s="1" t="s">
        <v>62</v>
      </c>
      <c r="F149" s="1" t="str">
        <f>UnitControlCenter!$B$3</f>
        <v>million metric tons / year</v>
      </c>
      <c r="G149" s="1" t="s">
        <v>2583</v>
      </c>
      <c r="H149" s="1" t="s">
        <v>2581</v>
      </c>
      <c r="I149" s="1" t="s">
        <v>2582</v>
      </c>
    </row>
    <row r="150" spans="1:10" ht="246.5">
      <c r="A150" s="2" t="s">
        <v>2788</v>
      </c>
      <c r="B150" s="2" t="s">
        <v>2375</v>
      </c>
      <c r="C150" s="43">
        <v>1</v>
      </c>
      <c r="D150" s="1" t="s">
        <v>61</v>
      </c>
      <c r="E150" s="1" t="s">
        <v>62</v>
      </c>
      <c r="F150" s="1" t="str">
        <f>UnitControlCenter!$B$3</f>
        <v>million metric tons / year</v>
      </c>
      <c r="G150" s="1" t="s">
        <v>3088</v>
      </c>
      <c r="H150" s="1" t="s">
        <v>3033</v>
      </c>
      <c r="I150" s="208" t="s">
        <v>3034</v>
      </c>
      <c r="J150" s="208"/>
    </row>
    <row r="151" spans="1:10" ht="29">
      <c r="A151" s="2" t="s">
        <v>2788</v>
      </c>
      <c r="B151" s="2" t="s">
        <v>2376</v>
      </c>
      <c r="C151" s="43">
        <v>1</v>
      </c>
      <c r="D151" s="1" t="s">
        <v>61</v>
      </c>
      <c r="E151" s="1" t="s">
        <v>62</v>
      </c>
      <c r="F151" s="1" t="str">
        <f>UnitControlCenter!$B$3</f>
        <v>million metric tons / year</v>
      </c>
      <c r="G151" s="1" t="s">
        <v>2584</v>
      </c>
      <c r="H151" s="1" t="s">
        <v>2581</v>
      </c>
      <c r="I151" s="1" t="s">
        <v>2582</v>
      </c>
    </row>
    <row r="152" spans="1:10" ht="304.5">
      <c r="A152" s="2" t="s">
        <v>2788</v>
      </c>
      <c r="B152" s="2" t="s">
        <v>2786</v>
      </c>
      <c r="C152" s="43">
        <v>1</v>
      </c>
      <c r="D152" s="1" t="s">
        <v>61</v>
      </c>
      <c r="E152" s="1" t="s">
        <v>62</v>
      </c>
      <c r="F152" s="1" t="str">
        <f>UnitControlCenter!$B$3</f>
        <v>million metric tons / year</v>
      </c>
      <c r="G152" s="1" t="s">
        <v>3037</v>
      </c>
      <c r="H152" s="1" t="s">
        <v>3033</v>
      </c>
      <c r="I152" s="208" t="s">
        <v>3034</v>
      </c>
      <c r="J152" s="208"/>
    </row>
    <row r="153" spans="1:10" ht="43.5">
      <c r="A153" s="2" t="s">
        <v>2788</v>
      </c>
      <c r="B153" s="2" t="s">
        <v>2787</v>
      </c>
      <c r="C153" s="43">
        <v>1</v>
      </c>
      <c r="D153" s="1" t="s">
        <v>61</v>
      </c>
      <c r="E153" s="1" t="s">
        <v>62</v>
      </c>
      <c r="F153" s="1" t="str">
        <f>UnitControlCenter!$B$3</f>
        <v>million metric tons / year</v>
      </c>
      <c r="G153" s="1" t="s">
        <v>2825</v>
      </c>
      <c r="H153" s="1" t="s">
        <v>2789</v>
      </c>
      <c r="I153" s="1" t="s">
        <v>2790</v>
      </c>
    </row>
    <row r="154" spans="1:10" ht="29">
      <c r="A154" s="2" t="s">
        <v>2788</v>
      </c>
      <c r="B154" s="2" t="s">
        <v>3316</v>
      </c>
      <c r="C154" s="43">
        <v>1</v>
      </c>
      <c r="D154" s="1" t="s">
        <v>61</v>
      </c>
      <c r="E154" s="1" t="s">
        <v>62</v>
      </c>
      <c r="F154" s="1" t="str">
        <f>UnitControlCenter!$B$3</f>
        <v>million metric tons / year</v>
      </c>
      <c r="G154" s="1" t="s">
        <v>3414</v>
      </c>
      <c r="H154" s="1" t="s">
        <v>3310</v>
      </c>
      <c r="I154" s="1" t="s">
        <v>3313</v>
      </c>
    </row>
    <row r="155" spans="1:10" ht="232">
      <c r="A155" s="2" t="s">
        <v>2788</v>
      </c>
      <c r="B155" s="2" t="s">
        <v>3308</v>
      </c>
      <c r="C155" s="43">
        <v>1</v>
      </c>
      <c r="D155" s="1" t="s">
        <v>61</v>
      </c>
      <c r="E155" s="1" t="s">
        <v>62</v>
      </c>
      <c r="F155" s="1" t="str">
        <f>UnitControlCenter!$B$3</f>
        <v>million metric tons / year</v>
      </c>
      <c r="G155" s="1" t="s">
        <v>3311</v>
      </c>
      <c r="H155" s="1" t="s">
        <v>3033</v>
      </c>
      <c r="I155" s="208" t="s">
        <v>3034</v>
      </c>
      <c r="J155" s="208"/>
    </row>
    <row r="156" spans="1:10" ht="305" thickBot="1">
      <c r="A156" s="192" t="s">
        <v>2788</v>
      </c>
      <c r="B156" s="192" t="s">
        <v>3309</v>
      </c>
      <c r="C156" s="199">
        <v>1</v>
      </c>
      <c r="D156" s="192" t="s">
        <v>61</v>
      </c>
      <c r="E156" s="192" t="s">
        <v>62</v>
      </c>
      <c r="F156" s="192" t="str">
        <f>UnitControlCenter!$B$3</f>
        <v>million metric tons / year</v>
      </c>
      <c r="G156" s="192" t="s">
        <v>3312</v>
      </c>
      <c r="H156" s="192" t="s">
        <v>3033</v>
      </c>
      <c r="I156" s="192" t="s">
        <v>3034</v>
      </c>
      <c r="J156" s="192"/>
    </row>
    <row r="157" spans="1:10" ht="43.5">
      <c r="A157" s="2" t="s">
        <v>3442</v>
      </c>
      <c r="B157" s="2" t="s">
        <v>3443</v>
      </c>
      <c r="C157" s="43">
        <v>1</v>
      </c>
      <c r="D157" s="1" t="s">
        <v>61</v>
      </c>
      <c r="E157" s="1" t="s">
        <v>62</v>
      </c>
      <c r="F157" s="1" t="str">
        <f>UnitControlCenter!$B$30</f>
        <v>quads / year</v>
      </c>
      <c r="G157" s="1" t="s">
        <v>2339</v>
      </c>
      <c r="H157" s="1" t="s">
        <v>2340</v>
      </c>
      <c r="I157" s="1" t="s">
        <v>2567</v>
      </c>
    </row>
    <row r="158" spans="1:10" s="2" customFormat="1" ht="29">
      <c r="A158" s="2" t="s">
        <v>3442</v>
      </c>
      <c r="B158" s="2" t="s">
        <v>3444</v>
      </c>
      <c r="C158" s="43">
        <v>1</v>
      </c>
      <c r="D158" s="2" t="s">
        <v>61</v>
      </c>
      <c r="E158" s="2" t="s">
        <v>62</v>
      </c>
      <c r="F158" s="2" t="str">
        <f>UnitControlCenter!$B$30</f>
        <v>quads / year</v>
      </c>
      <c r="G158" s="2" t="s">
        <v>2357</v>
      </c>
      <c r="H158" s="2" t="s">
        <v>2341</v>
      </c>
      <c r="I158" s="2" t="s">
        <v>2342</v>
      </c>
    </row>
    <row r="159" spans="1:10" ht="72.5">
      <c r="A159" s="2" t="s">
        <v>3442</v>
      </c>
      <c r="B159" s="2" t="s">
        <v>3445</v>
      </c>
      <c r="C159" s="43">
        <v>1</v>
      </c>
      <c r="D159" s="1" t="s">
        <v>61</v>
      </c>
      <c r="E159" s="1" t="s">
        <v>62</v>
      </c>
      <c r="F159" s="1" t="str">
        <f>UnitControlCenter!$B$30</f>
        <v>quads / year</v>
      </c>
      <c r="G159" s="1" t="s">
        <v>2606</v>
      </c>
      <c r="H159" s="1" t="s">
        <v>2608</v>
      </c>
      <c r="I159" s="1" t="s">
        <v>2607</v>
      </c>
    </row>
    <row r="160" spans="1:10" s="2" customFormat="1">
      <c r="A160" s="2" t="s">
        <v>3442</v>
      </c>
      <c r="B160" s="2" t="s">
        <v>3446</v>
      </c>
      <c r="C160" s="43">
        <v>1</v>
      </c>
      <c r="D160" s="2" t="s">
        <v>59</v>
      </c>
      <c r="E160" s="2" t="s">
        <v>60</v>
      </c>
      <c r="F160" s="2" t="str">
        <f>UnitControlCenter!$B$30</f>
        <v>quads / year</v>
      </c>
      <c r="G160" s="2" t="s">
        <v>3258</v>
      </c>
    </row>
    <row r="161" spans="1:10" ht="174">
      <c r="A161" s="2" t="s">
        <v>3442</v>
      </c>
      <c r="B161" s="2" t="s">
        <v>3447</v>
      </c>
      <c r="C161" s="43">
        <v>1</v>
      </c>
      <c r="D161" s="1" t="s">
        <v>61</v>
      </c>
      <c r="E161" s="1" t="s">
        <v>62</v>
      </c>
      <c r="F161" s="2" t="str">
        <f>UnitControlCenter!B3</f>
        <v>million metric tons / year</v>
      </c>
      <c r="G161" s="1" t="s">
        <v>3592</v>
      </c>
      <c r="H161" s="1" t="s">
        <v>3449</v>
      </c>
      <c r="I161" s="2" t="s">
        <v>3450</v>
      </c>
      <c r="J161" s="2"/>
    </row>
    <row r="162" spans="1:10" s="193" customFormat="1" ht="232.5" thickBot="1">
      <c r="A162" s="2" t="s">
        <v>3442</v>
      </c>
      <c r="B162" s="192" t="s">
        <v>3448</v>
      </c>
      <c r="C162" s="199">
        <v>1</v>
      </c>
      <c r="D162" s="193" t="s">
        <v>61</v>
      </c>
      <c r="E162" s="193" t="s">
        <v>62</v>
      </c>
      <c r="F162" s="192" t="str">
        <f>UnitControlCenter!B3</f>
        <v>million metric tons / year</v>
      </c>
      <c r="G162" s="193" t="s">
        <v>3593</v>
      </c>
      <c r="H162" s="193" t="s">
        <v>3449</v>
      </c>
      <c r="I162" s="192" t="s">
        <v>3450</v>
      </c>
      <c r="J162" s="192"/>
    </row>
    <row r="163" spans="1:10" ht="87">
      <c r="A163" s="2" t="s">
        <v>2395</v>
      </c>
      <c r="B163" s="2" t="s">
        <v>2396</v>
      </c>
      <c r="C163" s="43">
        <v>1</v>
      </c>
      <c r="D163" s="1" t="s">
        <v>61</v>
      </c>
      <c r="E163" s="1" t="s">
        <v>62</v>
      </c>
      <c r="F163" s="1" t="str">
        <f>UnitControlCenter!$B$30</f>
        <v>quads / year</v>
      </c>
      <c r="G163" s="1" t="s">
        <v>3624</v>
      </c>
      <c r="H163" s="1" t="s">
        <v>3623</v>
      </c>
      <c r="I163" s="1" t="s">
        <v>3622</v>
      </c>
    </row>
    <row r="164" spans="1:10" ht="72.5">
      <c r="A164" s="2" t="s">
        <v>2395</v>
      </c>
      <c r="B164" s="2" t="s">
        <v>2397</v>
      </c>
      <c r="C164" s="43">
        <v>1</v>
      </c>
      <c r="D164" s="1" t="s">
        <v>61</v>
      </c>
      <c r="E164" s="1" t="s">
        <v>62</v>
      </c>
      <c r="F164" s="1" t="str">
        <f>UnitControlCenter!$B$30</f>
        <v>quads / year</v>
      </c>
      <c r="G164" s="1" t="s">
        <v>3625</v>
      </c>
      <c r="H164" s="1" t="s">
        <v>3250</v>
      </c>
      <c r="I164" s="1" t="s">
        <v>3251</v>
      </c>
    </row>
    <row r="165" spans="1:10" ht="72.5">
      <c r="A165" s="2" t="s">
        <v>2395</v>
      </c>
      <c r="B165" s="2" t="s">
        <v>3620</v>
      </c>
      <c r="C165" s="43">
        <v>1</v>
      </c>
      <c r="D165" s="1" t="s">
        <v>61</v>
      </c>
      <c r="E165" s="1" t="s">
        <v>62</v>
      </c>
      <c r="F165" s="1" t="str">
        <f>UnitControlCenter!$B$30</f>
        <v>quads / year</v>
      </c>
      <c r="G165" s="1" t="s">
        <v>3634</v>
      </c>
      <c r="H165" s="1" t="s">
        <v>3626</v>
      </c>
      <c r="I165" s="43" t="s">
        <v>3627</v>
      </c>
    </row>
    <row r="166" spans="1:10" ht="72.5">
      <c r="A166" s="2" t="s">
        <v>2395</v>
      </c>
      <c r="B166" s="2" t="s">
        <v>3621</v>
      </c>
      <c r="C166" s="43">
        <v>1</v>
      </c>
      <c r="D166" s="1" t="s">
        <v>61</v>
      </c>
      <c r="E166" s="1" t="s">
        <v>62</v>
      </c>
      <c r="F166" s="1" t="str">
        <f>UnitControlCenter!$B$30</f>
        <v>quads / year</v>
      </c>
      <c r="G166" s="1" t="s">
        <v>3635</v>
      </c>
      <c r="H166" s="1" t="s">
        <v>3250</v>
      </c>
      <c r="I166" s="1" t="s">
        <v>3251</v>
      </c>
    </row>
    <row r="167" spans="1:10">
      <c r="A167" s="2" t="s">
        <v>2395</v>
      </c>
      <c r="B167" s="2" t="s">
        <v>2844</v>
      </c>
      <c r="C167" s="43">
        <v>0</v>
      </c>
      <c r="D167" s="1" t="s">
        <v>59</v>
      </c>
      <c r="E167" s="1" t="s">
        <v>60</v>
      </c>
      <c r="F167" s="1" t="str">
        <f>UnitControlCenter!$B$31</f>
        <v>thousand BTU / 2023 dollar</v>
      </c>
      <c r="G167" s="1" t="s">
        <v>2799</v>
      </c>
    </row>
    <row r="168" spans="1:10">
      <c r="A168" s="2" t="s">
        <v>2395</v>
      </c>
      <c r="B168" s="2" t="s">
        <v>2398</v>
      </c>
      <c r="C168" s="43">
        <v>1</v>
      </c>
      <c r="D168" s="1" t="s">
        <v>59</v>
      </c>
      <c r="E168" s="1" t="s">
        <v>60</v>
      </c>
      <c r="F168" s="1" t="str">
        <f>UnitControlCenter!$B$16</f>
        <v>terawatt-hours (TWh) / year</v>
      </c>
      <c r="G168" s="1" t="s">
        <v>2298</v>
      </c>
    </row>
    <row r="169" spans="1:10">
      <c r="A169" s="2" t="s">
        <v>2395</v>
      </c>
      <c r="B169" s="2" t="s">
        <v>2399</v>
      </c>
      <c r="C169" s="43">
        <v>1</v>
      </c>
      <c r="D169" s="1" t="s">
        <v>59</v>
      </c>
      <c r="E169" s="1" t="s">
        <v>60</v>
      </c>
      <c r="F169" s="1" t="str">
        <f>UnitControlCenter!$B$32</f>
        <v>millions of short tons / year</v>
      </c>
      <c r="G169" s="1" t="s">
        <v>2297</v>
      </c>
    </row>
    <row r="170" spans="1:10">
      <c r="A170" s="2" t="s">
        <v>2395</v>
      </c>
      <c r="B170" s="2" t="s">
        <v>2400</v>
      </c>
      <c r="C170" s="43">
        <v>1</v>
      </c>
      <c r="D170" s="1" t="s">
        <v>59</v>
      </c>
      <c r="E170" s="1" t="s">
        <v>60</v>
      </c>
      <c r="F170" s="1" t="str">
        <f>UnitControlCenter!$B$32</f>
        <v>millions of short tons / year</v>
      </c>
      <c r="G170" s="1" t="s">
        <v>2296</v>
      </c>
    </row>
    <row r="171" spans="1:10">
      <c r="A171" s="2" t="s">
        <v>2395</v>
      </c>
      <c r="B171" s="2" t="s">
        <v>2401</v>
      </c>
      <c r="C171" s="43">
        <v>1</v>
      </c>
      <c r="D171" s="1" t="s">
        <v>59</v>
      </c>
      <c r="E171" s="1" t="s">
        <v>60</v>
      </c>
      <c r="F171" s="1" t="str">
        <f>UnitControlCenter!$B$33</f>
        <v>trillion cubic feet / year</v>
      </c>
      <c r="G171" s="1" t="s">
        <v>2295</v>
      </c>
    </row>
    <row r="172" spans="1:10">
      <c r="A172" s="2" t="s">
        <v>2395</v>
      </c>
      <c r="B172" s="2" t="s">
        <v>2402</v>
      </c>
      <c r="C172" s="43">
        <v>1</v>
      </c>
      <c r="D172" s="1" t="s">
        <v>59</v>
      </c>
      <c r="E172" s="1" t="s">
        <v>60</v>
      </c>
      <c r="F172" s="1" t="str">
        <f>UnitControlCenter!$B$34</f>
        <v>million barrels of oil / year</v>
      </c>
      <c r="G172" s="1" t="s">
        <v>2294</v>
      </c>
    </row>
    <row r="173" spans="1:10">
      <c r="A173" s="2" t="s">
        <v>2395</v>
      </c>
      <c r="B173" s="2" t="s">
        <v>2403</v>
      </c>
      <c r="C173" s="43">
        <v>1</v>
      </c>
      <c r="D173" s="1" t="s">
        <v>59</v>
      </c>
      <c r="E173" s="1" t="s">
        <v>60</v>
      </c>
      <c r="F173" s="1" t="str">
        <f>UnitControlCenter!$B$34</f>
        <v>million barrels of oil / year</v>
      </c>
      <c r="G173" s="1" t="s">
        <v>2345</v>
      </c>
    </row>
    <row r="174" spans="1:10">
      <c r="A174" s="2" t="s">
        <v>2395</v>
      </c>
      <c r="B174" s="2" t="s">
        <v>2404</v>
      </c>
      <c r="C174" s="43">
        <v>1</v>
      </c>
      <c r="D174" s="1" t="s">
        <v>59</v>
      </c>
      <c r="E174" s="1" t="s">
        <v>60</v>
      </c>
      <c r="F174" s="1" t="str">
        <f>UnitControlCenter!$B$32</f>
        <v>millions of short tons / year</v>
      </c>
      <c r="G174" s="1" t="s">
        <v>2346</v>
      </c>
    </row>
    <row r="175" spans="1:10" ht="29">
      <c r="A175" s="2" t="s">
        <v>2395</v>
      </c>
      <c r="B175" s="2" t="s">
        <v>2609</v>
      </c>
      <c r="C175" s="43">
        <v>1</v>
      </c>
      <c r="D175" s="1" t="s">
        <v>59</v>
      </c>
      <c r="E175" s="1" t="s">
        <v>60</v>
      </c>
      <c r="F175" s="1" t="str">
        <f>UnitControlCenter!$B$35</f>
        <v>million gallons / year</v>
      </c>
      <c r="G175" s="1" t="s">
        <v>2613</v>
      </c>
    </row>
    <row r="176" spans="1:10" ht="29">
      <c r="A176" s="2" t="s">
        <v>2395</v>
      </c>
      <c r="B176" s="2" t="s">
        <v>2610</v>
      </c>
      <c r="C176" s="43">
        <v>1</v>
      </c>
      <c r="D176" s="1" t="s">
        <v>59</v>
      </c>
      <c r="E176" s="1" t="s">
        <v>60</v>
      </c>
      <c r="F176" s="1" t="str">
        <f>UnitControlCenter!$B$32</f>
        <v>millions of short tons / year</v>
      </c>
      <c r="G176" s="1" t="s">
        <v>2614</v>
      </c>
    </row>
    <row r="177" spans="1:10" ht="15" thickBot="1">
      <c r="A177" s="192" t="s">
        <v>2395</v>
      </c>
      <c r="B177" s="192" t="s">
        <v>2611</v>
      </c>
      <c r="C177" s="199">
        <v>1</v>
      </c>
      <c r="D177" s="193" t="s">
        <v>59</v>
      </c>
      <c r="E177" s="193" t="s">
        <v>60</v>
      </c>
      <c r="F177" s="193" t="str">
        <f>UnitControlCenter!$B$6</f>
        <v>thousand metric tons / year</v>
      </c>
      <c r="G177" s="193" t="s">
        <v>2615</v>
      </c>
      <c r="H177" s="193"/>
      <c r="I177" s="193"/>
      <c r="J177" s="193"/>
    </row>
    <row r="178" spans="1:10" ht="58">
      <c r="A178" s="2" t="s">
        <v>3319</v>
      </c>
      <c r="B178" s="2" t="s">
        <v>3347</v>
      </c>
      <c r="C178" s="43">
        <v>1</v>
      </c>
      <c r="D178" s="1" t="s">
        <v>61</v>
      </c>
      <c r="E178" s="1" t="s">
        <v>62</v>
      </c>
      <c r="F178" s="1" t="str">
        <f>UnitControlCenter!$B$36</f>
        <v>trillion BTU / year</v>
      </c>
      <c r="G178" s="1" t="s">
        <v>2620</v>
      </c>
      <c r="H178" s="1" t="s">
        <v>2621</v>
      </c>
      <c r="I178" s="1" t="s">
        <v>2622</v>
      </c>
    </row>
    <row r="179" spans="1:10" ht="58">
      <c r="A179" s="2" t="s">
        <v>3319</v>
      </c>
      <c r="B179" s="2" t="s">
        <v>3348</v>
      </c>
      <c r="C179" s="43">
        <v>1</v>
      </c>
      <c r="D179" s="1" t="s">
        <v>61</v>
      </c>
      <c r="E179" s="1" t="s">
        <v>62</v>
      </c>
      <c r="F179" s="1" t="str">
        <f>UnitControlCenter!$B$36</f>
        <v>trillion BTU / year</v>
      </c>
      <c r="G179" s="1" t="s">
        <v>2623</v>
      </c>
      <c r="H179" s="1" t="s">
        <v>2621</v>
      </c>
      <c r="I179" s="1" t="s">
        <v>2622</v>
      </c>
    </row>
    <row r="180" spans="1:10" ht="58">
      <c r="A180" s="2" t="s">
        <v>3319</v>
      </c>
      <c r="B180" s="2" t="s">
        <v>3349</v>
      </c>
      <c r="C180" s="43">
        <v>1</v>
      </c>
      <c r="D180" s="1" t="s">
        <v>61</v>
      </c>
      <c r="E180" s="1" t="s">
        <v>62</v>
      </c>
      <c r="F180" s="1" t="str">
        <f>UnitControlCenter!$B$9</f>
        <v>billion 2023 dollars / year</v>
      </c>
      <c r="G180" s="1" t="s">
        <v>2624</v>
      </c>
      <c r="H180" s="1" t="s">
        <v>2621</v>
      </c>
      <c r="I180" s="1" t="s">
        <v>2622</v>
      </c>
    </row>
    <row r="181" spans="1:10" ht="72.5">
      <c r="A181" s="2" t="s">
        <v>3319</v>
      </c>
      <c r="B181" s="2" t="s">
        <v>3350</v>
      </c>
      <c r="C181" s="43">
        <v>1</v>
      </c>
      <c r="D181" s="1" t="s">
        <v>61</v>
      </c>
      <c r="E181" s="1" t="s">
        <v>62</v>
      </c>
      <c r="F181" s="1" t="str">
        <f>UnitControlCenter!$B$9</f>
        <v>billion 2023 dollars / year</v>
      </c>
      <c r="G181" s="1" t="s">
        <v>2625</v>
      </c>
      <c r="H181" s="1" t="s">
        <v>2621</v>
      </c>
      <c r="I181" s="1" t="s">
        <v>2622</v>
      </c>
    </row>
    <row r="182" spans="1:10" ht="43.5">
      <c r="A182" s="2" t="s">
        <v>3319</v>
      </c>
      <c r="B182" s="2" t="s">
        <v>3351</v>
      </c>
      <c r="C182" s="43">
        <v>1</v>
      </c>
      <c r="D182" s="1" t="s">
        <v>61</v>
      </c>
      <c r="E182" s="1" t="s">
        <v>62</v>
      </c>
      <c r="F182" s="1" t="str">
        <f>UnitControlCenter!B3</f>
        <v>million metric tons / year</v>
      </c>
      <c r="G182" s="1" t="s">
        <v>2867</v>
      </c>
      <c r="H182" s="1" t="s">
        <v>2865</v>
      </c>
      <c r="I182" s="1" t="s">
        <v>2866</v>
      </c>
    </row>
    <row r="183" spans="1:10" ht="58">
      <c r="A183" s="2" t="s">
        <v>3319</v>
      </c>
      <c r="B183" s="2" t="s">
        <v>3352</v>
      </c>
      <c r="C183" s="43">
        <v>1</v>
      </c>
      <c r="D183" s="1" t="s">
        <v>61</v>
      </c>
      <c r="E183" s="1" t="s">
        <v>62</v>
      </c>
      <c r="F183" s="1" t="str">
        <f>UnitControlCenter!B3</f>
        <v>million metric tons / year</v>
      </c>
      <c r="G183" s="1" t="s">
        <v>2868</v>
      </c>
      <c r="H183" s="1" t="s">
        <v>2865</v>
      </c>
      <c r="I183" s="1" t="s">
        <v>2866</v>
      </c>
    </row>
    <row r="184" spans="1:10" ht="58">
      <c r="A184" s="2" t="s">
        <v>3319</v>
      </c>
      <c r="B184" s="2" t="s">
        <v>3353</v>
      </c>
      <c r="C184" s="43">
        <v>1</v>
      </c>
      <c r="D184" s="1" t="s">
        <v>61</v>
      </c>
      <c r="E184" s="1" t="s">
        <v>62</v>
      </c>
      <c r="F184" s="1" t="str">
        <f>UnitControlCenter!$B$36</f>
        <v>trillion BTU / year</v>
      </c>
      <c r="G184" s="1" t="s">
        <v>2702</v>
      </c>
      <c r="H184" s="1" t="s">
        <v>2697</v>
      </c>
      <c r="I184" s="1" t="s">
        <v>2698</v>
      </c>
    </row>
    <row r="185" spans="1:10" ht="72.5">
      <c r="A185" s="2" t="s">
        <v>3319</v>
      </c>
      <c r="B185" s="2" t="s">
        <v>3354</v>
      </c>
      <c r="C185" s="43">
        <v>1</v>
      </c>
      <c r="D185" s="1" t="s">
        <v>61</v>
      </c>
      <c r="E185" s="1" t="s">
        <v>62</v>
      </c>
      <c r="F185" s="1" t="str">
        <f>UnitControlCenter!$B$36</f>
        <v>trillion BTU / year</v>
      </c>
      <c r="G185" s="1" t="s">
        <v>2703</v>
      </c>
      <c r="H185" s="1" t="s">
        <v>2697</v>
      </c>
      <c r="I185" s="1" t="s">
        <v>2699</v>
      </c>
    </row>
    <row r="186" spans="1:10" ht="72.5">
      <c r="A186" s="2" t="s">
        <v>3319</v>
      </c>
      <c r="B186" s="2" t="s">
        <v>3355</v>
      </c>
      <c r="C186" s="43">
        <v>1</v>
      </c>
      <c r="D186" s="1" t="s">
        <v>61</v>
      </c>
      <c r="E186" s="1" t="s">
        <v>62</v>
      </c>
      <c r="F186" s="1" t="str">
        <f>UnitControlCenter!$B$9</f>
        <v>billion 2023 dollars / year</v>
      </c>
      <c r="G186" s="1" t="s">
        <v>2704</v>
      </c>
      <c r="H186" s="1" t="s">
        <v>2697</v>
      </c>
      <c r="I186" s="1" t="s">
        <v>2700</v>
      </c>
    </row>
    <row r="187" spans="1:10" ht="87">
      <c r="A187" s="2" t="s">
        <v>3319</v>
      </c>
      <c r="B187" s="2" t="s">
        <v>3356</v>
      </c>
      <c r="C187" s="43">
        <v>1</v>
      </c>
      <c r="D187" s="1" t="s">
        <v>61</v>
      </c>
      <c r="E187" s="1" t="s">
        <v>62</v>
      </c>
      <c r="F187" s="1" t="str">
        <f>UnitControlCenter!$B$9</f>
        <v>billion 2023 dollars / year</v>
      </c>
      <c r="G187" s="1" t="s">
        <v>2705</v>
      </c>
      <c r="H187" s="1" t="s">
        <v>2697</v>
      </c>
      <c r="I187" s="1" t="s">
        <v>2701</v>
      </c>
    </row>
    <row r="188" spans="1:10" ht="101.5">
      <c r="A188" s="2" t="s">
        <v>3319</v>
      </c>
      <c r="B188" s="2" t="s">
        <v>3357</v>
      </c>
      <c r="C188" s="43">
        <v>1</v>
      </c>
      <c r="D188" s="1" t="s">
        <v>61</v>
      </c>
      <c r="E188" s="1" t="s">
        <v>62</v>
      </c>
      <c r="F188" s="1" t="str">
        <f>UnitControlCenter!$B$30</f>
        <v>quads / year</v>
      </c>
      <c r="G188" s="1" t="s">
        <v>2730</v>
      </c>
      <c r="H188" s="1" t="s">
        <v>2732</v>
      </c>
      <c r="I188" s="1" t="s">
        <v>2733</v>
      </c>
    </row>
    <row r="189" spans="1:10" ht="116">
      <c r="A189" s="2" t="s">
        <v>3319</v>
      </c>
      <c r="B189" s="2" t="s">
        <v>3358</v>
      </c>
      <c r="C189" s="43">
        <v>1</v>
      </c>
      <c r="D189" s="1" t="s">
        <v>61</v>
      </c>
      <c r="E189" s="1" t="s">
        <v>62</v>
      </c>
      <c r="F189" s="1" t="str">
        <f>UnitControlCenter!$B$30</f>
        <v>quads / year</v>
      </c>
      <c r="G189" s="1" t="s">
        <v>2731</v>
      </c>
      <c r="H189" s="1" t="s">
        <v>2732</v>
      </c>
      <c r="I189" s="1" t="s">
        <v>2733</v>
      </c>
    </row>
    <row r="190" spans="1:10" ht="101.5" customHeight="1">
      <c r="A190" s="2" t="s">
        <v>3319</v>
      </c>
      <c r="B190" s="2" t="s">
        <v>3677</v>
      </c>
      <c r="C190" s="43">
        <v>1</v>
      </c>
      <c r="D190" s="1" t="s">
        <v>61</v>
      </c>
      <c r="E190" s="1" t="s">
        <v>62</v>
      </c>
      <c r="F190" s="1" t="s">
        <v>339</v>
      </c>
      <c r="G190" s="1" t="s">
        <v>3779</v>
      </c>
      <c r="H190" s="1" t="s">
        <v>3780</v>
      </c>
      <c r="I190" s="1" t="s">
        <v>3793</v>
      </c>
    </row>
    <row r="191" spans="1:10" ht="203">
      <c r="A191" s="2" t="s">
        <v>3319</v>
      </c>
      <c r="B191" s="2" t="s">
        <v>3366</v>
      </c>
      <c r="C191" s="43">
        <v>1</v>
      </c>
      <c r="D191" s="1" t="s">
        <v>61</v>
      </c>
      <c r="E191" s="1" t="s">
        <v>62</v>
      </c>
      <c r="F191" s="1" t="str">
        <f>UnitControlCenter!$B$10</f>
        <v>billion 2023 dollars</v>
      </c>
      <c r="G191" s="1" t="s">
        <v>3322</v>
      </c>
      <c r="H191" s="1" t="s">
        <v>3321</v>
      </c>
      <c r="I191" s="208" t="s">
        <v>3320</v>
      </c>
      <c r="J191" s="208"/>
    </row>
    <row r="192" spans="1:10" ht="232">
      <c r="A192" s="2" t="s">
        <v>3319</v>
      </c>
      <c r="B192" s="2" t="s">
        <v>3359</v>
      </c>
      <c r="C192" s="43">
        <v>1</v>
      </c>
      <c r="D192" s="1" t="s">
        <v>61</v>
      </c>
      <c r="E192" s="1" t="s">
        <v>62</v>
      </c>
      <c r="F192" s="1" t="str">
        <f>UnitControlCenter!$B$10</f>
        <v>billion 2023 dollars</v>
      </c>
      <c r="G192" s="1" t="s">
        <v>3330</v>
      </c>
      <c r="H192" s="1" t="s">
        <v>3321</v>
      </c>
      <c r="I192" s="208" t="s">
        <v>3323</v>
      </c>
      <c r="J192" s="208"/>
    </row>
    <row r="193" spans="1:10" ht="203">
      <c r="A193" s="2" t="s">
        <v>3319</v>
      </c>
      <c r="B193" s="2" t="s">
        <v>3360</v>
      </c>
      <c r="C193" s="43">
        <v>1</v>
      </c>
      <c r="D193" s="1" t="s">
        <v>61</v>
      </c>
      <c r="E193" s="1" t="s">
        <v>62</v>
      </c>
      <c r="F193" s="1" t="str">
        <f>UnitControlCenter!$B$10</f>
        <v>billion 2023 dollars</v>
      </c>
      <c r="G193" s="1" t="s">
        <v>3331</v>
      </c>
      <c r="H193" s="1" t="s">
        <v>3321</v>
      </c>
      <c r="I193" s="208" t="s">
        <v>3324</v>
      </c>
      <c r="J193" s="208"/>
    </row>
    <row r="194" spans="1:10" ht="232">
      <c r="A194" s="2" t="s">
        <v>3319</v>
      </c>
      <c r="B194" s="2" t="s">
        <v>3361</v>
      </c>
      <c r="C194" s="43">
        <v>1</v>
      </c>
      <c r="D194" s="1" t="s">
        <v>61</v>
      </c>
      <c r="E194" s="1" t="s">
        <v>62</v>
      </c>
      <c r="F194" s="1" t="str">
        <f>UnitControlCenter!$B$10</f>
        <v>billion 2023 dollars</v>
      </c>
      <c r="G194" s="1" t="s">
        <v>3332</v>
      </c>
      <c r="H194" s="1" t="s">
        <v>3321</v>
      </c>
      <c r="I194" s="208" t="s">
        <v>3325</v>
      </c>
      <c r="J194" s="208"/>
    </row>
    <row r="195" spans="1:10" ht="188.5">
      <c r="A195" s="2" t="s">
        <v>3319</v>
      </c>
      <c r="B195" s="2" t="s">
        <v>3362</v>
      </c>
      <c r="C195" s="43">
        <v>1</v>
      </c>
      <c r="D195" s="1" t="s">
        <v>61</v>
      </c>
      <c r="E195" s="1" t="s">
        <v>62</v>
      </c>
      <c r="F195" s="1" t="str">
        <f>UnitControlCenter!$B$10</f>
        <v>billion 2023 dollars</v>
      </c>
      <c r="G195" s="1" t="s">
        <v>3335</v>
      </c>
      <c r="H195" s="1" t="s">
        <v>3321</v>
      </c>
      <c r="I195" s="208" t="s">
        <v>3326</v>
      </c>
      <c r="J195" s="208"/>
    </row>
    <row r="196" spans="1:10" ht="217.5">
      <c r="A196" s="2" t="s">
        <v>3319</v>
      </c>
      <c r="B196" s="2" t="s">
        <v>3363</v>
      </c>
      <c r="C196" s="43">
        <v>1</v>
      </c>
      <c r="D196" s="1" t="s">
        <v>61</v>
      </c>
      <c r="E196" s="1" t="s">
        <v>62</v>
      </c>
      <c r="F196" s="1" t="str">
        <f>UnitControlCenter!$B$10</f>
        <v>billion 2023 dollars</v>
      </c>
      <c r="G196" s="1" t="s">
        <v>3336</v>
      </c>
      <c r="H196" s="1" t="s">
        <v>3321</v>
      </c>
      <c r="I196" s="208" t="s">
        <v>3327</v>
      </c>
      <c r="J196" s="208"/>
    </row>
    <row r="197" spans="1:10" ht="246.5">
      <c r="A197" s="2" t="s">
        <v>3319</v>
      </c>
      <c r="B197" s="2" t="s">
        <v>3364</v>
      </c>
      <c r="C197" s="43">
        <v>1</v>
      </c>
      <c r="D197" s="1" t="s">
        <v>61</v>
      </c>
      <c r="E197" s="1" t="s">
        <v>62</v>
      </c>
      <c r="F197" s="1" t="str">
        <f>UnitControlCenter!$B$10</f>
        <v>billion 2023 dollars</v>
      </c>
      <c r="G197" s="1" t="s">
        <v>3333</v>
      </c>
      <c r="H197" s="1" t="s">
        <v>3321</v>
      </c>
      <c r="I197" s="208" t="s">
        <v>3328</v>
      </c>
      <c r="J197" s="208"/>
    </row>
    <row r="198" spans="1:10" ht="276" thickBot="1">
      <c r="A198" s="192" t="s">
        <v>3319</v>
      </c>
      <c r="B198" s="192" t="s">
        <v>3365</v>
      </c>
      <c r="C198" s="199">
        <v>1</v>
      </c>
      <c r="D198" s="193" t="s">
        <v>61</v>
      </c>
      <c r="E198" s="193" t="s">
        <v>62</v>
      </c>
      <c r="F198" s="193" t="str">
        <f>UnitControlCenter!$B$10</f>
        <v>billion 2023 dollars</v>
      </c>
      <c r="G198" s="193" t="s">
        <v>3334</v>
      </c>
      <c r="H198" s="193" t="s">
        <v>3321</v>
      </c>
      <c r="I198" s="315" t="s">
        <v>3329</v>
      </c>
      <c r="J198" s="315"/>
    </row>
    <row r="199" spans="1:10" ht="72.5">
      <c r="A199" s="2" t="s">
        <v>2329</v>
      </c>
      <c r="B199" s="2" t="s">
        <v>89</v>
      </c>
      <c r="C199" s="43">
        <v>1</v>
      </c>
      <c r="D199" s="1" t="s">
        <v>61</v>
      </c>
      <c r="E199" s="1" t="s">
        <v>2335</v>
      </c>
      <c r="F199" s="1" t="str">
        <f>UnitControlCenter!$B$22</f>
        <v>2023 dollars / megawatt-hour (MWh)</v>
      </c>
      <c r="G199" s="1" t="s">
        <v>3275</v>
      </c>
      <c r="H199" s="1" t="s">
        <v>3274</v>
      </c>
      <c r="I199" s="1" t="s">
        <v>3628</v>
      </c>
    </row>
    <row r="200" spans="1:10" ht="43.5">
      <c r="A200" s="2" t="s">
        <v>2329</v>
      </c>
      <c r="B200" s="2" t="s">
        <v>433</v>
      </c>
      <c r="C200" s="43">
        <v>1</v>
      </c>
      <c r="D200" s="1" t="s">
        <v>61</v>
      </c>
      <c r="E200" s="1" t="s">
        <v>2335</v>
      </c>
      <c r="F200" s="1" t="str">
        <f>UnitControlCenter!$B$37</f>
        <v>2023 dollars / short ton</v>
      </c>
      <c r="G200" s="1" t="s">
        <v>2633</v>
      </c>
      <c r="H200" s="1" t="s">
        <v>2634</v>
      </c>
      <c r="I200" s="1" t="s">
        <v>2635</v>
      </c>
    </row>
    <row r="201" spans="1:10">
      <c r="A201" s="2" t="s">
        <v>2329</v>
      </c>
      <c r="B201" s="2" t="s">
        <v>430</v>
      </c>
      <c r="C201" s="43">
        <v>1</v>
      </c>
      <c r="D201" s="1" t="s">
        <v>61</v>
      </c>
      <c r="E201" s="1" t="s">
        <v>2335</v>
      </c>
      <c r="F201" s="1" t="str">
        <f>UnitControlCenter!$B$37</f>
        <v>2023 dollars / short ton</v>
      </c>
      <c r="G201" s="1" t="s">
        <v>2348</v>
      </c>
      <c r="H201" s="1" t="s">
        <v>328</v>
      </c>
      <c r="I201" s="1" t="s">
        <v>2520</v>
      </c>
    </row>
    <row r="202" spans="1:10" ht="87">
      <c r="A202" s="2" t="s">
        <v>2329</v>
      </c>
      <c r="B202" s="2" t="s">
        <v>83</v>
      </c>
      <c r="C202" s="43">
        <v>1</v>
      </c>
      <c r="D202" s="1" t="s">
        <v>61</v>
      </c>
      <c r="E202" s="1" t="s">
        <v>2335</v>
      </c>
      <c r="F202" s="1" t="str">
        <f>UnitControlCenter!$B$38</f>
        <v>2023 dollars / thousand cubic feet</v>
      </c>
      <c r="G202" s="1" t="s">
        <v>3277</v>
      </c>
      <c r="H202" s="1" t="s">
        <v>3276</v>
      </c>
      <c r="I202" s="1" t="s">
        <v>3629</v>
      </c>
    </row>
    <row r="203" spans="1:10">
      <c r="A203" s="2" t="s">
        <v>2329</v>
      </c>
      <c r="B203" s="2" t="s">
        <v>91</v>
      </c>
      <c r="C203" s="43">
        <v>1</v>
      </c>
      <c r="D203" s="1" t="s">
        <v>61</v>
      </c>
      <c r="E203" s="1" t="s">
        <v>2335</v>
      </c>
      <c r="F203" s="1" t="str">
        <f>UnitControlCenter!$B$39</f>
        <v>2023 dollars / gallon</v>
      </c>
      <c r="G203" s="1" t="s">
        <v>2350</v>
      </c>
      <c r="H203" s="1" t="s">
        <v>323</v>
      </c>
      <c r="I203" s="43">
        <v>969696</v>
      </c>
      <c r="J203" s="43"/>
    </row>
    <row r="204" spans="1:10" ht="72.5">
      <c r="A204" s="2" t="s">
        <v>2329</v>
      </c>
      <c r="B204" s="2" t="s">
        <v>92</v>
      </c>
      <c r="C204" s="43">
        <v>1</v>
      </c>
      <c r="D204" s="1" t="s">
        <v>61</v>
      </c>
      <c r="E204" s="1" t="s">
        <v>2335</v>
      </c>
      <c r="F204" s="1" t="str">
        <f>UnitControlCenter!$B$39</f>
        <v>2023 dollars / gallon</v>
      </c>
      <c r="G204" s="1" t="s">
        <v>2628</v>
      </c>
      <c r="H204" s="1" t="s">
        <v>2626</v>
      </c>
      <c r="I204" s="1" t="s">
        <v>2627</v>
      </c>
    </row>
    <row r="205" spans="1:10" ht="58">
      <c r="A205" s="2" t="s">
        <v>2329</v>
      </c>
      <c r="B205" s="2" t="s">
        <v>88</v>
      </c>
      <c r="C205" s="43">
        <v>1</v>
      </c>
      <c r="D205" s="1" t="s">
        <v>61</v>
      </c>
      <c r="E205" s="1" t="s">
        <v>2335</v>
      </c>
      <c r="F205" s="1" t="str">
        <f>UnitControlCenter!$B$37</f>
        <v>2023 dollars / short ton</v>
      </c>
      <c r="G205" s="1" t="s">
        <v>2629</v>
      </c>
      <c r="H205" s="1" t="s">
        <v>2630</v>
      </c>
      <c r="I205" s="1" t="s">
        <v>2631</v>
      </c>
    </row>
    <row r="206" spans="1:10" ht="58">
      <c r="A206" s="2" t="s">
        <v>2329</v>
      </c>
      <c r="B206" s="2" t="s">
        <v>2570</v>
      </c>
      <c r="C206" s="43">
        <v>1</v>
      </c>
      <c r="D206" s="1" t="s">
        <v>61</v>
      </c>
      <c r="E206" s="1" t="s">
        <v>2335</v>
      </c>
      <c r="F206" s="1" t="str">
        <f>UnitControlCenter!$B$40</f>
        <v>2023 dollars / barrel of oil</v>
      </c>
      <c r="G206" s="1" t="s">
        <v>2694</v>
      </c>
      <c r="H206" s="1" t="s">
        <v>2695</v>
      </c>
      <c r="I206" s="1" t="s">
        <v>2696</v>
      </c>
    </row>
    <row r="207" spans="1:10" ht="58">
      <c r="A207" s="2" t="s">
        <v>2329</v>
      </c>
      <c r="B207" s="2" t="s">
        <v>2632</v>
      </c>
      <c r="C207" s="43">
        <v>1</v>
      </c>
      <c r="D207" s="1" t="s">
        <v>61</v>
      </c>
      <c r="E207" s="1" t="s">
        <v>2335</v>
      </c>
      <c r="F207" s="1" t="str">
        <f>UnitControlCenter!$B$39</f>
        <v>2023 dollars / gallon</v>
      </c>
      <c r="G207" s="1" t="s">
        <v>2636</v>
      </c>
      <c r="H207" s="1" t="s">
        <v>2347</v>
      </c>
      <c r="I207" s="1" t="s">
        <v>2566</v>
      </c>
    </row>
    <row r="208" spans="1:10" ht="29.5" thickBot="1">
      <c r="A208" s="192" t="s">
        <v>2329</v>
      </c>
      <c r="B208" s="192" t="s">
        <v>2453</v>
      </c>
      <c r="C208" s="199">
        <v>1</v>
      </c>
      <c r="D208" s="193" t="s">
        <v>61</v>
      </c>
      <c r="E208" s="193" t="s">
        <v>2335</v>
      </c>
      <c r="F208" s="193" t="str">
        <f>UnitControlCenter!$B$41</f>
        <v>2023 dollars / kg</v>
      </c>
      <c r="G208" s="193" t="s">
        <v>2738</v>
      </c>
      <c r="H208" s="193" t="s">
        <v>2739</v>
      </c>
      <c r="I208" s="193" t="s">
        <v>2740</v>
      </c>
      <c r="J208" s="193"/>
    </row>
    <row r="209" spans="1:10">
      <c r="A209" s="2" t="s">
        <v>2330</v>
      </c>
      <c r="B209" s="2" t="s">
        <v>3456</v>
      </c>
      <c r="C209" s="43">
        <v>1</v>
      </c>
      <c r="D209" s="1" t="s">
        <v>59</v>
      </c>
      <c r="E209" s="1" t="s">
        <v>60</v>
      </c>
      <c r="F209" s="1" t="str">
        <f>UnitControlCenter!$B$42</f>
        <v>2023 dollars / kilowatt-hour (kWh)</v>
      </c>
      <c r="G209" s="1" t="s">
        <v>2351</v>
      </c>
    </row>
    <row r="210" spans="1:10" ht="29">
      <c r="A210" s="2" t="s">
        <v>2330</v>
      </c>
      <c r="B210" s="2" t="s">
        <v>2331</v>
      </c>
      <c r="C210" s="43">
        <v>0</v>
      </c>
      <c r="D210" s="1" t="s">
        <v>61</v>
      </c>
      <c r="E210" s="1" t="s">
        <v>60</v>
      </c>
      <c r="F210" s="1" t="str">
        <f>UnitControlCenter!$B$44</f>
        <v>cost of eqpt. to capture 1 metric ton CO2e/yr (2020 dollars)</v>
      </c>
      <c r="G210" s="1" t="s">
        <v>2355</v>
      </c>
      <c r="H210" s="1" t="s">
        <v>2356</v>
      </c>
      <c r="I210" s="1" t="s">
        <v>2527</v>
      </c>
    </row>
    <row r="211" spans="1:10">
      <c r="A211" s="2" t="s">
        <v>2330</v>
      </c>
      <c r="B211" s="2" t="s">
        <v>2332</v>
      </c>
      <c r="C211" s="43">
        <v>1</v>
      </c>
      <c r="D211" s="1" t="s">
        <v>59</v>
      </c>
      <c r="E211" s="1" t="s">
        <v>60</v>
      </c>
      <c r="F211" s="1" t="str">
        <f>UnitControlCenter!$B$45</f>
        <v>million 2023 dollars / megawatt (MW)</v>
      </c>
      <c r="G211" s="1" t="s">
        <v>2352</v>
      </c>
    </row>
    <row r="212" spans="1:10">
      <c r="A212" s="2" t="s">
        <v>2330</v>
      </c>
      <c r="B212" s="2" t="s">
        <v>2333</v>
      </c>
      <c r="C212" s="43">
        <v>1</v>
      </c>
      <c r="D212" s="1" t="s">
        <v>59</v>
      </c>
      <c r="E212" s="1" t="s">
        <v>60</v>
      </c>
      <c r="F212" s="1" t="str">
        <f>UnitControlCenter!$B$45</f>
        <v>million 2023 dollars / megawatt (MW)</v>
      </c>
      <c r="G212" s="1" t="s">
        <v>2353</v>
      </c>
    </row>
    <row r="213" spans="1:10">
      <c r="A213" s="2" t="s">
        <v>2330</v>
      </c>
      <c r="B213" s="2" t="s">
        <v>2334</v>
      </c>
      <c r="C213" s="43">
        <v>1</v>
      </c>
      <c r="D213" s="1" t="s">
        <v>59</v>
      </c>
      <c r="E213" s="1" t="s">
        <v>60</v>
      </c>
      <c r="F213" s="1" t="str">
        <f>UnitControlCenter!$B$45</f>
        <v>million 2023 dollars / megawatt (MW)</v>
      </c>
      <c r="G213" s="1" t="s">
        <v>2354</v>
      </c>
    </row>
    <row r="214" spans="1:10" ht="29.5" thickBot="1">
      <c r="A214" s="192" t="s">
        <v>2330</v>
      </c>
      <c r="B214" s="192" t="s">
        <v>2467</v>
      </c>
      <c r="C214" s="199">
        <v>1</v>
      </c>
      <c r="D214" s="193" t="s">
        <v>59</v>
      </c>
      <c r="E214" s="193" t="s">
        <v>60</v>
      </c>
      <c r="F214" s="193" t="str">
        <f>UnitControlCenter!$B$46</f>
        <v>cost of eqpt. to produce 1 kg H2/yr (2023 dollars)</v>
      </c>
      <c r="G214" s="193" t="s">
        <v>2468</v>
      </c>
      <c r="H214" s="193"/>
      <c r="I214" s="193"/>
      <c r="J214" s="193"/>
    </row>
  </sheetData>
  <phoneticPr fontId="113"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topLeftCell="A4" workbookViewId="0">
      <selection activeCell="B23" sqref="B23"/>
    </sheetView>
  </sheetViews>
  <sheetFormatPr defaultColWidth="8.81640625" defaultRowHeight="14.5"/>
  <cols>
    <col min="1" max="1" width="13.453125" customWidth="1"/>
    <col min="2" max="2" width="8.81640625" style="20"/>
    <col min="4" max="4" width="46" customWidth="1"/>
  </cols>
  <sheetData>
    <row r="1" spans="1:5">
      <c r="A1" s="42" t="s">
        <v>2515</v>
      </c>
      <c r="B1" s="169"/>
      <c r="C1" s="159"/>
      <c r="D1" s="159"/>
    </row>
    <row r="2" spans="1:5">
      <c r="A2" s="9" t="s">
        <v>2479</v>
      </c>
      <c r="B2" s="170" t="s">
        <v>2480</v>
      </c>
      <c r="C2" s="9" t="s">
        <v>2481</v>
      </c>
      <c r="D2" s="9" t="s">
        <v>2482</v>
      </c>
    </row>
    <row r="3" spans="1:5">
      <c r="A3" s="371" t="s">
        <v>3565</v>
      </c>
      <c r="B3" s="375" t="s">
        <v>3567</v>
      </c>
      <c r="C3" s="372"/>
      <c r="D3" s="374" t="s">
        <v>3566</v>
      </c>
    </row>
    <row r="4" spans="1:5">
      <c r="A4" t="s">
        <v>2529</v>
      </c>
      <c r="B4" s="20" t="s">
        <v>2523</v>
      </c>
      <c r="C4" s="188"/>
      <c r="D4" s="376" t="s">
        <v>3569</v>
      </c>
      <c r="E4" t="s">
        <v>3572</v>
      </c>
    </row>
    <row r="5" spans="1:5">
      <c r="A5" t="s">
        <v>3576</v>
      </c>
      <c r="B5" s="171" t="s">
        <v>3577</v>
      </c>
      <c r="C5" s="377"/>
      <c r="D5" s="376" t="s">
        <v>3571</v>
      </c>
      <c r="E5" t="s">
        <v>3575</v>
      </c>
    </row>
    <row r="6" spans="1:5">
      <c r="A6" t="s">
        <v>3763</v>
      </c>
      <c r="B6" s="171" t="s">
        <v>3762</v>
      </c>
      <c r="C6" s="410"/>
      <c r="D6" s="407" t="s">
        <v>3756</v>
      </c>
    </row>
    <row r="7" spans="1:5">
      <c r="A7" t="s">
        <v>3760</v>
      </c>
      <c r="B7" s="171" t="s">
        <v>3759</v>
      </c>
      <c r="C7" s="408"/>
      <c r="D7" s="407" t="s">
        <v>3757</v>
      </c>
    </row>
    <row r="8" spans="1:5">
      <c r="A8" t="s">
        <v>3761</v>
      </c>
      <c r="B8" s="20">
        <v>6699</v>
      </c>
      <c r="C8" s="409"/>
      <c r="D8" s="407" t="s">
        <v>3758</v>
      </c>
    </row>
    <row r="9" spans="1:5">
      <c r="A9" t="s">
        <v>3763</v>
      </c>
      <c r="B9" s="171" t="s">
        <v>3578</v>
      </c>
      <c r="C9" s="205"/>
      <c r="D9" t="s">
        <v>3582</v>
      </c>
    </row>
    <row r="10" spans="1:5">
      <c r="A10" t="s">
        <v>3583</v>
      </c>
      <c r="B10" s="171" t="s">
        <v>3584</v>
      </c>
      <c r="C10" s="379"/>
      <c r="D10" s="378" t="s">
        <v>3554</v>
      </c>
    </row>
    <row r="11" spans="1:5">
      <c r="A11" t="s">
        <v>2489</v>
      </c>
      <c r="B11" s="20" t="s">
        <v>2500</v>
      </c>
      <c r="C11" s="176"/>
      <c r="D11" t="s">
        <v>423</v>
      </c>
    </row>
    <row r="12" spans="1:5">
      <c r="A12" t="s">
        <v>3538</v>
      </c>
      <c r="B12" s="20" t="s">
        <v>3537</v>
      </c>
      <c r="C12" s="362"/>
      <c r="D12" t="s">
        <v>3472</v>
      </c>
    </row>
    <row r="13" spans="1:5">
      <c r="A13" t="s">
        <v>2497</v>
      </c>
      <c r="B13" s="171" t="s">
        <v>2498</v>
      </c>
      <c r="C13" s="175"/>
      <c r="D13" t="s">
        <v>88</v>
      </c>
    </row>
    <row r="14" spans="1:5">
      <c r="A14" t="s">
        <v>2525</v>
      </c>
      <c r="B14" s="20" t="s">
        <v>2519</v>
      </c>
      <c r="C14" s="185"/>
      <c r="D14" t="s">
        <v>87</v>
      </c>
    </row>
    <row r="15" spans="1:5">
      <c r="A15" t="s">
        <v>2504</v>
      </c>
      <c r="B15" s="20" t="s">
        <v>2520</v>
      </c>
      <c r="C15" s="180"/>
      <c r="D15" t="s">
        <v>2516</v>
      </c>
    </row>
    <row r="16" spans="1:5">
      <c r="A16" t="s">
        <v>2526</v>
      </c>
      <c r="B16" s="20" t="s">
        <v>2349</v>
      </c>
      <c r="C16" s="184"/>
      <c r="D16" t="s">
        <v>2517</v>
      </c>
    </row>
    <row r="17" spans="1:4">
      <c r="A17" t="s">
        <v>2524</v>
      </c>
      <c r="B17" s="20" t="s">
        <v>2521</v>
      </c>
      <c r="C17" s="187"/>
      <c r="D17" t="s">
        <v>438</v>
      </c>
    </row>
    <row r="18" spans="1:4">
      <c r="A18" t="s">
        <v>2505</v>
      </c>
      <c r="B18" s="20" t="s">
        <v>2501</v>
      </c>
      <c r="C18" s="179"/>
      <c r="D18" t="s">
        <v>441</v>
      </c>
    </row>
    <row r="19" spans="1:4">
      <c r="A19" t="s">
        <v>2478</v>
      </c>
      <c r="B19" s="172" t="s">
        <v>2485</v>
      </c>
      <c r="C19" s="168"/>
      <c r="D19" t="s">
        <v>85</v>
      </c>
    </row>
    <row r="20" spans="1:4">
      <c r="A20" t="s">
        <v>3029</v>
      </c>
      <c r="B20" t="s">
        <v>3579</v>
      </c>
      <c r="C20" s="206"/>
      <c r="D20" t="s">
        <v>3474</v>
      </c>
    </row>
    <row r="21" spans="1:4">
      <c r="A21" t="s">
        <v>2506</v>
      </c>
      <c r="B21" s="20" t="s">
        <v>2502</v>
      </c>
      <c r="C21" s="181"/>
      <c r="D21" t="s">
        <v>3475</v>
      </c>
    </row>
    <row r="22" spans="1:4">
      <c r="A22" t="s">
        <v>2488</v>
      </c>
      <c r="B22" s="171" t="s">
        <v>2493</v>
      </c>
      <c r="C22" s="177"/>
      <c r="D22" t="s">
        <v>2518</v>
      </c>
    </row>
    <row r="23" spans="1:4">
      <c r="A23" t="s">
        <v>2528</v>
      </c>
      <c r="B23" s="20" t="s">
        <v>2522</v>
      </c>
      <c r="C23" s="186"/>
      <c r="D23" t="s">
        <v>2452</v>
      </c>
    </row>
    <row r="24" spans="1:4">
      <c r="A24" t="s">
        <v>2491</v>
      </c>
      <c r="B24" s="171" t="s">
        <v>2492</v>
      </c>
      <c r="C24" s="167"/>
      <c r="D24" t="s">
        <v>2603</v>
      </c>
    </row>
    <row r="25" spans="1:4">
      <c r="A25" t="s">
        <v>2571</v>
      </c>
      <c r="B25" s="171" t="s">
        <v>2573</v>
      </c>
      <c r="C25" s="189"/>
      <c r="D25" t="s">
        <v>2570</v>
      </c>
    </row>
    <row r="26" spans="1:4">
      <c r="A26" t="s">
        <v>2572</v>
      </c>
      <c r="B26" s="171">
        <v>740000</v>
      </c>
      <c r="C26" s="190"/>
      <c r="D26" t="s">
        <v>2450</v>
      </c>
    </row>
    <row r="27" spans="1:4">
      <c r="A27" t="s">
        <v>2507</v>
      </c>
      <c r="B27" s="20" t="s">
        <v>2503</v>
      </c>
      <c r="C27" s="182"/>
      <c r="D27" t="s">
        <v>298</v>
      </c>
    </row>
    <row r="28" spans="1:4">
      <c r="A28" t="s">
        <v>3536</v>
      </c>
      <c r="B28" s="20" t="s">
        <v>3580</v>
      </c>
      <c r="C28" s="361"/>
      <c r="D28" t="s">
        <v>3471</v>
      </c>
    </row>
    <row r="29" spans="1:4">
      <c r="A29" t="s">
        <v>2490</v>
      </c>
      <c r="B29" s="171" t="s">
        <v>2495</v>
      </c>
      <c r="C29" s="174"/>
      <c r="D29" t="s">
        <v>3403</v>
      </c>
    </row>
    <row r="30" spans="1:4">
      <c r="A30" t="s">
        <v>3404</v>
      </c>
      <c r="B30" s="171" t="s">
        <v>3405</v>
      </c>
      <c r="C30" s="360"/>
      <c r="D30" t="s">
        <v>3402</v>
      </c>
    </row>
    <row r="31" spans="1:4">
      <c r="A31" t="s">
        <v>3030</v>
      </c>
      <c r="B31" s="17" t="s">
        <v>3581</v>
      </c>
      <c r="C31" s="207"/>
      <c r="D31" t="s">
        <v>3473</v>
      </c>
    </row>
    <row r="32" spans="1:4">
      <c r="A32" t="s">
        <v>2514</v>
      </c>
      <c r="B32" s="20" t="s">
        <v>2513</v>
      </c>
      <c r="C32" s="183"/>
      <c r="D32" t="s">
        <v>430</v>
      </c>
    </row>
    <row r="33" spans="1:5">
      <c r="A33" t="s">
        <v>3031</v>
      </c>
      <c r="B33" s="204" t="s">
        <v>3024</v>
      </c>
      <c r="C33" s="203"/>
      <c r="D33" t="s">
        <v>3470</v>
      </c>
    </row>
    <row r="34" spans="1:5">
      <c r="A34" t="s">
        <v>2484</v>
      </c>
      <c r="B34" s="171" t="s">
        <v>2494</v>
      </c>
      <c r="C34" s="173"/>
      <c r="D34" t="s">
        <v>433</v>
      </c>
    </row>
    <row r="35" spans="1:5">
      <c r="A35" t="s">
        <v>3576</v>
      </c>
      <c r="B35" s="171" t="s">
        <v>3577</v>
      </c>
      <c r="C35" s="377"/>
      <c r="D35" t="s">
        <v>3570</v>
      </c>
      <c r="E35" t="s">
        <v>3574</v>
      </c>
    </row>
    <row r="36" spans="1:5">
      <c r="A36" t="s">
        <v>2529</v>
      </c>
      <c r="B36" s="20" t="s">
        <v>2523</v>
      </c>
      <c r="C36" s="188"/>
      <c r="D36" s="376" t="s">
        <v>3568</v>
      </c>
      <c r="E36" t="s">
        <v>3573</v>
      </c>
    </row>
    <row r="38" spans="1:5">
      <c r="A38" s="42" t="s">
        <v>2499</v>
      </c>
      <c r="B38" s="169"/>
      <c r="C38" s="159"/>
      <c r="D38" s="159"/>
    </row>
    <row r="39" spans="1:5" s="9" customFormat="1">
      <c r="A39" s="9" t="s">
        <v>2479</v>
      </c>
      <c r="B39" s="170" t="s">
        <v>2480</v>
      </c>
      <c r="C39" s="9" t="s">
        <v>2481</v>
      </c>
      <c r="D39" s="9" t="s">
        <v>2563</v>
      </c>
    </row>
    <row r="40" spans="1:5">
      <c r="A40" t="s">
        <v>2505</v>
      </c>
      <c r="B40" s="20" t="s">
        <v>2501</v>
      </c>
      <c r="C40" s="179"/>
      <c r="D40" t="s">
        <v>2565</v>
      </c>
    </row>
    <row r="41" spans="1:5">
      <c r="A41" t="s">
        <v>2478</v>
      </c>
      <c r="B41" s="172" t="s">
        <v>2485</v>
      </c>
      <c r="C41" s="168"/>
      <c r="D41" t="s">
        <v>2564</v>
      </c>
    </row>
    <row r="42" spans="1:5">
      <c r="A42" t="s">
        <v>2490</v>
      </c>
      <c r="B42" s="20" t="s">
        <v>2495</v>
      </c>
      <c r="C42" s="174"/>
      <c r="D42" t="s">
        <v>4</v>
      </c>
    </row>
    <row r="43" spans="1:5">
      <c r="A43" t="s">
        <v>2504</v>
      </c>
      <c r="B43" s="20" t="s">
        <v>2520</v>
      </c>
      <c r="C43" s="180"/>
      <c r="D43" t="s">
        <v>89</v>
      </c>
    </row>
    <row r="44" spans="1:5">
      <c r="A44" t="s">
        <v>2484</v>
      </c>
      <c r="B44" s="20">
        <v>969696</v>
      </c>
      <c r="C44" s="173"/>
      <c r="D44" t="s">
        <v>9</v>
      </c>
    </row>
    <row r="45" spans="1:5">
      <c r="A45" t="s">
        <v>2497</v>
      </c>
      <c r="B45" s="20" t="s">
        <v>2498</v>
      </c>
      <c r="C45" s="175"/>
      <c r="D45" t="s">
        <v>2409</v>
      </c>
    </row>
    <row r="46" spans="1:5">
      <c r="A46" t="s">
        <v>2506</v>
      </c>
      <c r="B46" s="20" t="s">
        <v>2502</v>
      </c>
      <c r="C46" s="181"/>
      <c r="D46" t="s">
        <v>127</v>
      </c>
    </row>
    <row r="47" spans="1:5">
      <c r="A47" t="s">
        <v>2507</v>
      </c>
      <c r="B47" s="20" t="s">
        <v>2503</v>
      </c>
      <c r="C47" s="182"/>
      <c r="D47" t="s">
        <v>2418</v>
      </c>
    </row>
    <row r="48" spans="1:5">
      <c r="A48" t="s">
        <v>2489</v>
      </c>
      <c r="B48" s="20" t="s">
        <v>2500</v>
      </c>
      <c r="C48" s="178"/>
      <c r="D48" t="s">
        <v>3764</v>
      </c>
    </row>
    <row r="49" spans="1:4">
      <c r="A49" t="s">
        <v>2525</v>
      </c>
      <c r="B49" s="20" t="s">
        <v>2519</v>
      </c>
      <c r="C49" s="185"/>
      <c r="D49" t="s">
        <v>3765</v>
      </c>
    </row>
    <row r="50" spans="1:4">
      <c r="A50" t="s">
        <v>2504</v>
      </c>
      <c r="B50" s="20" t="s">
        <v>2520</v>
      </c>
      <c r="C50" s="180"/>
      <c r="D50" t="s">
        <v>3766</v>
      </c>
    </row>
    <row r="51" spans="1:4">
      <c r="A51" t="s">
        <v>2571</v>
      </c>
      <c r="B51" s="171" t="s">
        <v>2573</v>
      </c>
      <c r="C51" s="189"/>
      <c r="D51" t="s">
        <v>2771</v>
      </c>
    </row>
    <row r="53" spans="1:4">
      <c r="A53" s="42" t="s">
        <v>2508</v>
      </c>
      <c r="B53" s="169"/>
      <c r="C53" s="159"/>
      <c r="D53" s="159"/>
    </row>
    <row r="54" spans="1:4">
      <c r="A54" s="9" t="s">
        <v>2479</v>
      </c>
      <c r="B54" s="170" t="s">
        <v>2480</v>
      </c>
      <c r="C54" s="9" t="s">
        <v>2481</v>
      </c>
      <c r="D54" s="9" t="s">
        <v>2482</v>
      </c>
    </row>
    <row r="55" spans="1:4">
      <c r="A55" t="s">
        <v>2490</v>
      </c>
      <c r="B55" s="171" t="s">
        <v>2495</v>
      </c>
      <c r="C55" s="174"/>
      <c r="D55" t="s">
        <v>2509</v>
      </c>
    </row>
    <row r="56" spans="1:4">
      <c r="A56" t="s">
        <v>2484</v>
      </c>
      <c r="B56" s="20">
        <v>969696</v>
      </c>
      <c r="C56" s="173"/>
      <c r="D56" t="s">
        <v>2510</v>
      </c>
    </row>
    <row r="57" spans="1:4">
      <c r="A57" t="s">
        <v>2497</v>
      </c>
      <c r="B57" s="20" t="s">
        <v>2498</v>
      </c>
      <c r="C57" s="175"/>
      <c r="D57" t="s">
        <v>2511</v>
      </c>
    </row>
    <row r="58" spans="1:4">
      <c r="A58" t="s">
        <v>2571</v>
      </c>
      <c r="B58" s="171" t="s">
        <v>2573</v>
      </c>
      <c r="C58" s="189"/>
      <c r="D58" t="s">
        <v>2772</v>
      </c>
    </row>
    <row r="60" spans="1:4">
      <c r="A60" s="42" t="s">
        <v>2512</v>
      </c>
      <c r="B60" s="169"/>
      <c r="C60" s="159"/>
      <c r="D60" s="159"/>
    </row>
    <row r="61" spans="1:4">
      <c r="A61" s="9" t="s">
        <v>2479</v>
      </c>
      <c r="B61" s="170" t="s">
        <v>2480</v>
      </c>
      <c r="C61" s="9" t="s">
        <v>2481</v>
      </c>
      <c r="D61" s="9" t="s">
        <v>2482</v>
      </c>
    </row>
    <row r="62" spans="1:4">
      <c r="A62" t="s">
        <v>2497</v>
      </c>
      <c r="B62" s="20" t="s">
        <v>2498</v>
      </c>
      <c r="C62" s="175"/>
      <c r="D62" t="s">
        <v>2224</v>
      </c>
    </row>
    <row r="63" spans="1:4">
      <c r="A63" t="s">
        <v>2491</v>
      </c>
      <c r="B63" s="171" t="s">
        <v>2492</v>
      </c>
      <c r="C63" s="167"/>
      <c r="D63" t="s">
        <v>833</v>
      </c>
    </row>
    <row r="64" spans="1:4">
      <c r="A64" t="s">
        <v>2490</v>
      </c>
      <c r="B64" s="171" t="s">
        <v>2495</v>
      </c>
      <c r="C64" s="174"/>
      <c r="D64" t="s">
        <v>2222</v>
      </c>
    </row>
    <row r="65" spans="1:4">
      <c r="A65" t="s">
        <v>2484</v>
      </c>
      <c r="B65" s="171" t="s">
        <v>2494</v>
      </c>
      <c r="C65" s="173"/>
      <c r="D65" t="s">
        <v>2206</v>
      </c>
    </row>
    <row r="66" spans="1:4">
      <c r="B66" s="171"/>
    </row>
    <row r="67" spans="1:4">
      <c r="A67" s="42" t="s">
        <v>2649</v>
      </c>
      <c r="B67" s="169"/>
      <c r="C67" s="159"/>
      <c r="D67" s="159"/>
    </row>
    <row r="68" spans="1:4">
      <c r="A68" s="9" t="s">
        <v>2479</v>
      </c>
      <c r="B68" s="170" t="s">
        <v>2480</v>
      </c>
      <c r="C68" s="9" t="s">
        <v>2481</v>
      </c>
      <c r="D68" s="9" t="s">
        <v>2482</v>
      </c>
    </row>
    <row r="69" spans="1:4">
      <c r="A69" t="s">
        <v>2490</v>
      </c>
      <c r="B69" s="171" t="s">
        <v>2495</v>
      </c>
      <c r="C69" s="174"/>
      <c r="D69" t="s">
        <v>2541</v>
      </c>
    </row>
    <row r="70" spans="1:4">
      <c r="A70" t="s">
        <v>2505</v>
      </c>
      <c r="B70" s="20" t="s">
        <v>2501</v>
      </c>
      <c r="C70" s="179"/>
      <c r="D70" t="s">
        <v>2542</v>
      </c>
    </row>
    <row r="71" spans="1:4">
      <c r="A71" t="s">
        <v>2504</v>
      </c>
      <c r="B71" s="20" t="s">
        <v>2520</v>
      </c>
      <c r="C71" s="180"/>
      <c r="D71" t="s">
        <v>2543</v>
      </c>
    </row>
    <row r="72" spans="1:4">
      <c r="A72" t="s">
        <v>2497</v>
      </c>
      <c r="B72" s="171" t="s">
        <v>2498</v>
      </c>
      <c r="C72" s="175"/>
      <c r="D72" t="s">
        <v>2544</v>
      </c>
    </row>
    <row r="73" spans="1:4">
      <c r="A73" t="s">
        <v>2491</v>
      </c>
      <c r="B73" s="171" t="s">
        <v>2492</v>
      </c>
      <c r="C73" s="167"/>
      <c r="D73" t="s">
        <v>2545</v>
      </c>
    </row>
    <row r="75" spans="1:4">
      <c r="A75" s="42" t="s">
        <v>2915</v>
      </c>
      <c r="B75" s="169"/>
      <c r="C75" s="159"/>
      <c r="D75" s="159"/>
    </row>
    <row r="76" spans="1:4">
      <c r="A76" s="9" t="s">
        <v>2479</v>
      </c>
      <c r="B76" s="170" t="s">
        <v>2480</v>
      </c>
      <c r="C76" s="9" t="s">
        <v>2481</v>
      </c>
      <c r="D76" s="9" t="s">
        <v>2482</v>
      </c>
    </row>
    <row r="77" spans="1:4">
      <c r="A77" t="s">
        <v>2505</v>
      </c>
      <c r="B77" s="20" t="s">
        <v>2501</v>
      </c>
      <c r="C77" s="179"/>
      <c r="D77" t="s">
        <v>2905</v>
      </c>
    </row>
    <row r="78" spans="1:4">
      <c r="A78" t="s">
        <v>2490</v>
      </c>
      <c r="B78" s="171" t="s">
        <v>2495</v>
      </c>
      <c r="C78" s="174"/>
      <c r="D78" t="s">
        <v>2904</v>
      </c>
    </row>
    <row r="79" spans="1:4">
      <c r="A79" t="s">
        <v>2489</v>
      </c>
      <c r="B79" s="20" t="s">
        <v>2500</v>
      </c>
      <c r="C79" s="178"/>
      <c r="D79" t="s">
        <v>2901</v>
      </c>
    </row>
    <row r="80" spans="1:4">
      <c r="A80" t="s">
        <v>2529</v>
      </c>
      <c r="B80" s="20" t="s">
        <v>2523</v>
      </c>
      <c r="C80" s="188"/>
      <c r="D80" t="s">
        <v>2902</v>
      </c>
    </row>
    <row r="81" spans="1:4">
      <c r="A81" t="s">
        <v>2507</v>
      </c>
      <c r="B81" s="20" t="s">
        <v>2503</v>
      </c>
      <c r="C81" s="182"/>
      <c r="D81" t="s">
        <v>2903</v>
      </c>
    </row>
    <row r="83" spans="1:4">
      <c r="A83" s="42" t="s">
        <v>2989</v>
      </c>
      <c r="B83" s="169"/>
      <c r="C83" s="159"/>
      <c r="D83" s="159"/>
    </row>
    <row r="84" spans="1:4">
      <c r="A84" s="9" t="s">
        <v>2479</v>
      </c>
      <c r="B84" s="170" t="s">
        <v>2480</v>
      </c>
      <c r="C84" s="9" t="s">
        <v>2481</v>
      </c>
      <c r="D84" s="9" t="s">
        <v>2482</v>
      </c>
    </row>
    <row r="85" spans="1:4">
      <c r="A85" t="s">
        <v>2571</v>
      </c>
      <c r="B85" s="171" t="s">
        <v>2573</v>
      </c>
      <c r="C85" s="189"/>
      <c r="D85" t="s">
        <v>2922</v>
      </c>
    </row>
    <row r="86" spans="1:4">
      <c r="A86" t="s">
        <v>2505</v>
      </c>
      <c r="B86" s="20" t="s">
        <v>2501</v>
      </c>
      <c r="C86" s="179"/>
      <c r="D86" t="s">
        <v>2923</v>
      </c>
    </row>
    <row r="87" spans="1:4">
      <c r="A87" t="s">
        <v>2507</v>
      </c>
      <c r="B87" s="20" t="s">
        <v>2503</v>
      </c>
      <c r="C87" s="182"/>
      <c r="D87" t="s">
        <v>445</v>
      </c>
    </row>
    <row r="88" spans="1:4">
      <c r="A88" t="s">
        <v>2506</v>
      </c>
      <c r="B88" s="20" t="s">
        <v>2502</v>
      </c>
      <c r="C88" s="181"/>
      <c r="D88" t="s">
        <v>2924</v>
      </c>
    </row>
    <row r="89" spans="1:4">
      <c r="A89" t="s">
        <v>2504</v>
      </c>
      <c r="B89" s="20" t="s">
        <v>2520</v>
      </c>
      <c r="C89" s="180"/>
      <c r="D89" t="s">
        <v>2925</v>
      </c>
    </row>
    <row r="90" spans="1:4">
      <c r="A90" t="s">
        <v>2484</v>
      </c>
      <c r="B90" s="171" t="s">
        <v>2494</v>
      </c>
      <c r="C90" s="173"/>
      <c r="D90" t="s">
        <v>252</v>
      </c>
    </row>
    <row r="91" spans="1:4">
      <c r="A91" t="s">
        <v>2490</v>
      </c>
      <c r="B91" s="171" t="s">
        <v>2495</v>
      </c>
      <c r="C91" s="174"/>
      <c r="D91" t="s">
        <v>2926</v>
      </c>
    </row>
    <row r="92" spans="1:4">
      <c r="A92" t="s">
        <v>2497</v>
      </c>
      <c r="B92" s="171" t="s">
        <v>2498</v>
      </c>
      <c r="C92" s="175"/>
      <c r="D92" t="s">
        <v>2927</v>
      </c>
    </row>
    <row r="93" spans="1:4">
      <c r="A93" t="s">
        <v>2489</v>
      </c>
      <c r="B93" s="20" t="s">
        <v>2500</v>
      </c>
      <c r="C93" s="178"/>
      <c r="D93" t="s">
        <v>2928</v>
      </c>
    </row>
    <row r="94" spans="1:4">
      <c r="A94" t="s">
        <v>2491</v>
      </c>
      <c r="B94" s="171" t="s">
        <v>2492</v>
      </c>
      <c r="C94" s="167"/>
      <c r="D94" t="s">
        <v>2545</v>
      </c>
    </row>
    <row r="95" spans="1:4">
      <c r="B95" s="171"/>
    </row>
    <row r="96" spans="1:4">
      <c r="A96" s="42" t="s">
        <v>2887</v>
      </c>
      <c r="B96" s="169"/>
      <c r="C96" s="159"/>
      <c r="D96" s="159"/>
    </row>
    <row r="97" spans="1:4">
      <c r="A97" s="9" t="s">
        <v>2479</v>
      </c>
      <c r="B97" s="170" t="s">
        <v>2480</v>
      </c>
      <c r="C97" s="9" t="s">
        <v>2481</v>
      </c>
      <c r="D97" s="9" t="s">
        <v>2482</v>
      </c>
    </row>
    <row r="98" spans="1:4">
      <c r="A98" t="s">
        <v>2490</v>
      </c>
      <c r="B98" s="171" t="s">
        <v>2495</v>
      </c>
      <c r="C98" s="174"/>
      <c r="D98" t="s">
        <v>2835</v>
      </c>
    </row>
    <row r="99" spans="1:4">
      <c r="A99" t="s">
        <v>2505</v>
      </c>
      <c r="B99" s="20" t="s">
        <v>2501</v>
      </c>
      <c r="C99" s="179"/>
      <c r="D99" t="s">
        <v>2836</v>
      </c>
    </row>
    <row r="100" spans="1:4">
      <c r="A100" t="s">
        <v>2504</v>
      </c>
      <c r="B100" s="20" t="s">
        <v>2520</v>
      </c>
      <c r="C100" s="180"/>
      <c r="D100" t="s">
        <v>2837</v>
      </c>
    </row>
    <row r="101" spans="1:4">
      <c r="A101" t="s">
        <v>2491</v>
      </c>
      <c r="B101" s="171" t="s">
        <v>2492</v>
      </c>
      <c r="C101" s="167"/>
      <c r="D101" t="s">
        <v>2545</v>
      </c>
    </row>
    <row r="103" spans="1:4">
      <c r="A103" s="42" t="s">
        <v>3242</v>
      </c>
      <c r="B103" s="169"/>
      <c r="C103" s="159"/>
      <c r="D103" s="159"/>
    </row>
    <row r="104" spans="1:4">
      <c r="A104" s="9" t="s">
        <v>2479</v>
      </c>
      <c r="B104" s="170" t="s">
        <v>2480</v>
      </c>
      <c r="C104" s="9" t="s">
        <v>2481</v>
      </c>
      <c r="D104" s="9" t="s">
        <v>2482</v>
      </c>
    </row>
    <row r="105" spans="1:4">
      <c r="A105" t="s">
        <v>2525</v>
      </c>
      <c r="B105" s="20" t="s">
        <v>2519</v>
      </c>
      <c r="C105" s="185"/>
      <c r="D105" t="s">
        <v>3111</v>
      </c>
    </row>
    <row r="106" spans="1:4">
      <c r="A106" t="s">
        <v>2497</v>
      </c>
      <c r="B106" s="171" t="s">
        <v>2498</v>
      </c>
      <c r="C106" s="175"/>
      <c r="D106" t="s">
        <v>3112</v>
      </c>
    </row>
    <row r="108" spans="1:4">
      <c r="A108" s="42" t="s">
        <v>3113</v>
      </c>
      <c r="B108" s="169"/>
      <c r="C108" s="159"/>
      <c r="D108" s="159"/>
    </row>
    <row r="109" spans="1:4">
      <c r="A109" s="9" t="s">
        <v>2479</v>
      </c>
      <c r="B109" s="170" t="s">
        <v>2480</v>
      </c>
      <c r="C109" s="9" t="s">
        <v>2481</v>
      </c>
      <c r="D109" s="9" t="s">
        <v>2482</v>
      </c>
    </row>
    <row r="110" spans="1:4">
      <c r="A110" t="s">
        <v>2490</v>
      </c>
      <c r="B110" s="171" t="s">
        <v>2495</v>
      </c>
      <c r="C110" s="174"/>
      <c r="D110" t="s">
        <v>3114</v>
      </c>
    </row>
    <row r="111" spans="1:4">
      <c r="A111" t="s">
        <v>2504</v>
      </c>
      <c r="B111" s="20" t="s">
        <v>2520</v>
      </c>
      <c r="C111" s="180"/>
      <c r="D111" t="s">
        <v>3115</v>
      </c>
    </row>
    <row r="112" spans="1:4">
      <c r="A112" t="s">
        <v>2497</v>
      </c>
      <c r="B112" s="171" t="s">
        <v>2498</v>
      </c>
      <c r="C112" s="175"/>
      <c r="D112" t="s">
        <v>3116</v>
      </c>
    </row>
    <row r="113" spans="1:4">
      <c r="A113" t="s">
        <v>2505</v>
      </c>
      <c r="B113" s="20" t="s">
        <v>2501</v>
      </c>
      <c r="C113" s="179"/>
      <c r="D113" t="s">
        <v>3117</v>
      </c>
    </row>
    <row r="115" spans="1:4">
      <c r="A115" s="42" t="s">
        <v>3118</v>
      </c>
      <c r="B115" s="169"/>
      <c r="C115" s="159"/>
      <c r="D115" s="159"/>
    </row>
    <row r="116" spans="1:4">
      <c r="A116" s="9" t="s">
        <v>2479</v>
      </c>
      <c r="B116" s="170" t="s">
        <v>2480</v>
      </c>
      <c r="C116" s="9" t="s">
        <v>2481</v>
      </c>
      <c r="D116" s="9" t="s">
        <v>2482</v>
      </c>
    </row>
    <row r="117" spans="1:4">
      <c r="A117" t="s">
        <v>2529</v>
      </c>
      <c r="B117" s="20" t="s">
        <v>2523</v>
      </c>
      <c r="C117" s="188"/>
      <c r="D117" t="s">
        <v>3119</v>
      </c>
    </row>
    <row r="118" spans="1:4">
      <c r="A118" t="s">
        <v>2506</v>
      </c>
      <c r="B118" s="20" t="s">
        <v>2502</v>
      </c>
      <c r="C118" s="181"/>
      <c r="D118" t="s">
        <v>3120</v>
      </c>
    </row>
    <row r="120" spans="1:4">
      <c r="A120" s="42" t="s">
        <v>3121</v>
      </c>
      <c r="B120" s="169"/>
      <c r="C120" s="159"/>
      <c r="D120" s="159"/>
    </row>
    <row r="121" spans="1:4">
      <c r="A121" s="9" t="s">
        <v>2479</v>
      </c>
      <c r="B121" s="170" t="s">
        <v>2480</v>
      </c>
      <c r="C121" s="9" t="s">
        <v>2481</v>
      </c>
      <c r="D121" s="9" t="s">
        <v>2482</v>
      </c>
    </row>
    <row r="122" spans="1:4">
      <c r="A122" t="s">
        <v>2525</v>
      </c>
      <c r="B122" s="20" t="s">
        <v>2519</v>
      </c>
      <c r="C122" s="185"/>
      <c r="D122" t="s">
        <v>3122</v>
      </c>
    </row>
    <row r="123" spans="1:4">
      <c r="A123" t="s">
        <v>2505</v>
      </c>
      <c r="B123" s="20" t="s">
        <v>2501</v>
      </c>
      <c r="C123" s="179"/>
      <c r="D123" t="s">
        <v>3123</v>
      </c>
    </row>
    <row r="124" spans="1:4">
      <c r="A124" t="s">
        <v>2507</v>
      </c>
      <c r="B124" s="20" t="s">
        <v>2503</v>
      </c>
      <c r="C124" s="182"/>
      <c r="D124" t="s">
        <v>3124</v>
      </c>
    </row>
    <row r="125" spans="1:4">
      <c r="A125" t="s">
        <v>2497</v>
      </c>
      <c r="B125" s="171" t="s">
        <v>2498</v>
      </c>
      <c r="C125" s="175"/>
      <c r="D125" t="s">
        <v>3125</v>
      </c>
    </row>
    <row r="126" spans="1:4">
      <c r="A126" t="s">
        <v>2504</v>
      </c>
      <c r="B126" s="20" t="s">
        <v>2520</v>
      </c>
      <c r="C126" s="180"/>
      <c r="D126" t="s">
        <v>3126</v>
      </c>
    </row>
    <row r="127" spans="1:4">
      <c r="A127" t="s">
        <v>2484</v>
      </c>
      <c r="B127" s="171" t="s">
        <v>2494</v>
      </c>
      <c r="C127" s="173"/>
      <c r="D127" t="s">
        <v>3127</v>
      </c>
    </row>
    <row r="128" spans="1:4">
      <c r="A128" t="s">
        <v>2490</v>
      </c>
      <c r="B128" s="171" t="s">
        <v>2495</v>
      </c>
      <c r="C128" s="174"/>
      <c r="D128" t="s">
        <v>3128</v>
      </c>
    </row>
    <row r="130" spans="1:4">
      <c r="A130" s="42" t="s">
        <v>2849</v>
      </c>
      <c r="B130" s="169"/>
      <c r="C130" s="159"/>
      <c r="D130" s="159"/>
    </row>
    <row r="131" spans="1:4">
      <c r="A131" s="9" t="s">
        <v>2479</v>
      </c>
      <c r="B131" s="170" t="s">
        <v>2480</v>
      </c>
      <c r="C131" s="9" t="s">
        <v>2481</v>
      </c>
      <c r="D131" s="9" t="s">
        <v>2482</v>
      </c>
    </row>
    <row r="132" spans="1:4">
      <c r="A132" t="s">
        <v>2505</v>
      </c>
      <c r="B132" s="20" t="s">
        <v>2501</v>
      </c>
      <c r="C132" s="179"/>
      <c r="D132" t="s">
        <v>2850</v>
      </c>
    </row>
    <row r="133" spans="1:4">
      <c r="A133" t="s">
        <v>2497</v>
      </c>
      <c r="B133" s="171" t="s">
        <v>2498</v>
      </c>
      <c r="C133" s="175"/>
      <c r="D133" t="s">
        <v>2851</v>
      </c>
    </row>
    <row r="134" spans="1:4">
      <c r="A134" t="s">
        <v>2491</v>
      </c>
      <c r="B134" s="171" t="s">
        <v>2492</v>
      </c>
      <c r="C134" s="167"/>
      <c r="D134" t="s">
        <v>2545</v>
      </c>
    </row>
    <row r="135" spans="1:4">
      <c r="B135" s="171"/>
    </row>
    <row r="136" spans="1:4">
      <c r="A136" s="42" t="s">
        <v>2888</v>
      </c>
      <c r="B136" s="169"/>
      <c r="C136" s="159"/>
      <c r="D136" s="159"/>
    </row>
    <row r="137" spans="1:4">
      <c r="A137" s="9" t="s">
        <v>2479</v>
      </c>
      <c r="B137" s="170" t="s">
        <v>2480</v>
      </c>
      <c r="C137" s="9" t="s">
        <v>2481</v>
      </c>
      <c r="D137" s="9" t="s">
        <v>2482</v>
      </c>
    </row>
    <row r="138" spans="1:4">
      <c r="A138" t="s">
        <v>2490</v>
      </c>
      <c r="B138" s="171" t="s">
        <v>2495</v>
      </c>
      <c r="C138" s="174"/>
      <c r="D138" t="s">
        <v>2889</v>
      </c>
    </row>
    <row r="139" spans="1:4">
      <c r="A139" t="s">
        <v>2529</v>
      </c>
      <c r="B139" s="20" t="s">
        <v>2523</v>
      </c>
      <c r="C139" s="188"/>
      <c r="D139" t="s">
        <v>2890</v>
      </c>
    </row>
    <row r="140" spans="1:4">
      <c r="A140" t="s">
        <v>2507</v>
      </c>
      <c r="B140" s="20" t="s">
        <v>2503</v>
      </c>
      <c r="C140" s="182"/>
      <c r="D140" t="s">
        <v>2891</v>
      </c>
    </row>
    <row r="141" spans="1:4">
      <c r="A141" t="s">
        <v>2491</v>
      </c>
      <c r="B141" s="171" t="s">
        <v>2492</v>
      </c>
      <c r="C141" s="167"/>
      <c r="D141" t="s">
        <v>2545</v>
      </c>
    </row>
    <row r="143" spans="1:4">
      <c r="A143" s="42" t="s">
        <v>2547</v>
      </c>
      <c r="B143" s="169"/>
      <c r="C143" s="159"/>
      <c r="D143" s="159"/>
    </row>
    <row r="144" spans="1:4">
      <c r="A144" s="9" t="s">
        <v>2479</v>
      </c>
      <c r="B144" s="170" t="s">
        <v>2480</v>
      </c>
      <c r="C144" s="9" t="s">
        <v>2481</v>
      </c>
      <c r="D144" s="9" t="s">
        <v>2482</v>
      </c>
    </row>
    <row r="145" spans="1:4">
      <c r="A145" t="s">
        <v>2491</v>
      </c>
      <c r="B145" s="171" t="s">
        <v>2492</v>
      </c>
      <c r="C145" s="167"/>
      <c r="D145" t="s">
        <v>2548</v>
      </c>
    </row>
    <row r="146" spans="1:4">
      <c r="A146" t="s">
        <v>2505</v>
      </c>
      <c r="B146" s="20" t="s">
        <v>2501</v>
      </c>
      <c r="C146" s="179"/>
      <c r="D146" t="s">
        <v>2549</v>
      </c>
    </row>
    <row r="147" spans="1:4">
      <c r="A147" t="s">
        <v>2507</v>
      </c>
      <c r="B147" s="20" t="s">
        <v>2503</v>
      </c>
      <c r="C147" s="182"/>
      <c r="D147" t="s">
        <v>2641</v>
      </c>
    </row>
    <row r="148" spans="1:4">
      <c r="A148" t="s">
        <v>2506</v>
      </c>
      <c r="B148" s="20" t="s">
        <v>2502</v>
      </c>
      <c r="C148" s="181"/>
      <c r="D148" t="s">
        <v>2550</v>
      </c>
    </row>
    <row r="149" spans="1:4">
      <c r="A149" t="s">
        <v>2504</v>
      </c>
      <c r="B149" s="20" t="s">
        <v>2520</v>
      </c>
      <c r="C149" s="180"/>
      <c r="D149" t="s">
        <v>2551</v>
      </c>
    </row>
    <row r="150" spans="1:4">
      <c r="A150" t="s">
        <v>2484</v>
      </c>
      <c r="B150" s="171" t="s">
        <v>2494</v>
      </c>
      <c r="C150" s="173"/>
      <c r="D150" t="s">
        <v>2552</v>
      </c>
    </row>
    <row r="151" spans="1:4">
      <c r="A151" t="s">
        <v>2490</v>
      </c>
      <c r="B151" s="171" t="s">
        <v>2495</v>
      </c>
      <c r="C151" s="174"/>
      <c r="D151" t="s">
        <v>2553</v>
      </c>
    </row>
    <row r="152" spans="1:4">
      <c r="A152" t="s">
        <v>2497</v>
      </c>
      <c r="B152" s="171" t="s">
        <v>2498</v>
      </c>
      <c r="C152" s="175"/>
      <c r="D152" t="s">
        <v>2554</v>
      </c>
    </row>
    <row r="153" spans="1:4">
      <c r="A153" t="s">
        <v>2489</v>
      </c>
      <c r="B153" s="20" t="s">
        <v>2500</v>
      </c>
      <c r="C153" s="178"/>
      <c r="D153" t="s">
        <v>2555</v>
      </c>
    </row>
    <row r="155" spans="1:4">
      <c r="A155" s="42" t="s">
        <v>2546</v>
      </c>
      <c r="B155" s="169"/>
      <c r="C155" s="159"/>
      <c r="D155" s="159"/>
    </row>
    <row r="156" spans="1:4">
      <c r="A156" s="9" t="s">
        <v>2479</v>
      </c>
      <c r="B156" s="170" t="s">
        <v>2480</v>
      </c>
      <c r="C156" s="9" t="s">
        <v>2481</v>
      </c>
      <c r="D156" s="9" t="s">
        <v>2482</v>
      </c>
    </row>
    <row r="157" spans="1:4">
      <c r="A157" t="s">
        <v>2497</v>
      </c>
      <c r="B157" s="171" t="s">
        <v>2498</v>
      </c>
      <c r="C157" s="175"/>
      <c r="D157" t="s">
        <v>2659</v>
      </c>
    </row>
    <row r="158" spans="1:4">
      <c r="A158" t="s">
        <v>2504</v>
      </c>
      <c r="B158" s="20" t="s">
        <v>2520</v>
      </c>
      <c r="C158" s="180"/>
      <c r="D158" t="s">
        <v>2660</v>
      </c>
    </row>
    <row r="159" spans="1:4">
      <c r="A159" t="s">
        <v>2490</v>
      </c>
      <c r="B159" s="171" t="s">
        <v>2495</v>
      </c>
      <c r="C159" s="174"/>
      <c r="D159" t="s">
        <v>2650</v>
      </c>
    </row>
    <row r="160" spans="1:4">
      <c r="A160" t="s">
        <v>2505</v>
      </c>
      <c r="B160" s="20" t="s">
        <v>2501</v>
      </c>
      <c r="C160" s="179"/>
      <c r="D160" t="s">
        <v>2651</v>
      </c>
    </row>
    <row r="161" spans="1:4">
      <c r="A161" t="s">
        <v>2491</v>
      </c>
      <c r="B161" s="171" t="s">
        <v>2492</v>
      </c>
      <c r="C161" s="167"/>
      <c r="D161" t="s">
        <v>2545</v>
      </c>
    </row>
    <row r="163" spans="1:4">
      <c r="A163" s="42" t="s">
        <v>2483</v>
      </c>
      <c r="B163" s="169"/>
      <c r="C163" s="159"/>
      <c r="D163" s="159"/>
    </row>
    <row r="164" spans="1:4">
      <c r="A164" s="9" t="s">
        <v>2479</v>
      </c>
      <c r="B164" s="170" t="s">
        <v>2480</v>
      </c>
      <c r="C164" s="9" t="s">
        <v>2481</v>
      </c>
      <c r="D164" s="9" t="s">
        <v>2482</v>
      </c>
    </row>
    <row r="165" spans="1:4">
      <c r="A165" t="s">
        <v>2504</v>
      </c>
      <c r="B165" s="20" t="s">
        <v>2520</v>
      </c>
      <c r="C165" s="180"/>
      <c r="D165" t="s">
        <v>2232</v>
      </c>
    </row>
    <row r="166" spans="1:4">
      <c r="A166" t="s">
        <v>2484</v>
      </c>
      <c r="B166" s="171" t="s">
        <v>2494</v>
      </c>
      <c r="C166" s="173"/>
      <c r="D166" t="s">
        <v>2234</v>
      </c>
    </row>
    <row r="167" spans="1:4">
      <c r="A167" t="s">
        <v>2490</v>
      </c>
      <c r="B167" s="171" t="s">
        <v>2495</v>
      </c>
      <c r="C167" s="174"/>
      <c r="D167" t="s">
        <v>2233</v>
      </c>
    </row>
    <row r="168" spans="1:4">
      <c r="A168" t="s">
        <v>2489</v>
      </c>
      <c r="B168" s="20" t="s">
        <v>2500</v>
      </c>
      <c r="C168" s="176"/>
      <c r="D168" t="s">
        <v>2486</v>
      </c>
    </row>
    <row r="169" spans="1:4">
      <c r="A169" t="s">
        <v>2505</v>
      </c>
      <c r="B169" s="20" t="s">
        <v>2501</v>
      </c>
      <c r="C169" s="179"/>
      <c r="D169" t="s">
        <v>2487</v>
      </c>
    </row>
    <row r="170" spans="1:4">
      <c r="A170" t="s">
        <v>2491</v>
      </c>
      <c r="B170" s="171" t="s">
        <v>2492</v>
      </c>
      <c r="C170" s="167"/>
      <c r="D170" t="s">
        <v>2235</v>
      </c>
    </row>
    <row r="171" spans="1:4">
      <c r="A171" t="s">
        <v>2497</v>
      </c>
      <c r="B171" s="171" t="s">
        <v>2498</v>
      </c>
      <c r="C171" s="175"/>
      <c r="D171" t="s">
        <v>2496</v>
      </c>
    </row>
    <row r="173" spans="1:4">
      <c r="A173" s="42" t="s">
        <v>2530</v>
      </c>
      <c r="B173" s="169"/>
      <c r="C173" s="159"/>
      <c r="D173" s="159"/>
    </row>
    <row r="174" spans="1:4">
      <c r="A174" s="9" t="s">
        <v>2479</v>
      </c>
      <c r="B174" s="170" t="s">
        <v>2480</v>
      </c>
      <c r="C174" s="9" t="s">
        <v>2481</v>
      </c>
      <c r="D174" s="9" t="s">
        <v>2482</v>
      </c>
    </row>
    <row r="175" spans="1:4">
      <c r="A175" t="s">
        <v>2490</v>
      </c>
      <c r="B175" s="171" t="s">
        <v>2495</v>
      </c>
      <c r="C175" s="174"/>
      <c r="D175" t="s">
        <v>138</v>
      </c>
    </row>
    <row r="176" spans="1:4">
      <c r="A176" t="s">
        <v>2478</v>
      </c>
      <c r="B176" s="172" t="s">
        <v>2485</v>
      </c>
      <c r="C176" s="168"/>
      <c r="D176" t="s">
        <v>2532</v>
      </c>
    </row>
    <row r="177" spans="1:4">
      <c r="A177" t="s">
        <v>2529</v>
      </c>
      <c r="B177" s="20" t="s">
        <v>2523</v>
      </c>
      <c r="C177" s="188"/>
      <c r="D177" t="s">
        <v>2539</v>
      </c>
    </row>
    <row r="178" spans="1:4">
      <c r="A178" t="s">
        <v>2497</v>
      </c>
      <c r="B178" s="171" t="s">
        <v>2498</v>
      </c>
      <c r="C178" s="175"/>
      <c r="D178" t="s">
        <v>2533</v>
      </c>
    </row>
    <row r="179" spans="1:4">
      <c r="A179" t="s">
        <v>2506</v>
      </c>
      <c r="B179" s="20" t="s">
        <v>2502</v>
      </c>
      <c r="C179" s="181"/>
      <c r="D179" t="s">
        <v>2534</v>
      </c>
    </row>
    <row r="180" spans="1:4">
      <c r="A180" t="s">
        <v>2505</v>
      </c>
      <c r="B180" s="20" t="s">
        <v>2501</v>
      </c>
      <c r="C180" s="179"/>
      <c r="D180" t="s">
        <v>2535</v>
      </c>
    </row>
    <row r="181" spans="1:4">
      <c r="A181" t="s">
        <v>2524</v>
      </c>
      <c r="B181" s="20" t="s">
        <v>2521</v>
      </c>
      <c r="C181" s="187"/>
      <c r="D181" t="s">
        <v>2536</v>
      </c>
    </row>
    <row r="182" spans="1:4">
      <c r="A182" t="s">
        <v>2491</v>
      </c>
      <c r="B182" s="171" t="s">
        <v>2492</v>
      </c>
      <c r="C182" s="167"/>
      <c r="D182" t="s">
        <v>2540</v>
      </c>
    </row>
    <row r="183" spans="1:4">
      <c r="A183" t="s">
        <v>2504</v>
      </c>
      <c r="B183" s="20" t="s">
        <v>2520</v>
      </c>
      <c r="C183" s="180"/>
      <c r="D183" t="s">
        <v>2325</v>
      </c>
    </row>
    <row r="184" spans="1:4">
      <c r="A184" t="s">
        <v>2507</v>
      </c>
      <c r="B184" s="20" t="s">
        <v>2503</v>
      </c>
      <c r="C184" s="182"/>
      <c r="D184" t="s">
        <v>3093</v>
      </c>
    </row>
    <row r="185" spans="1:4">
      <c r="A185" t="s">
        <v>2484</v>
      </c>
      <c r="B185" s="171" t="s">
        <v>2494</v>
      </c>
      <c r="C185" s="173"/>
      <c r="D185" t="s">
        <v>2531</v>
      </c>
    </row>
    <row r="187" spans="1:4">
      <c r="A187" s="42" t="s">
        <v>2556</v>
      </c>
      <c r="B187" s="169"/>
      <c r="C187" s="159"/>
      <c r="D187" s="159"/>
    </row>
    <row r="188" spans="1:4">
      <c r="A188" s="9" t="s">
        <v>2479</v>
      </c>
      <c r="B188" s="170" t="s">
        <v>2480</v>
      </c>
      <c r="C188" s="9" t="s">
        <v>2481</v>
      </c>
      <c r="D188" s="9" t="s">
        <v>2482</v>
      </c>
    </row>
    <row r="189" spans="1:4">
      <c r="A189" t="s">
        <v>2484</v>
      </c>
      <c r="B189" s="171" t="s">
        <v>2494</v>
      </c>
      <c r="C189" s="173"/>
      <c r="D189" t="s">
        <v>2737</v>
      </c>
    </row>
    <row r="190" spans="1:4">
      <c r="A190" t="s">
        <v>2490</v>
      </c>
      <c r="B190" s="171" t="s">
        <v>2495</v>
      </c>
      <c r="C190" s="174"/>
      <c r="D190" t="s">
        <v>3004</v>
      </c>
    </row>
    <row r="191" spans="1:4">
      <c r="A191" t="s">
        <v>2489</v>
      </c>
      <c r="B191" s="20" t="s">
        <v>2500</v>
      </c>
      <c r="C191" s="176"/>
      <c r="D191" t="s">
        <v>3005</v>
      </c>
    </row>
    <row r="192" spans="1:4">
      <c r="A192" t="s">
        <v>2525</v>
      </c>
      <c r="B192" s="20" t="s">
        <v>2519</v>
      </c>
      <c r="C192" s="185"/>
      <c r="D192" t="s">
        <v>3006</v>
      </c>
    </row>
    <row r="193" spans="1:4">
      <c r="A193" t="s">
        <v>2526</v>
      </c>
      <c r="B193" s="20" t="s">
        <v>2349</v>
      </c>
      <c r="C193" s="184"/>
      <c r="D193" t="s">
        <v>3007</v>
      </c>
    </row>
    <row r="194" spans="1:4">
      <c r="A194" t="s">
        <v>2497</v>
      </c>
      <c r="B194" s="171" t="s">
        <v>2498</v>
      </c>
      <c r="C194" s="175"/>
      <c r="D194" t="s">
        <v>3008</v>
      </c>
    </row>
    <row r="195" spans="1:4">
      <c r="A195" t="s">
        <v>2506</v>
      </c>
      <c r="B195" s="20" t="s">
        <v>2502</v>
      </c>
      <c r="C195" s="181"/>
      <c r="D195" t="s">
        <v>3009</v>
      </c>
    </row>
    <row r="196" spans="1:4">
      <c r="A196" t="s">
        <v>2491</v>
      </c>
      <c r="B196" s="171" t="s">
        <v>2492</v>
      </c>
      <c r="C196" s="167"/>
      <c r="D196" t="s">
        <v>3010</v>
      </c>
    </row>
    <row r="197" spans="1:4">
      <c r="A197" t="s">
        <v>2504</v>
      </c>
      <c r="B197" s="20" t="s">
        <v>2520</v>
      </c>
      <c r="C197" s="180"/>
      <c r="D197" t="s">
        <v>2557</v>
      </c>
    </row>
    <row r="198" spans="1:4">
      <c r="A198" t="s">
        <v>2528</v>
      </c>
      <c r="B198" s="20" t="s">
        <v>2522</v>
      </c>
      <c r="C198" s="186"/>
      <c r="D198" t="s">
        <v>3011</v>
      </c>
    </row>
    <row r="199" spans="1:4">
      <c r="A199" t="s">
        <v>2571</v>
      </c>
      <c r="B199" s="171" t="s">
        <v>2573</v>
      </c>
      <c r="C199" s="189"/>
      <c r="D199" t="s">
        <v>3012</v>
      </c>
    </row>
    <row r="200" spans="1:4">
      <c r="A200" t="s">
        <v>2524</v>
      </c>
      <c r="B200" s="20" t="s">
        <v>2521</v>
      </c>
      <c r="C200" s="187"/>
      <c r="D200" t="s">
        <v>3013</v>
      </c>
    </row>
    <row r="201" spans="1:4">
      <c r="A201" t="s">
        <v>2478</v>
      </c>
      <c r="B201" s="172" t="s">
        <v>2485</v>
      </c>
      <c r="C201" s="168"/>
      <c r="D201" t="s">
        <v>2558</v>
      </c>
    </row>
    <row r="202" spans="1:4">
      <c r="A202" t="s">
        <v>2505</v>
      </c>
      <c r="B202" s="20" t="s">
        <v>2501</v>
      </c>
      <c r="C202" s="179"/>
      <c r="D202" t="s">
        <v>3014</v>
      </c>
    </row>
    <row r="203" spans="1:4">
      <c r="A203" t="s">
        <v>2572</v>
      </c>
      <c r="B203" s="171">
        <v>740000</v>
      </c>
      <c r="C203" s="190"/>
      <c r="D203" t="s">
        <v>3015</v>
      </c>
    </row>
    <row r="204" spans="1:4">
      <c r="A204" t="s">
        <v>2507</v>
      </c>
      <c r="B204" s="20" t="s">
        <v>2503</v>
      </c>
      <c r="C204" s="182"/>
      <c r="D204" t="s">
        <v>3016</v>
      </c>
    </row>
    <row r="205" spans="1:4">
      <c r="A205" t="s">
        <v>2514</v>
      </c>
      <c r="B205" s="20" t="s">
        <v>2513</v>
      </c>
      <c r="C205" s="183"/>
      <c r="D205" t="s">
        <v>3017</v>
      </c>
    </row>
    <row r="206" spans="1:4">
      <c r="A206" t="s">
        <v>2529</v>
      </c>
      <c r="B206" s="20" t="s">
        <v>2523</v>
      </c>
      <c r="C206" s="188"/>
      <c r="D206" t="s">
        <v>3018</v>
      </c>
    </row>
    <row r="207" spans="1:4">
      <c r="A207" t="s">
        <v>2488</v>
      </c>
      <c r="B207" s="171" t="s">
        <v>2493</v>
      </c>
      <c r="C207" s="177"/>
      <c r="D207" t="s">
        <v>3019</v>
      </c>
    </row>
    <row r="208" spans="1:4">
      <c r="A208" t="s">
        <v>3031</v>
      </c>
      <c r="B208" s="204" t="s">
        <v>3024</v>
      </c>
      <c r="C208" s="203"/>
      <c r="D208" t="s">
        <v>3020</v>
      </c>
    </row>
    <row r="209" spans="1:4">
      <c r="A209" t="s">
        <v>3028</v>
      </c>
      <c r="B209" s="171" t="s">
        <v>3025</v>
      </c>
      <c r="C209" s="205"/>
      <c r="D209" t="s">
        <v>3021</v>
      </c>
    </row>
    <row r="210" spans="1:4">
      <c r="A210" t="s">
        <v>3029</v>
      </c>
      <c r="B210" t="s">
        <v>3026</v>
      </c>
      <c r="C210" s="206"/>
      <c r="D210" t="s">
        <v>3022</v>
      </c>
    </row>
    <row r="211" spans="1:4">
      <c r="A211" t="s">
        <v>3030</v>
      </c>
      <c r="B211" s="17" t="s">
        <v>3027</v>
      </c>
      <c r="C211" s="207"/>
      <c r="D211" t="s">
        <v>3023</v>
      </c>
    </row>
    <row r="213" spans="1:4">
      <c r="A213" s="42" t="s">
        <v>2559</v>
      </c>
      <c r="B213" s="169"/>
      <c r="C213" s="159"/>
      <c r="D213" s="159"/>
    </row>
    <row r="214" spans="1:4">
      <c r="A214" s="9" t="s">
        <v>2479</v>
      </c>
      <c r="B214" s="170" t="s">
        <v>2480</v>
      </c>
      <c r="C214" s="9" t="s">
        <v>2481</v>
      </c>
      <c r="D214" s="9" t="s">
        <v>2482</v>
      </c>
    </row>
    <row r="215" spans="1:4">
      <c r="A215" t="s">
        <v>2491</v>
      </c>
      <c r="B215" s="171" t="s">
        <v>2492</v>
      </c>
      <c r="C215" s="167"/>
      <c r="D215" t="s">
        <v>121</v>
      </c>
    </row>
    <row r="216" spans="1:4">
      <c r="A216" t="s">
        <v>2497</v>
      </c>
      <c r="B216" s="171" t="s">
        <v>2498</v>
      </c>
      <c r="C216" s="175"/>
      <c r="D216" t="s">
        <v>120</v>
      </c>
    </row>
    <row r="217" spans="1:4">
      <c r="A217" t="s">
        <v>2504</v>
      </c>
      <c r="B217" s="20" t="s">
        <v>2520</v>
      </c>
      <c r="C217" s="180"/>
      <c r="D217" t="s">
        <v>119</v>
      </c>
    </row>
    <row r="218" spans="1:4">
      <c r="A218" t="s">
        <v>2505</v>
      </c>
      <c r="B218" s="20" t="s">
        <v>2501</v>
      </c>
      <c r="C218" s="179"/>
      <c r="D218" t="s">
        <v>117</v>
      </c>
    </row>
    <row r="219" spans="1:4">
      <c r="A219" t="s">
        <v>2490</v>
      </c>
      <c r="B219" s="171" t="s">
        <v>2495</v>
      </c>
      <c r="C219" s="174"/>
      <c r="D219" t="s">
        <v>116</v>
      </c>
    </row>
    <row r="221" spans="1:4">
      <c r="A221" s="42" t="s">
        <v>2560</v>
      </c>
      <c r="B221" s="169"/>
      <c r="C221" s="159"/>
      <c r="D221" s="159"/>
    </row>
    <row r="222" spans="1:4">
      <c r="A222" s="9" t="s">
        <v>2479</v>
      </c>
      <c r="B222" s="170" t="s">
        <v>2480</v>
      </c>
      <c r="C222" s="9" t="s">
        <v>2481</v>
      </c>
      <c r="D222" s="9" t="s">
        <v>2482</v>
      </c>
    </row>
    <row r="223" spans="1:4">
      <c r="A223" t="s">
        <v>2478</v>
      </c>
      <c r="B223" s="172" t="s">
        <v>2485</v>
      </c>
      <c r="C223" s="168"/>
      <c r="D223" t="s">
        <v>159</v>
      </c>
    </row>
    <row r="224" spans="1:4">
      <c r="A224" t="s">
        <v>2497</v>
      </c>
      <c r="B224" s="171" t="s">
        <v>2498</v>
      </c>
      <c r="C224" s="175"/>
      <c r="D224" t="s">
        <v>268</v>
      </c>
    </row>
    <row r="225" spans="1:4">
      <c r="A225" t="s">
        <v>2484</v>
      </c>
      <c r="B225" s="171" t="s">
        <v>2494</v>
      </c>
      <c r="C225" s="173"/>
      <c r="D225" t="s">
        <v>269</v>
      </c>
    </row>
    <row r="227" spans="1:4">
      <c r="A227" s="42" t="s">
        <v>2599</v>
      </c>
      <c r="B227" s="169"/>
      <c r="C227" s="159"/>
      <c r="D227" s="159"/>
    </row>
    <row r="228" spans="1:4">
      <c r="A228" s="9" t="s">
        <v>2479</v>
      </c>
      <c r="B228" s="170" t="s">
        <v>2480</v>
      </c>
      <c r="C228" s="9" t="s">
        <v>2481</v>
      </c>
      <c r="D228" s="9" t="s">
        <v>2482</v>
      </c>
    </row>
    <row r="229" spans="1:4">
      <c r="A229" t="s">
        <v>2489</v>
      </c>
      <c r="B229" s="20" t="s">
        <v>2500</v>
      </c>
      <c r="C229" s="176"/>
      <c r="D229" t="s">
        <v>2453</v>
      </c>
    </row>
    <row r="230" spans="1:4">
      <c r="A230" t="s">
        <v>2504</v>
      </c>
      <c r="B230" s="20" t="s">
        <v>2520</v>
      </c>
      <c r="C230" s="180"/>
      <c r="D230" t="s">
        <v>89</v>
      </c>
    </row>
    <row r="231" spans="1:4">
      <c r="A231" t="s">
        <v>2490</v>
      </c>
      <c r="B231" s="171" t="s">
        <v>2495</v>
      </c>
      <c r="C231" s="174"/>
      <c r="D231" t="s">
        <v>83</v>
      </c>
    </row>
    <row r="232" spans="1:4">
      <c r="A232" t="s">
        <v>2524</v>
      </c>
      <c r="B232" s="20" t="s">
        <v>2521</v>
      </c>
      <c r="C232" s="187"/>
      <c r="D232" t="s">
        <v>2600</v>
      </c>
    </row>
    <row r="233" spans="1:4">
      <c r="A233" t="s">
        <v>2505</v>
      </c>
      <c r="B233" s="20" t="s">
        <v>2501</v>
      </c>
      <c r="C233" s="179"/>
      <c r="D233" t="s">
        <v>2601</v>
      </c>
    </row>
    <row r="234" spans="1:4">
      <c r="A234" t="s">
        <v>2497</v>
      </c>
      <c r="B234" s="171" t="s">
        <v>2498</v>
      </c>
      <c r="C234" s="175"/>
      <c r="D234" t="s">
        <v>94</v>
      </c>
    </row>
    <row r="235" spans="1:4">
      <c r="A235" t="s">
        <v>2506</v>
      </c>
      <c r="B235" s="20" t="s">
        <v>2502</v>
      </c>
      <c r="C235" s="181"/>
      <c r="D235" t="s">
        <v>93</v>
      </c>
    </row>
    <row r="236" spans="1:4">
      <c r="A236" t="s">
        <v>2491</v>
      </c>
      <c r="B236" s="171" t="s">
        <v>2492</v>
      </c>
      <c r="C236" s="167"/>
      <c r="D236" t="s">
        <v>92</v>
      </c>
    </row>
    <row r="237" spans="1:4">
      <c r="A237" t="s">
        <v>2484</v>
      </c>
      <c r="B237" s="171" t="s">
        <v>2494</v>
      </c>
      <c r="C237" s="173"/>
      <c r="D237" t="s">
        <v>91</v>
      </c>
    </row>
    <row r="239" spans="1:4">
      <c r="A239" s="42" t="s">
        <v>2604</v>
      </c>
      <c r="B239" s="169"/>
      <c r="C239" s="159"/>
      <c r="D239" s="159"/>
    </row>
    <row r="240" spans="1:4">
      <c r="A240" s="9" t="s">
        <v>2479</v>
      </c>
      <c r="B240" s="170" t="s">
        <v>2480</v>
      </c>
      <c r="C240" s="9" t="s">
        <v>2481</v>
      </c>
      <c r="D240" s="9" t="s">
        <v>2482</v>
      </c>
    </row>
    <row r="241" spans="1:4">
      <c r="A241" t="s">
        <v>2489</v>
      </c>
      <c r="B241" s="20" t="s">
        <v>2500</v>
      </c>
      <c r="C241" s="176"/>
      <c r="D241" t="s">
        <v>2453</v>
      </c>
    </row>
    <row r="242" spans="1:4">
      <c r="A242" t="s">
        <v>2507</v>
      </c>
      <c r="B242" s="20" t="s">
        <v>2503</v>
      </c>
      <c r="C242" s="182"/>
      <c r="D242" t="s">
        <v>2562</v>
      </c>
    </row>
    <row r="243" spans="1:4">
      <c r="A243" t="s">
        <v>2497</v>
      </c>
      <c r="B243" s="171" t="s">
        <v>2498</v>
      </c>
      <c r="C243" s="175"/>
      <c r="D243" t="s">
        <v>88</v>
      </c>
    </row>
    <row r="244" spans="1:4">
      <c r="A244" t="s">
        <v>2504</v>
      </c>
      <c r="B244" s="20" t="s">
        <v>2520</v>
      </c>
      <c r="C244" s="180"/>
      <c r="D244" t="s">
        <v>89</v>
      </c>
    </row>
    <row r="245" spans="1:4">
      <c r="A245" t="s">
        <v>2490</v>
      </c>
      <c r="B245" s="171" t="s">
        <v>2495</v>
      </c>
      <c r="C245" s="174"/>
      <c r="D245" t="s">
        <v>83</v>
      </c>
    </row>
    <row r="246" spans="1:4">
      <c r="A246" t="s">
        <v>2505</v>
      </c>
      <c r="B246" s="20" t="s">
        <v>2501</v>
      </c>
      <c r="C246" s="179"/>
      <c r="D246" t="s">
        <v>2602</v>
      </c>
    </row>
    <row r="247" spans="1:4">
      <c r="A247" t="s">
        <v>2484</v>
      </c>
      <c r="B247" s="171" t="s">
        <v>2494</v>
      </c>
      <c r="C247" s="173"/>
      <c r="D247" t="s">
        <v>433</v>
      </c>
    </row>
    <row r="248" spans="1:4">
      <c r="A248" t="s">
        <v>2571</v>
      </c>
      <c r="B248" s="171" t="s">
        <v>2573</v>
      </c>
      <c r="C248" s="189"/>
      <c r="D248" t="s">
        <v>2570</v>
      </c>
    </row>
    <row r="249" spans="1:4">
      <c r="A249" t="s">
        <v>2572</v>
      </c>
      <c r="B249" s="171">
        <v>740000</v>
      </c>
      <c r="C249" s="190"/>
      <c r="D249" t="s">
        <v>2450</v>
      </c>
    </row>
    <row r="250" spans="1:4">
      <c r="A250" t="s">
        <v>2491</v>
      </c>
      <c r="B250" s="171" t="s">
        <v>2492</v>
      </c>
      <c r="C250" s="167"/>
      <c r="D250" t="s">
        <v>2603</v>
      </c>
    </row>
    <row r="252" spans="1:4">
      <c r="A252" s="42" t="s">
        <v>3489</v>
      </c>
      <c r="B252" s="169"/>
      <c r="C252" s="159"/>
      <c r="D252" s="159"/>
    </row>
    <row r="253" spans="1:4">
      <c r="A253" s="9" t="s">
        <v>2479</v>
      </c>
      <c r="B253" s="170" t="s">
        <v>2480</v>
      </c>
      <c r="C253" s="9" t="s">
        <v>2481</v>
      </c>
      <c r="D253" s="9" t="s">
        <v>2482</v>
      </c>
    </row>
    <row r="254" spans="1:4">
      <c r="A254" t="s">
        <v>2526</v>
      </c>
      <c r="B254" s="20" t="s">
        <v>2349</v>
      </c>
      <c r="C254" s="184"/>
      <c r="D254" t="s">
        <v>3497</v>
      </c>
    </row>
    <row r="255" spans="1:4">
      <c r="A255" t="s">
        <v>2504</v>
      </c>
      <c r="B255" s="20" t="s">
        <v>2520</v>
      </c>
      <c r="C255" s="180"/>
      <c r="D255" t="s">
        <v>3498</v>
      </c>
    </row>
    <row r="256" spans="1:4">
      <c r="A256" t="s">
        <v>2525</v>
      </c>
      <c r="B256" s="20" t="s">
        <v>2519</v>
      </c>
      <c r="C256" s="185"/>
      <c r="D256" t="s">
        <v>3499</v>
      </c>
    </row>
    <row r="257" spans="1:4">
      <c r="A257" t="s">
        <v>2490</v>
      </c>
      <c r="B257" s="171" t="s">
        <v>2495</v>
      </c>
      <c r="C257" s="174"/>
      <c r="D257" t="s">
        <v>3500</v>
      </c>
    </row>
    <row r="258" spans="1:4">
      <c r="A258" t="s">
        <v>2505</v>
      </c>
      <c r="B258" s="20" t="s">
        <v>2501</v>
      </c>
      <c r="C258" s="179"/>
      <c r="D258" t="s">
        <v>3501</v>
      </c>
    </row>
    <row r="259" spans="1:4">
      <c r="A259" t="s">
        <v>2484</v>
      </c>
      <c r="B259" s="171" t="s">
        <v>2494</v>
      </c>
      <c r="C259" s="173"/>
      <c r="D259" t="s">
        <v>3502</v>
      </c>
    </row>
    <row r="260" spans="1:4">
      <c r="A260" t="s">
        <v>2506</v>
      </c>
      <c r="B260" s="20" t="s">
        <v>2502</v>
      </c>
      <c r="C260" s="181"/>
      <c r="D260" t="s">
        <v>3503</v>
      </c>
    </row>
    <row r="261" spans="1:4">
      <c r="A261" t="s">
        <v>2529</v>
      </c>
      <c r="B261" s="20" t="s">
        <v>2523</v>
      </c>
      <c r="C261" s="188"/>
      <c r="D261" t="s">
        <v>3504</v>
      </c>
    </row>
    <row r="263" spans="1:4">
      <c r="A263" s="42" t="s">
        <v>2605</v>
      </c>
      <c r="B263" s="169"/>
      <c r="C263" s="159"/>
      <c r="D263" s="159"/>
    </row>
    <row r="264" spans="1:4">
      <c r="A264" s="9" t="s">
        <v>2479</v>
      </c>
      <c r="B264" s="170" t="s">
        <v>2480</v>
      </c>
      <c r="C264" s="9" t="s">
        <v>2481</v>
      </c>
      <c r="D264" s="9" t="s">
        <v>2482</v>
      </c>
    </row>
    <row r="265" spans="1:4">
      <c r="A265" t="s">
        <v>2489</v>
      </c>
      <c r="B265" s="20" t="s">
        <v>2500</v>
      </c>
      <c r="C265" s="176"/>
      <c r="D265" t="s">
        <v>2453</v>
      </c>
    </row>
    <row r="266" spans="1:4">
      <c r="A266" t="s">
        <v>2484</v>
      </c>
      <c r="B266" s="171" t="s">
        <v>2494</v>
      </c>
      <c r="C266" s="173"/>
      <c r="D266" t="s">
        <v>433</v>
      </c>
    </row>
    <row r="267" spans="1:4">
      <c r="A267" t="s">
        <v>2507</v>
      </c>
      <c r="B267" s="20" t="s">
        <v>2503</v>
      </c>
      <c r="C267" s="182"/>
      <c r="D267" t="s">
        <v>2562</v>
      </c>
    </row>
    <row r="268" spans="1:4">
      <c r="A268" t="s">
        <v>2497</v>
      </c>
      <c r="B268" s="171" t="s">
        <v>2498</v>
      </c>
      <c r="C268" s="175"/>
      <c r="D268" t="s">
        <v>88</v>
      </c>
    </row>
    <row r="269" spans="1:4">
      <c r="A269" t="s">
        <v>2524</v>
      </c>
      <c r="B269" s="20" t="s">
        <v>2521</v>
      </c>
      <c r="C269" s="187"/>
      <c r="D269" t="s">
        <v>2598</v>
      </c>
    </row>
    <row r="270" spans="1:4">
      <c r="A270" t="s">
        <v>2571</v>
      </c>
      <c r="B270" s="171" t="s">
        <v>2573</v>
      </c>
      <c r="C270" s="189"/>
      <c r="D270" t="s">
        <v>2570</v>
      </c>
    </row>
    <row r="271" spans="1:4">
      <c r="A271" t="s">
        <v>2491</v>
      </c>
      <c r="B271" s="171" t="s">
        <v>2492</v>
      </c>
      <c r="C271" s="167"/>
      <c r="D271" t="s">
        <v>2603</v>
      </c>
    </row>
    <row r="272" spans="1:4">
      <c r="A272" t="s">
        <v>2505</v>
      </c>
      <c r="B272" s="20" t="s">
        <v>2501</v>
      </c>
      <c r="C272" s="179"/>
      <c r="D272" t="s">
        <v>2602</v>
      </c>
    </row>
    <row r="273" spans="1:4">
      <c r="A273" t="s">
        <v>2490</v>
      </c>
      <c r="B273" s="171" t="s">
        <v>2495</v>
      </c>
      <c r="C273" s="174"/>
      <c r="D273" t="s">
        <v>83</v>
      </c>
    </row>
    <row r="274" spans="1:4">
      <c r="A274" t="s">
        <v>2504</v>
      </c>
      <c r="B274" s="20" t="s">
        <v>2520</v>
      </c>
      <c r="C274" s="180"/>
      <c r="D274" t="s">
        <v>89</v>
      </c>
    </row>
    <row r="276" spans="1:4">
      <c r="A276" s="42" t="s">
        <v>2579</v>
      </c>
      <c r="B276" s="169"/>
      <c r="C276" s="159"/>
      <c r="D276" s="159"/>
    </row>
    <row r="277" spans="1:4">
      <c r="A277" s="9" t="s">
        <v>2479</v>
      </c>
      <c r="B277" s="170" t="s">
        <v>2480</v>
      </c>
      <c r="C277" s="9" t="s">
        <v>2481</v>
      </c>
      <c r="D277" s="9" t="s">
        <v>2482</v>
      </c>
    </row>
    <row r="278" spans="1:4">
      <c r="A278" t="s">
        <v>2489</v>
      </c>
      <c r="B278" s="20" t="s">
        <v>2500</v>
      </c>
      <c r="C278" s="176"/>
      <c r="D278" t="s">
        <v>423</v>
      </c>
    </row>
    <row r="279" spans="1:4">
      <c r="A279" t="s">
        <v>2528</v>
      </c>
      <c r="B279" s="20" t="s">
        <v>2522</v>
      </c>
      <c r="C279" s="186"/>
      <c r="D279" t="s">
        <v>2452</v>
      </c>
    </row>
    <row r="280" spans="1:4">
      <c r="A280" t="s">
        <v>2497</v>
      </c>
      <c r="B280" s="171" t="s">
        <v>2498</v>
      </c>
      <c r="C280" s="175"/>
      <c r="D280" t="s">
        <v>88</v>
      </c>
    </row>
    <row r="281" spans="1:4">
      <c r="A281" t="s">
        <v>2504</v>
      </c>
      <c r="B281" s="20" t="s">
        <v>2520</v>
      </c>
      <c r="C281" s="180"/>
      <c r="D281" t="s">
        <v>2568</v>
      </c>
    </row>
    <row r="282" spans="1:4">
      <c r="A282" t="s">
        <v>2524</v>
      </c>
      <c r="B282" s="20" t="s">
        <v>2521</v>
      </c>
      <c r="C282" s="187"/>
      <c r="D282" t="s">
        <v>2569</v>
      </c>
    </row>
    <row r="283" spans="1:4">
      <c r="A283" t="s">
        <v>2478</v>
      </c>
      <c r="B283" s="172" t="s">
        <v>2485</v>
      </c>
      <c r="C283" s="168"/>
      <c r="D283" t="s">
        <v>85</v>
      </c>
    </row>
    <row r="284" spans="1:4">
      <c r="A284" t="s">
        <v>2506</v>
      </c>
      <c r="B284" s="20" t="s">
        <v>2502</v>
      </c>
      <c r="C284" s="181"/>
      <c r="D284" t="s">
        <v>84</v>
      </c>
    </row>
    <row r="285" spans="1:4">
      <c r="A285" t="s">
        <v>2490</v>
      </c>
      <c r="B285" s="171" t="s">
        <v>2495</v>
      </c>
      <c r="C285" s="174"/>
      <c r="D285" t="s">
        <v>83</v>
      </c>
    </row>
    <row r="286" spans="1:4">
      <c r="A286" t="s">
        <v>2514</v>
      </c>
      <c r="B286" s="20" t="s">
        <v>2513</v>
      </c>
      <c r="C286" s="183"/>
      <c r="D286" t="s">
        <v>430</v>
      </c>
    </row>
    <row r="287" spans="1:4">
      <c r="A287" t="s">
        <v>2484</v>
      </c>
      <c r="B287" s="171" t="s">
        <v>2494</v>
      </c>
      <c r="C287" s="173"/>
      <c r="D287" t="s">
        <v>433</v>
      </c>
    </row>
    <row r="288" spans="1:4">
      <c r="A288" t="s">
        <v>2572</v>
      </c>
      <c r="B288" s="171">
        <v>740000</v>
      </c>
      <c r="C288" s="190"/>
      <c r="D288" t="s">
        <v>2450</v>
      </c>
    </row>
    <row r="289" spans="1:4">
      <c r="B289" s="171"/>
    </row>
    <row r="290" spans="1:4">
      <c r="A290" s="42" t="s">
        <v>2579</v>
      </c>
      <c r="B290" s="169"/>
      <c r="C290" s="159"/>
      <c r="D290" s="159"/>
    </row>
    <row r="291" spans="1:4">
      <c r="A291" s="9" t="s">
        <v>2479</v>
      </c>
      <c r="B291" s="170" t="s">
        <v>2480</v>
      </c>
      <c r="C291" s="9" t="s">
        <v>2481</v>
      </c>
      <c r="D291" s="9" t="s">
        <v>2482</v>
      </c>
    </row>
    <row r="292" spans="1:4">
      <c r="A292" t="s">
        <v>2489</v>
      </c>
      <c r="B292" s="20" t="s">
        <v>2500</v>
      </c>
      <c r="C292" s="176"/>
      <c r="D292" s="380" t="s">
        <v>2453</v>
      </c>
    </row>
    <row r="293" spans="1:4">
      <c r="A293" t="s">
        <v>2529</v>
      </c>
      <c r="B293" s="20" t="s">
        <v>2523</v>
      </c>
      <c r="C293" s="188"/>
      <c r="D293" t="s">
        <v>2561</v>
      </c>
    </row>
    <row r="294" spans="1:4">
      <c r="A294" t="s">
        <v>2497</v>
      </c>
      <c r="B294" s="171" t="s">
        <v>2498</v>
      </c>
      <c r="C294" s="175"/>
      <c r="D294" t="s">
        <v>88</v>
      </c>
    </row>
    <row r="295" spans="1:4">
      <c r="A295" t="s">
        <v>2491</v>
      </c>
      <c r="B295" s="171" t="s">
        <v>2492</v>
      </c>
      <c r="C295" s="167"/>
      <c r="D295" t="s">
        <v>2616</v>
      </c>
    </row>
    <row r="296" spans="1:4">
      <c r="A296" t="s">
        <v>2490</v>
      </c>
      <c r="B296" s="171" t="s">
        <v>2495</v>
      </c>
      <c r="C296" s="174"/>
      <c r="D296" t="s">
        <v>83</v>
      </c>
    </row>
    <row r="297" spans="1:4">
      <c r="A297" t="s">
        <v>2514</v>
      </c>
      <c r="B297" s="20" t="s">
        <v>2513</v>
      </c>
      <c r="C297" s="183"/>
      <c r="D297" t="s">
        <v>430</v>
      </c>
    </row>
    <row r="298" spans="1:4">
      <c r="A298" t="s">
        <v>2484</v>
      </c>
      <c r="B298" s="171" t="s">
        <v>2494</v>
      </c>
      <c r="C298" s="173"/>
      <c r="D298" t="s">
        <v>433</v>
      </c>
    </row>
    <row r="299" spans="1:4">
      <c r="A299" t="s">
        <v>2572</v>
      </c>
      <c r="B299" s="171">
        <v>740000</v>
      </c>
      <c r="C299" s="190"/>
      <c r="D299" t="s">
        <v>2450</v>
      </c>
    </row>
    <row r="300" spans="1:4">
      <c r="A300" t="s">
        <v>2507</v>
      </c>
      <c r="B300" s="20" t="s">
        <v>2503</v>
      </c>
      <c r="C300" s="182"/>
      <c r="D300" t="s">
        <v>2562</v>
      </c>
    </row>
    <row r="301" spans="1:4">
      <c r="A301" t="s">
        <v>2504</v>
      </c>
      <c r="B301" s="20" t="s">
        <v>2520</v>
      </c>
      <c r="C301" s="180"/>
      <c r="D301" t="s">
        <v>89</v>
      </c>
    </row>
    <row r="302" spans="1:4">
      <c r="B302"/>
    </row>
    <row r="303" spans="1:4">
      <c r="A303" s="42" t="s">
        <v>2729</v>
      </c>
      <c r="B303" s="169"/>
      <c r="C303" s="159"/>
      <c r="D303" s="159"/>
    </row>
    <row r="304" spans="1:4">
      <c r="A304" s="9" t="s">
        <v>2479</v>
      </c>
      <c r="B304" s="170" t="s">
        <v>2480</v>
      </c>
      <c r="C304" s="9" t="s">
        <v>2481</v>
      </c>
      <c r="D304" s="9" t="s">
        <v>2482</v>
      </c>
    </row>
    <row r="305" spans="1:4">
      <c r="A305" t="s">
        <v>2489</v>
      </c>
      <c r="B305" s="20" t="s">
        <v>2500</v>
      </c>
      <c r="C305" s="176"/>
      <c r="D305" t="s">
        <v>2453</v>
      </c>
    </row>
    <row r="306" spans="1:4">
      <c r="A306" t="s">
        <v>2504</v>
      </c>
      <c r="B306" s="20" t="s">
        <v>2520</v>
      </c>
      <c r="C306" s="180"/>
      <c r="D306" t="s">
        <v>89</v>
      </c>
    </row>
    <row r="307" spans="1:4">
      <c r="A307" t="s">
        <v>2507</v>
      </c>
      <c r="B307" s="20" t="s">
        <v>2503</v>
      </c>
      <c r="C307" s="182"/>
      <c r="D307" t="s">
        <v>2562</v>
      </c>
    </row>
    <row r="308" spans="1:4">
      <c r="A308" t="s">
        <v>2528</v>
      </c>
      <c r="B308" s="20" t="s">
        <v>2522</v>
      </c>
      <c r="C308" s="186"/>
      <c r="D308" t="s">
        <v>2452</v>
      </c>
    </row>
    <row r="309" spans="1:4">
      <c r="A309" t="s">
        <v>2529</v>
      </c>
      <c r="B309" s="20" t="s">
        <v>2523</v>
      </c>
      <c r="C309" s="188"/>
      <c r="D309" t="s">
        <v>2561</v>
      </c>
    </row>
    <row r="310" spans="1:4">
      <c r="A310" t="s">
        <v>2497</v>
      </c>
      <c r="B310" s="171" t="s">
        <v>2498</v>
      </c>
      <c r="C310" s="175"/>
      <c r="D310" t="s">
        <v>88</v>
      </c>
    </row>
    <row r="311" spans="1:4">
      <c r="A311" t="s">
        <v>2506</v>
      </c>
      <c r="B311" s="20" t="s">
        <v>2502</v>
      </c>
      <c r="C311" s="181"/>
      <c r="D311" t="s">
        <v>2618</v>
      </c>
    </row>
    <row r="312" spans="1:4">
      <c r="A312" t="s">
        <v>2484</v>
      </c>
      <c r="B312" s="171" t="s">
        <v>2494</v>
      </c>
      <c r="C312" s="173"/>
      <c r="D312" t="s">
        <v>2617</v>
      </c>
    </row>
    <row r="313" spans="1:4">
      <c r="A313" t="s">
        <v>2490</v>
      </c>
      <c r="B313" s="171" t="s">
        <v>2495</v>
      </c>
      <c r="C313" s="174"/>
      <c r="D313" t="s">
        <v>83</v>
      </c>
    </row>
    <row r="314" spans="1:4">
      <c r="A314" t="s">
        <v>2491</v>
      </c>
      <c r="B314" s="171" t="s">
        <v>2492</v>
      </c>
      <c r="C314" s="167"/>
      <c r="D314" t="s">
        <v>2616</v>
      </c>
    </row>
    <row r="315" spans="1:4">
      <c r="A315" t="s">
        <v>2572</v>
      </c>
      <c r="B315" s="171">
        <v>740000</v>
      </c>
      <c r="C315" s="190"/>
      <c r="D315" t="s">
        <v>2450</v>
      </c>
    </row>
    <row r="317" spans="1:4">
      <c r="A317" s="42" t="s">
        <v>3782</v>
      </c>
      <c r="B317" s="169"/>
      <c r="C317" s="159"/>
      <c r="D317" s="159"/>
    </row>
    <row r="318" spans="1:4">
      <c r="A318" s="9" t="s">
        <v>2479</v>
      </c>
      <c r="B318" s="170" t="s">
        <v>2480</v>
      </c>
      <c r="C318" s="9" t="s">
        <v>2481</v>
      </c>
      <c r="D318" s="9" t="s">
        <v>2482</v>
      </c>
    </row>
    <row r="319" spans="1:4">
      <c r="A319" t="s">
        <v>2504</v>
      </c>
      <c r="B319" s="20" t="s">
        <v>2520</v>
      </c>
      <c r="C319" s="180"/>
      <c r="D319" t="s">
        <v>3783</v>
      </c>
    </row>
    <row r="320" spans="1:4">
      <c r="A320" t="s">
        <v>3791</v>
      </c>
      <c r="B320" s="20" t="s">
        <v>3790</v>
      </c>
      <c r="C320" s="159"/>
      <c r="D320" t="s">
        <v>3784</v>
      </c>
    </row>
    <row r="321" spans="1:4">
      <c r="A321" t="s">
        <v>2491</v>
      </c>
      <c r="B321" s="171" t="s">
        <v>2492</v>
      </c>
      <c r="C321" s="167"/>
      <c r="D321" t="s">
        <v>3785</v>
      </c>
    </row>
    <row r="322" spans="1:4">
      <c r="A322" t="s">
        <v>2571</v>
      </c>
      <c r="B322" s="171" t="s">
        <v>2573</v>
      </c>
      <c r="C322" s="189"/>
      <c r="D322" t="s">
        <v>3786</v>
      </c>
    </row>
    <row r="323" spans="1:4">
      <c r="A323" t="s">
        <v>3792</v>
      </c>
      <c r="B323" s="171">
        <v>808080</v>
      </c>
      <c r="C323" s="411"/>
      <c r="D323" t="s">
        <v>3787</v>
      </c>
    </row>
    <row r="324" spans="1:4">
      <c r="A324" t="s">
        <v>2497</v>
      </c>
      <c r="B324" s="171" t="s">
        <v>2498</v>
      </c>
      <c r="C324" s="175"/>
      <c r="D324" t="s">
        <v>3788</v>
      </c>
    </row>
    <row r="325" spans="1:4">
      <c r="A325" t="s">
        <v>2505</v>
      </c>
      <c r="B325" s="20" t="s">
        <v>2501</v>
      </c>
      <c r="C325" s="179"/>
      <c r="D325" t="s">
        <v>3789</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heetViews>
  <sheetFormatPr defaultColWidth="8.81640625" defaultRowHeight="14.5"/>
  <cols>
    <col min="1" max="1" width="31.453125" customWidth="1"/>
    <col min="2" max="2" width="28.1796875" customWidth="1"/>
    <col min="3" max="3" width="85.453125" customWidth="1"/>
  </cols>
  <sheetData>
    <row r="1" spans="1:3">
      <c r="A1" s="42" t="s">
        <v>68</v>
      </c>
      <c r="B1" s="42" t="s">
        <v>69</v>
      </c>
    </row>
    <row r="2" spans="1:3" ht="145">
      <c r="A2" t="s">
        <v>3737</v>
      </c>
      <c r="B2" t="s">
        <v>3400</v>
      </c>
      <c r="C2" s="163" t="s">
        <v>3401</v>
      </c>
    </row>
    <row r="3" spans="1:3">
      <c r="A3" t="s">
        <v>3650</v>
      </c>
      <c r="B3" t="s">
        <v>3651</v>
      </c>
    </row>
  </sheetData>
  <pageMargins left="0.7" right="0.7" top="0.75" bottom="0.75" header="0.3" footer="0.3"/>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B35" sqref="B35"/>
    </sheetView>
  </sheetViews>
  <sheetFormatPr defaultColWidth="11.453125" defaultRowHeight="14.5"/>
  <cols>
    <col min="1" max="1" width="11.1796875" customWidth="1"/>
    <col min="2" max="2" width="25.1796875" customWidth="1"/>
    <col min="3" max="3" width="10.1796875" style="370" customWidth="1"/>
    <col min="4" max="33" width="10.1796875" customWidth="1"/>
  </cols>
  <sheetData>
    <row r="1" spans="1:33">
      <c r="A1" s="365" t="s">
        <v>3539</v>
      </c>
      <c r="B1" s="366" t="s">
        <v>3563</v>
      </c>
      <c r="C1" s="369" t="s">
        <v>2481</v>
      </c>
      <c r="D1" s="366">
        <v>2021</v>
      </c>
      <c r="E1" s="366">
        <v>2022</v>
      </c>
      <c r="F1" s="366">
        <v>2023</v>
      </c>
      <c r="G1" s="366">
        <v>2024</v>
      </c>
      <c r="H1" s="366">
        <v>2025</v>
      </c>
      <c r="I1" s="366">
        <v>2026</v>
      </c>
      <c r="J1" s="366">
        <v>2027</v>
      </c>
      <c r="K1" s="366">
        <v>2028</v>
      </c>
      <c r="L1" s="366">
        <v>2029</v>
      </c>
      <c r="M1" s="366">
        <v>2030</v>
      </c>
      <c r="N1" s="366">
        <v>2031</v>
      </c>
      <c r="O1" s="366">
        <v>2032</v>
      </c>
      <c r="P1" s="366">
        <v>2033</v>
      </c>
      <c r="Q1" s="366">
        <v>2034</v>
      </c>
      <c r="R1" s="366">
        <v>2035</v>
      </c>
      <c r="S1" s="366">
        <v>2036</v>
      </c>
      <c r="T1" s="366">
        <v>2037</v>
      </c>
      <c r="U1" s="366">
        <v>2038</v>
      </c>
      <c r="V1" s="366">
        <v>2039</v>
      </c>
      <c r="W1" s="366">
        <v>2040</v>
      </c>
      <c r="X1" s="366">
        <v>2041</v>
      </c>
      <c r="Y1" s="366">
        <v>2042</v>
      </c>
      <c r="Z1" s="366">
        <v>2043</v>
      </c>
      <c r="AA1" s="366">
        <v>2044</v>
      </c>
      <c r="AB1" s="366">
        <v>2045</v>
      </c>
      <c r="AC1" s="366">
        <v>2046</v>
      </c>
      <c r="AD1" s="366">
        <v>2047</v>
      </c>
      <c r="AE1" s="366">
        <v>2048</v>
      </c>
      <c r="AF1" s="366">
        <v>2049</v>
      </c>
      <c r="AG1" s="366">
        <v>2050</v>
      </c>
    </row>
    <row r="2" spans="1:33">
      <c r="A2" s="1" t="s">
        <v>3545</v>
      </c>
      <c r="B2" t="s">
        <v>3735</v>
      </c>
      <c r="C2" s="370" t="s">
        <v>3564</v>
      </c>
      <c r="D2">
        <v>5430.7</v>
      </c>
      <c r="E2">
        <v>5492.7</v>
      </c>
      <c r="F2">
        <v>5304.4</v>
      </c>
      <c r="G2">
        <v>5172.79</v>
      </c>
      <c r="H2">
        <v>5240.5600000000004</v>
      </c>
      <c r="I2">
        <v>5240.79</v>
      </c>
      <c r="J2">
        <v>5217.57</v>
      </c>
      <c r="K2">
        <v>5180.99</v>
      </c>
      <c r="L2">
        <v>5089.25</v>
      </c>
      <c r="M2">
        <v>5041.37</v>
      </c>
      <c r="N2">
        <v>4982.83</v>
      </c>
      <c r="O2">
        <v>4947.6099999999997</v>
      </c>
      <c r="P2">
        <v>4918.46</v>
      </c>
      <c r="Q2">
        <v>4869.47</v>
      </c>
      <c r="R2">
        <v>4834.28</v>
      </c>
      <c r="S2">
        <v>4770.53</v>
      </c>
      <c r="T2">
        <v>4710.8</v>
      </c>
      <c r="U2">
        <v>4645.53</v>
      </c>
      <c r="V2">
        <v>4542.3500000000004</v>
      </c>
      <c r="W2">
        <v>4414.62</v>
      </c>
      <c r="X2">
        <v>4290.3500000000004</v>
      </c>
      <c r="Y2">
        <v>4203.5</v>
      </c>
      <c r="Z2">
        <v>4184.8999999999996</v>
      </c>
      <c r="AA2">
        <v>4191.3900000000003</v>
      </c>
      <c r="AB2">
        <v>4200.45</v>
      </c>
      <c r="AC2">
        <v>4225.45</v>
      </c>
      <c r="AD2">
        <v>4256.22</v>
      </c>
      <c r="AE2">
        <v>4286.6499999999996</v>
      </c>
      <c r="AF2">
        <v>4307.76</v>
      </c>
      <c r="AG2">
        <v>4322.97</v>
      </c>
    </row>
  </sheetData>
  <pageMargins left="0.7" right="0.7" top="0.75" bottom="0.75" header="0.3" footer="0.3"/>
  <pageSetup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53125" defaultRowHeight="14.5"/>
  <cols>
    <col min="1" max="1" width="15.81640625" customWidth="1"/>
    <col min="2" max="2" width="39" customWidth="1"/>
    <col min="3" max="3" width="13.1796875" customWidth="1"/>
    <col min="4" max="4" width="17.1796875" customWidth="1"/>
    <col min="5" max="5" width="16.1796875" customWidth="1"/>
    <col min="6" max="6" width="39.1796875" customWidth="1"/>
  </cols>
  <sheetData>
    <row r="1" spans="1:6">
      <c r="A1" s="365" t="s">
        <v>3539</v>
      </c>
      <c r="B1" s="366" t="s">
        <v>3540</v>
      </c>
      <c r="C1" s="366" t="s">
        <v>3541</v>
      </c>
      <c r="D1" s="366" t="s">
        <v>3542</v>
      </c>
      <c r="E1" s="366" t="s">
        <v>3543</v>
      </c>
      <c r="F1" s="367" t="s">
        <v>3544</v>
      </c>
    </row>
    <row r="2" spans="1:6" ht="29">
      <c r="A2" s="1" t="s">
        <v>3545</v>
      </c>
      <c r="B2" s="1" t="s">
        <v>3109</v>
      </c>
      <c r="C2" s="1">
        <v>2030</v>
      </c>
      <c r="D2" s="5">
        <f>0.48*'EPA GHG Inventory'!Q16</f>
        <v>3161.7119999999995</v>
      </c>
      <c r="E2" s="5">
        <f>0.5*'EPA GHG Inventory'!Q16</f>
        <v>3293.45</v>
      </c>
      <c r="F2" t="s">
        <v>3110</v>
      </c>
    </row>
    <row r="3" spans="1:6">
      <c r="A3" s="1"/>
      <c r="B3" s="1"/>
      <c r="C3" s="1"/>
      <c r="D3" s="5"/>
      <c r="E3" s="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I21"/>
  <sheetViews>
    <sheetView workbookViewId="0"/>
  </sheetViews>
  <sheetFormatPr defaultRowHeight="14.5"/>
  <sheetData>
    <row r="1" spans="1:35">
      <c r="A1" t="s">
        <v>3704</v>
      </c>
    </row>
    <row r="2" spans="1:35">
      <c r="A2" t="s">
        <v>3705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3716</v>
      </c>
    </row>
    <row r="3" spans="1:35">
      <c r="A3" t="s">
        <v>2206</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c r="A4" t="s">
        <v>3717</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c r="A5" t="s">
        <v>3718</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c r="A6" t="s">
        <v>3706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c r="A7" t="s">
        <v>3707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c r="A8" t="s">
        <v>829</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c r="A9" t="s">
        <v>830</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c r="A10" t="s">
        <v>3719</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c r="A11" t="s">
        <v>3720</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c r="A12" t="s">
        <v>3708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c r="A13" t="s">
        <v>3709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c r="A14" t="s">
        <v>3721</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c r="A15" t="s">
        <v>3722</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c r="A16" t="s">
        <v>3710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c r="A17" t="s">
        <v>3723</v>
      </c>
    </row>
    <row r="18" spans="1:1">
      <c r="A18" t="s">
        <v>3724</v>
      </c>
    </row>
    <row r="19" spans="1:1">
      <c r="A19" t="s">
        <v>3725</v>
      </c>
    </row>
    <row r="20" spans="1:1">
      <c r="A20" t="s">
        <v>3726</v>
      </c>
    </row>
    <row r="21" spans="1:1">
      <c r="A21" t="s">
        <v>3711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workbookViewId="0"/>
  </sheetViews>
  <sheetFormatPr defaultColWidth="8.81640625" defaultRowHeight="14.5"/>
  <cols>
    <col min="1" max="1" width="49.453125" style="1" customWidth="1"/>
    <col min="2" max="2" width="12.81640625" style="1" bestFit="1" customWidth="1"/>
    <col min="3" max="3" width="12.81640625" style="1" customWidth="1"/>
    <col min="4" max="4" width="13.453125" style="1" customWidth="1"/>
    <col min="5" max="5" width="20.453125" style="1" customWidth="1"/>
    <col min="7" max="7" width="14" customWidth="1"/>
    <col min="10" max="10" width="9.453125" bestFit="1" customWidth="1"/>
    <col min="14" max="15" width="12.1796875" bestFit="1" customWidth="1"/>
    <col min="16" max="16" width="12.453125" bestFit="1" customWidth="1"/>
  </cols>
  <sheetData>
    <row r="1" spans="1:8" s="1" customFormat="1">
      <c r="A1" s="3"/>
      <c r="B1" s="200"/>
      <c r="C1" s="200"/>
      <c r="D1" s="200"/>
      <c r="E1" s="3"/>
    </row>
    <row r="2" spans="1:8" ht="15.5">
      <c r="A2" s="413" t="s">
        <v>463</v>
      </c>
      <c r="B2" s="413"/>
      <c r="C2" s="212"/>
      <c r="D2" s="212"/>
      <c r="E2" s="212"/>
      <c r="F2" s="212"/>
      <c r="G2" s="212"/>
      <c r="H2" s="49" t="s">
        <v>464</v>
      </c>
    </row>
    <row r="3" spans="1:8" ht="15.5">
      <c r="A3" s="212" t="s">
        <v>709</v>
      </c>
      <c r="B3" s="212"/>
      <c r="C3" s="212"/>
      <c r="D3" s="212"/>
      <c r="E3" s="212"/>
      <c r="F3" s="212"/>
      <c r="G3" s="212"/>
      <c r="H3" s="49" t="s">
        <v>3377</v>
      </c>
    </row>
    <row r="4" spans="1:8">
      <c r="A4" s="213"/>
      <c r="B4" s="213"/>
      <c r="C4" s="213"/>
      <c r="D4" s="213"/>
      <c r="E4" s="213"/>
      <c r="F4" s="213"/>
      <c r="G4" s="49"/>
      <c r="H4" s="49" t="s">
        <v>465</v>
      </c>
    </row>
    <row r="5" spans="1:8">
      <c r="A5" s="213"/>
      <c r="B5" s="213"/>
      <c r="C5" s="213"/>
      <c r="D5" s="213"/>
      <c r="E5" s="213"/>
      <c r="F5" s="213"/>
      <c r="G5" s="213"/>
      <c r="H5" s="213"/>
    </row>
    <row r="6" spans="1:8">
      <c r="A6" s="414" t="s">
        <v>466</v>
      </c>
      <c r="B6" s="267" t="s">
        <v>467</v>
      </c>
      <c r="C6" s="267" t="s">
        <v>468</v>
      </c>
      <c r="D6" s="267" t="s">
        <v>469</v>
      </c>
      <c r="E6" s="267" t="s">
        <v>470</v>
      </c>
      <c r="F6" s="267" t="s">
        <v>471</v>
      </c>
      <c r="G6" s="267" t="s">
        <v>472</v>
      </c>
      <c r="H6" s="267" t="s">
        <v>473</v>
      </c>
    </row>
    <row r="7" spans="1:8" ht="15" thickBot="1">
      <c r="A7" s="415"/>
      <c r="B7" s="416" t="s">
        <v>474</v>
      </c>
      <c r="C7" s="417"/>
      <c r="D7" s="417"/>
      <c r="E7" s="417"/>
      <c r="F7" s="417"/>
      <c r="G7" s="417"/>
      <c r="H7" s="418"/>
    </row>
    <row r="8" spans="1:8" ht="15" thickTop="1">
      <c r="A8" s="268" t="s">
        <v>475</v>
      </c>
      <c r="B8" s="269">
        <v>5935361.2048846316</v>
      </c>
      <c r="C8" s="269">
        <v>12331.35516763239</v>
      </c>
      <c r="D8" s="269">
        <v>255.41813011993699</v>
      </c>
      <c r="E8" s="269">
        <v>16601.736021301014</v>
      </c>
      <c r="F8" s="269">
        <v>64984.511311122282</v>
      </c>
      <c r="G8" s="269">
        <v>7345.4310275876951</v>
      </c>
      <c r="H8" s="269">
        <v>12364.091048770906</v>
      </c>
    </row>
    <row r="9" spans="1:8">
      <c r="A9" s="270" t="s">
        <v>476</v>
      </c>
      <c r="B9" s="269">
        <v>5894246.3300794624</v>
      </c>
      <c r="C9" s="269">
        <v>474.07141405218891</v>
      </c>
      <c r="D9" s="269">
        <v>255.32625983564566</v>
      </c>
      <c r="E9" s="269">
        <v>16392.841699559172</v>
      </c>
      <c r="F9" s="269">
        <v>64879.039506516223</v>
      </c>
      <c r="G9" s="269">
        <v>6989.45692056402</v>
      </c>
      <c r="H9" s="269">
        <v>12298.979757295287</v>
      </c>
    </row>
    <row r="10" spans="1:8">
      <c r="A10" s="271" t="s">
        <v>477</v>
      </c>
      <c r="B10" s="269">
        <v>2540094.5307982946</v>
      </c>
      <c r="C10" s="269">
        <v>37.656050059714502</v>
      </c>
      <c r="D10" s="269">
        <v>101.32241952488565</v>
      </c>
      <c r="E10" s="269">
        <v>3546.3367720364731</v>
      </c>
      <c r="F10" s="269">
        <v>794.66570664443441</v>
      </c>
      <c r="G10" s="269">
        <v>197.74109991391563</v>
      </c>
      <c r="H10" s="269">
        <v>9554.1507363760447</v>
      </c>
    </row>
    <row r="11" spans="1:8">
      <c r="A11" s="272" t="s">
        <v>478</v>
      </c>
      <c r="B11" s="269">
        <v>2400057.4856406469</v>
      </c>
      <c r="C11" s="269">
        <v>34.823479419570468</v>
      </c>
      <c r="D11" s="269">
        <v>100.86538569159121</v>
      </c>
      <c r="E11" s="273">
        <v>3434.4290996747714</v>
      </c>
      <c r="F11" s="273">
        <v>581.83867235005948</v>
      </c>
      <c r="G11" s="273">
        <v>43.701395420034459</v>
      </c>
      <c r="H11" s="273">
        <v>9439.0432746602182</v>
      </c>
    </row>
    <row r="12" spans="1:8">
      <c r="A12" s="272" t="s">
        <v>479</v>
      </c>
      <c r="B12" s="269">
        <v>94253.062008181601</v>
      </c>
      <c r="C12" s="269">
        <v>1.46027512323081</v>
      </c>
      <c r="D12" s="269">
        <v>0.26593010197444999</v>
      </c>
      <c r="E12" s="273">
        <v>111.9076723617019</v>
      </c>
      <c r="F12" s="273">
        <v>212.82703429437495</v>
      </c>
      <c r="G12" s="273">
        <v>154.03970449388117</v>
      </c>
      <c r="H12" s="273">
        <v>115.10746171582606</v>
      </c>
    </row>
    <row r="13" spans="1:8">
      <c r="A13" s="272" t="s">
        <v>481</v>
      </c>
      <c r="B13" s="269">
        <v>45783.983149465937</v>
      </c>
      <c r="C13" s="269">
        <v>1.37229551691322</v>
      </c>
      <c r="D13" s="269">
        <v>0.19110373131999001</v>
      </c>
      <c r="E13" s="273" t="s">
        <v>482</v>
      </c>
      <c r="F13" s="273" t="s">
        <v>482</v>
      </c>
      <c r="G13" s="273" t="s">
        <v>482</v>
      </c>
      <c r="H13" s="273" t="s">
        <v>482</v>
      </c>
    </row>
    <row r="14" spans="1:8">
      <c r="A14" s="274" t="s">
        <v>483</v>
      </c>
      <c r="B14" s="269">
        <v>711227.52746031829</v>
      </c>
      <c r="C14" s="269">
        <v>66.667583289309391</v>
      </c>
      <c r="D14" s="269">
        <v>9.3662220369597406</v>
      </c>
      <c r="E14" s="269">
        <v>1515.3616266750041</v>
      </c>
      <c r="F14" s="269">
        <v>1044.8381666781022</v>
      </c>
      <c r="G14" s="269">
        <v>120.23413844415886</v>
      </c>
      <c r="H14" s="269">
        <v>1574.0871153371656</v>
      </c>
    </row>
    <row r="15" spans="1:8">
      <c r="A15" s="272" t="s">
        <v>484</v>
      </c>
      <c r="B15" s="269">
        <v>14978.572362155866</v>
      </c>
      <c r="C15" s="269">
        <v>0.23835740177008</v>
      </c>
      <c r="D15" s="269">
        <v>5.0815371746130003E-2</v>
      </c>
      <c r="E15" s="273" t="s">
        <v>482</v>
      </c>
      <c r="F15" s="273" t="s">
        <v>482</v>
      </c>
      <c r="G15" s="273" t="s">
        <v>482</v>
      </c>
      <c r="H15" s="273" t="s">
        <v>482</v>
      </c>
    </row>
    <row r="16" spans="1:8">
      <c r="A16" s="272" t="s">
        <v>485</v>
      </c>
      <c r="B16" s="269">
        <v>5057.2748720254449</v>
      </c>
      <c r="C16" s="269">
        <v>0.25516926930848</v>
      </c>
      <c r="D16" s="269">
        <v>3.8004328346280002E-2</v>
      </c>
      <c r="E16" s="273" t="s">
        <v>482</v>
      </c>
      <c r="F16" s="273" t="s">
        <v>482</v>
      </c>
      <c r="G16" s="273" t="s">
        <v>482</v>
      </c>
      <c r="H16" s="273" t="s">
        <v>482</v>
      </c>
    </row>
    <row r="17" spans="1:8">
      <c r="A17" s="272" t="s">
        <v>486</v>
      </c>
      <c r="B17" s="269">
        <v>67269.957813983725</v>
      </c>
      <c r="C17" s="269">
        <v>1.85662734289529</v>
      </c>
      <c r="D17" s="269">
        <v>0.29458061428601001</v>
      </c>
      <c r="E17" s="273" t="s">
        <v>482</v>
      </c>
      <c r="F17" s="273" t="s">
        <v>482</v>
      </c>
      <c r="G17" s="273" t="s">
        <v>482</v>
      </c>
      <c r="H17" s="273" t="s">
        <v>482</v>
      </c>
    </row>
    <row r="18" spans="1:8">
      <c r="A18" s="272" t="s">
        <v>487</v>
      </c>
      <c r="B18" s="269">
        <v>45070.579654334128</v>
      </c>
      <c r="C18" s="269">
        <v>3.0283235843053902</v>
      </c>
      <c r="D18" s="269">
        <v>0.52839203850651995</v>
      </c>
      <c r="E18" s="273" t="s">
        <v>482</v>
      </c>
      <c r="F18" s="273" t="s">
        <v>482</v>
      </c>
      <c r="G18" s="273" t="s">
        <v>482</v>
      </c>
      <c r="H18" s="273" t="s">
        <v>482</v>
      </c>
    </row>
    <row r="19" spans="1:8">
      <c r="A19" s="272" t="s">
        <v>488</v>
      </c>
      <c r="B19" s="269">
        <v>46357.764227420019</v>
      </c>
      <c r="C19" s="269">
        <v>3.41919088614388</v>
      </c>
      <c r="D19" s="269">
        <v>0.52415757023381004</v>
      </c>
      <c r="E19" s="273" t="s">
        <v>482</v>
      </c>
      <c r="F19" s="273" t="s">
        <v>482</v>
      </c>
      <c r="G19" s="273" t="s">
        <v>482</v>
      </c>
      <c r="H19" s="273" t="s">
        <v>482</v>
      </c>
    </row>
    <row r="20" spans="1:8">
      <c r="A20" s="272" t="s">
        <v>489</v>
      </c>
      <c r="B20" s="269">
        <v>36302.033778109631</v>
      </c>
      <c r="C20" s="269">
        <v>2.4295382607283198</v>
      </c>
      <c r="D20" s="269">
        <v>0.36471649490099001</v>
      </c>
      <c r="E20" s="273" t="s">
        <v>482</v>
      </c>
      <c r="F20" s="273" t="s">
        <v>482</v>
      </c>
      <c r="G20" s="273" t="s">
        <v>482</v>
      </c>
      <c r="H20" s="273" t="s">
        <v>482</v>
      </c>
    </row>
    <row r="21" spans="1:8">
      <c r="A21" s="275" t="s">
        <v>3368</v>
      </c>
      <c r="B21" s="269">
        <v>496191.34475228947</v>
      </c>
      <c r="C21" s="269">
        <v>55.440376544157949</v>
      </c>
      <c r="D21" s="269">
        <v>7.5655556189400004</v>
      </c>
      <c r="E21" s="273">
        <v>1515.3616266750041</v>
      </c>
      <c r="F21" s="273">
        <v>1044.8381666781022</v>
      </c>
      <c r="G21" s="273">
        <v>120.23413844415886</v>
      </c>
      <c r="H21" s="273">
        <v>1574.0871153371656</v>
      </c>
    </row>
    <row r="22" spans="1:8">
      <c r="A22" s="274" t="s">
        <v>490</v>
      </c>
      <c r="B22" s="269">
        <v>1830505.6056332772</v>
      </c>
      <c r="C22" s="269">
        <v>160.28001983992968</v>
      </c>
      <c r="D22" s="269">
        <v>137.97722792661688</v>
      </c>
      <c r="E22" s="269">
        <v>10294.630529494003</v>
      </c>
      <c r="F22" s="269">
        <v>58614.797849139453</v>
      </c>
      <c r="G22" s="269">
        <v>5723.5980346497408</v>
      </c>
      <c r="H22" s="269">
        <v>618.63077203361581</v>
      </c>
    </row>
    <row r="23" spans="1:8">
      <c r="A23" s="272" t="s">
        <v>491</v>
      </c>
      <c r="B23" s="269">
        <v>170713.69036083069</v>
      </c>
      <c r="C23" s="269">
        <v>2.0771880881664</v>
      </c>
      <c r="D23" s="269">
        <v>5.2617344805668296</v>
      </c>
      <c r="E23" s="273">
        <v>40.811932568812999</v>
      </c>
      <c r="F23" s="273">
        <v>207.24271059858924</v>
      </c>
      <c r="G23" s="273">
        <v>20.972782413204179</v>
      </c>
      <c r="H23" s="273">
        <v>7.9863698191035404</v>
      </c>
    </row>
    <row r="24" spans="1:8">
      <c r="A24" s="272" t="s">
        <v>492</v>
      </c>
      <c r="B24" s="269">
        <v>1543321.2347240872</v>
      </c>
      <c r="C24" s="269">
        <v>95.722338182973743</v>
      </c>
      <c r="D24" s="269">
        <v>108.02744179292077</v>
      </c>
      <c r="E24" s="273">
        <v>7564.0039070770663</v>
      </c>
      <c r="F24" s="273">
        <v>38851.488066997837</v>
      </c>
      <c r="G24" s="273">
        <v>3123.5335919534832</v>
      </c>
      <c r="H24" s="273">
        <v>155.69594484037685</v>
      </c>
    </row>
    <row r="25" spans="1:8">
      <c r="A25" s="272" t="s">
        <v>493</v>
      </c>
      <c r="B25" s="269">
        <v>46055.912865416671</v>
      </c>
      <c r="C25" s="269">
        <v>3.5201759225</v>
      </c>
      <c r="D25" s="269">
        <v>1.1264562951999999</v>
      </c>
      <c r="E25" s="273">
        <v>504.06504986911966</v>
      </c>
      <c r="F25" s="273">
        <v>79.731529299018959</v>
      </c>
      <c r="G25" s="273">
        <v>38.628071801561717</v>
      </c>
      <c r="H25" s="273">
        <v>59.549191471448658</v>
      </c>
    </row>
    <row r="26" spans="1:8">
      <c r="A26" s="272" t="s">
        <v>494</v>
      </c>
      <c r="B26" s="269">
        <v>38024.136018348065</v>
      </c>
      <c r="C26" s="269">
        <v>16.174692701572852</v>
      </c>
      <c r="D26" s="269">
        <v>0.73291389331867995</v>
      </c>
      <c r="E26" s="273">
        <v>564.78322714808633</v>
      </c>
      <c r="F26" s="273">
        <v>1625.6330147817607</v>
      </c>
      <c r="G26" s="273">
        <v>797.79002364334588</v>
      </c>
      <c r="H26" s="273">
        <v>168.62503652225149</v>
      </c>
    </row>
    <row r="27" spans="1:8" ht="15" thickBot="1">
      <c r="A27" s="272" t="s">
        <v>495</v>
      </c>
      <c r="B27" s="269">
        <v>32390.631664594664</v>
      </c>
      <c r="C27" s="269">
        <v>42.78562494471668</v>
      </c>
      <c r="D27" s="269">
        <v>22.8286814646106</v>
      </c>
      <c r="E27" s="273">
        <v>1620.9664128309175</v>
      </c>
      <c r="F27" s="273">
        <v>17850.702527462247</v>
      </c>
      <c r="G27" s="273">
        <v>1742.6735648381459</v>
      </c>
      <c r="H27" s="273">
        <v>226.77422938043526</v>
      </c>
    </row>
    <row r="28" spans="1:8" ht="15" thickTop="1">
      <c r="A28" s="276" t="s">
        <v>496</v>
      </c>
      <c r="B28" s="269">
        <v>586285.4434706961</v>
      </c>
      <c r="C28" s="269">
        <v>205.34813377159594</v>
      </c>
      <c r="D28" s="269">
        <v>4.1002059296026401</v>
      </c>
      <c r="E28" s="269">
        <v>908.26373148672474</v>
      </c>
      <c r="F28" s="269">
        <v>3021.6454373622296</v>
      </c>
      <c r="G28" s="269">
        <v>706.60096524296171</v>
      </c>
      <c r="H28" s="269">
        <v>527.57585355553215</v>
      </c>
    </row>
    <row r="29" spans="1:8">
      <c r="A29" s="272" t="s">
        <v>497</v>
      </c>
      <c r="B29" s="269">
        <v>227130.02298152124</v>
      </c>
      <c r="C29" s="269">
        <v>43.127051806573057</v>
      </c>
      <c r="D29" s="269">
        <v>1.1609958550767701</v>
      </c>
      <c r="E29" s="273">
        <v>490.17465541376572</v>
      </c>
      <c r="F29" s="273">
        <v>165.62633435353089</v>
      </c>
      <c r="G29" s="273">
        <v>188.2774974794886</v>
      </c>
      <c r="H29" s="273">
        <v>369.97578072655716</v>
      </c>
    </row>
    <row r="30" spans="1:8">
      <c r="A30" s="272" t="s">
        <v>498</v>
      </c>
      <c r="B30" s="269">
        <v>358897.51072027022</v>
      </c>
      <c r="C30" s="269">
        <v>162.20807697148538</v>
      </c>
      <c r="D30" s="269">
        <v>2.9373316220328798</v>
      </c>
      <c r="E30" s="273">
        <v>418.08907607295907</v>
      </c>
      <c r="F30" s="273">
        <v>2856.0191030086989</v>
      </c>
      <c r="G30" s="273">
        <v>518.3234677634731</v>
      </c>
      <c r="H30" s="273">
        <v>157.60007282897502</v>
      </c>
    </row>
    <row r="31" spans="1:8">
      <c r="A31" s="272" t="s">
        <v>499</v>
      </c>
      <c r="B31" s="269">
        <v>257.90976890459297</v>
      </c>
      <c r="C31" s="269">
        <v>1.300499353749E-2</v>
      </c>
      <c r="D31" s="269">
        <v>1.87845249299E-3</v>
      </c>
      <c r="E31" s="273" t="s">
        <v>482</v>
      </c>
      <c r="F31" s="273" t="s">
        <v>482</v>
      </c>
      <c r="G31" s="273" t="s">
        <v>482</v>
      </c>
      <c r="H31" s="273" t="s">
        <v>482</v>
      </c>
    </row>
    <row r="32" spans="1:8">
      <c r="A32" s="274" t="s">
        <v>3369</v>
      </c>
      <c r="B32" s="269">
        <v>226133.22271687587</v>
      </c>
      <c r="C32" s="269">
        <v>4.1196270916394298</v>
      </c>
      <c r="D32" s="269">
        <v>2.5601844175807398</v>
      </c>
      <c r="E32" s="269">
        <v>128.24903986696705</v>
      </c>
      <c r="F32" s="269">
        <v>1403.092346692003</v>
      </c>
      <c r="G32" s="269">
        <v>241.28268231324299</v>
      </c>
      <c r="H32" s="269">
        <v>24.535279992929539</v>
      </c>
    </row>
    <row r="33" spans="1:8">
      <c r="A33" s="272" t="s">
        <v>500</v>
      </c>
      <c r="B33" s="269">
        <v>198086.65897924625</v>
      </c>
      <c r="C33" s="269">
        <v>3.6313603130694299</v>
      </c>
      <c r="D33" s="269">
        <v>1.7785747835824199</v>
      </c>
      <c r="E33" s="273">
        <v>128.24903986696705</v>
      </c>
      <c r="F33" s="273">
        <v>1403.092346692003</v>
      </c>
      <c r="G33" s="273">
        <v>241.28268231324299</v>
      </c>
      <c r="H33" s="273">
        <v>24.535279992929539</v>
      </c>
    </row>
    <row r="34" spans="1:8">
      <c r="A34" s="272" t="s">
        <v>501</v>
      </c>
      <c r="B34" s="269">
        <v>28046.5637376296</v>
      </c>
      <c r="C34" s="269">
        <v>0.48826677857</v>
      </c>
      <c r="D34" s="269">
        <v>0.78160963399831995</v>
      </c>
      <c r="E34" s="273" t="s">
        <v>480</v>
      </c>
      <c r="F34" s="273" t="s">
        <v>480</v>
      </c>
      <c r="G34" s="273" t="s">
        <v>480</v>
      </c>
      <c r="H34" s="273" t="s">
        <v>480</v>
      </c>
    </row>
    <row r="35" spans="1:8">
      <c r="A35" s="277" t="s">
        <v>502</v>
      </c>
      <c r="B35" s="269">
        <v>41114.874805169908</v>
      </c>
      <c r="C35" s="269">
        <v>11857.283753580201</v>
      </c>
      <c r="D35" s="269">
        <v>9.1870284291349996E-2</v>
      </c>
      <c r="E35" s="269">
        <v>208.89432174184356</v>
      </c>
      <c r="F35" s="269">
        <v>105.47180460606191</v>
      </c>
      <c r="G35" s="269">
        <v>355.97410702367489</v>
      </c>
      <c r="H35" s="269">
        <v>65.111291475618813</v>
      </c>
    </row>
    <row r="36" spans="1:8">
      <c r="A36" s="274" t="s">
        <v>504</v>
      </c>
      <c r="B36" s="269">
        <v>4169.7141237857086</v>
      </c>
      <c r="C36" s="269">
        <v>2828.7193306107342</v>
      </c>
      <c r="D36" s="269" t="s">
        <v>480</v>
      </c>
      <c r="E36" s="269" t="s">
        <v>480</v>
      </c>
      <c r="F36" s="269" t="s">
        <v>480</v>
      </c>
      <c r="G36" s="269" t="s">
        <v>480</v>
      </c>
      <c r="H36" s="269" t="s">
        <v>480</v>
      </c>
    </row>
    <row r="37" spans="1:8">
      <c r="A37" s="272" t="s">
        <v>506</v>
      </c>
      <c r="B37" s="269">
        <v>4169.7141237857086</v>
      </c>
      <c r="C37" s="269">
        <v>2828.7193306107342</v>
      </c>
      <c r="D37" s="273" t="s">
        <v>480</v>
      </c>
      <c r="E37" s="273" t="s">
        <v>480</v>
      </c>
      <c r="F37" s="273" t="s">
        <v>480</v>
      </c>
      <c r="G37" s="273" t="s">
        <v>480</v>
      </c>
      <c r="H37" s="278" t="s">
        <v>183</v>
      </c>
    </row>
    <row r="38" spans="1:8">
      <c r="A38" s="272" t="s">
        <v>508</v>
      </c>
      <c r="B38" s="269" t="s">
        <v>482</v>
      </c>
      <c r="C38" s="269" t="s">
        <v>482</v>
      </c>
      <c r="D38" s="273" t="s">
        <v>480</v>
      </c>
      <c r="E38" s="273" t="s">
        <v>480</v>
      </c>
      <c r="F38" s="273" t="s">
        <v>480</v>
      </c>
      <c r="G38" s="273" t="s">
        <v>480</v>
      </c>
      <c r="H38" s="273" t="s">
        <v>480</v>
      </c>
    </row>
    <row r="39" spans="1:8">
      <c r="A39" s="272" t="s">
        <v>3370</v>
      </c>
      <c r="B39" s="269" t="s">
        <v>509</v>
      </c>
      <c r="C39" s="269" t="s">
        <v>509</v>
      </c>
      <c r="D39" s="273" t="s">
        <v>480</v>
      </c>
      <c r="E39" s="269" t="s">
        <v>480</v>
      </c>
      <c r="F39" s="269" t="s">
        <v>480</v>
      </c>
      <c r="G39" s="269" t="s">
        <v>480</v>
      </c>
      <c r="H39" s="269" t="s">
        <v>480</v>
      </c>
    </row>
    <row r="40" spans="1:8">
      <c r="A40" s="274" t="s">
        <v>510</v>
      </c>
      <c r="B40" s="269">
        <v>36945.160681384201</v>
      </c>
      <c r="C40" s="269">
        <v>9028.5644229694662</v>
      </c>
      <c r="D40" s="269">
        <v>9.1870284291349996E-2</v>
      </c>
      <c r="E40" s="269">
        <v>208.89432174184356</v>
      </c>
      <c r="F40" s="269">
        <v>105.47180460606191</v>
      </c>
      <c r="G40" s="269">
        <v>355.97410702367489</v>
      </c>
      <c r="H40" s="269">
        <v>65.111291475618813</v>
      </c>
    </row>
    <row r="41" spans="1:8">
      <c r="A41" s="272" t="s">
        <v>511</v>
      </c>
      <c r="B41" s="269">
        <v>11998.333379274758</v>
      </c>
      <c r="C41" s="269">
        <v>1877.1194091493796</v>
      </c>
      <c r="D41" s="269">
        <v>3.5424165198090003E-2</v>
      </c>
      <c r="E41" s="273" t="s">
        <v>482</v>
      </c>
      <c r="F41" s="273" t="s">
        <v>482</v>
      </c>
      <c r="G41" s="273" t="s">
        <v>482</v>
      </c>
      <c r="H41" s="273" t="s">
        <v>482</v>
      </c>
    </row>
    <row r="42" spans="1:8">
      <c r="A42" s="272" t="s">
        <v>512</v>
      </c>
      <c r="B42" s="269">
        <v>24946.827302109439</v>
      </c>
      <c r="C42" s="269">
        <v>7151.4450138200864</v>
      </c>
      <c r="D42" s="278" t="s">
        <v>183</v>
      </c>
      <c r="E42" s="278" t="s">
        <v>183</v>
      </c>
      <c r="F42" s="278" t="s">
        <v>183</v>
      </c>
      <c r="G42" s="273" t="s">
        <v>482</v>
      </c>
      <c r="H42" s="273" t="s">
        <v>482</v>
      </c>
    </row>
    <row r="43" spans="1:8">
      <c r="A43" s="272" t="s">
        <v>513</v>
      </c>
      <c r="B43" s="269" t="s">
        <v>482</v>
      </c>
      <c r="C43" s="269" t="s">
        <v>482</v>
      </c>
      <c r="D43" s="269">
        <v>5.644611909326E-2</v>
      </c>
      <c r="E43" s="273" t="s">
        <v>482</v>
      </c>
      <c r="F43" s="273" t="s">
        <v>482</v>
      </c>
      <c r="G43" s="273" t="s">
        <v>482</v>
      </c>
      <c r="H43" s="273" t="s">
        <v>482</v>
      </c>
    </row>
    <row r="44" spans="1:8">
      <c r="A44" s="272" t="s">
        <v>3371</v>
      </c>
      <c r="B44" s="269" t="s">
        <v>509</v>
      </c>
      <c r="C44" s="269" t="s">
        <v>509</v>
      </c>
      <c r="D44" s="269" t="s">
        <v>509</v>
      </c>
      <c r="E44" s="269">
        <v>208.89432174184356</v>
      </c>
      <c r="F44" s="269">
        <v>105.47180460606191</v>
      </c>
      <c r="G44" s="269">
        <v>355.97410702367489</v>
      </c>
      <c r="H44" s="269">
        <v>65.111291475618813</v>
      </c>
    </row>
    <row r="45" spans="1:8">
      <c r="A45" s="279" t="s">
        <v>3372</v>
      </c>
      <c r="B45" s="269" t="s">
        <v>514</v>
      </c>
      <c r="C45" s="278" t="s">
        <v>183</v>
      </c>
      <c r="D45" s="278" t="s">
        <v>183</v>
      </c>
      <c r="E45" s="278" t="s">
        <v>183</v>
      </c>
      <c r="F45" s="278" t="s">
        <v>183</v>
      </c>
      <c r="G45" s="278" t="s">
        <v>183</v>
      </c>
      <c r="H45" s="278" t="s">
        <v>183</v>
      </c>
    </row>
    <row r="46" spans="1:8">
      <c r="A46" s="274" t="s">
        <v>3373</v>
      </c>
      <c r="B46" s="269" t="s">
        <v>482</v>
      </c>
      <c r="C46" s="278" t="s">
        <v>183</v>
      </c>
      <c r="D46" s="278" t="s">
        <v>183</v>
      </c>
      <c r="E46" s="278" t="s">
        <v>183</v>
      </c>
      <c r="F46" s="278" t="s">
        <v>183</v>
      </c>
      <c r="G46" s="278" t="s">
        <v>183</v>
      </c>
      <c r="H46" s="278" t="s">
        <v>183</v>
      </c>
    </row>
    <row r="47" spans="1:8">
      <c r="A47" s="274" t="s">
        <v>515</v>
      </c>
      <c r="B47" s="269" t="s">
        <v>482</v>
      </c>
      <c r="C47" s="278" t="s">
        <v>183</v>
      </c>
      <c r="D47" s="278" t="s">
        <v>183</v>
      </c>
      <c r="E47" s="278" t="s">
        <v>183</v>
      </c>
      <c r="F47" s="278" t="s">
        <v>183</v>
      </c>
      <c r="G47" s="278" t="s">
        <v>183</v>
      </c>
      <c r="H47" s="278" t="s">
        <v>183</v>
      </c>
    </row>
    <row r="48" spans="1:8">
      <c r="A48" s="271" t="s">
        <v>516</v>
      </c>
      <c r="B48" s="269" t="s">
        <v>514</v>
      </c>
      <c r="C48" s="278" t="s">
        <v>183</v>
      </c>
      <c r="D48" s="278" t="s">
        <v>183</v>
      </c>
      <c r="E48" s="278" t="s">
        <v>183</v>
      </c>
      <c r="F48" s="278" t="s">
        <v>183</v>
      </c>
      <c r="G48" s="278" t="s">
        <v>183</v>
      </c>
      <c r="H48" s="278" t="s">
        <v>183</v>
      </c>
    </row>
    <row r="49" spans="1:8">
      <c r="A49" s="279" t="s">
        <v>3374</v>
      </c>
      <c r="B49" s="278" t="s">
        <v>183</v>
      </c>
      <c r="C49" s="278" t="s">
        <v>183</v>
      </c>
      <c r="D49" s="278" t="s">
        <v>183</v>
      </c>
      <c r="E49" s="278" t="s">
        <v>183</v>
      </c>
      <c r="F49" s="278" t="s">
        <v>183</v>
      </c>
      <c r="G49" s="278" t="s">
        <v>183</v>
      </c>
      <c r="H49" s="278" t="s">
        <v>183</v>
      </c>
    </row>
    <row r="50" spans="1:8">
      <c r="A50" s="271" t="s">
        <v>517</v>
      </c>
      <c r="B50" s="269">
        <v>113327.83658654301</v>
      </c>
      <c r="C50" s="269">
        <v>5.2928930187330101</v>
      </c>
      <c r="D50" s="269">
        <v>3.2441550799905401</v>
      </c>
      <c r="E50" s="269">
        <v>1699.3376784668872</v>
      </c>
      <c r="F50" s="269">
        <v>130.7216571044716</v>
      </c>
      <c r="G50" s="269">
        <v>53.656498765611978</v>
      </c>
      <c r="H50" s="269" t="s">
        <v>507</v>
      </c>
    </row>
    <row r="51" spans="1:8">
      <c r="A51" s="280" t="s">
        <v>518</v>
      </c>
      <c r="B51" s="269">
        <v>60220.980376771418</v>
      </c>
      <c r="C51" s="269" t="s">
        <v>542</v>
      </c>
      <c r="D51" s="269">
        <v>1.8999282815821601</v>
      </c>
      <c r="E51" s="273">
        <v>237.49103519777046</v>
      </c>
      <c r="F51" s="273">
        <v>98.796270642272503</v>
      </c>
      <c r="G51" s="273">
        <v>14.819440596340881</v>
      </c>
      <c r="H51" s="273" t="s">
        <v>507</v>
      </c>
    </row>
    <row r="52" spans="1:8">
      <c r="A52" s="280" t="s">
        <v>519</v>
      </c>
      <c r="B52" s="269">
        <v>53106.856209771599</v>
      </c>
      <c r="C52" s="269">
        <v>5.2928930187330101</v>
      </c>
      <c r="D52" s="269">
        <v>1.34422679840838</v>
      </c>
      <c r="E52" s="273">
        <v>1461.8466432691168</v>
      </c>
      <c r="F52" s="273">
        <v>31.9253864621991</v>
      </c>
      <c r="G52" s="273">
        <v>38.837058169271103</v>
      </c>
      <c r="H52" s="273" t="s">
        <v>507</v>
      </c>
    </row>
    <row r="53" spans="1:8">
      <c r="A53" s="271" t="s">
        <v>520</v>
      </c>
      <c r="B53" s="269" t="s">
        <v>482</v>
      </c>
      <c r="C53" s="269" t="s">
        <v>482</v>
      </c>
      <c r="D53" s="269" t="s">
        <v>482</v>
      </c>
      <c r="E53" s="273" t="s">
        <v>482</v>
      </c>
      <c r="F53" s="273" t="s">
        <v>482</v>
      </c>
      <c r="G53" s="273" t="s">
        <v>482</v>
      </c>
      <c r="H53" s="273" t="s">
        <v>507</v>
      </c>
    </row>
    <row r="54" spans="1:8">
      <c r="A54" s="281" t="s">
        <v>3375</v>
      </c>
      <c r="B54" s="269">
        <v>230699.51036740557</v>
      </c>
      <c r="C54" s="278" t="s">
        <v>183</v>
      </c>
      <c r="D54" s="278" t="s">
        <v>183</v>
      </c>
      <c r="E54" s="278" t="s">
        <v>183</v>
      </c>
      <c r="F54" s="278" t="s">
        <v>183</v>
      </c>
      <c r="G54" s="278" t="s">
        <v>183</v>
      </c>
      <c r="H54" s="278" t="s">
        <v>183</v>
      </c>
    </row>
    <row r="55" spans="1:8">
      <c r="A55" s="214" t="s">
        <v>3376</v>
      </c>
      <c r="B55" s="269" t="s">
        <v>542</v>
      </c>
      <c r="C55" s="278" t="s">
        <v>183</v>
      </c>
      <c r="D55" s="278" t="s">
        <v>183</v>
      </c>
      <c r="E55" s="278" t="s">
        <v>183</v>
      </c>
      <c r="F55" s="278" t="s">
        <v>183</v>
      </c>
      <c r="G55" s="278" t="s">
        <v>183</v>
      </c>
      <c r="H55" s="278" t="s">
        <v>183</v>
      </c>
    </row>
    <row r="56" spans="1:8">
      <c r="A56" s="282" t="s">
        <v>521</v>
      </c>
      <c r="B56" s="273" t="s">
        <v>480</v>
      </c>
      <c r="C56" s="278" t="s">
        <v>183</v>
      </c>
      <c r="D56" s="278" t="s">
        <v>183</v>
      </c>
      <c r="E56" s="278" t="s">
        <v>183</v>
      </c>
      <c r="F56" s="278" t="s">
        <v>183</v>
      </c>
      <c r="G56" s="278" t="s">
        <v>183</v>
      </c>
      <c r="H56" s="278" t="s">
        <v>183</v>
      </c>
    </row>
    <row r="57" spans="1:8">
      <c r="A57" s="282" t="s">
        <v>522</v>
      </c>
      <c r="B57" s="273" t="s">
        <v>480</v>
      </c>
      <c r="C57" s="278" t="s">
        <v>183</v>
      </c>
      <c r="D57" s="278" t="s">
        <v>183</v>
      </c>
      <c r="E57" s="278" t="s">
        <v>183</v>
      </c>
      <c r="F57" s="278" t="s">
        <v>183</v>
      </c>
      <c r="G57" s="278" t="s">
        <v>183</v>
      </c>
      <c r="H57" s="278" t="s">
        <v>183</v>
      </c>
    </row>
    <row r="58" spans="1:8">
      <c r="C58" s="5"/>
      <c r="D58" s="5"/>
    </row>
    <row r="59" spans="1:8">
      <c r="A59" s="50" t="s">
        <v>3636</v>
      </c>
      <c r="B59" s="51">
        <f t="shared" ref="B59:H59" si="0">B8</f>
        <v>5935361.2048846316</v>
      </c>
      <c r="C59" s="51">
        <f t="shared" si="0"/>
        <v>12331.35516763239</v>
      </c>
      <c r="D59" s="51">
        <f t="shared" si="0"/>
        <v>255.41813011993699</v>
      </c>
      <c r="E59" s="51">
        <f t="shared" si="0"/>
        <v>16601.736021301014</v>
      </c>
      <c r="F59" s="51">
        <f t="shared" si="0"/>
        <v>64984.511311122282</v>
      </c>
      <c r="G59" s="51">
        <f t="shared" si="0"/>
        <v>7345.4310275876951</v>
      </c>
      <c r="H59" s="51">
        <f t="shared" si="0"/>
        <v>12364.091048770906</v>
      </c>
    </row>
    <row r="60" spans="1:8">
      <c r="A60" s="50" t="s">
        <v>523</v>
      </c>
      <c r="B60" s="51">
        <f>B8+B50</f>
        <v>6048689.0414711749</v>
      </c>
      <c r="C60" s="51">
        <f t="shared" ref="C60:G60" si="1">C8+C50</f>
        <v>12336.648060651123</v>
      </c>
      <c r="D60" s="51">
        <f t="shared" si="1"/>
        <v>258.66228519992751</v>
      </c>
      <c r="E60" s="51">
        <f t="shared" si="1"/>
        <v>18301.073699767901</v>
      </c>
      <c r="F60" s="51">
        <f t="shared" si="1"/>
        <v>65115.232968226752</v>
      </c>
      <c r="G60" s="51">
        <f t="shared" si="1"/>
        <v>7399.0875263533071</v>
      </c>
      <c r="H60" s="51">
        <f>H8</f>
        <v>12364.091048770906</v>
      </c>
    </row>
    <row r="61" spans="1:8">
      <c r="A61" s="50" t="s">
        <v>89</v>
      </c>
      <c r="B61" s="51">
        <f>B11</f>
        <v>2400057.4856406469</v>
      </c>
      <c r="C61" s="51">
        <f t="shared" ref="C61:H61" si="2">C11</f>
        <v>34.823479419570468</v>
      </c>
      <c r="D61" s="51">
        <f t="shared" si="2"/>
        <v>100.86538569159121</v>
      </c>
      <c r="E61" s="51">
        <f t="shared" si="2"/>
        <v>3434.4290996747714</v>
      </c>
      <c r="F61" s="51">
        <f t="shared" si="2"/>
        <v>581.83867235005948</v>
      </c>
      <c r="G61" s="51">
        <f t="shared" si="2"/>
        <v>43.701395420034459</v>
      </c>
      <c r="H61" s="51">
        <f t="shared" si="2"/>
        <v>9439.0432746602182</v>
      </c>
    </row>
    <row r="62" spans="1:8">
      <c r="A62" s="50" t="s">
        <v>4</v>
      </c>
      <c r="B62" s="51">
        <f>SUM(B22,B50)-G294</f>
        <v>1911442.8105552257</v>
      </c>
      <c r="C62" s="51">
        <f t="shared" ref="C62:H62" si="3">SUM(C22,C50)</f>
        <v>165.57291285866268</v>
      </c>
      <c r="D62" s="51">
        <f t="shared" si="3"/>
        <v>141.22138300660743</v>
      </c>
      <c r="E62" s="51">
        <f t="shared" si="3"/>
        <v>11993.96820796089</v>
      </c>
      <c r="F62" s="51">
        <f t="shared" si="3"/>
        <v>58745.519506243923</v>
      </c>
      <c r="G62" s="51">
        <f t="shared" si="3"/>
        <v>5777.2545334153529</v>
      </c>
      <c r="H62" s="51">
        <f t="shared" si="3"/>
        <v>618.63077203361581</v>
      </c>
    </row>
    <row r="63" spans="1:8">
      <c r="A63" s="50" t="s">
        <v>2408</v>
      </c>
      <c r="B63" s="51">
        <f>SUM(B29:B30)</f>
        <v>586027.53370179143</v>
      </c>
      <c r="C63" s="51">
        <f t="shared" ref="C63:H63" si="4">SUM(C29:C30)</f>
        <v>205.33512877805845</v>
      </c>
      <c r="D63" s="51">
        <f t="shared" si="4"/>
        <v>4.0983274771096498</v>
      </c>
      <c r="E63" s="51">
        <f t="shared" si="4"/>
        <v>908.26373148672474</v>
      </c>
      <c r="F63" s="51">
        <f t="shared" si="4"/>
        <v>3021.64543736223</v>
      </c>
      <c r="G63" s="51">
        <f t="shared" si="4"/>
        <v>706.60096524296171</v>
      </c>
      <c r="H63" s="51">
        <f t="shared" si="4"/>
        <v>527.57585355553215</v>
      </c>
    </row>
    <row r="64" spans="1:8">
      <c r="A64" s="50" t="s">
        <v>9</v>
      </c>
      <c r="B64" s="51">
        <f>SUM(B12:B14,B35,B45,B32)+G294-G375</f>
        <v>1137620.3858851495</v>
      </c>
      <c r="C64" s="51">
        <f>SUM(C12:C14,C35,C45,C32)-H375</f>
        <v>11930.898339782843</v>
      </c>
      <c r="D64" s="51">
        <f>SUM(D12:D14,D35,D45,D32)-I375</f>
        <v>11.176634590788881</v>
      </c>
      <c r="E64" s="51">
        <f t="shared" ref="E64:H64" si="5">SUM(E12:E14,E35,E45,E32)</f>
        <v>1964.4126606455166</v>
      </c>
      <c r="F64" s="51">
        <f t="shared" si="5"/>
        <v>2766.2293522705422</v>
      </c>
      <c r="G64" s="51">
        <f t="shared" si="5"/>
        <v>871.53063227495795</v>
      </c>
      <c r="H64" s="51">
        <f t="shared" si="5"/>
        <v>1778.8411485215402</v>
      </c>
    </row>
    <row r="65" spans="1:10">
      <c r="A65" s="50" t="s">
        <v>127</v>
      </c>
      <c r="B65" s="51">
        <f>B31</f>
        <v>257.90976890459297</v>
      </c>
      <c r="C65" s="51">
        <f t="shared" ref="C65:H65" si="6">C31</f>
        <v>1.300499353749E-2</v>
      </c>
      <c r="D65" s="51">
        <f t="shared" si="6"/>
        <v>1.87845249299E-3</v>
      </c>
      <c r="E65" s="51" t="str">
        <f t="shared" si="6"/>
        <v>IE</v>
      </c>
      <c r="F65" s="51" t="str">
        <f t="shared" si="6"/>
        <v>IE</v>
      </c>
      <c r="G65" s="51" t="str">
        <f t="shared" si="6"/>
        <v>IE</v>
      </c>
      <c r="H65" s="51" t="str">
        <f t="shared" si="6"/>
        <v>IE</v>
      </c>
    </row>
    <row r="66" spans="1:10">
      <c r="A66" s="50" t="s">
        <v>3097</v>
      </c>
      <c r="B66" s="51">
        <f>G375</f>
        <v>13282.915919456782</v>
      </c>
      <c r="C66" s="51">
        <f t="shared" ref="C66:D66" si="7">H375</f>
        <v>5.1948184495699996E-3</v>
      </c>
      <c r="D66" s="51">
        <f t="shared" si="7"/>
        <v>1.29867598133739</v>
      </c>
      <c r="E66" s="51"/>
      <c r="F66" s="51"/>
      <c r="G66" s="51"/>
      <c r="H66" s="51"/>
    </row>
    <row r="67" spans="1:10" ht="58">
      <c r="A67" s="1" t="s">
        <v>3098</v>
      </c>
      <c r="B67" s="5"/>
      <c r="C67" s="5"/>
      <c r="D67" s="5"/>
      <c r="E67" s="5"/>
      <c r="F67" s="5"/>
      <c r="G67" s="5"/>
      <c r="H67" s="5"/>
    </row>
    <row r="68" spans="1:10" ht="15" thickBot="1">
      <c r="B68" s="81"/>
      <c r="C68" s="81"/>
      <c r="D68" s="81"/>
      <c r="E68" s="81"/>
      <c r="F68" s="81"/>
      <c r="G68" s="81"/>
      <c r="H68" s="81"/>
    </row>
    <row r="69" spans="1:10" ht="15.5">
      <c r="A69" s="419" t="s">
        <v>524</v>
      </c>
      <c r="B69" s="420"/>
      <c r="C69" s="215"/>
      <c r="D69" s="215"/>
      <c r="E69" s="215"/>
      <c r="F69" s="215"/>
      <c r="G69" s="215"/>
      <c r="H69" s="215"/>
      <c r="I69" s="54"/>
      <c r="J69" s="49" t="s">
        <v>464</v>
      </c>
    </row>
    <row r="70" spans="1:10" ht="15.5">
      <c r="A70" s="48" t="s">
        <v>525</v>
      </c>
      <c r="B70" s="52"/>
      <c r="C70" s="53"/>
      <c r="D70" s="53"/>
      <c r="E70" s="53"/>
      <c r="F70" s="53"/>
      <c r="G70" s="53"/>
      <c r="H70" s="53"/>
      <c r="I70" s="54"/>
      <c r="J70" s="49" t="s">
        <v>3377</v>
      </c>
    </row>
    <row r="71" spans="1:10" ht="15.5">
      <c r="A71" s="48"/>
      <c r="B71" s="52"/>
      <c r="C71" s="53"/>
      <c r="D71" s="53"/>
      <c r="E71" s="53"/>
      <c r="F71" s="53"/>
      <c r="G71" s="53"/>
      <c r="H71" s="49"/>
      <c r="I71" s="54"/>
      <c r="J71" s="49" t="s">
        <v>465</v>
      </c>
    </row>
    <row r="72" spans="1:10">
      <c r="A72" s="421" t="s">
        <v>466</v>
      </c>
      <c r="B72" s="424" t="s">
        <v>526</v>
      </c>
      <c r="C72" s="425"/>
      <c r="D72" s="424" t="s">
        <v>527</v>
      </c>
      <c r="E72" s="426"/>
      <c r="F72" s="427"/>
      <c r="G72" s="424" t="s">
        <v>528</v>
      </c>
      <c r="H72" s="428"/>
      <c r="I72" s="428"/>
      <c r="J72" s="425"/>
    </row>
    <row r="73" spans="1:10">
      <c r="A73" s="422"/>
      <c r="B73" s="429" t="s">
        <v>529</v>
      </c>
      <c r="C73" s="430"/>
      <c r="D73" s="433" t="s">
        <v>530</v>
      </c>
      <c r="E73" s="429" t="s">
        <v>468</v>
      </c>
      <c r="F73" s="430" t="s">
        <v>469</v>
      </c>
      <c r="G73" s="433" t="s">
        <v>531</v>
      </c>
      <c r="H73" s="433" t="s">
        <v>468</v>
      </c>
      <c r="I73" s="433" t="s">
        <v>469</v>
      </c>
      <c r="J73" s="263" t="s">
        <v>467</v>
      </c>
    </row>
    <row r="74" spans="1:10">
      <c r="A74" s="422"/>
      <c r="B74" s="431"/>
      <c r="C74" s="432"/>
      <c r="D74" s="434"/>
      <c r="E74" s="431"/>
      <c r="F74" s="432"/>
      <c r="G74" s="435"/>
      <c r="H74" s="434"/>
      <c r="I74" s="434"/>
      <c r="J74" s="263" t="s">
        <v>532</v>
      </c>
    </row>
    <row r="75" spans="1:10" ht="15" thickBot="1">
      <c r="A75" s="423"/>
      <c r="B75" s="266" t="s">
        <v>533</v>
      </c>
      <c r="C75" s="55" t="s">
        <v>534</v>
      </c>
      <c r="D75" s="55" t="s">
        <v>535</v>
      </c>
      <c r="E75" s="441" t="s">
        <v>536</v>
      </c>
      <c r="F75" s="442"/>
      <c r="G75" s="441" t="s">
        <v>474</v>
      </c>
      <c r="H75" s="439"/>
      <c r="I75" s="439"/>
      <c r="J75" s="440"/>
    </row>
    <row r="76" spans="1:10" ht="15" thickTop="1">
      <c r="A76" s="56" t="s">
        <v>537</v>
      </c>
      <c r="B76" s="327">
        <v>91119552.110468924</v>
      </c>
      <c r="C76" s="327" t="s">
        <v>538</v>
      </c>
      <c r="D76" s="328" t="s">
        <v>183</v>
      </c>
      <c r="E76" s="328" t="s">
        <v>183</v>
      </c>
      <c r="F76" s="328" t="s">
        <v>183</v>
      </c>
      <c r="G76" s="327">
        <v>5894246.3300794624</v>
      </c>
      <c r="H76" s="327">
        <v>474.07141405218891</v>
      </c>
      <c r="I76" s="327">
        <v>255.32625983564566</v>
      </c>
      <c r="J76" s="327" t="s">
        <v>542</v>
      </c>
    </row>
    <row r="77" spans="1:10">
      <c r="A77" s="283" t="s">
        <v>539</v>
      </c>
      <c r="B77" s="327">
        <v>39518350.449221194</v>
      </c>
      <c r="C77" s="327" t="s">
        <v>538</v>
      </c>
      <c r="D77" s="327">
        <v>62.818550609275022</v>
      </c>
      <c r="E77" s="327">
        <v>4.71081601067928</v>
      </c>
      <c r="F77" s="327">
        <v>3.6043774931421502</v>
      </c>
      <c r="G77" s="327">
        <v>2482485.4976894674</v>
      </c>
      <c r="H77" s="327">
        <v>186.16367801182585</v>
      </c>
      <c r="I77" s="327">
        <v>142.439052925277</v>
      </c>
      <c r="J77" s="327" t="s">
        <v>480</v>
      </c>
    </row>
    <row r="78" spans="1:10">
      <c r="A78" s="283" t="s">
        <v>540</v>
      </c>
      <c r="B78" s="327">
        <v>23547856.46013758</v>
      </c>
      <c r="C78" s="327" t="s">
        <v>538</v>
      </c>
      <c r="D78" s="327">
        <v>90.390222007608685</v>
      </c>
      <c r="E78" s="327">
        <v>1.3293847084140999</v>
      </c>
      <c r="F78" s="327">
        <v>4.0838943275543604</v>
      </c>
      <c r="G78" s="327">
        <v>2128495.9732351382</v>
      </c>
      <c r="H78" s="327">
        <v>31.304160294037182</v>
      </c>
      <c r="I78" s="327">
        <v>96.166957423620104</v>
      </c>
      <c r="J78" s="327" t="s">
        <v>480</v>
      </c>
    </row>
    <row r="79" spans="1:10">
      <c r="A79" s="283" t="s">
        <v>541</v>
      </c>
      <c r="B79" s="327">
        <v>25079732.293968797</v>
      </c>
      <c r="C79" s="327" t="s">
        <v>538</v>
      </c>
      <c r="D79" s="327">
        <v>50.61939699547608</v>
      </c>
      <c r="E79" s="327">
        <v>2.9025747542863098</v>
      </c>
      <c r="F79" s="327">
        <v>0.31864834210840998</v>
      </c>
      <c r="G79" s="327">
        <v>1269520.9255286683</v>
      </c>
      <c r="H79" s="327">
        <v>72.795797800732927</v>
      </c>
      <c r="I79" s="327">
        <v>7.9916151159959297</v>
      </c>
      <c r="J79" s="327" t="s">
        <v>480</v>
      </c>
    </row>
    <row r="80" spans="1:10">
      <c r="A80" s="283" t="s">
        <v>3211</v>
      </c>
      <c r="B80" s="327">
        <v>353451.33084586024</v>
      </c>
      <c r="C80" s="327" t="s">
        <v>538</v>
      </c>
      <c r="D80" s="327">
        <v>38.884939528440349</v>
      </c>
      <c r="E80" s="327">
        <v>1.469740809049E-2</v>
      </c>
      <c r="F80" s="327">
        <v>3.6742710183873699</v>
      </c>
      <c r="G80" s="327">
        <v>13743.93362618804</v>
      </c>
      <c r="H80" s="327">
        <v>5.1948184495699996E-3</v>
      </c>
      <c r="I80" s="327">
        <v>1.29867598133739</v>
      </c>
      <c r="J80" s="327" t="s">
        <v>542</v>
      </c>
    </row>
    <row r="81" spans="1:10">
      <c r="A81" s="283" t="s">
        <v>3212</v>
      </c>
      <c r="B81" s="327" t="s">
        <v>509</v>
      </c>
      <c r="C81" s="327" t="s">
        <v>538</v>
      </c>
      <c r="D81" s="327" t="s">
        <v>509</v>
      </c>
      <c r="E81" s="327" t="s">
        <v>509</v>
      </c>
      <c r="F81" s="327" t="s">
        <v>509</v>
      </c>
      <c r="G81" s="327" t="s">
        <v>509</v>
      </c>
      <c r="H81" s="327" t="s">
        <v>509</v>
      </c>
      <c r="I81" s="327" t="s">
        <v>509</v>
      </c>
      <c r="J81" s="327" t="s">
        <v>509</v>
      </c>
    </row>
    <row r="82" spans="1:10">
      <c r="A82" s="283" t="s">
        <v>3213</v>
      </c>
      <c r="B82" s="327">
        <v>2620161.5762954974</v>
      </c>
      <c r="C82" s="327" t="s">
        <v>538</v>
      </c>
      <c r="D82" s="327">
        <v>88.047818292785962</v>
      </c>
      <c r="E82" s="327">
        <v>70.149331548862634</v>
      </c>
      <c r="F82" s="327">
        <v>2.8356871028999802</v>
      </c>
      <c r="G82" s="328" t="s">
        <v>183</v>
      </c>
      <c r="H82" s="327">
        <v>183.80258312714338</v>
      </c>
      <c r="I82" s="327">
        <v>7.4299583894152299</v>
      </c>
      <c r="J82" s="327" t="s">
        <v>480</v>
      </c>
    </row>
    <row r="83" spans="1:10">
      <c r="A83" s="284" t="s">
        <v>543</v>
      </c>
      <c r="B83" s="327">
        <v>32351773.409563068</v>
      </c>
      <c r="C83" s="327" t="s">
        <v>538</v>
      </c>
      <c r="D83" s="328" t="s">
        <v>183</v>
      </c>
      <c r="E83" s="328" t="s">
        <v>183</v>
      </c>
      <c r="F83" s="328" t="s">
        <v>183</v>
      </c>
      <c r="G83" s="327">
        <v>2540094.5307982946</v>
      </c>
      <c r="H83" s="327">
        <v>37.656050059714502</v>
      </c>
      <c r="I83" s="327">
        <v>101.32241952488565</v>
      </c>
      <c r="J83" s="327" t="s">
        <v>542</v>
      </c>
    </row>
    <row r="84" spans="1:10">
      <c r="A84" s="285" t="s">
        <v>539</v>
      </c>
      <c r="B84" s="327">
        <v>1343810.0384583769</v>
      </c>
      <c r="C84" s="327" t="s">
        <v>538</v>
      </c>
      <c r="D84" s="327">
        <v>75.928141051021797</v>
      </c>
      <c r="E84" s="327">
        <v>0.76379847184557004</v>
      </c>
      <c r="F84" s="327">
        <v>0.35425092693756</v>
      </c>
      <c r="G84" s="327">
        <v>102032.99814584665</v>
      </c>
      <c r="H84" s="327">
        <v>1.02640005382524</v>
      </c>
      <c r="I84" s="327">
        <v>0.47604595175188003</v>
      </c>
      <c r="J84" s="327" t="s">
        <v>480</v>
      </c>
    </row>
    <row r="85" spans="1:10">
      <c r="A85" s="285" t="s">
        <v>540</v>
      </c>
      <c r="B85" s="327">
        <v>21964918.19043801</v>
      </c>
      <c r="C85" s="327" t="s">
        <v>538</v>
      </c>
      <c r="D85" s="327">
        <v>90.62078968100333</v>
      </c>
      <c r="E85" s="327">
        <v>0.73257570335638</v>
      </c>
      <c r="F85" s="327">
        <v>4.2890443345528002</v>
      </c>
      <c r="G85" s="327">
        <v>1990478.2316961272</v>
      </c>
      <c r="H85" s="327">
        <v>16.09096539252544</v>
      </c>
      <c r="I85" s="327">
        <v>94.208507923613965</v>
      </c>
      <c r="J85" s="327" t="s">
        <v>480</v>
      </c>
    </row>
    <row r="86" spans="1:10">
      <c r="A86" s="285" t="s">
        <v>541</v>
      </c>
      <c r="B86" s="327">
        <v>8795000.2471165303</v>
      </c>
      <c r="C86" s="327" t="s">
        <v>538</v>
      </c>
      <c r="D86" s="327">
        <v>50.838234302060421</v>
      </c>
      <c r="E86" s="327">
        <v>2.3338941529224702</v>
      </c>
      <c r="F86" s="327">
        <v>0.75335764658167004</v>
      </c>
      <c r="G86" s="327">
        <v>447122.28324958944</v>
      </c>
      <c r="H86" s="327">
        <v>20.526599651696909</v>
      </c>
      <c r="I86" s="327">
        <v>6.6257806878528998</v>
      </c>
      <c r="J86" s="327" t="s">
        <v>480</v>
      </c>
    </row>
    <row r="87" spans="1:10">
      <c r="A87" s="285" t="s">
        <v>3211</v>
      </c>
      <c r="B87" s="327">
        <v>52888.087323471489</v>
      </c>
      <c r="C87" s="327" t="s">
        <v>538</v>
      </c>
      <c r="D87" s="327">
        <v>8.7168534553273496</v>
      </c>
      <c r="E87" s="327" t="s">
        <v>3103</v>
      </c>
      <c r="F87" s="327" t="s">
        <v>3103</v>
      </c>
      <c r="G87" s="327">
        <v>461.01770673125719</v>
      </c>
      <c r="H87" s="327" t="s">
        <v>3103</v>
      </c>
      <c r="I87" s="327" t="s">
        <v>3103</v>
      </c>
      <c r="J87" s="327" t="s">
        <v>542</v>
      </c>
    </row>
    <row r="88" spans="1:10">
      <c r="A88" s="285" t="s">
        <v>3212</v>
      </c>
      <c r="B88" s="327" t="s">
        <v>509</v>
      </c>
      <c r="C88" s="327" t="s">
        <v>538</v>
      </c>
      <c r="D88" s="327" t="s">
        <v>509</v>
      </c>
      <c r="E88" s="327" t="s">
        <v>509</v>
      </c>
      <c r="F88" s="327" t="s">
        <v>509</v>
      </c>
      <c r="G88" s="327" t="s">
        <v>509</v>
      </c>
      <c r="H88" s="327" t="s">
        <v>509</v>
      </c>
      <c r="I88" s="327" t="s">
        <v>509</v>
      </c>
      <c r="J88" s="327" t="s">
        <v>509</v>
      </c>
    </row>
    <row r="89" spans="1:10">
      <c r="A89" s="285" t="s">
        <v>3213</v>
      </c>
      <c r="B89" s="327">
        <v>195156.84622667928</v>
      </c>
      <c r="C89" s="327" t="s">
        <v>538</v>
      </c>
      <c r="D89" s="327">
        <v>97.735736802039924</v>
      </c>
      <c r="E89" s="327">
        <v>6.192435418265E-2</v>
      </c>
      <c r="F89" s="327">
        <v>6.192435418265E-2</v>
      </c>
      <c r="G89" s="327">
        <v>19073.798157926904</v>
      </c>
      <c r="H89" s="327">
        <v>1.2084961666909999E-2</v>
      </c>
      <c r="I89" s="327">
        <v>1.2084961666909999E-2</v>
      </c>
      <c r="J89" s="327" t="s">
        <v>480</v>
      </c>
    </row>
    <row r="90" spans="1:10">
      <c r="A90" s="286" t="s">
        <v>3214</v>
      </c>
      <c r="B90" s="327">
        <v>29762022.261531696</v>
      </c>
      <c r="C90" s="327" t="s">
        <v>538</v>
      </c>
      <c r="D90" s="328" t="s">
        <v>183</v>
      </c>
      <c r="E90" s="328" t="s">
        <v>183</v>
      </c>
      <c r="F90" s="328" t="s">
        <v>183</v>
      </c>
      <c r="G90" s="327">
        <v>2400057.4856406469</v>
      </c>
      <c r="H90" s="327">
        <v>34.823479419570468</v>
      </c>
      <c r="I90" s="327">
        <v>100.86538569159121</v>
      </c>
      <c r="J90" s="327" t="s">
        <v>542</v>
      </c>
    </row>
    <row r="91" spans="1:10">
      <c r="A91" s="285" t="s">
        <v>539</v>
      </c>
      <c r="B91" s="327">
        <v>1289345.7754762077</v>
      </c>
      <c r="C91" s="327" t="s">
        <v>538</v>
      </c>
      <c r="D91" s="327">
        <v>75.981710695644367</v>
      </c>
      <c r="E91" s="327">
        <v>0.66331306705496995</v>
      </c>
      <c r="F91" s="327">
        <v>0.25283307148143003</v>
      </c>
      <c r="G91" s="327">
        <v>97966.697698884454</v>
      </c>
      <c r="H91" s="327">
        <v>0.85523990082548995</v>
      </c>
      <c r="I91" s="327">
        <v>0.32598925261525002</v>
      </c>
      <c r="J91" s="327" t="s">
        <v>480</v>
      </c>
    </row>
    <row r="92" spans="1:10">
      <c r="A92" s="285" t="s">
        <v>540</v>
      </c>
      <c r="B92" s="327">
        <v>21878947.484241422</v>
      </c>
      <c r="C92" s="327" t="s">
        <v>538</v>
      </c>
      <c r="D92" s="327">
        <v>90.624623010701626</v>
      </c>
      <c r="E92" s="327">
        <v>0.69812515865578995</v>
      </c>
      <c r="F92" s="327">
        <v>4.3002982540659396</v>
      </c>
      <c r="G92" s="327">
        <v>1982771.3676303178</v>
      </c>
      <c r="H92" s="327">
        <v>15.27424368365784</v>
      </c>
      <c r="I92" s="327">
        <v>94.085999667283815</v>
      </c>
      <c r="J92" s="327" t="s">
        <v>480</v>
      </c>
    </row>
    <row r="93" spans="1:10">
      <c r="A93" s="285" t="s">
        <v>541</v>
      </c>
      <c r="B93" s="327">
        <v>6345684.0682639154</v>
      </c>
      <c r="C93" s="327" t="s">
        <v>538</v>
      </c>
      <c r="D93" s="327">
        <v>50.248073994006518</v>
      </c>
      <c r="E93" s="327">
        <v>2.9440341927598199</v>
      </c>
      <c r="F93" s="327">
        <v>1.01506972939916</v>
      </c>
      <c r="G93" s="327">
        <v>318858.40260471357</v>
      </c>
      <c r="H93" s="327">
        <v>18.681910873420229</v>
      </c>
      <c r="I93" s="327">
        <v>6.4413118100252298</v>
      </c>
      <c r="J93" s="327" t="s">
        <v>480</v>
      </c>
    </row>
    <row r="94" spans="1:10">
      <c r="A94" s="285" t="s">
        <v>3211</v>
      </c>
      <c r="B94" s="327">
        <v>52888.087323471489</v>
      </c>
      <c r="C94" s="327" t="s">
        <v>538</v>
      </c>
      <c r="D94" s="327">
        <v>8.7168534553273496</v>
      </c>
      <c r="E94" s="327" t="s">
        <v>514</v>
      </c>
      <c r="F94" s="327" t="s">
        <v>514</v>
      </c>
      <c r="G94" s="327">
        <v>461.01770673125719</v>
      </c>
      <c r="H94" s="327" t="s">
        <v>514</v>
      </c>
      <c r="I94" s="327" t="s">
        <v>514</v>
      </c>
      <c r="J94" s="327" t="s">
        <v>480</v>
      </c>
    </row>
    <row r="95" spans="1:10">
      <c r="A95" s="285" t="s">
        <v>3212</v>
      </c>
      <c r="B95" s="327" t="s">
        <v>509</v>
      </c>
      <c r="C95" s="327" t="s">
        <v>538</v>
      </c>
      <c r="D95" s="327" t="s">
        <v>509</v>
      </c>
      <c r="E95" s="327" t="s">
        <v>509</v>
      </c>
      <c r="F95" s="327" t="s">
        <v>509</v>
      </c>
      <c r="G95" s="327" t="s">
        <v>509</v>
      </c>
      <c r="H95" s="327" t="s">
        <v>509</v>
      </c>
      <c r="I95" s="327" t="s">
        <v>509</v>
      </c>
      <c r="J95" s="327" t="s">
        <v>509</v>
      </c>
    </row>
    <row r="96" spans="1:10">
      <c r="A96" s="285" t="s">
        <v>3213</v>
      </c>
      <c r="B96" s="327">
        <v>195156.84622667928</v>
      </c>
      <c r="C96" s="327" t="s">
        <v>538</v>
      </c>
      <c r="D96" s="327">
        <v>97.735736802039924</v>
      </c>
      <c r="E96" s="327">
        <v>6.192435418265E-2</v>
      </c>
      <c r="F96" s="327">
        <v>6.192435418265E-2</v>
      </c>
      <c r="G96" s="327">
        <v>19073.798157926904</v>
      </c>
      <c r="H96" s="327">
        <v>1.2084961666909999E-2</v>
      </c>
      <c r="I96" s="327">
        <v>1.2084961666909999E-2</v>
      </c>
      <c r="J96" s="327" t="s">
        <v>480</v>
      </c>
    </row>
    <row r="97" spans="1:10">
      <c r="A97" s="287" t="s">
        <v>544</v>
      </c>
      <c r="B97" s="327">
        <v>29762022.261531696</v>
      </c>
      <c r="C97" s="327" t="s">
        <v>538</v>
      </c>
      <c r="D97" s="328" t="s">
        <v>183</v>
      </c>
      <c r="E97" s="328" t="s">
        <v>183</v>
      </c>
      <c r="F97" s="328" t="s">
        <v>183</v>
      </c>
      <c r="G97" s="327">
        <v>2400057.4856406469</v>
      </c>
      <c r="H97" s="327">
        <v>34.823479419570468</v>
      </c>
      <c r="I97" s="327">
        <v>100.86538569159121</v>
      </c>
      <c r="J97" s="327" t="s">
        <v>542</v>
      </c>
    </row>
    <row r="98" spans="1:10">
      <c r="A98" s="288" t="s">
        <v>545</v>
      </c>
      <c r="B98" s="329">
        <v>1289345.7754762077</v>
      </c>
      <c r="C98" s="327" t="s">
        <v>538</v>
      </c>
      <c r="D98" s="327">
        <v>75.981710695644367</v>
      </c>
      <c r="E98" s="327">
        <v>0.66331306705496995</v>
      </c>
      <c r="F98" s="327">
        <v>0.25283307148143003</v>
      </c>
      <c r="G98" s="329">
        <v>97966.697698884454</v>
      </c>
      <c r="H98" s="329">
        <v>0.85523990082548995</v>
      </c>
      <c r="I98" s="329">
        <v>0.32598925261525002</v>
      </c>
      <c r="J98" s="329" t="s">
        <v>480</v>
      </c>
    </row>
    <row r="99" spans="1:10">
      <c r="A99" s="288" t="s">
        <v>546</v>
      </c>
      <c r="B99" s="329">
        <v>21878947.484241422</v>
      </c>
      <c r="C99" s="327" t="s">
        <v>538</v>
      </c>
      <c r="D99" s="327">
        <v>90.624623010701626</v>
      </c>
      <c r="E99" s="327">
        <v>0.69812515865578995</v>
      </c>
      <c r="F99" s="327">
        <v>4.3002982540659396</v>
      </c>
      <c r="G99" s="329">
        <v>1982771.3676303178</v>
      </c>
      <c r="H99" s="329">
        <v>15.27424368365784</v>
      </c>
      <c r="I99" s="329">
        <v>94.085999667283815</v>
      </c>
      <c r="J99" s="329" t="s">
        <v>480</v>
      </c>
    </row>
    <row r="100" spans="1:10">
      <c r="A100" s="288" t="s">
        <v>547</v>
      </c>
      <c r="B100" s="329">
        <v>6345684.0682639154</v>
      </c>
      <c r="C100" s="327" t="s">
        <v>538</v>
      </c>
      <c r="D100" s="327">
        <v>50.248073994006518</v>
      </c>
      <c r="E100" s="327">
        <v>2.9440341927598199</v>
      </c>
      <c r="F100" s="327">
        <v>1.01506972939916</v>
      </c>
      <c r="G100" s="329">
        <v>318858.40260471357</v>
      </c>
      <c r="H100" s="329">
        <v>18.681910873420229</v>
      </c>
      <c r="I100" s="329">
        <v>6.4413118100252298</v>
      </c>
      <c r="J100" s="329" t="s">
        <v>480</v>
      </c>
    </row>
    <row r="101" spans="1:10">
      <c r="A101" s="288" t="s">
        <v>548</v>
      </c>
      <c r="B101" s="329">
        <v>52888.087323471489</v>
      </c>
      <c r="C101" s="327" t="s">
        <v>538</v>
      </c>
      <c r="D101" s="327">
        <v>8.7168534553273496</v>
      </c>
      <c r="E101" s="327" t="s">
        <v>480</v>
      </c>
      <c r="F101" s="327" t="s">
        <v>480</v>
      </c>
      <c r="G101" s="329">
        <v>461.01770673125719</v>
      </c>
      <c r="H101" s="329" t="s">
        <v>480</v>
      </c>
      <c r="I101" s="329" t="s">
        <v>480</v>
      </c>
      <c r="J101" s="329" t="s">
        <v>480</v>
      </c>
    </row>
    <row r="102" spans="1:10">
      <c r="A102" s="288" t="s">
        <v>549</v>
      </c>
      <c r="B102" s="329" t="s">
        <v>509</v>
      </c>
      <c r="C102" s="327" t="s">
        <v>538</v>
      </c>
      <c r="D102" s="327" t="s">
        <v>509</v>
      </c>
      <c r="E102" s="327" t="s">
        <v>509</v>
      </c>
      <c r="F102" s="327" t="s">
        <v>509</v>
      </c>
      <c r="G102" s="329" t="s">
        <v>509</v>
      </c>
      <c r="H102" s="329" t="s">
        <v>509</v>
      </c>
      <c r="I102" s="329" t="s">
        <v>509</v>
      </c>
      <c r="J102" s="329" t="s">
        <v>509</v>
      </c>
    </row>
    <row r="103" spans="1:10">
      <c r="A103" s="288" t="s">
        <v>88</v>
      </c>
      <c r="B103" s="329">
        <v>195156.84622667928</v>
      </c>
      <c r="C103" s="327" t="s">
        <v>538</v>
      </c>
      <c r="D103" s="327">
        <v>97.735736802039924</v>
      </c>
      <c r="E103" s="327">
        <v>6.192435418265E-2</v>
      </c>
      <c r="F103" s="327">
        <v>6.192435418265E-2</v>
      </c>
      <c r="G103" s="329">
        <v>19073.798157926904</v>
      </c>
      <c r="H103" s="329">
        <v>1.2084961666909999E-2</v>
      </c>
      <c r="I103" s="329">
        <v>1.2084961666909999E-2</v>
      </c>
      <c r="J103" s="329" t="s">
        <v>480</v>
      </c>
    </row>
    <row r="104" spans="1:10">
      <c r="A104" s="287" t="s">
        <v>550</v>
      </c>
      <c r="B104" s="327" t="s">
        <v>3104</v>
      </c>
      <c r="C104" s="327" t="s">
        <v>538</v>
      </c>
      <c r="D104" s="328" t="s">
        <v>183</v>
      </c>
      <c r="E104" s="328" t="s">
        <v>183</v>
      </c>
      <c r="F104" s="328" t="s">
        <v>183</v>
      </c>
      <c r="G104" s="327" t="s">
        <v>3104</v>
      </c>
      <c r="H104" s="327" t="s">
        <v>554</v>
      </c>
      <c r="I104" s="327" t="s">
        <v>554</v>
      </c>
      <c r="J104" s="327" t="s">
        <v>542</v>
      </c>
    </row>
    <row r="105" spans="1:10">
      <c r="A105" s="288" t="s">
        <v>545</v>
      </c>
      <c r="B105" s="329" t="s">
        <v>482</v>
      </c>
      <c r="C105" s="327" t="s">
        <v>538</v>
      </c>
      <c r="D105" s="327" t="s">
        <v>514</v>
      </c>
      <c r="E105" s="327" t="s">
        <v>482</v>
      </c>
      <c r="F105" s="327" t="s">
        <v>482</v>
      </c>
      <c r="G105" s="329" t="s">
        <v>482</v>
      </c>
      <c r="H105" s="329" t="s">
        <v>482</v>
      </c>
      <c r="I105" s="329" t="s">
        <v>482</v>
      </c>
      <c r="J105" s="329" t="s">
        <v>480</v>
      </c>
    </row>
    <row r="106" spans="1:10">
      <c r="A106" s="288" t="s">
        <v>546</v>
      </c>
      <c r="B106" s="329" t="s">
        <v>482</v>
      </c>
      <c r="C106" s="327" t="s">
        <v>538</v>
      </c>
      <c r="D106" s="327" t="s">
        <v>514</v>
      </c>
      <c r="E106" s="327" t="s">
        <v>482</v>
      </c>
      <c r="F106" s="327" t="s">
        <v>482</v>
      </c>
      <c r="G106" s="329" t="s">
        <v>482</v>
      </c>
      <c r="H106" s="329" t="s">
        <v>482</v>
      </c>
      <c r="I106" s="329" t="s">
        <v>482</v>
      </c>
      <c r="J106" s="329" t="s">
        <v>480</v>
      </c>
    </row>
    <row r="107" spans="1:10">
      <c r="A107" s="288" t="s">
        <v>547</v>
      </c>
      <c r="B107" s="329" t="s">
        <v>482</v>
      </c>
      <c r="C107" s="327" t="s">
        <v>538</v>
      </c>
      <c r="D107" s="327" t="s">
        <v>514</v>
      </c>
      <c r="E107" s="327" t="s">
        <v>482</v>
      </c>
      <c r="F107" s="327" t="s">
        <v>482</v>
      </c>
      <c r="G107" s="329" t="s">
        <v>482</v>
      </c>
      <c r="H107" s="329" t="s">
        <v>482</v>
      </c>
      <c r="I107" s="329" t="s">
        <v>482</v>
      </c>
      <c r="J107" s="329" t="s">
        <v>480</v>
      </c>
    </row>
    <row r="108" spans="1:10">
      <c r="A108" s="288" t="s">
        <v>548</v>
      </c>
      <c r="B108" s="329" t="s">
        <v>482</v>
      </c>
      <c r="C108" s="327" t="s">
        <v>538</v>
      </c>
      <c r="D108" s="327" t="s">
        <v>514</v>
      </c>
      <c r="E108" s="327" t="s">
        <v>482</v>
      </c>
      <c r="F108" s="327" t="s">
        <v>482</v>
      </c>
      <c r="G108" s="329" t="s">
        <v>482</v>
      </c>
      <c r="H108" s="329" t="s">
        <v>482</v>
      </c>
      <c r="I108" s="329" t="s">
        <v>482</v>
      </c>
      <c r="J108" s="329" t="s">
        <v>480</v>
      </c>
    </row>
    <row r="109" spans="1:10">
      <c r="A109" s="288" t="s">
        <v>549</v>
      </c>
      <c r="B109" s="329" t="s">
        <v>509</v>
      </c>
      <c r="C109" s="327" t="s">
        <v>538</v>
      </c>
      <c r="D109" s="327" t="s">
        <v>509</v>
      </c>
      <c r="E109" s="327" t="s">
        <v>509</v>
      </c>
      <c r="F109" s="327" t="s">
        <v>509</v>
      </c>
      <c r="G109" s="329" t="s">
        <v>509</v>
      </c>
      <c r="H109" s="329" t="s">
        <v>509</v>
      </c>
      <c r="I109" s="329" t="s">
        <v>509</v>
      </c>
      <c r="J109" s="329" t="s">
        <v>509</v>
      </c>
    </row>
    <row r="110" spans="1:10">
      <c r="A110" s="288" t="s">
        <v>88</v>
      </c>
      <c r="B110" s="329" t="s">
        <v>482</v>
      </c>
      <c r="C110" s="327" t="s">
        <v>538</v>
      </c>
      <c r="D110" s="327" t="s">
        <v>514</v>
      </c>
      <c r="E110" s="327" t="s">
        <v>482</v>
      </c>
      <c r="F110" s="327" t="s">
        <v>482</v>
      </c>
      <c r="G110" s="329" t="s">
        <v>482</v>
      </c>
      <c r="H110" s="329" t="s">
        <v>482</v>
      </c>
      <c r="I110" s="329" t="s">
        <v>482</v>
      </c>
      <c r="J110" s="329" t="s">
        <v>480</v>
      </c>
    </row>
    <row r="111" spans="1:10">
      <c r="A111" s="287" t="s">
        <v>551</v>
      </c>
      <c r="B111" s="327" t="s">
        <v>3104</v>
      </c>
      <c r="C111" s="327" t="s">
        <v>538</v>
      </c>
      <c r="D111" s="328" t="s">
        <v>183</v>
      </c>
      <c r="E111" s="328" t="s">
        <v>183</v>
      </c>
      <c r="F111" s="328" t="s">
        <v>183</v>
      </c>
      <c r="G111" s="327" t="s">
        <v>554</v>
      </c>
      <c r="H111" s="327" t="s">
        <v>3104</v>
      </c>
      <c r="I111" s="327" t="s">
        <v>554</v>
      </c>
      <c r="J111" s="327" t="s">
        <v>542</v>
      </c>
    </row>
    <row r="112" spans="1:10">
      <c r="A112" s="288" t="s">
        <v>545</v>
      </c>
      <c r="B112" s="329" t="s">
        <v>482</v>
      </c>
      <c r="C112" s="327" t="s">
        <v>538</v>
      </c>
      <c r="D112" s="327" t="s">
        <v>514</v>
      </c>
      <c r="E112" s="327" t="s">
        <v>482</v>
      </c>
      <c r="F112" s="327" t="s">
        <v>482</v>
      </c>
      <c r="G112" s="329" t="s">
        <v>482</v>
      </c>
      <c r="H112" s="329" t="s">
        <v>482</v>
      </c>
      <c r="I112" s="329" t="s">
        <v>482</v>
      </c>
      <c r="J112" s="329" t="s">
        <v>480</v>
      </c>
    </row>
    <row r="113" spans="1:10">
      <c r="A113" s="288" t="s">
        <v>546</v>
      </c>
      <c r="B113" s="329" t="s">
        <v>482</v>
      </c>
      <c r="C113" s="327" t="s">
        <v>538</v>
      </c>
      <c r="D113" s="327" t="s">
        <v>514</v>
      </c>
      <c r="E113" s="327" t="s">
        <v>482</v>
      </c>
      <c r="F113" s="327" t="s">
        <v>482</v>
      </c>
      <c r="G113" s="329" t="s">
        <v>482</v>
      </c>
      <c r="H113" s="329" t="s">
        <v>482</v>
      </c>
      <c r="I113" s="329" t="s">
        <v>482</v>
      </c>
      <c r="J113" s="329" t="s">
        <v>480</v>
      </c>
    </row>
    <row r="114" spans="1:10">
      <c r="A114" s="288" t="s">
        <v>547</v>
      </c>
      <c r="B114" s="329" t="s">
        <v>482</v>
      </c>
      <c r="C114" s="327" t="s">
        <v>538</v>
      </c>
      <c r="D114" s="327" t="s">
        <v>514</v>
      </c>
      <c r="E114" s="327" t="s">
        <v>482</v>
      </c>
      <c r="F114" s="327" t="s">
        <v>482</v>
      </c>
      <c r="G114" s="329" t="s">
        <v>482</v>
      </c>
      <c r="H114" s="329" t="s">
        <v>482</v>
      </c>
      <c r="I114" s="329" t="s">
        <v>482</v>
      </c>
      <c r="J114" s="329" t="s">
        <v>480</v>
      </c>
    </row>
    <row r="115" spans="1:10">
      <c r="A115" s="288" t="s">
        <v>548</v>
      </c>
      <c r="B115" s="329" t="s">
        <v>482</v>
      </c>
      <c r="C115" s="327" t="s">
        <v>538</v>
      </c>
      <c r="D115" s="327" t="s">
        <v>514</v>
      </c>
      <c r="E115" s="327" t="s">
        <v>482</v>
      </c>
      <c r="F115" s="327" t="s">
        <v>482</v>
      </c>
      <c r="G115" s="329" t="s">
        <v>482</v>
      </c>
      <c r="H115" s="329" t="s">
        <v>482</v>
      </c>
      <c r="I115" s="329" t="s">
        <v>482</v>
      </c>
      <c r="J115" s="329" t="s">
        <v>480</v>
      </c>
    </row>
    <row r="116" spans="1:10">
      <c r="A116" s="288" t="s">
        <v>549</v>
      </c>
      <c r="B116" s="329" t="s">
        <v>509</v>
      </c>
      <c r="C116" s="327" t="s">
        <v>538</v>
      </c>
      <c r="D116" s="327" t="s">
        <v>509</v>
      </c>
      <c r="E116" s="327" t="s">
        <v>509</v>
      </c>
      <c r="F116" s="327" t="s">
        <v>509</v>
      </c>
      <c r="G116" s="329" t="s">
        <v>509</v>
      </c>
      <c r="H116" s="329" t="s">
        <v>509</v>
      </c>
      <c r="I116" s="329" t="s">
        <v>509</v>
      </c>
      <c r="J116" s="329" t="s">
        <v>509</v>
      </c>
    </row>
    <row r="117" spans="1:10">
      <c r="A117" s="288" t="s">
        <v>88</v>
      </c>
      <c r="B117" s="329" t="s">
        <v>482</v>
      </c>
      <c r="C117" s="327" t="s">
        <v>538</v>
      </c>
      <c r="D117" s="327" t="s">
        <v>514</v>
      </c>
      <c r="E117" s="327" t="s">
        <v>482</v>
      </c>
      <c r="F117" s="327" t="s">
        <v>482</v>
      </c>
      <c r="G117" s="329" t="s">
        <v>482</v>
      </c>
      <c r="H117" s="329" t="s">
        <v>482</v>
      </c>
      <c r="I117" s="329" t="s">
        <v>482</v>
      </c>
      <c r="J117" s="329" t="s">
        <v>480</v>
      </c>
    </row>
    <row r="118" spans="1:10">
      <c r="A118" s="289" t="s">
        <v>479</v>
      </c>
      <c r="B118" s="327">
        <v>1778687.0543379753</v>
      </c>
      <c r="C118" s="327" t="s">
        <v>538</v>
      </c>
      <c r="D118" s="328" t="s">
        <v>183</v>
      </c>
      <c r="E118" s="328" t="s">
        <v>183</v>
      </c>
      <c r="F118" s="328" t="s">
        <v>183</v>
      </c>
      <c r="G118" s="327">
        <v>94253.062008181601</v>
      </c>
      <c r="H118" s="327">
        <v>1.46027512323081</v>
      </c>
      <c r="I118" s="327">
        <v>0.26593010197444999</v>
      </c>
      <c r="J118" s="327" t="s">
        <v>542</v>
      </c>
    </row>
    <row r="119" spans="1:10">
      <c r="A119" s="285" t="s">
        <v>539</v>
      </c>
      <c r="B119" s="329">
        <v>49045.406851392239</v>
      </c>
      <c r="C119" s="327" t="s">
        <v>538</v>
      </c>
      <c r="D119" s="327">
        <v>74.659973794071973</v>
      </c>
      <c r="E119" s="327">
        <v>3.1426139568948201</v>
      </c>
      <c r="F119" s="327">
        <v>2.75514054391506</v>
      </c>
      <c r="G119" s="329">
        <v>3661.7287902445428</v>
      </c>
      <c r="H119" s="329">
        <v>0.15413078009277001</v>
      </c>
      <c r="I119" s="329">
        <v>0.13512698890908001</v>
      </c>
      <c r="J119" s="329" t="s">
        <v>480</v>
      </c>
    </row>
    <row r="120" spans="1:10">
      <c r="A120" s="285" t="s">
        <v>540</v>
      </c>
      <c r="B120" s="329">
        <v>397.21842434588893</v>
      </c>
      <c r="C120" s="327" t="s">
        <v>538</v>
      </c>
      <c r="D120" s="327">
        <v>89.645233903118736</v>
      </c>
      <c r="E120" s="327">
        <v>9.5000000000102105</v>
      </c>
      <c r="F120" s="327">
        <v>1.4249999999927201</v>
      </c>
      <c r="G120" s="329">
        <v>35.608738561115487</v>
      </c>
      <c r="H120" s="329">
        <v>3.77357503129E-3</v>
      </c>
      <c r="I120" s="329">
        <v>5.6603625469000001E-4</v>
      </c>
      <c r="J120" s="329" t="s">
        <v>480</v>
      </c>
    </row>
    <row r="121" spans="1:10">
      <c r="A121" s="285" t="s">
        <v>541</v>
      </c>
      <c r="B121" s="329">
        <v>1729244.4290622373</v>
      </c>
      <c r="C121" s="327" t="s">
        <v>538</v>
      </c>
      <c r="D121" s="327">
        <v>52.367220594999381</v>
      </c>
      <c r="E121" s="327">
        <v>0.75314440585650999</v>
      </c>
      <c r="F121" s="327">
        <v>7.5314440585649997E-2</v>
      </c>
      <c r="G121" s="329">
        <v>90555.724479375946</v>
      </c>
      <c r="H121" s="329">
        <v>1.30237076810675</v>
      </c>
      <c r="I121" s="329">
        <v>0.13023707681068</v>
      </c>
      <c r="J121" s="329" t="s">
        <v>480</v>
      </c>
    </row>
    <row r="122" spans="1:10">
      <c r="A122" s="285" t="s">
        <v>3211</v>
      </c>
      <c r="B122" s="329" t="s">
        <v>509</v>
      </c>
      <c r="C122" s="327" t="s">
        <v>538</v>
      </c>
      <c r="D122" s="327" t="s">
        <v>509</v>
      </c>
      <c r="E122" s="327" t="s">
        <v>509</v>
      </c>
      <c r="F122" s="327" t="s">
        <v>509</v>
      </c>
      <c r="G122" s="329" t="s">
        <v>509</v>
      </c>
      <c r="H122" s="329" t="s">
        <v>509</v>
      </c>
      <c r="I122" s="329" t="s">
        <v>509</v>
      </c>
      <c r="J122" s="329" t="s">
        <v>509</v>
      </c>
    </row>
    <row r="123" spans="1:10">
      <c r="A123" s="285" t="s">
        <v>3212</v>
      </c>
      <c r="B123" s="329" t="s">
        <v>509</v>
      </c>
      <c r="C123" s="327" t="s">
        <v>538</v>
      </c>
      <c r="D123" s="327" t="s">
        <v>509</v>
      </c>
      <c r="E123" s="327" t="s">
        <v>509</v>
      </c>
      <c r="F123" s="327" t="s">
        <v>509</v>
      </c>
      <c r="G123" s="329" t="s">
        <v>509</v>
      </c>
      <c r="H123" s="329" t="s">
        <v>509</v>
      </c>
      <c r="I123" s="329" t="s">
        <v>509</v>
      </c>
      <c r="J123" s="329" t="s">
        <v>509</v>
      </c>
    </row>
    <row r="124" spans="1:10">
      <c r="A124" s="285" t="s">
        <v>3213</v>
      </c>
      <c r="B124" s="329" t="s">
        <v>482</v>
      </c>
      <c r="C124" s="327" t="s">
        <v>538</v>
      </c>
      <c r="D124" s="327" t="s">
        <v>514</v>
      </c>
      <c r="E124" s="327" t="s">
        <v>482</v>
      </c>
      <c r="F124" s="327" t="s">
        <v>482</v>
      </c>
      <c r="G124" s="329" t="s">
        <v>482</v>
      </c>
      <c r="H124" s="329" t="s">
        <v>482</v>
      </c>
      <c r="I124" s="329" t="s">
        <v>482</v>
      </c>
      <c r="J124" s="329" t="s">
        <v>480</v>
      </c>
    </row>
    <row r="125" spans="1:10">
      <c r="A125" s="290" t="s">
        <v>3215</v>
      </c>
      <c r="B125" s="327">
        <v>811064.09369339747</v>
      </c>
      <c r="C125" s="327" t="s">
        <v>538</v>
      </c>
      <c r="D125" s="328" t="s">
        <v>183</v>
      </c>
      <c r="E125" s="328" t="s">
        <v>183</v>
      </c>
      <c r="F125" s="328" t="s">
        <v>183</v>
      </c>
      <c r="G125" s="327">
        <v>45783.983149465937</v>
      </c>
      <c r="H125" s="327">
        <v>1.37229551691322</v>
      </c>
      <c r="I125" s="327">
        <v>0.19110373131999001</v>
      </c>
      <c r="J125" s="327" t="s">
        <v>542</v>
      </c>
    </row>
    <row r="126" spans="1:10">
      <c r="A126" s="283" t="s">
        <v>539</v>
      </c>
      <c r="B126" s="327">
        <v>5418.8561307769987</v>
      </c>
      <c r="C126" s="327" t="s">
        <v>538</v>
      </c>
      <c r="D126" s="327">
        <v>74.659973794071973</v>
      </c>
      <c r="E126" s="327">
        <v>3.14261395689392</v>
      </c>
      <c r="F126" s="327">
        <v>2.7551405439157199</v>
      </c>
      <c r="G126" s="327">
        <v>404.57165671765699</v>
      </c>
      <c r="H126" s="327">
        <v>1.7029372906979999E-2</v>
      </c>
      <c r="I126" s="327">
        <v>1.492971022755E-2</v>
      </c>
      <c r="J126" s="327" t="s">
        <v>480</v>
      </c>
    </row>
    <row r="127" spans="1:10">
      <c r="A127" s="283" t="s">
        <v>540</v>
      </c>
      <c r="B127" s="327">
        <v>85573.487772242661</v>
      </c>
      <c r="C127" s="327" t="s">
        <v>538</v>
      </c>
      <c r="D127" s="327">
        <v>89.645233903118736</v>
      </c>
      <c r="E127" s="327">
        <v>9.5000000000000604</v>
      </c>
      <c r="F127" s="327">
        <v>1.42500000000005</v>
      </c>
      <c r="G127" s="327">
        <v>7671.2553272483647</v>
      </c>
      <c r="H127" s="327">
        <v>0.81294813383631004</v>
      </c>
      <c r="I127" s="327">
        <v>0.12194222007545</v>
      </c>
      <c r="J127" s="327" t="s">
        <v>480</v>
      </c>
    </row>
    <row r="128" spans="1:10">
      <c r="A128" s="283" t="s">
        <v>541</v>
      </c>
      <c r="B128" s="327">
        <v>720071.7497903778</v>
      </c>
      <c r="C128" s="327" t="s">
        <v>538</v>
      </c>
      <c r="D128" s="327">
        <v>52.367220594999388</v>
      </c>
      <c r="E128" s="327">
        <v>0.75314440585650999</v>
      </c>
      <c r="F128" s="327">
        <v>7.5314440585649997E-2</v>
      </c>
      <c r="G128" s="327">
        <v>37708.156165499917</v>
      </c>
      <c r="H128" s="327">
        <v>0.54231801016992998</v>
      </c>
      <c r="I128" s="327">
        <v>5.4231801016990003E-2</v>
      </c>
      <c r="J128" s="327" t="s">
        <v>480</v>
      </c>
    </row>
    <row r="129" spans="1:10">
      <c r="A129" s="283" t="s">
        <v>3211</v>
      </c>
      <c r="B129" s="327" t="s">
        <v>509</v>
      </c>
      <c r="C129" s="327" t="s">
        <v>538</v>
      </c>
      <c r="D129" s="327" t="s">
        <v>509</v>
      </c>
      <c r="E129" s="327" t="s">
        <v>509</v>
      </c>
      <c r="F129" s="327" t="s">
        <v>509</v>
      </c>
      <c r="G129" s="327" t="s">
        <v>509</v>
      </c>
      <c r="H129" s="327" t="s">
        <v>509</v>
      </c>
      <c r="I129" s="327" t="s">
        <v>509</v>
      </c>
      <c r="J129" s="327" t="s">
        <v>509</v>
      </c>
    </row>
    <row r="130" spans="1:10">
      <c r="A130" s="283" t="s">
        <v>3212</v>
      </c>
      <c r="B130" s="327" t="s">
        <v>509</v>
      </c>
      <c r="C130" s="327" t="s">
        <v>538</v>
      </c>
      <c r="D130" s="327" t="s">
        <v>509</v>
      </c>
      <c r="E130" s="327" t="s">
        <v>509</v>
      </c>
      <c r="F130" s="327" t="s">
        <v>509</v>
      </c>
      <c r="G130" s="327" t="s">
        <v>509</v>
      </c>
      <c r="H130" s="327" t="s">
        <v>509</v>
      </c>
      <c r="I130" s="327" t="s">
        <v>509</v>
      </c>
      <c r="J130" s="327" t="s">
        <v>509</v>
      </c>
    </row>
    <row r="131" spans="1:10">
      <c r="A131" s="283" t="s">
        <v>3213</v>
      </c>
      <c r="B131" s="327" t="s">
        <v>482</v>
      </c>
      <c r="C131" s="327" t="s">
        <v>538</v>
      </c>
      <c r="D131" s="327" t="s">
        <v>514</v>
      </c>
      <c r="E131" s="327" t="s">
        <v>482</v>
      </c>
      <c r="F131" s="327" t="s">
        <v>482</v>
      </c>
      <c r="G131" s="327" t="s">
        <v>482</v>
      </c>
      <c r="H131" s="327" t="s">
        <v>482</v>
      </c>
      <c r="I131" s="327" t="s">
        <v>482</v>
      </c>
      <c r="J131" s="327" t="s">
        <v>480</v>
      </c>
    </row>
    <row r="132" spans="1:10">
      <c r="A132" s="287" t="s">
        <v>552</v>
      </c>
      <c r="B132" s="327">
        <v>811064.09369339747</v>
      </c>
      <c r="C132" s="327" t="s">
        <v>538</v>
      </c>
      <c r="D132" s="328" t="s">
        <v>183</v>
      </c>
      <c r="E132" s="328" t="s">
        <v>183</v>
      </c>
      <c r="F132" s="328" t="s">
        <v>183</v>
      </c>
      <c r="G132" s="327">
        <v>45783.983149465937</v>
      </c>
      <c r="H132" s="327">
        <v>1.37229551691322</v>
      </c>
      <c r="I132" s="327">
        <v>0.19110373131999001</v>
      </c>
      <c r="J132" s="327" t="s">
        <v>542</v>
      </c>
    </row>
    <row r="133" spans="1:10">
      <c r="A133" s="288" t="s">
        <v>545</v>
      </c>
      <c r="B133" s="329">
        <v>5418.8561307769987</v>
      </c>
      <c r="C133" s="327" t="s">
        <v>538</v>
      </c>
      <c r="D133" s="327">
        <v>74.659973794071973</v>
      </c>
      <c r="E133" s="327">
        <v>3.14261395689392</v>
      </c>
      <c r="F133" s="327">
        <v>2.7551405439157199</v>
      </c>
      <c r="G133" s="329">
        <v>404.57165671765699</v>
      </c>
      <c r="H133" s="329">
        <v>1.7029372906979999E-2</v>
      </c>
      <c r="I133" s="329">
        <v>1.492971022755E-2</v>
      </c>
      <c r="J133" s="329" t="s">
        <v>480</v>
      </c>
    </row>
    <row r="134" spans="1:10">
      <c r="A134" s="288" t="s">
        <v>546</v>
      </c>
      <c r="B134" s="329">
        <v>85573.487772242661</v>
      </c>
      <c r="C134" s="327" t="s">
        <v>538</v>
      </c>
      <c r="D134" s="327">
        <v>89.645233903118736</v>
      </c>
      <c r="E134" s="327">
        <v>9.5000000000000604</v>
      </c>
      <c r="F134" s="327">
        <v>1.42500000000005</v>
      </c>
      <c r="G134" s="329">
        <v>7671.2553272483647</v>
      </c>
      <c r="H134" s="329">
        <v>0.81294813383631004</v>
      </c>
      <c r="I134" s="329">
        <v>0.12194222007545</v>
      </c>
      <c r="J134" s="329" t="s">
        <v>480</v>
      </c>
    </row>
    <row r="135" spans="1:10">
      <c r="A135" s="288" t="s">
        <v>547</v>
      </c>
      <c r="B135" s="329">
        <v>720071.7497903778</v>
      </c>
      <c r="C135" s="327" t="s">
        <v>538</v>
      </c>
      <c r="D135" s="327">
        <v>52.367220594999388</v>
      </c>
      <c r="E135" s="327">
        <v>0.75314440585650999</v>
      </c>
      <c r="F135" s="327">
        <v>7.5314440585649997E-2</v>
      </c>
      <c r="G135" s="329">
        <v>37708.156165499917</v>
      </c>
      <c r="H135" s="329">
        <v>0.54231801016992998</v>
      </c>
      <c r="I135" s="329">
        <v>5.4231801016990003E-2</v>
      </c>
      <c r="J135" s="329" t="s">
        <v>480</v>
      </c>
    </row>
    <row r="136" spans="1:10">
      <c r="A136" s="288" t="s">
        <v>548</v>
      </c>
      <c r="B136" s="329" t="s">
        <v>509</v>
      </c>
      <c r="C136" s="327" t="s">
        <v>538</v>
      </c>
      <c r="D136" s="327" t="s">
        <v>509</v>
      </c>
      <c r="E136" s="327" t="s">
        <v>509</v>
      </c>
      <c r="F136" s="327" t="s">
        <v>509</v>
      </c>
      <c r="G136" s="329" t="s">
        <v>509</v>
      </c>
      <c r="H136" s="329" t="s">
        <v>509</v>
      </c>
      <c r="I136" s="329" t="s">
        <v>509</v>
      </c>
      <c r="J136" s="329" t="s">
        <v>509</v>
      </c>
    </row>
    <row r="137" spans="1:10">
      <c r="A137" s="288" t="s">
        <v>549</v>
      </c>
      <c r="B137" s="329" t="s">
        <v>509</v>
      </c>
      <c r="C137" s="327" t="s">
        <v>538</v>
      </c>
      <c r="D137" s="327" t="s">
        <v>509</v>
      </c>
      <c r="E137" s="327" t="s">
        <v>509</v>
      </c>
      <c r="F137" s="327" t="s">
        <v>509</v>
      </c>
      <c r="G137" s="329" t="s">
        <v>509</v>
      </c>
      <c r="H137" s="329" t="s">
        <v>509</v>
      </c>
      <c r="I137" s="329" t="s">
        <v>509</v>
      </c>
      <c r="J137" s="329" t="s">
        <v>509</v>
      </c>
    </row>
    <row r="138" spans="1:10">
      <c r="A138" s="288" t="s">
        <v>88</v>
      </c>
      <c r="B138" s="329" t="s">
        <v>482</v>
      </c>
      <c r="C138" s="327" t="s">
        <v>538</v>
      </c>
      <c r="D138" s="327" t="s">
        <v>514</v>
      </c>
      <c r="E138" s="327" t="s">
        <v>482</v>
      </c>
      <c r="F138" s="327" t="s">
        <v>482</v>
      </c>
      <c r="G138" s="329" t="s">
        <v>482</v>
      </c>
      <c r="H138" s="329" t="s">
        <v>482</v>
      </c>
      <c r="I138" s="329" t="s">
        <v>482</v>
      </c>
      <c r="J138" s="329" t="s">
        <v>480</v>
      </c>
    </row>
    <row r="139" spans="1:10">
      <c r="A139" s="287" t="s">
        <v>553</v>
      </c>
      <c r="B139" s="327" t="s">
        <v>554</v>
      </c>
      <c r="C139" s="327" t="s">
        <v>538</v>
      </c>
      <c r="D139" s="328" t="s">
        <v>183</v>
      </c>
      <c r="E139" s="328" t="s">
        <v>183</v>
      </c>
      <c r="F139" s="328" t="s">
        <v>183</v>
      </c>
      <c r="G139" s="327" t="s">
        <v>554</v>
      </c>
      <c r="H139" s="327" t="s">
        <v>554</v>
      </c>
      <c r="I139" s="327" t="s">
        <v>554</v>
      </c>
      <c r="J139" s="327" t="s">
        <v>542</v>
      </c>
    </row>
    <row r="140" spans="1:10">
      <c r="A140" s="288" t="s">
        <v>545</v>
      </c>
      <c r="B140" s="329" t="s">
        <v>482</v>
      </c>
      <c r="C140" s="327" t="s">
        <v>538</v>
      </c>
      <c r="D140" s="327" t="s">
        <v>514</v>
      </c>
      <c r="E140" s="327" t="s">
        <v>482</v>
      </c>
      <c r="F140" s="327" t="s">
        <v>482</v>
      </c>
      <c r="G140" s="329" t="s">
        <v>482</v>
      </c>
      <c r="H140" s="329" t="s">
        <v>482</v>
      </c>
      <c r="I140" s="329" t="s">
        <v>482</v>
      </c>
      <c r="J140" s="329" t="s">
        <v>480</v>
      </c>
    </row>
    <row r="141" spans="1:10">
      <c r="A141" s="288" t="s">
        <v>546</v>
      </c>
      <c r="B141" s="329" t="s">
        <v>482</v>
      </c>
      <c r="C141" s="327" t="s">
        <v>538</v>
      </c>
      <c r="D141" s="327" t="s">
        <v>514</v>
      </c>
      <c r="E141" s="327" t="s">
        <v>482</v>
      </c>
      <c r="F141" s="327" t="s">
        <v>482</v>
      </c>
      <c r="G141" s="329" t="s">
        <v>482</v>
      </c>
      <c r="H141" s="329" t="s">
        <v>482</v>
      </c>
      <c r="I141" s="329" t="s">
        <v>482</v>
      </c>
      <c r="J141" s="329" t="s">
        <v>480</v>
      </c>
    </row>
    <row r="142" spans="1:10">
      <c r="A142" s="288" t="s">
        <v>547</v>
      </c>
      <c r="B142" s="329" t="s">
        <v>482</v>
      </c>
      <c r="C142" s="327" t="s">
        <v>538</v>
      </c>
      <c r="D142" s="327" t="s">
        <v>514</v>
      </c>
      <c r="E142" s="327" t="s">
        <v>482</v>
      </c>
      <c r="F142" s="327" t="s">
        <v>482</v>
      </c>
      <c r="G142" s="329" t="s">
        <v>482</v>
      </c>
      <c r="H142" s="329" t="s">
        <v>482</v>
      </c>
      <c r="I142" s="329" t="s">
        <v>482</v>
      </c>
      <c r="J142" s="329" t="s">
        <v>480</v>
      </c>
    </row>
    <row r="143" spans="1:10">
      <c r="A143" s="288" t="s">
        <v>548</v>
      </c>
      <c r="B143" s="329" t="s">
        <v>509</v>
      </c>
      <c r="C143" s="327" t="s">
        <v>538</v>
      </c>
      <c r="D143" s="327" t="s">
        <v>509</v>
      </c>
      <c r="E143" s="327" t="s">
        <v>509</v>
      </c>
      <c r="F143" s="327" t="s">
        <v>509</v>
      </c>
      <c r="G143" s="329" t="s">
        <v>509</v>
      </c>
      <c r="H143" s="329" t="s">
        <v>509</v>
      </c>
      <c r="I143" s="329" t="s">
        <v>509</v>
      </c>
      <c r="J143" s="329" t="s">
        <v>509</v>
      </c>
    </row>
    <row r="144" spans="1:10">
      <c r="A144" s="288" t="s">
        <v>549</v>
      </c>
      <c r="B144" s="329" t="s">
        <v>509</v>
      </c>
      <c r="C144" s="327" t="s">
        <v>538</v>
      </c>
      <c r="D144" s="327" t="s">
        <v>509</v>
      </c>
      <c r="E144" s="327" t="s">
        <v>509</v>
      </c>
      <c r="F144" s="327" t="s">
        <v>509</v>
      </c>
      <c r="G144" s="329" t="s">
        <v>509</v>
      </c>
      <c r="H144" s="329" t="s">
        <v>509</v>
      </c>
      <c r="I144" s="329" t="s">
        <v>509</v>
      </c>
      <c r="J144" s="329" t="s">
        <v>509</v>
      </c>
    </row>
    <row r="145" spans="1:10">
      <c r="A145" s="288" t="s">
        <v>88</v>
      </c>
      <c r="B145" s="329" t="s">
        <v>482</v>
      </c>
      <c r="C145" s="327" t="s">
        <v>538</v>
      </c>
      <c r="D145" s="327" t="s">
        <v>514</v>
      </c>
      <c r="E145" s="327" t="s">
        <v>482</v>
      </c>
      <c r="F145" s="327" t="s">
        <v>482</v>
      </c>
      <c r="G145" s="329" t="s">
        <v>482</v>
      </c>
      <c r="H145" s="329" t="s">
        <v>482</v>
      </c>
      <c r="I145" s="329" t="s">
        <v>482</v>
      </c>
      <c r="J145" s="329" t="s">
        <v>480</v>
      </c>
    </row>
    <row r="146" spans="1:10">
      <c r="A146" s="287" t="s">
        <v>555</v>
      </c>
      <c r="B146" s="327" t="s">
        <v>554</v>
      </c>
      <c r="C146" s="327" t="s">
        <v>538</v>
      </c>
      <c r="D146" s="328" t="s">
        <v>183</v>
      </c>
      <c r="E146" s="328" t="s">
        <v>183</v>
      </c>
      <c r="F146" s="328" t="s">
        <v>183</v>
      </c>
      <c r="G146" s="327" t="s">
        <v>554</v>
      </c>
      <c r="H146" s="327" t="s">
        <v>554</v>
      </c>
      <c r="I146" s="327" t="s">
        <v>554</v>
      </c>
      <c r="J146" s="327" t="s">
        <v>542</v>
      </c>
    </row>
    <row r="147" spans="1:10">
      <c r="A147" s="288" t="s">
        <v>545</v>
      </c>
      <c r="B147" s="329" t="s">
        <v>482</v>
      </c>
      <c r="C147" s="327" t="s">
        <v>538</v>
      </c>
      <c r="D147" s="327" t="s">
        <v>514</v>
      </c>
      <c r="E147" s="327" t="s">
        <v>482</v>
      </c>
      <c r="F147" s="327" t="s">
        <v>482</v>
      </c>
      <c r="G147" s="329" t="s">
        <v>482</v>
      </c>
      <c r="H147" s="329" t="s">
        <v>482</v>
      </c>
      <c r="I147" s="329" t="s">
        <v>482</v>
      </c>
      <c r="J147" s="329" t="s">
        <v>480</v>
      </c>
    </row>
    <row r="148" spans="1:10">
      <c r="A148" s="288" t="s">
        <v>546</v>
      </c>
      <c r="B148" s="329" t="s">
        <v>482</v>
      </c>
      <c r="C148" s="327" t="s">
        <v>538</v>
      </c>
      <c r="D148" s="327" t="s">
        <v>514</v>
      </c>
      <c r="E148" s="327" t="s">
        <v>482</v>
      </c>
      <c r="F148" s="327" t="s">
        <v>482</v>
      </c>
      <c r="G148" s="329" t="s">
        <v>482</v>
      </c>
      <c r="H148" s="329" t="s">
        <v>482</v>
      </c>
      <c r="I148" s="329" t="s">
        <v>482</v>
      </c>
      <c r="J148" s="329" t="s">
        <v>480</v>
      </c>
    </row>
    <row r="149" spans="1:10">
      <c r="A149" s="288" t="s">
        <v>547</v>
      </c>
      <c r="B149" s="329" t="s">
        <v>482</v>
      </c>
      <c r="C149" s="327" t="s">
        <v>538</v>
      </c>
      <c r="D149" s="327" t="s">
        <v>514</v>
      </c>
      <c r="E149" s="327" t="s">
        <v>482</v>
      </c>
      <c r="F149" s="327" t="s">
        <v>482</v>
      </c>
      <c r="G149" s="329" t="s">
        <v>482</v>
      </c>
      <c r="H149" s="329" t="s">
        <v>482</v>
      </c>
      <c r="I149" s="329" t="s">
        <v>482</v>
      </c>
      <c r="J149" s="329" t="s">
        <v>480</v>
      </c>
    </row>
    <row r="150" spans="1:10">
      <c r="A150" s="288" t="s">
        <v>548</v>
      </c>
      <c r="B150" s="329" t="s">
        <v>509</v>
      </c>
      <c r="C150" s="327" t="s">
        <v>538</v>
      </c>
      <c r="D150" s="327" t="s">
        <v>509</v>
      </c>
      <c r="E150" s="327" t="s">
        <v>509</v>
      </c>
      <c r="F150" s="327" t="s">
        <v>509</v>
      </c>
      <c r="G150" s="329" t="s">
        <v>509</v>
      </c>
      <c r="H150" s="329" t="s">
        <v>509</v>
      </c>
      <c r="I150" s="329" t="s">
        <v>509</v>
      </c>
      <c r="J150" s="329" t="s">
        <v>509</v>
      </c>
    </row>
    <row r="151" spans="1:10">
      <c r="A151" s="288" t="s">
        <v>549</v>
      </c>
      <c r="B151" s="329" t="s">
        <v>509</v>
      </c>
      <c r="C151" s="327" t="s">
        <v>538</v>
      </c>
      <c r="D151" s="327" t="s">
        <v>509</v>
      </c>
      <c r="E151" s="327" t="s">
        <v>509</v>
      </c>
      <c r="F151" s="327" t="s">
        <v>509</v>
      </c>
      <c r="G151" s="329" t="s">
        <v>509</v>
      </c>
      <c r="H151" s="329" t="s">
        <v>509</v>
      </c>
      <c r="I151" s="329" t="s">
        <v>509</v>
      </c>
      <c r="J151" s="329" t="s">
        <v>509</v>
      </c>
    </row>
    <row r="152" spans="1:10">
      <c r="A152" s="288" t="s">
        <v>88</v>
      </c>
      <c r="B152" s="329" t="s">
        <v>482</v>
      </c>
      <c r="C152" s="327" t="s">
        <v>538</v>
      </c>
      <c r="D152" s="327" t="s">
        <v>514</v>
      </c>
      <c r="E152" s="327" t="s">
        <v>482</v>
      </c>
      <c r="F152" s="327" t="s">
        <v>482</v>
      </c>
      <c r="G152" s="329" t="s">
        <v>482</v>
      </c>
      <c r="H152" s="329" t="s">
        <v>482</v>
      </c>
      <c r="I152" s="329" t="s">
        <v>482</v>
      </c>
      <c r="J152" s="329" t="s">
        <v>480</v>
      </c>
    </row>
    <row r="153" spans="1:10">
      <c r="A153" s="216" t="s">
        <v>556</v>
      </c>
      <c r="B153" s="327">
        <v>12857095.578220105</v>
      </c>
      <c r="C153" s="327" t="s">
        <v>538</v>
      </c>
      <c r="D153" s="328" t="s">
        <v>183</v>
      </c>
      <c r="E153" s="328" t="s">
        <v>183</v>
      </c>
      <c r="F153" s="328" t="s">
        <v>183</v>
      </c>
      <c r="G153" s="327">
        <v>711227.52746031829</v>
      </c>
      <c r="H153" s="327">
        <v>66.667583289309391</v>
      </c>
      <c r="I153" s="327">
        <v>9.3662220369597406</v>
      </c>
      <c r="J153" s="327" t="s">
        <v>542</v>
      </c>
    </row>
    <row r="154" spans="1:10">
      <c r="A154" s="291" t="s">
        <v>539</v>
      </c>
      <c r="B154" s="327">
        <v>3289687.0402968642</v>
      </c>
      <c r="C154" s="327" t="s">
        <v>538</v>
      </c>
      <c r="D154" s="327">
        <v>74.659973794071988</v>
      </c>
      <c r="E154" s="327">
        <v>2.5953153081467302</v>
      </c>
      <c r="F154" s="327">
        <v>0.48384345490726</v>
      </c>
      <c r="G154" s="327">
        <v>245607.94821926212</v>
      </c>
      <c r="H154" s="327">
        <v>8.5377751346943498</v>
      </c>
      <c r="I154" s="327">
        <v>1.5916935431408601</v>
      </c>
      <c r="J154" s="327" t="s">
        <v>480</v>
      </c>
    </row>
    <row r="155" spans="1:10">
      <c r="A155" s="291" t="s">
        <v>540</v>
      </c>
      <c r="B155" s="327">
        <v>1227490.5647916261</v>
      </c>
      <c r="C155" s="327" t="s">
        <v>538</v>
      </c>
      <c r="D155" s="327">
        <v>89.645233903118751</v>
      </c>
      <c r="E155" s="327">
        <v>9.5</v>
      </c>
      <c r="F155" s="327">
        <v>1.4249999999999901</v>
      </c>
      <c r="G155" s="327">
        <v>110038.67879461666</v>
      </c>
      <c r="H155" s="327">
        <v>11.66116036552045</v>
      </c>
      <c r="I155" s="327">
        <v>1.7491740548280601</v>
      </c>
      <c r="J155" s="327" t="s">
        <v>480</v>
      </c>
    </row>
    <row r="156" spans="1:10">
      <c r="A156" s="291" t="s">
        <v>541</v>
      </c>
      <c r="B156" s="327">
        <v>6790142.6962574841</v>
      </c>
      <c r="C156" s="327" t="s">
        <v>538</v>
      </c>
      <c r="D156" s="327">
        <v>52.367220594999381</v>
      </c>
      <c r="E156" s="327">
        <v>0.75314440585650999</v>
      </c>
      <c r="F156" s="327">
        <v>7.5314440585649997E-2</v>
      </c>
      <c r="G156" s="327">
        <v>355580.90044643951</v>
      </c>
      <c r="H156" s="327">
        <v>5.1139579866537304</v>
      </c>
      <c r="I156" s="327">
        <v>0.51139579866536999</v>
      </c>
      <c r="J156" s="327" t="s">
        <v>480</v>
      </c>
    </row>
    <row r="157" spans="1:10">
      <c r="A157" s="291" t="s">
        <v>3216</v>
      </c>
      <c r="B157" s="327" t="s">
        <v>509</v>
      </c>
      <c r="C157" s="327" t="s">
        <v>538</v>
      </c>
      <c r="D157" s="327" t="s">
        <v>509</v>
      </c>
      <c r="E157" s="327" t="s">
        <v>509</v>
      </c>
      <c r="F157" s="327" t="s">
        <v>509</v>
      </c>
      <c r="G157" s="327" t="s">
        <v>509</v>
      </c>
      <c r="H157" s="327" t="s">
        <v>509</v>
      </c>
      <c r="I157" s="327" t="s">
        <v>509</v>
      </c>
      <c r="J157" s="327" t="s">
        <v>509</v>
      </c>
    </row>
    <row r="158" spans="1:10">
      <c r="A158" s="291" t="s">
        <v>3217</v>
      </c>
      <c r="B158" s="327" t="s">
        <v>509</v>
      </c>
      <c r="C158" s="327" t="s">
        <v>538</v>
      </c>
      <c r="D158" s="327" t="s">
        <v>509</v>
      </c>
      <c r="E158" s="327" t="s">
        <v>509</v>
      </c>
      <c r="F158" s="327" t="s">
        <v>509</v>
      </c>
      <c r="G158" s="327" t="s">
        <v>509</v>
      </c>
      <c r="H158" s="327" t="s">
        <v>509</v>
      </c>
      <c r="I158" s="327" t="s">
        <v>509</v>
      </c>
      <c r="J158" s="327" t="s">
        <v>509</v>
      </c>
    </row>
    <row r="159" spans="1:10">
      <c r="A159" s="291" t="s">
        <v>3218</v>
      </c>
      <c r="B159" s="327">
        <v>1549775.2768741304</v>
      </c>
      <c r="C159" s="327" t="s">
        <v>538</v>
      </c>
      <c r="D159" s="327">
        <v>88.686898265961545</v>
      </c>
      <c r="E159" s="327">
        <v>26.684313796676729</v>
      </c>
      <c r="F159" s="327">
        <v>3.55790850622357</v>
      </c>
      <c r="G159" s="327">
        <v>137444.76231523839</v>
      </c>
      <c r="H159" s="327">
        <v>41.354689802440859</v>
      </c>
      <c r="I159" s="327">
        <v>5.5139586403254501</v>
      </c>
      <c r="J159" s="327" t="s">
        <v>480</v>
      </c>
    </row>
    <row r="160" spans="1:10">
      <c r="A160" s="292" t="s">
        <v>484</v>
      </c>
      <c r="B160" s="327">
        <v>281318.6741082315</v>
      </c>
      <c r="C160" s="327" t="s">
        <v>538</v>
      </c>
      <c r="D160" s="328" t="s">
        <v>183</v>
      </c>
      <c r="E160" s="328" t="s">
        <v>183</v>
      </c>
      <c r="F160" s="328" t="s">
        <v>183</v>
      </c>
      <c r="G160" s="327">
        <v>14978.572362155866</v>
      </c>
      <c r="H160" s="327">
        <v>0.23835740177008</v>
      </c>
      <c r="I160" s="327">
        <v>5.0815371746130003E-2</v>
      </c>
      <c r="J160" s="327" t="s">
        <v>542</v>
      </c>
    </row>
    <row r="161" spans="1:10">
      <c r="A161" s="291" t="s">
        <v>539</v>
      </c>
      <c r="B161" s="329">
        <v>11051.541643286968</v>
      </c>
      <c r="C161" s="327" t="s">
        <v>538</v>
      </c>
      <c r="D161" s="327">
        <v>74.659973794071973</v>
      </c>
      <c r="E161" s="327">
        <v>3.1426139568950102</v>
      </c>
      <c r="F161" s="327">
        <v>2.7551405439145502</v>
      </c>
      <c r="G161" s="329">
        <v>825.10780947190017</v>
      </c>
      <c r="H161" s="329">
        <v>3.4730729013399998E-2</v>
      </c>
      <c r="I161" s="329">
        <v>3.044855045418E-2</v>
      </c>
      <c r="J161" s="329" t="s">
        <v>480</v>
      </c>
    </row>
    <row r="162" spans="1:10">
      <c r="A162" s="291" t="s">
        <v>540</v>
      </c>
      <c r="B162" s="329">
        <v>8.7452974385318907</v>
      </c>
      <c r="C162" s="327" t="s">
        <v>538</v>
      </c>
      <c r="D162" s="327">
        <v>89.645233903119134</v>
      </c>
      <c r="E162" s="327">
        <v>9.5000000004513296</v>
      </c>
      <c r="F162" s="327">
        <v>1.4250000000105301</v>
      </c>
      <c r="G162" s="329">
        <v>0.78397423442953995</v>
      </c>
      <c r="H162" s="329">
        <v>8.3080325669999998E-5</v>
      </c>
      <c r="I162" s="329">
        <v>1.246204885E-5</v>
      </c>
      <c r="J162" s="329" t="s">
        <v>480</v>
      </c>
    </row>
    <row r="163" spans="1:10">
      <c r="A163" s="291" t="s">
        <v>541</v>
      </c>
      <c r="B163" s="329">
        <v>270258.38716750598</v>
      </c>
      <c r="C163" s="327" t="s">
        <v>538</v>
      </c>
      <c r="D163" s="327">
        <v>52.367220594999388</v>
      </c>
      <c r="E163" s="327">
        <v>0.75314440585650999</v>
      </c>
      <c r="F163" s="327">
        <v>7.5314440585649997E-2</v>
      </c>
      <c r="G163" s="329">
        <v>14152.680578449537</v>
      </c>
      <c r="H163" s="329">
        <v>0.20354359243101</v>
      </c>
      <c r="I163" s="329">
        <v>2.0354359243100001E-2</v>
      </c>
      <c r="J163" s="329" t="s">
        <v>480</v>
      </c>
    </row>
    <row r="164" spans="1:10">
      <c r="A164" s="291" t="s">
        <v>3216</v>
      </c>
      <c r="B164" s="329" t="s">
        <v>509</v>
      </c>
      <c r="C164" s="327" t="s">
        <v>538</v>
      </c>
      <c r="D164" s="327" t="s">
        <v>509</v>
      </c>
      <c r="E164" s="327" t="s">
        <v>509</v>
      </c>
      <c r="F164" s="327" t="s">
        <v>509</v>
      </c>
      <c r="G164" s="329" t="s">
        <v>509</v>
      </c>
      <c r="H164" s="329" t="s">
        <v>509</v>
      </c>
      <c r="I164" s="329" t="s">
        <v>509</v>
      </c>
      <c r="J164" s="329" t="s">
        <v>509</v>
      </c>
    </row>
    <row r="165" spans="1:10">
      <c r="A165" s="291" t="s">
        <v>3217</v>
      </c>
      <c r="B165" s="329" t="s">
        <v>509</v>
      </c>
      <c r="C165" s="327" t="s">
        <v>538</v>
      </c>
      <c r="D165" s="327" t="s">
        <v>509</v>
      </c>
      <c r="E165" s="327" t="s">
        <v>509</v>
      </c>
      <c r="F165" s="327" t="s">
        <v>509</v>
      </c>
      <c r="G165" s="329" t="s">
        <v>509</v>
      </c>
      <c r="H165" s="329" t="s">
        <v>509</v>
      </c>
      <c r="I165" s="329" t="s">
        <v>509</v>
      </c>
      <c r="J165" s="329" t="s">
        <v>509</v>
      </c>
    </row>
    <row r="166" spans="1:10">
      <c r="A166" s="291" t="s">
        <v>3218</v>
      </c>
      <c r="B166" s="329" t="s">
        <v>482</v>
      </c>
      <c r="C166" s="327" t="s">
        <v>538</v>
      </c>
      <c r="D166" s="327" t="s">
        <v>514</v>
      </c>
      <c r="E166" s="327" t="s">
        <v>482</v>
      </c>
      <c r="F166" s="327" t="s">
        <v>482</v>
      </c>
      <c r="G166" s="329" t="s">
        <v>482</v>
      </c>
      <c r="H166" s="329" t="s">
        <v>482</v>
      </c>
      <c r="I166" s="329" t="s">
        <v>482</v>
      </c>
      <c r="J166" s="329" t="s">
        <v>480</v>
      </c>
    </row>
    <row r="167" spans="1:10">
      <c r="A167" s="292" t="s">
        <v>485</v>
      </c>
      <c r="B167" s="327">
        <v>80551.220863386668</v>
      </c>
      <c r="C167" s="327" t="s">
        <v>538</v>
      </c>
      <c r="D167" s="328" t="s">
        <v>183</v>
      </c>
      <c r="E167" s="328" t="s">
        <v>183</v>
      </c>
      <c r="F167" s="328" t="s">
        <v>183</v>
      </c>
      <c r="G167" s="327">
        <v>5057.2748720254449</v>
      </c>
      <c r="H167" s="327">
        <v>0.25516926930848</v>
      </c>
      <c r="I167" s="327">
        <v>3.8004328346280002E-2</v>
      </c>
      <c r="J167" s="327" t="s">
        <v>542</v>
      </c>
    </row>
    <row r="168" spans="1:10">
      <c r="A168" s="291" t="s">
        <v>539</v>
      </c>
      <c r="B168" s="329">
        <v>832.8845414672511</v>
      </c>
      <c r="C168" s="327" t="s">
        <v>538</v>
      </c>
      <c r="D168" s="327">
        <v>74.659973794071973</v>
      </c>
      <c r="E168" s="327">
        <v>3.1426139568985101</v>
      </c>
      <c r="F168" s="327">
        <v>2.75514054391923</v>
      </c>
      <c r="G168" s="329">
        <v>62.18313803943262</v>
      </c>
      <c r="H168" s="329">
        <v>2.6174345845000001E-3</v>
      </c>
      <c r="I168" s="329">
        <v>2.2947139686E-3</v>
      </c>
      <c r="J168" s="329" t="s">
        <v>480</v>
      </c>
    </row>
    <row r="169" spans="1:10">
      <c r="A169" s="291" t="s">
        <v>540</v>
      </c>
      <c r="B169" s="329">
        <v>22009.328221657259</v>
      </c>
      <c r="C169" s="327" t="s">
        <v>538</v>
      </c>
      <c r="D169" s="327">
        <v>89.645233903118736</v>
      </c>
      <c r="E169" s="327">
        <v>9.4999999999998206</v>
      </c>
      <c r="F169" s="327">
        <v>1.4249999999999301</v>
      </c>
      <c r="G169" s="329">
        <v>1973.0313764809773</v>
      </c>
      <c r="H169" s="329">
        <v>0.20908861810574</v>
      </c>
      <c r="I169" s="329">
        <v>3.1363292715859997E-2</v>
      </c>
      <c r="J169" s="329" t="s">
        <v>480</v>
      </c>
    </row>
    <row r="170" spans="1:10">
      <c r="A170" s="291" t="s">
        <v>541</v>
      </c>
      <c r="B170" s="329">
        <v>57709.008100262159</v>
      </c>
      <c r="C170" s="327" t="s">
        <v>538</v>
      </c>
      <c r="D170" s="327">
        <v>52.367220594999388</v>
      </c>
      <c r="E170" s="327">
        <v>0.7531444058565</v>
      </c>
      <c r="F170" s="327">
        <v>7.5314440585579998E-2</v>
      </c>
      <c r="G170" s="329">
        <v>3022.060357505035</v>
      </c>
      <c r="H170" s="329">
        <v>4.346321661824E-2</v>
      </c>
      <c r="I170" s="329">
        <v>4.3463216618200001E-3</v>
      </c>
      <c r="J170" s="329" t="s">
        <v>480</v>
      </c>
    </row>
    <row r="171" spans="1:10">
      <c r="A171" s="291" t="s">
        <v>3216</v>
      </c>
      <c r="B171" s="329" t="s">
        <v>509</v>
      </c>
      <c r="C171" s="327" t="s">
        <v>538</v>
      </c>
      <c r="D171" s="327" t="s">
        <v>509</v>
      </c>
      <c r="E171" s="327" t="s">
        <v>509</v>
      </c>
      <c r="F171" s="327" t="s">
        <v>509</v>
      </c>
      <c r="G171" s="329" t="s">
        <v>509</v>
      </c>
      <c r="H171" s="329" t="s">
        <v>509</v>
      </c>
      <c r="I171" s="329" t="s">
        <v>509</v>
      </c>
      <c r="J171" s="329" t="s">
        <v>509</v>
      </c>
    </row>
    <row r="172" spans="1:10">
      <c r="A172" s="291" t="s">
        <v>3217</v>
      </c>
      <c r="B172" s="329" t="s">
        <v>509</v>
      </c>
      <c r="C172" s="327" t="s">
        <v>538</v>
      </c>
      <c r="D172" s="327" t="s">
        <v>509</v>
      </c>
      <c r="E172" s="327" t="s">
        <v>509</v>
      </c>
      <c r="F172" s="327" t="s">
        <v>509</v>
      </c>
      <c r="G172" s="329" t="s">
        <v>509</v>
      </c>
      <c r="H172" s="329" t="s">
        <v>509</v>
      </c>
      <c r="I172" s="329" t="s">
        <v>509</v>
      </c>
      <c r="J172" s="329" t="s">
        <v>509</v>
      </c>
    </row>
    <row r="173" spans="1:10">
      <c r="A173" s="291" t="s">
        <v>3218</v>
      </c>
      <c r="B173" s="329" t="s">
        <v>482</v>
      </c>
      <c r="C173" s="327" t="s">
        <v>538</v>
      </c>
      <c r="D173" s="327" t="s">
        <v>514</v>
      </c>
      <c r="E173" s="327" t="s">
        <v>482</v>
      </c>
      <c r="F173" s="327" t="s">
        <v>482</v>
      </c>
      <c r="G173" s="329" t="s">
        <v>482</v>
      </c>
      <c r="H173" s="329" t="s">
        <v>482</v>
      </c>
      <c r="I173" s="329" t="s">
        <v>482</v>
      </c>
      <c r="J173" s="329" t="s">
        <v>480</v>
      </c>
    </row>
    <row r="174" spans="1:10">
      <c r="A174" s="292" t="s">
        <v>486</v>
      </c>
      <c r="B174" s="327">
        <v>1201393.2916326267</v>
      </c>
      <c r="C174" s="327" t="s">
        <v>538</v>
      </c>
      <c r="D174" s="328" t="s">
        <v>183</v>
      </c>
      <c r="E174" s="328" t="s">
        <v>183</v>
      </c>
      <c r="F174" s="328" t="s">
        <v>183</v>
      </c>
      <c r="G174" s="327">
        <v>67269.957813983725</v>
      </c>
      <c r="H174" s="327">
        <v>1.85662734289529</v>
      </c>
      <c r="I174" s="327">
        <v>0.29458061428601001</v>
      </c>
      <c r="J174" s="327" t="s">
        <v>542</v>
      </c>
    </row>
    <row r="175" spans="1:10">
      <c r="A175" s="291" t="s">
        <v>539</v>
      </c>
      <c r="B175" s="329">
        <v>24762.86184900811</v>
      </c>
      <c r="C175" s="327" t="s">
        <v>538</v>
      </c>
      <c r="D175" s="327">
        <v>74.659973794071973</v>
      </c>
      <c r="E175" s="327">
        <v>3.14261395689477</v>
      </c>
      <c r="F175" s="327">
        <v>2.7551405439150698</v>
      </c>
      <c r="G175" s="329">
        <v>1848.7946167131702</v>
      </c>
      <c r="H175" s="329">
        <v>7.7820115259349995E-2</v>
      </c>
      <c r="I175" s="329">
        <v>6.8225164663569995E-2</v>
      </c>
      <c r="J175" s="329" t="s">
        <v>480</v>
      </c>
    </row>
    <row r="176" spans="1:10">
      <c r="A176" s="291" t="s">
        <v>540</v>
      </c>
      <c r="B176" s="329">
        <v>102052.05654493057</v>
      </c>
      <c r="C176" s="327" t="s">
        <v>538</v>
      </c>
      <c r="D176" s="327">
        <v>89.645233903118736</v>
      </c>
      <c r="E176" s="327">
        <v>9.5</v>
      </c>
      <c r="F176" s="327">
        <v>1.42500000000004</v>
      </c>
      <c r="G176" s="329">
        <v>9148.4804792646009</v>
      </c>
      <c r="H176" s="329">
        <v>0.96949453717683998</v>
      </c>
      <c r="I176" s="329">
        <v>0.14542418057653</v>
      </c>
      <c r="J176" s="329" t="s">
        <v>480</v>
      </c>
    </row>
    <row r="177" spans="1:10">
      <c r="A177" s="291" t="s">
        <v>541</v>
      </c>
      <c r="B177" s="329">
        <v>1074578.3732386879</v>
      </c>
      <c r="C177" s="327" t="s">
        <v>538</v>
      </c>
      <c r="D177" s="327">
        <v>52.367220594999388</v>
      </c>
      <c r="E177" s="327">
        <v>0.7531444058565</v>
      </c>
      <c r="F177" s="327">
        <v>7.5314440585649997E-2</v>
      </c>
      <c r="G177" s="329">
        <v>56272.682718005955</v>
      </c>
      <c r="H177" s="329">
        <v>0.80931269045910004</v>
      </c>
      <c r="I177" s="329">
        <v>8.0931269045909998E-2</v>
      </c>
      <c r="J177" s="329" t="s">
        <v>480</v>
      </c>
    </row>
    <row r="178" spans="1:10">
      <c r="A178" s="291" t="s">
        <v>3216</v>
      </c>
      <c r="B178" s="329" t="s">
        <v>509</v>
      </c>
      <c r="C178" s="327" t="s">
        <v>538</v>
      </c>
      <c r="D178" s="327" t="s">
        <v>509</v>
      </c>
      <c r="E178" s="327" t="s">
        <v>509</v>
      </c>
      <c r="F178" s="327" t="s">
        <v>509</v>
      </c>
      <c r="G178" s="329" t="s">
        <v>509</v>
      </c>
      <c r="H178" s="329" t="s">
        <v>509</v>
      </c>
      <c r="I178" s="329" t="s">
        <v>509</v>
      </c>
      <c r="J178" s="329" t="s">
        <v>509</v>
      </c>
    </row>
    <row r="179" spans="1:10">
      <c r="A179" s="291" t="s">
        <v>3217</v>
      </c>
      <c r="B179" s="329" t="s">
        <v>509</v>
      </c>
      <c r="C179" s="327" t="s">
        <v>538</v>
      </c>
      <c r="D179" s="327" t="s">
        <v>509</v>
      </c>
      <c r="E179" s="327" t="s">
        <v>509</v>
      </c>
      <c r="F179" s="327" t="s">
        <v>509</v>
      </c>
      <c r="G179" s="329" t="s">
        <v>509</v>
      </c>
      <c r="H179" s="329" t="s">
        <v>509</v>
      </c>
      <c r="I179" s="329" t="s">
        <v>509</v>
      </c>
      <c r="J179" s="329" t="s">
        <v>509</v>
      </c>
    </row>
    <row r="180" spans="1:10">
      <c r="A180" s="291" t="s">
        <v>3218</v>
      </c>
      <c r="B180" s="329" t="s">
        <v>482</v>
      </c>
      <c r="C180" s="327" t="s">
        <v>538</v>
      </c>
      <c r="D180" s="327" t="s">
        <v>514</v>
      </c>
      <c r="E180" s="327" t="s">
        <v>482</v>
      </c>
      <c r="F180" s="327" t="s">
        <v>482</v>
      </c>
      <c r="G180" s="329" t="s">
        <v>482</v>
      </c>
      <c r="H180" s="329" t="s">
        <v>482</v>
      </c>
      <c r="I180" s="329" t="s">
        <v>482</v>
      </c>
      <c r="J180" s="329" t="s">
        <v>480</v>
      </c>
    </row>
    <row r="181" spans="1:10">
      <c r="A181" s="292" t="s">
        <v>487</v>
      </c>
      <c r="B181" s="327">
        <v>644986.316561252</v>
      </c>
      <c r="C181" s="327" t="s">
        <v>538</v>
      </c>
      <c r="D181" s="328" t="s">
        <v>183</v>
      </c>
      <c r="E181" s="328" t="s">
        <v>183</v>
      </c>
      <c r="F181" s="328" t="s">
        <v>183</v>
      </c>
      <c r="G181" s="327">
        <v>45070.579654334128</v>
      </c>
      <c r="H181" s="327">
        <v>3.0283235843053902</v>
      </c>
      <c r="I181" s="327">
        <v>0.52839203850651995</v>
      </c>
      <c r="J181" s="327" t="s">
        <v>542</v>
      </c>
    </row>
    <row r="182" spans="1:10">
      <c r="A182" s="291" t="s">
        <v>539</v>
      </c>
      <c r="B182" s="329">
        <v>37854.22878650669</v>
      </c>
      <c r="C182" s="327" t="s">
        <v>538</v>
      </c>
      <c r="D182" s="327">
        <v>74.659973794071973</v>
      </c>
      <c r="E182" s="327">
        <v>3.1426139568949401</v>
      </c>
      <c r="F182" s="327">
        <v>2.7551405439150298</v>
      </c>
      <c r="G182" s="329">
        <v>2826.1957291953945</v>
      </c>
      <c r="H182" s="329">
        <v>0.11896122771197</v>
      </c>
      <c r="I182" s="329">
        <v>0.10429372048834</v>
      </c>
      <c r="J182" s="329" t="s">
        <v>480</v>
      </c>
    </row>
    <row r="183" spans="1:10">
      <c r="A183" s="291" t="s">
        <v>540</v>
      </c>
      <c r="B183" s="329">
        <v>280341.22601860663</v>
      </c>
      <c r="C183" s="327" t="s">
        <v>538</v>
      </c>
      <c r="D183" s="327">
        <v>89.645233903118736</v>
      </c>
      <c r="E183" s="327">
        <v>9.4999999999999893</v>
      </c>
      <c r="F183" s="327">
        <v>1.4249999999999801</v>
      </c>
      <c r="G183" s="329">
        <v>25131.254779125069</v>
      </c>
      <c r="H183" s="329">
        <v>2.6632416471767599</v>
      </c>
      <c r="I183" s="329">
        <v>0.39948624707650998</v>
      </c>
      <c r="J183" s="329" t="s">
        <v>480</v>
      </c>
    </row>
    <row r="184" spans="1:10">
      <c r="A184" s="291" t="s">
        <v>541</v>
      </c>
      <c r="B184" s="329">
        <v>326790.86175613868</v>
      </c>
      <c r="C184" s="327" t="s">
        <v>538</v>
      </c>
      <c r="D184" s="327">
        <v>52.367220594999388</v>
      </c>
      <c r="E184" s="327">
        <v>0.7531444058565</v>
      </c>
      <c r="F184" s="327">
        <v>7.5314440585660003E-2</v>
      </c>
      <c r="G184" s="329">
        <v>17113.129146013664</v>
      </c>
      <c r="H184" s="329">
        <v>0.24612070941666001</v>
      </c>
      <c r="I184" s="329">
        <v>2.4612070941669999E-2</v>
      </c>
      <c r="J184" s="329" t="s">
        <v>480</v>
      </c>
    </row>
    <row r="185" spans="1:10">
      <c r="A185" s="291" t="s">
        <v>3216</v>
      </c>
      <c r="B185" s="329" t="s">
        <v>509</v>
      </c>
      <c r="C185" s="327" t="s">
        <v>538</v>
      </c>
      <c r="D185" s="327" t="s">
        <v>509</v>
      </c>
      <c r="E185" s="327" t="s">
        <v>509</v>
      </c>
      <c r="F185" s="327" t="s">
        <v>509</v>
      </c>
      <c r="G185" s="329" t="s">
        <v>509</v>
      </c>
      <c r="H185" s="329" t="s">
        <v>509</v>
      </c>
      <c r="I185" s="329" t="s">
        <v>509</v>
      </c>
      <c r="J185" s="329" t="s">
        <v>509</v>
      </c>
    </row>
    <row r="186" spans="1:10">
      <c r="A186" s="291" t="s">
        <v>3217</v>
      </c>
      <c r="B186" s="329" t="s">
        <v>509</v>
      </c>
      <c r="C186" s="327" t="s">
        <v>538</v>
      </c>
      <c r="D186" s="327" t="s">
        <v>509</v>
      </c>
      <c r="E186" s="327" t="s">
        <v>509</v>
      </c>
      <c r="F186" s="327" t="s">
        <v>509</v>
      </c>
      <c r="G186" s="329" t="s">
        <v>509</v>
      </c>
      <c r="H186" s="329" t="s">
        <v>509</v>
      </c>
      <c r="I186" s="329" t="s">
        <v>509</v>
      </c>
      <c r="J186" s="329" t="s">
        <v>509</v>
      </c>
    </row>
    <row r="187" spans="1:10">
      <c r="A187" s="291" t="s">
        <v>3218</v>
      </c>
      <c r="B187" s="329" t="s">
        <v>482</v>
      </c>
      <c r="C187" s="327" t="s">
        <v>538</v>
      </c>
      <c r="D187" s="327" t="s">
        <v>514</v>
      </c>
      <c r="E187" s="327" t="s">
        <v>482</v>
      </c>
      <c r="F187" s="327" t="s">
        <v>482</v>
      </c>
      <c r="G187" s="329" t="s">
        <v>482</v>
      </c>
      <c r="H187" s="329" t="s">
        <v>482</v>
      </c>
      <c r="I187" s="329" t="s">
        <v>482</v>
      </c>
      <c r="J187" s="329" t="s">
        <v>480</v>
      </c>
    </row>
    <row r="188" spans="1:10">
      <c r="A188" s="292" t="s">
        <v>488</v>
      </c>
      <c r="B188" s="327">
        <v>644167.08432937111</v>
      </c>
      <c r="C188" s="327" t="s">
        <v>538</v>
      </c>
      <c r="D188" s="328" t="s">
        <v>183</v>
      </c>
      <c r="E188" s="328" t="s">
        <v>183</v>
      </c>
      <c r="F188" s="328" t="s">
        <v>183</v>
      </c>
      <c r="G188" s="327">
        <v>46357.764227420019</v>
      </c>
      <c r="H188" s="327">
        <v>3.41919088614388</v>
      </c>
      <c r="I188" s="327">
        <v>0.52415757023381004</v>
      </c>
      <c r="J188" s="327" t="s">
        <v>542</v>
      </c>
    </row>
    <row r="189" spans="1:10">
      <c r="A189" s="291" t="s">
        <v>539</v>
      </c>
      <c r="B189" s="329">
        <v>9910.6834716533631</v>
      </c>
      <c r="C189" s="327" t="s">
        <v>538</v>
      </c>
      <c r="D189" s="327">
        <v>74.659973794071973</v>
      </c>
      <c r="E189" s="327">
        <v>3.1426139568943499</v>
      </c>
      <c r="F189" s="327">
        <v>2.7551405439149499</v>
      </c>
      <c r="G189" s="329">
        <v>739.93136827498245</v>
      </c>
      <c r="H189" s="329">
        <v>3.1145452200380001E-2</v>
      </c>
      <c r="I189" s="329">
        <v>2.7305325850659999E-2</v>
      </c>
      <c r="J189" s="329" t="s">
        <v>480</v>
      </c>
    </row>
    <row r="190" spans="1:10">
      <c r="A190" s="291" t="s">
        <v>540</v>
      </c>
      <c r="B190" s="329">
        <v>332732.0020816935</v>
      </c>
      <c r="C190" s="327" t="s">
        <v>538</v>
      </c>
      <c r="D190" s="327">
        <v>89.645233903118736</v>
      </c>
      <c r="E190" s="327">
        <v>9.5000000000000107</v>
      </c>
      <c r="F190" s="327">
        <v>1.4249999999999901</v>
      </c>
      <c r="G190" s="329">
        <v>29827.838153666406</v>
      </c>
      <c r="H190" s="329">
        <v>3.1609540197760899</v>
      </c>
      <c r="I190" s="329">
        <v>0.47414310296640999</v>
      </c>
      <c r="J190" s="329" t="s">
        <v>480</v>
      </c>
    </row>
    <row r="191" spans="1:10">
      <c r="A191" s="291" t="s">
        <v>541</v>
      </c>
      <c r="B191" s="329">
        <v>301524.39877602429</v>
      </c>
      <c r="C191" s="327" t="s">
        <v>538</v>
      </c>
      <c r="D191" s="327">
        <v>52.367220594999388</v>
      </c>
      <c r="E191" s="327">
        <v>0.75314440585650999</v>
      </c>
      <c r="F191" s="327">
        <v>7.5314440585649997E-2</v>
      </c>
      <c r="G191" s="329">
        <v>15789.994705478628</v>
      </c>
      <c r="H191" s="329">
        <v>0.22709141416740999</v>
      </c>
      <c r="I191" s="329">
        <v>2.2709141416739999E-2</v>
      </c>
      <c r="J191" s="329" t="s">
        <v>480</v>
      </c>
    </row>
    <row r="192" spans="1:10">
      <c r="A192" s="291" t="s">
        <v>3216</v>
      </c>
      <c r="B192" s="329" t="s">
        <v>509</v>
      </c>
      <c r="C192" s="327" t="s">
        <v>538</v>
      </c>
      <c r="D192" s="327" t="s">
        <v>509</v>
      </c>
      <c r="E192" s="327" t="s">
        <v>509</v>
      </c>
      <c r="F192" s="327" t="s">
        <v>509</v>
      </c>
      <c r="G192" s="329" t="s">
        <v>509</v>
      </c>
      <c r="H192" s="329" t="s">
        <v>509</v>
      </c>
      <c r="I192" s="329" t="s">
        <v>509</v>
      </c>
      <c r="J192" s="329" t="s">
        <v>509</v>
      </c>
    </row>
    <row r="193" spans="1:10">
      <c r="A193" s="291" t="s">
        <v>3217</v>
      </c>
      <c r="B193" s="329" t="s">
        <v>509</v>
      </c>
      <c r="C193" s="327" t="s">
        <v>538</v>
      </c>
      <c r="D193" s="327" t="s">
        <v>509</v>
      </c>
      <c r="E193" s="327" t="s">
        <v>509</v>
      </c>
      <c r="F193" s="327" t="s">
        <v>509</v>
      </c>
      <c r="G193" s="329" t="s">
        <v>509</v>
      </c>
      <c r="H193" s="329" t="s">
        <v>509</v>
      </c>
      <c r="I193" s="329" t="s">
        <v>509</v>
      </c>
      <c r="J193" s="329" t="s">
        <v>509</v>
      </c>
    </row>
    <row r="194" spans="1:10">
      <c r="A194" s="291" t="s">
        <v>3218</v>
      </c>
      <c r="B194" s="329" t="s">
        <v>482</v>
      </c>
      <c r="C194" s="327" t="s">
        <v>538</v>
      </c>
      <c r="D194" s="327" t="s">
        <v>514</v>
      </c>
      <c r="E194" s="327" t="s">
        <v>482</v>
      </c>
      <c r="F194" s="327" t="s">
        <v>482</v>
      </c>
      <c r="G194" s="329" t="s">
        <v>482</v>
      </c>
      <c r="H194" s="329" t="s">
        <v>482</v>
      </c>
      <c r="I194" s="329" t="s">
        <v>482</v>
      </c>
      <c r="J194" s="329" t="s">
        <v>480</v>
      </c>
    </row>
    <row r="195" spans="1:10">
      <c r="A195" s="292" t="s">
        <v>489</v>
      </c>
      <c r="B195" s="327">
        <v>526636.63815383136</v>
      </c>
      <c r="C195" s="327" t="s">
        <v>538</v>
      </c>
      <c r="D195" s="328" t="s">
        <v>183</v>
      </c>
      <c r="E195" s="328" t="s">
        <v>183</v>
      </c>
      <c r="F195" s="328" t="s">
        <v>183</v>
      </c>
      <c r="G195" s="327">
        <v>36302.033778109631</v>
      </c>
      <c r="H195" s="327">
        <v>2.4295382607283198</v>
      </c>
      <c r="I195" s="327">
        <v>0.36471649490099001</v>
      </c>
      <c r="J195" s="327" t="s">
        <v>542</v>
      </c>
    </row>
    <row r="196" spans="1:10">
      <c r="A196" s="291" t="s">
        <v>539</v>
      </c>
      <c r="B196" s="329">
        <v>4917.664842663351</v>
      </c>
      <c r="C196" s="327" t="s">
        <v>538</v>
      </c>
      <c r="D196" s="327">
        <v>74.659973794071973</v>
      </c>
      <c r="E196" s="327">
        <v>3.14261395689384</v>
      </c>
      <c r="F196" s="327">
        <v>2.7551405439155698</v>
      </c>
      <c r="G196" s="329">
        <v>367.1527282812749</v>
      </c>
      <c r="H196" s="329">
        <v>1.545432216988E-2</v>
      </c>
      <c r="I196" s="329">
        <v>1.354885778941E-2</v>
      </c>
      <c r="J196" s="329" t="s">
        <v>480</v>
      </c>
    </row>
    <row r="197" spans="1:10">
      <c r="A197" s="291" t="s">
        <v>540</v>
      </c>
      <c r="B197" s="329">
        <v>231072.091064726</v>
      </c>
      <c r="C197" s="327" t="s">
        <v>538</v>
      </c>
      <c r="D197" s="327">
        <v>89.645233903118736</v>
      </c>
      <c r="E197" s="327">
        <v>9.5000000000000107</v>
      </c>
      <c r="F197" s="327">
        <v>1.4249999999999801</v>
      </c>
      <c r="G197" s="329">
        <v>20714.511651980116</v>
      </c>
      <c r="H197" s="329">
        <v>2.1951848651149</v>
      </c>
      <c r="I197" s="329">
        <v>0.32927772976723002</v>
      </c>
      <c r="J197" s="329" t="s">
        <v>480</v>
      </c>
    </row>
    <row r="198" spans="1:10">
      <c r="A198" s="291" t="s">
        <v>541</v>
      </c>
      <c r="B198" s="329">
        <v>290646.88224644202</v>
      </c>
      <c r="C198" s="327" t="s">
        <v>538</v>
      </c>
      <c r="D198" s="327">
        <v>52.367220594999388</v>
      </c>
      <c r="E198" s="327">
        <v>0.7531444058565</v>
      </c>
      <c r="F198" s="327">
        <v>7.5314440585640005E-2</v>
      </c>
      <c r="G198" s="329">
        <v>15220.369397848241</v>
      </c>
      <c r="H198" s="329">
        <v>0.21889907344354001</v>
      </c>
      <c r="I198" s="329">
        <v>2.188990734435E-2</v>
      </c>
      <c r="J198" s="329" t="s">
        <v>480</v>
      </c>
    </row>
    <row r="199" spans="1:10">
      <c r="A199" s="291" t="s">
        <v>3216</v>
      </c>
      <c r="B199" s="329" t="s">
        <v>509</v>
      </c>
      <c r="C199" s="327" t="s">
        <v>538</v>
      </c>
      <c r="D199" s="327" t="s">
        <v>509</v>
      </c>
      <c r="E199" s="327" t="s">
        <v>509</v>
      </c>
      <c r="F199" s="327" t="s">
        <v>509</v>
      </c>
      <c r="G199" s="329" t="s">
        <v>509</v>
      </c>
      <c r="H199" s="329" t="s">
        <v>509</v>
      </c>
      <c r="I199" s="329" t="s">
        <v>509</v>
      </c>
      <c r="J199" s="329" t="s">
        <v>509</v>
      </c>
    </row>
    <row r="200" spans="1:10">
      <c r="A200" s="293" t="s">
        <v>3217</v>
      </c>
      <c r="B200" s="329" t="s">
        <v>509</v>
      </c>
      <c r="C200" s="327" t="s">
        <v>538</v>
      </c>
      <c r="D200" s="327" t="s">
        <v>509</v>
      </c>
      <c r="E200" s="327" t="s">
        <v>509</v>
      </c>
      <c r="F200" s="327" t="s">
        <v>509</v>
      </c>
      <c r="G200" s="329" t="s">
        <v>509</v>
      </c>
      <c r="H200" s="329" t="s">
        <v>509</v>
      </c>
      <c r="I200" s="329" t="s">
        <v>509</v>
      </c>
      <c r="J200" s="329" t="s">
        <v>509</v>
      </c>
    </row>
    <row r="201" spans="1:10">
      <c r="A201" s="291" t="s">
        <v>3218</v>
      </c>
      <c r="B201" s="329" t="s">
        <v>482</v>
      </c>
      <c r="C201" s="327" t="s">
        <v>538</v>
      </c>
      <c r="D201" s="327" t="s">
        <v>514</v>
      </c>
      <c r="E201" s="327" t="s">
        <v>482</v>
      </c>
      <c r="F201" s="327" t="s">
        <v>482</v>
      </c>
      <c r="G201" s="329" t="s">
        <v>482</v>
      </c>
      <c r="H201" s="329" t="s">
        <v>482</v>
      </c>
      <c r="I201" s="329" t="s">
        <v>482</v>
      </c>
      <c r="J201" s="329" t="s">
        <v>480</v>
      </c>
    </row>
    <row r="202" spans="1:10">
      <c r="A202" s="292" t="s">
        <v>3219</v>
      </c>
      <c r="B202" s="327">
        <v>9478042.3525714055</v>
      </c>
      <c r="C202" s="327" t="s">
        <v>538</v>
      </c>
      <c r="D202" s="328" t="s">
        <v>183</v>
      </c>
      <c r="E202" s="328" t="s">
        <v>183</v>
      </c>
      <c r="F202" s="328" t="s">
        <v>183</v>
      </c>
      <c r="G202" s="327">
        <v>496191.34475228947</v>
      </c>
      <c r="H202" s="327">
        <v>55.440376544157949</v>
      </c>
      <c r="I202" s="327">
        <v>7.5655556189400004</v>
      </c>
      <c r="J202" s="327" t="s">
        <v>542</v>
      </c>
    </row>
    <row r="203" spans="1:10">
      <c r="A203" s="287" t="s">
        <v>557</v>
      </c>
      <c r="B203" s="327">
        <v>9478042.3525714055</v>
      </c>
      <c r="C203" s="327" t="s">
        <v>538</v>
      </c>
      <c r="D203" s="328" t="s">
        <v>183</v>
      </c>
      <c r="E203" s="328" t="s">
        <v>183</v>
      </c>
      <c r="F203" s="328" t="s">
        <v>183</v>
      </c>
      <c r="G203" s="327">
        <v>496191.34475228947</v>
      </c>
      <c r="H203" s="327">
        <v>55.440376544157949</v>
      </c>
      <c r="I203" s="327">
        <v>7.5655556189400004</v>
      </c>
      <c r="J203" s="327" t="s">
        <v>542</v>
      </c>
    </row>
    <row r="204" spans="1:10">
      <c r="A204" s="288" t="s">
        <v>558</v>
      </c>
      <c r="B204" s="327">
        <v>9478042.3525714055</v>
      </c>
      <c r="C204" s="327" t="s">
        <v>538</v>
      </c>
      <c r="D204" s="328" t="s">
        <v>183</v>
      </c>
      <c r="E204" s="328" t="s">
        <v>183</v>
      </c>
      <c r="F204" s="328" t="s">
        <v>183</v>
      </c>
      <c r="G204" s="327">
        <v>496191.34475228947</v>
      </c>
      <c r="H204" s="327">
        <v>55.440376544157949</v>
      </c>
      <c r="I204" s="327">
        <v>7.5655556189400004</v>
      </c>
      <c r="J204" s="327" t="s">
        <v>542</v>
      </c>
    </row>
    <row r="205" spans="1:10">
      <c r="A205" s="294" t="s">
        <v>545</v>
      </c>
      <c r="B205" s="329">
        <v>3200357.1751622786</v>
      </c>
      <c r="C205" s="327" t="s">
        <v>538</v>
      </c>
      <c r="D205" s="327">
        <v>74.659973794071988</v>
      </c>
      <c r="E205" s="327">
        <v>2.5800388524872</v>
      </c>
      <c r="F205" s="327">
        <v>0.42044594908624999</v>
      </c>
      <c r="G205" s="329">
        <v>238938.58282928597</v>
      </c>
      <c r="H205" s="329">
        <v>8.2570458537548692</v>
      </c>
      <c r="I205" s="329">
        <v>1.3455772099261001</v>
      </c>
      <c r="J205" s="329" t="s">
        <v>480</v>
      </c>
    </row>
    <row r="206" spans="1:10">
      <c r="A206" s="294" t="s">
        <v>546</v>
      </c>
      <c r="B206" s="329">
        <v>259275.11556257354</v>
      </c>
      <c r="C206" s="327" t="s">
        <v>538</v>
      </c>
      <c r="D206" s="327">
        <v>89.645233903118793</v>
      </c>
      <c r="E206" s="327">
        <v>9.5000000000000107</v>
      </c>
      <c r="F206" s="327">
        <v>1.42500000000001</v>
      </c>
      <c r="G206" s="329">
        <v>23242.778379865063</v>
      </c>
      <c r="H206" s="329">
        <v>2.4631135978444498</v>
      </c>
      <c r="I206" s="329">
        <v>0.36946703967666999</v>
      </c>
      <c r="J206" s="329" t="s">
        <v>480</v>
      </c>
    </row>
    <row r="207" spans="1:10">
      <c r="A207" s="294" t="s">
        <v>547</v>
      </c>
      <c r="B207" s="329">
        <v>4468634.7849724228</v>
      </c>
      <c r="C207" s="327" t="s">
        <v>538</v>
      </c>
      <c r="D207" s="327">
        <v>52.367220594999367</v>
      </c>
      <c r="E207" s="327">
        <v>0.75314440585650999</v>
      </c>
      <c r="F207" s="327">
        <v>7.5314440585649997E-2</v>
      </c>
      <c r="G207" s="329">
        <v>234009.98354313846</v>
      </c>
      <c r="H207" s="329">
        <v>3.36552729011777</v>
      </c>
      <c r="I207" s="329">
        <v>0.33655272901178002</v>
      </c>
      <c r="J207" s="329" t="s">
        <v>480</v>
      </c>
    </row>
    <row r="208" spans="1:10">
      <c r="A208" s="294" t="s">
        <v>548</v>
      </c>
      <c r="B208" s="329" t="s">
        <v>509</v>
      </c>
      <c r="C208" s="327" t="s">
        <v>538</v>
      </c>
      <c r="D208" s="327" t="s">
        <v>509</v>
      </c>
      <c r="E208" s="327" t="s">
        <v>509</v>
      </c>
      <c r="F208" s="327" t="s">
        <v>509</v>
      </c>
      <c r="G208" s="329" t="s">
        <v>509</v>
      </c>
      <c r="H208" s="329" t="s">
        <v>509</v>
      </c>
      <c r="I208" s="329" t="s">
        <v>509</v>
      </c>
      <c r="J208" s="329" t="s">
        <v>509</v>
      </c>
    </row>
    <row r="209" spans="1:10">
      <c r="A209" s="294" t="s">
        <v>549</v>
      </c>
      <c r="B209" s="329" t="s">
        <v>509</v>
      </c>
      <c r="C209" s="327" t="s">
        <v>538</v>
      </c>
      <c r="D209" s="327" t="s">
        <v>509</v>
      </c>
      <c r="E209" s="327" t="s">
        <v>509</v>
      </c>
      <c r="F209" s="327" t="s">
        <v>509</v>
      </c>
      <c r="G209" s="329" t="s">
        <v>509</v>
      </c>
      <c r="H209" s="329" t="s">
        <v>509</v>
      </c>
      <c r="I209" s="329" t="s">
        <v>509</v>
      </c>
      <c r="J209" s="329" t="s">
        <v>509</v>
      </c>
    </row>
    <row r="210" spans="1:10">
      <c r="A210" s="294" t="s">
        <v>88</v>
      </c>
      <c r="B210" s="329">
        <v>1549775.2768741304</v>
      </c>
      <c r="C210" s="327" t="s">
        <v>538</v>
      </c>
      <c r="D210" s="327">
        <v>88.686898265961545</v>
      </c>
      <c r="E210" s="327">
        <v>26.684313796676729</v>
      </c>
      <c r="F210" s="327">
        <v>3.55790850622357</v>
      </c>
      <c r="G210" s="329">
        <v>137444.76231523839</v>
      </c>
      <c r="H210" s="329">
        <v>41.354689802440859</v>
      </c>
      <c r="I210" s="329">
        <v>5.5139586403254501</v>
      </c>
      <c r="J210" s="329" t="s">
        <v>480</v>
      </c>
    </row>
    <row r="211" spans="1:10">
      <c r="A211" s="295" t="s">
        <v>559</v>
      </c>
      <c r="B211" s="327">
        <v>27381911.119104017</v>
      </c>
      <c r="C211" s="327" t="s">
        <v>538</v>
      </c>
      <c r="D211" s="328" t="s">
        <v>183</v>
      </c>
      <c r="E211" s="328" t="s">
        <v>183</v>
      </c>
      <c r="F211" s="328" t="s">
        <v>183</v>
      </c>
      <c r="G211" s="327">
        <v>1830505.6056332772</v>
      </c>
      <c r="H211" s="327">
        <v>160.28001983992968</v>
      </c>
      <c r="I211" s="327">
        <v>137.97722792661688</v>
      </c>
    </row>
    <row r="212" spans="1:10">
      <c r="A212" s="283" t="s">
        <v>539</v>
      </c>
      <c r="B212" s="327">
        <v>26378279.690856297</v>
      </c>
      <c r="C212" s="327" t="s">
        <v>538</v>
      </c>
      <c r="D212" s="327">
        <v>68.140519616442361</v>
      </c>
      <c r="E212" s="327">
        <v>5.7327599121391097</v>
      </c>
      <c r="F212" s="327">
        <v>5.2271031113979696</v>
      </c>
      <c r="G212" s="327">
        <v>1797429.6847227968</v>
      </c>
      <c r="H212" s="327">
        <v>151.2203443629343</v>
      </c>
      <c r="I212" s="327">
        <v>137.88198784540089</v>
      </c>
    </row>
    <row r="213" spans="1:10">
      <c r="A213" s="283" t="s">
        <v>540</v>
      </c>
      <c r="B213" s="327" t="s">
        <v>509</v>
      </c>
      <c r="C213" s="327" t="s">
        <v>538</v>
      </c>
      <c r="D213" s="327" t="s">
        <v>509</v>
      </c>
      <c r="E213" s="327" t="s">
        <v>509</v>
      </c>
      <c r="F213" s="327" t="s">
        <v>509</v>
      </c>
      <c r="G213" s="327" t="s">
        <v>509</v>
      </c>
      <c r="H213" s="327" t="s">
        <v>509</v>
      </c>
      <c r="I213" s="327" t="s">
        <v>509</v>
      </c>
    </row>
    <row r="214" spans="1:10">
      <c r="A214" s="283" t="s">
        <v>541</v>
      </c>
      <c r="B214" s="327">
        <v>658252.51161717589</v>
      </c>
      <c r="C214" s="327" t="s">
        <v>538</v>
      </c>
      <c r="D214" s="327">
        <v>50.248073994006511</v>
      </c>
      <c r="E214" s="327">
        <v>13.756093189850089</v>
      </c>
      <c r="F214" s="327">
        <v>0.13734370307478</v>
      </c>
      <c r="G214" s="327">
        <v>33075.920910480483</v>
      </c>
      <c r="H214" s="327">
        <v>9.0549828922587494</v>
      </c>
      <c r="I214" s="327">
        <v>9.0406837503779994E-2</v>
      </c>
    </row>
    <row r="215" spans="1:10">
      <c r="A215" s="283" t="s">
        <v>3211</v>
      </c>
      <c r="B215" s="327" t="s">
        <v>554</v>
      </c>
      <c r="C215" s="327" t="s">
        <v>538</v>
      </c>
      <c r="D215" s="327" t="s">
        <v>554</v>
      </c>
      <c r="E215" s="327" t="s">
        <v>3103</v>
      </c>
      <c r="F215" s="327" t="s">
        <v>3103</v>
      </c>
      <c r="G215" s="327" t="s">
        <v>554</v>
      </c>
      <c r="H215" s="327" t="s">
        <v>3103</v>
      </c>
      <c r="I215" s="327" t="s">
        <v>3103</v>
      </c>
    </row>
    <row r="216" spans="1:10">
      <c r="A216" s="283" t="s">
        <v>3213</v>
      </c>
      <c r="B216" s="327">
        <v>345378.91663054173</v>
      </c>
      <c r="C216" s="327" t="s">
        <v>538</v>
      </c>
      <c r="D216" s="327">
        <v>65.065035461819363</v>
      </c>
      <c r="E216" s="327">
        <v>1.358677241335E-2</v>
      </c>
      <c r="F216" s="327">
        <v>1.399403229176E-2</v>
      </c>
      <c r="G216" s="327">
        <v>22472.091458330953</v>
      </c>
      <c r="H216" s="327">
        <v>4.6925847366299997E-3</v>
      </c>
      <c r="I216" s="327">
        <v>4.8332437122200001E-3</v>
      </c>
    </row>
    <row r="217" spans="1:10">
      <c r="A217" s="59" t="s">
        <v>3220</v>
      </c>
      <c r="B217" s="327">
        <v>2513561.9207105725</v>
      </c>
      <c r="C217" s="327" t="s">
        <v>538</v>
      </c>
      <c r="D217" s="328" t="s">
        <v>183</v>
      </c>
      <c r="E217" s="328" t="s">
        <v>183</v>
      </c>
      <c r="F217" s="328" t="s">
        <v>183</v>
      </c>
      <c r="G217" s="327">
        <v>170713.69036083069</v>
      </c>
      <c r="H217" s="327">
        <v>2.0771880881664</v>
      </c>
      <c r="I217" s="327">
        <v>5.2617344805668296</v>
      </c>
    </row>
    <row r="218" spans="1:10">
      <c r="A218" s="283" t="s">
        <v>560</v>
      </c>
      <c r="B218" s="329">
        <v>37296.193325856322</v>
      </c>
      <c r="C218" s="327" t="s">
        <v>538</v>
      </c>
      <c r="D218" s="327">
        <v>65.528560814054615</v>
      </c>
      <c r="E218" s="327">
        <v>55.694372613795643</v>
      </c>
      <c r="F218" s="327">
        <v>0.84385413051206004</v>
      </c>
      <c r="G218" s="329">
        <v>2443.9658724861142</v>
      </c>
      <c r="H218" s="329">
        <v>2.0771880881664</v>
      </c>
      <c r="I218" s="329">
        <v>3.1472546790399999E-2</v>
      </c>
    </row>
    <row r="219" spans="1:10">
      <c r="A219" s="283" t="s">
        <v>561</v>
      </c>
      <c r="B219" s="329">
        <v>2476265.7273847163</v>
      </c>
      <c r="C219" s="327" t="s">
        <v>538</v>
      </c>
      <c r="D219" s="327">
        <v>67.953015957645619</v>
      </c>
      <c r="E219" s="327" t="s">
        <v>509</v>
      </c>
      <c r="F219" s="327">
        <v>2.1121569773129001</v>
      </c>
      <c r="G219" s="329">
        <v>168269.72448834457</v>
      </c>
      <c r="H219" s="329" t="s">
        <v>509</v>
      </c>
      <c r="I219" s="329">
        <v>5.23026193377643</v>
      </c>
    </row>
    <row r="220" spans="1:10">
      <c r="A220" s="283" t="s">
        <v>88</v>
      </c>
      <c r="B220" s="329" t="s">
        <v>509</v>
      </c>
      <c r="C220" s="327" t="s">
        <v>538</v>
      </c>
      <c r="D220" s="327" t="s">
        <v>509</v>
      </c>
      <c r="E220" s="327" t="s">
        <v>509</v>
      </c>
      <c r="F220" s="327" t="s">
        <v>509</v>
      </c>
      <c r="G220" s="329" t="s">
        <v>509</v>
      </c>
      <c r="H220" s="329" t="s">
        <v>509</v>
      </c>
      <c r="I220" s="329" t="s">
        <v>509</v>
      </c>
    </row>
    <row r="221" spans="1:10">
      <c r="A221" s="296" t="s">
        <v>3221</v>
      </c>
      <c r="B221" s="327">
        <v>23026953.414224558</v>
      </c>
      <c r="C221" s="327" t="s">
        <v>538</v>
      </c>
      <c r="D221" s="328" t="s">
        <v>183</v>
      </c>
      <c r="E221" s="328" t="s">
        <v>183</v>
      </c>
      <c r="F221" s="328" t="s">
        <v>183</v>
      </c>
      <c r="G221" s="327">
        <v>1543321.2347240872</v>
      </c>
      <c r="H221" s="327">
        <v>95.722338182973743</v>
      </c>
      <c r="I221" s="327">
        <v>108.02744179292077</v>
      </c>
    </row>
    <row r="222" spans="1:10">
      <c r="A222" s="283" t="s">
        <v>562</v>
      </c>
      <c r="B222" s="327">
        <v>16921811.276726622</v>
      </c>
      <c r="C222" s="327" t="s">
        <v>538</v>
      </c>
      <c r="D222" s="327">
        <v>67.143364802995379</v>
      </c>
      <c r="E222" s="327">
        <v>5.1050721535713901</v>
      </c>
      <c r="F222" s="327">
        <v>6.3193548667016204</v>
      </c>
      <c r="G222" s="327">
        <v>1136187.3476806968</v>
      </c>
      <c r="H222" s="327">
        <v>86.387067536807479</v>
      </c>
      <c r="I222" s="327">
        <v>106.93493044498868</v>
      </c>
    </row>
    <row r="223" spans="1:10">
      <c r="A223" s="283" t="s">
        <v>563</v>
      </c>
      <c r="B223" s="327">
        <v>5716335.5992072541</v>
      </c>
      <c r="C223" s="327" t="s">
        <v>538</v>
      </c>
      <c r="D223" s="327">
        <v>70.79246071620166</v>
      </c>
      <c r="E223" s="327">
        <v>0.18688644136495999</v>
      </c>
      <c r="F223" s="327">
        <v>0.18566201675339999</v>
      </c>
      <c r="G223" s="327">
        <v>404673.46334750456</v>
      </c>
      <c r="H223" s="327">
        <v>1.0683056177837</v>
      </c>
      <c r="I223" s="327">
        <v>1.0613063957880999</v>
      </c>
    </row>
    <row r="224" spans="1:10">
      <c r="A224" s="283" t="s">
        <v>564</v>
      </c>
      <c r="B224" s="327">
        <v>29789.5019987257</v>
      </c>
      <c r="C224" s="327" t="s">
        <v>538</v>
      </c>
      <c r="D224" s="327">
        <v>59.589262354098238</v>
      </c>
      <c r="E224" s="327">
        <v>0.32721071521896999</v>
      </c>
      <c r="F224" s="327">
        <v>0.67984698987101</v>
      </c>
      <c r="G224" s="327">
        <v>1775.1344499999996</v>
      </c>
      <c r="H224" s="327">
        <v>9.7474442550200009E-3</v>
      </c>
      <c r="I224" s="327">
        <v>2.025230326359E-2</v>
      </c>
    </row>
    <row r="225" spans="1:9">
      <c r="A225" s="283" t="s">
        <v>3222</v>
      </c>
      <c r="B225" s="327" t="s">
        <v>554</v>
      </c>
      <c r="C225" s="327" t="s">
        <v>538</v>
      </c>
      <c r="D225" s="328" t="s">
        <v>183</v>
      </c>
      <c r="E225" s="328" t="s">
        <v>183</v>
      </c>
      <c r="F225" s="328" t="s">
        <v>183</v>
      </c>
      <c r="G225" s="327" t="s">
        <v>554</v>
      </c>
      <c r="H225" s="327">
        <v>1.05278679567487</v>
      </c>
      <c r="I225" s="327">
        <v>1.4965547714000001E-4</v>
      </c>
    </row>
    <row r="226" spans="1:9">
      <c r="A226" s="283" t="s">
        <v>541</v>
      </c>
      <c r="B226" s="327">
        <v>13638.11966141349</v>
      </c>
      <c r="C226" s="327" t="s">
        <v>538</v>
      </c>
      <c r="D226" s="327">
        <v>50.248073994006518</v>
      </c>
      <c r="E226" s="327">
        <v>527.9128195425908</v>
      </c>
      <c r="F226" s="327">
        <v>0.43772527586264998</v>
      </c>
      <c r="G226" s="327">
        <v>685.28924588582026</v>
      </c>
      <c r="H226" s="327">
        <v>7.1997382037160396</v>
      </c>
      <c r="I226" s="327">
        <v>5.9697496910400003E-3</v>
      </c>
    </row>
    <row r="227" spans="1:9">
      <c r="A227" s="283" t="s">
        <v>3213</v>
      </c>
      <c r="B227" s="327">
        <v>345378.91663054173</v>
      </c>
      <c r="C227" s="327" t="s">
        <v>538</v>
      </c>
      <c r="D227" s="327">
        <v>65.065035461819363</v>
      </c>
      <c r="E227" s="327">
        <v>1.358677241335E-2</v>
      </c>
      <c r="F227" s="327">
        <v>1.399403229176E-2</v>
      </c>
      <c r="G227" s="327">
        <v>22472.091458330953</v>
      </c>
      <c r="H227" s="327">
        <v>4.6925847366299997E-3</v>
      </c>
      <c r="I227" s="327">
        <v>4.8332437122200001E-3</v>
      </c>
    </row>
    <row r="228" spans="1:9">
      <c r="A228" s="283" t="s">
        <v>3223</v>
      </c>
      <c r="B228" s="327" t="s">
        <v>554</v>
      </c>
      <c r="C228" s="327" t="s">
        <v>538</v>
      </c>
      <c r="D228" s="328" t="s">
        <v>183</v>
      </c>
      <c r="E228" s="328" t="s">
        <v>183</v>
      </c>
      <c r="F228" s="328" t="s">
        <v>183</v>
      </c>
      <c r="G228" s="327" t="s">
        <v>554</v>
      </c>
      <c r="H228" s="327" t="s">
        <v>3103</v>
      </c>
      <c r="I228" s="327" t="s">
        <v>3103</v>
      </c>
    </row>
    <row r="229" spans="1:9">
      <c r="A229" s="297" t="s">
        <v>565</v>
      </c>
      <c r="B229" s="327">
        <v>9895321.6493915115</v>
      </c>
      <c r="C229" s="327" t="s">
        <v>538</v>
      </c>
      <c r="D229" s="328" t="s">
        <v>183</v>
      </c>
      <c r="E229" s="328" t="s">
        <v>183</v>
      </c>
      <c r="F229" s="328" t="s">
        <v>183</v>
      </c>
      <c r="G229" s="327">
        <v>641430.12035975454</v>
      </c>
      <c r="H229" s="327">
        <v>50.343513986278801</v>
      </c>
      <c r="I229" s="327">
        <v>58.026007452344672</v>
      </c>
    </row>
    <row r="230" spans="1:9">
      <c r="A230" s="283" t="s">
        <v>562</v>
      </c>
      <c r="B230" s="329">
        <v>9488919.2231781483</v>
      </c>
      <c r="C230" s="327" t="s">
        <v>538</v>
      </c>
      <c r="D230" s="327">
        <v>67.143364802995379</v>
      </c>
      <c r="E230" s="327">
        <v>5.3042882930240696</v>
      </c>
      <c r="F230" s="327">
        <v>6.1142265296351903</v>
      </c>
      <c r="G230" s="329">
        <v>637117.96498800593</v>
      </c>
      <c r="H230" s="329">
        <v>50.331963148954898</v>
      </c>
      <c r="I230" s="329">
        <v>58.017401651921162</v>
      </c>
    </row>
    <row r="231" spans="1:9">
      <c r="A231" s="283" t="s">
        <v>563</v>
      </c>
      <c r="B231" s="329">
        <v>60577.355202458224</v>
      </c>
      <c r="C231" s="327" t="s">
        <v>538</v>
      </c>
      <c r="D231" s="327">
        <v>70.792460716201674</v>
      </c>
      <c r="E231" s="327">
        <v>5.0531921540309999E-2</v>
      </c>
      <c r="F231" s="327">
        <v>0.11107027591734001</v>
      </c>
      <c r="G231" s="329">
        <v>4288.4200384614187</v>
      </c>
      <c r="H231" s="329">
        <v>3.06109016021E-3</v>
      </c>
      <c r="I231" s="329">
        <v>6.7283435566800002E-3</v>
      </c>
    </row>
    <row r="232" spans="1:9">
      <c r="A232" s="283" t="s">
        <v>564</v>
      </c>
      <c r="B232" s="329">
        <v>140.98152388821543</v>
      </c>
      <c r="C232" s="327" t="s">
        <v>538</v>
      </c>
      <c r="D232" s="327">
        <v>59.58926235409826</v>
      </c>
      <c r="E232" s="327">
        <v>0.33296282083898998</v>
      </c>
      <c r="F232" s="327">
        <v>0.40322366046400998</v>
      </c>
      <c r="G232" s="329">
        <v>8.4009850140554398</v>
      </c>
      <c r="H232" s="329">
        <v>4.6941605880000003E-5</v>
      </c>
      <c r="I232" s="329">
        <v>5.684708612E-5</v>
      </c>
    </row>
    <row r="233" spans="1:9">
      <c r="A233" s="283" t="s">
        <v>3222</v>
      </c>
      <c r="B233" s="327" t="s">
        <v>482</v>
      </c>
      <c r="C233" s="327" t="s">
        <v>538</v>
      </c>
      <c r="D233" s="328" t="s">
        <v>183</v>
      </c>
      <c r="E233" s="328" t="s">
        <v>183</v>
      </c>
      <c r="F233" s="328" t="s">
        <v>183</v>
      </c>
      <c r="G233" s="327" t="s">
        <v>482</v>
      </c>
      <c r="H233" s="327" t="s">
        <v>509</v>
      </c>
      <c r="I233" s="327" t="s">
        <v>509</v>
      </c>
    </row>
    <row r="234" spans="1:9">
      <c r="A234" s="294" t="s">
        <v>566</v>
      </c>
      <c r="B234" s="329" t="s">
        <v>482</v>
      </c>
      <c r="C234" s="327" t="s">
        <v>538</v>
      </c>
      <c r="D234" s="327" t="s">
        <v>482</v>
      </c>
      <c r="E234" s="327" t="s">
        <v>509</v>
      </c>
      <c r="F234" s="327" t="s">
        <v>509</v>
      </c>
      <c r="G234" s="329" t="s">
        <v>482</v>
      </c>
      <c r="H234" s="329" t="s">
        <v>509</v>
      </c>
      <c r="I234" s="329" t="s">
        <v>509</v>
      </c>
    </row>
    <row r="235" spans="1:9">
      <c r="A235" s="283" t="s">
        <v>541</v>
      </c>
      <c r="B235" s="329">
        <v>305.17285647552848</v>
      </c>
      <c r="C235" s="327" t="s">
        <v>538</v>
      </c>
      <c r="D235" s="327">
        <v>50.248073994006504</v>
      </c>
      <c r="E235" s="327">
        <v>25.74784814192703</v>
      </c>
      <c r="F235" s="327">
        <v>3.1181083671388201</v>
      </c>
      <c r="G235" s="329">
        <v>15.334348273144681</v>
      </c>
      <c r="H235" s="329">
        <v>7.8575443655700006E-3</v>
      </c>
      <c r="I235" s="329">
        <v>9.5156203720000001E-4</v>
      </c>
    </row>
    <row r="236" spans="1:9">
      <c r="A236" s="283" t="s">
        <v>3213</v>
      </c>
      <c r="B236" s="329">
        <v>345378.91663054173</v>
      </c>
      <c r="C236" s="327" t="s">
        <v>538</v>
      </c>
      <c r="D236" s="327">
        <v>65.065035461819363</v>
      </c>
      <c r="E236" s="327">
        <v>1.6945481152999999E-3</v>
      </c>
      <c r="F236" s="327">
        <v>2.5162153845099998E-3</v>
      </c>
      <c r="G236" s="329">
        <v>22472.091458330953</v>
      </c>
      <c r="H236" s="329">
        <v>5.8526119223999997E-4</v>
      </c>
      <c r="I236" s="329">
        <v>8.6904774350999995E-4</v>
      </c>
    </row>
    <row r="237" spans="1:9">
      <c r="A237" s="283" t="s">
        <v>3223</v>
      </c>
      <c r="B237" s="327" t="s">
        <v>482</v>
      </c>
      <c r="C237" s="327" t="s">
        <v>538</v>
      </c>
      <c r="D237" s="328" t="s">
        <v>183</v>
      </c>
      <c r="E237" s="328" t="s">
        <v>183</v>
      </c>
      <c r="F237" s="328" t="s">
        <v>183</v>
      </c>
      <c r="G237" s="327" t="s">
        <v>482</v>
      </c>
      <c r="H237" s="327" t="s">
        <v>482</v>
      </c>
      <c r="I237" s="327" t="s">
        <v>482</v>
      </c>
    </row>
    <row r="238" spans="1:9">
      <c r="A238" s="294" t="s">
        <v>83</v>
      </c>
      <c r="B238" s="329" t="s">
        <v>482</v>
      </c>
      <c r="C238" s="327" t="s">
        <v>538</v>
      </c>
      <c r="D238" s="327" t="s">
        <v>482</v>
      </c>
      <c r="E238" s="327" t="s">
        <v>482</v>
      </c>
      <c r="F238" s="327" t="s">
        <v>482</v>
      </c>
      <c r="G238" s="329" t="s">
        <v>482</v>
      </c>
      <c r="H238" s="329" t="s">
        <v>482</v>
      </c>
      <c r="I238" s="329" t="s">
        <v>482</v>
      </c>
    </row>
    <row r="239" spans="1:9">
      <c r="A239" s="297" t="s">
        <v>567</v>
      </c>
      <c r="B239" s="327">
        <v>7275346.9410186997</v>
      </c>
      <c r="C239" s="327" t="s">
        <v>538</v>
      </c>
      <c r="D239" s="328" t="s">
        <v>183</v>
      </c>
      <c r="E239" s="328" t="s">
        <v>183</v>
      </c>
      <c r="F239" s="328" t="s">
        <v>183</v>
      </c>
      <c r="G239" s="327">
        <v>489781.06499535905</v>
      </c>
      <c r="H239" s="327">
        <v>32.089244234644681</v>
      </c>
      <c r="I239" s="327">
        <v>45.787711245390042</v>
      </c>
    </row>
    <row r="240" spans="1:9">
      <c r="A240" s="283" t="s">
        <v>562</v>
      </c>
      <c r="B240" s="329">
        <v>6900391.8026401587</v>
      </c>
      <c r="C240" s="327" t="s">
        <v>538</v>
      </c>
      <c r="D240" s="327">
        <v>67.143364802995393</v>
      </c>
      <c r="E240" s="327">
        <v>4.6393852673657197</v>
      </c>
      <c r="F240" s="327">
        <v>6.6251876256970998</v>
      </c>
      <c r="G240" s="329">
        <v>463315.52408826712</v>
      </c>
      <c r="H240" s="329">
        <v>32.013576068219912</v>
      </c>
      <c r="I240" s="329">
        <v>45.716390383313303</v>
      </c>
    </row>
    <row r="241" spans="1:9">
      <c r="A241" s="283" t="s">
        <v>563</v>
      </c>
      <c r="B241" s="329">
        <v>368504.73200550408</v>
      </c>
      <c r="C241" s="327" t="s">
        <v>538</v>
      </c>
      <c r="D241" s="327">
        <v>70.79246071620166</v>
      </c>
      <c r="E241" s="327">
        <v>0.10430192094477</v>
      </c>
      <c r="F241" s="327">
        <v>0.16232031354685</v>
      </c>
      <c r="G241" s="329">
        <v>26087.356764234068</v>
      </c>
      <c r="H241" s="329">
        <v>3.8435751425410003E-2</v>
      </c>
      <c r="I241" s="329">
        <v>5.9815803642629999E-2</v>
      </c>
    </row>
    <row r="242" spans="1:9">
      <c r="A242" s="283" t="s">
        <v>564</v>
      </c>
      <c r="B242" s="329">
        <v>5787.6625596214753</v>
      </c>
      <c r="C242" s="327" t="s">
        <v>538</v>
      </c>
      <c r="D242" s="327">
        <v>59.589262354098253</v>
      </c>
      <c r="E242" s="327">
        <v>0.62659220241706004</v>
      </c>
      <c r="F242" s="327">
        <v>0.80766557619863999</v>
      </c>
      <c r="G242" s="329">
        <v>344.88254268227587</v>
      </c>
      <c r="H242" s="329">
        <v>3.6265042300800002E-3</v>
      </c>
      <c r="I242" s="329">
        <v>4.6744958160599998E-3</v>
      </c>
    </row>
    <row r="243" spans="1:9">
      <c r="A243" s="283" t="s">
        <v>3222</v>
      </c>
      <c r="B243" s="327" t="s">
        <v>482</v>
      </c>
      <c r="C243" s="327" t="s">
        <v>538</v>
      </c>
      <c r="D243" s="328" t="s">
        <v>183</v>
      </c>
      <c r="E243" s="328" t="s">
        <v>183</v>
      </c>
      <c r="F243" s="328" t="s">
        <v>183</v>
      </c>
      <c r="G243" s="327" t="s">
        <v>482</v>
      </c>
      <c r="H243" s="327">
        <v>9.7455516189999999E-5</v>
      </c>
      <c r="I243" s="327">
        <v>1.256183293E-5</v>
      </c>
    </row>
    <row r="244" spans="1:9">
      <c r="A244" s="294" t="s">
        <v>566</v>
      </c>
      <c r="B244" s="329" t="s">
        <v>482</v>
      </c>
      <c r="C244" s="327" t="s">
        <v>538</v>
      </c>
      <c r="D244" s="327" t="s">
        <v>482</v>
      </c>
      <c r="E244" s="327" t="s">
        <v>482</v>
      </c>
      <c r="F244" s="327" t="s">
        <v>482</v>
      </c>
      <c r="G244" s="329" t="s">
        <v>482</v>
      </c>
      <c r="H244" s="329">
        <v>9.7455516189999999E-5</v>
      </c>
      <c r="I244" s="329">
        <v>1.256183293E-5</v>
      </c>
    </row>
    <row r="245" spans="1:9">
      <c r="A245" s="283" t="s">
        <v>541</v>
      </c>
      <c r="B245" s="329">
        <v>662.74381341579385</v>
      </c>
      <c r="C245" s="327" t="s">
        <v>538</v>
      </c>
      <c r="D245" s="327">
        <v>50.248073994006518</v>
      </c>
      <c r="E245" s="327">
        <v>47.605136115704603</v>
      </c>
      <c r="F245" s="327">
        <v>6.1362126024835497</v>
      </c>
      <c r="G245" s="329">
        <v>33.301600175586863</v>
      </c>
      <c r="H245" s="329">
        <v>3.1550009447499999E-2</v>
      </c>
      <c r="I245" s="329">
        <v>4.0667369401000001E-3</v>
      </c>
    </row>
    <row r="246" spans="1:9">
      <c r="A246" s="283" t="s">
        <v>3213</v>
      </c>
      <c r="B246" s="329" t="s">
        <v>482</v>
      </c>
      <c r="C246" s="327" t="s">
        <v>538</v>
      </c>
      <c r="D246" s="327" t="s">
        <v>482</v>
      </c>
      <c r="E246" s="327" t="s">
        <v>482</v>
      </c>
      <c r="F246" s="327" t="s">
        <v>482</v>
      </c>
      <c r="G246" s="329" t="s">
        <v>482</v>
      </c>
      <c r="H246" s="329">
        <v>1.9584458055900002E-3</v>
      </c>
      <c r="I246" s="329">
        <v>2.75126384502E-3</v>
      </c>
    </row>
    <row r="247" spans="1:9">
      <c r="A247" s="283" t="s">
        <v>3223</v>
      </c>
      <c r="B247" s="327" t="s">
        <v>509</v>
      </c>
      <c r="C247" s="327" t="s">
        <v>538</v>
      </c>
      <c r="D247" s="328" t="s">
        <v>183</v>
      </c>
      <c r="E247" s="328" t="s">
        <v>183</v>
      </c>
      <c r="F247" s="328" t="s">
        <v>183</v>
      </c>
      <c r="G247" s="327" t="s">
        <v>509</v>
      </c>
      <c r="H247" s="327" t="s">
        <v>509</v>
      </c>
      <c r="I247" s="327" t="s">
        <v>509</v>
      </c>
    </row>
    <row r="248" spans="1:9">
      <c r="A248" s="297" t="s">
        <v>568</v>
      </c>
      <c r="B248" s="327">
        <v>5832942.3483651699</v>
      </c>
      <c r="C248" s="327" t="s">
        <v>538</v>
      </c>
      <c r="D248" s="328" t="s">
        <v>183</v>
      </c>
      <c r="E248" s="328" t="s">
        <v>183</v>
      </c>
      <c r="F248" s="328" t="s">
        <v>183</v>
      </c>
      <c r="G248" s="327">
        <v>410542.75702448451</v>
      </c>
      <c r="H248" s="327">
        <v>12.55614437939165</v>
      </c>
      <c r="I248" s="327">
        <v>4.1395436288617402</v>
      </c>
    </row>
    <row r="249" spans="1:9">
      <c r="A249" s="283" t="s">
        <v>562</v>
      </c>
      <c r="B249" s="329">
        <v>509157.7754591406</v>
      </c>
      <c r="C249" s="327" t="s">
        <v>538</v>
      </c>
      <c r="D249" s="327">
        <v>67.143364802995393</v>
      </c>
      <c r="E249" s="327">
        <v>6.4971859341457296</v>
      </c>
      <c r="F249" s="327">
        <v>6.1414341372084902</v>
      </c>
      <c r="G249" s="329">
        <v>34186.566259934691</v>
      </c>
      <c r="H249" s="329">
        <v>3.3080927369740598</v>
      </c>
      <c r="I249" s="329">
        <v>3.1269589434299001</v>
      </c>
    </row>
    <row r="250" spans="1:9">
      <c r="A250" s="283" t="s">
        <v>563</v>
      </c>
      <c r="B250" s="329">
        <v>5287253.5119992914</v>
      </c>
      <c r="C250" s="327" t="s">
        <v>538</v>
      </c>
      <c r="D250" s="327">
        <v>70.79246071620166</v>
      </c>
      <c r="E250" s="327">
        <v>0.19420456648574999</v>
      </c>
      <c r="F250" s="327">
        <v>0.18814347493101999</v>
      </c>
      <c r="G250" s="329">
        <v>374297.68654480908</v>
      </c>
      <c r="H250" s="329">
        <v>1.02680877619808</v>
      </c>
      <c r="I250" s="329">
        <v>0.99476224858879003</v>
      </c>
    </row>
    <row r="251" spans="1:9">
      <c r="A251" s="283" t="s">
        <v>564</v>
      </c>
      <c r="B251" s="329">
        <v>23860.857915216009</v>
      </c>
      <c r="C251" s="327" t="s">
        <v>538</v>
      </c>
      <c r="D251" s="327">
        <v>59.589262354098238</v>
      </c>
      <c r="E251" s="327">
        <v>0.25455909593203002</v>
      </c>
      <c r="F251" s="327">
        <v>0.65047788376092996</v>
      </c>
      <c r="G251" s="329">
        <v>1421.8509223036683</v>
      </c>
      <c r="H251" s="329">
        <v>6.07399841906E-3</v>
      </c>
      <c r="I251" s="329">
        <v>1.5520960361409999E-2</v>
      </c>
    </row>
    <row r="252" spans="1:9">
      <c r="A252" s="283" t="s">
        <v>3224</v>
      </c>
      <c r="B252" s="327" t="s">
        <v>482</v>
      </c>
      <c r="C252" s="327" t="s">
        <v>538</v>
      </c>
      <c r="D252" s="328" t="s">
        <v>183</v>
      </c>
      <c r="E252" s="328" t="s">
        <v>183</v>
      </c>
      <c r="F252" s="328" t="s">
        <v>183</v>
      </c>
      <c r="G252" s="327" t="s">
        <v>482</v>
      </c>
      <c r="H252" s="327">
        <v>1.0526893401586801</v>
      </c>
      <c r="I252" s="327">
        <v>1.3709364421000001E-4</v>
      </c>
    </row>
    <row r="253" spans="1:9">
      <c r="A253" s="294" t="s">
        <v>566</v>
      </c>
      <c r="B253" s="329" t="s">
        <v>482</v>
      </c>
      <c r="C253" s="327" t="s">
        <v>538</v>
      </c>
      <c r="D253" s="327" t="s">
        <v>482</v>
      </c>
      <c r="E253" s="327" t="s">
        <v>482</v>
      </c>
      <c r="F253" s="327" t="s">
        <v>482</v>
      </c>
      <c r="G253" s="329" t="s">
        <v>482</v>
      </c>
      <c r="H253" s="329">
        <v>1.0526893401586801</v>
      </c>
      <c r="I253" s="329">
        <v>1.3709364421000001E-4</v>
      </c>
    </row>
    <row r="254" spans="1:9">
      <c r="A254" s="283" t="s">
        <v>541</v>
      </c>
      <c r="B254" s="329">
        <v>12670.202991522168</v>
      </c>
      <c r="C254" s="327" t="s">
        <v>538</v>
      </c>
      <c r="D254" s="327">
        <v>50.248073994006518</v>
      </c>
      <c r="E254" s="327">
        <v>565.1314864248078</v>
      </c>
      <c r="F254" s="327">
        <v>7.5093565144669999E-2</v>
      </c>
      <c r="G254" s="329">
        <v>636.65329743708867</v>
      </c>
      <c r="H254" s="329">
        <v>7.1603306499029697</v>
      </c>
      <c r="I254" s="329">
        <v>9.5145071374E-4</v>
      </c>
    </row>
    <row r="255" spans="1:9">
      <c r="A255" s="283" t="s">
        <v>3213</v>
      </c>
      <c r="B255" s="329" t="s">
        <v>482</v>
      </c>
      <c r="C255" s="327" t="s">
        <v>538</v>
      </c>
      <c r="D255" s="327" t="s">
        <v>482</v>
      </c>
      <c r="E255" s="327" t="s">
        <v>482</v>
      </c>
      <c r="F255" s="327" t="s">
        <v>482</v>
      </c>
      <c r="G255" s="329" t="s">
        <v>482</v>
      </c>
      <c r="H255" s="329">
        <v>2.1488777387999999E-3</v>
      </c>
      <c r="I255" s="329">
        <v>1.21293212369E-3</v>
      </c>
    </row>
    <row r="256" spans="1:9">
      <c r="A256" s="283" t="s">
        <v>3223</v>
      </c>
      <c r="B256" s="327" t="s">
        <v>509</v>
      </c>
      <c r="C256" s="327" t="s">
        <v>538</v>
      </c>
      <c r="D256" s="328" t="s">
        <v>183</v>
      </c>
      <c r="E256" s="328" t="s">
        <v>183</v>
      </c>
      <c r="F256" s="328" t="s">
        <v>183</v>
      </c>
      <c r="G256" s="327" t="s">
        <v>509</v>
      </c>
      <c r="H256" s="327" t="s">
        <v>509</v>
      </c>
      <c r="I256" s="327" t="s">
        <v>509</v>
      </c>
    </row>
    <row r="257" spans="1:9">
      <c r="A257" s="297" t="s">
        <v>569</v>
      </c>
      <c r="B257" s="327">
        <v>23342.475449176363</v>
      </c>
      <c r="C257" s="327" t="s">
        <v>538</v>
      </c>
      <c r="D257" s="328" t="s">
        <v>183</v>
      </c>
      <c r="E257" s="328" t="s">
        <v>183</v>
      </c>
      <c r="F257" s="328" t="s">
        <v>183</v>
      </c>
      <c r="G257" s="327">
        <v>1567.2923444890123</v>
      </c>
      <c r="H257" s="327">
        <v>0.73343558265860997</v>
      </c>
      <c r="I257" s="327">
        <v>7.4179466324320001E-2</v>
      </c>
    </row>
    <row r="258" spans="1:9">
      <c r="A258" s="283" t="s">
        <v>562</v>
      </c>
      <c r="B258" s="329">
        <v>23342.475449176363</v>
      </c>
      <c r="C258" s="327" t="s">
        <v>538</v>
      </c>
      <c r="D258" s="327">
        <v>67.143364802995393</v>
      </c>
      <c r="E258" s="327">
        <v>31.42064277867707</v>
      </c>
      <c r="F258" s="327">
        <v>3.17787487817353</v>
      </c>
      <c r="G258" s="329">
        <v>1567.2923444890123</v>
      </c>
      <c r="H258" s="329">
        <v>0.73343558265860997</v>
      </c>
      <c r="I258" s="329">
        <v>7.4179466324320001E-2</v>
      </c>
    </row>
    <row r="259" spans="1:9">
      <c r="A259" s="283" t="s">
        <v>563</v>
      </c>
      <c r="B259" s="329" t="s">
        <v>509</v>
      </c>
      <c r="C259" s="327" t="s">
        <v>538</v>
      </c>
      <c r="D259" s="327" t="s">
        <v>509</v>
      </c>
      <c r="E259" s="327" t="s">
        <v>509</v>
      </c>
      <c r="F259" s="327" t="s">
        <v>509</v>
      </c>
      <c r="G259" s="329" t="s">
        <v>509</v>
      </c>
      <c r="H259" s="329" t="s">
        <v>509</v>
      </c>
      <c r="I259" s="329" t="s">
        <v>509</v>
      </c>
    </row>
    <row r="260" spans="1:9">
      <c r="A260" s="283" t="s">
        <v>564</v>
      </c>
      <c r="B260" s="329" t="s">
        <v>509</v>
      </c>
      <c r="C260" s="327" t="s">
        <v>538</v>
      </c>
      <c r="D260" s="327" t="s">
        <v>509</v>
      </c>
      <c r="E260" s="327" t="s">
        <v>509</v>
      </c>
      <c r="F260" s="327" t="s">
        <v>509</v>
      </c>
      <c r="G260" s="329" t="s">
        <v>509</v>
      </c>
      <c r="H260" s="329" t="s">
        <v>509</v>
      </c>
      <c r="I260" s="329" t="s">
        <v>509</v>
      </c>
    </row>
    <row r="261" spans="1:9">
      <c r="A261" s="283" t="s">
        <v>3222</v>
      </c>
      <c r="B261" s="327" t="s">
        <v>509</v>
      </c>
      <c r="C261" s="327" t="s">
        <v>538</v>
      </c>
      <c r="D261" s="328" t="s">
        <v>183</v>
      </c>
      <c r="E261" s="328" t="s">
        <v>183</v>
      </c>
      <c r="F261" s="328" t="s">
        <v>183</v>
      </c>
      <c r="G261" s="327" t="s">
        <v>509</v>
      </c>
      <c r="H261" s="327" t="s">
        <v>509</v>
      </c>
      <c r="I261" s="327" t="s">
        <v>509</v>
      </c>
    </row>
    <row r="262" spans="1:9">
      <c r="A262" s="283" t="s">
        <v>541</v>
      </c>
      <c r="B262" s="329" t="s">
        <v>509</v>
      </c>
      <c r="C262" s="327" t="s">
        <v>538</v>
      </c>
      <c r="D262" s="327" t="s">
        <v>509</v>
      </c>
      <c r="E262" s="327" t="s">
        <v>509</v>
      </c>
      <c r="F262" s="327" t="s">
        <v>509</v>
      </c>
      <c r="G262" s="329" t="s">
        <v>509</v>
      </c>
      <c r="H262" s="329" t="s">
        <v>509</v>
      </c>
      <c r="I262" s="329" t="s">
        <v>509</v>
      </c>
    </row>
    <row r="263" spans="1:9">
      <c r="A263" s="283" t="s">
        <v>3213</v>
      </c>
      <c r="B263" s="329" t="s">
        <v>482</v>
      </c>
      <c r="C263" s="327" t="s">
        <v>538</v>
      </c>
      <c r="D263" s="327" t="s">
        <v>482</v>
      </c>
      <c r="E263" s="327" t="s">
        <v>507</v>
      </c>
      <c r="F263" s="327" t="s">
        <v>507</v>
      </c>
      <c r="G263" s="329" t="s">
        <v>482</v>
      </c>
      <c r="H263" s="329" t="s">
        <v>507</v>
      </c>
      <c r="I263" s="329" t="s">
        <v>507</v>
      </c>
    </row>
    <row r="264" spans="1:9">
      <c r="A264" s="283" t="s">
        <v>3223</v>
      </c>
      <c r="B264" s="327" t="s">
        <v>509</v>
      </c>
      <c r="C264" s="327" t="s">
        <v>538</v>
      </c>
      <c r="D264" s="328" t="s">
        <v>183</v>
      </c>
      <c r="E264" s="328" t="s">
        <v>183</v>
      </c>
      <c r="F264" s="328" t="s">
        <v>183</v>
      </c>
      <c r="G264" s="327" t="s">
        <v>509</v>
      </c>
      <c r="H264" s="327" t="s">
        <v>509</v>
      </c>
      <c r="I264" s="327" t="s">
        <v>509</v>
      </c>
    </row>
    <row r="265" spans="1:9">
      <c r="A265" s="297" t="s">
        <v>570</v>
      </c>
      <c r="B265" s="327" t="s">
        <v>509</v>
      </c>
      <c r="C265" s="327" t="s">
        <v>538</v>
      </c>
      <c r="D265" s="328" t="s">
        <v>183</v>
      </c>
      <c r="E265" s="328" t="s">
        <v>183</v>
      </c>
      <c r="F265" s="328" t="s">
        <v>183</v>
      </c>
      <c r="G265" s="327" t="s">
        <v>509</v>
      </c>
      <c r="H265" s="327" t="s">
        <v>514</v>
      </c>
      <c r="I265" s="327" t="s">
        <v>514</v>
      </c>
    </row>
    <row r="266" spans="1:9">
      <c r="A266" s="288" t="s">
        <v>571</v>
      </c>
      <c r="B266" s="327" t="s">
        <v>509</v>
      </c>
      <c r="C266" s="327" t="s">
        <v>538</v>
      </c>
      <c r="D266" s="328" t="s">
        <v>183</v>
      </c>
      <c r="E266" s="328" t="s">
        <v>183</v>
      </c>
      <c r="F266" s="328" t="s">
        <v>183</v>
      </c>
      <c r="G266" s="327" t="s">
        <v>509</v>
      </c>
      <c r="H266" s="327" t="s">
        <v>514</v>
      </c>
      <c r="I266" s="327" t="s">
        <v>514</v>
      </c>
    </row>
    <row r="267" spans="1:9">
      <c r="A267" s="294" t="s">
        <v>562</v>
      </c>
      <c r="B267" s="329" t="s">
        <v>509</v>
      </c>
      <c r="C267" s="327" t="s">
        <v>538</v>
      </c>
      <c r="D267" s="327" t="s">
        <v>509</v>
      </c>
      <c r="E267" s="327" t="s">
        <v>482</v>
      </c>
      <c r="F267" s="327" t="s">
        <v>482</v>
      </c>
      <c r="G267" s="329" t="s">
        <v>509</v>
      </c>
      <c r="H267" s="329" t="s">
        <v>482</v>
      </c>
      <c r="I267" s="329" t="s">
        <v>482</v>
      </c>
    </row>
    <row r="268" spans="1:9">
      <c r="A268" s="294" t="s">
        <v>572</v>
      </c>
      <c r="B268" s="329" t="s">
        <v>509</v>
      </c>
      <c r="C268" s="327" t="s">
        <v>538</v>
      </c>
      <c r="D268" s="327" t="s">
        <v>509</v>
      </c>
      <c r="E268" s="327" t="s">
        <v>482</v>
      </c>
      <c r="F268" s="327" t="s">
        <v>482</v>
      </c>
      <c r="G268" s="329" t="s">
        <v>509</v>
      </c>
      <c r="H268" s="329" t="s">
        <v>482</v>
      </c>
      <c r="I268" s="329" t="s">
        <v>482</v>
      </c>
    </row>
    <row r="269" spans="1:9">
      <c r="A269" s="294" t="s">
        <v>573</v>
      </c>
      <c r="B269" s="329" t="s">
        <v>509</v>
      </c>
      <c r="C269" s="327" t="s">
        <v>538</v>
      </c>
      <c r="D269" s="327" t="s">
        <v>509</v>
      </c>
      <c r="E269" s="327" t="s">
        <v>482</v>
      </c>
      <c r="F269" s="327" t="s">
        <v>482</v>
      </c>
      <c r="G269" s="329" t="s">
        <v>509</v>
      </c>
      <c r="H269" s="329" t="s">
        <v>482</v>
      </c>
      <c r="I269" s="329" t="s">
        <v>482</v>
      </c>
    </row>
    <row r="270" spans="1:9">
      <c r="A270" s="294" t="s">
        <v>574</v>
      </c>
      <c r="B270" s="327" t="s">
        <v>509</v>
      </c>
      <c r="C270" s="327" t="s">
        <v>538</v>
      </c>
      <c r="D270" s="328" t="s">
        <v>183</v>
      </c>
      <c r="E270" s="328" t="s">
        <v>183</v>
      </c>
      <c r="F270" s="328" t="s">
        <v>183</v>
      </c>
      <c r="G270" s="327" t="s">
        <v>509</v>
      </c>
      <c r="H270" s="327" t="s">
        <v>482</v>
      </c>
      <c r="I270" s="327" t="s">
        <v>482</v>
      </c>
    </row>
    <row r="271" spans="1:9">
      <c r="A271" s="294" t="s">
        <v>547</v>
      </c>
      <c r="B271" s="329" t="s">
        <v>509</v>
      </c>
      <c r="C271" s="327" t="s">
        <v>538</v>
      </c>
      <c r="D271" s="327" t="s">
        <v>509</v>
      </c>
      <c r="E271" s="327" t="s">
        <v>482</v>
      </c>
      <c r="F271" s="327" t="s">
        <v>482</v>
      </c>
      <c r="G271" s="329" t="s">
        <v>509</v>
      </c>
      <c r="H271" s="329" t="s">
        <v>482</v>
      </c>
      <c r="I271" s="329" t="s">
        <v>482</v>
      </c>
    </row>
    <row r="272" spans="1:9">
      <c r="A272" s="294" t="s">
        <v>88</v>
      </c>
      <c r="B272" s="329" t="s">
        <v>509</v>
      </c>
      <c r="C272" s="327" t="s">
        <v>538</v>
      </c>
      <c r="D272" s="327" t="s">
        <v>509</v>
      </c>
      <c r="E272" s="327" t="s">
        <v>482</v>
      </c>
      <c r="F272" s="327" t="s">
        <v>482</v>
      </c>
      <c r="G272" s="329" t="s">
        <v>509</v>
      </c>
      <c r="H272" s="329" t="s">
        <v>482</v>
      </c>
      <c r="I272" s="329" t="s">
        <v>482</v>
      </c>
    </row>
    <row r="273" spans="1:10">
      <c r="A273" s="294" t="s">
        <v>575</v>
      </c>
      <c r="B273" s="327" t="s">
        <v>509</v>
      </c>
      <c r="C273" s="327" t="s">
        <v>538</v>
      </c>
      <c r="D273" s="328" t="s">
        <v>183</v>
      </c>
      <c r="E273" s="328" t="s">
        <v>183</v>
      </c>
      <c r="F273" s="328" t="s">
        <v>183</v>
      </c>
      <c r="G273" s="327" t="s">
        <v>509</v>
      </c>
      <c r="H273" s="327" t="s">
        <v>480</v>
      </c>
      <c r="I273" s="327" t="s">
        <v>480</v>
      </c>
    </row>
    <row r="274" spans="1:10">
      <c r="A274" s="59" t="s">
        <v>493</v>
      </c>
      <c r="B274" s="327">
        <v>650576.52184247714</v>
      </c>
      <c r="C274" s="327" t="s">
        <v>538</v>
      </c>
      <c r="D274" s="328" t="s">
        <v>183</v>
      </c>
      <c r="E274" s="328" t="s">
        <v>183</v>
      </c>
      <c r="F274" s="328" t="s">
        <v>183</v>
      </c>
      <c r="G274" s="327">
        <v>46055.912865416671</v>
      </c>
      <c r="H274" s="327">
        <v>3.5201759225</v>
      </c>
      <c r="I274" s="327">
        <v>1.1264562951999999</v>
      </c>
    </row>
    <row r="275" spans="1:10">
      <c r="A275" s="283" t="s">
        <v>539</v>
      </c>
      <c r="B275" s="329">
        <v>650576.52184247714</v>
      </c>
      <c r="C275" s="327" t="s">
        <v>538</v>
      </c>
      <c r="D275" s="327">
        <v>70.79246071620166</v>
      </c>
      <c r="E275" s="327">
        <v>5.4108560704444404</v>
      </c>
      <c r="F275" s="327">
        <v>1.7314739425422201</v>
      </c>
      <c r="G275" s="329">
        <v>46055.912865416671</v>
      </c>
      <c r="H275" s="329">
        <v>3.5201759225</v>
      </c>
      <c r="I275" s="329">
        <v>1.1264562951999999</v>
      </c>
    </row>
    <row r="276" spans="1:10">
      <c r="A276" s="283" t="s">
        <v>540</v>
      </c>
      <c r="B276" s="329" t="s">
        <v>509</v>
      </c>
      <c r="C276" s="327" t="s">
        <v>538</v>
      </c>
      <c r="D276" s="327" t="s">
        <v>509</v>
      </c>
      <c r="E276" s="327" t="s">
        <v>509</v>
      </c>
      <c r="F276" s="327" t="s">
        <v>509</v>
      </c>
      <c r="G276" s="329" t="s">
        <v>509</v>
      </c>
      <c r="H276" s="329" t="s">
        <v>509</v>
      </c>
      <c r="I276" s="329" t="s">
        <v>509</v>
      </c>
    </row>
    <row r="277" spans="1:10">
      <c r="A277" s="283" t="s">
        <v>541</v>
      </c>
      <c r="B277" s="329" t="s">
        <v>482</v>
      </c>
      <c r="C277" s="327" t="s">
        <v>538</v>
      </c>
      <c r="D277" s="327" t="s">
        <v>482</v>
      </c>
      <c r="E277" s="327" t="s">
        <v>482</v>
      </c>
      <c r="F277" s="327" t="s">
        <v>482</v>
      </c>
      <c r="G277" s="329" t="s">
        <v>482</v>
      </c>
      <c r="H277" s="329" t="s">
        <v>482</v>
      </c>
      <c r="I277" s="329" t="s">
        <v>482</v>
      </c>
    </row>
    <row r="278" spans="1:10">
      <c r="A278" s="283" t="s">
        <v>3213</v>
      </c>
      <c r="B278" s="329" t="s">
        <v>482</v>
      </c>
      <c r="C278" s="327" t="s">
        <v>538</v>
      </c>
      <c r="D278" s="327" t="s">
        <v>482</v>
      </c>
      <c r="E278" s="327" t="s">
        <v>507</v>
      </c>
      <c r="F278" s="327" t="s">
        <v>507</v>
      </c>
      <c r="G278" s="329" t="s">
        <v>482</v>
      </c>
      <c r="H278" s="329" t="s">
        <v>507</v>
      </c>
      <c r="I278" s="329" t="s">
        <v>507</v>
      </c>
    </row>
    <row r="279" spans="1:10">
      <c r="A279" s="283" t="s">
        <v>3225</v>
      </c>
      <c r="B279" s="327" t="s">
        <v>482</v>
      </c>
      <c r="C279" s="327" t="s">
        <v>538</v>
      </c>
      <c r="D279" s="328" t="s">
        <v>183</v>
      </c>
      <c r="E279" s="328" t="s">
        <v>183</v>
      </c>
      <c r="F279" s="328" t="s">
        <v>183</v>
      </c>
      <c r="G279" s="327" t="s">
        <v>482</v>
      </c>
      <c r="H279" s="327" t="s">
        <v>480</v>
      </c>
      <c r="I279" s="327" t="s">
        <v>480</v>
      </c>
    </row>
    <row r="280" spans="1:10">
      <c r="A280" s="59" t="s">
        <v>3226</v>
      </c>
      <c r="B280" s="327">
        <v>546204.87037064438</v>
      </c>
      <c r="C280" s="327" t="s">
        <v>538</v>
      </c>
      <c r="D280" s="328" t="s">
        <v>183</v>
      </c>
      <c r="E280" s="328" t="s">
        <v>183</v>
      </c>
      <c r="F280" s="328" t="s">
        <v>183</v>
      </c>
      <c r="G280" s="327">
        <v>38024.136018348065</v>
      </c>
      <c r="H280" s="327">
        <v>16.174692701572852</v>
      </c>
      <c r="I280" s="327">
        <v>0.73291389331867995</v>
      </c>
    </row>
    <row r="281" spans="1:10">
      <c r="A281" s="283" t="s">
        <v>576</v>
      </c>
      <c r="B281" s="329">
        <v>270555.52902466076</v>
      </c>
      <c r="C281" s="327" t="s">
        <v>538</v>
      </c>
      <c r="D281" s="327">
        <v>71.174746954728036</v>
      </c>
      <c r="E281" s="327">
        <v>7.2747437896637797</v>
      </c>
      <c r="F281" s="327">
        <v>2.07984266172793</v>
      </c>
      <c r="G281" s="329">
        <v>19256.721315532806</v>
      </c>
      <c r="H281" s="329">
        <v>1.9682221545313501</v>
      </c>
      <c r="I281" s="329">
        <v>0.56271293163185998</v>
      </c>
    </row>
    <row r="282" spans="1:10">
      <c r="A282" s="283" t="s">
        <v>577</v>
      </c>
      <c r="B282" s="329">
        <v>275649.34134598356</v>
      </c>
      <c r="C282" s="327" t="s">
        <v>538</v>
      </c>
      <c r="D282" s="327">
        <v>68.084380725071952</v>
      </c>
      <c r="E282" s="327">
        <v>51.538198777011146</v>
      </c>
      <c r="F282" s="327">
        <v>0.61745462860799005</v>
      </c>
      <c r="G282" s="329">
        <v>18767.414702815262</v>
      </c>
      <c r="H282" s="329">
        <v>14.2064705470415</v>
      </c>
      <c r="I282" s="329">
        <v>0.17020096168682</v>
      </c>
    </row>
    <row r="283" spans="1:10">
      <c r="A283" s="283" t="s">
        <v>562</v>
      </c>
      <c r="B283" s="329" t="s">
        <v>482</v>
      </c>
      <c r="C283" s="327" t="s">
        <v>538</v>
      </c>
      <c r="D283" s="327" t="s">
        <v>482</v>
      </c>
      <c r="E283" s="327" t="s">
        <v>482</v>
      </c>
      <c r="F283" s="327" t="s">
        <v>482</v>
      </c>
      <c r="G283" s="329" t="s">
        <v>482</v>
      </c>
      <c r="H283" s="329" t="s">
        <v>482</v>
      </c>
      <c r="I283" s="329" t="s">
        <v>482</v>
      </c>
    </row>
    <row r="284" spans="1:10">
      <c r="A284" s="283" t="s">
        <v>3227</v>
      </c>
      <c r="B284" s="327" t="s">
        <v>509</v>
      </c>
      <c r="C284" s="327" t="s">
        <v>538</v>
      </c>
      <c r="D284" s="328" t="s">
        <v>183</v>
      </c>
      <c r="E284" s="328" t="s">
        <v>183</v>
      </c>
      <c r="F284" s="328" t="s">
        <v>183</v>
      </c>
      <c r="G284" s="327" t="s">
        <v>509</v>
      </c>
      <c r="H284" s="327" t="s">
        <v>480</v>
      </c>
      <c r="I284" s="327" t="s">
        <v>480</v>
      </c>
    </row>
    <row r="285" spans="1:10">
      <c r="A285" s="283" t="s">
        <v>541</v>
      </c>
      <c r="B285" s="329" t="s">
        <v>507</v>
      </c>
      <c r="C285" s="327" t="s">
        <v>538</v>
      </c>
      <c r="D285" s="327" t="s">
        <v>507</v>
      </c>
      <c r="E285" s="327" t="s">
        <v>482</v>
      </c>
      <c r="F285" s="327" t="s">
        <v>482</v>
      </c>
      <c r="G285" s="329" t="s">
        <v>507</v>
      </c>
      <c r="H285" s="329" t="s">
        <v>482</v>
      </c>
      <c r="I285" s="329" t="s">
        <v>482</v>
      </c>
      <c r="J285" s="57" t="s">
        <v>480</v>
      </c>
    </row>
    <row r="286" spans="1:10">
      <c r="A286" s="283" t="s">
        <v>3213</v>
      </c>
      <c r="B286" s="329" t="s">
        <v>482</v>
      </c>
      <c r="C286" s="327" t="s">
        <v>538</v>
      </c>
      <c r="D286" s="327" t="s">
        <v>482</v>
      </c>
      <c r="E286" s="327" t="s">
        <v>507</v>
      </c>
      <c r="F286" s="327" t="s">
        <v>507</v>
      </c>
      <c r="G286" s="329" t="s">
        <v>482</v>
      </c>
      <c r="H286" s="329" t="s">
        <v>507</v>
      </c>
      <c r="I286" s="329" t="s">
        <v>507</v>
      </c>
      <c r="J286" s="57" t="s">
        <v>480</v>
      </c>
    </row>
    <row r="287" spans="1:10">
      <c r="A287" s="283" t="s">
        <v>3228</v>
      </c>
      <c r="B287" s="327" t="s">
        <v>509</v>
      </c>
      <c r="C287" s="327" t="s">
        <v>538</v>
      </c>
      <c r="D287" s="328" t="s">
        <v>183</v>
      </c>
      <c r="E287" s="328" t="s">
        <v>183</v>
      </c>
      <c r="F287" s="328" t="s">
        <v>183</v>
      </c>
      <c r="G287" s="327" t="s">
        <v>509</v>
      </c>
      <c r="H287" s="327" t="s">
        <v>480</v>
      </c>
      <c r="I287" s="327" t="s">
        <v>480</v>
      </c>
      <c r="J287" s="57" t="s">
        <v>480</v>
      </c>
    </row>
    <row r="288" spans="1:10">
      <c r="A288" s="59" t="s">
        <v>3229</v>
      </c>
      <c r="B288" s="327">
        <v>644614.3919557624</v>
      </c>
      <c r="C288" s="327" t="s">
        <v>538</v>
      </c>
      <c r="D288" s="328" t="s">
        <v>183</v>
      </c>
      <c r="E288" s="328" t="s">
        <v>183</v>
      </c>
      <c r="F288" s="328" t="s">
        <v>183</v>
      </c>
      <c r="G288" s="327">
        <v>32390.631664594664</v>
      </c>
      <c r="H288" s="327">
        <v>42.78562494471668</v>
      </c>
      <c r="I288" s="327">
        <v>22.8286814646106</v>
      </c>
      <c r="J288" s="57" t="s">
        <v>480</v>
      </c>
    </row>
    <row r="289" spans="1:10">
      <c r="A289" s="291" t="s">
        <v>539</v>
      </c>
      <c r="B289" s="327" t="s">
        <v>578</v>
      </c>
      <c r="C289" s="327" t="s">
        <v>538</v>
      </c>
      <c r="D289" s="327" t="s">
        <v>578</v>
      </c>
      <c r="E289" s="327" t="s">
        <v>578</v>
      </c>
      <c r="F289" s="327" t="s">
        <v>578</v>
      </c>
      <c r="G289" s="327" t="s">
        <v>578</v>
      </c>
      <c r="H289" s="327">
        <v>40.930380256173969</v>
      </c>
      <c r="I289" s="327">
        <v>22.744244376797859</v>
      </c>
      <c r="J289" s="57" t="s">
        <v>480</v>
      </c>
    </row>
    <row r="290" spans="1:10">
      <c r="A290" s="291" t="s">
        <v>540</v>
      </c>
      <c r="B290" s="327" t="s">
        <v>509</v>
      </c>
      <c r="C290" s="327" t="s">
        <v>538</v>
      </c>
      <c r="D290" s="327" t="s">
        <v>509</v>
      </c>
      <c r="E290" s="327" t="s">
        <v>509</v>
      </c>
      <c r="F290" s="327" t="s">
        <v>509</v>
      </c>
      <c r="G290" s="327" t="s">
        <v>509</v>
      </c>
      <c r="H290" s="327" t="s">
        <v>509</v>
      </c>
      <c r="I290" s="327" t="s">
        <v>509</v>
      </c>
      <c r="J290" s="57" t="s">
        <v>480</v>
      </c>
    </row>
    <row r="291" spans="1:10">
      <c r="A291" s="291" t="s">
        <v>541</v>
      </c>
      <c r="B291" s="327">
        <v>644614.3919557624</v>
      </c>
      <c r="C291" s="327" t="s">
        <v>538</v>
      </c>
      <c r="D291" s="327">
        <v>50.248073994006511</v>
      </c>
      <c r="E291" s="327">
        <v>2.8780689846434999</v>
      </c>
      <c r="F291" s="327">
        <v>0.13098852409508999</v>
      </c>
      <c r="G291" s="327">
        <v>32390.631664594664</v>
      </c>
      <c r="H291" s="327">
        <v>1.8552446885427101</v>
      </c>
      <c r="I291" s="327">
        <v>8.4437087812739994E-2</v>
      </c>
      <c r="J291" s="57" t="s">
        <v>480</v>
      </c>
    </row>
    <row r="292" spans="1:10">
      <c r="A292" s="291" t="s">
        <v>3216</v>
      </c>
      <c r="B292" s="327" t="s">
        <v>554</v>
      </c>
      <c r="C292" s="327" t="s">
        <v>538</v>
      </c>
      <c r="D292" s="327" t="s">
        <v>554</v>
      </c>
      <c r="E292" s="327" t="s">
        <v>509</v>
      </c>
      <c r="F292" s="327" t="s">
        <v>509</v>
      </c>
      <c r="G292" s="327" t="s">
        <v>554</v>
      </c>
      <c r="H292" s="327" t="s">
        <v>509</v>
      </c>
      <c r="I292" s="327" t="s">
        <v>509</v>
      </c>
      <c r="J292" s="57" t="s">
        <v>480</v>
      </c>
    </row>
    <row r="293" spans="1:10">
      <c r="A293" s="291" t="s">
        <v>3218</v>
      </c>
      <c r="B293" s="327" t="s">
        <v>482</v>
      </c>
      <c r="C293" s="327" t="s">
        <v>538</v>
      </c>
      <c r="D293" s="327" t="s">
        <v>482</v>
      </c>
      <c r="E293" s="327" t="s">
        <v>579</v>
      </c>
      <c r="F293" s="327" t="s">
        <v>579</v>
      </c>
      <c r="G293" s="327" t="s">
        <v>482</v>
      </c>
      <c r="H293" s="327" t="s">
        <v>579</v>
      </c>
      <c r="I293" s="327" t="s">
        <v>579</v>
      </c>
      <c r="J293" s="57" t="s">
        <v>480</v>
      </c>
    </row>
    <row r="294" spans="1:10">
      <c r="A294" s="298" t="s">
        <v>580</v>
      </c>
      <c r="B294" s="327">
        <v>644614.3919557624</v>
      </c>
      <c r="C294" s="327" t="s">
        <v>538</v>
      </c>
      <c r="D294" s="328" t="s">
        <v>183</v>
      </c>
      <c r="E294" s="328" t="s">
        <v>183</v>
      </c>
      <c r="F294" s="328" t="s">
        <v>183</v>
      </c>
      <c r="G294" s="327">
        <v>32390.631664594664</v>
      </c>
      <c r="H294" s="327" t="s">
        <v>579</v>
      </c>
      <c r="I294" s="327" t="s">
        <v>579</v>
      </c>
      <c r="J294" s="57" t="s">
        <v>480</v>
      </c>
    </row>
    <row r="295" spans="1:10">
      <c r="A295" s="291" t="s">
        <v>539</v>
      </c>
      <c r="B295" s="329" t="s">
        <v>507</v>
      </c>
      <c r="C295" s="327" t="s">
        <v>538</v>
      </c>
      <c r="D295" s="327" t="s">
        <v>507</v>
      </c>
      <c r="E295" s="327" t="s">
        <v>507</v>
      </c>
      <c r="F295" s="327" t="s">
        <v>507</v>
      </c>
      <c r="G295" s="329" t="s">
        <v>507</v>
      </c>
      <c r="H295" s="329" t="s">
        <v>507</v>
      </c>
      <c r="I295" s="329" t="s">
        <v>507</v>
      </c>
      <c r="J295" s="57" t="s">
        <v>480</v>
      </c>
    </row>
    <row r="296" spans="1:10">
      <c r="A296" s="291" t="s">
        <v>540</v>
      </c>
      <c r="B296" s="329" t="s">
        <v>509</v>
      </c>
      <c r="C296" s="327" t="s">
        <v>538</v>
      </c>
      <c r="D296" s="327" t="s">
        <v>509</v>
      </c>
      <c r="E296" s="327" t="s">
        <v>509</v>
      </c>
      <c r="F296" s="327" t="s">
        <v>509</v>
      </c>
      <c r="G296" s="329" t="s">
        <v>509</v>
      </c>
      <c r="H296" s="329" t="s">
        <v>509</v>
      </c>
      <c r="I296" s="329" t="s">
        <v>509</v>
      </c>
      <c r="J296" s="57" t="s">
        <v>480</v>
      </c>
    </row>
    <row r="297" spans="1:10">
      <c r="A297" s="291" t="s">
        <v>541</v>
      </c>
      <c r="B297" s="329">
        <v>644614.3919557624</v>
      </c>
      <c r="C297" s="327" t="s">
        <v>538</v>
      </c>
      <c r="D297" s="327">
        <v>50.248073994006511</v>
      </c>
      <c r="E297" s="327" t="s">
        <v>507</v>
      </c>
      <c r="F297" s="327" t="s">
        <v>507</v>
      </c>
      <c r="G297" s="329">
        <v>32390.631664594664</v>
      </c>
      <c r="H297" s="329" t="s">
        <v>507</v>
      </c>
      <c r="I297" s="329" t="s">
        <v>507</v>
      </c>
      <c r="J297" s="57" t="s">
        <v>480</v>
      </c>
    </row>
    <row r="298" spans="1:10">
      <c r="A298" s="291" t="s">
        <v>3216</v>
      </c>
      <c r="B298" s="329" t="s">
        <v>482</v>
      </c>
      <c r="C298" s="327" t="s">
        <v>538</v>
      </c>
      <c r="D298" s="327" t="s">
        <v>482</v>
      </c>
      <c r="E298" s="327" t="s">
        <v>509</v>
      </c>
      <c r="F298" s="327" t="s">
        <v>509</v>
      </c>
      <c r="G298" s="329" t="s">
        <v>482</v>
      </c>
      <c r="H298" s="329" t="s">
        <v>509</v>
      </c>
      <c r="I298" s="329" t="s">
        <v>509</v>
      </c>
      <c r="J298" s="57" t="s">
        <v>480</v>
      </c>
    </row>
    <row r="299" spans="1:10">
      <c r="A299" s="291" t="s">
        <v>3218</v>
      </c>
      <c r="B299" s="329" t="s">
        <v>482</v>
      </c>
      <c r="C299" s="327" t="s">
        <v>538</v>
      </c>
      <c r="D299" s="327" t="s">
        <v>482</v>
      </c>
      <c r="E299" s="327" t="s">
        <v>509</v>
      </c>
      <c r="F299" s="327" t="s">
        <v>509</v>
      </c>
      <c r="G299" s="329" t="s">
        <v>482</v>
      </c>
      <c r="H299" s="329" t="s">
        <v>509</v>
      </c>
      <c r="I299" s="329" t="s">
        <v>509</v>
      </c>
      <c r="J299" s="57" t="s">
        <v>480</v>
      </c>
    </row>
    <row r="300" spans="1:10">
      <c r="A300" s="298" t="s">
        <v>3230</v>
      </c>
      <c r="B300" s="327" t="s">
        <v>554</v>
      </c>
      <c r="C300" s="327" t="s">
        <v>538</v>
      </c>
      <c r="D300" s="328" t="s">
        <v>183</v>
      </c>
      <c r="E300" s="328" t="s">
        <v>183</v>
      </c>
      <c r="F300" s="328" t="s">
        <v>183</v>
      </c>
      <c r="G300" s="327" t="s">
        <v>554</v>
      </c>
      <c r="H300" s="327">
        <v>42.78562494471668</v>
      </c>
      <c r="I300" s="327">
        <v>22.8286814646106</v>
      </c>
      <c r="J300" s="57" t="s">
        <v>480</v>
      </c>
    </row>
    <row r="301" spans="1:10">
      <c r="A301" s="287" t="s">
        <v>581</v>
      </c>
      <c r="B301" s="327" t="s">
        <v>554</v>
      </c>
      <c r="C301" s="327" t="s">
        <v>538</v>
      </c>
      <c r="D301" s="328" t="s">
        <v>183</v>
      </c>
      <c r="E301" s="328" t="s">
        <v>183</v>
      </c>
      <c r="F301" s="328" t="s">
        <v>183</v>
      </c>
      <c r="G301" s="327" t="s">
        <v>554</v>
      </c>
      <c r="H301" s="327">
        <v>42.78562494471668</v>
      </c>
      <c r="I301" s="327">
        <v>22.8286814646106</v>
      </c>
      <c r="J301" s="57" t="s">
        <v>480</v>
      </c>
    </row>
    <row r="302" spans="1:10">
      <c r="A302" s="288" t="s">
        <v>545</v>
      </c>
      <c r="B302" s="329" t="s">
        <v>482</v>
      </c>
      <c r="C302" s="327" t="s">
        <v>538</v>
      </c>
      <c r="D302" s="327" t="s">
        <v>482</v>
      </c>
      <c r="E302" s="327" t="s">
        <v>482</v>
      </c>
      <c r="F302" s="327" t="s">
        <v>482</v>
      </c>
      <c r="G302" s="329" t="s">
        <v>482</v>
      </c>
      <c r="H302" s="329">
        <v>40.930380256173969</v>
      </c>
      <c r="I302" s="329">
        <v>22.744244376797859</v>
      </c>
      <c r="J302" s="57" t="s">
        <v>480</v>
      </c>
    </row>
    <row r="303" spans="1:10">
      <c r="A303" s="288" t="s">
        <v>546</v>
      </c>
      <c r="B303" s="329" t="s">
        <v>509</v>
      </c>
      <c r="C303" s="327" t="s">
        <v>538</v>
      </c>
      <c r="D303" s="327" t="s">
        <v>509</v>
      </c>
      <c r="E303" s="327" t="s">
        <v>509</v>
      </c>
      <c r="F303" s="327" t="s">
        <v>509</v>
      </c>
      <c r="G303" s="329" t="s">
        <v>509</v>
      </c>
      <c r="H303" s="329" t="s">
        <v>509</v>
      </c>
      <c r="I303" s="329" t="s">
        <v>509</v>
      </c>
      <c r="J303" s="57" t="s">
        <v>480</v>
      </c>
    </row>
    <row r="304" spans="1:10">
      <c r="A304" s="288" t="s">
        <v>547</v>
      </c>
      <c r="B304" s="329" t="s">
        <v>482</v>
      </c>
      <c r="C304" s="327" t="s">
        <v>538</v>
      </c>
      <c r="D304" s="327" t="s">
        <v>482</v>
      </c>
      <c r="E304" s="327" t="s">
        <v>482</v>
      </c>
      <c r="F304" s="327" t="s">
        <v>482</v>
      </c>
      <c r="G304" s="329" t="s">
        <v>482</v>
      </c>
      <c r="H304" s="329">
        <v>1.8552446885427101</v>
      </c>
      <c r="I304" s="329">
        <v>8.4437087812739994E-2</v>
      </c>
      <c r="J304" s="57" t="s">
        <v>480</v>
      </c>
    </row>
    <row r="305" spans="1:10">
      <c r="A305" s="288" t="s">
        <v>548</v>
      </c>
      <c r="B305" s="329" t="s">
        <v>509</v>
      </c>
      <c r="C305" s="327" t="s">
        <v>538</v>
      </c>
      <c r="D305" s="327" t="s">
        <v>509</v>
      </c>
      <c r="E305" s="327" t="s">
        <v>509</v>
      </c>
      <c r="F305" s="327" t="s">
        <v>509</v>
      </c>
      <c r="G305" s="329" t="s">
        <v>509</v>
      </c>
      <c r="H305" s="329" t="s">
        <v>509</v>
      </c>
      <c r="I305" s="329" t="s">
        <v>509</v>
      </c>
      <c r="J305" s="57" t="s">
        <v>480</v>
      </c>
    </row>
    <row r="306" spans="1:10">
      <c r="A306" s="288" t="s">
        <v>88</v>
      </c>
      <c r="B306" s="329" t="s">
        <v>482</v>
      </c>
      <c r="C306" s="327" t="s">
        <v>538</v>
      </c>
      <c r="D306" s="327" t="s">
        <v>482</v>
      </c>
      <c r="E306" s="327" t="s">
        <v>507</v>
      </c>
      <c r="F306" s="327" t="s">
        <v>507</v>
      </c>
      <c r="G306" s="329" t="s">
        <v>482</v>
      </c>
      <c r="H306" s="329" t="s">
        <v>507</v>
      </c>
      <c r="I306" s="329" t="s">
        <v>507</v>
      </c>
      <c r="J306" s="57" t="s">
        <v>480</v>
      </c>
    </row>
    <row r="307" spans="1:10">
      <c r="A307" s="284" t="s">
        <v>582</v>
      </c>
      <c r="B307" s="327">
        <v>11350565.440672889</v>
      </c>
      <c r="C307" s="327" t="s">
        <v>538</v>
      </c>
      <c r="D307" s="328" t="s">
        <v>183</v>
      </c>
      <c r="E307" s="328" t="s">
        <v>183</v>
      </c>
      <c r="F307" s="328" t="s">
        <v>183</v>
      </c>
      <c r="G307" s="327">
        <v>586285.4434706961</v>
      </c>
      <c r="H307" s="327">
        <v>205.34813377159594</v>
      </c>
      <c r="I307" s="327">
        <v>4.1002059296026401</v>
      </c>
      <c r="J307" s="327" t="s">
        <v>542</v>
      </c>
    </row>
    <row r="308" spans="1:10">
      <c r="A308" s="283" t="s">
        <v>539</v>
      </c>
      <c r="B308" s="327">
        <v>2244284.3614724921</v>
      </c>
      <c r="C308" s="327" t="s">
        <v>538</v>
      </c>
      <c r="D308" s="327">
        <v>67.197268126614205</v>
      </c>
      <c r="E308" s="327">
        <v>9.4999509612768396</v>
      </c>
      <c r="F308" s="327">
        <v>0.57001685543420999</v>
      </c>
      <c r="G308" s="327">
        <v>150809.77799023423</v>
      </c>
      <c r="H308" s="327">
        <v>21.320591377149189</v>
      </c>
      <c r="I308" s="327">
        <v>1.2792799144267299</v>
      </c>
      <c r="J308" s="327" t="s">
        <v>480</v>
      </c>
    </row>
    <row r="309" spans="1:10">
      <c r="A309" s="283" t="s">
        <v>540</v>
      </c>
      <c r="B309" s="327">
        <v>112366.54296457814</v>
      </c>
      <c r="C309" s="327" t="s">
        <v>538</v>
      </c>
      <c r="D309" s="327">
        <v>90.475845936581024</v>
      </c>
      <c r="E309" s="327">
        <v>31.31951642816826</v>
      </c>
      <c r="F309" s="327">
        <v>1.4249999999999701</v>
      </c>
      <c r="G309" s="327">
        <v>10166.458029689384</v>
      </c>
      <c r="H309" s="327">
        <v>3.5192657883555798</v>
      </c>
      <c r="I309" s="327">
        <v>0.16012232372452001</v>
      </c>
      <c r="J309" s="327" t="s">
        <v>480</v>
      </c>
    </row>
    <row r="310" spans="1:10">
      <c r="A310" s="283" t="s">
        <v>541</v>
      </c>
      <c r="B310" s="327">
        <v>8464063.9996716734</v>
      </c>
      <c r="C310" s="327" t="s">
        <v>538</v>
      </c>
      <c r="D310" s="327">
        <v>50.248817526340829</v>
      </c>
      <c r="E310" s="327">
        <v>4.4986853631150696</v>
      </c>
      <c r="F310" s="327">
        <v>8.9994847365319999E-2</v>
      </c>
      <c r="G310" s="327">
        <v>425309.20745077246</v>
      </c>
      <c r="H310" s="327">
        <v>38.07716082779217</v>
      </c>
      <c r="I310" s="327">
        <v>0.76172214774073999</v>
      </c>
      <c r="J310" s="327" t="s">
        <v>480</v>
      </c>
    </row>
    <row r="311" spans="1:10">
      <c r="A311" s="283" t="s">
        <v>3211</v>
      </c>
      <c r="B311" s="327" t="s">
        <v>509</v>
      </c>
      <c r="C311" s="327" t="s">
        <v>538</v>
      </c>
      <c r="D311" s="327" t="s">
        <v>509</v>
      </c>
      <c r="E311" s="327" t="s">
        <v>509</v>
      </c>
      <c r="F311" s="327" t="s">
        <v>509</v>
      </c>
      <c r="G311" s="327" t="s">
        <v>509</v>
      </c>
      <c r="H311" s="327" t="s">
        <v>509</v>
      </c>
      <c r="I311" s="327" t="s">
        <v>509</v>
      </c>
      <c r="J311" s="327" t="s">
        <v>509</v>
      </c>
    </row>
    <row r="312" spans="1:10">
      <c r="A312" s="283" t="s">
        <v>3212</v>
      </c>
      <c r="B312" s="327" t="s">
        <v>509</v>
      </c>
      <c r="C312" s="327" t="s">
        <v>538</v>
      </c>
      <c r="D312" s="327" t="s">
        <v>509</v>
      </c>
      <c r="E312" s="327" t="s">
        <v>509</v>
      </c>
      <c r="F312" s="327" t="s">
        <v>509</v>
      </c>
      <c r="G312" s="327" t="s">
        <v>509</v>
      </c>
      <c r="H312" s="327" t="s">
        <v>509</v>
      </c>
      <c r="I312" s="327" t="s">
        <v>509</v>
      </c>
      <c r="J312" s="327" t="s">
        <v>509</v>
      </c>
    </row>
    <row r="313" spans="1:10">
      <c r="A313" s="283" t="s">
        <v>3213</v>
      </c>
      <c r="B313" s="327">
        <v>529850.53656414582</v>
      </c>
      <c r="C313" s="327" t="s">
        <v>538</v>
      </c>
      <c r="D313" s="327">
        <v>97.591405250278996</v>
      </c>
      <c r="E313" s="327">
        <v>268.8137615220773</v>
      </c>
      <c r="F313" s="327">
        <v>3.5841834869610198</v>
      </c>
      <c r="G313" s="327">
        <v>51708.858435909322</v>
      </c>
      <c r="H313" s="327">
        <v>142.43111577829899</v>
      </c>
      <c r="I313" s="327">
        <v>1.8990815437106501</v>
      </c>
      <c r="J313" s="327" t="s">
        <v>480</v>
      </c>
    </row>
    <row r="314" spans="1:10">
      <c r="A314" s="296" t="s">
        <v>3231</v>
      </c>
      <c r="B314" s="327">
        <v>4223544.2202831479</v>
      </c>
      <c r="C314" s="327" t="s">
        <v>538</v>
      </c>
      <c r="D314" s="328" t="s">
        <v>183</v>
      </c>
      <c r="E314" s="328" t="s">
        <v>183</v>
      </c>
      <c r="F314" s="328" t="s">
        <v>183</v>
      </c>
      <c r="G314" s="327">
        <v>227130.02298152124</v>
      </c>
      <c r="H314" s="327">
        <v>43.127051806573057</v>
      </c>
      <c r="I314" s="327">
        <v>1.1609958550767701</v>
      </c>
      <c r="J314" s="327" t="s">
        <v>542</v>
      </c>
    </row>
    <row r="315" spans="1:10">
      <c r="A315" s="283" t="s">
        <v>539</v>
      </c>
      <c r="B315" s="327">
        <v>802613.81053188839</v>
      </c>
      <c r="C315" s="327" t="s">
        <v>538</v>
      </c>
      <c r="D315" s="327">
        <v>68.457376341550798</v>
      </c>
      <c r="E315" s="327">
        <v>9.5</v>
      </c>
      <c r="F315" s="327">
        <v>0.56999999999999995</v>
      </c>
      <c r="G315" s="327">
        <v>54944.835684507634</v>
      </c>
      <c r="H315" s="327">
        <v>7.6248312000529399</v>
      </c>
      <c r="I315" s="327">
        <v>0.45748987200317998</v>
      </c>
      <c r="J315" s="327" t="s">
        <v>480</v>
      </c>
    </row>
    <row r="316" spans="1:10">
      <c r="A316" s="283" t="s">
        <v>540</v>
      </c>
      <c r="B316" s="327">
        <v>102339.36264828738</v>
      </c>
      <c r="C316" s="327" t="s">
        <v>538</v>
      </c>
      <c r="D316" s="327">
        <v>90.484267022339296</v>
      </c>
      <c r="E316" s="327">
        <v>9.5</v>
      </c>
      <c r="F316" s="327">
        <v>1.425</v>
      </c>
      <c r="G316" s="327">
        <v>9260.1022167636511</v>
      </c>
      <c r="H316" s="327">
        <v>0.97222394515873001</v>
      </c>
      <c r="I316" s="327">
        <v>0.14583359177381</v>
      </c>
      <c r="J316" s="327" t="s">
        <v>480</v>
      </c>
    </row>
    <row r="317" spans="1:10">
      <c r="A317" s="283" t="s">
        <v>541</v>
      </c>
      <c r="B317" s="327">
        <v>3242414.5271654259</v>
      </c>
      <c r="C317" s="327" t="s">
        <v>538</v>
      </c>
      <c r="D317" s="327">
        <v>50.248073994006511</v>
      </c>
      <c r="E317" s="327">
        <v>4.5</v>
      </c>
      <c r="F317" s="327">
        <v>0.09</v>
      </c>
      <c r="G317" s="327">
        <v>162925.08508024996</v>
      </c>
      <c r="H317" s="327">
        <v>14.590865372244419</v>
      </c>
      <c r="I317" s="327">
        <v>0.29181730744488998</v>
      </c>
      <c r="J317" s="327" t="s">
        <v>480</v>
      </c>
    </row>
    <row r="318" spans="1:10">
      <c r="A318" s="283" t="s">
        <v>3211</v>
      </c>
      <c r="B318" s="327" t="s">
        <v>509</v>
      </c>
      <c r="C318" s="327" t="s">
        <v>538</v>
      </c>
      <c r="D318" s="327" t="s">
        <v>509</v>
      </c>
      <c r="E318" s="327" t="s">
        <v>509</v>
      </c>
      <c r="F318" s="327" t="s">
        <v>509</v>
      </c>
      <c r="G318" s="327" t="s">
        <v>509</v>
      </c>
      <c r="H318" s="327" t="s">
        <v>509</v>
      </c>
      <c r="I318" s="327" t="s">
        <v>509</v>
      </c>
      <c r="J318" s="327" t="s">
        <v>509</v>
      </c>
    </row>
    <row r="319" spans="1:10">
      <c r="A319" s="283" t="s">
        <v>3212</v>
      </c>
      <c r="B319" s="327" t="s">
        <v>509</v>
      </c>
      <c r="C319" s="327" t="s">
        <v>538</v>
      </c>
      <c r="D319" s="327" t="s">
        <v>509</v>
      </c>
      <c r="E319" s="327" t="s">
        <v>509</v>
      </c>
      <c r="F319" s="327" t="s">
        <v>509</v>
      </c>
      <c r="G319" s="327" t="s">
        <v>509</v>
      </c>
      <c r="H319" s="327" t="s">
        <v>509</v>
      </c>
      <c r="I319" s="327" t="s">
        <v>509</v>
      </c>
      <c r="J319" s="327" t="s">
        <v>509</v>
      </c>
    </row>
    <row r="320" spans="1:10">
      <c r="A320" s="283" t="s">
        <v>3213</v>
      </c>
      <c r="B320" s="327">
        <v>76176.519937545774</v>
      </c>
      <c r="C320" s="327" t="s">
        <v>538</v>
      </c>
      <c r="D320" s="327">
        <v>96.731829689896188</v>
      </c>
      <c r="E320" s="327">
        <v>261.74904426540229</v>
      </c>
      <c r="F320" s="327">
        <v>3.4899872568719901</v>
      </c>
      <c r="G320" s="327">
        <v>7368.6941529676596</v>
      </c>
      <c r="H320" s="327">
        <v>19.939131289116968</v>
      </c>
      <c r="I320" s="327">
        <v>0.26585508385488998</v>
      </c>
      <c r="J320" s="327" t="s">
        <v>480</v>
      </c>
    </row>
    <row r="321" spans="1:10">
      <c r="A321" s="288" t="s">
        <v>583</v>
      </c>
      <c r="B321" s="327">
        <v>4223544.2202831479</v>
      </c>
      <c r="C321" s="327" t="s">
        <v>538</v>
      </c>
      <c r="D321" s="328" t="s">
        <v>183</v>
      </c>
      <c r="E321" s="328" t="s">
        <v>183</v>
      </c>
      <c r="F321" s="328" t="s">
        <v>183</v>
      </c>
      <c r="G321" s="327">
        <v>227130.02298152124</v>
      </c>
      <c r="H321" s="327">
        <v>43.127051806573057</v>
      </c>
      <c r="I321" s="327">
        <v>1.1609958550767701</v>
      </c>
      <c r="J321" s="327" t="s">
        <v>542</v>
      </c>
    </row>
    <row r="322" spans="1:10">
      <c r="A322" s="294" t="s">
        <v>545</v>
      </c>
      <c r="B322" s="329">
        <v>802613.81053188839</v>
      </c>
      <c r="C322" s="327" t="s">
        <v>538</v>
      </c>
      <c r="D322" s="327">
        <v>68.457376341550798</v>
      </c>
      <c r="E322" s="327">
        <v>9.5</v>
      </c>
      <c r="F322" s="327">
        <v>0.56999999999999995</v>
      </c>
      <c r="G322" s="329">
        <v>54944.835684507634</v>
      </c>
      <c r="H322" s="329">
        <v>7.6248312000529399</v>
      </c>
      <c r="I322" s="329">
        <v>0.45748987200317998</v>
      </c>
      <c r="J322" s="329" t="s">
        <v>480</v>
      </c>
    </row>
    <row r="323" spans="1:10">
      <c r="A323" s="294" t="s">
        <v>546</v>
      </c>
      <c r="B323" s="329">
        <v>102339.36264828738</v>
      </c>
      <c r="C323" s="327" t="s">
        <v>538</v>
      </c>
      <c r="D323" s="327">
        <v>90.484267022339296</v>
      </c>
      <c r="E323" s="327">
        <v>9.5</v>
      </c>
      <c r="F323" s="327">
        <v>1.425</v>
      </c>
      <c r="G323" s="329">
        <v>9260.1022167636511</v>
      </c>
      <c r="H323" s="329">
        <v>0.97222394515873001</v>
      </c>
      <c r="I323" s="329">
        <v>0.14583359177381</v>
      </c>
      <c r="J323" s="329" t="s">
        <v>480</v>
      </c>
    </row>
    <row r="324" spans="1:10">
      <c r="A324" s="294" t="s">
        <v>547</v>
      </c>
      <c r="B324" s="329">
        <v>3242414.5271654259</v>
      </c>
      <c r="C324" s="327" t="s">
        <v>538</v>
      </c>
      <c r="D324" s="327">
        <v>50.248073994006511</v>
      </c>
      <c r="E324" s="327">
        <v>4.5</v>
      </c>
      <c r="F324" s="327">
        <v>0.09</v>
      </c>
      <c r="G324" s="329">
        <v>162925.08508024996</v>
      </c>
      <c r="H324" s="329">
        <v>14.590865372244419</v>
      </c>
      <c r="I324" s="329">
        <v>0.29181730744488998</v>
      </c>
      <c r="J324" s="329" t="s">
        <v>480</v>
      </c>
    </row>
    <row r="325" spans="1:10">
      <c r="A325" s="294" t="s">
        <v>548</v>
      </c>
      <c r="B325" s="329" t="s">
        <v>509</v>
      </c>
      <c r="C325" s="327" t="s">
        <v>538</v>
      </c>
      <c r="D325" s="327" t="s">
        <v>509</v>
      </c>
      <c r="E325" s="327" t="s">
        <v>509</v>
      </c>
      <c r="F325" s="327" t="s">
        <v>509</v>
      </c>
      <c r="G325" s="329" t="s">
        <v>509</v>
      </c>
      <c r="H325" s="329" t="s">
        <v>509</v>
      </c>
      <c r="I325" s="329" t="s">
        <v>509</v>
      </c>
      <c r="J325" s="329" t="s">
        <v>509</v>
      </c>
    </row>
    <row r="326" spans="1:10">
      <c r="A326" s="294" t="s">
        <v>549</v>
      </c>
      <c r="B326" s="329" t="s">
        <v>509</v>
      </c>
      <c r="C326" s="327" t="s">
        <v>538</v>
      </c>
      <c r="D326" s="327" t="s">
        <v>509</v>
      </c>
      <c r="E326" s="327" t="s">
        <v>509</v>
      </c>
      <c r="F326" s="327" t="s">
        <v>509</v>
      </c>
      <c r="G326" s="329" t="s">
        <v>509</v>
      </c>
      <c r="H326" s="329" t="s">
        <v>509</v>
      </c>
      <c r="I326" s="329" t="s">
        <v>509</v>
      </c>
      <c r="J326" s="329" t="s">
        <v>509</v>
      </c>
    </row>
    <row r="327" spans="1:10">
      <c r="A327" s="294" t="s">
        <v>88</v>
      </c>
      <c r="B327" s="329">
        <v>76176.519937545774</v>
      </c>
      <c r="C327" s="327" t="s">
        <v>538</v>
      </c>
      <c r="D327" s="327">
        <v>96.731829689896188</v>
      </c>
      <c r="E327" s="327">
        <v>261.74904426540229</v>
      </c>
      <c r="F327" s="327">
        <v>3.4899872568719901</v>
      </c>
      <c r="G327" s="329">
        <v>7368.6941529676596</v>
      </c>
      <c r="H327" s="329">
        <v>19.939131289116968</v>
      </c>
      <c r="I327" s="329">
        <v>0.26585508385488998</v>
      </c>
      <c r="J327" s="329" t="s">
        <v>480</v>
      </c>
    </row>
    <row r="328" spans="1:10">
      <c r="A328" s="296" t="s">
        <v>3232</v>
      </c>
      <c r="B328" s="327">
        <v>7122906.3888648106</v>
      </c>
      <c r="C328" s="327" t="s">
        <v>538</v>
      </c>
      <c r="D328" s="328" t="s">
        <v>183</v>
      </c>
      <c r="E328" s="328" t="s">
        <v>183</v>
      </c>
      <c r="F328" s="328" t="s">
        <v>183</v>
      </c>
      <c r="G328" s="327">
        <v>358897.51072027022</v>
      </c>
      <c r="H328" s="327">
        <v>162.20807697148538</v>
      </c>
      <c r="I328" s="327">
        <v>2.9373316220328798</v>
      </c>
      <c r="J328" s="327" t="s">
        <v>542</v>
      </c>
    </row>
    <row r="329" spans="1:10">
      <c r="A329" s="283" t="s">
        <v>539</v>
      </c>
      <c r="B329" s="327">
        <v>1441653.2392910132</v>
      </c>
      <c r="C329" s="327" t="s">
        <v>538</v>
      </c>
      <c r="D329" s="327">
        <v>66.495636541257568</v>
      </c>
      <c r="E329" s="327">
        <v>9.5</v>
      </c>
      <c r="F329" s="327">
        <v>0.56999999999999995</v>
      </c>
      <c r="G329" s="327">
        <v>95863.649818421836</v>
      </c>
      <c r="H329" s="327">
        <v>13.695705773264629</v>
      </c>
      <c r="I329" s="327">
        <v>0.82174234639587995</v>
      </c>
      <c r="J329" s="327" t="s">
        <v>480</v>
      </c>
    </row>
    <row r="330" spans="1:10">
      <c r="A330" s="283" t="s">
        <v>540</v>
      </c>
      <c r="B330" s="327">
        <v>8899.3961168497008</v>
      </c>
      <c r="C330" s="327" t="s">
        <v>538</v>
      </c>
      <c r="D330" s="327">
        <v>90.484267022339282</v>
      </c>
      <c r="E330" s="327">
        <v>284.99999999999949</v>
      </c>
      <c r="F330" s="327">
        <v>1.4249999999999099</v>
      </c>
      <c r="G330" s="327">
        <v>805.25533457459767</v>
      </c>
      <c r="H330" s="327">
        <v>2.5363278933021598</v>
      </c>
      <c r="I330" s="327">
        <v>1.2681639466510001E-2</v>
      </c>
      <c r="J330" s="327" t="s">
        <v>480</v>
      </c>
    </row>
    <row r="331" spans="1:10">
      <c r="A331" s="283" t="s">
        <v>541</v>
      </c>
      <c r="B331" s="327">
        <v>5218679.7368303481</v>
      </c>
      <c r="C331" s="327" t="s">
        <v>538</v>
      </c>
      <c r="D331" s="327">
        <v>50.248073994006518</v>
      </c>
      <c r="E331" s="327">
        <v>4.5</v>
      </c>
      <c r="F331" s="327">
        <v>0.09</v>
      </c>
      <c r="G331" s="327">
        <v>262228.6055672738</v>
      </c>
      <c r="H331" s="327">
        <v>23.484058815736571</v>
      </c>
      <c r="I331" s="327">
        <v>0.46968117631473</v>
      </c>
      <c r="J331" s="327" t="s">
        <v>480</v>
      </c>
    </row>
    <row r="332" spans="1:10">
      <c r="A332" s="283" t="s">
        <v>3211</v>
      </c>
      <c r="B332" s="327" t="s">
        <v>509</v>
      </c>
      <c r="C332" s="327" t="s">
        <v>538</v>
      </c>
      <c r="D332" s="327" t="s">
        <v>509</v>
      </c>
      <c r="E332" s="327" t="s">
        <v>509</v>
      </c>
      <c r="F332" s="327" t="s">
        <v>509</v>
      </c>
      <c r="G332" s="327" t="s">
        <v>509</v>
      </c>
      <c r="H332" s="327" t="s">
        <v>509</v>
      </c>
      <c r="I332" s="327" t="s">
        <v>509</v>
      </c>
      <c r="J332" s="327" t="s">
        <v>509</v>
      </c>
    </row>
    <row r="333" spans="1:10">
      <c r="A333" s="283" t="s">
        <v>3212</v>
      </c>
      <c r="B333" s="327" t="s">
        <v>509</v>
      </c>
      <c r="C333" s="327" t="s">
        <v>538</v>
      </c>
      <c r="D333" s="327" t="s">
        <v>509</v>
      </c>
      <c r="E333" s="327" t="s">
        <v>509</v>
      </c>
      <c r="F333" s="327" t="s">
        <v>509</v>
      </c>
      <c r="G333" s="327" t="s">
        <v>509</v>
      </c>
      <c r="H333" s="327" t="s">
        <v>509</v>
      </c>
      <c r="I333" s="327" t="s">
        <v>509</v>
      </c>
      <c r="J333" s="327" t="s">
        <v>509</v>
      </c>
    </row>
    <row r="334" spans="1:10">
      <c r="A334" s="283" t="s">
        <v>3213</v>
      </c>
      <c r="B334" s="327">
        <v>453674.0166266</v>
      </c>
      <c r="C334" s="327" t="s">
        <v>538</v>
      </c>
      <c r="D334" s="327">
        <v>97.735736802039924</v>
      </c>
      <c r="E334" s="327">
        <v>270.00000000000006</v>
      </c>
      <c r="F334" s="327">
        <v>3.6</v>
      </c>
      <c r="G334" s="327">
        <v>44340.16428294166</v>
      </c>
      <c r="H334" s="327">
        <v>122.49198448918202</v>
      </c>
      <c r="I334" s="327">
        <v>1.63322645985576</v>
      </c>
      <c r="J334" s="327" t="s">
        <v>480</v>
      </c>
    </row>
    <row r="335" spans="1:10">
      <c r="A335" s="287" t="s">
        <v>584</v>
      </c>
      <c r="B335" s="327">
        <v>7122906.3888648106</v>
      </c>
      <c r="C335" s="327" t="s">
        <v>538</v>
      </c>
      <c r="D335" s="328" t="s">
        <v>183</v>
      </c>
      <c r="E335" s="328" t="s">
        <v>183</v>
      </c>
      <c r="F335" s="328" t="s">
        <v>183</v>
      </c>
      <c r="G335" s="327">
        <v>358897.51072027022</v>
      </c>
      <c r="H335" s="327">
        <v>162.20807697148538</v>
      </c>
      <c r="I335" s="327">
        <v>2.9373316220328798</v>
      </c>
      <c r="J335" s="327" t="s">
        <v>542</v>
      </c>
    </row>
    <row r="336" spans="1:10">
      <c r="A336" s="288" t="s">
        <v>585</v>
      </c>
      <c r="B336" s="327">
        <v>7122906.3888648106</v>
      </c>
      <c r="C336" s="327" t="s">
        <v>538</v>
      </c>
      <c r="D336" s="328" t="s">
        <v>183</v>
      </c>
      <c r="E336" s="328" t="s">
        <v>183</v>
      </c>
      <c r="F336" s="328" t="s">
        <v>183</v>
      </c>
      <c r="G336" s="327">
        <v>358897.51072027022</v>
      </c>
      <c r="H336" s="327">
        <v>162.20807697148538</v>
      </c>
      <c r="I336" s="327">
        <v>2.9373316220328798</v>
      </c>
      <c r="J336" s="327" t="s">
        <v>542</v>
      </c>
    </row>
    <row r="337" spans="1:10">
      <c r="A337" s="294" t="s">
        <v>545</v>
      </c>
      <c r="B337" s="329">
        <v>1441653.2392910132</v>
      </c>
      <c r="C337" s="327" t="s">
        <v>538</v>
      </c>
      <c r="D337" s="327">
        <v>66.495636541257568</v>
      </c>
      <c r="E337" s="327">
        <v>9.5</v>
      </c>
      <c r="F337" s="327">
        <v>0.56999999999999995</v>
      </c>
      <c r="G337" s="329">
        <v>95863.649818421836</v>
      </c>
      <c r="H337" s="329">
        <v>13.695705773264629</v>
      </c>
      <c r="I337" s="329">
        <v>0.82174234639587995</v>
      </c>
      <c r="J337" s="329" t="s">
        <v>480</v>
      </c>
    </row>
    <row r="338" spans="1:10">
      <c r="A338" s="294" t="s">
        <v>546</v>
      </c>
      <c r="B338" s="329">
        <v>8899.3961168497008</v>
      </c>
      <c r="C338" s="327" t="s">
        <v>538</v>
      </c>
      <c r="D338" s="327">
        <v>90.484267022339282</v>
      </c>
      <c r="E338" s="327">
        <v>284.99999999999949</v>
      </c>
      <c r="F338" s="327">
        <v>1.4249999999999099</v>
      </c>
      <c r="G338" s="329">
        <v>805.25533457459767</v>
      </c>
      <c r="H338" s="329">
        <v>2.5363278933021598</v>
      </c>
      <c r="I338" s="329">
        <v>1.2681639466510001E-2</v>
      </c>
      <c r="J338" s="329" t="s">
        <v>480</v>
      </c>
    </row>
    <row r="339" spans="1:10">
      <c r="A339" s="294" t="s">
        <v>547</v>
      </c>
      <c r="B339" s="329">
        <v>5218679.7368303481</v>
      </c>
      <c r="C339" s="327" t="s">
        <v>538</v>
      </c>
      <c r="D339" s="327">
        <v>50.248073994006518</v>
      </c>
      <c r="E339" s="327">
        <v>4.5</v>
      </c>
      <c r="F339" s="327">
        <v>0.09</v>
      </c>
      <c r="G339" s="329">
        <v>262228.6055672738</v>
      </c>
      <c r="H339" s="329">
        <v>23.484058815736571</v>
      </c>
      <c r="I339" s="329">
        <v>0.46968117631473</v>
      </c>
      <c r="J339" s="329" t="s">
        <v>480</v>
      </c>
    </row>
    <row r="340" spans="1:10">
      <c r="A340" s="294" t="s">
        <v>548</v>
      </c>
      <c r="B340" s="329" t="s">
        <v>509</v>
      </c>
      <c r="C340" s="327" t="s">
        <v>538</v>
      </c>
      <c r="D340" s="327" t="s">
        <v>509</v>
      </c>
      <c r="E340" s="327" t="s">
        <v>509</v>
      </c>
      <c r="F340" s="327" t="s">
        <v>509</v>
      </c>
      <c r="G340" s="329" t="s">
        <v>509</v>
      </c>
      <c r="H340" s="329" t="s">
        <v>509</v>
      </c>
      <c r="I340" s="329" t="s">
        <v>509</v>
      </c>
      <c r="J340" s="329" t="s">
        <v>509</v>
      </c>
    </row>
    <row r="341" spans="1:10">
      <c r="A341" s="294" t="s">
        <v>549</v>
      </c>
      <c r="B341" s="329" t="s">
        <v>509</v>
      </c>
      <c r="C341" s="327" t="s">
        <v>538</v>
      </c>
      <c r="D341" s="327" t="s">
        <v>509</v>
      </c>
      <c r="E341" s="327" t="s">
        <v>509</v>
      </c>
      <c r="F341" s="327" t="s">
        <v>509</v>
      </c>
      <c r="G341" s="329" t="s">
        <v>509</v>
      </c>
      <c r="H341" s="329" t="s">
        <v>509</v>
      </c>
      <c r="I341" s="329" t="s">
        <v>509</v>
      </c>
      <c r="J341" s="329" t="s">
        <v>509</v>
      </c>
    </row>
    <row r="342" spans="1:10">
      <c r="A342" s="294" t="s">
        <v>88</v>
      </c>
      <c r="B342" s="329">
        <v>453674.0166266</v>
      </c>
      <c r="C342" s="327" t="s">
        <v>538</v>
      </c>
      <c r="D342" s="327">
        <v>97.735736802039924</v>
      </c>
      <c r="E342" s="327">
        <v>270.00000000000006</v>
      </c>
      <c r="F342" s="327">
        <v>3.6</v>
      </c>
      <c r="G342" s="329">
        <v>44340.16428294166</v>
      </c>
      <c r="H342" s="329">
        <v>122.49198448918202</v>
      </c>
      <c r="I342" s="329">
        <v>1.63322645985576</v>
      </c>
      <c r="J342" s="329" t="s">
        <v>480</v>
      </c>
    </row>
    <row r="343" spans="1:10">
      <c r="A343" s="296" t="s">
        <v>499</v>
      </c>
      <c r="B343" s="327">
        <v>4114.8315249317002</v>
      </c>
      <c r="C343" s="327" t="s">
        <v>538</v>
      </c>
      <c r="D343" s="328" t="s">
        <v>183</v>
      </c>
      <c r="E343" s="328" t="s">
        <v>183</v>
      </c>
      <c r="F343" s="328" t="s">
        <v>183</v>
      </c>
      <c r="G343" s="327">
        <v>257.90976890459297</v>
      </c>
      <c r="H343" s="327">
        <v>1.300499353749E-2</v>
      </c>
      <c r="I343" s="327">
        <v>1.87845249299E-3</v>
      </c>
      <c r="J343" s="327" t="s">
        <v>542</v>
      </c>
    </row>
    <row r="344" spans="1:10">
      <c r="A344" s="283" t="s">
        <v>539</v>
      </c>
      <c r="B344" s="327">
        <v>17.3116495903528</v>
      </c>
      <c r="C344" s="327" t="s">
        <v>538</v>
      </c>
      <c r="D344" s="327">
        <v>74.659973794072144</v>
      </c>
      <c r="E344" s="327">
        <v>3.14261395692282</v>
      </c>
      <c r="F344" s="327">
        <v>2.75514054400566</v>
      </c>
      <c r="G344" s="327">
        <v>1.2924873047479</v>
      </c>
      <c r="H344" s="327">
        <v>5.4403831620000003E-5</v>
      </c>
      <c r="I344" s="327">
        <v>4.7696027669999998E-5</v>
      </c>
      <c r="J344" s="327" t="s">
        <v>480</v>
      </c>
    </row>
    <row r="345" spans="1:10">
      <c r="A345" s="283" t="s">
        <v>540</v>
      </c>
      <c r="B345" s="327">
        <v>1127.7841994410535</v>
      </c>
      <c r="C345" s="327" t="s">
        <v>538</v>
      </c>
      <c r="D345" s="327">
        <v>89.645233903118736</v>
      </c>
      <c r="E345" s="327">
        <v>9.4999999999999893</v>
      </c>
      <c r="F345" s="327">
        <v>1.4249999999969001</v>
      </c>
      <c r="G345" s="327">
        <v>101.10047835113475</v>
      </c>
      <c r="H345" s="327">
        <v>1.071394989469E-2</v>
      </c>
      <c r="I345" s="327">
        <v>1.6070924842E-3</v>
      </c>
      <c r="J345" s="327" t="s">
        <v>480</v>
      </c>
    </row>
    <row r="346" spans="1:10">
      <c r="A346" s="283" t="s">
        <v>541</v>
      </c>
      <c r="B346" s="327">
        <v>2969.7356759002942</v>
      </c>
      <c r="C346" s="327" t="s">
        <v>538</v>
      </c>
      <c r="D346" s="327">
        <v>52.367220594999388</v>
      </c>
      <c r="E346" s="327">
        <v>0.75314440585758002</v>
      </c>
      <c r="F346" s="327">
        <v>7.5314440586429998E-2</v>
      </c>
      <c r="G346" s="327">
        <v>155.51680324871032</v>
      </c>
      <c r="H346" s="327">
        <v>2.2366398111799998E-3</v>
      </c>
      <c r="I346" s="327">
        <v>2.2366398112E-4</v>
      </c>
      <c r="J346" s="327" t="s">
        <v>480</v>
      </c>
    </row>
    <row r="347" spans="1:10">
      <c r="A347" s="283" t="s">
        <v>3211</v>
      </c>
      <c r="B347" s="327" t="s">
        <v>509</v>
      </c>
      <c r="C347" s="327" t="s">
        <v>538</v>
      </c>
      <c r="D347" s="327" t="s">
        <v>509</v>
      </c>
      <c r="E347" s="327" t="s">
        <v>509</v>
      </c>
      <c r="F347" s="327" t="s">
        <v>509</v>
      </c>
      <c r="G347" s="327" t="s">
        <v>509</v>
      </c>
      <c r="H347" s="327" t="s">
        <v>509</v>
      </c>
      <c r="I347" s="327" t="s">
        <v>509</v>
      </c>
      <c r="J347" s="327" t="s">
        <v>509</v>
      </c>
    </row>
    <row r="348" spans="1:10">
      <c r="A348" s="283" t="s">
        <v>3212</v>
      </c>
      <c r="B348" s="327" t="s">
        <v>509</v>
      </c>
      <c r="C348" s="327" t="s">
        <v>538</v>
      </c>
      <c r="D348" s="327" t="s">
        <v>509</v>
      </c>
      <c r="E348" s="327" t="s">
        <v>509</v>
      </c>
      <c r="F348" s="327" t="s">
        <v>509</v>
      </c>
      <c r="G348" s="327" t="s">
        <v>509</v>
      </c>
      <c r="H348" s="327" t="s">
        <v>509</v>
      </c>
      <c r="I348" s="327" t="s">
        <v>509</v>
      </c>
      <c r="J348" s="327" t="s">
        <v>509</v>
      </c>
    </row>
    <row r="349" spans="1:10">
      <c r="A349" s="283" t="s">
        <v>3213</v>
      </c>
      <c r="B349" s="327" t="s">
        <v>482</v>
      </c>
      <c r="C349" s="327" t="s">
        <v>538</v>
      </c>
      <c r="D349" s="327" t="s">
        <v>514</v>
      </c>
      <c r="E349" s="327" t="s">
        <v>480</v>
      </c>
      <c r="F349" s="327" t="s">
        <v>480</v>
      </c>
      <c r="G349" s="327" t="s">
        <v>482</v>
      </c>
      <c r="H349" s="327" t="s">
        <v>480</v>
      </c>
      <c r="I349" s="327" t="s">
        <v>480</v>
      </c>
      <c r="J349" s="327" t="s">
        <v>480</v>
      </c>
    </row>
    <row r="350" spans="1:10">
      <c r="A350" s="290" t="s">
        <v>586</v>
      </c>
      <c r="B350" s="327">
        <v>4114.8315249317002</v>
      </c>
      <c r="C350" s="327" t="s">
        <v>538</v>
      </c>
      <c r="D350" s="328" t="s">
        <v>183</v>
      </c>
      <c r="E350" s="328" t="s">
        <v>183</v>
      </c>
      <c r="F350" s="328" t="s">
        <v>183</v>
      </c>
      <c r="G350" s="327">
        <v>257.90976890459297</v>
      </c>
      <c r="H350" s="327">
        <v>1.300499353749E-2</v>
      </c>
      <c r="I350" s="327">
        <v>1.87845249299E-3</v>
      </c>
      <c r="J350" s="327" t="s">
        <v>542</v>
      </c>
    </row>
    <row r="351" spans="1:10">
      <c r="A351" s="283" t="s">
        <v>539</v>
      </c>
      <c r="B351" s="329">
        <v>17.3116495903528</v>
      </c>
      <c r="C351" s="327" t="s">
        <v>538</v>
      </c>
      <c r="D351" s="327">
        <v>74.659973794072144</v>
      </c>
      <c r="E351" s="327">
        <v>3.14261395692282</v>
      </c>
      <c r="F351" s="327">
        <v>2.75514054400566</v>
      </c>
      <c r="G351" s="329">
        <v>1.2924873047479</v>
      </c>
      <c r="H351" s="329">
        <v>5.4403831620000003E-5</v>
      </c>
      <c r="I351" s="329">
        <v>4.7696027669999998E-5</v>
      </c>
      <c r="J351" s="329" t="s">
        <v>480</v>
      </c>
    </row>
    <row r="352" spans="1:10">
      <c r="A352" s="283" t="s">
        <v>540</v>
      </c>
      <c r="B352" s="329">
        <v>1127.7841994410535</v>
      </c>
      <c r="C352" s="327" t="s">
        <v>538</v>
      </c>
      <c r="D352" s="327">
        <v>89.645233903118736</v>
      </c>
      <c r="E352" s="327">
        <v>9.4999999999999893</v>
      </c>
      <c r="F352" s="327">
        <v>1.4249999999969001</v>
      </c>
      <c r="G352" s="329">
        <v>101.10047835113475</v>
      </c>
      <c r="H352" s="329">
        <v>1.071394989469E-2</v>
      </c>
      <c r="I352" s="329">
        <v>1.6070924842E-3</v>
      </c>
      <c r="J352" s="329" t="s">
        <v>480</v>
      </c>
    </row>
    <row r="353" spans="1:10">
      <c r="A353" s="283" t="s">
        <v>541</v>
      </c>
      <c r="B353" s="329">
        <v>2969.7356759002942</v>
      </c>
      <c r="C353" s="327" t="s">
        <v>538</v>
      </c>
      <c r="D353" s="327">
        <v>52.367220594999388</v>
      </c>
      <c r="E353" s="327">
        <v>0.75314440585758002</v>
      </c>
      <c r="F353" s="327">
        <v>7.5314440586429998E-2</v>
      </c>
      <c r="G353" s="329">
        <v>155.51680324871032</v>
      </c>
      <c r="H353" s="329">
        <v>2.2366398111799998E-3</v>
      </c>
      <c r="I353" s="329">
        <v>2.2366398112E-4</v>
      </c>
      <c r="J353" s="329" t="s">
        <v>480</v>
      </c>
    </row>
    <row r="354" spans="1:10">
      <c r="A354" s="283" t="s">
        <v>3211</v>
      </c>
      <c r="B354" s="329" t="s">
        <v>509</v>
      </c>
      <c r="C354" s="327" t="s">
        <v>538</v>
      </c>
      <c r="D354" s="327" t="s">
        <v>509</v>
      </c>
      <c r="E354" s="327" t="s">
        <v>509</v>
      </c>
      <c r="F354" s="327" t="s">
        <v>509</v>
      </c>
      <c r="G354" s="329" t="s">
        <v>509</v>
      </c>
      <c r="H354" s="329" t="s">
        <v>509</v>
      </c>
      <c r="I354" s="329" t="s">
        <v>509</v>
      </c>
      <c r="J354" s="329" t="s">
        <v>509</v>
      </c>
    </row>
    <row r="355" spans="1:10">
      <c r="A355" s="283" t="s">
        <v>3212</v>
      </c>
      <c r="B355" s="329" t="s">
        <v>509</v>
      </c>
      <c r="C355" s="327" t="s">
        <v>538</v>
      </c>
      <c r="D355" s="327" t="s">
        <v>509</v>
      </c>
      <c r="E355" s="327" t="s">
        <v>509</v>
      </c>
      <c r="F355" s="327" t="s">
        <v>509</v>
      </c>
      <c r="G355" s="329" t="s">
        <v>509</v>
      </c>
      <c r="H355" s="329" t="s">
        <v>509</v>
      </c>
      <c r="I355" s="329" t="s">
        <v>509</v>
      </c>
      <c r="J355" s="329" t="s">
        <v>509</v>
      </c>
    </row>
    <row r="356" spans="1:10">
      <c r="A356" s="283" t="s">
        <v>3213</v>
      </c>
      <c r="B356" s="329" t="s">
        <v>482</v>
      </c>
      <c r="C356" s="327" t="s">
        <v>538</v>
      </c>
      <c r="D356" s="327" t="s">
        <v>514</v>
      </c>
      <c r="E356" s="327" t="s">
        <v>480</v>
      </c>
      <c r="F356" s="327" t="s">
        <v>480</v>
      </c>
      <c r="G356" s="329" t="s">
        <v>482</v>
      </c>
      <c r="H356" s="329" t="s">
        <v>480</v>
      </c>
      <c r="I356" s="329" t="s">
        <v>480</v>
      </c>
      <c r="J356" s="329" t="s">
        <v>480</v>
      </c>
    </row>
    <row r="357" spans="1:10">
      <c r="A357" s="290" t="s">
        <v>587</v>
      </c>
      <c r="B357" s="327" t="s">
        <v>554</v>
      </c>
      <c r="C357" s="327" t="s">
        <v>538</v>
      </c>
      <c r="D357" s="328" t="s">
        <v>183</v>
      </c>
      <c r="E357" s="328" t="s">
        <v>183</v>
      </c>
      <c r="F357" s="328" t="s">
        <v>183</v>
      </c>
      <c r="G357" s="327" t="s">
        <v>554</v>
      </c>
      <c r="H357" s="327" t="s">
        <v>3103</v>
      </c>
      <c r="I357" s="327" t="s">
        <v>3103</v>
      </c>
      <c r="J357" s="328" t="s">
        <v>183</v>
      </c>
    </row>
    <row r="358" spans="1:10">
      <c r="A358" s="283" t="s">
        <v>562</v>
      </c>
      <c r="B358" s="329" t="s">
        <v>482</v>
      </c>
      <c r="C358" s="327" t="s">
        <v>538</v>
      </c>
      <c r="D358" s="327" t="s">
        <v>482</v>
      </c>
      <c r="E358" s="327" t="s">
        <v>482</v>
      </c>
      <c r="F358" s="327" t="s">
        <v>482</v>
      </c>
      <c r="G358" s="329" t="s">
        <v>482</v>
      </c>
      <c r="H358" s="329" t="s">
        <v>482</v>
      </c>
      <c r="I358" s="329" t="s">
        <v>482</v>
      </c>
      <c r="J358" s="328" t="s">
        <v>183</v>
      </c>
    </row>
    <row r="359" spans="1:10">
      <c r="A359" s="283" t="s">
        <v>563</v>
      </c>
      <c r="B359" s="329" t="s">
        <v>482</v>
      </c>
      <c r="C359" s="327" t="s">
        <v>538</v>
      </c>
      <c r="D359" s="327" t="s">
        <v>482</v>
      </c>
      <c r="E359" s="327" t="s">
        <v>482</v>
      </c>
      <c r="F359" s="327" t="s">
        <v>482</v>
      </c>
      <c r="G359" s="329" t="s">
        <v>482</v>
      </c>
      <c r="H359" s="329" t="s">
        <v>482</v>
      </c>
      <c r="I359" s="329" t="s">
        <v>482</v>
      </c>
      <c r="J359" s="328" t="s">
        <v>183</v>
      </c>
    </row>
    <row r="360" spans="1:10">
      <c r="A360" s="283" t="s">
        <v>564</v>
      </c>
      <c r="B360" s="329" t="s">
        <v>482</v>
      </c>
      <c r="C360" s="327" t="s">
        <v>538</v>
      </c>
      <c r="D360" s="327" t="s">
        <v>482</v>
      </c>
      <c r="E360" s="327" t="s">
        <v>482</v>
      </c>
      <c r="F360" s="327" t="s">
        <v>482</v>
      </c>
      <c r="G360" s="329" t="s">
        <v>482</v>
      </c>
      <c r="H360" s="329" t="s">
        <v>482</v>
      </c>
      <c r="I360" s="329" t="s">
        <v>482</v>
      </c>
      <c r="J360" s="328" t="s">
        <v>183</v>
      </c>
    </row>
    <row r="361" spans="1:10">
      <c r="A361" s="283" t="s">
        <v>3222</v>
      </c>
      <c r="B361" s="327" t="s">
        <v>482</v>
      </c>
      <c r="C361" s="327" t="s">
        <v>538</v>
      </c>
      <c r="D361" s="328" t="s">
        <v>183</v>
      </c>
      <c r="E361" s="328" t="s">
        <v>183</v>
      </c>
      <c r="F361" s="328" t="s">
        <v>183</v>
      </c>
      <c r="G361" s="327" t="s">
        <v>482</v>
      </c>
      <c r="H361" s="327" t="s">
        <v>509</v>
      </c>
      <c r="I361" s="327" t="s">
        <v>509</v>
      </c>
      <c r="J361" s="328" t="s">
        <v>183</v>
      </c>
    </row>
    <row r="362" spans="1:10">
      <c r="A362" s="283" t="s">
        <v>541</v>
      </c>
      <c r="B362" s="329" t="s">
        <v>482</v>
      </c>
      <c r="C362" s="327" t="s">
        <v>538</v>
      </c>
      <c r="D362" s="327" t="s">
        <v>482</v>
      </c>
      <c r="E362" s="327" t="s">
        <v>482</v>
      </c>
      <c r="F362" s="327" t="s">
        <v>482</v>
      </c>
      <c r="G362" s="329" t="s">
        <v>482</v>
      </c>
      <c r="H362" s="329" t="s">
        <v>482</v>
      </c>
      <c r="I362" s="329" t="s">
        <v>482</v>
      </c>
      <c r="J362" s="328" t="s">
        <v>183</v>
      </c>
    </row>
    <row r="363" spans="1:10">
      <c r="A363" s="283" t="s">
        <v>3213</v>
      </c>
      <c r="B363" s="329" t="s">
        <v>482</v>
      </c>
      <c r="C363" s="327" t="s">
        <v>538</v>
      </c>
      <c r="D363" s="327" t="s">
        <v>482</v>
      </c>
      <c r="E363" s="327" t="s">
        <v>480</v>
      </c>
      <c r="F363" s="327" t="s">
        <v>480</v>
      </c>
      <c r="G363" s="329" t="s">
        <v>482</v>
      </c>
      <c r="H363" s="329" t="s">
        <v>480</v>
      </c>
      <c r="I363" s="329" t="s">
        <v>480</v>
      </c>
      <c r="J363" s="328" t="s">
        <v>183</v>
      </c>
    </row>
    <row r="364" spans="1:10">
      <c r="A364" s="283" t="s">
        <v>3223</v>
      </c>
      <c r="B364" s="327" t="s">
        <v>509</v>
      </c>
      <c r="C364" s="327" t="s">
        <v>538</v>
      </c>
      <c r="D364" s="328" t="s">
        <v>183</v>
      </c>
      <c r="E364" s="328" t="s">
        <v>183</v>
      </c>
      <c r="F364" s="328" t="s">
        <v>183</v>
      </c>
      <c r="G364" s="327" t="s">
        <v>509</v>
      </c>
      <c r="H364" s="327" t="s">
        <v>509</v>
      </c>
      <c r="I364" s="327" t="s">
        <v>509</v>
      </c>
      <c r="J364" s="328" t="s">
        <v>183</v>
      </c>
    </row>
    <row r="365" spans="1:10">
      <c r="A365" s="290" t="s">
        <v>588</v>
      </c>
      <c r="B365" s="327" t="s">
        <v>554</v>
      </c>
      <c r="C365" s="327" t="s">
        <v>538</v>
      </c>
      <c r="D365" s="328" t="s">
        <v>183</v>
      </c>
      <c r="E365" s="328" t="s">
        <v>183</v>
      </c>
      <c r="F365" s="328" t="s">
        <v>183</v>
      </c>
      <c r="G365" s="327" t="s">
        <v>554</v>
      </c>
      <c r="H365" s="327" t="s">
        <v>3103</v>
      </c>
      <c r="I365" s="327" t="s">
        <v>3103</v>
      </c>
      <c r="J365" s="328" t="s">
        <v>183</v>
      </c>
    </row>
    <row r="366" spans="1:10">
      <c r="A366" s="283" t="s">
        <v>576</v>
      </c>
      <c r="B366" s="329" t="s">
        <v>482</v>
      </c>
      <c r="C366" s="327" t="s">
        <v>538</v>
      </c>
      <c r="D366" s="327" t="s">
        <v>482</v>
      </c>
      <c r="E366" s="327" t="s">
        <v>482</v>
      </c>
      <c r="F366" s="327" t="s">
        <v>482</v>
      </c>
      <c r="G366" s="329" t="s">
        <v>482</v>
      </c>
      <c r="H366" s="329" t="s">
        <v>482</v>
      </c>
      <c r="I366" s="329" t="s">
        <v>482</v>
      </c>
      <c r="J366" s="328" t="s">
        <v>183</v>
      </c>
    </row>
    <row r="367" spans="1:10">
      <c r="A367" s="283" t="s">
        <v>577</v>
      </c>
      <c r="B367" s="329" t="s">
        <v>482</v>
      </c>
      <c r="C367" s="327" t="s">
        <v>538</v>
      </c>
      <c r="D367" s="327" t="s">
        <v>482</v>
      </c>
      <c r="E367" s="327" t="s">
        <v>482</v>
      </c>
      <c r="F367" s="327" t="s">
        <v>482</v>
      </c>
      <c r="G367" s="329" t="s">
        <v>482</v>
      </c>
      <c r="H367" s="329" t="s">
        <v>482</v>
      </c>
      <c r="I367" s="329" t="s">
        <v>482</v>
      </c>
      <c r="J367" s="328" t="s">
        <v>183</v>
      </c>
    </row>
    <row r="368" spans="1:10">
      <c r="A368" s="283" t="s">
        <v>562</v>
      </c>
      <c r="B368" s="329" t="s">
        <v>482</v>
      </c>
      <c r="C368" s="327" t="s">
        <v>538</v>
      </c>
      <c r="D368" s="327" t="s">
        <v>482</v>
      </c>
      <c r="E368" s="327" t="s">
        <v>482</v>
      </c>
      <c r="F368" s="327" t="s">
        <v>482</v>
      </c>
      <c r="G368" s="329" t="s">
        <v>482</v>
      </c>
      <c r="H368" s="329" t="s">
        <v>482</v>
      </c>
      <c r="I368" s="329" t="s">
        <v>482</v>
      </c>
      <c r="J368" s="328" t="s">
        <v>183</v>
      </c>
    </row>
    <row r="369" spans="1:10">
      <c r="A369" s="283" t="s">
        <v>3227</v>
      </c>
      <c r="B369" s="327" t="s">
        <v>482</v>
      </c>
      <c r="C369" s="327" t="s">
        <v>538</v>
      </c>
      <c r="D369" s="328" t="s">
        <v>183</v>
      </c>
      <c r="E369" s="328" t="s">
        <v>183</v>
      </c>
      <c r="F369" s="328" t="s">
        <v>183</v>
      </c>
      <c r="G369" s="327" t="s">
        <v>482</v>
      </c>
      <c r="H369" s="327" t="s">
        <v>482</v>
      </c>
      <c r="I369" s="327" t="s">
        <v>482</v>
      </c>
      <c r="J369" s="328" t="s">
        <v>183</v>
      </c>
    </row>
    <row r="370" spans="1:10">
      <c r="A370" s="283" t="s">
        <v>541</v>
      </c>
      <c r="B370" s="329" t="s">
        <v>482</v>
      </c>
      <c r="C370" s="327" t="s">
        <v>538</v>
      </c>
      <c r="D370" s="327" t="s">
        <v>482</v>
      </c>
      <c r="E370" s="327" t="s">
        <v>482</v>
      </c>
      <c r="F370" s="327" t="s">
        <v>482</v>
      </c>
      <c r="G370" s="329" t="s">
        <v>482</v>
      </c>
      <c r="H370" s="329" t="s">
        <v>482</v>
      </c>
      <c r="I370" s="329" t="s">
        <v>482</v>
      </c>
      <c r="J370" s="328" t="s">
        <v>183</v>
      </c>
    </row>
    <row r="371" spans="1:10">
      <c r="A371" s="283" t="s">
        <v>3213</v>
      </c>
      <c r="B371" s="329" t="s">
        <v>482</v>
      </c>
      <c r="C371" s="327" t="s">
        <v>538</v>
      </c>
      <c r="D371" s="327" t="s">
        <v>482</v>
      </c>
      <c r="E371" s="327" t="s">
        <v>480</v>
      </c>
      <c r="F371" s="327" t="s">
        <v>480</v>
      </c>
      <c r="G371" s="329" t="s">
        <v>482</v>
      </c>
      <c r="H371" s="329" t="s">
        <v>480</v>
      </c>
      <c r="I371" s="329" t="s">
        <v>480</v>
      </c>
      <c r="J371" s="328" t="s">
        <v>183</v>
      </c>
    </row>
    <row r="372" spans="1:10">
      <c r="A372" s="283" t="s">
        <v>3228</v>
      </c>
      <c r="B372" s="327" t="s">
        <v>509</v>
      </c>
      <c r="C372" s="327" t="s">
        <v>538</v>
      </c>
      <c r="D372" s="328" t="s">
        <v>183</v>
      </c>
      <c r="E372" s="328" t="s">
        <v>183</v>
      </c>
      <c r="F372" s="328" t="s">
        <v>183</v>
      </c>
      <c r="G372" s="327" t="s">
        <v>509</v>
      </c>
      <c r="H372" s="327" t="s">
        <v>509</v>
      </c>
      <c r="I372" s="327" t="s">
        <v>509</v>
      </c>
      <c r="J372" s="328" t="s">
        <v>183</v>
      </c>
    </row>
    <row r="373" spans="1:10">
      <c r="A373" s="58" t="s">
        <v>589</v>
      </c>
      <c r="B373" s="327">
        <v>7178206.5629088432</v>
      </c>
      <c r="C373" s="327" t="s">
        <v>538</v>
      </c>
      <c r="D373" s="328" t="s">
        <v>183</v>
      </c>
      <c r="E373" s="328" t="s">
        <v>183</v>
      </c>
      <c r="F373" s="328" t="s">
        <v>183</v>
      </c>
      <c r="G373" s="327">
        <v>226133.22271687587</v>
      </c>
      <c r="H373" s="327">
        <v>4.1196270916394298</v>
      </c>
      <c r="I373" s="327">
        <v>2.5601844175807398</v>
      </c>
      <c r="J373" s="327" t="s">
        <v>542</v>
      </c>
    </row>
    <row r="374" spans="1:10">
      <c r="A374" s="59" t="s">
        <v>590</v>
      </c>
      <c r="B374" s="327">
        <v>6789839.4054550147</v>
      </c>
      <c r="C374" s="327" t="s">
        <v>538</v>
      </c>
      <c r="D374" s="328" t="s">
        <v>183</v>
      </c>
      <c r="E374" s="328" t="s">
        <v>183</v>
      </c>
      <c r="F374" s="328" t="s">
        <v>183</v>
      </c>
      <c r="G374" s="327">
        <v>198086.65897924625</v>
      </c>
      <c r="H374" s="327">
        <v>3.6313603130694299</v>
      </c>
      <c r="I374" s="327">
        <v>1.7785747835824199</v>
      </c>
      <c r="J374" s="327" t="s">
        <v>542</v>
      </c>
    </row>
    <row r="375" spans="1:10">
      <c r="A375" s="287" t="s">
        <v>591</v>
      </c>
      <c r="B375" s="327">
        <v>300563.24352238874</v>
      </c>
      <c r="C375" s="327" t="s">
        <v>538</v>
      </c>
      <c r="D375" s="328" t="s">
        <v>183</v>
      </c>
      <c r="E375" s="328" t="s">
        <v>183</v>
      </c>
      <c r="F375" s="328" t="s">
        <v>183</v>
      </c>
      <c r="G375" s="327">
        <v>13282.915919456782</v>
      </c>
      <c r="H375" s="327">
        <v>5.1948184495699996E-3</v>
      </c>
      <c r="I375" s="327">
        <v>1.29867598133739</v>
      </c>
      <c r="J375" s="327" t="s">
        <v>542</v>
      </c>
    </row>
    <row r="376" spans="1:10">
      <c r="A376" s="288" t="s">
        <v>545</v>
      </c>
      <c r="B376" s="329" t="s">
        <v>480</v>
      </c>
      <c r="C376" s="327" t="s">
        <v>538</v>
      </c>
      <c r="D376" s="327" t="s">
        <v>480</v>
      </c>
      <c r="E376" s="327" t="s">
        <v>480</v>
      </c>
      <c r="F376" s="327" t="s">
        <v>480</v>
      </c>
      <c r="G376" s="329" t="s">
        <v>480</v>
      </c>
      <c r="H376" s="329" t="s">
        <v>480</v>
      </c>
      <c r="I376" s="329" t="s">
        <v>480</v>
      </c>
      <c r="J376" s="329" t="s">
        <v>480</v>
      </c>
    </row>
    <row r="377" spans="1:10">
      <c r="A377" s="288" t="s">
        <v>546</v>
      </c>
      <c r="B377" s="329" t="s">
        <v>480</v>
      </c>
      <c r="C377" s="327" t="s">
        <v>538</v>
      </c>
      <c r="D377" s="327" t="s">
        <v>480</v>
      </c>
      <c r="E377" s="327" t="s">
        <v>480</v>
      </c>
      <c r="F377" s="327" t="s">
        <v>480</v>
      </c>
      <c r="G377" s="329" t="s">
        <v>480</v>
      </c>
      <c r="H377" s="329" t="s">
        <v>480</v>
      </c>
      <c r="I377" s="329" t="s">
        <v>480</v>
      </c>
      <c r="J377" s="329" t="s">
        <v>480</v>
      </c>
    </row>
    <row r="378" spans="1:10">
      <c r="A378" s="288" t="s">
        <v>547</v>
      </c>
      <c r="B378" s="329" t="s">
        <v>480</v>
      </c>
      <c r="C378" s="327" t="s">
        <v>538</v>
      </c>
      <c r="D378" s="327" t="s">
        <v>480</v>
      </c>
      <c r="E378" s="327" t="s">
        <v>480</v>
      </c>
      <c r="F378" s="327" t="s">
        <v>480</v>
      </c>
      <c r="G378" s="329" t="s">
        <v>480</v>
      </c>
      <c r="H378" s="329" t="s">
        <v>480</v>
      </c>
      <c r="I378" s="329" t="s">
        <v>480</v>
      </c>
      <c r="J378" s="329" t="s">
        <v>480</v>
      </c>
    </row>
    <row r="379" spans="1:10">
      <c r="A379" s="288" t="s">
        <v>548</v>
      </c>
      <c r="B379" s="329">
        <v>300563.24352238874</v>
      </c>
      <c r="C379" s="327" t="s">
        <v>538</v>
      </c>
      <c r="D379" s="327">
        <v>44.193414217222298</v>
      </c>
      <c r="E379" s="327">
        <v>1.7283611890430001E-2</v>
      </c>
      <c r="F379" s="327">
        <v>4.3208077146021804</v>
      </c>
      <c r="G379" s="329">
        <v>13282.915919456782</v>
      </c>
      <c r="H379" s="329">
        <v>5.1948184495699996E-3</v>
      </c>
      <c r="I379" s="329">
        <v>1.29867598133739</v>
      </c>
      <c r="J379" s="329" t="s">
        <v>480</v>
      </c>
    </row>
    <row r="380" spans="1:10">
      <c r="A380" s="288" t="s">
        <v>549</v>
      </c>
      <c r="B380" s="329" t="s">
        <v>509</v>
      </c>
      <c r="C380" s="327" t="s">
        <v>538</v>
      </c>
      <c r="D380" s="327" t="s">
        <v>509</v>
      </c>
      <c r="E380" s="327" t="s">
        <v>509</v>
      </c>
      <c r="F380" s="327" t="s">
        <v>509</v>
      </c>
      <c r="G380" s="329" t="s">
        <v>509</v>
      </c>
      <c r="H380" s="329" t="s">
        <v>509</v>
      </c>
      <c r="I380" s="329" t="s">
        <v>509</v>
      </c>
      <c r="J380" s="329" t="s">
        <v>509</v>
      </c>
    </row>
    <row r="381" spans="1:10">
      <c r="A381" s="288" t="s">
        <v>88</v>
      </c>
      <c r="B381" s="329" t="s">
        <v>480</v>
      </c>
      <c r="C381" s="327" t="s">
        <v>538</v>
      </c>
      <c r="D381" s="327" t="s">
        <v>480</v>
      </c>
      <c r="E381" s="327" t="s">
        <v>480</v>
      </c>
      <c r="F381" s="327" t="s">
        <v>480</v>
      </c>
      <c r="G381" s="329" t="s">
        <v>480</v>
      </c>
      <c r="H381" s="329" t="s">
        <v>480</v>
      </c>
      <c r="I381" s="329" t="s">
        <v>480</v>
      </c>
      <c r="J381" s="329" t="s">
        <v>480</v>
      </c>
    </row>
    <row r="382" spans="1:10">
      <c r="A382" s="287" t="s">
        <v>592</v>
      </c>
      <c r="B382" s="327">
        <v>811798.30166600703</v>
      </c>
      <c r="C382" s="327" t="s">
        <v>538</v>
      </c>
      <c r="D382" s="328" t="s">
        <v>183</v>
      </c>
      <c r="E382" s="328" t="s">
        <v>183</v>
      </c>
      <c r="F382" s="328" t="s">
        <v>183</v>
      </c>
      <c r="G382" s="327">
        <v>63474.462414260372</v>
      </c>
      <c r="H382" s="327">
        <v>3.62616549461986</v>
      </c>
      <c r="I382" s="327">
        <v>0.47989880224503001</v>
      </c>
      <c r="J382" s="327" t="s">
        <v>542</v>
      </c>
    </row>
    <row r="383" spans="1:10">
      <c r="A383" s="288" t="s">
        <v>545</v>
      </c>
      <c r="B383" s="329">
        <v>751642.169400585</v>
      </c>
      <c r="C383" s="327" t="s">
        <v>538</v>
      </c>
      <c r="D383" s="327">
        <v>78.722669403891274</v>
      </c>
      <c r="E383" s="327">
        <v>4.75</v>
      </c>
      <c r="F383" s="327">
        <v>0.56999999999999995</v>
      </c>
      <c r="G383" s="329">
        <v>59171.278011745897</v>
      </c>
      <c r="H383" s="329">
        <v>3.5703003046527799</v>
      </c>
      <c r="I383" s="329">
        <v>0.42843603655833001</v>
      </c>
      <c r="J383" s="329" t="s">
        <v>480</v>
      </c>
    </row>
    <row r="384" spans="1:10">
      <c r="A384" s="288" t="s">
        <v>546</v>
      </c>
      <c r="B384" s="329">
        <v>34493.418563901811</v>
      </c>
      <c r="C384" s="327" t="s">
        <v>538</v>
      </c>
      <c r="D384" s="327">
        <v>87.369782150481583</v>
      </c>
      <c r="E384" s="327">
        <v>0.95000000000009999</v>
      </c>
      <c r="F384" s="327">
        <v>1.425</v>
      </c>
      <c r="G384" s="329">
        <v>3013.6824655534788</v>
      </c>
      <c r="H384" s="329">
        <v>3.2768747635709999E-2</v>
      </c>
      <c r="I384" s="329">
        <v>4.9153121453560003E-2</v>
      </c>
      <c r="J384" s="329" t="s">
        <v>480</v>
      </c>
    </row>
    <row r="385" spans="1:10">
      <c r="A385" s="288" t="s">
        <v>547</v>
      </c>
      <c r="B385" s="329">
        <v>25662.713701520213</v>
      </c>
      <c r="C385" s="327" t="s">
        <v>538</v>
      </c>
      <c r="D385" s="327">
        <v>50.248073994006532</v>
      </c>
      <c r="E385" s="327">
        <v>0.90000000000006997</v>
      </c>
      <c r="F385" s="327">
        <v>9.0000000000119998E-2</v>
      </c>
      <c r="G385" s="329">
        <v>1289.5019369609929</v>
      </c>
      <c r="H385" s="329">
        <v>2.3096442331369999E-2</v>
      </c>
      <c r="I385" s="329">
        <v>2.3096442331399999E-3</v>
      </c>
      <c r="J385" s="329" t="s">
        <v>480</v>
      </c>
    </row>
    <row r="386" spans="1:10">
      <c r="A386" s="288" t="s">
        <v>548</v>
      </c>
      <c r="B386" s="329" t="s">
        <v>509</v>
      </c>
      <c r="C386" s="327" t="s">
        <v>538</v>
      </c>
      <c r="D386" s="327" t="s">
        <v>509</v>
      </c>
      <c r="E386" s="327" t="s">
        <v>509</v>
      </c>
      <c r="F386" s="327" t="s">
        <v>509</v>
      </c>
      <c r="G386" s="329" t="s">
        <v>509</v>
      </c>
      <c r="H386" s="329" t="s">
        <v>509</v>
      </c>
      <c r="I386" s="329" t="s">
        <v>509</v>
      </c>
      <c r="J386" s="329" t="s">
        <v>509</v>
      </c>
    </row>
    <row r="387" spans="1:10">
      <c r="A387" s="288" t="s">
        <v>549</v>
      </c>
      <c r="B387" s="329" t="s">
        <v>509</v>
      </c>
      <c r="C387" s="327" t="s">
        <v>538</v>
      </c>
      <c r="D387" s="327" t="s">
        <v>509</v>
      </c>
      <c r="E387" s="327" t="s">
        <v>509</v>
      </c>
      <c r="F387" s="327" t="s">
        <v>509</v>
      </c>
      <c r="G387" s="329" t="s">
        <v>509</v>
      </c>
      <c r="H387" s="329" t="s">
        <v>509</v>
      </c>
      <c r="I387" s="329" t="s">
        <v>509</v>
      </c>
      <c r="J387" s="329" t="s">
        <v>509</v>
      </c>
    </row>
    <row r="388" spans="1:10">
      <c r="A388" s="288" t="s">
        <v>88</v>
      </c>
      <c r="B388" s="329" t="s">
        <v>507</v>
      </c>
      <c r="C388" s="327" t="s">
        <v>538</v>
      </c>
      <c r="D388" s="327" t="s">
        <v>503</v>
      </c>
      <c r="E388" s="327" t="s">
        <v>507</v>
      </c>
      <c r="F388" s="327" t="s">
        <v>507</v>
      </c>
      <c r="G388" s="329" t="s">
        <v>507</v>
      </c>
      <c r="H388" s="329" t="s">
        <v>507</v>
      </c>
      <c r="I388" s="329" t="s">
        <v>507</v>
      </c>
      <c r="J388" s="329" t="s">
        <v>480</v>
      </c>
    </row>
    <row r="389" spans="1:10">
      <c r="A389" s="287" t="s">
        <v>593</v>
      </c>
      <c r="B389" s="327">
        <v>5677477.8602666184</v>
      </c>
      <c r="C389" s="327" t="s">
        <v>538</v>
      </c>
      <c r="D389" s="328" t="s">
        <v>183</v>
      </c>
      <c r="E389" s="328" t="s">
        <v>183</v>
      </c>
      <c r="F389" s="328" t="s">
        <v>183</v>
      </c>
      <c r="G389" s="327">
        <v>121329.28064552911</v>
      </c>
      <c r="H389" s="327" t="s">
        <v>542</v>
      </c>
      <c r="I389" s="327" t="s">
        <v>542</v>
      </c>
      <c r="J389" s="327" t="s">
        <v>542</v>
      </c>
    </row>
    <row r="390" spans="1:10">
      <c r="A390" s="288" t="s">
        <v>545</v>
      </c>
      <c r="B390" s="329">
        <v>5122279.9912827471</v>
      </c>
      <c r="C390" s="327" t="s">
        <v>538</v>
      </c>
      <c r="D390" s="327">
        <v>19.402931317907768</v>
      </c>
      <c r="E390" s="327" t="s">
        <v>480</v>
      </c>
      <c r="F390" s="327" t="s">
        <v>480</v>
      </c>
      <c r="G390" s="329">
        <v>99387.246861952342</v>
      </c>
      <c r="H390" s="329" t="s">
        <v>480</v>
      </c>
      <c r="I390" s="329" t="s">
        <v>480</v>
      </c>
      <c r="J390" s="329" t="s">
        <v>480</v>
      </c>
    </row>
    <row r="391" spans="1:10">
      <c r="A391" s="288" t="s">
        <v>546</v>
      </c>
      <c r="B391" s="329">
        <v>208587.74337946158</v>
      </c>
      <c r="C391" s="327" t="s">
        <v>538</v>
      </c>
      <c r="D391" s="327">
        <v>70.948187124442754</v>
      </c>
      <c r="E391" s="327" t="s">
        <v>480</v>
      </c>
      <c r="F391" s="327" t="s">
        <v>480</v>
      </c>
      <c r="G391" s="329">
        <v>14798.922249151285</v>
      </c>
      <c r="H391" s="329" t="s">
        <v>480</v>
      </c>
      <c r="I391" s="329" t="s">
        <v>480</v>
      </c>
      <c r="J391" s="329" t="s">
        <v>480</v>
      </c>
    </row>
    <row r="392" spans="1:10">
      <c r="A392" s="288" t="s">
        <v>547</v>
      </c>
      <c r="B392" s="329">
        <v>346610.12560441019</v>
      </c>
      <c r="C392" s="327" t="s">
        <v>538</v>
      </c>
      <c r="D392" s="327">
        <v>20.608490654938318</v>
      </c>
      <c r="E392" s="327" t="s">
        <v>480</v>
      </c>
      <c r="F392" s="327" t="s">
        <v>480</v>
      </c>
      <c r="G392" s="329">
        <v>7143.1115344254831</v>
      </c>
      <c r="H392" s="329" t="s">
        <v>480</v>
      </c>
      <c r="I392" s="329" t="s">
        <v>480</v>
      </c>
      <c r="J392" s="329" t="s">
        <v>480</v>
      </c>
    </row>
    <row r="393" spans="1:10">
      <c r="A393" s="288" t="s">
        <v>548</v>
      </c>
      <c r="B393" s="329" t="s">
        <v>509</v>
      </c>
      <c r="C393" s="327" t="s">
        <v>538</v>
      </c>
      <c r="D393" s="327" t="s">
        <v>509</v>
      </c>
      <c r="E393" s="327" t="s">
        <v>509</v>
      </c>
      <c r="F393" s="327" t="s">
        <v>509</v>
      </c>
      <c r="G393" s="329" t="s">
        <v>509</v>
      </c>
      <c r="H393" s="329" t="s">
        <v>509</v>
      </c>
      <c r="I393" s="329" t="s">
        <v>509</v>
      </c>
      <c r="J393" s="329" t="s">
        <v>509</v>
      </c>
    </row>
    <row r="394" spans="1:10">
      <c r="A394" s="288" t="s">
        <v>549</v>
      </c>
      <c r="B394" s="329" t="s">
        <v>509</v>
      </c>
      <c r="C394" s="327" t="s">
        <v>538</v>
      </c>
      <c r="D394" s="327" t="s">
        <v>509</v>
      </c>
      <c r="E394" s="327" t="s">
        <v>509</v>
      </c>
      <c r="F394" s="327" t="s">
        <v>509</v>
      </c>
      <c r="G394" s="329" t="s">
        <v>509</v>
      </c>
      <c r="H394" s="329" t="s">
        <v>509</v>
      </c>
      <c r="I394" s="329" t="s">
        <v>509</v>
      </c>
      <c r="J394" s="329" t="s">
        <v>509</v>
      </c>
    </row>
    <row r="395" spans="1:10">
      <c r="A395" s="288" t="s">
        <v>88</v>
      </c>
      <c r="B395" s="329" t="s">
        <v>480</v>
      </c>
      <c r="C395" s="327" t="s">
        <v>538</v>
      </c>
      <c r="D395" s="327" t="s">
        <v>480</v>
      </c>
      <c r="E395" s="327" t="s">
        <v>480</v>
      </c>
      <c r="F395" s="327" t="s">
        <v>480</v>
      </c>
      <c r="G395" s="329" t="s">
        <v>480</v>
      </c>
      <c r="H395" s="329" t="s">
        <v>480</v>
      </c>
      <c r="I395" s="329" t="s">
        <v>480</v>
      </c>
      <c r="J395" s="329" t="s">
        <v>480</v>
      </c>
    </row>
    <row r="396" spans="1:10">
      <c r="A396" s="59" t="s">
        <v>594</v>
      </c>
      <c r="B396" s="327">
        <v>388367.15745382814</v>
      </c>
      <c r="C396" s="327" t="s">
        <v>538</v>
      </c>
      <c r="D396" s="328" t="s">
        <v>183</v>
      </c>
      <c r="E396" s="328" t="s">
        <v>183</v>
      </c>
      <c r="F396" s="328" t="s">
        <v>183</v>
      </c>
      <c r="G396" s="327">
        <v>28046.5637376296</v>
      </c>
      <c r="H396" s="327">
        <v>0.48826677857</v>
      </c>
      <c r="I396" s="327">
        <v>0.78160963399831995</v>
      </c>
      <c r="J396" s="328" t="s">
        <v>183</v>
      </c>
    </row>
    <row r="397" spans="1:10">
      <c r="A397" s="287" t="s">
        <v>595</v>
      </c>
      <c r="B397" s="327">
        <v>388367.15745382814</v>
      </c>
      <c r="C397" s="327" t="s">
        <v>538</v>
      </c>
      <c r="D397" s="328" t="s">
        <v>183</v>
      </c>
      <c r="E397" s="328" t="s">
        <v>183</v>
      </c>
      <c r="F397" s="328" t="s">
        <v>183</v>
      </c>
      <c r="G397" s="327">
        <v>28046.5637376296</v>
      </c>
      <c r="H397" s="327">
        <v>0.48826677857</v>
      </c>
      <c r="I397" s="327">
        <v>0.78160963399831995</v>
      </c>
      <c r="J397" s="328" t="s">
        <v>183</v>
      </c>
    </row>
    <row r="398" spans="1:10">
      <c r="A398" s="288" t="s">
        <v>545</v>
      </c>
      <c r="B398" s="329">
        <v>388367.15745382814</v>
      </c>
      <c r="C398" s="327" t="s">
        <v>538</v>
      </c>
      <c r="D398" s="327">
        <v>72.216620791277833</v>
      </c>
      <c r="E398" s="327">
        <v>1.2572298383084799</v>
      </c>
      <c r="F398" s="327">
        <v>2.0125533763529999</v>
      </c>
      <c r="G398" s="329">
        <v>28046.5637376296</v>
      </c>
      <c r="H398" s="329">
        <v>0.48826677857</v>
      </c>
      <c r="I398" s="329">
        <v>0.78160963399831995</v>
      </c>
      <c r="J398" s="328" t="s">
        <v>183</v>
      </c>
    </row>
    <row r="399" spans="1:10">
      <c r="A399" s="288" t="s">
        <v>546</v>
      </c>
      <c r="B399" s="329" t="s">
        <v>509</v>
      </c>
      <c r="C399" s="327" t="s">
        <v>538</v>
      </c>
      <c r="D399" s="327" t="s">
        <v>509</v>
      </c>
      <c r="E399" s="327" t="s">
        <v>509</v>
      </c>
      <c r="F399" s="327" t="s">
        <v>509</v>
      </c>
      <c r="G399" s="329" t="s">
        <v>509</v>
      </c>
      <c r="H399" s="329" t="s">
        <v>509</v>
      </c>
      <c r="I399" s="329" t="s">
        <v>509</v>
      </c>
      <c r="J399" s="328" t="s">
        <v>183</v>
      </c>
    </row>
    <row r="400" spans="1:10">
      <c r="A400" s="288" t="s">
        <v>547</v>
      </c>
      <c r="B400" s="329" t="s">
        <v>509</v>
      </c>
      <c r="C400" s="327" t="s">
        <v>538</v>
      </c>
      <c r="D400" s="327" t="s">
        <v>509</v>
      </c>
      <c r="E400" s="327" t="s">
        <v>509</v>
      </c>
      <c r="F400" s="327" t="s">
        <v>509</v>
      </c>
      <c r="G400" s="329" t="s">
        <v>509</v>
      </c>
      <c r="H400" s="329" t="s">
        <v>509</v>
      </c>
      <c r="I400" s="329" t="s">
        <v>509</v>
      </c>
      <c r="J400" s="328" t="s">
        <v>183</v>
      </c>
    </row>
    <row r="401" spans="1:13">
      <c r="A401" s="288" t="s">
        <v>548</v>
      </c>
      <c r="B401" s="329" t="s">
        <v>509</v>
      </c>
      <c r="C401" s="327" t="s">
        <v>538</v>
      </c>
      <c r="D401" s="327" t="s">
        <v>509</v>
      </c>
      <c r="E401" s="327" t="s">
        <v>509</v>
      </c>
      <c r="F401" s="327" t="s">
        <v>509</v>
      </c>
      <c r="G401" s="329" t="s">
        <v>509</v>
      </c>
      <c r="H401" s="329" t="s">
        <v>509</v>
      </c>
      <c r="I401" s="329" t="s">
        <v>509</v>
      </c>
      <c r="J401" s="328" t="s">
        <v>183</v>
      </c>
    </row>
    <row r="402" spans="1:13">
      <c r="A402" s="288" t="s">
        <v>88</v>
      </c>
      <c r="B402" s="329" t="s">
        <v>509</v>
      </c>
      <c r="C402" s="327" t="s">
        <v>538</v>
      </c>
      <c r="D402" s="327" t="s">
        <v>509</v>
      </c>
      <c r="E402" s="327" t="s">
        <v>509</v>
      </c>
      <c r="F402" s="327" t="s">
        <v>509</v>
      </c>
      <c r="G402" s="329" t="s">
        <v>509</v>
      </c>
      <c r="H402" s="329" t="s">
        <v>509</v>
      </c>
      <c r="I402" s="329" t="s">
        <v>509</v>
      </c>
      <c r="J402" s="328" t="s">
        <v>183</v>
      </c>
    </row>
    <row r="403" spans="1:13">
      <c r="A403" s="60" t="s">
        <v>596</v>
      </c>
      <c r="B403" s="330"/>
      <c r="C403" s="330"/>
      <c r="D403" s="330"/>
      <c r="E403" s="330"/>
      <c r="F403" s="330"/>
      <c r="G403" s="330"/>
      <c r="H403" s="330"/>
      <c r="I403" s="330"/>
      <c r="J403" s="330"/>
    </row>
    <row r="404" spans="1:13">
      <c r="A404" s="61" t="s">
        <v>597</v>
      </c>
      <c r="B404" s="328" t="s">
        <v>183</v>
      </c>
      <c r="C404" s="328" t="s">
        <v>183</v>
      </c>
      <c r="D404" s="328" t="s">
        <v>183</v>
      </c>
      <c r="E404" s="328" t="s">
        <v>183</v>
      </c>
      <c r="F404" s="328" t="s">
        <v>183</v>
      </c>
      <c r="G404" s="328" t="s">
        <v>183</v>
      </c>
      <c r="H404" s="328" t="s">
        <v>183</v>
      </c>
      <c r="I404" s="328" t="s">
        <v>183</v>
      </c>
      <c r="J404" s="328" t="s">
        <v>183</v>
      </c>
    </row>
    <row r="405" spans="1:13">
      <c r="A405" s="290" t="s">
        <v>3213</v>
      </c>
      <c r="B405" s="329" t="s">
        <v>480</v>
      </c>
      <c r="C405" s="327" t="s">
        <v>538</v>
      </c>
      <c r="D405" s="327" t="s">
        <v>480</v>
      </c>
      <c r="E405" s="327" t="s">
        <v>480</v>
      </c>
      <c r="F405" s="327" t="s">
        <v>480</v>
      </c>
      <c r="G405" s="329" t="s">
        <v>480</v>
      </c>
      <c r="H405" s="329" t="s">
        <v>480</v>
      </c>
      <c r="I405" s="329" t="s">
        <v>480</v>
      </c>
      <c r="J405" s="329" t="s">
        <v>480</v>
      </c>
    </row>
    <row r="406" spans="1:13">
      <c r="A406" s="290" t="s">
        <v>3233</v>
      </c>
      <c r="B406" s="329" t="s">
        <v>480</v>
      </c>
      <c r="C406" s="327" t="s">
        <v>538</v>
      </c>
      <c r="D406" s="327" t="s">
        <v>480</v>
      </c>
      <c r="E406" s="327" t="s">
        <v>480</v>
      </c>
      <c r="F406" s="327" t="s">
        <v>480</v>
      </c>
      <c r="G406" s="329" t="s">
        <v>480</v>
      </c>
      <c r="H406" s="329" t="s">
        <v>480</v>
      </c>
      <c r="I406" s="329" t="s">
        <v>480</v>
      </c>
      <c r="J406" s="329" t="s">
        <v>480</v>
      </c>
    </row>
    <row r="408" spans="1:13">
      <c r="A408" s="50" t="s">
        <v>598</v>
      </c>
      <c r="B408" s="62">
        <f>SUM(B216,B402)</f>
        <v>345378.91663054173</v>
      </c>
      <c r="C408" s="62">
        <f t="shared" ref="C408:J408" si="8">SUM(C216,C402)</f>
        <v>0</v>
      </c>
      <c r="D408" s="62">
        <f t="shared" si="8"/>
        <v>65.065035461819363</v>
      </c>
      <c r="E408" s="62">
        <f t="shared" si="8"/>
        <v>1.358677241335E-2</v>
      </c>
      <c r="F408" s="62">
        <f t="shared" si="8"/>
        <v>1.399403229176E-2</v>
      </c>
      <c r="G408" s="62">
        <f t="shared" si="8"/>
        <v>22472.091458330953</v>
      </c>
      <c r="H408" s="62">
        <f t="shared" si="8"/>
        <v>4.6925847366299997E-3</v>
      </c>
      <c r="I408" s="62">
        <f t="shared" si="8"/>
        <v>4.8332437122200001E-3</v>
      </c>
      <c r="J408" s="62">
        <f t="shared" si="8"/>
        <v>0</v>
      </c>
    </row>
    <row r="410" spans="1:13" ht="15.5">
      <c r="A410" s="413" t="s">
        <v>599</v>
      </c>
      <c r="B410" s="413"/>
      <c r="C410" s="413"/>
      <c r="D410" s="413"/>
      <c r="E410" s="413"/>
      <c r="F410" s="413"/>
      <c r="G410" s="413"/>
      <c r="H410" s="217"/>
      <c r="I410" s="217"/>
      <c r="J410" s="217"/>
      <c r="K410" s="217"/>
      <c r="L410" s="217"/>
      <c r="M410" s="49" t="s">
        <v>464</v>
      </c>
    </row>
    <row r="411" spans="1:13" ht="15.5">
      <c r="A411" s="212" t="s">
        <v>709</v>
      </c>
      <c r="B411" s="52"/>
      <c r="C411" s="52"/>
      <c r="D411" s="52"/>
      <c r="E411" s="52"/>
      <c r="F411" s="52"/>
      <c r="G411" s="52"/>
      <c r="H411" s="217"/>
      <c r="I411" s="217"/>
      <c r="J411" s="217"/>
      <c r="K411" s="217"/>
      <c r="L411" s="217"/>
      <c r="M411" s="49" t="s">
        <v>3377</v>
      </c>
    </row>
    <row r="412" spans="1:13">
      <c r="A412" s="219"/>
      <c r="B412" s="217"/>
      <c r="C412" s="217"/>
      <c r="D412" s="217"/>
      <c r="E412" s="217"/>
      <c r="F412" s="217"/>
      <c r="G412" s="217"/>
      <c r="H412" s="217"/>
      <c r="I412" s="217"/>
      <c r="J412" s="217"/>
      <c r="K412" s="217"/>
      <c r="L412" s="218"/>
      <c r="M412" s="49" t="s">
        <v>465</v>
      </c>
    </row>
    <row r="413" spans="1:13">
      <c r="A413" s="217"/>
      <c r="B413" s="217"/>
      <c r="C413" s="217"/>
      <c r="D413" s="217"/>
      <c r="E413" s="217"/>
      <c r="F413" s="217"/>
      <c r="G413" s="217"/>
      <c r="H413" s="217"/>
      <c r="I413" s="217"/>
      <c r="J413" s="217"/>
      <c r="K413" s="217"/>
      <c r="L413" s="217"/>
      <c r="M413" s="220"/>
    </row>
    <row r="414" spans="1:13" ht="37">
      <c r="A414" s="221" t="s">
        <v>466</v>
      </c>
      <c r="B414" s="222" t="s">
        <v>467</v>
      </c>
      <c r="C414" s="223" t="s">
        <v>468</v>
      </c>
      <c r="D414" s="223" t="s">
        <v>469</v>
      </c>
      <c r="E414" s="224" t="s">
        <v>600</v>
      </c>
      <c r="F414" s="224" t="s">
        <v>601</v>
      </c>
      <c r="G414" s="225" t="s">
        <v>602</v>
      </c>
      <c r="H414" s="223" t="s">
        <v>603</v>
      </c>
      <c r="I414" s="63" t="s">
        <v>604</v>
      </c>
      <c r="J414" s="223" t="s">
        <v>605</v>
      </c>
      <c r="K414" s="224" t="s">
        <v>471</v>
      </c>
      <c r="L414" s="224" t="s">
        <v>472</v>
      </c>
      <c r="M414" s="226" t="s">
        <v>606</v>
      </c>
    </row>
    <row r="415" spans="1:13" ht="15" thickBot="1">
      <c r="A415" s="227"/>
      <c r="B415" s="436" t="s">
        <v>474</v>
      </c>
      <c r="C415" s="436"/>
      <c r="D415" s="437"/>
      <c r="E415" s="438" t="s">
        <v>607</v>
      </c>
      <c r="F415" s="436"/>
      <c r="G415" s="437"/>
      <c r="H415" s="438" t="s">
        <v>474</v>
      </c>
      <c r="I415" s="439"/>
      <c r="J415" s="439"/>
      <c r="K415" s="439"/>
      <c r="L415" s="439"/>
      <c r="M415" s="440"/>
    </row>
    <row r="416" spans="1:13" ht="15" thickTop="1">
      <c r="A416" s="228" t="s">
        <v>608</v>
      </c>
      <c r="B416" s="331">
        <v>194388.53120401071</v>
      </c>
      <c r="C416" s="331">
        <v>4.4228396639999996</v>
      </c>
      <c r="D416" s="331">
        <v>83.655309749766346</v>
      </c>
      <c r="E416" s="331">
        <v>120191.11711244726</v>
      </c>
      <c r="F416" s="331">
        <v>6716.3061943704279</v>
      </c>
      <c r="G416" s="331">
        <v>7230.4559117999988</v>
      </c>
      <c r="H416" s="331">
        <v>0.51771056610323996</v>
      </c>
      <c r="I416" s="331">
        <v>2.8530150025699998E-2</v>
      </c>
      <c r="J416" s="331">
        <v>572.16514495327442</v>
      </c>
      <c r="K416" s="331">
        <v>1557.1939910195872</v>
      </c>
      <c r="L416" s="331">
        <v>5849.2197121443369</v>
      </c>
      <c r="M416" s="331">
        <v>830.75987228203655</v>
      </c>
    </row>
    <row r="417" spans="1:13">
      <c r="A417" s="229" t="s">
        <v>609</v>
      </c>
      <c r="B417" s="331">
        <v>70637.721174907623</v>
      </c>
      <c r="C417" s="328" t="s">
        <v>183</v>
      </c>
      <c r="D417" s="328" t="s">
        <v>183</v>
      </c>
      <c r="E417" s="328" t="s">
        <v>183</v>
      </c>
      <c r="F417" s="328" t="s">
        <v>183</v>
      </c>
      <c r="G417" s="328" t="s">
        <v>183</v>
      </c>
      <c r="H417" s="328" t="s">
        <v>183</v>
      </c>
      <c r="I417" s="328" t="s">
        <v>183</v>
      </c>
      <c r="J417" s="331" t="s">
        <v>480</v>
      </c>
      <c r="K417" s="331" t="s">
        <v>480</v>
      </c>
      <c r="L417" s="331" t="s">
        <v>480</v>
      </c>
      <c r="M417" s="331">
        <v>134.03649648504052</v>
      </c>
    </row>
    <row r="418" spans="1:13">
      <c r="A418" s="299" t="s">
        <v>610</v>
      </c>
      <c r="B418" s="331">
        <v>46194.121028708993</v>
      </c>
      <c r="C418" s="328" t="s">
        <v>183</v>
      </c>
      <c r="D418" s="328" t="s">
        <v>183</v>
      </c>
      <c r="E418" s="328" t="s">
        <v>183</v>
      </c>
      <c r="F418" s="328" t="s">
        <v>183</v>
      </c>
      <c r="G418" s="328" t="s">
        <v>183</v>
      </c>
      <c r="H418" s="328" t="s">
        <v>183</v>
      </c>
      <c r="I418" s="328" t="s">
        <v>183</v>
      </c>
      <c r="J418" s="328" t="s">
        <v>183</v>
      </c>
      <c r="K418" s="328" t="s">
        <v>183</v>
      </c>
      <c r="L418" s="328" t="s">
        <v>183</v>
      </c>
      <c r="M418" s="329">
        <v>134.03649648504052</v>
      </c>
    </row>
    <row r="419" spans="1:13">
      <c r="A419" s="299" t="s">
        <v>611</v>
      </c>
      <c r="B419" s="331">
        <v>14551.955897401811</v>
      </c>
      <c r="C419" s="328" t="s">
        <v>183</v>
      </c>
      <c r="D419" s="328" t="s">
        <v>183</v>
      </c>
      <c r="E419" s="328" t="s">
        <v>183</v>
      </c>
      <c r="F419" s="328" t="s">
        <v>183</v>
      </c>
      <c r="G419" s="328" t="s">
        <v>183</v>
      </c>
      <c r="H419" s="328" t="s">
        <v>183</v>
      </c>
      <c r="I419" s="328" t="s">
        <v>183</v>
      </c>
      <c r="J419" s="328" t="s">
        <v>183</v>
      </c>
      <c r="K419" s="328" t="s">
        <v>183</v>
      </c>
      <c r="L419" s="328" t="s">
        <v>183</v>
      </c>
      <c r="M419" s="328" t="s">
        <v>183</v>
      </c>
    </row>
    <row r="420" spans="1:13">
      <c r="A420" s="299" t="s">
        <v>612</v>
      </c>
      <c r="B420" s="331">
        <v>2432.4049712060923</v>
      </c>
      <c r="C420" s="328" t="s">
        <v>183</v>
      </c>
      <c r="D420" s="328" t="s">
        <v>183</v>
      </c>
      <c r="E420" s="328" t="s">
        <v>183</v>
      </c>
      <c r="F420" s="328" t="s">
        <v>183</v>
      </c>
      <c r="G420" s="328" t="s">
        <v>183</v>
      </c>
      <c r="H420" s="328" t="s">
        <v>183</v>
      </c>
      <c r="I420" s="328" t="s">
        <v>183</v>
      </c>
      <c r="J420" s="328" t="s">
        <v>183</v>
      </c>
      <c r="K420" s="328" t="s">
        <v>183</v>
      </c>
      <c r="L420" s="328" t="s">
        <v>183</v>
      </c>
      <c r="M420" s="328" t="s">
        <v>183</v>
      </c>
    </row>
    <row r="421" spans="1:13">
      <c r="A421" s="299" t="s">
        <v>613</v>
      </c>
      <c r="B421" s="331">
        <v>7459.2392775907283</v>
      </c>
      <c r="C421" s="328" t="s">
        <v>183</v>
      </c>
      <c r="D421" s="328" t="s">
        <v>183</v>
      </c>
      <c r="E421" s="328" t="s">
        <v>183</v>
      </c>
      <c r="F421" s="328" t="s">
        <v>183</v>
      </c>
      <c r="G421" s="328" t="s">
        <v>183</v>
      </c>
      <c r="H421" s="328" t="s">
        <v>183</v>
      </c>
      <c r="I421" s="328" t="s">
        <v>183</v>
      </c>
      <c r="J421" s="331" t="s">
        <v>480</v>
      </c>
      <c r="K421" s="331" t="s">
        <v>480</v>
      </c>
      <c r="L421" s="331" t="s">
        <v>480</v>
      </c>
      <c r="M421" s="331" t="s">
        <v>480</v>
      </c>
    </row>
    <row r="422" spans="1:13">
      <c r="A422" s="230" t="s">
        <v>614</v>
      </c>
      <c r="B422" s="331">
        <v>46553.765996456706</v>
      </c>
      <c r="C422" s="331">
        <v>3.4620000000000002</v>
      </c>
      <c r="D422" s="331">
        <v>69.090317678675007</v>
      </c>
      <c r="E422" s="331">
        <v>20040.325102040817</v>
      </c>
      <c r="F422" s="331" t="s">
        <v>480</v>
      </c>
      <c r="G422" s="331" t="s">
        <v>480</v>
      </c>
      <c r="H422" s="331" t="s">
        <v>480</v>
      </c>
      <c r="I422" s="331" t="s">
        <v>480</v>
      </c>
      <c r="J422" s="331">
        <v>55.249069497127223</v>
      </c>
      <c r="K422" s="331">
        <v>188.72091220254887</v>
      </c>
      <c r="L422" s="331">
        <v>213.37603828081271</v>
      </c>
      <c r="M422" s="331">
        <v>228.15769905799976</v>
      </c>
    </row>
    <row r="423" spans="1:13">
      <c r="A423" s="300" t="s">
        <v>615</v>
      </c>
      <c r="B423" s="331">
        <v>9177.0984327999995</v>
      </c>
      <c r="C423" s="331" t="s">
        <v>480</v>
      </c>
      <c r="D423" s="331" t="s">
        <v>480</v>
      </c>
      <c r="E423" s="328" t="s">
        <v>183</v>
      </c>
      <c r="F423" s="328" t="s">
        <v>183</v>
      </c>
      <c r="G423" s="328" t="s">
        <v>183</v>
      </c>
      <c r="H423" s="328" t="s">
        <v>183</v>
      </c>
      <c r="I423" s="328" t="s">
        <v>183</v>
      </c>
      <c r="J423" s="329" t="s">
        <v>482</v>
      </c>
      <c r="K423" s="329" t="s">
        <v>482</v>
      </c>
      <c r="L423" s="329" t="s">
        <v>482</v>
      </c>
      <c r="M423" s="329" t="s">
        <v>482</v>
      </c>
    </row>
    <row r="424" spans="1:13">
      <c r="A424" s="299" t="s">
        <v>616</v>
      </c>
      <c r="B424" s="328" t="s">
        <v>183</v>
      </c>
      <c r="C424" s="328" t="s">
        <v>183</v>
      </c>
      <c r="D424" s="331">
        <v>37.974850892036372</v>
      </c>
      <c r="E424" s="328" t="s">
        <v>183</v>
      </c>
      <c r="F424" s="328" t="s">
        <v>183</v>
      </c>
      <c r="G424" s="328" t="s">
        <v>183</v>
      </c>
      <c r="H424" s="328" t="s">
        <v>183</v>
      </c>
      <c r="I424" s="328" t="s">
        <v>183</v>
      </c>
      <c r="J424" s="329" t="s">
        <v>482</v>
      </c>
      <c r="K424" s="328" t="s">
        <v>183</v>
      </c>
      <c r="L424" s="328" t="s">
        <v>183</v>
      </c>
      <c r="M424" s="328" t="s">
        <v>183</v>
      </c>
    </row>
    <row r="425" spans="1:13">
      <c r="A425" s="299" t="s">
        <v>617</v>
      </c>
      <c r="B425" s="331" t="s">
        <v>480</v>
      </c>
      <c r="C425" s="328" t="s">
        <v>183</v>
      </c>
      <c r="D425" s="331">
        <v>23.960466786638641</v>
      </c>
      <c r="E425" s="328" t="s">
        <v>183</v>
      </c>
      <c r="F425" s="328" t="s">
        <v>183</v>
      </c>
      <c r="G425" s="328" t="s">
        <v>183</v>
      </c>
      <c r="H425" s="328" t="s">
        <v>183</v>
      </c>
      <c r="I425" s="328" t="s">
        <v>183</v>
      </c>
      <c r="J425" s="329" t="s">
        <v>482</v>
      </c>
      <c r="K425" s="329" t="s">
        <v>482</v>
      </c>
      <c r="L425" s="329" t="s">
        <v>482</v>
      </c>
      <c r="M425" s="328" t="s">
        <v>183</v>
      </c>
    </row>
    <row r="426" spans="1:13">
      <c r="A426" s="299" t="s">
        <v>618</v>
      </c>
      <c r="B426" s="331" t="s">
        <v>503</v>
      </c>
      <c r="C426" s="328" t="s">
        <v>183</v>
      </c>
      <c r="D426" s="331">
        <v>7.1550000000000002</v>
      </c>
      <c r="E426" s="328" t="s">
        <v>183</v>
      </c>
      <c r="F426" s="328" t="s">
        <v>183</v>
      </c>
      <c r="G426" s="328" t="s">
        <v>183</v>
      </c>
      <c r="H426" s="328" t="s">
        <v>183</v>
      </c>
      <c r="I426" s="328" t="s">
        <v>183</v>
      </c>
      <c r="J426" s="328" t="s">
        <v>183</v>
      </c>
      <c r="K426" s="328" t="s">
        <v>183</v>
      </c>
      <c r="L426" s="329" t="s">
        <v>482</v>
      </c>
      <c r="M426" s="329" t="s">
        <v>482</v>
      </c>
    </row>
    <row r="427" spans="1:13">
      <c r="A427" s="299" t="s">
        <v>619</v>
      </c>
      <c r="B427" s="331">
        <v>91.7</v>
      </c>
      <c r="C427" s="331">
        <v>0.40600000000000003</v>
      </c>
      <c r="D427" s="328" t="s">
        <v>183</v>
      </c>
      <c r="E427" s="328" t="s">
        <v>183</v>
      </c>
      <c r="F427" s="328" t="s">
        <v>183</v>
      </c>
      <c r="G427" s="328" t="s">
        <v>183</v>
      </c>
      <c r="H427" s="328" t="s">
        <v>183</v>
      </c>
      <c r="I427" s="328" t="s">
        <v>183</v>
      </c>
      <c r="J427" s="329" t="s">
        <v>482</v>
      </c>
      <c r="K427" s="329" t="s">
        <v>482</v>
      </c>
      <c r="L427" s="329" t="s">
        <v>482</v>
      </c>
      <c r="M427" s="329" t="s">
        <v>482</v>
      </c>
    </row>
    <row r="428" spans="1:13">
      <c r="A428" s="299" t="s">
        <v>620</v>
      </c>
      <c r="B428" s="331">
        <v>1755.3999999999999</v>
      </c>
      <c r="C428" s="328" t="s">
        <v>183</v>
      </c>
      <c r="D428" s="328" t="s">
        <v>183</v>
      </c>
      <c r="E428" s="328" t="s">
        <v>183</v>
      </c>
      <c r="F428" s="328" t="s">
        <v>183</v>
      </c>
      <c r="G428" s="328" t="s">
        <v>183</v>
      </c>
      <c r="H428" s="328" t="s">
        <v>183</v>
      </c>
      <c r="I428" s="328" t="s">
        <v>183</v>
      </c>
      <c r="J428" s="328" t="s">
        <v>183</v>
      </c>
      <c r="K428" s="328" t="s">
        <v>183</v>
      </c>
      <c r="L428" s="328" t="s">
        <v>183</v>
      </c>
      <c r="M428" s="328" t="s">
        <v>183</v>
      </c>
    </row>
    <row r="429" spans="1:13">
      <c r="A429" s="299" t="s">
        <v>621</v>
      </c>
      <c r="B429" s="331">
        <v>1655.306718597858</v>
      </c>
      <c r="C429" s="328" t="s">
        <v>183</v>
      </c>
      <c r="D429" s="328" t="s">
        <v>183</v>
      </c>
      <c r="E429" s="328" t="s">
        <v>183</v>
      </c>
      <c r="F429" s="328" t="s">
        <v>183</v>
      </c>
      <c r="G429" s="328" t="s">
        <v>183</v>
      </c>
      <c r="H429" s="328" t="s">
        <v>183</v>
      </c>
      <c r="I429" s="328" t="s">
        <v>183</v>
      </c>
      <c r="J429" s="328" t="s">
        <v>183</v>
      </c>
      <c r="K429" s="328" t="s">
        <v>183</v>
      </c>
      <c r="L429" s="328" t="s">
        <v>183</v>
      </c>
      <c r="M429" s="328" t="s">
        <v>183</v>
      </c>
    </row>
    <row r="430" spans="1:13">
      <c r="A430" s="299" t="s">
        <v>622</v>
      </c>
      <c r="B430" s="331">
        <v>27383.218865213978</v>
      </c>
      <c r="C430" s="331">
        <v>3.056</v>
      </c>
      <c r="D430" s="328" t="s">
        <v>183</v>
      </c>
      <c r="E430" s="328" t="s">
        <v>183</v>
      </c>
      <c r="F430" s="328" t="s">
        <v>183</v>
      </c>
      <c r="G430" s="328" t="s">
        <v>183</v>
      </c>
      <c r="H430" s="328" t="s">
        <v>183</v>
      </c>
      <c r="I430" s="328" t="s">
        <v>183</v>
      </c>
      <c r="J430" s="329" t="s">
        <v>482</v>
      </c>
      <c r="K430" s="329" t="s">
        <v>482</v>
      </c>
      <c r="L430" s="329" t="s">
        <v>482</v>
      </c>
      <c r="M430" s="329" t="s">
        <v>482</v>
      </c>
    </row>
    <row r="431" spans="1:13">
      <c r="A431" s="299" t="s">
        <v>623</v>
      </c>
      <c r="B431" s="328" t="s">
        <v>183</v>
      </c>
      <c r="C431" s="328" t="s">
        <v>183</v>
      </c>
      <c r="D431" s="328" t="s">
        <v>183</v>
      </c>
      <c r="E431" s="331">
        <v>20040.325102040817</v>
      </c>
      <c r="F431" s="331" t="s">
        <v>480</v>
      </c>
      <c r="G431" s="331" t="s">
        <v>480</v>
      </c>
      <c r="H431" s="331" t="s">
        <v>480</v>
      </c>
      <c r="I431" s="331" t="s">
        <v>480</v>
      </c>
      <c r="J431" s="328" t="s">
        <v>183</v>
      </c>
      <c r="K431" s="328" t="s">
        <v>183</v>
      </c>
      <c r="L431" s="328" t="s">
        <v>183</v>
      </c>
      <c r="M431" s="328" t="s">
        <v>183</v>
      </c>
    </row>
    <row r="432" spans="1:13">
      <c r="A432" s="301" t="s">
        <v>3234</v>
      </c>
      <c r="B432" s="331">
        <v>6491.041979844872</v>
      </c>
      <c r="C432" s="331" t="s">
        <v>542</v>
      </c>
      <c r="D432" s="331" t="s">
        <v>480</v>
      </c>
      <c r="E432" s="331" t="s">
        <v>480</v>
      </c>
      <c r="F432" s="331" t="s">
        <v>480</v>
      </c>
      <c r="G432" s="331" t="s">
        <v>480</v>
      </c>
      <c r="H432" s="331" t="s">
        <v>480</v>
      </c>
      <c r="I432" s="331" t="s">
        <v>480</v>
      </c>
      <c r="J432" s="331">
        <v>55.249069497127223</v>
      </c>
      <c r="K432" s="331">
        <v>188.72091220254887</v>
      </c>
      <c r="L432" s="331">
        <v>213.37603828081271</v>
      </c>
      <c r="M432" s="331">
        <v>228.15769905799976</v>
      </c>
    </row>
    <row r="433" spans="1:13">
      <c r="A433" s="229" t="s">
        <v>624</v>
      </c>
      <c r="B433" s="331">
        <v>77197.044032646372</v>
      </c>
      <c r="C433" s="331">
        <v>0.96083966399999998</v>
      </c>
      <c r="D433" s="331" t="s">
        <v>480</v>
      </c>
      <c r="E433" s="331" t="s">
        <v>542</v>
      </c>
      <c r="F433" s="331">
        <v>3439.7541856200496</v>
      </c>
      <c r="G433" s="331" t="s">
        <v>480</v>
      </c>
      <c r="H433" s="331">
        <v>0.12041830440901</v>
      </c>
      <c r="I433" s="331" t="s">
        <v>480</v>
      </c>
      <c r="J433" s="331">
        <v>60.032090854165958</v>
      </c>
      <c r="K433" s="331">
        <v>752.39490757758881</v>
      </c>
      <c r="L433" s="331">
        <v>44.874287061635293</v>
      </c>
      <c r="M433" s="331">
        <v>158.39225986800554</v>
      </c>
    </row>
    <row r="434" spans="1:13">
      <c r="A434" s="299" t="s">
        <v>625</v>
      </c>
      <c r="B434" s="331">
        <v>70076.465574306625</v>
      </c>
      <c r="C434" s="331">
        <v>0.57413966400000005</v>
      </c>
      <c r="D434" s="328" t="s">
        <v>183</v>
      </c>
      <c r="E434" s="328" t="s">
        <v>183</v>
      </c>
      <c r="F434" s="328" t="s">
        <v>183</v>
      </c>
      <c r="G434" s="328" t="s">
        <v>183</v>
      </c>
      <c r="H434" s="328" t="s">
        <v>183</v>
      </c>
      <c r="I434" s="328" t="s">
        <v>183</v>
      </c>
      <c r="J434" s="329" t="s">
        <v>482</v>
      </c>
      <c r="K434" s="329" t="s">
        <v>482</v>
      </c>
      <c r="L434" s="329" t="s">
        <v>482</v>
      </c>
      <c r="M434" s="329" t="s">
        <v>482</v>
      </c>
    </row>
    <row r="435" spans="1:13">
      <c r="A435" s="299" t="s">
        <v>626</v>
      </c>
      <c r="B435" s="331">
        <v>1391.9</v>
      </c>
      <c r="C435" s="331">
        <v>0.38669999999999999</v>
      </c>
      <c r="D435" s="328" t="s">
        <v>183</v>
      </c>
      <c r="E435" s="328" t="s">
        <v>183</v>
      </c>
      <c r="F435" s="328" t="s">
        <v>183</v>
      </c>
      <c r="G435" s="328" t="s">
        <v>183</v>
      </c>
      <c r="H435" s="328" t="s">
        <v>183</v>
      </c>
      <c r="I435" s="328" t="s">
        <v>183</v>
      </c>
      <c r="J435" s="329" t="s">
        <v>482</v>
      </c>
      <c r="K435" s="329" t="s">
        <v>482</v>
      </c>
      <c r="L435" s="329" t="s">
        <v>482</v>
      </c>
      <c r="M435" s="329" t="s">
        <v>482</v>
      </c>
    </row>
    <row r="436" spans="1:13">
      <c r="A436" s="299" t="s">
        <v>627</v>
      </c>
      <c r="B436" s="331">
        <v>4142.0497045616085</v>
      </c>
      <c r="C436" s="328" t="s">
        <v>183</v>
      </c>
      <c r="D436" s="328" t="s">
        <v>183</v>
      </c>
      <c r="E436" s="328" t="s">
        <v>183</v>
      </c>
      <c r="F436" s="331">
        <v>3439.7541856200496</v>
      </c>
      <c r="G436" s="328" t="s">
        <v>183</v>
      </c>
      <c r="H436" s="331" t="s">
        <v>480</v>
      </c>
      <c r="I436" s="328" t="s">
        <v>183</v>
      </c>
      <c r="J436" s="329" t="s">
        <v>482</v>
      </c>
      <c r="K436" s="329" t="s">
        <v>482</v>
      </c>
      <c r="L436" s="329" t="s">
        <v>482</v>
      </c>
      <c r="M436" s="329" t="s">
        <v>482</v>
      </c>
    </row>
    <row r="437" spans="1:13">
      <c r="A437" s="301" t="s">
        <v>628</v>
      </c>
      <c r="B437" s="331">
        <v>3.2962224463777599</v>
      </c>
      <c r="C437" s="328" t="s">
        <v>183</v>
      </c>
      <c r="D437" s="328" t="s">
        <v>183</v>
      </c>
      <c r="E437" s="331" t="s">
        <v>542</v>
      </c>
      <c r="F437" s="331" t="s">
        <v>480</v>
      </c>
      <c r="G437" s="331" t="s">
        <v>480</v>
      </c>
      <c r="H437" s="331">
        <v>0.12041830440901</v>
      </c>
      <c r="I437" s="328" t="s">
        <v>183</v>
      </c>
      <c r="J437" s="329" t="s">
        <v>482</v>
      </c>
      <c r="K437" s="329" t="s">
        <v>482</v>
      </c>
      <c r="L437" s="329" t="s">
        <v>482</v>
      </c>
      <c r="M437" s="329" t="s">
        <v>482</v>
      </c>
    </row>
    <row r="438" spans="1:13">
      <c r="A438" s="302" t="s">
        <v>629</v>
      </c>
      <c r="B438" s="331">
        <v>553.25</v>
      </c>
      <c r="C438" s="328" t="s">
        <v>183</v>
      </c>
      <c r="D438" s="328" t="s">
        <v>183</v>
      </c>
      <c r="E438" s="328" t="s">
        <v>183</v>
      </c>
      <c r="F438" s="328" t="s">
        <v>183</v>
      </c>
      <c r="G438" s="328" t="s">
        <v>183</v>
      </c>
      <c r="H438" s="328" t="s">
        <v>183</v>
      </c>
      <c r="I438" s="328" t="s">
        <v>183</v>
      </c>
      <c r="J438" s="329" t="s">
        <v>482</v>
      </c>
      <c r="K438" s="329" t="s">
        <v>482</v>
      </c>
      <c r="L438" s="329" t="s">
        <v>482</v>
      </c>
      <c r="M438" s="329" t="s">
        <v>482</v>
      </c>
    </row>
    <row r="439" spans="1:13">
      <c r="A439" s="302" t="s">
        <v>630</v>
      </c>
      <c r="B439" s="331">
        <v>1030.0825313317564</v>
      </c>
      <c r="C439" s="328" t="s">
        <v>183</v>
      </c>
      <c r="D439" s="328" t="s">
        <v>183</v>
      </c>
      <c r="E439" s="328" t="s">
        <v>183</v>
      </c>
      <c r="F439" s="328" t="s">
        <v>183</v>
      </c>
      <c r="G439" s="328" t="s">
        <v>183</v>
      </c>
      <c r="H439" s="328" t="s">
        <v>183</v>
      </c>
      <c r="I439" s="328" t="s">
        <v>183</v>
      </c>
      <c r="J439" s="329" t="s">
        <v>482</v>
      </c>
      <c r="K439" s="329" t="s">
        <v>482</v>
      </c>
      <c r="L439" s="329" t="s">
        <v>482</v>
      </c>
      <c r="M439" s="329" t="s">
        <v>482</v>
      </c>
    </row>
    <row r="440" spans="1:13">
      <c r="A440" s="299" t="s">
        <v>3235</v>
      </c>
      <c r="B440" s="331" t="s">
        <v>480</v>
      </c>
      <c r="C440" s="331" t="s">
        <v>480</v>
      </c>
      <c r="D440" s="331" t="s">
        <v>480</v>
      </c>
      <c r="E440" s="331" t="s">
        <v>480</v>
      </c>
      <c r="F440" s="331" t="s">
        <v>480</v>
      </c>
      <c r="G440" s="331" t="s">
        <v>480</v>
      </c>
      <c r="H440" s="331" t="s">
        <v>480</v>
      </c>
      <c r="I440" s="331" t="s">
        <v>480</v>
      </c>
      <c r="J440" s="331">
        <v>60.032090854165958</v>
      </c>
      <c r="K440" s="331">
        <v>752.39490757758881</v>
      </c>
      <c r="L440" s="331">
        <v>44.874287061635293</v>
      </c>
      <c r="M440" s="331">
        <v>158.39225986800554</v>
      </c>
    </row>
    <row r="441" spans="1:13">
      <c r="A441" s="303" t="s">
        <v>631</v>
      </c>
      <c r="B441" s="331" t="s">
        <v>482</v>
      </c>
      <c r="C441" s="331" t="s">
        <v>480</v>
      </c>
      <c r="D441" s="331" t="s">
        <v>480</v>
      </c>
      <c r="E441" s="328" t="s">
        <v>183</v>
      </c>
      <c r="F441" s="328" t="s">
        <v>183</v>
      </c>
      <c r="G441" s="328" t="s">
        <v>183</v>
      </c>
      <c r="H441" s="328" t="s">
        <v>183</v>
      </c>
      <c r="I441" s="328" t="s">
        <v>183</v>
      </c>
      <c r="J441" s="331" t="s">
        <v>480</v>
      </c>
      <c r="K441" s="331" t="s">
        <v>480</v>
      </c>
      <c r="L441" s="331" t="s">
        <v>480</v>
      </c>
      <c r="M441" s="331" t="s">
        <v>480</v>
      </c>
    </row>
    <row r="442" spans="1:13">
      <c r="A442" s="304" t="s">
        <v>632</v>
      </c>
      <c r="B442" s="331" t="s">
        <v>482</v>
      </c>
      <c r="C442" s="331" t="s">
        <v>480</v>
      </c>
      <c r="D442" s="331" t="s">
        <v>480</v>
      </c>
      <c r="E442" s="328" t="s">
        <v>183</v>
      </c>
      <c r="F442" s="328" t="s">
        <v>183</v>
      </c>
      <c r="G442" s="328" t="s">
        <v>183</v>
      </c>
      <c r="H442" s="328" t="s">
        <v>183</v>
      </c>
      <c r="I442" s="328" t="s">
        <v>183</v>
      </c>
      <c r="J442" s="329" t="s">
        <v>480</v>
      </c>
      <c r="K442" s="329" t="s">
        <v>480</v>
      </c>
      <c r="L442" s="329" t="s">
        <v>480</v>
      </c>
      <c r="M442" s="329" t="s">
        <v>480</v>
      </c>
    </row>
    <row r="443" spans="1:13">
      <c r="A443" s="304" t="s">
        <v>633</v>
      </c>
      <c r="B443" s="331" t="s">
        <v>482</v>
      </c>
      <c r="C443" s="331" t="s">
        <v>480</v>
      </c>
      <c r="D443" s="331" t="s">
        <v>480</v>
      </c>
      <c r="E443" s="328" t="s">
        <v>183</v>
      </c>
      <c r="F443" s="328" t="s">
        <v>183</v>
      </c>
      <c r="G443" s="328" t="s">
        <v>183</v>
      </c>
      <c r="H443" s="328" t="s">
        <v>183</v>
      </c>
      <c r="I443" s="328" t="s">
        <v>183</v>
      </c>
      <c r="J443" s="329" t="s">
        <v>480</v>
      </c>
      <c r="K443" s="329" t="s">
        <v>480</v>
      </c>
      <c r="L443" s="329" t="s">
        <v>480</v>
      </c>
      <c r="M443" s="329" t="s">
        <v>480</v>
      </c>
    </row>
    <row r="444" spans="1:13">
      <c r="A444" s="305" t="s">
        <v>634</v>
      </c>
      <c r="B444" s="331" t="s">
        <v>482</v>
      </c>
      <c r="C444" s="331" t="s">
        <v>480</v>
      </c>
      <c r="D444" s="331" t="s">
        <v>480</v>
      </c>
      <c r="E444" s="328" t="s">
        <v>183</v>
      </c>
      <c r="F444" s="328" t="s">
        <v>183</v>
      </c>
      <c r="G444" s="328" t="s">
        <v>183</v>
      </c>
      <c r="H444" s="328" t="s">
        <v>183</v>
      </c>
      <c r="I444" s="328" t="s">
        <v>183</v>
      </c>
      <c r="J444" s="331" t="s">
        <v>480</v>
      </c>
      <c r="K444" s="331" t="s">
        <v>480</v>
      </c>
      <c r="L444" s="331" t="s">
        <v>480</v>
      </c>
      <c r="M444" s="331" t="s">
        <v>480</v>
      </c>
    </row>
    <row r="445" spans="1:13">
      <c r="A445" s="306" t="s">
        <v>635</v>
      </c>
      <c r="B445" s="328" t="s">
        <v>183</v>
      </c>
      <c r="C445" s="328" t="s">
        <v>183</v>
      </c>
      <c r="D445" s="328" t="s">
        <v>183</v>
      </c>
      <c r="E445" s="331">
        <v>205.03642790644966</v>
      </c>
      <c r="F445" s="331">
        <v>3258.5392489035653</v>
      </c>
      <c r="G445" s="331" t="s">
        <v>579</v>
      </c>
      <c r="H445" s="331">
        <v>3.1103247907929999E-2</v>
      </c>
      <c r="I445" s="331">
        <v>2.8530150025699998E-2</v>
      </c>
      <c r="J445" s="328" t="s">
        <v>183</v>
      </c>
      <c r="K445" s="328" t="s">
        <v>183</v>
      </c>
      <c r="L445" s="328" t="s">
        <v>183</v>
      </c>
      <c r="M445" s="328" t="s">
        <v>183</v>
      </c>
    </row>
    <row r="446" spans="1:13">
      <c r="A446" s="304" t="s">
        <v>636</v>
      </c>
      <c r="B446" s="328" t="s">
        <v>183</v>
      </c>
      <c r="C446" s="328" t="s">
        <v>183</v>
      </c>
      <c r="D446" s="328" t="s">
        <v>183</v>
      </c>
      <c r="E446" s="331">
        <v>203.14150729415826</v>
      </c>
      <c r="F446" s="331">
        <v>3249.4595465139037</v>
      </c>
      <c r="G446" s="331" t="s">
        <v>507</v>
      </c>
      <c r="H446" s="331">
        <v>3.0668042743200001E-2</v>
      </c>
      <c r="I446" s="331">
        <v>2.8530150025699998E-2</v>
      </c>
      <c r="J446" s="328" t="s">
        <v>183</v>
      </c>
      <c r="K446" s="328" t="s">
        <v>183</v>
      </c>
      <c r="L446" s="328" t="s">
        <v>183</v>
      </c>
      <c r="M446" s="328" t="s">
        <v>183</v>
      </c>
    </row>
    <row r="447" spans="1:13">
      <c r="A447" s="304" t="s">
        <v>637</v>
      </c>
      <c r="B447" s="328" t="s">
        <v>183</v>
      </c>
      <c r="C447" s="328" t="s">
        <v>183</v>
      </c>
      <c r="D447" s="328" t="s">
        <v>183</v>
      </c>
      <c r="E447" s="331" t="s">
        <v>507</v>
      </c>
      <c r="F447" s="331" t="s">
        <v>507</v>
      </c>
      <c r="G447" s="331" t="s">
        <v>507</v>
      </c>
      <c r="H447" s="331" t="s">
        <v>507</v>
      </c>
      <c r="I447" s="331" t="s">
        <v>507</v>
      </c>
      <c r="J447" s="328" t="s">
        <v>183</v>
      </c>
      <c r="K447" s="328" t="s">
        <v>183</v>
      </c>
      <c r="L447" s="328" t="s">
        <v>183</v>
      </c>
      <c r="M447" s="328" t="s">
        <v>183</v>
      </c>
    </row>
    <row r="448" spans="1:13">
      <c r="A448" s="304" t="s">
        <v>638</v>
      </c>
      <c r="B448" s="328" t="s">
        <v>183</v>
      </c>
      <c r="C448" s="328" t="s">
        <v>183</v>
      </c>
      <c r="D448" s="328" t="s">
        <v>183</v>
      </c>
      <c r="E448" s="331">
        <v>0.10311480095790999</v>
      </c>
      <c r="F448" s="331">
        <v>3.6569522277920501</v>
      </c>
      <c r="G448" s="331" t="s">
        <v>507</v>
      </c>
      <c r="H448" s="331" t="s">
        <v>509</v>
      </c>
      <c r="I448" s="331" t="s">
        <v>509</v>
      </c>
      <c r="J448" s="328" t="s">
        <v>183</v>
      </c>
      <c r="K448" s="328" t="s">
        <v>183</v>
      </c>
      <c r="L448" s="328" t="s">
        <v>183</v>
      </c>
      <c r="M448" s="328" t="s">
        <v>183</v>
      </c>
    </row>
    <row r="449" spans="1:13">
      <c r="A449" s="304" t="s">
        <v>639</v>
      </c>
      <c r="B449" s="328" t="s">
        <v>183</v>
      </c>
      <c r="C449" s="328" t="s">
        <v>183</v>
      </c>
      <c r="D449" s="328" t="s">
        <v>183</v>
      </c>
      <c r="E449" s="331">
        <v>1.6984600970478201</v>
      </c>
      <c r="F449" s="331">
        <v>3.5883231618697602</v>
      </c>
      <c r="G449" s="331" t="s">
        <v>509</v>
      </c>
      <c r="H449" s="331">
        <v>3.4476945044E-4</v>
      </c>
      <c r="I449" s="331" t="s">
        <v>509</v>
      </c>
      <c r="J449" s="328" t="s">
        <v>183</v>
      </c>
      <c r="K449" s="328" t="s">
        <v>183</v>
      </c>
      <c r="L449" s="328" t="s">
        <v>183</v>
      </c>
      <c r="M449" s="328" t="s">
        <v>183</v>
      </c>
    </row>
    <row r="450" spans="1:13">
      <c r="A450" s="304" t="s">
        <v>3236</v>
      </c>
      <c r="B450" s="328" t="s">
        <v>183</v>
      </c>
      <c r="C450" s="328" t="s">
        <v>183</v>
      </c>
      <c r="D450" s="328" t="s">
        <v>183</v>
      </c>
      <c r="E450" s="331">
        <v>9.3345714285669998E-2</v>
      </c>
      <c r="F450" s="331">
        <v>1.83442699999999</v>
      </c>
      <c r="G450" s="331" t="s">
        <v>507</v>
      </c>
      <c r="H450" s="331">
        <v>9.0435714290000002E-5</v>
      </c>
      <c r="I450" s="331" t="s">
        <v>509</v>
      </c>
      <c r="J450" s="328" t="s">
        <v>183</v>
      </c>
      <c r="K450" s="328" t="s">
        <v>183</v>
      </c>
      <c r="L450" s="328" t="s">
        <v>183</v>
      </c>
      <c r="M450" s="328" t="s">
        <v>183</v>
      </c>
    </row>
    <row r="451" spans="1:13">
      <c r="A451" s="307" t="s">
        <v>640</v>
      </c>
      <c r="B451" s="328" t="s">
        <v>183</v>
      </c>
      <c r="C451" s="328" t="s">
        <v>183</v>
      </c>
      <c r="D451" s="328" t="s">
        <v>183</v>
      </c>
      <c r="E451" s="331">
        <v>99945.755582500002</v>
      </c>
      <c r="F451" s="331">
        <v>15.660888</v>
      </c>
      <c r="G451" s="331">
        <v>7230.4559117999988</v>
      </c>
      <c r="H451" s="331" t="s">
        <v>480</v>
      </c>
      <c r="I451" s="331" t="s">
        <v>480</v>
      </c>
      <c r="J451" s="328" t="s">
        <v>183</v>
      </c>
      <c r="K451" s="328" t="s">
        <v>183</v>
      </c>
      <c r="L451" s="328" t="s">
        <v>183</v>
      </c>
      <c r="M451" s="328" t="s">
        <v>183</v>
      </c>
    </row>
    <row r="452" spans="1:13">
      <c r="A452" s="304" t="s">
        <v>641</v>
      </c>
      <c r="B452" s="328" t="s">
        <v>183</v>
      </c>
      <c r="C452" s="328" t="s">
        <v>183</v>
      </c>
      <c r="D452" s="328" t="s">
        <v>183</v>
      </c>
      <c r="E452" s="331">
        <v>89653.230582500008</v>
      </c>
      <c r="F452" s="331" t="s">
        <v>480</v>
      </c>
      <c r="G452" s="331" t="s">
        <v>3103</v>
      </c>
      <c r="H452" s="331" t="s">
        <v>480</v>
      </c>
      <c r="I452" s="331" t="s">
        <v>480</v>
      </c>
      <c r="J452" s="328" t="s">
        <v>183</v>
      </c>
      <c r="K452" s="328" t="s">
        <v>183</v>
      </c>
      <c r="L452" s="328" t="s">
        <v>183</v>
      </c>
      <c r="M452" s="328" t="s">
        <v>183</v>
      </c>
    </row>
    <row r="453" spans="1:13">
      <c r="A453" s="304" t="s">
        <v>642</v>
      </c>
      <c r="B453" s="328" t="s">
        <v>183</v>
      </c>
      <c r="C453" s="328" t="s">
        <v>183</v>
      </c>
      <c r="D453" s="328" t="s">
        <v>183</v>
      </c>
      <c r="E453" s="331">
        <v>1457.742</v>
      </c>
      <c r="F453" s="331" t="s">
        <v>480</v>
      </c>
      <c r="G453" s="331" t="s">
        <v>482</v>
      </c>
      <c r="H453" s="331" t="s">
        <v>480</v>
      </c>
      <c r="I453" s="331" t="s">
        <v>480</v>
      </c>
      <c r="J453" s="328" t="s">
        <v>183</v>
      </c>
      <c r="K453" s="328" t="s">
        <v>183</v>
      </c>
      <c r="L453" s="328" t="s">
        <v>183</v>
      </c>
      <c r="M453" s="328" t="s">
        <v>183</v>
      </c>
    </row>
    <row r="454" spans="1:13">
      <c r="A454" s="304" t="s">
        <v>643</v>
      </c>
      <c r="B454" s="328" t="s">
        <v>183</v>
      </c>
      <c r="C454" s="328" t="s">
        <v>183</v>
      </c>
      <c r="D454" s="328" t="s">
        <v>183</v>
      </c>
      <c r="E454" s="331">
        <v>301.25799999999998</v>
      </c>
      <c r="F454" s="331">
        <v>15.660888</v>
      </c>
      <c r="G454" s="331" t="s">
        <v>482</v>
      </c>
      <c r="H454" s="331" t="s">
        <v>480</v>
      </c>
      <c r="I454" s="331" t="s">
        <v>480</v>
      </c>
      <c r="J454" s="328" t="s">
        <v>183</v>
      </c>
      <c r="K454" s="328" t="s">
        <v>183</v>
      </c>
      <c r="L454" s="328" t="s">
        <v>183</v>
      </c>
      <c r="M454" s="328" t="s">
        <v>183</v>
      </c>
    </row>
    <row r="455" spans="1:13">
      <c r="A455" s="304" t="s">
        <v>644</v>
      </c>
      <c r="B455" s="328" t="s">
        <v>183</v>
      </c>
      <c r="C455" s="328" t="s">
        <v>183</v>
      </c>
      <c r="D455" s="328" t="s">
        <v>183</v>
      </c>
      <c r="E455" s="331">
        <v>8533.5249999999996</v>
      </c>
      <c r="F455" s="331" t="s">
        <v>480</v>
      </c>
      <c r="G455" s="331" t="s">
        <v>554</v>
      </c>
      <c r="H455" s="331" t="s">
        <v>480</v>
      </c>
      <c r="I455" s="331" t="s">
        <v>480</v>
      </c>
      <c r="J455" s="328" t="s">
        <v>183</v>
      </c>
      <c r="K455" s="328" t="s">
        <v>183</v>
      </c>
      <c r="L455" s="328" t="s">
        <v>183</v>
      </c>
      <c r="M455" s="328" t="s">
        <v>183</v>
      </c>
    </row>
    <row r="456" spans="1:13">
      <c r="A456" s="304" t="s">
        <v>645</v>
      </c>
      <c r="B456" s="328" t="s">
        <v>183</v>
      </c>
      <c r="C456" s="328" t="s">
        <v>183</v>
      </c>
      <c r="D456" s="328" t="s">
        <v>183</v>
      </c>
      <c r="E456" s="331" t="s">
        <v>480</v>
      </c>
      <c r="F456" s="331" t="s">
        <v>480</v>
      </c>
      <c r="G456" s="331" t="s">
        <v>482</v>
      </c>
      <c r="H456" s="331" t="s">
        <v>480</v>
      </c>
      <c r="I456" s="331" t="s">
        <v>480</v>
      </c>
      <c r="J456" s="328" t="s">
        <v>183</v>
      </c>
      <c r="K456" s="328" t="s">
        <v>183</v>
      </c>
      <c r="L456" s="328" t="s">
        <v>183</v>
      </c>
      <c r="M456" s="328" t="s">
        <v>183</v>
      </c>
    </row>
    <row r="457" spans="1:13">
      <c r="A457" s="305" t="s">
        <v>646</v>
      </c>
      <c r="B457" s="328" t="s">
        <v>183</v>
      </c>
      <c r="C457" s="328" t="s">
        <v>183</v>
      </c>
      <c r="D457" s="328" t="s">
        <v>183</v>
      </c>
      <c r="E457" s="331" t="s">
        <v>480</v>
      </c>
      <c r="F457" s="331" t="s">
        <v>480</v>
      </c>
      <c r="G457" s="331">
        <v>7230.4559117999988</v>
      </c>
      <c r="H457" s="331" t="s">
        <v>480</v>
      </c>
      <c r="I457" s="331" t="s">
        <v>480</v>
      </c>
      <c r="J457" s="328" t="s">
        <v>183</v>
      </c>
      <c r="K457" s="328" t="s">
        <v>183</v>
      </c>
      <c r="L457" s="328" t="s">
        <v>183</v>
      </c>
      <c r="M457" s="328" t="s">
        <v>183</v>
      </c>
    </row>
    <row r="458" spans="1:13">
      <c r="A458" s="306" t="s">
        <v>647</v>
      </c>
      <c r="B458" s="331" t="s">
        <v>503</v>
      </c>
      <c r="C458" s="331" t="s">
        <v>503</v>
      </c>
      <c r="D458" s="331">
        <v>14.15208194400004</v>
      </c>
      <c r="E458" s="331" t="s">
        <v>480</v>
      </c>
      <c r="F458" s="331">
        <v>2.3518718468133701</v>
      </c>
      <c r="G458" s="331" t="s">
        <v>480</v>
      </c>
      <c r="H458" s="331">
        <v>0.36618901378629998</v>
      </c>
      <c r="I458" s="331" t="s">
        <v>480</v>
      </c>
      <c r="J458" s="331">
        <v>3.0595650574289701</v>
      </c>
      <c r="K458" s="331">
        <v>2.2218459027463999</v>
      </c>
      <c r="L458" s="331">
        <v>3851.2231308671667</v>
      </c>
      <c r="M458" s="331">
        <v>0.17191986356898001</v>
      </c>
    </row>
    <row r="459" spans="1:13">
      <c r="A459" s="304" t="s">
        <v>648</v>
      </c>
      <c r="B459" s="328" t="s">
        <v>183</v>
      </c>
      <c r="C459" s="328" t="s">
        <v>183</v>
      </c>
      <c r="D459" s="328" t="s">
        <v>183</v>
      </c>
      <c r="E459" s="331" t="s">
        <v>480</v>
      </c>
      <c r="F459" s="331">
        <v>2.3518718468133701</v>
      </c>
      <c r="G459" s="331" t="s">
        <v>480</v>
      </c>
      <c r="H459" s="331">
        <v>0.36618901378629998</v>
      </c>
      <c r="I459" s="331" t="s">
        <v>480</v>
      </c>
      <c r="J459" s="328" t="s">
        <v>183</v>
      </c>
      <c r="K459" s="328" t="s">
        <v>183</v>
      </c>
      <c r="L459" s="328" t="s">
        <v>183</v>
      </c>
      <c r="M459" s="328" t="s">
        <v>183</v>
      </c>
    </row>
    <row r="460" spans="1:13">
      <c r="A460" s="304" t="s">
        <v>3237</v>
      </c>
      <c r="B460" s="328" t="s">
        <v>183</v>
      </c>
      <c r="C460" s="328" t="s">
        <v>183</v>
      </c>
      <c r="D460" s="328" t="s">
        <v>183</v>
      </c>
      <c r="E460" s="328" t="s">
        <v>183</v>
      </c>
      <c r="F460" s="331" t="s">
        <v>480</v>
      </c>
      <c r="G460" s="331" t="s">
        <v>183</v>
      </c>
      <c r="H460" s="331" t="s">
        <v>507</v>
      </c>
      <c r="I460" s="328" t="s">
        <v>183</v>
      </c>
      <c r="J460" s="328" t="s">
        <v>183</v>
      </c>
      <c r="K460" s="328" t="s">
        <v>183</v>
      </c>
      <c r="L460" s="328" t="s">
        <v>183</v>
      </c>
      <c r="M460" s="328" t="s">
        <v>183</v>
      </c>
    </row>
    <row r="461" spans="1:13">
      <c r="A461" s="304" t="s">
        <v>3238</v>
      </c>
      <c r="B461" s="328" t="s">
        <v>183</v>
      </c>
      <c r="C461" s="328" t="s">
        <v>183</v>
      </c>
      <c r="D461" s="331">
        <v>14.15208194400004</v>
      </c>
      <c r="E461" s="328" t="s">
        <v>183</v>
      </c>
      <c r="F461" s="328" t="s">
        <v>183</v>
      </c>
      <c r="G461" s="328" t="s">
        <v>183</v>
      </c>
      <c r="H461" s="328" t="s">
        <v>183</v>
      </c>
      <c r="I461" s="328" t="s">
        <v>183</v>
      </c>
      <c r="J461" s="328" t="s">
        <v>183</v>
      </c>
      <c r="K461" s="328" t="s">
        <v>183</v>
      </c>
      <c r="L461" s="328" t="s">
        <v>183</v>
      </c>
      <c r="M461" s="328" t="s">
        <v>183</v>
      </c>
    </row>
    <row r="462" spans="1:13">
      <c r="A462" s="304" t="s">
        <v>649</v>
      </c>
      <c r="B462" s="331" t="s">
        <v>503</v>
      </c>
      <c r="C462" s="331" t="s">
        <v>503</v>
      </c>
      <c r="D462" s="331" t="s">
        <v>503</v>
      </c>
      <c r="E462" s="331" t="s">
        <v>480</v>
      </c>
      <c r="F462" s="331" t="s">
        <v>480</v>
      </c>
      <c r="G462" s="331" t="s">
        <v>480</v>
      </c>
      <c r="H462" s="331" t="s">
        <v>480</v>
      </c>
      <c r="I462" s="331" t="s">
        <v>480</v>
      </c>
      <c r="J462" s="331">
        <v>3.0595650574289701</v>
      </c>
      <c r="K462" s="331">
        <v>2.2218459027463999</v>
      </c>
      <c r="L462" s="331">
        <v>3851.2231308671667</v>
      </c>
      <c r="M462" s="331">
        <v>0.17191986356898001</v>
      </c>
    </row>
    <row r="463" spans="1:13">
      <c r="A463" s="303" t="s">
        <v>650</v>
      </c>
      <c r="B463" s="331" t="s">
        <v>542</v>
      </c>
      <c r="C463" s="331" t="s">
        <v>480</v>
      </c>
      <c r="D463" s="331">
        <v>0.41291012709129998</v>
      </c>
      <c r="E463" s="331" t="s">
        <v>514</v>
      </c>
      <c r="F463" s="331" t="s">
        <v>514</v>
      </c>
      <c r="G463" s="331" t="s">
        <v>480</v>
      </c>
      <c r="H463" s="331" t="s">
        <v>514</v>
      </c>
      <c r="I463" s="331" t="s">
        <v>514</v>
      </c>
      <c r="J463" s="331">
        <v>453.82441954455231</v>
      </c>
      <c r="K463" s="331">
        <v>613.85632533670321</v>
      </c>
      <c r="L463" s="331">
        <v>1739.7462559347221</v>
      </c>
      <c r="M463" s="331">
        <v>310.00149700742173</v>
      </c>
    </row>
    <row r="465" spans="1:36">
      <c r="A465" s="50" t="s">
        <v>651</v>
      </c>
      <c r="B465" s="62">
        <f>B416</f>
        <v>194388.53120401071</v>
      </c>
      <c r="C465" s="62">
        <f t="shared" ref="C465:M465" si="9">C416</f>
        <v>4.4228396639999996</v>
      </c>
      <c r="D465" s="62">
        <f t="shared" si="9"/>
        <v>83.655309749766346</v>
      </c>
      <c r="E465" s="62">
        <f t="shared" si="9"/>
        <v>120191.11711244726</v>
      </c>
      <c r="F465" s="62">
        <f t="shared" si="9"/>
        <v>6716.3061943704279</v>
      </c>
      <c r="G465" s="62">
        <f t="shared" si="9"/>
        <v>7230.4559117999988</v>
      </c>
      <c r="H465" s="62">
        <f t="shared" si="9"/>
        <v>0.51771056610323996</v>
      </c>
      <c r="I465" s="62">
        <f t="shared" si="9"/>
        <v>2.8530150025699998E-2</v>
      </c>
      <c r="J465" s="62">
        <f t="shared" si="9"/>
        <v>572.16514495327442</v>
      </c>
      <c r="K465" s="62">
        <f t="shared" si="9"/>
        <v>1557.1939910195872</v>
      </c>
      <c r="L465" s="62">
        <f t="shared" si="9"/>
        <v>5849.2197121443369</v>
      </c>
      <c r="M465" s="62">
        <f t="shared" si="9"/>
        <v>830.75987228203655</v>
      </c>
    </row>
    <row r="467" spans="1:36" ht="18">
      <c r="A467" s="443" t="s">
        <v>652</v>
      </c>
      <c r="B467" s="443"/>
      <c r="C467" s="443"/>
      <c r="D467" s="443"/>
      <c r="E467" s="443"/>
      <c r="F467" s="443"/>
      <c r="G467" s="443"/>
      <c r="H467" s="443"/>
      <c r="I467" s="443"/>
      <c r="J467" s="443"/>
      <c r="K467" s="443"/>
      <c r="L467" s="443"/>
      <c r="M467" s="443"/>
      <c r="N467" s="443"/>
      <c r="O467" s="443"/>
      <c r="P467" s="443"/>
      <c r="Q467" s="443"/>
      <c r="R467" s="220"/>
      <c r="S467" s="220"/>
      <c r="T467" s="220"/>
      <c r="U467" s="220"/>
      <c r="V467" s="220"/>
      <c r="W467" s="220"/>
      <c r="X467" s="220"/>
      <c r="Y467" s="220"/>
      <c r="Z467" s="220"/>
      <c r="AA467" s="220"/>
      <c r="AB467" s="220"/>
      <c r="AC467" s="220"/>
      <c r="AD467" s="220"/>
      <c r="AE467" s="220"/>
      <c r="AF467" s="231"/>
      <c r="AG467" s="220"/>
      <c r="AH467" s="220"/>
      <c r="AI467" s="49" t="s">
        <v>464</v>
      </c>
      <c r="AJ467" s="218"/>
    </row>
    <row r="468" spans="1:36" ht="15.5">
      <c r="A468" s="232" t="s">
        <v>653</v>
      </c>
      <c r="B468" s="64"/>
      <c r="C468" s="64"/>
      <c r="D468" s="64"/>
      <c r="E468" s="64"/>
      <c r="F468" s="64"/>
      <c r="G468" s="64"/>
      <c r="H468" s="64"/>
      <c r="I468" s="64"/>
      <c r="J468" s="64"/>
      <c r="K468" s="64"/>
      <c r="L468" s="64"/>
      <c r="M468" s="64"/>
      <c r="N468" s="64"/>
      <c r="O468" s="64"/>
      <c r="P468" s="64"/>
      <c r="Q468" s="64"/>
      <c r="R468" s="220"/>
      <c r="S468" s="220"/>
      <c r="T468" s="220"/>
      <c r="U468" s="220"/>
      <c r="V468" s="220"/>
      <c r="W468" s="220"/>
      <c r="X468" s="220"/>
      <c r="Y468" s="220"/>
      <c r="Z468" s="220"/>
      <c r="AA468" s="220"/>
      <c r="AB468" s="220"/>
      <c r="AC468" s="220"/>
      <c r="AD468" s="220"/>
      <c r="AE468" s="220"/>
      <c r="AF468" s="231"/>
      <c r="AG468" s="218"/>
      <c r="AH468" s="218"/>
      <c r="AI468" s="49" t="s">
        <v>3377</v>
      </c>
      <c r="AJ468" s="218"/>
    </row>
    <row r="469" spans="1:36">
      <c r="A469" s="65"/>
      <c r="B469" s="220"/>
      <c r="C469" s="220"/>
      <c r="D469" s="220"/>
      <c r="E469" s="220"/>
      <c r="F469" s="220"/>
      <c r="G469" s="220"/>
      <c r="H469" s="220"/>
      <c r="I469" s="220"/>
      <c r="J469" s="220"/>
      <c r="K469" s="220"/>
      <c r="L469" s="220"/>
      <c r="M469" s="220"/>
      <c r="N469" s="220"/>
      <c r="O469" s="220"/>
      <c r="P469" s="220"/>
      <c r="Q469" s="220"/>
      <c r="R469" s="220"/>
      <c r="S469" s="220"/>
      <c r="T469" s="220"/>
      <c r="U469" s="220"/>
      <c r="V469" s="220"/>
      <c r="W469" s="220"/>
      <c r="X469" s="220"/>
      <c r="Y469" s="220"/>
      <c r="Z469" s="220"/>
      <c r="AA469" s="220"/>
      <c r="AB469" s="220"/>
      <c r="AC469" s="220"/>
      <c r="AD469" s="220"/>
      <c r="AE469" s="220"/>
      <c r="AF469" s="231"/>
      <c r="AG469" s="218"/>
      <c r="AH469" s="218"/>
      <c r="AI469" s="49" t="s">
        <v>465</v>
      </c>
      <c r="AJ469" s="218"/>
    </row>
    <row r="470" spans="1:36">
      <c r="A470" s="233"/>
      <c r="B470" s="220"/>
      <c r="C470" s="220"/>
      <c r="D470" s="220"/>
      <c r="E470" s="220"/>
      <c r="F470" s="220"/>
      <c r="G470" s="220"/>
      <c r="H470" s="220"/>
      <c r="I470" s="220"/>
      <c r="J470" s="220"/>
      <c r="K470" s="220"/>
      <c r="L470" s="220"/>
      <c r="M470" s="220"/>
      <c r="N470" s="220"/>
      <c r="O470" s="220"/>
      <c r="P470" s="220"/>
      <c r="Q470" s="220"/>
      <c r="R470" s="220"/>
      <c r="S470" s="220"/>
      <c r="T470" s="220"/>
      <c r="U470" s="220"/>
      <c r="V470" s="220"/>
      <c r="W470" s="220"/>
      <c r="X470" s="220"/>
      <c r="Y470" s="220"/>
      <c r="Z470" s="220"/>
      <c r="AA470" s="220"/>
      <c r="AB470" s="220"/>
      <c r="AC470" s="220"/>
      <c r="AD470" s="220"/>
      <c r="AE470" s="220"/>
      <c r="AF470" s="220"/>
      <c r="AG470" s="220"/>
      <c r="AH470" s="220"/>
      <c r="AI470" s="220"/>
      <c r="AJ470" s="220"/>
    </row>
    <row r="471" spans="1:36" ht="64.5" customHeight="1">
      <c r="A471" s="458" t="s">
        <v>466</v>
      </c>
      <c r="B471" s="234" t="s">
        <v>654</v>
      </c>
      <c r="C471" s="235" t="s">
        <v>655</v>
      </c>
      <c r="D471" s="235" t="s">
        <v>656</v>
      </c>
      <c r="E471" s="235" t="s">
        <v>657</v>
      </c>
      <c r="F471" s="235" t="s">
        <v>658</v>
      </c>
      <c r="G471" s="235" t="s">
        <v>659</v>
      </c>
      <c r="H471" s="235" t="s">
        <v>660</v>
      </c>
      <c r="I471" s="235" t="s">
        <v>661</v>
      </c>
      <c r="J471" s="235" t="s">
        <v>662</v>
      </c>
      <c r="K471" s="235" t="s">
        <v>663</v>
      </c>
      <c r="L471" s="235" t="s">
        <v>664</v>
      </c>
      <c r="M471" s="235" t="s">
        <v>665</v>
      </c>
      <c r="N471" s="235" t="s">
        <v>666</v>
      </c>
      <c r="O471" s="235" t="s">
        <v>667</v>
      </c>
      <c r="P471" s="235" t="s">
        <v>668</v>
      </c>
      <c r="Q471" s="235" t="s">
        <v>669</v>
      </c>
      <c r="R471" s="235" t="s">
        <v>670</v>
      </c>
      <c r="S471" s="236" t="s">
        <v>671</v>
      </c>
      <c r="T471" s="236" t="s">
        <v>672</v>
      </c>
      <c r="U471" s="237" t="s">
        <v>673</v>
      </c>
      <c r="V471" s="235" t="s">
        <v>674</v>
      </c>
      <c r="W471" s="238" t="s">
        <v>675</v>
      </c>
      <c r="X471" s="238" t="s">
        <v>676</v>
      </c>
      <c r="Y471" s="238" t="s">
        <v>677</v>
      </c>
      <c r="Z471" s="238" t="s">
        <v>678</v>
      </c>
      <c r="AA471" s="238" t="s">
        <v>679</v>
      </c>
      <c r="AB471" s="238" t="s">
        <v>680</v>
      </c>
      <c r="AC471" s="238" t="s">
        <v>681</v>
      </c>
      <c r="AD471" s="239" t="s">
        <v>682</v>
      </c>
      <c r="AE471" s="239" t="s">
        <v>683</v>
      </c>
      <c r="AF471" s="237" t="s">
        <v>684</v>
      </c>
      <c r="AG471" s="235" t="s">
        <v>685</v>
      </c>
      <c r="AH471" s="237" t="s">
        <v>602</v>
      </c>
      <c r="AI471" s="236" t="s">
        <v>603</v>
      </c>
      <c r="AJ471" s="66" t="s">
        <v>686</v>
      </c>
    </row>
    <row r="472" spans="1:36" ht="37" thickBot="1">
      <c r="A472" s="459"/>
      <c r="B472" s="438" t="s">
        <v>3105</v>
      </c>
      <c r="C472" s="436"/>
      <c r="D472" s="436"/>
      <c r="E472" s="436"/>
      <c r="F472" s="436"/>
      <c r="G472" s="436"/>
      <c r="H472" s="436"/>
      <c r="I472" s="436"/>
      <c r="J472" s="436"/>
      <c r="K472" s="436"/>
      <c r="L472" s="436"/>
      <c r="M472" s="436"/>
      <c r="N472" s="436"/>
      <c r="O472" s="436"/>
      <c r="P472" s="436"/>
      <c r="Q472" s="436"/>
      <c r="R472" s="437"/>
      <c r="S472" s="264"/>
      <c r="T472" s="264"/>
      <c r="U472" s="444" t="s">
        <v>687</v>
      </c>
      <c r="V472" s="445"/>
      <c r="W472" s="438" t="s">
        <v>3105</v>
      </c>
      <c r="X472" s="436"/>
      <c r="Y472" s="436"/>
      <c r="Z472" s="436"/>
      <c r="AA472" s="436"/>
      <c r="AB472" s="436"/>
      <c r="AC472" s="437"/>
      <c r="AD472" s="264"/>
      <c r="AE472" s="264"/>
      <c r="AF472" s="444" t="s">
        <v>687</v>
      </c>
      <c r="AG472" s="445"/>
      <c r="AH472" s="240" t="s">
        <v>607</v>
      </c>
      <c r="AI472" s="265" t="s">
        <v>3105</v>
      </c>
      <c r="AJ472" s="241" t="s">
        <v>3105</v>
      </c>
    </row>
    <row r="473" spans="1:36" ht="15" thickTop="1">
      <c r="A473" s="242" t="s">
        <v>688</v>
      </c>
      <c r="B473" s="331">
        <v>1368.6407622854913</v>
      </c>
      <c r="C473" s="331">
        <v>398.21997774743551</v>
      </c>
      <c r="D473" s="331">
        <v>1.9808273483516601</v>
      </c>
      <c r="E473" s="331" t="s">
        <v>785</v>
      </c>
      <c r="F473" s="331">
        <v>2580.4423400000001</v>
      </c>
      <c r="G473" s="331" t="s">
        <v>505</v>
      </c>
      <c r="H473" s="331">
        <v>56029.164606593971</v>
      </c>
      <c r="I473" s="331" t="s">
        <v>505</v>
      </c>
      <c r="J473" s="331">
        <v>2093.1475999999998</v>
      </c>
      <c r="K473" s="331" t="s">
        <v>505</v>
      </c>
      <c r="L473" s="331" t="s">
        <v>785</v>
      </c>
      <c r="M473" s="331" t="s">
        <v>505</v>
      </c>
      <c r="N473" s="331" t="s">
        <v>505</v>
      </c>
      <c r="O473" s="331" t="s">
        <v>505</v>
      </c>
      <c r="P473" s="331" t="s">
        <v>505</v>
      </c>
      <c r="Q473" s="331">
        <v>117.73</v>
      </c>
      <c r="R473" s="331" t="s">
        <v>505</v>
      </c>
      <c r="S473" s="331" t="s">
        <v>785</v>
      </c>
      <c r="T473" s="331" t="s">
        <v>785</v>
      </c>
      <c r="U473" s="331">
        <v>1.6984600970478201</v>
      </c>
      <c r="V473" s="328" t="s">
        <v>183</v>
      </c>
      <c r="W473" s="331">
        <v>540.06916717032652</v>
      </c>
      <c r="X473" s="331">
        <v>206.85707686944318</v>
      </c>
      <c r="Y473" s="331">
        <v>9.0276703162196608</v>
      </c>
      <c r="Z473" s="331" t="s">
        <v>505</v>
      </c>
      <c r="AA473" s="331">
        <v>11.47912170919709</v>
      </c>
      <c r="AB473" s="331" t="s">
        <v>505</v>
      </c>
      <c r="AC473" s="331" t="s">
        <v>785</v>
      </c>
      <c r="AD473" s="331" t="s">
        <v>505</v>
      </c>
      <c r="AE473" s="331" t="s">
        <v>505</v>
      </c>
      <c r="AF473" s="331">
        <v>3.5894286775586801</v>
      </c>
      <c r="AG473" s="328" t="s">
        <v>183</v>
      </c>
      <c r="AH473" s="331">
        <v>7230.4559117999988</v>
      </c>
      <c r="AI473" s="331">
        <v>517.71056610324001</v>
      </c>
      <c r="AJ473" s="331">
        <v>28.530150025699999</v>
      </c>
    </row>
    <row r="474" spans="1:36">
      <c r="A474" s="242" t="s">
        <v>689</v>
      </c>
      <c r="B474" s="331">
        <v>1354.0760204081632</v>
      </c>
      <c r="C474" s="331" t="s">
        <v>480</v>
      </c>
      <c r="D474" s="331" t="s">
        <v>480</v>
      </c>
      <c r="E474" s="331" t="s">
        <v>480</v>
      </c>
      <c r="F474" s="331" t="s">
        <v>480</v>
      </c>
      <c r="G474" s="331" t="s">
        <v>480</v>
      </c>
      <c r="H474" s="331" t="s">
        <v>480</v>
      </c>
      <c r="I474" s="331" t="s">
        <v>480</v>
      </c>
      <c r="J474" s="331" t="s">
        <v>480</v>
      </c>
      <c r="K474" s="331" t="s">
        <v>480</v>
      </c>
      <c r="L474" s="331" t="s">
        <v>480</v>
      </c>
      <c r="M474" s="331" t="s">
        <v>480</v>
      </c>
      <c r="N474" s="331" t="s">
        <v>480</v>
      </c>
      <c r="O474" s="331" t="s">
        <v>480</v>
      </c>
      <c r="P474" s="331" t="s">
        <v>480</v>
      </c>
      <c r="Q474" s="331" t="s">
        <v>480</v>
      </c>
      <c r="R474" s="331" t="s">
        <v>480</v>
      </c>
      <c r="S474" s="331" t="s">
        <v>480</v>
      </c>
      <c r="T474" s="331" t="s">
        <v>480</v>
      </c>
      <c r="U474" s="331" t="s">
        <v>480</v>
      </c>
      <c r="V474" s="328" t="s">
        <v>183</v>
      </c>
      <c r="W474" s="331" t="s">
        <v>480</v>
      </c>
      <c r="X474" s="331" t="s">
        <v>480</v>
      </c>
      <c r="Y474" s="331" t="s">
        <v>480</v>
      </c>
      <c r="Z474" s="331" t="s">
        <v>480</v>
      </c>
      <c r="AA474" s="331" t="s">
        <v>480</v>
      </c>
      <c r="AB474" s="331" t="s">
        <v>480</v>
      </c>
      <c r="AC474" s="331" t="s">
        <v>480</v>
      </c>
      <c r="AD474" s="331" t="s">
        <v>480</v>
      </c>
      <c r="AE474" s="331" t="s">
        <v>480</v>
      </c>
      <c r="AF474" s="331" t="s">
        <v>480</v>
      </c>
      <c r="AG474" s="328" t="s">
        <v>183</v>
      </c>
      <c r="AH474" s="331" t="s">
        <v>480</v>
      </c>
      <c r="AI474" s="331" t="s">
        <v>480</v>
      </c>
      <c r="AJ474" s="331" t="s">
        <v>480</v>
      </c>
    </row>
    <row r="475" spans="1:36">
      <c r="A475" s="332" t="s">
        <v>690</v>
      </c>
      <c r="B475" s="331">
        <v>1354.0760204081632</v>
      </c>
      <c r="C475" s="331" t="s">
        <v>480</v>
      </c>
      <c r="D475" s="331" t="s">
        <v>480</v>
      </c>
      <c r="E475" s="331" t="s">
        <v>480</v>
      </c>
      <c r="F475" s="331" t="s">
        <v>480</v>
      </c>
      <c r="G475" s="331" t="s">
        <v>480</v>
      </c>
      <c r="H475" s="331" t="s">
        <v>480</v>
      </c>
      <c r="I475" s="331" t="s">
        <v>480</v>
      </c>
      <c r="J475" s="331" t="s">
        <v>480</v>
      </c>
      <c r="K475" s="331" t="s">
        <v>480</v>
      </c>
      <c r="L475" s="331" t="s">
        <v>480</v>
      </c>
      <c r="M475" s="331" t="s">
        <v>480</v>
      </c>
      <c r="N475" s="331" t="s">
        <v>480</v>
      </c>
      <c r="O475" s="331" t="s">
        <v>480</v>
      </c>
      <c r="P475" s="331" t="s">
        <v>480</v>
      </c>
      <c r="Q475" s="331" t="s">
        <v>480</v>
      </c>
      <c r="R475" s="331" t="s">
        <v>480</v>
      </c>
      <c r="S475" s="331" t="s">
        <v>480</v>
      </c>
      <c r="T475" s="331" t="s">
        <v>480</v>
      </c>
      <c r="U475" s="331" t="s">
        <v>480</v>
      </c>
      <c r="V475" s="328" t="s">
        <v>183</v>
      </c>
      <c r="W475" s="331" t="s">
        <v>480</v>
      </c>
      <c r="X475" s="331" t="s">
        <v>480</v>
      </c>
      <c r="Y475" s="331" t="s">
        <v>480</v>
      </c>
      <c r="Z475" s="331" t="s">
        <v>480</v>
      </c>
      <c r="AA475" s="331" t="s">
        <v>480</v>
      </c>
      <c r="AB475" s="331" t="s">
        <v>480</v>
      </c>
      <c r="AC475" s="331" t="s">
        <v>480</v>
      </c>
      <c r="AD475" s="331" t="s">
        <v>480</v>
      </c>
      <c r="AE475" s="331" t="s">
        <v>480</v>
      </c>
      <c r="AF475" s="331" t="s">
        <v>480</v>
      </c>
      <c r="AG475" s="328" t="s">
        <v>183</v>
      </c>
      <c r="AH475" s="331" t="s">
        <v>480</v>
      </c>
      <c r="AI475" s="331" t="s">
        <v>480</v>
      </c>
      <c r="AJ475" s="331" t="s">
        <v>480</v>
      </c>
    </row>
    <row r="476" spans="1:36">
      <c r="A476" s="333" t="s">
        <v>691</v>
      </c>
      <c r="B476" s="331">
        <v>1354.0760204081632</v>
      </c>
      <c r="C476" s="331" t="s">
        <v>480</v>
      </c>
      <c r="D476" s="331" t="s">
        <v>480</v>
      </c>
      <c r="E476" s="331" t="s">
        <v>480</v>
      </c>
      <c r="F476" s="331" t="s">
        <v>480</v>
      </c>
      <c r="G476" s="331" t="s">
        <v>480</v>
      </c>
      <c r="H476" s="331" t="s">
        <v>480</v>
      </c>
      <c r="I476" s="331" t="s">
        <v>480</v>
      </c>
      <c r="J476" s="331" t="s">
        <v>480</v>
      </c>
      <c r="K476" s="331" t="s">
        <v>480</v>
      </c>
      <c r="L476" s="331" t="s">
        <v>480</v>
      </c>
      <c r="M476" s="331" t="s">
        <v>480</v>
      </c>
      <c r="N476" s="331" t="s">
        <v>480</v>
      </c>
      <c r="O476" s="331" t="s">
        <v>480</v>
      </c>
      <c r="P476" s="331" t="s">
        <v>480</v>
      </c>
      <c r="Q476" s="331" t="s">
        <v>480</v>
      </c>
      <c r="R476" s="331" t="s">
        <v>480</v>
      </c>
      <c r="S476" s="331" t="s">
        <v>480</v>
      </c>
      <c r="T476" s="331" t="s">
        <v>480</v>
      </c>
      <c r="U476" s="331" t="s">
        <v>480</v>
      </c>
      <c r="V476" s="328" t="s">
        <v>183</v>
      </c>
      <c r="W476" s="331" t="s">
        <v>480</v>
      </c>
      <c r="X476" s="331" t="s">
        <v>480</v>
      </c>
      <c r="Y476" s="331" t="s">
        <v>480</v>
      </c>
      <c r="Z476" s="331" t="s">
        <v>480</v>
      </c>
      <c r="AA476" s="331" t="s">
        <v>480</v>
      </c>
      <c r="AB476" s="331" t="s">
        <v>480</v>
      </c>
      <c r="AC476" s="331" t="s">
        <v>480</v>
      </c>
      <c r="AD476" s="331" t="s">
        <v>480</v>
      </c>
      <c r="AE476" s="331" t="s">
        <v>480</v>
      </c>
      <c r="AF476" s="331" t="s">
        <v>480</v>
      </c>
      <c r="AG476" s="328" t="s">
        <v>183</v>
      </c>
      <c r="AH476" s="331" t="s">
        <v>480</v>
      </c>
      <c r="AI476" s="331" t="s">
        <v>480</v>
      </c>
      <c r="AJ476" s="331" t="s">
        <v>480</v>
      </c>
    </row>
    <row r="477" spans="1:36">
      <c r="A477" s="333" t="s">
        <v>692</v>
      </c>
      <c r="B477" s="331" t="s">
        <v>480</v>
      </c>
      <c r="C477" s="331" t="s">
        <v>480</v>
      </c>
      <c r="D477" s="331" t="s">
        <v>480</v>
      </c>
      <c r="E477" s="331" t="s">
        <v>480</v>
      </c>
      <c r="F477" s="331" t="s">
        <v>480</v>
      </c>
      <c r="G477" s="331" t="s">
        <v>480</v>
      </c>
      <c r="H477" s="331" t="s">
        <v>480</v>
      </c>
      <c r="I477" s="331" t="s">
        <v>480</v>
      </c>
      <c r="J477" s="331" t="s">
        <v>480</v>
      </c>
      <c r="K477" s="331" t="s">
        <v>480</v>
      </c>
      <c r="L477" s="331" t="s">
        <v>480</v>
      </c>
      <c r="M477" s="331" t="s">
        <v>480</v>
      </c>
      <c r="N477" s="331" t="s">
        <v>480</v>
      </c>
      <c r="O477" s="331" t="s">
        <v>480</v>
      </c>
      <c r="P477" s="331" t="s">
        <v>480</v>
      </c>
      <c r="Q477" s="331" t="s">
        <v>480</v>
      </c>
      <c r="R477" s="331" t="s">
        <v>480</v>
      </c>
      <c r="S477" s="331" t="s">
        <v>480</v>
      </c>
      <c r="T477" s="331" t="s">
        <v>480</v>
      </c>
      <c r="U477" s="331" t="s">
        <v>480</v>
      </c>
      <c r="V477" s="328" t="s">
        <v>183</v>
      </c>
      <c r="W477" s="331" t="s">
        <v>480</v>
      </c>
      <c r="X477" s="331" t="s">
        <v>480</v>
      </c>
      <c r="Y477" s="331" t="s">
        <v>480</v>
      </c>
      <c r="Z477" s="331" t="s">
        <v>480</v>
      </c>
      <c r="AA477" s="331" t="s">
        <v>480</v>
      </c>
      <c r="AB477" s="331" t="s">
        <v>480</v>
      </c>
      <c r="AC477" s="331" t="s">
        <v>480</v>
      </c>
      <c r="AD477" s="331" t="s">
        <v>480</v>
      </c>
      <c r="AE477" s="331" t="s">
        <v>480</v>
      </c>
      <c r="AF477" s="331" t="s">
        <v>480</v>
      </c>
      <c r="AG477" s="328" t="s">
        <v>183</v>
      </c>
      <c r="AH477" s="331" t="s">
        <v>480</v>
      </c>
      <c r="AI477" s="331" t="s">
        <v>480</v>
      </c>
      <c r="AJ477" s="331" t="s">
        <v>480</v>
      </c>
    </row>
    <row r="478" spans="1:36">
      <c r="A478" s="332" t="s">
        <v>693</v>
      </c>
      <c r="B478" s="331" t="s">
        <v>480</v>
      </c>
      <c r="C478" s="331" t="s">
        <v>480</v>
      </c>
      <c r="D478" s="331" t="s">
        <v>480</v>
      </c>
      <c r="E478" s="331" t="s">
        <v>480</v>
      </c>
      <c r="F478" s="331" t="s">
        <v>480</v>
      </c>
      <c r="G478" s="331" t="s">
        <v>480</v>
      </c>
      <c r="H478" s="331" t="s">
        <v>480</v>
      </c>
      <c r="I478" s="331" t="s">
        <v>480</v>
      </c>
      <c r="J478" s="331" t="s">
        <v>480</v>
      </c>
      <c r="K478" s="331" t="s">
        <v>480</v>
      </c>
      <c r="L478" s="331" t="s">
        <v>480</v>
      </c>
      <c r="M478" s="331" t="s">
        <v>480</v>
      </c>
      <c r="N478" s="331" t="s">
        <v>480</v>
      </c>
      <c r="O478" s="331" t="s">
        <v>480</v>
      </c>
      <c r="P478" s="331" t="s">
        <v>480</v>
      </c>
      <c r="Q478" s="331" t="s">
        <v>480</v>
      </c>
      <c r="R478" s="331" t="s">
        <v>480</v>
      </c>
      <c r="S478" s="331" t="s">
        <v>480</v>
      </c>
      <c r="T478" s="331" t="s">
        <v>480</v>
      </c>
      <c r="U478" s="331" t="s">
        <v>480</v>
      </c>
      <c r="V478" s="328" t="s">
        <v>183</v>
      </c>
      <c r="W478" s="331" t="s">
        <v>480</v>
      </c>
      <c r="X478" s="331" t="s">
        <v>480</v>
      </c>
      <c r="Y478" s="331" t="s">
        <v>480</v>
      </c>
      <c r="Z478" s="331" t="s">
        <v>480</v>
      </c>
      <c r="AA478" s="331" t="s">
        <v>480</v>
      </c>
      <c r="AB478" s="331" t="s">
        <v>480</v>
      </c>
      <c r="AC478" s="331" t="s">
        <v>480</v>
      </c>
      <c r="AD478" s="331" t="s">
        <v>480</v>
      </c>
      <c r="AE478" s="331" t="s">
        <v>480</v>
      </c>
      <c r="AF478" s="331" t="s">
        <v>480</v>
      </c>
      <c r="AG478" s="328" t="s">
        <v>183</v>
      </c>
      <c r="AH478" s="331" t="s">
        <v>480</v>
      </c>
      <c r="AI478" s="331" t="s">
        <v>480</v>
      </c>
      <c r="AJ478" s="331" t="s">
        <v>480</v>
      </c>
    </row>
    <row r="479" spans="1:36">
      <c r="A479" s="242" t="s">
        <v>694</v>
      </c>
      <c r="B479" s="331" t="s">
        <v>480</v>
      </c>
      <c r="C479" s="331" t="s">
        <v>480</v>
      </c>
      <c r="D479" s="331" t="s">
        <v>480</v>
      </c>
      <c r="E479" s="331" t="s">
        <v>480</v>
      </c>
      <c r="F479" s="331" t="s">
        <v>480</v>
      </c>
      <c r="G479" s="331" t="s">
        <v>480</v>
      </c>
      <c r="H479" s="331" t="s">
        <v>542</v>
      </c>
      <c r="I479" s="331" t="s">
        <v>480</v>
      </c>
      <c r="J479" s="331" t="s">
        <v>480</v>
      </c>
      <c r="K479" s="331" t="s">
        <v>480</v>
      </c>
      <c r="L479" s="331" t="s">
        <v>480</v>
      </c>
      <c r="M479" s="331" t="s">
        <v>480</v>
      </c>
      <c r="N479" s="331" t="s">
        <v>480</v>
      </c>
      <c r="O479" s="331" t="s">
        <v>480</v>
      </c>
      <c r="P479" s="331" t="s">
        <v>480</v>
      </c>
      <c r="Q479" s="331" t="s">
        <v>480</v>
      </c>
      <c r="R479" s="331" t="s">
        <v>480</v>
      </c>
      <c r="S479" s="331" t="s">
        <v>480</v>
      </c>
      <c r="T479" s="331" t="s">
        <v>480</v>
      </c>
      <c r="U479" s="331" t="s">
        <v>480</v>
      </c>
      <c r="V479" s="328" t="s">
        <v>183</v>
      </c>
      <c r="W479" s="331">
        <v>391.00292248704386</v>
      </c>
      <c r="X479" s="331">
        <v>45.101851511540602</v>
      </c>
      <c r="Y479" s="331" t="s">
        <v>480</v>
      </c>
      <c r="Z479" s="331" t="s">
        <v>480</v>
      </c>
      <c r="AA479" s="331" t="s">
        <v>480</v>
      </c>
      <c r="AB479" s="331" t="s">
        <v>480</v>
      </c>
      <c r="AC479" s="331" t="s">
        <v>480</v>
      </c>
      <c r="AD479" s="331" t="s">
        <v>480</v>
      </c>
      <c r="AE479" s="331" t="s">
        <v>480</v>
      </c>
      <c r="AF479" s="331" t="s">
        <v>480</v>
      </c>
      <c r="AG479" s="328" t="s">
        <v>183</v>
      </c>
      <c r="AH479" s="331" t="s">
        <v>480</v>
      </c>
      <c r="AI479" s="331">
        <v>120.41830440901001</v>
      </c>
      <c r="AJ479" s="331" t="s">
        <v>480</v>
      </c>
    </row>
    <row r="480" spans="1:36">
      <c r="A480" s="332" t="s">
        <v>695</v>
      </c>
      <c r="B480" s="328" t="s">
        <v>183</v>
      </c>
      <c r="C480" s="328" t="s">
        <v>183</v>
      </c>
      <c r="D480" s="328" t="s">
        <v>183</v>
      </c>
      <c r="E480" s="328" t="s">
        <v>183</v>
      </c>
      <c r="F480" s="328" t="s">
        <v>183</v>
      </c>
      <c r="G480" s="328" t="s">
        <v>183</v>
      </c>
      <c r="H480" s="328" t="s">
        <v>183</v>
      </c>
      <c r="I480" s="328" t="s">
        <v>183</v>
      </c>
      <c r="J480" s="328" t="s">
        <v>183</v>
      </c>
      <c r="K480" s="328" t="s">
        <v>183</v>
      </c>
      <c r="L480" s="328" t="s">
        <v>183</v>
      </c>
      <c r="M480" s="328" t="s">
        <v>183</v>
      </c>
      <c r="N480" s="328" t="s">
        <v>183</v>
      </c>
      <c r="O480" s="328" t="s">
        <v>183</v>
      </c>
      <c r="P480" s="328" t="s">
        <v>183</v>
      </c>
      <c r="Q480" s="328" t="s">
        <v>183</v>
      </c>
      <c r="R480" s="328" t="s">
        <v>183</v>
      </c>
      <c r="S480" s="328" t="s">
        <v>183</v>
      </c>
      <c r="T480" s="328" t="s">
        <v>183</v>
      </c>
      <c r="U480" s="328" t="s">
        <v>183</v>
      </c>
      <c r="V480" s="328" t="s">
        <v>183</v>
      </c>
      <c r="W480" s="331">
        <v>391.00292248704386</v>
      </c>
      <c r="X480" s="331">
        <v>45.101851511540602</v>
      </c>
      <c r="Y480" s="331" t="s">
        <v>480</v>
      </c>
      <c r="Z480" s="331" t="s">
        <v>480</v>
      </c>
      <c r="AA480" s="331" t="s">
        <v>480</v>
      </c>
      <c r="AB480" s="331" t="s">
        <v>480</v>
      </c>
      <c r="AC480" s="331" t="s">
        <v>480</v>
      </c>
      <c r="AD480" s="331" t="s">
        <v>480</v>
      </c>
      <c r="AE480" s="331" t="s">
        <v>480</v>
      </c>
      <c r="AF480" s="331" t="s">
        <v>480</v>
      </c>
      <c r="AG480" s="328" t="s">
        <v>183</v>
      </c>
      <c r="AH480" s="328" t="s">
        <v>183</v>
      </c>
      <c r="AI480" s="331" t="s">
        <v>480</v>
      </c>
      <c r="AJ480" s="328" t="s">
        <v>183</v>
      </c>
    </row>
    <row r="481" spans="1:36">
      <c r="A481" s="332" t="s">
        <v>696</v>
      </c>
      <c r="B481" s="331" t="s">
        <v>480</v>
      </c>
      <c r="C481" s="331" t="s">
        <v>480</v>
      </c>
      <c r="D481" s="331" t="s">
        <v>480</v>
      </c>
      <c r="E481" s="331" t="s">
        <v>480</v>
      </c>
      <c r="F481" s="331" t="s">
        <v>480</v>
      </c>
      <c r="G481" s="331" t="s">
        <v>480</v>
      </c>
      <c r="H481" s="331" t="s">
        <v>509</v>
      </c>
      <c r="I481" s="331" t="s">
        <v>480</v>
      </c>
      <c r="J481" s="331" t="s">
        <v>480</v>
      </c>
      <c r="K481" s="331" t="s">
        <v>480</v>
      </c>
      <c r="L481" s="331" t="s">
        <v>480</v>
      </c>
      <c r="M481" s="331" t="s">
        <v>480</v>
      </c>
      <c r="N481" s="331" t="s">
        <v>480</v>
      </c>
      <c r="O481" s="331" t="s">
        <v>480</v>
      </c>
      <c r="P481" s="331" t="s">
        <v>480</v>
      </c>
      <c r="Q481" s="331" t="s">
        <v>480</v>
      </c>
      <c r="R481" s="331" t="s">
        <v>480</v>
      </c>
      <c r="S481" s="331" t="s">
        <v>480</v>
      </c>
      <c r="T481" s="331" t="s">
        <v>480</v>
      </c>
      <c r="U481" s="331" t="s">
        <v>480</v>
      </c>
      <c r="V481" s="328" t="s">
        <v>183</v>
      </c>
      <c r="W481" s="331" t="s">
        <v>480</v>
      </c>
      <c r="X481" s="331" t="s">
        <v>480</v>
      </c>
      <c r="Y481" s="331" t="s">
        <v>480</v>
      </c>
      <c r="Z481" s="331" t="s">
        <v>480</v>
      </c>
      <c r="AA481" s="331" t="s">
        <v>480</v>
      </c>
      <c r="AB481" s="331" t="s">
        <v>480</v>
      </c>
      <c r="AC481" s="331" t="s">
        <v>480</v>
      </c>
      <c r="AD481" s="331" t="s">
        <v>480</v>
      </c>
      <c r="AE481" s="331" t="s">
        <v>480</v>
      </c>
      <c r="AF481" s="331" t="s">
        <v>480</v>
      </c>
      <c r="AG481" s="328" t="s">
        <v>183</v>
      </c>
      <c r="AH481" s="331" t="s">
        <v>480</v>
      </c>
      <c r="AI481" s="331">
        <v>120.41830440900908</v>
      </c>
      <c r="AJ481" s="328" t="s">
        <v>183</v>
      </c>
    </row>
    <row r="482" spans="1:36">
      <c r="A482" s="334" t="s">
        <v>697</v>
      </c>
      <c r="B482" s="331" t="s">
        <v>480</v>
      </c>
      <c r="C482" s="331" t="s">
        <v>480</v>
      </c>
      <c r="D482" s="331" t="s">
        <v>480</v>
      </c>
      <c r="E482" s="331" t="s">
        <v>480</v>
      </c>
      <c r="F482" s="331" t="s">
        <v>480</v>
      </c>
      <c r="G482" s="331" t="s">
        <v>480</v>
      </c>
      <c r="H482" s="331" t="s">
        <v>480</v>
      </c>
      <c r="I482" s="331" t="s">
        <v>480</v>
      </c>
      <c r="J482" s="331" t="s">
        <v>480</v>
      </c>
      <c r="K482" s="331" t="s">
        <v>480</v>
      </c>
      <c r="L482" s="331" t="s">
        <v>480</v>
      </c>
      <c r="M482" s="331" t="s">
        <v>480</v>
      </c>
      <c r="N482" s="331" t="s">
        <v>480</v>
      </c>
      <c r="O482" s="331" t="s">
        <v>480</v>
      </c>
      <c r="P482" s="331" t="s">
        <v>480</v>
      </c>
      <c r="Q482" s="331" t="s">
        <v>480</v>
      </c>
      <c r="R482" s="331" t="s">
        <v>480</v>
      </c>
      <c r="S482" s="331" t="s">
        <v>480</v>
      </c>
      <c r="T482" s="331" t="s">
        <v>480</v>
      </c>
      <c r="U482" s="331" t="s">
        <v>480</v>
      </c>
      <c r="V482" s="328" t="s">
        <v>183</v>
      </c>
      <c r="W482" s="331" t="s">
        <v>480</v>
      </c>
      <c r="X482" s="331" t="s">
        <v>480</v>
      </c>
      <c r="Y482" s="331" t="s">
        <v>480</v>
      </c>
      <c r="Z482" s="331" t="s">
        <v>480</v>
      </c>
      <c r="AA482" s="331" t="s">
        <v>480</v>
      </c>
      <c r="AB482" s="331" t="s">
        <v>480</v>
      </c>
      <c r="AC482" s="331" t="s">
        <v>480</v>
      </c>
      <c r="AD482" s="331" t="s">
        <v>480</v>
      </c>
      <c r="AE482" s="331" t="s">
        <v>480</v>
      </c>
      <c r="AF482" s="331" t="s">
        <v>480</v>
      </c>
      <c r="AG482" s="328" t="s">
        <v>183</v>
      </c>
      <c r="AH482" s="331" t="s">
        <v>480</v>
      </c>
      <c r="AI482" s="331" t="s">
        <v>480</v>
      </c>
      <c r="AJ482" s="331" t="s">
        <v>480</v>
      </c>
    </row>
    <row r="483" spans="1:36">
      <c r="A483" s="335" t="s">
        <v>635</v>
      </c>
      <c r="B483" s="331">
        <v>13.68474187732811</v>
      </c>
      <c r="C483" s="331">
        <v>0.90067774743551998</v>
      </c>
      <c r="D483" s="331">
        <v>1.9808273483516601</v>
      </c>
      <c r="E483" s="331" t="s">
        <v>3102</v>
      </c>
      <c r="F483" s="331" t="s">
        <v>3102</v>
      </c>
      <c r="G483" s="331" t="s">
        <v>579</v>
      </c>
      <c r="H483" s="331">
        <v>9.5065939709600006E-3</v>
      </c>
      <c r="I483" s="331" t="s">
        <v>579</v>
      </c>
      <c r="J483" s="331" t="s">
        <v>3102</v>
      </c>
      <c r="K483" s="331" t="s">
        <v>579</v>
      </c>
      <c r="L483" s="331" t="s">
        <v>3102</v>
      </c>
      <c r="M483" s="331" t="s">
        <v>579</v>
      </c>
      <c r="N483" s="331" t="s">
        <v>579</v>
      </c>
      <c r="O483" s="331" t="s">
        <v>579</v>
      </c>
      <c r="P483" s="331" t="s">
        <v>579</v>
      </c>
      <c r="Q483" s="331" t="s">
        <v>3102</v>
      </c>
      <c r="R483" s="331" t="s">
        <v>579</v>
      </c>
      <c r="S483" s="331" t="s">
        <v>3102</v>
      </c>
      <c r="T483" s="331" t="s">
        <v>3102</v>
      </c>
      <c r="U483" s="331">
        <v>1.6984600970478201</v>
      </c>
      <c r="V483" s="328" t="s">
        <v>183</v>
      </c>
      <c r="W483" s="331">
        <v>146.62879409508059</v>
      </c>
      <c r="X483" s="331">
        <v>161.75522535790259</v>
      </c>
      <c r="Y483" s="331">
        <v>9.0276703162196608</v>
      </c>
      <c r="Z483" s="331" t="s">
        <v>579</v>
      </c>
      <c r="AA483" s="331">
        <v>11.47912170919709</v>
      </c>
      <c r="AB483" s="331" t="s">
        <v>579</v>
      </c>
      <c r="AC483" s="331" t="s">
        <v>3102</v>
      </c>
      <c r="AD483" s="331" t="s">
        <v>579</v>
      </c>
      <c r="AE483" s="331" t="s">
        <v>579</v>
      </c>
      <c r="AF483" s="331">
        <v>3.5894286775586801</v>
      </c>
      <c r="AG483" s="328" t="s">
        <v>183</v>
      </c>
      <c r="AH483" s="331" t="s">
        <v>579</v>
      </c>
      <c r="AI483" s="331">
        <v>31.103247907929191</v>
      </c>
      <c r="AJ483" s="331">
        <v>28.530150025703989</v>
      </c>
    </row>
    <row r="484" spans="1:36">
      <c r="A484" s="332" t="s">
        <v>636</v>
      </c>
      <c r="B484" s="331">
        <v>13.671467518190029</v>
      </c>
      <c r="C484" s="331">
        <v>0.90067774743551998</v>
      </c>
      <c r="D484" s="331">
        <v>1.9808273483516601</v>
      </c>
      <c r="E484" s="331" t="s">
        <v>509</v>
      </c>
      <c r="F484" s="331" t="s">
        <v>509</v>
      </c>
      <c r="G484" s="331" t="s">
        <v>509</v>
      </c>
      <c r="H484" s="331">
        <v>9.5065939709600006E-3</v>
      </c>
      <c r="I484" s="331" t="s">
        <v>509</v>
      </c>
      <c r="J484" s="331" t="s">
        <v>509</v>
      </c>
      <c r="K484" s="331" t="s">
        <v>509</v>
      </c>
      <c r="L484" s="331" t="s">
        <v>509</v>
      </c>
      <c r="M484" s="331" t="s">
        <v>509</v>
      </c>
      <c r="N484" s="331" t="s">
        <v>509</v>
      </c>
      <c r="O484" s="331" t="s">
        <v>509</v>
      </c>
      <c r="P484" s="331" t="s">
        <v>509</v>
      </c>
      <c r="Q484" s="331" t="s">
        <v>509</v>
      </c>
      <c r="R484" s="331" t="s">
        <v>509</v>
      </c>
      <c r="S484" s="331" t="s">
        <v>509</v>
      </c>
      <c r="T484" s="331" t="s">
        <v>509</v>
      </c>
      <c r="U484" s="331" t="s">
        <v>507</v>
      </c>
      <c r="V484" s="328" t="s">
        <v>183</v>
      </c>
      <c r="W484" s="331">
        <v>146.16040121254008</v>
      </c>
      <c r="X484" s="331">
        <v>161.67811829648733</v>
      </c>
      <c r="Y484" s="331">
        <v>8.9719417447910903</v>
      </c>
      <c r="Z484" s="331" t="s">
        <v>509</v>
      </c>
      <c r="AA484" s="331">
        <v>11.42114438969833</v>
      </c>
      <c r="AB484" s="331" t="s">
        <v>509</v>
      </c>
      <c r="AC484" s="331" t="s">
        <v>509</v>
      </c>
      <c r="AD484" s="331" t="s">
        <v>509</v>
      </c>
      <c r="AE484" s="331" t="s">
        <v>509</v>
      </c>
      <c r="AF484" s="331">
        <v>1.1055156889200001E-3</v>
      </c>
      <c r="AG484" s="328" t="s">
        <v>183</v>
      </c>
      <c r="AH484" s="331" t="s">
        <v>507</v>
      </c>
      <c r="AI484" s="331">
        <v>30.668042743204541</v>
      </c>
      <c r="AJ484" s="331">
        <v>28.530150025703989</v>
      </c>
    </row>
    <row r="485" spans="1:36">
      <c r="A485" s="332" t="s">
        <v>637</v>
      </c>
      <c r="B485" s="331" t="s">
        <v>507</v>
      </c>
      <c r="C485" s="331" t="s">
        <v>507</v>
      </c>
      <c r="D485" s="331" t="s">
        <v>507</v>
      </c>
      <c r="E485" s="331" t="s">
        <v>507</v>
      </c>
      <c r="F485" s="331" t="s">
        <v>507</v>
      </c>
      <c r="G485" s="331" t="s">
        <v>507</v>
      </c>
      <c r="H485" s="331" t="s">
        <v>507</v>
      </c>
      <c r="I485" s="331" t="s">
        <v>507</v>
      </c>
      <c r="J485" s="331" t="s">
        <v>507</v>
      </c>
      <c r="K485" s="331" t="s">
        <v>507</v>
      </c>
      <c r="L485" s="331" t="s">
        <v>507</v>
      </c>
      <c r="M485" s="331" t="s">
        <v>507</v>
      </c>
      <c r="N485" s="331" t="s">
        <v>507</v>
      </c>
      <c r="O485" s="331" t="s">
        <v>507</v>
      </c>
      <c r="P485" s="331" t="s">
        <v>507</v>
      </c>
      <c r="Q485" s="331" t="s">
        <v>507</v>
      </c>
      <c r="R485" s="331" t="s">
        <v>507</v>
      </c>
      <c r="S485" s="331" t="s">
        <v>507</v>
      </c>
      <c r="T485" s="331" t="s">
        <v>507</v>
      </c>
      <c r="U485" s="331" t="s">
        <v>507</v>
      </c>
      <c r="V485" s="328" t="s">
        <v>183</v>
      </c>
      <c r="W485" s="331" t="s">
        <v>507</v>
      </c>
      <c r="X485" s="331" t="s">
        <v>507</v>
      </c>
      <c r="Y485" s="331" t="s">
        <v>507</v>
      </c>
      <c r="Z485" s="331" t="s">
        <v>507</v>
      </c>
      <c r="AA485" s="331" t="s">
        <v>507</v>
      </c>
      <c r="AB485" s="331" t="s">
        <v>507</v>
      </c>
      <c r="AC485" s="331" t="s">
        <v>507</v>
      </c>
      <c r="AD485" s="331" t="s">
        <v>507</v>
      </c>
      <c r="AE485" s="331" t="s">
        <v>507</v>
      </c>
      <c r="AF485" s="331" t="s">
        <v>507</v>
      </c>
      <c r="AG485" s="328" t="s">
        <v>183</v>
      </c>
      <c r="AH485" s="331" t="s">
        <v>507</v>
      </c>
      <c r="AI485" s="331" t="s">
        <v>507</v>
      </c>
      <c r="AJ485" s="331" t="s">
        <v>507</v>
      </c>
    </row>
    <row r="486" spans="1:36">
      <c r="A486" s="332" t="s">
        <v>638</v>
      </c>
      <c r="B486" s="331">
        <v>6.9672162809399996E-3</v>
      </c>
      <c r="C486" s="331" t="s">
        <v>507</v>
      </c>
      <c r="D486" s="331" t="s">
        <v>507</v>
      </c>
      <c r="E486" s="331" t="s">
        <v>507</v>
      </c>
      <c r="F486" s="331" t="s">
        <v>507</v>
      </c>
      <c r="G486" s="331" t="s">
        <v>507</v>
      </c>
      <c r="H486" s="331" t="s">
        <v>507</v>
      </c>
      <c r="I486" s="331" t="s">
        <v>507</v>
      </c>
      <c r="J486" s="331" t="s">
        <v>507</v>
      </c>
      <c r="K486" s="331" t="s">
        <v>507</v>
      </c>
      <c r="L486" s="331" t="s">
        <v>507</v>
      </c>
      <c r="M486" s="331" t="s">
        <v>507</v>
      </c>
      <c r="N486" s="331" t="s">
        <v>507</v>
      </c>
      <c r="O486" s="331" t="s">
        <v>507</v>
      </c>
      <c r="P486" s="331" t="s">
        <v>507</v>
      </c>
      <c r="Q486" s="331" t="s">
        <v>507</v>
      </c>
      <c r="R486" s="331" t="s">
        <v>507</v>
      </c>
      <c r="S486" s="331" t="s">
        <v>507</v>
      </c>
      <c r="T486" s="331" t="s">
        <v>507</v>
      </c>
      <c r="U486" s="331" t="s">
        <v>507</v>
      </c>
      <c r="V486" s="328" t="s">
        <v>183</v>
      </c>
      <c r="W486" s="331">
        <v>0.41169288254051001</v>
      </c>
      <c r="X486" s="331">
        <v>5.0035632843830002E-2</v>
      </c>
      <c r="Y486" s="331" t="s">
        <v>507</v>
      </c>
      <c r="Z486" s="331" t="s">
        <v>507</v>
      </c>
      <c r="AA486" s="331">
        <v>3.9874807019000001E-4</v>
      </c>
      <c r="AB486" s="331" t="s">
        <v>507</v>
      </c>
      <c r="AC486" s="331" t="s">
        <v>507</v>
      </c>
      <c r="AD486" s="331" t="s">
        <v>507</v>
      </c>
      <c r="AE486" s="331" t="s">
        <v>507</v>
      </c>
      <c r="AF486" s="331" t="s">
        <v>507</v>
      </c>
      <c r="AG486" s="328" t="s">
        <v>183</v>
      </c>
      <c r="AH486" s="331" t="s">
        <v>507</v>
      </c>
      <c r="AI486" s="331" t="s">
        <v>509</v>
      </c>
      <c r="AJ486" s="331" t="s">
        <v>509</v>
      </c>
    </row>
    <row r="487" spans="1:36">
      <c r="A487" s="332" t="s">
        <v>639</v>
      </c>
      <c r="B487" s="331" t="s">
        <v>482</v>
      </c>
      <c r="C487" s="331" t="s">
        <v>482</v>
      </c>
      <c r="D487" s="331" t="s">
        <v>509</v>
      </c>
      <c r="E487" s="331" t="s">
        <v>482</v>
      </c>
      <c r="F487" s="331" t="s">
        <v>482</v>
      </c>
      <c r="G487" s="331" t="s">
        <v>509</v>
      </c>
      <c r="H487" s="331" t="s">
        <v>482</v>
      </c>
      <c r="I487" s="331" t="s">
        <v>509</v>
      </c>
      <c r="J487" s="331" t="s">
        <v>482</v>
      </c>
      <c r="K487" s="331" t="s">
        <v>509</v>
      </c>
      <c r="L487" s="331" t="s">
        <v>482</v>
      </c>
      <c r="M487" s="331" t="s">
        <v>509</v>
      </c>
      <c r="N487" s="331" t="s">
        <v>509</v>
      </c>
      <c r="O487" s="331" t="s">
        <v>509</v>
      </c>
      <c r="P487" s="331" t="s">
        <v>509</v>
      </c>
      <c r="Q487" s="331" t="s">
        <v>482</v>
      </c>
      <c r="R487" s="331" t="s">
        <v>509</v>
      </c>
      <c r="S487" s="331" t="s">
        <v>482</v>
      </c>
      <c r="T487" s="331" t="s">
        <v>482</v>
      </c>
      <c r="U487" s="331">
        <v>1.6984600970478201</v>
      </c>
      <c r="V487" s="328" t="s">
        <v>183</v>
      </c>
      <c r="W487" s="331" t="s">
        <v>482</v>
      </c>
      <c r="X487" s="331" t="s">
        <v>482</v>
      </c>
      <c r="Y487" s="331" t="s">
        <v>509</v>
      </c>
      <c r="Z487" s="331" t="s">
        <v>509</v>
      </c>
      <c r="AA487" s="331" t="s">
        <v>509</v>
      </c>
      <c r="AB487" s="331" t="s">
        <v>509</v>
      </c>
      <c r="AC487" s="331" t="s">
        <v>482</v>
      </c>
      <c r="AD487" s="331" t="s">
        <v>509</v>
      </c>
      <c r="AE487" s="331" t="s">
        <v>509</v>
      </c>
      <c r="AF487" s="331">
        <v>3.5883231618697602</v>
      </c>
      <c r="AG487" s="328" t="s">
        <v>183</v>
      </c>
      <c r="AH487" s="331" t="s">
        <v>509</v>
      </c>
      <c r="AI487" s="331">
        <v>0.34476945043893997</v>
      </c>
      <c r="AJ487" s="331" t="s">
        <v>509</v>
      </c>
    </row>
    <row r="488" spans="1:36">
      <c r="A488" s="332" t="s">
        <v>3378</v>
      </c>
      <c r="B488" s="331">
        <v>6.3071428571400004E-3</v>
      </c>
      <c r="C488" s="331" t="s">
        <v>507</v>
      </c>
      <c r="D488" s="331" t="s">
        <v>507</v>
      </c>
      <c r="E488" s="331" t="s">
        <v>507</v>
      </c>
      <c r="F488" s="331" t="s">
        <v>507</v>
      </c>
      <c r="G488" s="331" t="s">
        <v>507</v>
      </c>
      <c r="H488" s="331" t="s">
        <v>507</v>
      </c>
      <c r="I488" s="331" t="s">
        <v>507</v>
      </c>
      <c r="J488" s="331" t="s">
        <v>507</v>
      </c>
      <c r="K488" s="331" t="s">
        <v>507</v>
      </c>
      <c r="L488" s="331" t="s">
        <v>507</v>
      </c>
      <c r="M488" s="331" t="s">
        <v>507</v>
      </c>
      <c r="N488" s="331" t="s">
        <v>507</v>
      </c>
      <c r="O488" s="331" t="s">
        <v>507</v>
      </c>
      <c r="P488" s="331" t="s">
        <v>507</v>
      </c>
      <c r="Q488" s="331" t="s">
        <v>507</v>
      </c>
      <c r="R488" s="331" t="s">
        <v>507</v>
      </c>
      <c r="S488" s="331" t="s">
        <v>507</v>
      </c>
      <c r="T488" s="331" t="s">
        <v>507</v>
      </c>
      <c r="U488" s="331" t="s">
        <v>507</v>
      </c>
      <c r="V488" s="328" t="s">
        <v>183</v>
      </c>
      <c r="W488" s="331">
        <v>5.67E-2</v>
      </c>
      <c r="X488" s="331">
        <v>2.7071428571429999E-2</v>
      </c>
      <c r="Y488" s="331">
        <v>5.5728571428570003E-2</v>
      </c>
      <c r="Z488" s="331" t="s">
        <v>507</v>
      </c>
      <c r="AA488" s="331">
        <v>5.7578571428570001E-2</v>
      </c>
      <c r="AB488" s="331" t="s">
        <v>507</v>
      </c>
      <c r="AC488" s="331" t="s">
        <v>507</v>
      </c>
      <c r="AD488" s="331" t="s">
        <v>507</v>
      </c>
      <c r="AE488" s="331" t="s">
        <v>507</v>
      </c>
      <c r="AF488" s="331" t="s">
        <v>507</v>
      </c>
      <c r="AG488" s="328" t="s">
        <v>183</v>
      </c>
      <c r="AH488" s="331" t="s">
        <v>507</v>
      </c>
      <c r="AI488" s="331">
        <v>9.0435714285709998E-2</v>
      </c>
      <c r="AJ488" s="331" t="s">
        <v>509</v>
      </c>
    </row>
    <row r="489" spans="1:36">
      <c r="A489" s="307" t="s">
        <v>640</v>
      </c>
      <c r="B489" s="331">
        <v>0.88</v>
      </c>
      <c r="C489" s="331">
        <v>397.31929999999994</v>
      </c>
      <c r="D489" s="331" t="s">
        <v>480</v>
      </c>
      <c r="E489" s="331" t="s">
        <v>480</v>
      </c>
      <c r="F489" s="331">
        <v>2580.4423400000001</v>
      </c>
      <c r="G489" s="331" t="s">
        <v>480</v>
      </c>
      <c r="H489" s="331">
        <v>56029.155100000004</v>
      </c>
      <c r="I489" s="331" t="s">
        <v>480</v>
      </c>
      <c r="J489" s="331">
        <v>2093.1475999999998</v>
      </c>
      <c r="K489" s="331" t="s">
        <v>480</v>
      </c>
      <c r="L489" s="331" t="s">
        <v>480</v>
      </c>
      <c r="M489" s="331" t="s">
        <v>480</v>
      </c>
      <c r="N489" s="331" t="s">
        <v>480</v>
      </c>
      <c r="O489" s="331" t="s">
        <v>480</v>
      </c>
      <c r="P489" s="331" t="s">
        <v>480</v>
      </c>
      <c r="Q489" s="331">
        <v>117.73</v>
      </c>
      <c r="R489" s="331" t="s">
        <v>480</v>
      </c>
      <c r="S489" s="331" t="s">
        <v>480</v>
      </c>
      <c r="T489" s="331" t="s">
        <v>480</v>
      </c>
      <c r="U489" s="331" t="s">
        <v>480</v>
      </c>
      <c r="V489" s="328" t="s">
        <v>183</v>
      </c>
      <c r="W489" s="331">
        <v>2.1192000000000002</v>
      </c>
      <c r="X489" s="331" t="s">
        <v>480</v>
      </c>
      <c r="Y489" s="331" t="s">
        <v>480</v>
      </c>
      <c r="Z489" s="331" t="s">
        <v>480</v>
      </c>
      <c r="AA489" s="331" t="s">
        <v>480</v>
      </c>
      <c r="AB489" s="331" t="s">
        <v>480</v>
      </c>
      <c r="AC489" s="331" t="s">
        <v>480</v>
      </c>
      <c r="AD489" s="331" t="s">
        <v>480</v>
      </c>
      <c r="AE489" s="331" t="s">
        <v>480</v>
      </c>
      <c r="AF489" s="331" t="s">
        <v>480</v>
      </c>
      <c r="AG489" s="328" t="s">
        <v>183</v>
      </c>
      <c r="AH489" s="331">
        <v>7230.4559117999988</v>
      </c>
      <c r="AI489" s="331" t="s">
        <v>480</v>
      </c>
      <c r="AJ489" s="331" t="s">
        <v>480</v>
      </c>
    </row>
    <row r="490" spans="1:36">
      <c r="A490" s="332" t="s">
        <v>641</v>
      </c>
      <c r="B490" s="331" t="s">
        <v>480</v>
      </c>
      <c r="C490" s="331">
        <v>397.31929999999994</v>
      </c>
      <c r="D490" s="331" t="s">
        <v>480</v>
      </c>
      <c r="E490" s="331" t="s">
        <v>480</v>
      </c>
      <c r="F490" s="331">
        <v>2549.6623400000003</v>
      </c>
      <c r="G490" s="331" t="s">
        <v>480</v>
      </c>
      <c r="H490" s="331">
        <v>49042.255100000002</v>
      </c>
      <c r="I490" s="331" t="s">
        <v>480</v>
      </c>
      <c r="J490" s="331">
        <v>2093.1475999999998</v>
      </c>
      <c r="K490" s="331" t="s">
        <v>480</v>
      </c>
      <c r="L490" s="331" t="s">
        <v>480</v>
      </c>
      <c r="M490" s="331" t="s">
        <v>480</v>
      </c>
      <c r="N490" s="331" t="s">
        <v>480</v>
      </c>
      <c r="O490" s="331" t="s">
        <v>480</v>
      </c>
      <c r="P490" s="331" t="s">
        <v>480</v>
      </c>
      <c r="Q490" s="331">
        <v>99.33</v>
      </c>
      <c r="R490" s="331" t="s">
        <v>480</v>
      </c>
      <c r="S490" s="331" t="s">
        <v>480</v>
      </c>
      <c r="T490" s="331" t="s">
        <v>480</v>
      </c>
      <c r="U490" s="331" t="s">
        <v>480</v>
      </c>
      <c r="V490" s="328" t="s">
        <v>183</v>
      </c>
      <c r="W490" s="331" t="s">
        <v>480</v>
      </c>
      <c r="X490" s="331" t="s">
        <v>480</v>
      </c>
      <c r="Y490" s="331" t="s">
        <v>480</v>
      </c>
      <c r="Z490" s="331" t="s">
        <v>480</v>
      </c>
      <c r="AA490" s="331" t="s">
        <v>480</v>
      </c>
      <c r="AB490" s="331" t="s">
        <v>480</v>
      </c>
      <c r="AC490" s="331" t="s">
        <v>480</v>
      </c>
      <c r="AD490" s="331" t="s">
        <v>480</v>
      </c>
      <c r="AE490" s="331" t="s">
        <v>480</v>
      </c>
      <c r="AF490" s="331" t="s">
        <v>480</v>
      </c>
      <c r="AG490" s="328" t="s">
        <v>183</v>
      </c>
      <c r="AH490" s="331" t="s">
        <v>3103</v>
      </c>
      <c r="AI490" s="331" t="s">
        <v>480</v>
      </c>
      <c r="AJ490" s="331" t="s">
        <v>480</v>
      </c>
    </row>
    <row r="491" spans="1:36">
      <c r="A491" s="332" t="s">
        <v>642</v>
      </c>
      <c r="B491" s="331" t="s">
        <v>480</v>
      </c>
      <c r="C491" s="331" t="s">
        <v>480</v>
      </c>
      <c r="D491" s="331" t="s">
        <v>480</v>
      </c>
      <c r="E491" s="331" t="s">
        <v>480</v>
      </c>
      <c r="F491" s="331" t="s">
        <v>480</v>
      </c>
      <c r="G491" s="331" t="s">
        <v>480</v>
      </c>
      <c r="H491" s="331">
        <v>1019.4</v>
      </c>
      <c r="I491" s="331" t="s">
        <v>480</v>
      </c>
      <c r="J491" s="331" t="s">
        <v>480</v>
      </c>
      <c r="K491" s="331" t="s">
        <v>480</v>
      </c>
      <c r="L491" s="331" t="s">
        <v>480</v>
      </c>
      <c r="M491" s="331" t="s">
        <v>480</v>
      </c>
      <c r="N491" s="331" t="s">
        <v>480</v>
      </c>
      <c r="O491" s="331" t="s">
        <v>480</v>
      </c>
      <c r="P491" s="331" t="s">
        <v>480</v>
      </c>
      <c r="Q491" s="331" t="s">
        <v>480</v>
      </c>
      <c r="R491" s="331" t="s">
        <v>480</v>
      </c>
      <c r="S491" s="331" t="s">
        <v>480</v>
      </c>
      <c r="T491" s="331" t="s">
        <v>480</v>
      </c>
      <c r="U491" s="331" t="s">
        <v>480</v>
      </c>
      <c r="V491" s="328" t="s">
        <v>183</v>
      </c>
      <c r="W491" s="331" t="s">
        <v>480</v>
      </c>
      <c r="X491" s="331" t="s">
        <v>480</v>
      </c>
      <c r="Y491" s="331" t="s">
        <v>480</v>
      </c>
      <c r="Z491" s="331" t="s">
        <v>480</v>
      </c>
      <c r="AA491" s="331" t="s">
        <v>480</v>
      </c>
      <c r="AB491" s="331" t="s">
        <v>480</v>
      </c>
      <c r="AC491" s="331" t="s">
        <v>480</v>
      </c>
      <c r="AD491" s="331" t="s">
        <v>480</v>
      </c>
      <c r="AE491" s="331" t="s">
        <v>480</v>
      </c>
      <c r="AF491" s="331" t="s">
        <v>480</v>
      </c>
      <c r="AG491" s="328" t="s">
        <v>183</v>
      </c>
      <c r="AH491" s="331" t="s">
        <v>482</v>
      </c>
      <c r="AI491" s="331" t="s">
        <v>480</v>
      </c>
      <c r="AJ491" s="331" t="s">
        <v>480</v>
      </c>
    </row>
    <row r="492" spans="1:36">
      <c r="A492" s="332" t="s">
        <v>643</v>
      </c>
      <c r="B492" s="331">
        <v>0.88</v>
      </c>
      <c r="C492" s="331" t="s">
        <v>480</v>
      </c>
      <c r="D492" s="331" t="s">
        <v>480</v>
      </c>
      <c r="E492" s="331" t="s">
        <v>480</v>
      </c>
      <c r="F492" s="331">
        <v>30.78</v>
      </c>
      <c r="G492" s="331" t="s">
        <v>480</v>
      </c>
      <c r="H492" s="331" t="s">
        <v>480</v>
      </c>
      <c r="I492" s="331" t="s">
        <v>480</v>
      </c>
      <c r="J492" s="331" t="s">
        <v>480</v>
      </c>
      <c r="K492" s="331" t="s">
        <v>480</v>
      </c>
      <c r="L492" s="331" t="s">
        <v>480</v>
      </c>
      <c r="M492" s="331" t="s">
        <v>480</v>
      </c>
      <c r="N492" s="331" t="s">
        <v>480</v>
      </c>
      <c r="O492" s="331" t="s">
        <v>480</v>
      </c>
      <c r="P492" s="331" t="s">
        <v>480</v>
      </c>
      <c r="Q492" s="331">
        <v>18.399999999999999</v>
      </c>
      <c r="R492" s="331" t="s">
        <v>480</v>
      </c>
      <c r="S492" s="331" t="s">
        <v>480</v>
      </c>
      <c r="T492" s="331" t="s">
        <v>480</v>
      </c>
      <c r="U492" s="331" t="s">
        <v>480</v>
      </c>
      <c r="V492" s="328" t="s">
        <v>183</v>
      </c>
      <c r="W492" s="331">
        <v>2.1192000000000002</v>
      </c>
      <c r="X492" s="331" t="s">
        <v>480</v>
      </c>
      <c r="Y492" s="331" t="s">
        <v>480</v>
      </c>
      <c r="Z492" s="331" t="s">
        <v>480</v>
      </c>
      <c r="AA492" s="331" t="s">
        <v>480</v>
      </c>
      <c r="AB492" s="331" t="s">
        <v>480</v>
      </c>
      <c r="AC492" s="331" t="s">
        <v>480</v>
      </c>
      <c r="AD492" s="331" t="s">
        <v>480</v>
      </c>
      <c r="AE492" s="331" t="s">
        <v>480</v>
      </c>
      <c r="AF492" s="331" t="s">
        <v>480</v>
      </c>
      <c r="AG492" s="328" t="s">
        <v>183</v>
      </c>
      <c r="AH492" s="331" t="s">
        <v>482</v>
      </c>
      <c r="AI492" s="331" t="s">
        <v>480</v>
      </c>
      <c r="AJ492" s="331" t="s">
        <v>480</v>
      </c>
    </row>
    <row r="493" spans="1:36">
      <c r="A493" s="332" t="s">
        <v>644</v>
      </c>
      <c r="B493" s="331" t="s">
        <v>480</v>
      </c>
      <c r="C493" s="331" t="s">
        <v>480</v>
      </c>
      <c r="D493" s="331" t="s">
        <v>480</v>
      </c>
      <c r="E493" s="331" t="s">
        <v>480</v>
      </c>
      <c r="F493" s="331" t="s">
        <v>480</v>
      </c>
      <c r="G493" s="331" t="s">
        <v>480</v>
      </c>
      <c r="H493" s="331">
        <v>5967.5</v>
      </c>
      <c r="I493" s="331" t="s">
        <v>480</v>
      </c>
      <c r="J493" s="331" t="s">
        <v>480</v>
      </c>
      <c r="K493" s="331" t="s">
        <v>480</v>
      </c>
      <c r="L493" s="331" t="s">
        <v>480</v>
      </c>
      <c r="M493" s="331" t="s">
        <v>480</v>
      </c>
      <c r="N493" s="331" t="s">
        <v>480</v>
      </c>
      <c r="O493" s="331" t="s">
        <v>480</v>
      </c>
      <c r="P493" s="331" t="s">
        <v>480</v>
      </c>
      <c r="Q493" s="331" t="s">
        <v>480</v>
      </c>
      <c r="R493" s="331" t="s">
        <v>480</v>
      </c>
      <c r="S493" s="331" t="s">
        <v>480</v>
      </c>
      <c r="T493" s="331" t="s">
        <v>480</v>
      </c>
      <c r="U493" s="331" t="s">
        <v>480</v>
      </c>
      <c r="V493" s="328" t="s">
        <v>183</v>
      </c>
      <c r="W493" s="331" t="s">
        <v>480</v>
      </c>
      <c r="X493" s="331" t="s">
        <v>480</v>
      </c>
      <c r="Y493" s="331" t="s">
        <v>480</v>
      </c>
      <c r="Z493" s="331" t="s">
        <v>480</v>
      </c>
      <c r="AA493" s="331" t="s">
        <v>480</v>
      </c>
      <c r="AB493" s="331" t="s">
        <v>480</v>
      </c>
      <c r="AC493" s="331" t="s">
        <v>480</v>
      </c>
      <c r="AD493" s="331" t="s">
        <v>480</v>
      </c>
      <c r="AE493" s="331" t="s">
        <v>480</v>
      </c>
      <c r="AF493" s="331" t="s">
        <v>480</v>
      </c>
      <c r="AG493" s="328" t="s">
        <v>183</v>
      </c>
      <c r="AH493" s="331" t="s">
        <v>554</v>
      </c>
      <c r="AI493" s="331" t="s">
        <v>480</v>
      </c>
      <c r="AJ493" s="331" t="s">
        <v>480</v>
      </c>
    </row>
    <row r="494" spans="1:36">
      <c r="A494" s="332" t="s">
        <v>645</v>
      </c>
      <c r="B494" s="331" t="s">
        <v>480</v>
      </c>
      <c r="C494" s="331" t="s">
        <v>480</v>
      </c>
      <c r="D494" s="331" t="s">
        <v>480</v>
      </c>
      <c r="E494" s="331" t="s">
        <v>480</v>
      </c>
      <c r="F494" s="331" t="s">
        <v>480</v>
      </c>
      <c r="G494" s="331" t="s">
        <v>480</v>
      </c>
      <c r="H494" s="331" t="s">
        <v>480</v>
      </c>
      <c r="I494" s="331" t="s">
        <v>480</v>
      </c>
      <c r="J494" s="331" t="s">
        <v>480</v>
      </c>
      <c r="K494" s="331" t="s">
        <v>480</v>
      </c>
      <c r="L494" s="331" t="s">
        <v>480</v>
      </c>
      <c r="M494" s="331" t="s">
        <v>480</v>
      </c>
      <c r="N494" s="331" t="s">
        <v>480</v>
      </c>
      <c r="O494" s="331" t="s">
        <v>480</v>
      </c>
      <c r="P494" s="331" t="s">
        <v>480</v>
      </c>
      <c r="Q494" s="331" t="s">
        <v>480</v>
      </c>
      <c r="R494" s="331" t="s">
        <v>480</v>
      </c>
      <c r="S494" s="331" t="s">
        <v>480</v>
      </c>
      <c r="T494" s="331" t="s">
        <v>480</v>
      </c>
      <c r="U494" s="331" t="s">
        <v>480</v>
      </c>
      <c r="V494" s="328" t="s">
        <v>183</v>
      </c>
      <c r="W494" s="331" t="s">
        <v>480</v>
      </c>
      <c r="X494" s="331" t="s">
        <v>480</v>
      </c>
      <c r="Y494" s="331" t="s">
        <v>480</v>
      </c>
      <c r="Z494" s="331" t="s">
        <v>480</v>
      </c>
      <c r="AA494" s="331" t="s">
        <v>480</v>
      </c>
      <c r="AB494" s="331" t="s">
        <v>480</v>
      </c>
      <c r="AC494" s="331" t="s">
        <v>480</v>
      </c>
      <c r="AD494" s="331" t="s">
        <v>480</v>
      </c>
      <c r="AE494" s="331" t="s">
        <v>480</v>
      </c>
      <c r="AF494" s="331" t="s">
        <v>480</v>
      </c>
      <c r="AG494" s="328" t="s">
        <v>183</v>
      </c>
      <c r="AH494" s="331" t="s">
        <v>482</v>
      </c>
      <c r="AI494" s="331" t="s">
        <v>480</v>
      </c>
      <c r="AJ494" s="331" t="s">
        <v>480</v>
      </c>
    </row>
    <row r="495" spans="1:36">
      <c r="A495" s="334" t="s">
        <v>646</v>
      </c>
      <c r="B495" s="331" t="s">
        <v>480</v>
      </c>
      <c r="C495" s="331" t="s">
        <v>480</v>
      </c>
      <c r="D495" s="331" t="s">
        <v>480</v>
      </c>
      <c r="E495" s="331" t="s">
        <v>480</v>
      </c>
      <c r="F495" s="331" t="s">
        <v>480</v>
      </c>
      <c r="G495" s="331" t="s">
        <v>480</v>
      </c>
      <c r="H495" s="331" t="s">
        <v>480</v>
      </c>
      <c r="I495" s="331" t="s">
        <v>480</v>
      </c>
      <c r="J495" s="331" t="s">
        <v>480</v>
      </c>
      <c r="K495" s="331" t="s">
        <v>480</v>
      </c>
      <c r="L495" s="331" t="s">
        <v>480</v>
      </c>
      <c r="M495" s="331" t="s">
        <v>480</v>
      </c>
      <c r="N495" s="331" t="s">
        <v>480</v>
      </c>
      <c r="O495" s="331" t="s">
        <v>480</v>
      </c>
      <c r="P495" s="331" t="s">
        <v>480</v>
      </c>
      <c r="Q495" s="331" t="s">
        <v>480</v>
      </c>
      <c r="R495" s="331" t="s">
        <v>480</v>
      </c>
      <c r="S495" s="331" t="s">
        <v>480</v>
      </c>
      <c r="T495" s="331" t="s">
        <v>480</v>
      </c>
      <c r="U495" s="331" t="s">
        <v>480</v>
      </c>
      <c r="V495" s="328" t="s">
        <v>183</v>
      </c>
      <c r="W495" s="331" t="s">
        <v>480</v>
      </c>
      <c r="X495" s="331" t="s">
        <v>480</v>
      </c>
      <c r="Y495" s="331" t="s">
        <v>480</v>
      </c>
      <c r="Z495" s="331" t="s">
        <v>480</v>
      </c>
      <c r="AA495" s="331" t="s">
        <v>480</v>
      </c>
      <c r="AB495" s="331" t="s">
        <v>480</v>
      </c>
      <c r="AC495" s="331" t="s">
        <v>480</v>
      </c>
      <c r="AD495" s="331" t="s">
        <v>480</v>
      </c>
      <c r="AE495" s="331" t="s">
        <v>480</v>
      </c>
      <c r="AF495" s="331" t="s">
        <v>480</v>
      </c>
      <c r="AG495" s="328" t="s">
        <v>183</v>
      </c>
      <c r="AH495" s="331">
        <v>7230.4559117999988</v>
      </c>
      <c r="AI495" s="331" t="s">
        <v>480</v>
      </c>
      <c r="AJ495" s="331" t="s">
        <v>480</v>
      </c>
    </row>
    <row r="496" spans="1:36">
      <c r="A496" s="336" t="s">
        <v>647</v>
      </c>
      <c r="B496" s="331" t="s">
        <v>480</v>
      </c>
      <c r="C496" s="331" t="s">
        <v>480</v>
      </c>
      <c r="D496" s="331" t="s">
        <v>480</v>
      </c>
      <c r="E496" s="331" t="s">
        <v>480</v>
      </c>
      <c r="F496" s="331" t="s">
        <v>480</v>
      </c>
      <c r="G496" s="331" t="s">
        <v>480</v>
      </c>
      <c r="H496" s="331" t="s">
        <v>480</v>
      </c>
      <c r="I496" s="331" t="s">
        <v>480</v>
      </c>
      <c r="J496" s="331" t="s">
        <v>480</v>
      </c>
      <c r="K496" s="331" t="s">
        <v>480</v>
      </c>
      <c r="L496" s="331" t="s">
        <v>480</v>
      </c>
      <c r="M496" s="331" t="s">
        <v>480</v>
      </c>
      <c r="N496" s="331" t="s">
        <v>480</v>
      </c>
      <c r="O496" s="331" t="s">
        <v>480</v>
      </c>
      <c r="P496" s="331" t="s">
        <v>480</v>
      </c>
      <c r="Q496" s="331" t="s">
        <v>480</v>
      </c>
      <c r="R496" s="331" t="s">
        <v>480</v>
      </c>
      <c r="S496" s="331" t="s">
        <v>480</v>
      </c>
      <c r="T496" s="331" t="s">
        <v>480</v>
      </c>
      <c r="U496" s="331" t="s">
        <v>480</v>
      </c>
      <c r="V496" s="328" t="s">
        <v>183</v>
      </c>
      <c r="W496" s="331">
        <v>0.31825058820208002</v>
      </c>
      <c r="X496" s="331" t="s">
        <v>480</v>
      </c>
      <c r="Y496" s="331" t="s">
        <v>480</v>
      </c>
      <c r="Z496" s="331" t="s">
        <v>480</v>
      </c>
      <c r="AA496" s="331" t="s">
        <v>480</v>
      </c>
      <c r="AB496" s="331" t="s">
        <v>480</v>
      </c>
      <c r="AC496" s="331" t="s">
        <v>480</v>
      </c>
      <c r="AD496" s="331" t="s">
        <v>480</v>
      </c>
      <c r="AE496" s="331" t="s">
        <v>480</v>
      </c>
      <c r="AF496" s="331" t="s">
        <v>480</v>
      </c>
      <c r="AG496" s="328" t="s">
        <v>183</v>
      </c>
      <c r="AH496" s="331" t="s">
        <v>480</v>
      </c>
      <c r="AI496" s="331">
        <v>366.18901378629999</v>
      </c>
      <c r="AJ496" s="331" t="s">
        <v>480</v>
      </c>
    </row>
    <row r="497" spans="1:36">
      <c r="A497" s="332" t="s">
        <v>648</v>
      </c>
      <c r="B497" s="331" t="s">
        <v>480</v>
      </c>
      <c r="C497" s="331" t="s">
        <v>480</v>
      </c>
      <c r="D497" s="331" t="s">
        <v>480</v>
      </c>
      <c r="E497" s="331" t="s">
        <v>480</v>
      </c>
      <c r="F497" s="331" t="s">
        <v>480</v>
      </c>
      <c r="G497" s="331" t="s">
        <v>480</v>
      </c>
      <c r="H497" s="331" t="s">
        <v>480</v>
      </c>
      <c r="I497" s="331" t="s">
        <v>480</v>
      </c>
      <c r="J497" s="331" t="s">
        <v>480</v>
      </c>
      <c r="K497" s="331" t="s">
        <v>480</v>
      </c>
      <c r="L497" s="331" t="s">
        <v>480</v>
      </c>
      <c r="M497" s="331" t="s">
        <v>480</v>
      </c>
      <c r="N497" s="331" t="s">
        <v>480</v>
      </c>
      <c r="O497" s="331" t="s">
        <v>480</v>
      </c>
      <c r="P497" s="331" t="s">
        <v>480</v>
      </c>
      <c r="Q497" s="331" t="s">
        <v>480</v>
      </c>
      <c r="R497" s="331" t="s">
        <v>480</v>
      </c>
      <c r="S497" s="331" t="s">
        <v>480</v>
      </c>
      <c r="T497" s="331" t="s">
        <v>480</v>
      </c>
      <c r="U497" s="331" t="s">
        <v>480</v>
      </c>
      <c r="V497" s="328" t="s">
        <v>183</v>
      </c>
      <c r="W497" s="331">
        <v>0.31825058820208002</v>
      </c>
      <c r="X497" s="331" t="s">
        <v>480</v>
      </c>
      <c r="Y497" s="331" t="s">
        <v>480</v>
      </c>
      <c r="Z497" s="331" t="s">
        <v>480</v>
      </c>
      <c r="AA497" s="331" t="s">
        <v>480</v>
      </c>
      <c r="AB497" s="331" t="s">
        <v>480</v>
      </c>
      <c r="AC497" s="331" t="s">
        <v>480</v>
      </c>
      <c r="AD497" s="331" t="s">
        <v>480</v>
      </c>
      <c r="AE497" s="331" t="s">
        <v>480</v>
      </c>
      <c r="AF497" s="331" t="s">
        <v>480</v>
      </c>
      <c r="AG497" s="328" t="s">
        <v>183</v>
      </c>
      <c r="AH497" s="331" t="s">
        <v>480</v>
      </c>
      <c r="AI497" s="331">
        <v>366.18901378630005</v>
      </c>
      <c r="AJ497" s="331" t="s">
        <v>480</v>
      </c>
    </row>
    <row r="498" spans="1:36">
      <c r="A498" s="332" t="s">
        <v>3379</v>
      </c>
      <c r="B498" s="328" t="s">
        <v>183</v>
      </c>
      <c r="C498" s="328" t="s">
        <v>183</v>
      </c>
      <c r="D498" s="328" t="s">
        <v>183</v>
      </c>
      <c r="E498" s="328" t="s">
        <v>183</v>
      </c>
      <c r="F498" s="328" t="s">
        <v>183</v>
      </c>
      <c r="G498" s="328" t="s">
        <v>183</v>
      </c>
      <c r="H498" s="328" t="s">
        <v>183</v>
      </c>
      <c r="I498" s="328" t="s">
        <v>183</v>
      </c>
      <c r="J498" s="328" t="s">
        <v>183</v>
      </c>
      <c r="K498" s="328" t="s">
        <v>183</v>
      </c>
      <c r="L498" s="328" t="s">
        <v>183</v>
      </c>
      <c r="M498" s="328" t="s">
        <v>183</v>
      </c>
      <c r="N498" s="328" t="s">
        <v>183</v>
      </c>
      <c r="O498" s="328" t="s">
        <v>183</v>
      </c>
      <c r="P498" s="328" t="s">
        <v>183</v>
      </c>
      <c r="Q498" s="328" t="s">
        <v>183</v>
      </c>
      <c r="R498" s="328" t="s">
        <v>183</v>
      </c>
      <c r="S498" s="328" t="s">
        <v>183</v>
      </c>
      <c r="T498" s="328" t="s">
        <v>183</v>
      </c>
      <c r="U498" s="328" t="s">
        <v>183</v>
      </c>
      <c r="V498" s="328" t="s">
        <v>183</v>
      </c>
      <c r="W498" s="331" t="s">
        <v>480</v>
      </c>
      <c r="X498" s="331" t="s">
        <v>480</v>
      </c>
      <c r="Y498" s="331" t="s">
        <v>480</v>
      </c>
      <c r="Z498" s="331" t="s">
        <v>480</v>
      </c>
      <c r="AA498" s="331" t="s">
        <v>480</v>
      </c>
      <c r="AB498" s="331" t="s">
        <v>480</v>
      </c>
      <c r="AC498" s="331" t="s">
        <v>480</v>
      </c>
      <c r="AD498" s="331" t="s">
        <v>480</v>
      </c>
      <c r="AE498" s="331" t="s">
        <v>480</v>
      </c>
      <c r="AF498" s="331" t="s">
        <v>480</v>
      </c>
      <c r="AG498" s="328" t="s">
        <v>183</v>
      </c>
      <c r="AH498" s="328" t="s">
        <v>183</v>
      </c>
      <c r="AI498" s="331" t="s">
        <v>507</v>
      </c>
      <c r="AJ498" s="328" t="s">
        <v>183</v>
      </c>
    </row>
    <row r="499" spans="1:36">
      <c r="A499" s="332" t="s">
        <v>649</v>
      </c>
      <c r="B499" s="331" t="s">
        <v>480</v>
      </c>
      <c r="C499" s="331" t="s">
        <v>480</v>
      </c>
      <c r="D499" s="331" t="s">
        <v>480</v>
      </c>
      <c r="E499" s="331" t="s">
        <v>480</v>
      </c>
      <c r="F499" s="331" t="s">
        <v>480</v>
      </c>
      <c r="G499" s="331" t="s">
        <v>480</v>
      </c>
      <c r="H499" s="331" t="s">
        <v>480</v>
      </c>
      <c r="I499" s="331" t="s">
        <v>480</v>
      </c>
      <c r="J499" s="331" t="s">
        <v>480</v>
      </c>
      <c r="K499" s="331" t="s">
        <v>480</v>
      </c>
      <c r="L499" s="331" t="s">
        <v>480</v>
      </c>
      <c r="M499" s="331" t="s">
        <v>480</v>
      </c>
      <c r="N499" s="331" t="s">
        <v>480</v>
      </c>
      <c r="O499" s="331" t="s">
        <v>480</v>
      </c>
      <c r="P499" s="331" t="s">
        <v>480</v>
      </c>
      <c r="Q499" s="331" t="s">
        <v>480</v>
      </c>
      <c r="R499" s="331" t="s">
        <v>480</v>
      </c>
      <c r="S499" s="331" t="s">
        <v>480</v>
      </c>
      <c r="T499" s="331" t="s">
        <v>480</v>
      </c>
      <c r="U499" s="331" t="s">
        <v>480</v>
      </c>
      <c r="V499" s="328" t="s">
        <v>183</v>
      </c>
      <c r="W499" s="331" t="s">
        <v>480</v>
      </c>
      <c r="X499" s="331" t="s">
        <v>480</v>
      </c>
      <c r="Y499" s="331" t="s">
        <v>480</v>
      </c>
      <c r="Z499" s="331" t="s">
        <v>480</v>
      </c>
      <c r="AA499" s="331" t="s">
        <v>480</v>
      </c>
      <c r="AB499" s="331" t="s">
        <v>480</v>
      </c>
      <c r="AC499" s="331" t="s">
        <v>480</v>
      </c>
      <c r="AD499" s="331" t="s">
        <v>480</v>
      </c>
      <c r="AE499" s="331" t="s">
        <v>480</v>
      </c>
      <c r="AF499" s="331" t="s">
        <v>480</v>
      </c>
      <c r="AG499" s="328" t="s">
        <v>183</v>
      </c>
      <c r="AH499" s="331" t="s">
        <v>480</v>
      </c>
      <c r="AI499" s="331" t="s">
        <v>480</v>
      </c>
      <c r="AJ499" s="331" t="s">
        <v>480</v>
      </c>
    </row>
    <row r="500" spans="1:36">
      <c r="A500" s="243" t="s">
        <v>698</v>
      </c>
      <c r="B500" s="331" t="s">
        <v>514</v>
      </c>
      <c r="C500" s="331" t="s">
        <v>480</v>
      </c>
      <c r="D500" s="331" t="s">
        <v>480</v>
      </c>
      <c r="E500" s="331" t="s">
        <v>480</v>
      </c>
      <c r="F500" s="331" t="s">
        <v>480</v>
      </c>
      <c r="G500" s="331" t="s">
        <v>480</v>
      </c>
      <c r="H500" s="331" t="s">
        <v>480</v>
      </c>
      <c r="I500" s="331" t="s">
        <v>480</v>
      </c>
      <c r="J500" s="331" t="s">
        <v>480</v>
      </c>
      <c r="K500" s="331" t="s">
        <v>480</v>
      </c>
      <c r="L500" s="331" t="s">
        <v>480</v>
      </c>
      <c r="M500" s="331" t="s">
        <v>480</v>
      </c>
      <c r="N500" s="331" t="s">
        <v>480</v>
      </c>
      <c r="O500" s="331" t="s">
        <v>480</v>
      </c>
      <c r="P500" s="331" t="s">
        <v>480</v>
      </c>
      <c r="Q500" s="331" t="s">
        <v>480</v>
      </c>
      <c r="R500" s="331" t="s">
        <v>480</v>
      </c>
      <c r="S500" s="331" t="s">
        <v>480</v>
      </c>
      <c r="T500" s="331" t="s">
        <v>480</v>
      </c>
      <c r="U500" s="331" t="s">
        <v>480</v>
      </c>
      <c r="V500" s="328" t="s">
        <v>183</v>
      </c>
      <c r="W500" s="331" t="s">
        <v>514</v>
      </c>
      <c r="X500" s="331" t="s">
        <v>514</v>
      </c>
      <c r="Y500" s="331" t="s">
        <v>514</v>
      </c>
      <c r="Z500" s="331" t="s">
        <v>480</v>
      </c>
      <c r="AA500" s="331" t="s">
        <v>514</v>
      </c>
      <c r="AB500" s="331" t="s">
        <v>480</v>
      </c>
      <c r="AC500" s="331" t="s">
        <v>480</v>
      </c>
      <c r="AD500" s="331" t="s">
        <v>480</v>
      </c>
      <c r="AE500" s="331" t="s">
        <v>480</v>
      </c>
      <c r="AF500" s="331" t="s">
        <v>480</v>
      </c>
      <c r="AG500" s="328" t="s">
        <v>183</v>
      </c>
      <c r="AH500" s="331" t="s">
        <v>480</v>
      </c>
      <c r="AI500" s="331" t="s">
        <v>514</v>
      </c>
      <c r="AJ500" s="331" t="s">
        <v>514</v>
      </c>
    </row>
    <row r="501" spans="1:36">
      <c r="A501" s="337" t="s">
        <v>699</v>
      </c>
      <c r="B501" s="331" t="s">
        <v>514</v>
      </c>
      <c r="C501" s="331" t="s">
        <v>480</v>
      </c>
      <c r="D501" s="331" t="s">
        <v>480</v>
      </c>
      <c r="E501" s="331" t="s">
        <v>480</v>
      </c>
      <c r="F501" s="331" t="s">
        <v>480</v>
      </c>
      <c r="G501" s="331" t="s">
        <v>480</v>
      </c>
      <c r="H501" s="331" t="s">
        <v>480</v>
      </c>
      <c r="I501" s="331" t="s">
        <v>480</v>
      </c>
      <c r="J501" s="331" t="s">
        <v>480</v>
      </c>
      <c r="K501" s="331" t="s">
        <v>480</v>
      </c>
      <c r="L501" s="331" t="s">
        <v>480</v>
      </c>
      <c r="M501" s="331" t="s">
        <v>480</v>
      </c>
      <c r="N501" s="331" t="s">
        <v>480</v>
      </c>
      <c r="O501" s="331" t="s">
        <v>480</v>
      </c>
      <c r="P501" s="331" t="s">
        <v>480</v>
      </c>
      <c r="Q501" s="331" t="s">
        <v>480</v>
      </c>
      <c r="R501" s="331" t="s">
        <v>480</v>
      </c>
      <c r="S501" s="331" t="s">
        <v>480</v>
      </c>
      <c r="T501" s="331" t="s">
        <v>480</v>
      </c>
      <c r="U501" s="331" t="s">
        <v>480</v>
      </c>
      <c r="V501" s="328" t="s">
        <v>183</v>
      </c>
      <c r="W501" s="331" t="s">
        <v>514</v>
      </c>
      <c r="X501" s="331" t="s">
        <v>514</v>
      </c>
      <c r="Y501" s="331" t="s">
        <v>514</v>
      </c>
      <c r="Z501" s="331" t="s">
        <v>480</v>
      </c>
      <c r="AA501" s="331" t="s">
        <v>514</v>
      </c>
      <c r="AB501" s="331" t="s">
        <v>480</v>
      </c>
      <c r="AC501" s="331" t="s">
        <v>480</v>
      </c>
      <c r="AD501" s="331" t="s">
        <v>480</v>
      </c>
      <c r="AE501" s="331" t="s">
        <v>480</v>
      </c>
      <c r="AF501" s="331" t="s">
        <v>480</v>
      </c>
      <c r="AG501" s="328" t="s">
        <v>183</v>
      </c>
      <c r="AH501" s="331" t="s">
        <v>480</v>
      </c>
      <c r="AI501" s="331" t="s">
        <v>514</v>
      </c>
      <c r="AJ501" s="331" t="s">
        <v>514</v>
      </c>
    </row>
    <row r="502" spans="1:36" ht="15.75" customHeight="1" thickBot="1">
      <c r="A502" s="244" t="s">
        <v>700</v>
      </c>
      <c r="B502" s="444" t="s">
        <v>687</v>
      </c>
      <c r="C502" s="446"/>
      <c r="D502" s="446"/>
      <c r="E502" s="446"/>
      <c r="F502" s="446"/>
      <c r="G502" s="446"/>
      <c r="H502" s="446"/>
      <c r="I502" s="446"/>
      <c r="J502" s="446"/>
      <c r="K502" s="446"/>
      <c r="L502" s="446"/>
      <c r="M502" s="446"/>
      <c r="N502" s="446"/>
      <c r="O502" s="446"/>
      <c r="P502" s="446"/>
      <c r="Q502" s="446"/>
      <c r="R502" s="446"/>
      <c r="S502" s="446"/>
      <c r="T502" s="446"/>
      <c r="U502" s="446"/>
      <c r="V502" s="446"/>
      <c r="W502" s="446"/>
      <c r="X502" s="446"/>
      <c r="Y502" s="446"/>
      <c r="Z502" s="446"/>
      <c r="AA502" s="446"/>
      <c r="AB502" s="446"/>
      <c r="AC502" s="446"/>
      <c r="AD502" s="446"/>
      <c r="AE502" s="446"/>
      <c r="AF502" s="446"/>
      <c r="AG502" s="446"/>
      <c r="AH502" s="446"/>
      <c r="AI502" s="446"/>
      <c r="AJ502" s="447"/>
    </row>
    <row r="503" spans="1:36" ht="15" thickTop="1">
      <c r="A503" s="242" t="s">
        <v>701</v>
      </c>
      <c r="B503" s="331">
        <v>20255.88328182527</v>
      </c>
      <c r="C503" s="331">
        <v>268.79848497951895</v>
      </c>
      <c r="D503" s="331">
        <v>0.18223611604834999</v>
      </c>
      <c r="E503" s="331" t="s">
        <v>785</v>
      </c>
      <c r="F503" s="331">
        <v>9031.5481900000013</v>
      </c>
      <c r="G503" s="331" t="s">
        <v>505</v>
      </c>
      <c r="H503" s="331">
        <v>80121.705387429378</v>
      </c>
      <c r="I503" s="331" t="s">
        <v>505</v>
      </c>
      <c r="J503" s="331">
        <v>9356.369772</v>
      </c>
      <c r="K503" s="331" t="s">
        <v>505</v>
      </c>
      <c r="L503" s="331" t="s">
        <v>785</v>
      </c>
      <c r="M503" s="331" t="s">
        <v>505</v>
      </c>
      <c r="N503" s="331" t="s">
        <v>505</v>
      </c>
      <c r="O503" s="331" t="s">
        <v>505</v>
      </c>
      <c r="P503" s="331" t="s">
        <v>505</v>
      </c>
      <c r="Q503" s="331">
        <v>1154.9313</v>
      </c>
      <c r="R503" s="331" t="s">
        <v>505</v>
      </c>
      <c r="S503" s="331" t="s">
        <v>785</v>
      </c>
      <c r="T503" s="331" t="s">
        <v>785</v>
      </c>
      <c r="U503" s="331">
        <v>1.6984600970478201</v>
      </c>
      <c r="V503" s="328" t="s">
        <v>183</v>
      </c>
      <c r="W503" s="331">
        <v>3991.1111453887138</v>
      </c>
      <c r="X503" s="331">
        <v>2523.6563378072069</v>
      </c>
      <c r="Y503" s="331">
        <v>79.714328892219598</v>
      </c>
      <c r="Z503" s="331" t="s">
        <v>505</v>
      </c>
      <c r="AA503" s="331">
        <v>118.23495360473002</v>
      </c>
      <c r="AB503" s="331" t="s">
        <v>505</v>
      </c>
      <c r="AC503" s="331" t="s">
        <v>785</v>
      </c>
      <c r="AD503" s="331" t="s">
        <v>505</v>
      </c>
      <c r="AE503" s="331" t="s">
        <v>505</v>
      </c>
      <c r="AF503" s="331">
        <v>3.5894286775586801</v>
      </c>
      <c r="AG503" s="328" t="s">
        <v>183</v>
      </c>
      <c r="AH503" s="331">
        <v>7230.4559117999988</v>
      </c>
      <c r="AI503" s="331">
        <v>11803.800907153873</v>
      </c>
      <c r="AJ503" s="331">
        <v>490.71858044203998</v>
      </c>
    </row>
    <row r="504" spans="1:36">
      <c r="A504" s="338" t="s">
        <v>702</v>
      </c>
      <c r="B504" s="331">
        <v>20040.325102040817</v>
      </c>
      <c r="C504" s="331" t="s">
        <v>480</v>
      </c>
      <c r="D504" s="331" t="s">
        <v>480</v>
      </c>
      <c r="E504" s="331" t="s">
        <v>480</v>
      </c>
      <c r="F504" s="331" t="s">
        <v>480</v>
      </c>
      <c r="G504" s="331" t="s">
        <v>480</v>
      </c>
      <c r="H504" s="331" t="s">
        <v>480</v>
      </c>
      <c r="I504" s="331" t="s">
        <v>480</v>
      </c>
      <c r="J504" s="331" t="s">
        <v>480</v>
      </c>
      <c r="K504" s="331" t="s">
        <v>480</v>
      </c>
      <c r="L504" s="331" t="s">
        <v>480</v>
      </c>
      <c r="M504" s="331" t="s">
        <v>480</v>
      </c>
      <c r="N504" s="331" t="s">
        <v>480</v>
      </c>
      <c r="O504" s="331" t="s">
        <v>480</v>
      </c>
      <c r="P504" s="331" t="s">
        <v>480</v>
      </c>
      <c r="Q504" s="331" t="s">
        <v>480</v>
      </c>
      <c r="R504" s="331" t="s">
        <v>480</v>
      </c>
      <c r="S504" s="331" t="s">
        <v>480</v>
      </c>
      <c r="T504" s="331" t="s">
        <v>480</v>
      </c>
      <c r="U504" s="331" t="s">
        <v>480</v>
      </c>
      <c r="V504" s="328" t="s">
        <v>183</v>
      </c>
      <c r="W504" s="331" t="s">
        <v>480</v>
      </c>
      <c r="X504" s="331" t="s">
        <v>480</v>
      </c>
      <c r="Y504" s="331" t="s">
        <v>480</v>
      </c>
      <c r="Z504" s="331" t="s">
        <v>480</v>
      </c>
      <c r="AA504" s="331" t="s">
        <v>480</v>
      </c>
      <c r="AB504" s="331" t="s">
        <v>480</v>
      </c>
      <c r="AC504" s="331" t="s">
        <v>480</v>
      </c>
      <c r="AD504" s="331" t="s">
        <v>480</v>
      </c>
      <c r="AE504" s="331" t="s">
        <v>480</v>
      </c>
      <c r="AF504" s="331" t="s">
        <v>480</v>
      </c>
      <c r="AG504" s="328" t="s">
        <v>183</v>
      </c>
      <c r="AH504" s="331" t="s">
        <v>480</v>
      </c>
      <c r="AI504" s="331" t="s">
        <v>480</v>
      </c>
      <c r="AJ504" s="331" t="s">
        <v>480</v>
      </c>
    </row>
    <row r="505" spans="1:36">
      <c r="A505" s="339" t="s">
        <v>703</v>
      </c>
      <c r="B505" s="331" t="s">
        <v>480</v>
      </c>
      <c r="C505" s="331" t="s">
        <v>480</v>
      </c>
      <c r="D505" s="331" t="s">
        <v>480</v>
      </c>
      <c r="E505" s="331" t="s">
        <v>480</v>
      </c>
      <c r="F505" s="331" t="s">
        <v>480</v>
      </c>
      <c r="G505" s="331" t="s">
        <v>480</v>
      </c>
      <c r="H505" s="331" t="s">
        <v>542</v>
      </c>
      <c r="I505" s="331" t="s">
        <v>480</v>
      </c>
      <c r="J505" s="331" t="s">
        <v>480</v>
      </c>
      <c r="K505" s="331" t="s">
        <v>480</v>
      </c>
      <c r="L505" s="331" t="s">
        <v>480</v>
      </c>
      <c r="M505" s="331" t="s">
        <v>480</v>
      </c>
      <c r="N505" s="331" t="s">
        <v>480</v>
      </c>
      <c r="O505" s="331" t="s">
        <v>480</v>
      </c>
      <c r="P505" s="331" t="s">
        <v>480</v>
      </c>
      <c r="Q505" s="331" t="s">
        <v>480</v>
      </c>
      <c r="R505" s="331" t="s">
        <v>480</v>
      </c>
      <c r="S505" s="331" t="s">
        <v>480</v>
      </c>
      <c r="T505" s="331" t="s">
        <v>480</v>
      </c>
      <c r="U505" s="331" t="s">
        <v>480</v>
      </c>
      <c r="V505" s="328" t="s">
        <v>183</v>
      </c>
      <c r="W505" s="331">
        <v>2889.5115971792543</v>
      </c>
      <c r="X505" s="331">
        <v>550.24258844079532</v>
      </c>
      <c r="Y505" s="331" t="s">
        <v>480</v>
      </c>
      <c r="Z505" s="331" t="s">
        <v>480</v>
      </c>
      <c r="AA505" s="331" t="s">
        <v>480</v>
      </c>
      <c r="AB505" s="331" t="s">
        <v>480</v>
      </c>
      <c r="AC505" s="331" t="s">
        <v>480</v>
      </c>
      <c r="AD505" s="331" t="s">
        <v>480</v>
      </c>
      <c r="AE505" s="331" t="s">
        <v>480</v>
      </c>
      <c r="AF505" s="331" t="s">
        <v>480</v>
      </c>
      <c r="AG505" s="328" t="s">
        <v>183</v>
      </c>
      <c r="AH505" s="331" t="s">
        <v>480</v>
      </c>
      <c r="AI505" s="331">
        <v>2745.5373405254281</v>
      </c>
      <c r="AJ505" s="331" t="s">
        <v>480</v>
      </c>
    </row>
    <row r="506" spans="1:36">
      <c r="A506" s="340" t="s">
        <v>704</v>
      </c>
      <c r="B506" s="331">
        <v>202.53417978445603</v>
      </c>
      <c r="C506" s="331">
        <v>0.60795747951898005</v>
      </c>
      <c r="D506" s="331">
        <v>0.18223611604834999</v>
      </c>
      <c r="E506" s="331" t="s">
        <v>3102</v>
      </c>
      <c r="F506" s="331" t="s">
        <v>3102</v>
      </c>
      <c r="G506" s="331" t="s">
        <v>579</v>
      </c>
      <c r="H506" s="331">
        <v>1.359442937847E-2</v>
      </c>
      <c r="I506" s="331" t="s">
        <v>579</v>
      </c>
      <c r="J506" s="331" t="s">
        <v>3102</v>
      </c>
      <c r="K506" s="331" t="s">
        <v>579</v>
      </c>
      <c r="L506" s="331" t="s">
        <v>3102</v>
      </c>
      <c r="M506" s="331" t="s">
        <v>579</v>
      </c>
      <c r="N506" s="331" t="s">
        <v>579</v>
      </c>
      <c r="O506" s="331" t="s">
        <v>579</v>
      </c>
      <c r="P506" s="331" t="s">
        <v>579</v>
      </c>
      <c r="Q506" s="331" t="s">
        <v>3102</v>
      </c>
      <c r="R506" s="331" t="s">
        <v>579</v>
      </c>
      <c r="S506" s="331" t="s">
        <v>3102</v>
      </c>
      <c r="T506" s="331" t="s">
        <v>3102</v>
      </c>
      <c r="U506" s="331">
        <v>1.6984600970478201</v>
      </c>
      <c r="V506" s="328" t="s">
        <v>183</v>
      </c>
      <c r="W506" s="331">
        <v>1083.5867883626456</v>
      </c>
      <c r="X506" s="331">
        <v>1973.4137493664118</v>
      </c>
      <c r="Y506" s="331">
        <v>79.714328892219598</v>
      </c>
      <c r="Z506" s="331" t="s">
        <v>579</v>
      </c>
      <c r="AA506" s="331">
        <v>118.23495360473002</v>
      </c>
      <c r="AB506" s="331" t="s">
        <v>579</v>
      </c>
      <c r="AC506" s="331" t="s">
        <v>3102</v>
      </c>
      <c r="AD506" s="331" t="s">
        <v>579</v>
      </c>
      <c r="AE506" s="331" t="s">
        <v>579</v>
      </c>
      <c r="AF506" s="331">
        <v>3.5894286775586801</v>
      </c>
      <c r="AG506" s="328" t="s">
        <v>183</v>
      </c>
      <c r="AH506" s="331" t="s">
        <v>579</v>
      </c>
      <c r="AI506" s="331">
        <v>709.15405230078557</v>
      </c>
      <c r="AJ506" s="331">
        <v>490.71858044210865</v>
      </c>
    </row>
    <row r="507" spans="1:36">
      <c r="A507" s="341" t="s">
        <v>3380</v>
      </c>
      <c r="B507" s="331">
        <v>13.023999999999999</v>
      </c>
      <c r="C507" s="331">
        <v>268.19052749999997</v>
      </c>
      <c r="D507" s="331" t="s">
        <v>480</v>
      </c>
      <c r="E507" s="331" t="s">
        <v>480</v>
      </c>
      <c r="F507" s="331">
        <v>9031.5481900000013</v>
      </c>
      <c r="G507" s="331" t="s">
        <v>480</v>
      </c>
      <c r="H507" s="331">
        <v>80121.691793000005</v>
      </c>
      <c r="I507" s="331" t="s">
        <v>480</v>
      </c>
      <c r="J507" s="331">
        <v>9356.369772</v>
      </c>
      <c r="K507" s="331" t="s">
        <v>480</v>
      </c>
      <c r="L507" s="331" t="s">
        <v>480</v>
      </c>
      <c r="M507" s="331" t="s">
        <v>480</v>
      </c>
      <c r="N507" s="331" t="s">
        <v>480</v>
      </c>
      <c r="O507" s="331" t="s">
        <v>480</v>
      </c>
      <c r="P507" s="331" t="s">
        <v>480</v>
      </c>
      <c r="Q507" s="331">
        <v>1154.9313</v>
      </c>
      <c r="R507" s="331" t="s">
        <v>480</v>
      </c>
      <c r="S507" s="331" t="s">
        <v>480</v>
      </c>
      <c r="T507" s="331" t="s">
        <v>480</v>
      </c>
      <c r="U507" s="331" t="s">
        <v>480</v>
      </c>
      <c r="V507" s="328" t="s">
        <v>183</v>
      </c>
      <c r="W507" s="331">
        <v>15.660888</v>
      </c>
      <c r="X507" s="331" t="s">
        <v>480</v>
      </c>
      <c r="Y507" s="331" t="s">
        <v>480</v>
      </c>
      <c r="Z507" s="331" t="s">
        <v>480</v>
      </c>
      <c r="AA507" s="331" t="s">
        <v>480</v>
      </c>
      <c r="AB507" s="331" t="s">
        <v>480</v>
      </c>
      <c r="AC507" s="331" t="s">
        <v>480</v>
      </c>
      <c r="AD507" s="331" t="s">
        <v>480</v>
      </c>
      <c r="AE507" s="331" t="s">
        <v>480</v>
      </c>
      <c r="AF507" s="331" t="s">
        <v>480</v>
      </c>
      <c r="AG507" s="328" t="s">
        <v>183</v>
      </c>
      <c r="AH507" s="331">
        <v>7230.4559117999988</v>
      </c>
      <c r="AI507" s="331" t="s">
        <v>480</v>
      </c>
      <c r="AJ507" s="331" t="s">
        <v>480</v>
      </c>
    </row>
    <row r="508" spans="1:36">
      <c r="A508" s="340" t="s">
        <v>705</v>
      </c>
      <c r="B508" s="331" t="s">
        <v>480</v>
      </c>
      <c r="C508" s="331" t="s">
        <v>480</v>
      </c>
      <c r="D508" s="331" t="s">
        <v>480</v>
      </c>
      <c r="E508" s="331" t="s">
        <v>480</v>
      </c>
      <c r="F508" s="331" t="s">
        <v>480</v>
      </c>
      <c r="G508" s="331" t="s">
        <v>480</v>
      </c>
      <c r="H508" s="331" t="s">
        <v>480</v>
      </c>
      <c r="I508" s="331" t="s">
        <v>480</v>
      </c>
      <c r="J508" s="331" t="s">
        <v>480</v>
      </c>
      <c r="K508" s="331" t="s">
        <v>480</v>
      </c>
      <c r="L508" s="331" t="s">
        <v>480</v>
      </c>
      <c r="M508" s="331" t="s">
        <v>480</v>
      </c>
      <c r="N508" s="331" t="s">
        <v>480</v>
      </c>
      <c r="O508" s="331" t="s">
        <v>480</v>
      </c>
      <c r="P508" s="331" t="s">
        <v>480</v>
      </c>
      <c r="Q508" s="331" t="s">
        <v>480</v>
      </c>
      <c r="R508" s="331" t="s">
        <v>480</v>
      </c>
      <c r="S508" s="331" t="s">
        <v>480</v>
      </c>
      <c r="T508" s="331" t="s">
        <v>480</v>
      </c>
      <c r="U508" s="331" t="s">
        <v>480</v>
      </c>
      <c r="V508" s="328" t="s">
        <v>183</v>
      </c>
      <c r="W508" s="331">
        <v>2.3518718468133701</v>
      </c>
      <c r="X508" s="331" t="s">
        <v>480</v>
      </c>
      <c r="Y508" s="331" t="s">
        <v>480</v>
      </c>
      <c r="Z508" s="331" t="s">
        <v>480</v>
      </c>
      <c r="AA508" s="331" t="s">
        <v>480</v>
      </c>
      <c r="AB508" s="331" t="s">
        <v>480</v>
      </c>
      <c r="AC508" s="331" t="s">
        <v>480</v>
      </c>
      <c r="AD508" s="331" t="s">
        <v>480</v>
      </c>
      <c r="AE508" s="331" t="s">
        <v>480</v>
      </c>
      <c r="AF508" s="331" t="s">
        <v>480</v>
      </c>
      <c r="AG508" s="328" t="s">
        <v>183</v>
      </c>
      <c r="AH508" s="331" t="s">
        <v>480</v>
      </c>
      <c r="AI508" s="331">
        <v>8349.1095143276398</v>
      </c>
      <c r="AJ508" s="331" t="s">
        <v>480</v>
      </c>
    </row>
    <row r="509" spans="1:36">
      <c r="A509" s="342" t="s">
        <v>706</v>
      </c>
      <c r="B509" s="331" t="s">
        <v>514</v>
      </c>
      <c r="C509" s="331" t="s">
        <v>480</v>
      </c>
      <c r="D509" s="331" t="s">
        <v>480</v>
      </c>
      <c r="E509" s="331" t="s">
        <v>480</v>
      </c>
      <c r="F509" s="331" t="s">
        <v>480</v>
      </c>
      <c r="G509" s="331" t="s">
        <v>480</v>
      </c>
      <c r="H509" s="331" t="s">
        <v>480</v>
      </c>
      <c r="I509" s="331" t="s">
        <v>480</v>
      </c>
      <c r="J509" s="331" t="s">
        <v>480</v>
      </c>
      <c r="K509" s="331" t="s">
        <v>480</v>
      </c>
      <c r="L509" s="331" t="s">
        <v>480</v>
      </c>
      <c r="M509" s="331" t="s">
        <v>480</v>
      </c>
      <c r="N509" s="331" t="s">
        <v>480</v>
      </c>
      <c r="O509" s="331" t="s">
        <v>480</v>
      </c>
      <c r="P509" s="331" t="s">
        <v>480</v>
      </c>
      <c r="Q509" s="331" t="s">
        <v>480</v>
      </c>
      <c r="R509" s="331" t="s">
        <v>480</v>
      </c>
      <c r="S509" s="331" t="s">
        <v>480</v>
      </c>
      <c r="T509" s="331" t="s">
        <v>480</v>
      </c>
      <c r="U509" s="331" t="s">
        <v>480</v>
      </c>
      <c r="V509" s="328" t="s">
        <v>183</v>
      </c>
      <c r="W509" s="331" t="s">
        <v>514</v>
      </c>
      <c r="X509" s="331" t="s">
        <v>514</v>
      </c>
      <c r="Y509" s="331" t="s">
        <v>514</v>
      </c>
      <c r="Z509" s="331" t="s">
        <v>480</v>
      </c>
      <c r="AA509" s="331" t="s">
        <v>514</v>
      </c>
      <c r="AB509" s="331" t="s">
        <v>480</v>
      </c>
      <c r="AC509" s="331" t="s">
        <v>480</v>
      </c>
      <c r="AD509" s="331" t="s">
        <v>480</v>
      </c>
      <c r="AE509" s="331" t="s">
        <v>480</v>
      </c>
      <c r="AF509" s="331" t="s">
        <v>480</v>
      </c>
      <c r="AG509" s="328" t="s">
        <v>183</v>
      </c>
      <c r="AH509" s="331" t="s">
        <v>480</v>
      </c>
      <c r="AI509" s="331" t="s">
        <v>514</v>
      </c>
      <c r="AJ509" s="331" t="s">
        <v>514</v>
      </c>
    </row>
    <row r="511" spans="1:36" ht="29">
      <c r="A511" s="50" t="s">
        <v>707</v>
      </c>
      <c r="B511" s="62">
        <f>B473</f>
        <v>1368.6407622854913</v>
      </c>
      <c r="C511" s="62">
        <f t="shared" ref="C511:AJ511" si="10">C473</f>
        <v>398.21997774743551</v>
      </c>
      <c r="D511" s="62">
        <f t="shared" si="10"/>
        <v>1.9808273483516601</v>
      </c>
      <c r="E511" s="62" t="str">
        <f t="shared" si="10"/>
        <v>NO,NE,IE,NA</v>
      </c>
      <c r="F511" s="62">
        <f t="shared" si="10"/>
        <v>2580.4423400000001</v>
      </c>
      <c r="G511" s="62" t="str">
        <f t="shared" si="10"/>
        <v>NO,NE,NA</v>
      </c>
      <c r="H511" s="62">
        <f t="shared" si="10"/>
        <v>56029.164606593971</v>
      </c>
      <c r="I511" s="62" t="str">
        <f t="shared" si="10"/>
        <v>NO,NE,NA</v>
      </c>
      <c r="J511" s="62">
        <f t="shared" si="10"/>
        <v>2093.1475999999998</v>
      </c>
      <c r="K511" s="62" t="str">
        <f t="shared" si="10"/>
        <v>NO,NE,NA</v>
      </c>
      <c r="L511" s="62" t="str">
        <f t="shared" si="10"/>
        <v>NO,NE,IE,NA</v>
      </c>
      <c r="M511" s="62" t="str">
        <f t="shared" si="10"/>
        <v>NO,NE,NA</v>
      </c>
      <c r="N511" s="62" t="str">
        <f t="shared" si="10"/>
        <v>NO,NE,NA</v>
      </c>
      <c r="O511" s="62" t="str">
        <f t="shared" si="10"/>
        <v>NO,NE,NA</v>
      </c>
      <c r="P511" s="62" t="str">
        <f t="shared" si="10"/>
        <v>NO,NE,NA</v>
      </c>
      <c r="Q511" s="62">
        <f t="shared" si="10"/>
        <v>117.73</v>
      </c>
      <c r="R511" s="62" t="str">
        <f t="shared" si="10"/>
        <v>NO,NE,NA</v>
      </c>
      <c r="S511" s="62" t="str">
        <f t="shared" si="10"/>
        <v>NO,NE,IE,NA</v>
      </c>
      <c r="T511" s="62" t="str">
        <f t="shared" si="10"/>
        <v>NO,NE,IE,NA</v>
      </c>
      <c r="U511" s="62">
        <f t="shared" si="10"/>
        <v>1.6984600970478201</v>
      </c>
      <c r="V511" s="62" t="str">
        <f t="shared" si="10"/>
        <v/>
      </c>
      <c r="W511" s="62">
        <f t="shared" si="10"/>
        <v>540.06916717032652</v>
      </c>
      <c r="X511" s="62">
        <f t="shared" si="10"/>
        <v>206.85707686944318</v>
      </c>
      <c r="Y511" s="62">
        <f t="shared" si="10"/>
        <v>9.0276703162196608</v>
      </c>
      <c r="Z511" s="62" t="str">
        <f t="shared" si="10"/>
        <v>NO,NE,NA</v>
      </c>
      <c r="AA511" s="62">
        <f t="shared" si="10"/>
        <v>11.47912170919709</v>
      </c>
      <c r="AB511" s="62" t="str">
        <f t="shared" si="10"/>
        <v>NO,NE,NA</v>
      </c>
      <c r="AC511" s="62" t="str">
        <f t="shared" si="10"/>
        <v>NO,NE,IE,NA</v>
      </c>
      <c r="AD511" s="62" t="str">
        <f t="shared" si="10"/>
        <v>NO,NE,NA</v>
      </c>
      <c r="AE511" s="62" t="str">
        <f t="shared" si="10"/>
        <v>NO,NE,NA</v>
      </c>
      <c r="AF511" s="62">
        <f t="shared" si="10"/>
        <v>3.5894286775586801</v>
      </c>
      <c r="AG511" s="62" t="str">
        <f t="shared" si="10"/>
        <v/>
      </c>
      <c r="AH511" s="62">
        <f t="shared" si="10"/>
        <v>7230.4559117999988</v>
      </c>
      <c r="AI511" s="62">
        <f t="shared" si="10"/>
        <v>517.71056610324001</v>
      </c>
      <c r="AJ511" s="62">
        <f t="shared" si="10"/>
        <v>28.530150025699999</v>
      </c>
    </row>
    <row r="514" spans="1:7" ht="15">
      <c r="A514" s="232" t="s">
        <v>708</v>
      </c>
      <c r="B514" s="217"/>
      <c r="C514" s="217"/>
      <c r="D514" s="217"/>
      <c r="E514" s="217"/>
      <c r="F514" s="218"/>
      <c r="G514" s="49" t="s">
        <v>464</v>
      </c>
    </row>
    <row r="515" spans="1:7" ht="15">
      <c r="A515" s="232" t="s">
        <v>709</v>
      </c>
      <c r="B515" s="217"/>
      <c r="C515" s="217"/>
      <c r="D515" s="217"/>
      <c r="E515" s="217"/>
      <c r="F515" s="218"/>
      <c r="G515" s="49" t="s">
        <v>3377</v>
      </c>
    </row>
    <row r="516" spans="1:7">
      <c r="A516" s="217"/>
      <c r="B516" s="217"/>
      <c r="C516" s="217"/>
      <c r="D516" s="217"/>
      <c r="E516" s="217"/>
      <c r="F516" s="218"/>
      <c r="G516" s="49" t="s">
        <v>465</v>
      </c>
    </row>
    <row r="517" spans="1:7">
      <c r="A517" s="217"/>
      <c r="B517" s="217"/>
      <c r="C517" s="217"/>
      <c r="D517" s="217"/>
      <c r="E517" s="217"/>
      <c r="F517" s="231"/>
      <c r="G517" s="217"/>
    </row>
    <row r="518" spans="1:7">
      <c r="A518" s="308" t="s">
        <v>710</v>
      </c>
      <c r="B518" s="309" t="s">
        <v>467</v>
      </c>
      <c r="C518" s="226" t="s">
        <v>468</v>
      </c>
      <c r="D518" s="226" t="s">
        <v>469</v>
      </c>
      <c r="E518" s="226" t="s">
        <v>605</v>
      </c>
      <c r="F518" s="245" t="s">
        <v>471</v>
      </c>
      <c r="G518" s="245" t="s">
        <v>472</v>
      </c>
    </row>
    <row r="519" spans="1:7" ht="15" thickBot="1">
      <c r="A519" s="310" t="s">
        <v>711</v>
      </c>
      <c r="B519" s="436" t="s">
        <v>474</v>
      </c>
      <c r="C519" s="436"/>
      <c r="D519" s="436"/>
      <c r="E519" s="436"/>
      <c r="F519" s="436"/>
      <c r="G519" s="437"/>
    </row>
    <row r="520" spans="1:7" ht="15" thickTop="1">
      <c r="A520" s="311" t="s">
        <v>712</v>
      </c>
      <c r="B520" s="331">
        <v>7853.7090592547993</v>
      </c>
      <c r="C520" s="331">
        <v>9418.7606550076798</v>
      </c>
      <c r="D520" s="331">
        <v>1108.4205949512345</v>
      </c>
      <c r="E520" s="331">
        <v>14.91067980114685</v>
      </c>
      <c r="F520" s="331">
        <v>363.40666610922074</v>
      </c>
      <c r="G520" s="331" t="s">
        <v>480</v>
      </c>
    </row>
    <row r="521" spans="1:7">
      <c r="A521" s="336" t="s">
        <v>713</v>
      </c>
      <c r="B521" s="328" t="s">
        <v>183</v>
      </c>
      <c r="C521" s="331">
        <v>8681.5577516158737</v>
      </c>
      <c r="D521" s="331">
        <v>54.694930480826123</v>
      </c>
      <c r="E521" s="328" t="s">
        <v>183</v>
      </c>
      <c r="F521" s="328" t="s">
        <v>183</v>
      </c>
      <c r="G521" s="331" t="s">
        <v>480</v>
      </c>
    </row>
    <row r="522" spans="1:7">
      <c r="A522" s="336" t="s">
        <v>714</v>
      </c>
      <c r="B522" s="328" t="s">
        <v>183</v>
      </c>
      <c r="C522" s="331">
        <v>6721.72746699257</v>
      </c>
      <c r="D522" s="328" t="s">
        <v>183</v>
      </c>
      <c r="E522" s="328" t="s">
        <v>183</v>
      </c>
      <c r="F522" s="328" t="s">
        <v>183</v>
      </c>
      <c r="G522" s="328" t="s">
        <v>183</v>
      </c>
    </row>
    <row r="523" spans="1:7">
      <c r="A523" s="343" t="s">
        <v>3381</v>
      </c>
      <c r="B523" s="328" t="s">
        <v>183</v>
      </c>
      <c r="C523" s="331">
        <v>6459.5584610062451</v>
      </c>
      <c r="D523" s="328" t="s">
        <v>183</v>
      </c>
      <c r="E523" s="328" t="s">
        <v>183</v>
      </c>
      <c r="F523" s="328" t="s">
        <v>183</v>
      </c>
      <c r="G523" s="328" t="s">
        <v>183</v>
      </c>
    </row>
    <row r="524" spans="1:7">
      <c r="A524" s="344" t="s">
        <v>715</v>
      </c>
      <c r="B524" s="328" t="s">
        <v>183</v>
      </c>
      <c r="C524" s="328" t="s">
        <v>183</v>
      </c>
      <c r="D524" s="328" t="s">
        <v>183</v>
      </c>
      <c r="E524" s="328" t="s">
        <v>183</v>
      </c>
      <c r="F524" s="328" t="s">
        <v>183</v>
      </c>
      <c r="G524" s="328" t="s">
        <v>183</v>
      </c>
    </row>
    <row r="525" spans="1:7">
      <c r="A525" s="345" t="s">
        <v>716</v>
      </c>
      <c r="B525" s="328" t="s">
        <v>183</v>
      </c>
      <c r="C525" s="331" t="s">
        <v>183</v>
      </c>
      <c r="D525" s="328" t="s">
        <v>183</v>
      </c>
      <c r="E525" s="328" t="s">
        <v>183</v>
      </c>
      <c r="F525" s="328" t="s">
        <v>183</v>
      </c>
      <c r="G525" s="328" t="s">
        <v>183</v>
      </c>
    </row>
    <row r="526" spans="1:7">
      <c r="A526" s="345" t="s">
        <v>717</v>
      </c>
      <c r="B526" s="328" t="s">
        <v>183</v>
      </c>
      <c r="C526" s="331" t="s">
        <v>183</v>
      </c>
      <c r="D526" s="328" t="s">
        <v>183</v>
      </c>
      <c r="E526" s="328" t="s">
        <v>183</v>
      </c>
      <c r="F526" s="328" t="s">
        <v>183</v>
      </c>
      <c r="G526" s="328" t="s">
        <v>183</v>
      </c>
    </row>
    <row r="527" spans="1:7">
      <c r="A527" s="344" t="s">
        <v>718</v>
      </c>
      <c r="B527" s="328" t="s">
        <v>183</v>
      </c>
      <c r="C527" s="328" t="s">
        <v>183</v>
      </c>
      <c r="D527" s="328" t="s">
        <v>183</v>
      </c>
      <c r="E527" s="328" t="s">
        <v>183</v>
      </c>
      <c r="F527" s="328" t="s">
        <v>183</v>
      </c>
      <c r="G527" s="328" t="s">
        <v>183</v>
      </c>
    </row>
    <row r="528" spans="1:7">
      <c r="A528" s="345" t="s">
        <v>719</v>
      </c>
      <c r="B528" s="328" t="s">
        <v>183</v>
      </c>
      <c r="C528" s="331" t="s">
        <v>183</v>
      </c>
      <c r="D528" s="328" t="s">
        <v>183</v>
      </c>
      <c r="E528" s="328" t="s">
        <v>183</v>
      </c>
      <c r="F528" s="328" t="s">
        <v>183</v>
      </c>
      <c r="G528" s="328" t="s">
        <v>183</v>
      </c>
    </row>
    <row r="529" spans="1:7">
      <c r="A529" s="345" t="s">
        <v>720</v>
      </c>
      <c r="B529" s="328" t="s">
        <v>183</v>
      </c>
      <c r="C529" s="331" t="s">
        <v>183</v>
      </c>
      <c r="D529" s="328" t="s">
        <v>183</v>
      </c>
      <c r="E529" s="328" t="s">
        <v>183</v>
      </c>
      <c r="F529" s="328" t="s">
        <v>183</v>
      </c>
      <c r="G529" s="328" t="s">
        <v>183</v>
      </c>
    </row>
    <row r="530" spans="1:7">
      <c r="A530" s="345" t="s">
        <v>721</v>
      </c>
      <c r="B530" s="328" t="s">
        <v>183</v>
      </c>
      <c r="C530" s="331" t="s">
        <v>183</v>
      </c>
      <c r="D530" s="328" t="s">
        <v>183</v>
      </c>
      <c r="E530" s="328" t="s">
        <v>183</v>
      </c>
      <c r="F530" s="328" t="s">
        <v>183</v>
      </c>
      <c r="G530" s="328" t="s">
        <v>183</v>
      </c>
    </row>
    <row r="531" spans="1:7">
      <c r="A531" s="344" t="s">
        <v>722</v>
      </c>
      <c r="B531" s="328" t="s">
        <v>183</v>
      </c>
      <c r="C531" s="328" t="s">
        <v>183</v>
      </c>
      <c r="D531" s="328" t="s">
        <v>183</v>
      </c>
      <c r="E531" s="328" t="s">
        <v>183</v>
      </c>
      <c r="F531" s="328" t="s">
        <v>183</v>
      </c>
      <c r="G531" s="328" t="s">
        <v>183</v>
      </c>
    </row>
    <row r="532" spans="1:7">
      <c r="A532" s="345" t="s">
        <v>3382</v>
      </c>
      <c r="B532" s="328" t="s">
        <v>183</v>
      </c>
      <c r="C532" s="331">
        <v>6459.5584610062451</v>
      </c>
      <c r="D532" s="328" t="s">
        <v>183</v>
      </c>
      <c r="E532" s="328" t="s">
        <v>183</v>
      </c>
      <c r="F532" s="328" t="s">
        <v>183</v>
      </c>
      <c r="G532" s="328" t="s">
        <v>183</v>
      </c>
    </row>
    <row r="533" spans="1:7">
      <c r="A533" s="346" t="s">
        <v>725</v>
      </c>
      <c r="B533" s="328" t="s">
        <v>183</v>
      </c>
      <c r="C533" s="331">
        <v>473.19623090020355</v>
      </c>
      <c r="D533" s="328"/>
      <c r="E533" s="328" t="s">
        <v>183</v>
      </c>
      <c r="F533" s="328" t="s">
        <v>183</v>
      </c>
      <c r="G533" s="328"/>
    </row>
    <row r="534" spans="1:7">
      <c r="A534" s="346" t="s">
        <v>726</v>
      </c>
      <c r="B534" s="328" t="s">
        <v>183</v>
      </c>
      <c r="C534" s="331">
        <v>299.39799460361405</v>
      </c>
      <c r="D534" s="328"/>
      <c r="E534" s="328" t="s">
        <v>183</v>
      </c>
      <c r="F534" s="328" t="s">
        <v>183</v>
      </c>
      <c r="G534" s="328"/>
    </row>
    <row r="535" spans="1:7">
      <c r="A535" s="346" t="s">
        <v>727</v>
      </c>
      <c r="B535" s="328" t="s">
        <v>183</v>
      </c>
      <c r="C535" s="331">
        <v>3035.0507480212009</v>
      </c>
      <c r="D535" s="328"/>
      <c r="E535" s="328" t="s">
        <v>183</v>
      </c>
      <c r="F535" s="328" t="s">
        <v>183</v>
      </c>
      <c r="G535" s="328"/>
    </row>
    <row r="536" spans="1:7">
      <c r="A536" s="346" t="s">
        <v>728</v>
      </c>
      <c r="B536" s="328" t="s">
        <v>183</v>
      </c>
      <c r="C536" s="331">
        <v>251.93525163617798</v>
      </c>
      <c r="D536" s="328"/>
      <c r="E536" s="328" t="s">
        <v>183</v>
      </c>
      <c r="F536" s="328" t="s">
        <v>183</v>
      </c>
      <c r="G536" s="328"/>
    </row>
    <row r="537" spans="1:7">
      <c r="A537" s="346" t="s">
        <v>729</v>
      </c>
      <c r="B537" s="328" t="s">
        <v>183</v>
      </c>
      <c r="C537" s="331">
        <v>297.36246326322032</v>
      </c>
      <c r="D537" s="328"/>
      <c r="E537" s="328" t="s">
        <v>183</v>
      </c>
      <c r="F537" s="328" t="s">
        <v>183</v>
      </c>
      <c r="G537" s="328"/>
    </row>
    <row r="538" spans="1:7">
      <c r="A538" s="346" t="s">
        <v>730</v>
      </c>
      <c r="B538" s="328" t="s">
        <v>183</v>
      </c>
      <c r="C538" s="331">
        <v>309.95636595734669</v>
      </c>
      <c r="D538" s="328"/>
      <c r="E538" s="328" t="s">
        <v>183</v>
      </c>
      <c r="F538" s="328" t="s">
        <v>183</v>
      </c>
      <c r="G538" s="328"/>
    </row>
    <row r="539" spans="1:7">
      <c r="A539" s="346" t="s">
        <v>731</v>
      </c>
      <c r="B539" s="328" t="s">
        <v>183</v>
      </c>
      <c r="C539" s="331">
        <v>178.40438707912745</v>
      </c>
      <c r="D539" s="328"/>
      <c r="E539" s="328" t="s">
        <v>183</v>
      </c>
      <c r="F539" s="328" t="s">
        <v>183</v>
      </c>
      <c r="G539" s="328"/>
    </row>
    <row r="540" spans="1:7">
      <c r="A540" s="346" t="s">
        <v>732</v>
      </c>
      <c r="B540" s="328" t="s">
        <v>183</v>
      </c>
      <c r="C540" s="331">
        <v>214.11005793654462</v>
      </c>
      <c r="D540" s="328"/>
      <c r="E540" s="328" t="s">
        <v>183</v>
      </c>
      <c r="F540" s="328" t="s">
        <v>183</v>
      </c>
      <c r="G540" s="328"/>
    </row>
    <row r="541" spans="1:7">
      <c r="A541" s="346" t="s">
        <v>733</v>
      </c>
      <c r="B541" s="328" t="s">
        <v>183</v>
      </c>
      <c r="C541" s="331">
        <v>1167.114207479091</v>
      </c>
      <c r="D541" s="328"/>
      <c r="E541" s="328" t="s">
        <v>183</v>
      </c>
      <c r="F541" s="328" t="s">
        <v>183</v>
      </c>
      <c r="G541" s="328"/>
    </row>
    <row r="542" spans="1:7">
      <c r="A542" s="346" t="s">
        <v>3106</v>
      </c>
      <c r="B542" s="328" t="s">
        <v>183</v>
      </c>
      <c r="C542" s="331">
        <v>178.70274178817721</v>
      </c>
      <c r="D542" s="328"/>
      <c r="E542" s="328" t="s">
        <v>183</v>
      </c>
      <c r="F542" s="328" t="s">
        <v>183</v>
      </c>
      <c r="G542" s="328"/>
    </row>
    <row r="543" spans="1:7">
      <c r="A543" s="346" t="s">
        <v>3107</v>
      </c>
      <c r="B543" s="328" t="s">
        <v>183</v>
      </c>
      <c r="C543" s="331">
        <v>54.328012341541672</v>
      </c>
      <c r="D543" s="328"/>
      <c r="E543" s="328" t="s">
        <v>183</v>
      </c>
      <c r="F543" s="328" t="s">
        <v>183</v>
      </c>
      <c r="G543" s="328"/>
    </row>
    <row r="544" spans="1:7">
      <c r="A544" s="343" t="s">
        <v>734</v>
      </c>
      <c r="B544" s="328" t="s">
        <v>183</v>
      </c>
      <c r="C544" s="331">
        <v>55.215000000000003</v>
      </c>
      <c r="D544" s="328" t="s">
        <v>183</v>
      </c>
      <c r="E544" s="328" t="s">
        <v>183</v>
      </c>
      <c r="F544" s="328" t="s">
        <v>183</v>
      </c>
      <c r="G544" s="328" t="s">
        <v>183</v>
      </c>
    </row>
    <row r="545" spans="1:7">
      <c r="A545" s="343" t="s">
        <v>735</v>
      </c>
      <c r="B545" s="328" t="s">
        <v>183</v>
      </c>
      <c r="C545" s="331">
        <v>91.609200000000001</v>
      </c>
      <c r="D545" s="328" t="s">
        <v>183</v>
      </c>
      <c r="E545" s="328" t="s">
        <v>183</v>
      </c>
      <c r="F545" s="328" t="s">
        <v>183</v>
      </c>
      <c r="G545" s="328" t="s">
        <v>183</v>
      </c>
    </row>
    <row r="546" spans="1:7">
      <c r="A546" s="343" t="s">
        <v>736</v>
      </c>
      <c r="B546" s="328" t="s">
        <v>183</v>
      </c>
      <c r="C546" s="331">
        <v>115.34480598632427</v>
      </c>
      <c r="D546" s="328" t="s">
        <v>183</v>
      </c>
      <c r="E546" s="328" t="s">
        <v>183</v>
      </c>
      <c r="F546" s="328" t="s">
        <v>183</v>
      </c>
      <c r="G546" s="328" t="s">
        <v>183</v>
      </c>
    </row>
    <row r="547" spans="1:7">
      <c r="A547" s="347" t="s">
        <v>737</v>
      </c>
      <c r="B547" s="328" t="s">
        <v>183</v>
      </c>
      <c r="C547" s="331" t="s">
        <v>507</v>
      </c>
      <c r="D547" s="328"/>
      <c r="E547" s="328" t="s">
        <v>183</v>
      </c>
      <c r="F547" s="328" t="s">
        <v>183</v>
      </c>
      <c r="G547" s="328"/>
    </row>
    <row r="548" spans="1:7">
      <c r="A548" s="347" t="s">
        <v>738</v>
      </c>
      <c r="B548" s="328" t="s">
        <v>183</v>
      </c>
      <c r="C548" s="331">
        <v>26.068534199999998</v>
      </c>
      <c r="D548" s="328"/>
      <c r="E548" s="328" t="s">
        <v>183</v>
      </c>
      <c r="F548" s="328" t="s">
        <v>183</v>
      </c>
      <c r="G548" s="328"/>
    </row>
    <row r="549" spans="1:7">
      <c r="A549" s="347" t="s">
        <v>739</v>
      </c>
      <c r="B549" s="328" t="s">
        <v>183</v>
      </c>
      <c r="C549" s="331">
        <v>69.750133199999993</v>
      </c>
      <c r="D549" s="328"/>
      <c r="E549" s="328" t="s">
        <v>183</v>
      </c>
      <c r="F549" s="328" t="s">
        <v>183</v>
      </c>
      <c r="G549" s="328"/>
    </row>
    <row r="550" spans="1:7">
      <c r="A550" s="347" t="s">
        <v>740</v>
      </c>
      <c r="B550" s="328" t="s">
        <v>183</v>
      </c>
      <c r="C550" s="331">
        <v>2.1242679999999998</v>
      </c>
      <c r="D550" s="328"/>
      <c r="E550" s="328" t="s">
        <v>183</v>
      </c>
      <c r="F550" s="328" t="s">
        <v>183</v>
      </c>
      <c r="G550" s="328"/>
    </row>
    <row r="551" spans="1:7">
      <c r="A551" s="347" t="s">
        <v>741</v>
      </c>
      <c r="B551" s="328" t="s">
        <v>183</v>
      </c>
      <c r="C551" s="331" t="s">
        <v>507</v>
      </c>
      <c r="D551" s="328"/>
      <c r="E551" s="328" t="s">
        <v>183</v>
      </c>
      <c r="F551" s="328" t="s">
        <v>183</v>
      </c>
      <c r="G551" s="328"/>
    </row>
    <row r="552" spans="1:7">
      <c r="A552" s="348" t="s">
        <v>742</v>
      </c>
      <c r="B552" s="328" t="s">
        <v>183</v>
      </c>
      <c r="C552" s="331">
        <v>17.401870586324279</v>
      </c>
      <c r="D552" s="328" t="s">
        <v>183</v>
      </c>
      <c r="E552" s="328" t="s">
        <v>183</v>
      </c>
      <c r="F552" s="328" t="s">
        <v>183</v>
      </c>
      <c r="G552" s="328" t="s">
        <v>183</v>
      </c>
    </row>
    <row r="553" spans="1:7">
      <c r="A553" s="349" t="s">
        <v>743</v>
      </c>
      <c r="B553" s="328" t="s">
        <v>183</v>
      </c>
      <c r="C553" s="331">
        <v>17.401870586324279</v>
      </c>
      <c r="D553" s="328"/>
      <c r="E553" s="328" t="s">
        <v>183</v>
      </c>
      <c r="F553" s="328" t="s">
        <v>183</v>
      </c>
      <c r="G553" s="328"/>
    </row>
    <row r="554" spans="1:7">
      <c r="A554" s="336" t="s">
        <v>744</v>
      </c>
      <c r="B554" s="328" t="s">
        <v>183</v>
      </c>
      <c r="C554" s="331">
        <v>1959.8302846233032</v>
      </c>
      <c r="D554" s="331">
        <v>54.694930480826123</v>
      </c>
      <c r="E554" s="328" t="s">
        <v>183</v>
      </c>
      <c r="F554" s="328" t="s">
        <v>183</v>
      </c>
      <c r="G554" s="331" t="s">
        <v>480</v>
      </c>
    </row>
    <row r="555" spans="1:7">
      <c r="A555" s="350" t="s">
        <v>3383</v>
      </c>
      <c r="B555" s="328" t="s">
        <v>183</v>
      </c>
      <c r="C555" s="331">
        <v>1009.8520195503449</v>
      </c>
      <c r="D555" s="331">
        <v>42.152764039128421</v>
      </c>
      <c r="E555" s="328" t="s">
        <v>183</v>
      </c>
      <c r="F555" s="328" t="s">
        <v>183</v>
      </c>
      <c r="G555" s="331" t="s">
        <v>480</v>
      </c>
    </row>
    <row r="556" spans="1:7">
      <c r="A556" s="344" t="s">
        <v>715</v>
      </c>
      <c r="B556" s="328" t="s">
        <v>183</v>
      </c>
      <c r="C556" s="328" t="s">
        <v>183</v>
      </c>
      <c r="D556" s="328" t="s">
        <v>183</v>
      </c>
      <c r="E556" s="328" t="s">
        <v>183</v>
      </c>
      <c r="F556" s="328" t="s">
        <v>183</v>
      </c>
      <c r="G556" s="328" t="s">
        <v>183</v>
      </c>
    </row>
    <row r="557" spans="1:7">
      <c r="A557" s="345" t="s">
        <v>716</v>
      </c>
      <c r="B557" s="328" t="s">
        <v>183</v>
      </c>
      <c r="C557" s="331" t="s">
        <v>183</v>
      </c>
      <c r="D557" s="331" t="s">
        <v>183</v>
      </c>
      <c r="E557" s="328" t="s">
        <v>183</v>
      </c>
      <c r="F557" s="328" t="s">
        <v>183</v>
      </c>
      <c r="G557" s="329" t="s">
        <v>183</v>
      </c>
    </row>
    <row r="558" spans="1:7">
      <c r="A558" s="345" t="s">
        <v>717</v>
      </c>
      <c r="B558" s="328" t="s">
        <v>183</v>
      </c>
      <c r="C558" s="331" t="s">
        <v>183</v>
      </c>
      <c r="D558" s="331" t="s">
        <v>183</v>
      </c>
      <c r="E558" s="328" t="s">
        <v>183</v>
      </c>
      <c r="F558" s="328" t="s">
        <v>183</v>
      </c>
      <c r="G558" s="329" t="s">
        <v>183</v>
      </c>
    </row>
    <row r="559" spans="1:7">
      <c r="A559" s="344" t="s">
        <v>718</v>
      </c>
      <c r="B559" s="328" t="s">
        <v>183</v>
      </c>
      <c r="C559" s="328" t="s">
        <v>183</v>
      </c>
      <c r="D559" s="328" t="s">
        <v>183</v>
      </c>
      <c r="E559" s="328" t="s">
        <v>183</v>
      </c>
      <c r="F559" s="328" t="s">
        <v>183</v>
      </c>
      <c r="G559" s="328" t="s">
        <v>183</v>
      </c>
    </row>
    <row r="560" spans="1:7">
      <c r="A560" s="345" t="s">
        <v>719</v>
      </c>
      <c r="B560" s="328" t="s">
        <v>183</v>
      </c>
      <c r="C560" s="331" t="s">
        <v>183</v>
      </c>
      <c r="D560" s="331" t="s">
        <v>183</v>
      </c>
      <c r="E560" s="328" t="s">
        <v>183</v>
      </c>
      <c r="F560" s="328" t="s">
        <v>183</v>
      </c>
      <c r="G560" s="329" t="s">
        <v>183</v>
      </c>
    </row>
    <row r="561" spans="1:7">
      <c r="A561" s="345" t="s">
        <v>720</v>
      </c>
      <c r="B561" s="328" t="s">
        <v>183</v>
      </c>
      <c r="C561" s="331" t="s">
        <v>183</v>
      </c>
      <c r="D561" s="331" t="s">
        <v>183</v>
      </c>
      <c r="E561" s="328" t="s">
        <v>183</v>
      </c>
      <c r="F561" s="328" t="s">
        <v>183</v>
      </c>
      <c r="G561" s="329" t="s">
        <v>183</v>
      </c>
    </row>
    <row r="562" spans="1:7">
      <c r="A562" s="345" t="s">
        <v>721</v>
      </c>
      <c r="B562" s="328" t="s">
        <v>183</v>
      </c>
      <c r="C562" s="331" t="s">
        <v>183</v>
      </c>
      <c r="D562" s="331" t="s">
        <v>183</v>
      </c>
      <c r="E562" s="328" t="s">
        <v>183</v>
      </c>
      <c r="F562" s="328" t="s">
        <v>183</v>
      </c>
      <c r="G562" s="329" t="s">
        <v>183</v>
      </c>
    </row>
    <row r="563" spans="1:7">
      <c r="A563" s="344" t="s">
        <v>722</v>
      </c>
      <c r="B563" s="328" t="s">
        <v>183</v>
      </c>
      <c r="C563" s="328" t="s">
        <v>183</v>
      </c>
      <c r="D563" s="328" t="s">
        <v>183</v>
      </c>
      <c r="E563" s="328" t="s">
        <v>183</v>
      </c>
      <c r="F563" s="328" t="s">
        <v>183</v>
      </c>
      <c r="G563" s="328" t="s">
        <v>183</v>
      </c>
    </row>
    <row r="564" spans="1:7">
      <c r="A564" s="345" t="s">
        <v>3384</v>
      </c>
      <c r="B564" s="328" t="s">
        <v>183</v>
      </c>
      <c r="C564" s="331">
        <v>1009.8520195503449</v>
      </c>
      <c r="D564" s="331">
        <v>42.152764039128421</v>
      </c>
      <c r="E564" s="328" t="s">
        <v>183</v>
      </c>
      <c r="F564" s="328" t="s">
        <v>183</v>
      </c>
      <c r="G564" s="329" t="s">
        <v>480</v>
      </c>
    </row>
    <row r="565" spans="1:7">
      <c r="A565" s="346" t="s">
        <v>723</v>
      </c>
      <c r="B565" s="328" t="s">
        <v>183</v>
      </c>
      <c r="C565" s="331" t="s">
        <v>482</v>
      </c>
      <c r="D565" s="331" t="s">
        <v>482</v>
      </c>
      <c r="E565" s="328" t="s">
        <v>183</v>
      </c>
      <c r="F565" s="328" t="s">
        <v>183</v>
      </c>
      <c r="G565" s="329" t="s">
        <v>480</v>
      </c>
    </row>
    <row r="566" spans="1:7">
      <c r="A566" s="346" t="s">
        <v>724</v>
      </c>
      <c r="B566" s="328" t="s">
        <v>183</v>
      </c>
      <c r="C566" s="331" t="s">
        <v>482</v>
      </c>
      <c r="D566" s="331" t="s">
        <v>482</v>
      </c>
      <c r="E566" s="328" t="s">
        <v>183</v>
      </c>
      <c r="F566" s="328" t="s">
        <v>183</v>
      </c>
      <c r="G566" s="329" t="s">
        <v>480</v>
      </c>
    </row>
    <row r="567" spans="1:7">
      <c r="A567" s="346" t="s">
        <v>725</v>
      </c>
      <c r="B567" s="328" t="s">
        <v>183</v>
      </c>
      <c r="C567" s="331">
        <v>4.2126418231888598</v>
      </c>
      <c r="D567" s="331" t="s">
        <v>482</v>
      </c>
      <c r="E567" s="328" t="s">
        <v>183</v>
      </c>
      <c r="F567" s="328" t="s">
        <v>183</v>
      </c>
      <c r="G567" s="329" t="s">
        <v>480</v>
      </c>
    </row>
    <row r="568" spans="1:7">
      <c r="A568" s="346" t="s">
        <v>726</v>
      </c>
      <c r="B568" s="328" t="s">
        <v>183</v>
      </c>
      <c r="C568" s="331">
        <v>2.7902546389271099</v>
      </c>
      <c r="D568" s="331" t="s">
        <v>482</v>
      </c>
      <c r="E568" s="328" t="s">
        <v>183</v>
      </c>
      <c r="F568" s="328" t="s">
        <v>183</v>
      </c>
      <c r="G568" s="329" t="s">
        <v>480</v>
      </c>
    </row>
    <row r="569" spans="1:7">
      <c r="A569" s="346" t="s">
        <v>727</v>
      </c>
      <c r="B569" s="328" t="s">
        <v>183</v>
      </c>
      <c r="C569" s="331">
        <v>28.497717298240602</v>
      </c>
      <c r="D569" s="331" t="s">
        <v>482</v>
      </c>
      <c r="E569" s="328" t="s">
        <v>183</v>
      </c>
      <c r="F569" s="328" t="s">
        <v>183</v>
      </c>
      <c r="G569" s="329" t="s">
        <v>480</v>
      </c>
    </row>
    <row r="570" spans="1:7">
      <c r="A570" s="346" t="s">
        <v>728</v>
      </c>
      <c r="B570" s="328" t="s">
        <v>183</v>
      </c>
      <c r="C570" s="331">
        <v>6.66034512616306</v>
      </c>
      <c r="D570" s="331">
        <v>7.8425112598720697</v>
      </c>
      <c r="E570" s="328" t="s">
        <v>183</v>
      </c>
      <c r="F570" s="328" t="s">
        <v>183</v>
      </c>
      <c r="G570" s="329" t="s">
        <v>480</v>
      </c>
    </row>
    <row r="571" spans="1:7">
      <c r="A571" s="346" t="s">
        <v>729</v>
      </c>
      <c r="B571" s="328" t="s">
        <v>183</v>
      </c>
      <c r="C571" s="331">
        <v>2.52263043402202</v>
      </c>
      <c r="D571" s="331" t="s">
        <v>482</v>
      </c>
      <c r="E571" s="328" t="s">
        <v>183</v>
      </c>
      <c r="F571" s="328" t="s">
        <v>183</v>
      </c>
      <c r="G571" s="329" t="s">
        <v>480</v>
      </c>
    </row>
    <row r="572" spans="1:7">
      <c r="A572" s="346" t="s">
        <v>730</v>
      </c>
      <c r="B572" s="328" t="s">
        <v>183</v>
      </c>
      <c r="C572" s="331">
        <v>15.278275422757799</v>
      </c>
      <c r="D572" s="331">
        <v>15.52463493848146</v>
      </c>
      <c r="E572" s="328" t="s">
        <v>183</v>
      </c>
      <c r="F572" s="328" t="s">
        <v>183</v>
      </c>
      <c r="G572" s="329" t="s">
        <v>480</v>
      </c>
    </row>
    <row r="573" spans="1:7">
      <c r="A573" s="346" t="s">
        <v>731</v>
      </c>
      <c r="B573" s="328" t="s">
        <v>183</v>
      </c>
      <c r="C573" s="331">
        <v>8.8016924452317706</v>
      </c>
      <c r="D573" s="331">
        <v>8.4893956827476593</v>
      </c>
      <c r="E573" s="328" t="s">
        <v>183</v>
      </c>
      <c r="F573" s="328" t="s">
        <v>183</v>
      </c>
      <c r="G573" s="329" t="s">
        <v>480</v>
      </c>
    </row>
    <row r="574" spans="1:7">
      <c r="A574" s="346" t="s">
        <v>732</v>
      </c>
      <c r="B574" s="328" t="s">
        <v>183</v>
      </c>
      <c r="C574" s="331">
        <v>2.0137792152480598</v>
      </c>
      <c r="D574" s="331" t="s">
        <v>482</v>
      </c>
      <c r="E574" s="328" t="s">
        <v>183</v>
      </c>
      <c r="F574" s="328" t="s">
        <v>183</v>
      </c>
      <c r="G574" s="329" t="s">
        <v>480</v>
      </c>
    </row>
    <row r="575" spans="1:7">
      <c r="A575" s="346" t="s">
        <v>733</v>
      </c>
      <c r="B575" s="328" t="s">
        <v>183</v>
      </c>
      <c r="C575" s="331">
        <v>935.45098734337898</v>
      </c>
      <c r="D575" s="331">
        <v>10.296222158027231</v>
      </c>
      <c r="E575" s="328" t="s">
        <v>183</v>
      </c>
      <c r="F575" s="328" t="s">
        <v>183</v>
      </c>
      <c r="G575" s="329" t="s">
        <v>480</v>
      </c>
    </row>
    <row r="576" spans="1:7">
      <c r="A576" s="346" t="s">
        <v>3106</v>
      </c>
      <c r="B576" s="328" t="s">
        <v>183</v>
      </c>
      <c r="C576" s="331">
        <v>2.84526374758499</v>
      </c>
      <c r="D576" s="331" t="s">
        <v>482</v>
      </c>
      <c r="E576" s="328" t="s">
        <v>183</v>
      </c>
      <c r="F576" s="328" t="s">
        <v>183</v>
      </c>
      <c r="G576" s="329" t="s">
        <v>480</v>
      </c>
    </row>
    <row r="577" spans="1:7">
      <c r="A577" s="346" t="s">
        <v>3107</v>
      </c>
      <c r="B577" s="328" t="s">
        <v>183</v>
      </c>
      <c r="C577" s="331">
        <v>0.77843205560164996</v>
      </c>
      <c r="D577" s="331" t="s">
        <v>482</v>
      </c>
      <c r="E577" s="328" t="s">
        <v>183</v>
      </c>
      <c r="F577" s="328" t="s">
        <v>183</v>
      </c>
      <c r="G577" s="329" t="s">
        <v>480</v>
      </c>
    </row>
    <row r="578" spans="1:7">
      <c r="A578" s="343" t="s">
        <v>734</v>
      </c>
      <c r="B578" s="328" t="s">
        <v>183</v>
      </c>
      <c r="C578" s="331">
        <v>2.33929947528482</v>
      </c>
      <c r="D578" s="331">
        <v>1.16065025717818</v>
      </c>
      <c r="E578" s="328" t="s">
        <v>183</v>
      </c>
      <c r="F578" s="328" t="s">
        <v>183</v>
      </c>
      <c r="G578" s="329" t="s">
        <v>480</v>
      </c>
    </row>
    <row r="579" spans="1:7">
      <c r="A579" s="343" t="s">
        <v>735</v>
      </c>
      <c r="B579" s="328" t="s">
        <v>183</v>
      </c>
      <c r="C579" s="331">
        <v>811.93514606186397</v>
      </c>
      <c r="D579" s="331">
        <v>5.4580785736261301</v>
      </c>
      <c r="E579" s="328" t="s">
        <v>183</v>
      </c>
      <c r="F579" s="328" t="s">
        <v>183</v>
      </c>
      <c r="G579" s="329" t="s">
        <v>480</v>
      </c>
    </row>
    <row r="580" spans="1:7">
      <c r="A580" s="343" t="s">
        <v>736</v>
      </c>
      <c r="B580" s="328" t="s">
        <v>183</v>
      </c>
      <c r="C580" s="331">
        <v>135.7038195358096</v>
      </c>
      <c r="D580" s="331">
        <v>5.9234376108933899</v>
      </c>
      <c r="E580" s="328" t="s">
        <v>183</v>
      </c>
      <c r="F580" s="328" t="s">
        <v>183</v>
      </c>
      <c r="G580" s="331" t="s">
        <v>480</v>
      </c>
    </row>
    <row r="581" spans="1:7">
      <c r="A581" s="347" t="s">
        <v>737</v>
      </c>
      <c r="B581" s="328" t="s">
        <v>183</v>
      </c>
      <c r="C581" s="331" t="s">
        <v>507</v>
      </c>
      <c r="D581" s="331" t="s">
        <v>507</v>
      </c>
      <c r="E581" s="328" t="s">
        <v>183</v>
      </c>
      <c r="F581" s="328" t="s">
        <v>183</v>
      </c>
      <c r="G581" s="329" t="s">
        <v>480</v>
      </c>
    </row>
    <row r="582" spans="1:7">
      <c r="A582" s="347" t="s">
        <v>738</v>
      </c>
      <c r="B582" s="328" t="s">
        <v>183</v>
      </c>
      <c r="C582" s="331">
        <v>0.39070037091767001</v>
      </c>
      <c r="D582" s="331">
        <v>8.605344306328E-2</v>
      </c>
      <c r="E582" s="328" t="s">
        <v>183</v>
      </c>
      <c r="F582" s="328" t="s">
        <v>183</v>
      </c>
      <c r="G582" s="329" t="s">
        <v>480</v>
      </c>
    </row>
    <row r="583" spans="1:7">
      <c r="A583" s="347" t="s">
        <v>739</v>
      </c>
      <c r="B583" s="328" t="s">
        <v>183</v>
      </c>
      <c r="C583" s="331">
        <v>5.3420648053523196</v>
      </c>
      <c r="D583" s="331">
        <v>0.46691353425823001</v>
      </c>
      <c r="E583" s="328" t="s">
        <v>183</v>
      </c>
      <c r="F583" s="328" t="s">
        <v>183</v>
      </c>
      <c r="G583" s="329" t="s">
        <v>480</v>
      </c>
    </row>
    <row r="584" spans="1:7">
      <c r="A584" s="347" t="s">
        <v>740</v>
      </c>
      <c r="B584" s="328" t="s">
        <v>183</v>
      </c>
      <c r="C584" s="331">
        <v>8.5169405120220004E-2</v>
      </c>
      <c r="D584" s="331">
        <v>8.4830813865599992E-3</v>
      </c>
      <c r="E584" s="328" t="s">
        <v>183</v>
      </c>
      <c r="F584" s="328" t="s">
        <v>183</v>
      </c>
      <c r="G584" s="329" t="s">
        <v>480</v>
      </c>
    </row>
    <row r="585" spans="1:7">
      <c r="A585" s="347" t="s">
        <v>741</v>
      </c>
      <c r="B585" s="328" t="s">
        <v>183</v>
      </c>
      <c r="C585" s="331">
        <v>129.698664250798</v>
      </c>
      <c r="D585" s="331">
        <v>5.3619875521853197</v>
      </c>
      <c r="E585" s="328" t="s">
        <v>183</v>
      </c>
      <c r="F585" s="328" t="s">
        <v>183</v>
      </c>
      <c r="G585" s="329" t="s">
        <v>480</v>
      </c>
    </row>
    <row r="586" spans="1:7">
      <c r="A586" s="348" t="s">
        <v>742</v>
      </c>
      <c r="B586" s="328" t="s">
        <v>183</v>
      </c>
      <c r="C586" s="331">
        <v>0.18722070362137999</v>
      </c>
      <c r="D586" s="331" t="s">
        <v>482</v>
      </c>
      <c r="E586" s="328" t="s">
        <v>183</v>
      </c>
      <c r="F586" s="328" t="s">
        <v>183</v>
      </c>
      <c r="G586" s="331" t="s">
        <v>480</v>
      </c>
    </row>
    <row r="587" spans="1:7">
      <c r="A587" s="349" t="s">
        <v>743</v>
      </c>
      <c r="B587" s="328" t="s">
        <v>183</v>
      </c>
      <c r="C587" s="331">
        <v>0.18722070362137999</v>
      </c>
      <c r="D587" s="331" t="s">
        <v>482</v>
      </c>
      <c r="E587" s="328" t="s">
        <v>183</v>
      </c>
      <c r="F587" s="328" t="s">
        <v>183</v>
      </c>
      <c r="G587" s="329" t="s">
        <v>480</v>
      </c>
    </row>
    <row r="588" spans="1:7" ht="15" thickBot="1">
      <c r="A588" s="343" t="s">
        <v>3385</v>
      </c>
      <c r="B588" s="328" t="s">
        <v>183</v>
      </c>
      <c r="C588" s="328" t="s">
        <v>183</v>
      </c>
      <c r="D588" s="331" t="s">
        <v>482</v>
      </c>
      <c r="E588" s="328" t="s">
        <v>183</v>
      </c>
      <c r="F588" s="328" t="s">
        <v>183</v>
      </c>
      <c r="G588" s="328" t="s">
        <v>183</v>
      </c>
    </row>
    <row r="589" spans="1:7" s="246" customFormat="1" ht="12.75" customHeight="1" thickTop="1">
      <c r="A589" s="67" t="s">
        <v>745</v>
      </c>
      <c r="B589" s="328" t="s">
        <v>183</v>
      </c>
      <c r="C589" s="331">
        <v>719.88457694084161</v>
      </c>
      <c r="D589" s="328" t="s">
        <v>183</v>
      </c>
      <c r="E589" s="328" t="s">
        <v>183</v>
      </c>
      <c r="F589" s="328" t="s">
        <v>183</v>
      </c>
      <c r="G589" s="331" t="s">
        <v>480</v>
      </c>
    </row>
    <row r="590" spans="1:7" s="246" customFormat="1" ht="12.75" customHeight="1">
      <c r="A590" s="68" t="s">
        <v>746</v>
      </c>
      <c r="B590" s="328" t="s">
        <v>183</v>
      </c>
      <c r="C590" s="329" t="s">
        <v>480</v>
      </c>
      <c r="D590" s="331">
        <v>1053.0935979415153</v>
      </c>
      <c r="E590" s="329" t="s">
        <v>480</v>
      </c>
      <c r="F590" s="329" t="s">
        <v>480</v>
      </c>
      <c r="G590" s="329" t="s">
        <v>480</v>
      </c>
    </row>
    <row r="591" spans="1:7" s="246" customFormat="1" ht="12.75" customHeight="1">
      <c r="A591" s="68" t="s">
        <v>747</v>
      </c>
      <c r="B591" s="328" t="s">
        <v>183</v>
      </c>
      <c r="C591" s="331" t="s">
        <v>482</v>
      </c>
      <c r="D591" s="331" t="s">
        <v>482</v>
      </c>
      <c r="E591" s="329" t="s">
        <v>482</v>
      </c>
      <c r="F591" s="329" t="s">
        <v>482</v>
      </c>
      <c r="G591" s="329" t="s">
        <v>480</v>
      </c>
    </row>
    <row r="592" spans="1:7" s="246" customFormat="1" ht="12.75" customHeight="1">
      <c r="A592" s="68" t="s">
        <v>748</v>
      </c>
      <c r="B592" s="328" t="s">
        <v>183</v>
      </c>
      <c r="C592" s="331">
        <v>17.318326450965749</v>
      </c>
      <c r="D592" s="331">
        <v>0.63206652889299997</v>
      </c>
      <c r="E592" s="329">
        <v>14.91067980114685</v>
      </c>
      <c r="F592" s="329">
        <v>363.40666610922074</v>
      </c>
      <c r="G592" s="329" t="s">
        <v>480</v>
      </c>
    </row>
    <row r="593" spans="1:7" s="246" customFormat="1" ht="14.25" customHeight="1">
      <c r="A593" s="306" t="s">
        <v>749</v>
      </c>
      <c r="B593" s="331">
        <v>4349.248664685867</v>
      </c>
      <c r="C593" s="328" t="s">
        <v>183</v>
      </c>
      <c r="D593" s="328" t="s">
        <v>183</v>
      </c>
      <c r="E593" s="328" t="s">
        <v>183</v>
      </c>
      <c r="F593" s="328" t="s">
        <v>183</v>
      </c>
      <c r="G593" s="328" t="s">
        <v>183</v>
      </c>
    </row>
    <row r="594" spans="1:7" s="246" customFormat="1" ht="12" customHeight="1">
      <c r="A594" s="306" t="s">
        <v>750</v>
      </c>
      <c r="B594" s="331">
        <v>3504.4603945689328</v>
      </c>
      <c r="C594" s="328" t="s">
        <v>183</v>
      </c>
      <c r="D594" s="328" t="s">
        <v>183</v>
      </c>
      <c r="E594" s="328" t="s">
        <v>183</v>
      </c>
      <c r="F594" s="328" t="s">
        <v>183</v>
      </c>
      <c r="G594" s="328" t="s">
        <v>183</v>
      </c>
    </row>
    <row r="595" spans="1:7" s="246" customFormat="1" ht="12" customHeight="1">
      <c r="A595" s="303" t="s">
        <v>751</v>
      </c>
      <c r="B595" s="331" t="s">
        <v>480</v>
      </c>
      <c r="C595" s="328" t="s">
        <v>183</v>
      </c>
      <c r="D595" s="328" t="s">
        <v>183</v>
      </c>
      <c r="E595" s="328" t="s">
        <v>183</v>
      </c>
      <c r="F595" s="328" t="s">
        <v>183</v>
      </c>
      <c r="G595" s="328" t="s">
        <v>183</v>
      </c>
    </row>
    <row r="596" spans="1:7" s="246" customFormat="1" ht="13.5" customHeight="1">
      <c r="A596" s="69" t="s">
        <v>752</v>
      </c>
      <c r="B596" s="331" t="s">
        <v>480</v>
      </c>
      <c r="C596" s="331" t="s">
        <v>480</v>
      </c>
      <c r="D596" s="331" t="s">
        <v>480</v>
      </c>
      <c r="E596" s="331" t="s">
        <v>480</v>
      </c>
      <c r="F596" s="331" t="s">
        <v>480</v>
      </c>
      <c r="G596" s="331" t="s">
        <v>480</v>
      </c>
    </row>
    <row r="597" spans="1:7">
      <c r="A597"/>
      <c r="B597"/>
      <c r="C597"/>
      <c r="D597"/>
      <c r="E597"/>
    </row>
    <row r="598" spans="1:7">
      <c r="A598" s="70" t="s">
        <v>753</v>
      </c>
      <c r="B598" s="71">
        <f>B520</f>
        <v>7853.7090592547993</v>
      </c>
      <c r="C598" s="71">
        <f t="shared" ref="C598:G598" si="11">C520</f>
        <v>9418.7606550076798</v>
      </c>
      <c r="D598" s="71">
        <f t="shared" si="11"/>
        <v>1108.4205949512345</v>
      </c>
      <c r="E598" s="71">
        <f t="shared" si="11"/>
        <v>14.91067980114685</v>
      </c>
      <c r="F598" s="71">
        <f t="shared" si="11"/>
        <v>363.40666610922074</v>
      </c>
      <c r="G598" s="71" t="str">
        <f t="shared" si="11"/>
        <v>NA</v>
      </c>
    </row>
    <row r="599" spans="1:7">
      <c r="A599"/>
      <c r="B599"/>
      <c r="C599"/>
      <c r="D599"/>
      <c r="E599"/>
    </row>
    <row r="601" spans="1:7" ht="15.5">
      <c r="A601" s="212" t="s">
        <v>754</v>
      </c>
      <c r="B601" s="217"/>
      <c r="C601" s="217"/>
      <c r="D601" s="217"/>
      <c r="E601" s="217"/>
      <c r="F601" s="217"/>
      <c r="G601" s="49" t="s">
        <v>464</v>
      </c>
    </row>
    <row r="602" spans="1:7" ht="15.5">
      <c r="A602" s="212" t="s">
        <v>653</v>
      </c>
      <c r="B602" s="217"/>
      <c r="C602" s="217"/>
      <c r="D602" s="217"/>
      <c r="E602" s="217"/>
      <c r="F602" s="217"/>
      <c r="G602" s="49" t="s">
        <v>3377</v>
      </c>
    </row>
    <row r="603" spans="1:7">
      <c r="A603" s="217"/>
      <c r="B603" s="217"/>
      <c r="C603" s="217"/>
      <c r="D603" s="217"/>
      <c r="E603" s="217"/>
      <c r="F603" s="217"/>
      <c r="G603" s="49" t="s">
        <v>465</v>
      </c>
    </row>
    <row r="604" spans="1:7">
      <c r="A604" s="217"/>
      <c r="B604" s="217"/>
      <c r="C604" s="217"/>
      <c r="D604" s="217"/>
      <c r="E604" s="217"/>
      <c r="F604" s="217"/>
      <c r="G604" s="247"/>
    </row>
    <row r="605" spans="1:7" ht="54" customHeight="1">
      <c r="A605" s="453" t="s">
        <v>466</v>
      </c>
      <c r="B605" s="72" t="s">
        <v>755</v>
      </c>
      <c r="C605" s="72" t="s">
        <v>756</v>
      </c>
      <c r="D605" s="72" t="s">
        <v>757</v>
      </c>
      <c r="E605" s="72" t="s">
        <v>605</v>
      </c>
      <c r="F605" s="72" t="s">
        <v>471</v>
      </c>
      <c r="G605" s="72" t="s">
        <v>472</v>
      </c>
    </row>
    <row r="606" spans="1:7" ht="15" thickBot="1">
      <c r="A606" s="454"/>
      <c r="B606" s="455" t="s">
        <v>474</v>
      </c>
      <c r="C606" s="456"/>
      <c r="D606" s="456"/>
      <c r="E606" s="456"/>
      <c r="F606" s="456"/>
      <c r="G606" s="457"/>
    </row>
    <row r="607" spans="1:7" ht="15" thickTop="1">
      <c r="A607" s="73" t="s">
        <v>758</v>
      </c>
      <c r="B607" s="331">
        <v>-831125.53638504399</v>
      </c>
      <c r="C607" s="331">
        <v>1234.7394602571119</v>
      </c>
      <c r="D607" s="331">
        <v>35.11369899647039</v>
      </c>
      <c r="E607" s="331">
        <v>141.59499629999999</v>
      </c>
      <c r="F607" s="331">
        <v>7641.6606409999995</v>
      </c>
      <c r="G607" s="331" t="s">
        <v>503</v>
      </c>
    </row>
    <row r="608" spans="1:7">
      <c r="A608" s="74" t="s">
        <v>759</v>
      </c>
      <c r="B608" s="331">
        <v>-680293.34243705962</v>
      </c>
      <c r="C608" s="331">
        <v>260.14196732065915</v>
      </c>
      <c r="D608" s="331">
        <v>22.501521677555012</v>
      </c>
      <c r="E608" s="331">
        <v>120.1226453</v>
      </c>
      <c r="F608" s="331">
        <v>7283.7881829999997</v>
      </c>
      <c r="G608" s="331" t="s">
        <v>503</v>
      </c>
    </row>
    <row r="609" spans="1:7">
      <c r="A609" s="351" t="s">
        <v>760</v>
      </c>
      <c r="B609" s="331">
        <v>-581225.21712432243</v>
      </c>
      <c r="C609" s="331">
        <v>259.58656569999999</v>
      </c>
      <c r="D609" s="331">
        <v>22.303775677555009</v>
      </c>
      <c r="E609" s="329">
        <v>120.1226453</v>
      </c>
      <c r="F609" s="329">
        <v>7283.7881829999997</v>
      </c>
      <c r="G609" s="329" t="s">
        <v>507</v>
      </c>
    </row>
    <row r="610" spans="1:7">
      <c r="A610" s="352" t="s">
        <v>761</v>
      </c>
      <c r="B610" s="331">
        <v>-99068.125312737131</v>
      </c>
      <c r="C610" s="331" t="s">
        <v>482</v>
      </c>
      <c r="D610" s="331" t="s">
        <v>3102</v>
      </c>
      <c r="E610" s="329" t="s">
        <v>480</v>
      </c>
      <c r="F610" s="329" t="s">
        <v>480</v>
      </c>
      <c r="G610" s="329" t="s">
        <v>480</v>
      </c>
    </row>
    <row r="611" spans="1:7">
      <c r="A611" s="353" t="s">
        <v>762</v>
      </c>
      <c r="B611" s="331">
        <v>23030.524805171535</v>
      </c>
      <c r="C611" s="331" t="s">
        <v>3108</v>
      </c>
      <c r="D611" s="331" t="s">
        <v>3108</v>
      </c>
      <c r="E611" s="331" t="s">
        <v>480</v>
      </c>
      <c r="F611" s="331" t="s">
        <v>480</v>
      </c>
      <c r="G611" s="331" t="s">
        <v>480</v>
      </c>
    </row>
    <row r="612" spans="1:7">
      <c r="A612" s="351" t="s">
        <v>763</v>
      </c>
      <c r="B612" s="331">
        <v>-29001.50383515003</v>
      </c>
      <c r="C612" s="331" t="s">
        <v>578</v>
      </c>
      <c r="D612" s="331" t="s">
        <v>578</v>
      </c>
      <c r="E612" s="329" t="s">
        <v>480</v>
      </c>
      <c r="F612" s="329" t="s">
        <v>480</v>
      </c>
      <c r="G612" s="329" t="s">
        <v>480</v>
      </c>
    </row>
    <row r="613" spans="1:7">
      <c r="A613" s="351" t="s">
        <v>764</v>
      </c>
      <c r="B613" s="331">
        <v>52032.028640321565</v>
      </c>
      <c r="C613" s="331" t="s">
        <v>578</v>
      </c>
      <c r="D613" s="331" t="s">
        <v>578</v>
      </c>
      <c r="E613" s="329" t="s">
        <v>480</v>
      </c>
      <c r="F613" s="329" t="s">
        <v>480</v>
      </c>
      <c r="G613" s="329" t="s">
        <v>480</v>
      </c>
    </row>
    <row r="614" spans="1:7">
      <c r="A614" s="74" t="s">
        <v>765</v>
      </c>
      <c r="B614" s="331">
        <v>-28216.102686357408</v>
      </c>
      <c r="C614" s="331">
        <v>12.663181</v>
      </c>
      <c r="D614" s="331">
        <v>1.1562030000000001</v>
      </c>
      <c r="E614" s="331">
        <v>21.472351</v>
      </c>
      <c r="F614" s="331">
        <v>357.87245800000005</v>
      </c>
      <c r="G614" s="331" t="s">
        <v>480</v>
      </c>
    </row>
    <row r="615" spans="1:7">
      <c r="A615" s="351" t="s">
        <v>766</v>
      </c>
      <c r="B615" s="331">
        <v>8734.4840051914307</v>
      </c>
      <c r="C615" s="331">
        <v>12.663181</v>
      </c>
      <c r="D615" s="331">
        <v>1.1562030000000001</v>
      </c>
      <c r="E615" s="329">
        <v>21.472351</v>
      </c>
      <c r="F615" s="329">
        <v>357.87245800000005</v>
      </c>
      <c r="G615" s="329" t="s">
        <v>480</v>
      </c>
    </row>
    <row r="616" spans="1:7">
      <c r="A616" s="352" t="s">
        <v>767</v>
      </c>
      <c r="B616" s="331">
        <v>-36950.586691548837</v>
      </c>
      <c r="C616" s="331" t="s">
        <v>507</v>
      </c>
      <c r="D616" s="331" t="s">
        <v>578</v>
      </c>
      <c r="E616" s="329" t="s">
        <v>480</v>
      </c>
      <c r="F616" s="329" t="s">
        <v>480</v>
      </c>
      <c r="G616" s="329" t="s">
        <v>480</v>
      </c>
    </row>
    <row r="617" spans="1:7">
      <c r="A617" s="353" t="s">
        <v>768</v>
      </c>
      <c r="B617" s="331">
        <v>-5742.2251556353804</v>
      </c>
      <c r="C617" s="331">
        <v>961.93431193645267</v>
      </c>
      <c r="D617" s="331">
        <v>0.59525414428571</v>
      </c>
      <c r="E617" s="331" t="s">
        <v>480</v>
      </c>
      <c r="F617" s="331" t="s">
        <v>480</v>
      </c>
      <c r="G617" s="331" t="s">
        <v>480</v>
      </c>
    </row>
    <row r="618" spans="1:7">
      <c r="A618" s="351" t="s">
        <v>769</v>
      </c>
      <c r="B618" s="331">
        <v>-10133.615543726639</v>
      </c>
      <c r="C618" s="331" t="s">
        <v>507</v>
      </c>
      <c r="D618" s="331">
        <v>0.59215403</v>
      </c>
      <c r="E618" s="329" t="s">
        <v>480</v>
      </c>
      <c r="F618" s="329" t="s">
        <v>480</v>
      </c>
      <c r="G618" s="329" t="s">
        <v>480</v>
      </c>
    </row>
    <row r="619" spans="1:7">
      <c r="A619" s="351" t="s">
        <v>770</v>
      </c>
      <c r="B619" s="331">
        <v>469.44060909762544</v>
      </c>
      <c r="C619" s="331" t="s">
        <v>507</v>
      </c>
      <c r="D619" s="331" t="s">
        <v>503</v>
      </c>
      <c r="E619" s="329" t="s">
        <v>480</v>
      </c>
      <c r="F619" s="329" t="s">
        <v>480</v>
      </c>
      <c r="G619" s="329" t="s">
        <v>480</v>
      </c>
    </row>
    <row r="620" spans="1:7">
      <c r="A620" s="74" t="s">
        <v>771</v>
      </c>
      <c r="B620" s="331">
        <v>-33858.519844496128</v>
      </c>
      <c r="C620" s="331" t="s">
        <v>507</v>
      </c>
      <c r="D620" s="331">
        <v>6.0475778530394004</v>
      </c>
      <c r="E620" s="331" t="s">
        <v>507</v>
      </c>
      <c r="F620" s="331" t="s">
        <v>507</v>
      </c>
      <c r="G620" s="331" t="s">
        <v>480</v>
      </c>
    </row>
    <row r="621" spans="1:7">
      <c r="A621" s="351" t="s">
        <v>772</v>
      </c>
      <c r="B621" s="331">
        <v>-116642.3750794526</v>
      </c>
      <c r="C621" s="331" t="s">
        <v>507</v>
      </c>
      <c r="D621" s="331">
        <v>6.0475778530394004</v>
      </c>
      <c r="E621" s="329" t="s">
        <v>507</v>
      </c>
      <c r="F621" s="329" t="s">
        <v>507</v>
      </c>
      <c r="G621" s="329" t="s">
        <v>480</v>
      </c>
    </row>
    <row r="622" spans="1:7">
      <c r="A622" s="352" t="s">
        <v>773</v>
      </c>
      <c r="B622" s="331">
        <v>82783.855234956471</v>
      </c>
      <c r="C622" s="331" t="s">
        <v>507</v>
      </c>
      <c r="D622" s="331" t="s">
        <v>578</v>
      </c>
      <c r="E622" s="329" t="s">
        <v>507</v>
      </c>
      <c r="F622" s="329" t="s">
        <v>507</v>
      </c>
      <c r="G622" s="329" t="s">
        <v>480</v>
      </c>
    </row>
    <row r="623" spans="1:7">
      <c r="A623" s="353" t="s">
        <v>774</v>
      </c>
      <c r="B623" s="331" t="s">
        <v>507</v>
      </c>
      <c r="C623" s="331" t="s">
        <v>507</v>
      </c>
      <c r="D623" s="331" t="s">
        <v>507</v>
      </c>
      <c r="E623" s="331" t="s">
        <v>480</v>
      </c>
      <c r="F623" s="331" t="s">
        <v>480</v>
      </c>
      <c r="G623" s="331" t="s">
        <v>480</v>
      </c>
    </row>
    <row r="624" spans="1:7">
      <c r="A624" s="351" t="s">
        <v>775</v>
      </c>
      <c r="B624" s="328" t="s">
        <v>183</v>
      </c>
      <c r="C624" s="328" t="s">
        <v>183</v>
      </c>
      <c r="D624" s="328" t="s">
        <v>183</v>
      </c>
      <c r="E624" s="328" t="s">
        <v>183</v>
      </c>
      <c r="F624" s="328" t="s">
        <v>183</v>
      </c>
      <c r="G624" s="328" t="s">
        <v>183</v>
      </c>
    </row>
    <row r="625" spans="1:8">
      <c r="A625" s="351" t="s">
        <v>776</v>
      </c>
      <c r="B625" s="331" t="s">
        <v>507</v>
      </c>
      <c r="C625" s="331" t="s">
        <v>507</v>
      </c>
      <c r="D625" s="331" t="s">
        <v>507</v>
      </c>
      <c r="E625" s="329" t="s">
        <v>480</v>
      </c>
      <c r="F625" s="329" t="s">
        <v>480</v>
      </c>
      <c r="G625" s="329" t="s">
        <v>480</v>
      </c>
    </row>
    <row r="626" spans="1:8">
      <c r="A626" s="74" t="s">
        <v>777</v>
      </c>
      <c r="B626" s="331">
        <v>-106045.87106666707</v>
      </c>
      <c r="C626" s="328" t="s">
        <v>183</v>
      </c>
      <c r="D626" s="328" t="s">
        <v>183</v>
      </c>
      <c r="E626" s="328" t="s">
        <v>183</v>
      </c>
      <c r="F626" s="328" t="s">
        <v>183</v>
      </c>
      <c r="G626" s="328" t="s">
        <v>183</v>
      </c>
    </row>
    <row r="627" spans="1:8">
      <c r="A627" s="354" t="s">
        <v>778</v>
      </c>
      <c r="B627" s="331" t="s">
        <v>3108</v>
      </c>
      <c r="C627" s="331" t="s">
        <v>503</v>
      </c>
      <c r="D627" s="331">
        <v>2.41583792</v>
      </c>
      <c r="E627" s="331" t="s">
        <v>480</v>
      </c>
      <c r="F627" s="331" t="s">
        <v>480</v>
      </c>
      <c r="G627" s="331" t="s">
        <v>480</v>
      </c>
    </row>
    <row r="628" spans="1:8">
      <c r="A628" s="337" t="s">
        <v>779</v>
      </c>
      <c r="B628" s="331" t="s">
        <v>3108</v>
      </c>
      <c r="C628" s="331" t="s">
        <v>503</v>
      </c>
      <c r="D628" s="331">
        <v>2.41583792</v>
      </c>
      <c r="E628" s="331" t="s">
        <v>480</v>
      </c>
      <c r="F628" s="331" t="s">
        <v>480</v>
      </c>
      <c r="G628" s="331" t="s">
        <v>480</v>
      </c>
    </row>
    <row r="630" spans="1:8">
      <c r="A630" s="50" t="s">
        <v>780</v>
      </c>
      <c r="B630" s="51">
        <f>B607</f>
        <v>-831125.53638504399</v>
      </c>
      <c r="C630" s="62">
        <f t="shared" ref="C630:G630" si="12">C607</f>
        <v>1234.7394602571119</v>
      </c>
      <c r="D630" s="62">
        <f t="shared" si="12"/>
        <v>35.11369899647039</v>
      </c>
      <c r="E630" s="62">
        <f t="shared" si="12"/>
        <v>141.59499629999999</v>
      </c>
      <c r="F630" s="62">
        <f t="shared" si="12"/>
        <v>7641.6606409999995</v>
      </c>
      <c r="G630" s="62" t="str">
        <f t="shared" si="12"/>
        <v>NE,NA</v>
      </c>
    </row>
    <row r="633" spans="1:8" ht="15">
      <c r="A633" s="460" t="s">
        <v>781</v>
      </c>
      <c r="B633" s="460"/>
      <c r="C633" s="217"/>
      <c r="D633" s="217"/>
      <c r="E633" s="217"/>
      <c r="F633" s="217"/>
      <c r="G633" s="217"/>
      <c r="H633" s="49" t="s">
        <v>464</v>
      </c>
    </row>
    <row r="634" spans="1:8" ht="15.5">
      <c r="A634" s="232" t="s">
        <v>653</v>
      </c>
      <c r="B634" s="52"/>
      <c r="C634" s="217"/>
      <c r="D634" s="217"/>
      <c r="E634" s="217"/>
      <c r="F634" s="217"/>
      <c r="G634" s="217"/>
      <c r="H634" s="49" t="s">
        <v>3377</v>
      </c>
    </row>
    <row r="635" spans="1:8">
      <c r="A635" s="217"/>
      <c r="B635" s="217"/>
      <c r="C635" s="217"/>
      <c r="D635" s="217"/>
      <c r="E635" s="217"/>
      <c r="F635" s="217"/>
      <c r="G635" s="217"/>
      <c r="H635" s="49" t="s">
        <v>465</v>
      </c>
    </row>
    <row r="636" spans="1:8">
      <c r="A636" s="217"/>
      <c r="B636" s="217"/>
      <c r="C636" s="217"/>
      <c r="D636" s="217"/>
      <c r="E636" s="217"/>
      <c r="F636" s="217"/>
      <c r="G636" s="217"/>
      <c r="H636" s="248"/>
    </row>
    <row r="637" spans="1:8">
      <c r="A637" s="448" t="s">
        <v>782</v>
      </c>
      <c r="B637" s="249" t="s">
        <v>783</v>
      </c>
      <c r="C637" s="250" t="s">
        <v>468</v>
      </c>
      <c r="D637" s="250" t="s">
        <v>469</v>
      </c>
      <c r="E637" s="250" t="s">
        <v>605</v>
      </c>
      <c r="F637" s="251" t="s">
        <v>471</v>
      </c>
      <c r="G637" s="252" t="s">
        <v>472</v>
      </c>
      <c r="H637" s="251" t="s">
        <v>606</v>
      </c>
    </row>
    <row r="638" spans="1:8" ht="15" thickBot="1">
      <c r="A638" s="449"/>
      <c r="B638" s="450" t="s">
        <v>474</v>
      </c>
      <c r="C638" s="451"/>
      <c r="D638" s="451"/>
      <c r="E638" s="451"/>
      <c r="F638" s="451"/>
      <c r="G638" s="451"/>
      <c r="H638" s="452"/>
    </row>
    <row r="639" spans="1:8" ht="15" thickTop="1">
      <c r="A639" s="253" t="s">
        <v>784</v>
      </c>
      <c r="B639" s="331" t="s">
        <v>3103</v>
      </c>
      <c r="C639" s="331">
        <v>6143.8266127488378</v>
      </c>
      <c r="D639" s="331">
        <v>73.757520658580603</v>
      </c>
      <c r="E639" s="331">
        <v>2.3460190219567099</v>
      </c>
      <c r="F639" s="331">
        <v>6.5483463597946603</v>
      </c>
      <c r="G639" s="331">
        <v>114.39560414851302</v>
      </c>
      <c r="H639" s="331">
        <v>0.74349333311907995</v>
      </c>
    </row>
    <row r="640" spans="1:8">
      <c r="A640" s="355" t="s">
        <v>786</v>
      </c>
      <c r="B640" s="331" t="s">
        <v>542</v>
      </c>
      <c r="C640" s="331">
        <v>5261.8993888836258</v>
      </c>
      <c r="D640" s="328" t="s">
        <v>183</v>
      </c>
      <c r="E640" s="331">
        <v>2.3460190219567099</v>
      </c>
      <c r="F640" s="331">
        <v>6.1117899358083498</v>
      </c>
      <c r="G640" s="331">
        <v>21.695718028166269</v>
      </c>
      <c r="H640" s="328" t="s">
        <v>183</v>
      </c>
    </row>
    <row r="641" spans="1:8">
      <c r="A641" s="332" t="s">
        <v>787</v>
      </c>
      <c r="B641" s="331" t="s">
        <v>542</v>
      </c>
      <c r="C641" s="331">
        <v>5261.8993888836258</v>
      </c>
      <c r="D641" s="328" t="s">
        <v>183</v>
      </c>
      <c r="E641" s="329">
        <v>2.3460190219567099</v>
      </c>
      <c r="F641" s="329">
        <v>6.1117899358083498</v>
      </c>
      <c r="G641" s="329">
        <v>21.695718028166269</v>
      </c>
      <c r="H641" s="328" t="s">
        <v>183</v>
      </c>
    </row>
    <row r="642" spans="1:8">
      <c r="A642" s="332" t="s">
        <v>788</v>
      </c>
      <c r="B642" s="331" t="s">
        <v>509</v>
      </c>
      <c r="C642" s="331" t="s">
        <v>509</v>
      </c>
      <c r="D642" s="328" t="s">
        <v>183</v>
      </c>
      <c r="E642" s="329" t="s">
        <v>509</v>
      </c>
      <c r="F642" s="329" t="s">
        <v>509</v>
      </c>
      <c r="G642" s="329" t="s">
        <v>509</v>
      </c>
      <c r="H642" s="328" t="s">
        <v>183</v>
      </c>
    </row>
    <row r="643" spans="1:8">
      <c r="A643" s="356" t="s">
        <v>789</v>
      </c>
      <c r="B643" s="331" t="s">
        <v>509</v>
      </c>
      <c r="C643" s="331" t="s">
        <v>509</v>
      </c>
      <c r="D643" s="328" t="s">
        <v>183</v>
      </c>
      <c r="E643" s="331" t="s">
        <v>509</v>
      </c>
      <c r="F643" s="331" t="s">
        <v>509</v>
      </c>
      <c r="G643" s="331" t="s">
        <v>509</v>
      </c>
      <c r="H643" s="328" t="s">
        <v>183</v>
      </c>
    </row>
    <row r="644" spans="1:8">
      <c r="A644" s="355" t="s">
        <v>790</v>
      </c>
      <c r="B644" s="328" t="s">
        <v>183</v>
      </c>
      <c r="C644" s="331">
        <v>76.365222930707887</v>
      </c>
      <c r="D644" s="331">
        <v>5.5964614607999996</v>
      </c>
      <c r="E644" s="331" t="s">
        <v>507</v>
      </c>
      <c r="F644" s="331" t="s">
        <v>507</v>
      </c>
      <c r="G644" s="331" t="s">
        <v>507</v>
      </c>
      <c r="H644" s="328" t="s">
        <v>183</v>
      </c>
    </row>
    <row r="645" spans="1:8">
      <c r="A645" s="357" t="s">
        <v>791</v>
      </c>
      <c r="B645" s="328" t="s">
        <v>183</v>
      </c>
      <c r="C645" s="331">
        <v>74.619486144000007</v>
      </c>
      <c r="D645" s="331">
        <v>5.5964614607999996</v>
      </c>
      <c r="E645" s="329" t="s">
        <v>507</v>
      </c>
      <c r="F645" s="329" t="s">
        <v>507</v>
      </c>
      <c r="G645" s="329" t="s">
        <v>507</v>
      </c>
      <c r="H645" s="328" t="s">
        <v>183</v>
      </c>
    </row>
    <row r="646" spans="1:8">
      <c r="A646" s="357" t="s">
        <v>792</v>
      </c>
      <c r="B646" s="328" t="s">
        <v>183</v>
      </c>
      <c r="C646" s="331">
        <v>1.7457367867078699</v>
      </c>
      <c r="D646" s="331" t="s">
        <v>554</v>
      </c>
      <c r="E646" s="329" t="s">
        <v>507</v>
      </c>
      <c r="F646" s="329" t="s">
        <v>507</v>
      </c>
      <c r="G646" s="329" t="s">
        <v>507</v>
      </c>
      <c r="H646" s="328" t="s">
        <v>183</v>
      </c>
    </row>
    <row r="647" spans="1:8">
      <c r="A647" s="355" t="s">
        <v>793</v>
      </c>
      <c r="B647" s="331" t="s">
        <v>514</v>
      </c>
      <c r="C647" s="331" t="s">
        <v>514</v>
      </c>
      <c r="D647" s="331" t="s">
        <v>514</v>
      </c>
      <c r="E647" s="331" t="s">
        <v>514</v>
      </c>
      <c r="F647" s="331" t="s">
        <v>514</v>
      </c>
      <c r="G647" s="331" t="s">
        <v>514</v>
      </c>
      <c r="H647" s="331" t="s">
        <v>514</v>
      </c>
    </row>
    <row r="648" spans="1:8">
      <c r="A648" s="332" t="s">
        <v>794</v>
      </c>
      <c r="B648" s="331" t="s">
        <v>482</v>
      </c>
      <c r="C648" s="331" t="s">
        <v>514</v>
      </c>
      <c r="D648" s="331" t="s">
        <v>514</v>
      </c>
      <c r="E648" s="329" t="s">
        <v>482</v>
      </c>
      <c r="F648" s="329" t="s">
        <v>482</v>
      </c>
      <c r="G648" s="329" t="s">
        <v>482</v>
      </c>
      <c r="H648" s="329" t="s">
        <v>482</v>
      </c>
    </row>
    <row r="649" spans="1:8">
      <c r="A649" s="332" t="s">
        <v>795</v>
      </c>
      <c r="B649" s="331" t="s">
        <v>480</v>
      </c>
      <c r="C649" s="331" t="s">
        <v>480</v>
      </c>
      <c r="D649" s="331" t="s">
        <v>480</v>
      </c>
      <c r="E649" s="329" t="s">
        <v>480</v>
      </c>
      <c r="F649" s="329" t="s">
        <v>480</v>
      </c>
      <c r="G649" s="329" t="s">
        <v>480</v>
      </c>
      <c r="H649" s="329" t="s">
        <v>480</v>
      </c>
    </row>
    <row r="650" spans="1:8">
      <c r="A650" s="355" t="s">
        <v>796</v>
      </c>
      <c r="B650" s="328" t="s">
        <v>183</v>
      </c>
      <c r="C650" s="331">
        <v>805.56200093450445</v>
      </c>
      <c r="D650" s="331">
        <v>68.161059197780617</v>
      </c>
      <c r="E650" s="331" t="s">
        <v>554</v>
      </c>
      <c r="F650" s="331">
        <v>0.43655642398631</v>
      </c>
      <c r="G650" s="331">
        <v>49.308450064014231</v>
      </c>
      <c r="H650" s="328" t="s">
        <v>183</v>
      </c>
    </row>
    <row r="651" spans="1:8">
      <c r="A651" s="332" t="s">
        <v>797</v>
      </c>
      <c r="B651" s="328" t="s">
        <v>183</v>
      </c>
      <c r="C651" s="331">
        <v>566.94660201297143</v>
      </c>
      <c r="D651" s="331">
        <v>66.504112399504038</v>
      </c>
      <c r="E651" s="329" t="s">
        <v>509</v>
      </c>
      <c r="F651" s="329">
        <v>0.43655642398631</v>
      </c>
      <c r="G651" s="329">
        <v>33.529746043529677</v>
      </c>
      <c r="H651" s="328" t="s">
        <v>183</v>
      </c>
    </row>
    <row r="652" spans="1:8">
      <c r="A652" s="332" t="s">
        <v>798</v>
      </c>
      <c r="B652" s="328" t="s">
        <v>183</v>
      </c>
      <c r="C652" s="331">
        <v>238.61539892153306</v>
      </c>
      <c r="D652" s="331">
        <v>1.65694679827657</v>
      </c>
      <c r="E652" s="329" t="s">
        <v>509</v>
      </c>
      <c r="F652" s="329" t="s">
        <v>509</v>
      </c>
      <c r="G652" s="329">
        <v>15.77870402048455</v>
      </c>
      <c r="H652" s="328" t="s">
        <v>183</v>
      </c>
    </row>
    <row r="653" spans="1:8">
      <c r="A653" s="332" t="s">
        <v>3386</v>
      </c>
      <c r="B653" s="328" t="s">
        <v>183</v>
      </c>
      <c r="C653" s="331" t="s">
        <v>482</v>
      </c>
      <c r="D653" s="331" t="s">
        <v>482</v>
      </c>
      <c r="E653" s="331" t="s">
        <v>482</v>
      </c>
      <c r="F653" s="331" t="s">
        <v>482</v>
      </c>
      <c r="G653" s="331" t="s">
        <v>482</v>
      </c>
      <c r="H653" s="328" t="s">
        <v>183</v>
      </c>
    </row>
    <row r="654" spans="1:8">
      <c r="A654" s="355" t="s">
        <v>3387</v>
      </c>
      <c r="B654" s="331" t="s">
        <v>480</v>
      </c>
      <c r="C654" s="331" t="s">
        <v>480</v>
      </c>
      <c r="D654" s="331" t="s">
        <v>480</v>
      </c>
      <c r="E654" s="331" t="s">
        <v>509</v>
      </c>
      <c r="F654" s="331" t="s">
        <v>509</v>
      </c>
      <c r="G654" s="331">
        <v>43.391436056332523</v>
      </c>
      <c r="H654" s="331">
        <v>0.74349333311907995</v>
      </c>
    </row>
    <row r="655" spans="1:8">
      <c r="A655" s="337" t="s">
        <v>558</v>
      </c>
      <c r="B655" s="329" t="s">
        <v>480</v>
      </c>
      <c r="C655" s="329" t="s">
        <v>480</v>
      </c>
      <c r="D655" s="329" t="s">
        <v>480</v>
      </c>
      <c r="E655" s="329" t="s">
        <v>509</v>
      </c>
      <c r="F655" s="329" t="s">
        <v>509</v>
      </c>
      <c r="G655" s="329">
        <v>43.391436056332523</v>
      </c>
      <c r="H655" s="329">
        <v>0.74349333311907995</v>
      </c>
    </row>
    <row r="656" spans="1:8">
      <c r="A656" s="355" t="s">
        <v>799</v>
      </c>
      <c r="B656" s="328" t="s">
        <v>183</v>
      </c>
      <c r="C656" s="328" t="s">
        <v>183</v>
      </c>
      <c r="D656" s="328" t="s">
        <v>183</v>
      </c>
      <c r="E656" s="328" t="s">
        <v>183</v>
      </c>
      <c r="F656" s="328" t="s">
        <v>183</v>
      </c>
      <c r="G656" s="328" t="s">
        <v>183</v>
      </c>
      <c r="H656" s="328" t="s">
        <v>183</v>
      </c>
    </row>
    <row r="657" spans="1:8">
      <c r="A657" s="357" t="s">
        <v>800</v>
      </c>
      <c r="B657" s="329">
        <v>11397.929630279281</v>
      </c>
      <c r="C657" s="328" t="s">
        <v>183</v>
      </c>
      <c r="D657" s="328" t="s">
        <v>183</v>
      </c>
      <c r="E657" s="328" t="s">
        <v>183</v>
      </c>
      <c r="F657" s="328" t="s">
        <v>183</v>
      </c>
      <c r="G657" s="328" t="s">
        <v>183</v>
      </c>
      <c r="H657" s="328" t="s">
        <v>183</v>
      </c>
    </row>
    <row r="658" spans="1:8">
      <c r="A658" s="357" t="s">
        <v>801</v>
      </c>
      <c r="B658" s="329" t="s">
        <v>480</v>
      </c>
      <c r="C658" s="328" t="s">
        <v>183</v>
      </c>
      <c r="D658" s="328" t="s">
        <v>183</v>
      </c>
      <c r="E658" s="328" t="s">
        <v>183</v>
      </c>
      <c r="F658" s="328" t="s">
        <v>183</v>
      </c>
      <c r="G658" s="328" t="s">
        <v>183</v>
      </c>
      <c r="H658" s="328" t="s">
        <v>183</v>
      </c>
    </row>
    <row r="659" spans="1:8">
      <c r="A659" s="358" t="s">
        <v>3388</v>
      </c>
      <c r="B659" s="329" t="s">
        <v>480</v>
      </c>
      <c r="C659" s="328" t="s">
        <v>183</v>
      </c>
      <c r="D659" s="328" t="s">
        <v>183</v>
      </c>
      <c r="E659" s="328" t="s">
        <v>183</v>
      </c>
      <c r="F659" s="328" t="s">
        <v>183</v>
      </c>
      <c r="G659" s="328" t="s">
        <v>183</v>
      </c>
      <c r="H659" s="328" t="s">
        <v>183</v>
      </c>
    </row>
    <row r="661" spans="1:8">
      <c r="A661" s="50" t="s">
        <v>802</v>
      </c>
      <c r="B661" s="62" t="str">
        <f>B639</f>
        <v>NO,IE,NA</v>
      </c>
      <c r="C661" s="62">
        <f t="shared" ref="C661:H661" si="13">C639</f>
        <v>6143.8266127488378</v>
      </c>
      <c r="D661" s="62">
        <f t="shared" si="13"/>
        <v>73.757520658580603</v>
      </c>
      <c r="E661" s="62">
        <f t="shared" si="13"/>
        <v>2.3460190219567099</v>
      </c>
      <c r="F661" s="62">
        <f t="shared" si="13"/>
        <v>6.5483463597946603</v>
      </c>
      <c r="G661" s="62">
        <f t="shared" si="13"/>
        <v>114.39560414851302</v>
      </c>
      <c r="H661" s="62">
        <f t="shared" si="13"/>
        <v>0.74349333311907995</v>
      </c>
    </row>
    <row r="664" spans="1:8" ht="16.5">
      <c r="A664" s="50" t="s">
        <v>803</v>
      </c>
      <c r="B664" s="75" t="s">
        <v>804</v>
      </c>
      <c r="C664" s="75" t="s">
        <v>805</v>
      </c>
      <c r="D664" s="75" t="s">
        <v>806</v>
      </c>
      <c r="E664" s="75" t="s">
        <v>807</v>
      </c>
      <c r="F664" s="75" t="s">
        <v>471</v>
      </c>
      <c r="G664" s="75" t="s">
        <v>472</v>
      </c>
      <c r="H664" s="75" t="s">
        <v>808</v>
      </c>
    </row>
    <row r="665" spans="1:8">
      <c r="A665" s="210" t="s">
        <v>3637</v>
      </c>
      <c r="B665" s="211">
        <f t="shared" ref="B665:B672" si="14">B59</f>
        <v>5935361.2048846316</v>
      </c>
      <c r="C665" s="211">
        <f t="shared" ref="C665:H665" si="15">C59</f>
        <v>12331.35516763239</v>
      </c>
      <c r="D665" s="211">
        <f t="shared" si="15"/>
        <v>255.41813011993699</v>
      </c>
      <c r="E665" s="211">
        <f t="shared" si="15"/>
        <v>16601.736021301014</v>
      </c>
      <c r="F665" s="211">
        <f t="shared" si="15"/>
        <v>64984.511311122282</v>
      </c>
      <c r="G665" s="211">
        <f t="shared" si="15"/>
        <v>7345.4310275876951</v>
      </c>
      <c r="H665" s="211">
        <f t="shared" si="15"/>
        <v>12364.091048770906</v>
      </c>
    </row>
    <row r="666" spans="1:8" s="9" customFormat="1">
      <c r="A666" s="210" t="s">
        <v>809</v>
      </c>
      <c r="B666" s="211">
        <f t="shared" si="14"/>
        <v>6048689.0414711749</v>
      </c>
      <c r="C666" s="211">
        <f t="shared" ref="C666:H672" si="16">C60</f>
        <v>12336.648060651123</v>
      </c>
      <c r="D666" s="211">
        <f t="shared" si="16"/>
        <v>258.66228519992751</v>
      </c>
      <c r="E666" s="211">
        <f t="shared" si="16"/>
        <v>18301.073699767901</v>
      </c>
      <c r="F666" s="211">
        <f t="shared" si="16"/>
        <v>65115.232968226752</v>
      </c>
      <c r="G666" s="211">
        <f t="shared" si="16"/>
        <v>7399.0875263533071</v>
      </c>
      <c r="H666" s="211">
        <f t="shared" si="16"/>
        <v>12364.091048770906</v>
      </c>
    </row>
    <row r="667" spans="1:8" s="3" customFormat="1">
      <c r="A667" s="209" t="s">
        <v>89</v>
      </c>
      <c r="B667" s="76">
        <f t="shared" si="14"/>
        <v>2400057.4856406469</v>
      </c>
      <c r="C667" s="76">
        <f t="shared" si="16"/>
        <v>34.823479419570468</v>
      </c>
      <c r="D667" s="76">
        <f t="shared" si="16"/>
        <v>100.86538569159121</v>
      </c>
      <c r="E667" s="76">
        <f t="shared" si="16"/>
        <v>3434.4290996747714</v>
      </c>
      <c r="F667" s="76">
        <f t="shared" si="16"/>
        <v>581.83867235005948</v>
      </c>
      <c r="G667" s="76">
        <f t="shared" si="16"/>
        <v>43.701395420034459</v>
      </c>
      <c r="H667" s="76">
        <f t="shared" si="16"/>
        <v>9439.0432746602182</v>
      </c>
    </row>
    <row r="668" spans="1:8" s="3" customFormat="1">
      <c r="A668" s="209" t="s">
        <v>4</v>
      </c>
      <c r="B668" s="76">
        <f t="shared" si="14"/>
        <v>1911442.8105552257</v>
      </c>
      <c r="C668" s="76">
        <f t="shared" si="16"/>
        <v>165.57291285866268</v>
      </c>
      <c r="D668" s="76">
        <f t="shared" si="16"/>
        <v>141.22138300660743</v>
      </c>
      <c r="E668" s="76">
        <f t="shared" si="16"/>
        <v>11993.96820796089</v>
      </c>
      <c r="F668" s="76">
        <f t="shared" si="16"/>
        <v>58745.519506243923</v>
      </c>
      <c r="G668" s="76">
        <f t="shared" si="16"/>
        <v>5777.2545334153529</v>
      </c>
      <c r="H668" s="76">
        <f t="shared" si="16"/>
        <v>618.63077203361581</v>
      </c>
    </row>
    <row r="669" spans="1:8" s="3" customFormat="1">
      <c r="A669" s="209" t="s">
        <v>2408</v>
      </c>
      <c r="B669" s="76">
        <f t="shared" si="14"/>
        <v>586027.53370179143</v>
      </c>
      <c r="C669" s="76">
        <f t="shared" si="16"/>
        <v>205.33512877805845</v>
      </c>
      <c r="D669" s="76">
        <f t="shared" si="16"/>
        <v>4.0983274771096498</v>
      </c>
      <c r="E669" s="76">
        <f t="shared" si="16"/>
        <v>908.26373148672474</v>
      </c>
      <c r="F669" s="76">
        <f t="shared" si="16"/>
        <v>3021.64543736223</v>
      </c>
      <c r="G669" s="76">
        <f t="shared" si="16"/>
        <v>706.60096524296171</v>
      </c>
      <c r="H669" s="76">
        <f t="shared" si="16"/>
        <v>527.57585355553215</v>
      </c>
    </row>
    <row r="670" spans="1:8" s="3" customFormat="1">
      <c r="A670" s="209" t="s">
        <v>9</v>
      </c>
      <c r="B670" s="76">
        <f t="shared" si="14"/>
        <v>1137620.3858851495</v>
      </c>
      <c r="C670" s="76">
        <f t="shared" si="16"/>
        <v>11930.898339782843</v>
      </c>
      <c r="D670" s="76">
        <f t="shared" si="16"/>
        <v>11.176634590788881</v>
      </c>
      <c r="E670" s="76">
        <f t="shared" si="16"/>
        <v>1964.4126606455166</v>
      </c>
      <c r="F670" s="76">
        <f t="shared" si="16"/>
        <v>2766.2293522705422</v>
      </c>
      <c r="G670" s="76">
        <f t="shared" si="16"/>
        <v>871.53063227495795</v>
      </c>
      <c r="H670" s="76">
        <f t="shared" si="16"/>
        <v>1778.8411485215402</v>
      </c>
    </row>
    <row r="671" spans="1:8" s="3" customFormat="1">
      <c r="A671" s="209" t="s">
        <v>127</v>
      </c>
      <c r="B671" s="76">
        <f t="shared" si="14"/>
        <v>257.90976890459297</v>
      </c>
      <c r="C671" s="76">
        <f t="shared" si="16"/>
        <v>1.300499353749E-2</v>
      </c>
      <c r="D671" s="76">
        <f t="shared" si="16"/>
        <v>1.87845249299E-3</v>
      </c>
      <c r="E671" s="76" t="str">
        <f t="shared" si="16"/>
        <v>IE</v>
      </c>
      <c r="F671" s="76" t="str">
        <f t="shared" si="16"/>
        <v>IE</v>
      </c>
      <c r="G671" s="76" t="str">
        <f t="shared" si="16"/>
        <v>IE</v>
      </c>
      <c r="H671" s="76" t="str">
        <f t="shared" si="16"/>
        <v>IE</v>
      </c>
    </row>
    <row r="672" spans="1:8" s="3" customFormat="1">
      <c r="A672" s="209" t="s">
        <v>3097</v>
      </c>
      <c r="B672" s="76">
        <f t="shared" si="14"/>
        <v>13282.915919456782</v>
      </c>
      <c r="C672" s="76">
        <f t="shared" si="16"/>
        <v>5.1948184495699996E-3</v>
      </c>
      <c r="D672" s="76">
        <f t="shared" si="16"/>
        <v>1.29867598133739</v>
      </c>
      <c r="E672" s="76">
        <f t="shared" si="16"/>
        <v>0</v>
      </c>
      <c r="F672" s="76">
        <f t="shared" si="16"/>
        <v>0</v>
      </c>
      <c r="G672" s="76">
        <f t="shared" si="16"/>
        <v>0</v>
      </c>
      <c r="H672" s="76">
        <f t="shared" si="16"/>
        <v>0</v>
      </c>
    </row>
    <row r="673" spans="1:36">
      <c r="A673" s="210" t="s">
        <v>810</v>
      </c>
      <c r="B673" s="76">
        <f>G408</f>
        <v>22472.091458330953</v>
      </c>
      <c r="C673" s="76">
        <f>H408</f>
        <v>4.6925847366299997E-3</v>
      </c>
      <c r="D673" s="76">
        <f>I408</f>
        <v>4.8332437122200001E-3</v>
      </c>
      <c r="E673" s="76"/>
      <c r="F673" s="77"/>
      <c r="G673" s="77"/>
      <c r="H673" s="77"/>
    </row>
    <row r="674" spans="1:36">
      <c r="A674" s="210" t="s">
        <v>811</v>
      </c>
      <c r="B674" s="76">
        <f>B465</f>
        <v>194388.53120401071</v>
      </c>
      <c r="C674" s="76">
        <f>C465</f>
        <v>4.4228396639999996</v>
      </c>
      <c r="D674" s="76">
        <f>D465</f>
        <v>83.655309749766346</v>
      </c>
      <c r="E674" s="76">
        <f>J465</f>
        <v>572.16514495327442</v>
      </c>
      <c r="F674" s="76">
        <f>K465</f>
        <v>1557.1939910195872</v>
      </c>
      <c r="G674" s="76">
        <f>L465</f>
        <v>5849.2197121443369</v>
      </c>
      <c r="H674" s="76">
        <f>M465</f>
        <v>830.75987228203655</v>
      </c>
    </row>
    <row r="675" spans="1:36">
      <c r="A675" s="210" t="s">
        <v>812</v>
      </c>
      <c r="B675" s="76">
        <f t="shared" ref="B675:H675" si="17">B598</f>
        <v>7853.7090592547993</v>
      </c>
      <c r="C675" s="76">
        <f t="shared" si="17"/>
        <v>9418.7606550076798</v>
      </c>
      <c r="D675" s="76">
        <f t="shared" si="17"/>
        <v>1108.4205949512345</v>
      </c>
      <c r="E675" s="76">
        <f t="shared" si="17"/>
        <v>14.91067980114685</v>
      </c>
      <c r="F675" s="76">
        <f t="shared" si="17"/>
        <v>363.40666610922074</v>
      </c>
      <c r="G675" s="76" t="str">
        <f t="shared" si="17"/>
        <v>NA</v>
      </c>
      <c r="H675" s="76">
        <f t="shared" si="17"/>
        <v>0</v>
      </c>
    </row>
    <row r="676" spans="1:36">
      <c r="A676" s="210" t="s">
        <v>813</v>
      </c>
      <c r="B676" s="76">
        <f>B630</f>
        <v>-831125.53638504399</v>
      </c>
      <c r="C676" s="76">
        <f t="shared" ref="C676:H676" si="18">C630</f>
        <v>1234.7394602571119</v>
      </c>
      <c r="D676" s="76">
        <f t="shared" si="18"/>
        <v>35.11369899647039</v>
      </c>
      <c r="E676" s="76">
        <f t="shared" si="18"/>
        <v>141.59499629999999</v>
      </c>
      <c r="F676" s="76">
        <f t="shared" si="18"/>
        <v>7641.6606409999995</v>
      </c>
      <c r="G676" s="76" t="str">
        <f t="shared" si="18"/>
        <v>NE,NA</v>
      </c>
      <c r="H676" s="76">
        <f t="shared" si="18"/>
        <v>0</v>
      </c>
    </row>
    <row r="677" spans="1:36">
      <c r="A677" s="210" t="s">
        <v>814</v>
      </c>
      <c r="B677" s="78" t="str">
        <f>B661</f>
        <v>NO,IE,NA</v>
      </c>
      <c r="C677" s="78">
        <f t="shared" ref="C677:H677" si="19">C661</f>
        <v>6143.8266127488378</v>
      </c>
      <c r="D677" s="78">
        <f t="shared" si="19"/>
        <v>73.757520658580603</v>
      </c>
      <c r="E677" s="78">
        <f t="shared" si="19"/>
        <v>2.3460190219567099</v>
      </c>
      <c r="F677" s="78">
        <f t="shared" si="19"/>
        <v>6.5483463597946603</v>
      </c>
      <c r="G677" s="78">
        <f t="shared" si="19"/>
        <v>114.39560414851302</v>
      </c>
      <c r="H677" s="78">
        <f t="shared" si="19"/>
        <v>0.74349333311907995</v>
      </c>
    </row>
    <row r="678" spans="1:36">
      <c r="A678" s="210" t="s">
        <v>3640</v>
      </c>
      <c r="B678" s="79">
        <f>B679-(B666-B665)</f>
        <v>5306477.9087628527</v>
      </c>
      <c r="C678" s="79">
        <f t="shared" ref="C678:H678" si="20">C679-(C666-C665)</f>
        <v>29133.104735310018</v>
      </c>
      <c r="D678" s="79">
        <f t="shared" si="20"/>
        <v>1556.3652544759889</v>
      </c>
      <c r="E678" s="79">
        <f t="shared" si="20"/>
        <v>17332.752861377387</v>
      </c>
      <c r="F678" s="79">
        <f t="shared" si="20"/>
        <v>74553.320955610878</v>
      </c>
      <c r="G678" s="79">
        <f t="shared" si="20"/>
        <v>13309.046343880545</v>
      </c>
      <c r="H678" s="79">
        <f t="shared" si="20"/>
        <v>13195.594414386062</v>
      </c>
    </row>
    <row r="679" spans="1:36">
      <c r="A679" s="3" t="s">
        <v>815</v>
      </c>
      <c r="B679" s="79">
        <f>SUM(B666,B674:B677)</f>
        <v>5419805.745349396</v>
      </c>
      <c r="C679" s="79">
        <f t="shared" ref="C679:H679" si="21">SUM(C666,C674:C677)</f>
        <v>29138.397628328752</v>
      </c>
      <c r="D679" s="79">
        <f t="shared" si="21"/>
        <v>1559.6094095559795</v>
      </c>
      <c r="E679" s="79">
        <f t="shared" si="21"/>
        <v>19032.090539844274</v>
      </c>
      <c r="F679" s="79">
        <f t="shared" si="21"/>
        <v>74684.042612715348</v>
      </c>
      <c r="G679" s="79">
        <f t="shared" si="21"/>
        <v>13362.702842646157</v>
      </c>
      <c r="H679" s="79">
        <f t="shared" si="21"/>
        <v>13195.594414386062</v>
      </c>
    </row>
    <row r="681" spans="1:36">
      <c r="A681" s="50" t="s">
        <v>816</v>
      </c>
      <c r="B681" s="50" t="s">
        <v>654</v>
      </c>
      <c r="C681" s="50" t="s">
        <v>655</v>
      </c>
      <c r="D681" s="50" t="s">
        <v>656</v>
      </c>
      <c r="E681" s="50" t="s">
        <v>657</v>
      </c>
      <c r="F681" s="80" t="s">
        <v>658</v>
      </c>
      <c r="G681" s="80" t="s">
        <v>659</v>
      </c>
      <c r="H681" s="80" t="s">
        <v>660</v>
      </c>
      <c r="I681" s="80" t="s">
        <v>661</v>
      </c>
      <c r="J681" s="80" t="s">
        <v>662</v>
      </c>
      <c r="K681" s="80" t="s">
        <v>663</v>
      </c>
      <c r="L681" s="80" t="s">
        <v>664</v>
      </c>
      <c r="M681" s="80" t="s">
        <v>665</v>
      </c>
      <c r="N681" s="80" t="s">
        <v>666</v>
      </c>
      <c r="O681" s="80" t="s">
        <v>667</v>
      </c>
      <c r="P681" s="80" t="s">
        <v>668</v>
      </c>
      <c r="Q681" s="80" t="s">
        <v>669</v>
      </c>
      <c r="R681" s="80" t="s">
        <v>670</v>
      </c>
      <c r="S681" s="80" t="s">
        <v>671</v>
      </c>
      <c r="T681" s="80" t="s">
        <v>672</v>
      </c>
      <c r="U681" s="80" t="s">
        <v>817</v>
      </c>
      <c r="V681" s="80" t="s">
        <v>674</v>
      </c>
      <c r="W681" s="80" t="s">
        <v>818</v>
      </c>
      <c r="X681" s="80" t="s">
        <v>819</v>
      </c>
      <c r="Y681" s="80" t="s">
        <v>820</v>
      </c>
      <c r="Z681" s="80" t="s">
        <v>821</v>
      </c>
      <c r="AA681" s="80" t="s">
        <v>822</v>
      </c>
      <c r="AB681" s="80" t="s">
        <v>823</v>
      </c>
      <c r="AC681" s="80" t="s">
        <v>824</v>
      </c>
      <c r="AD681" s="80" t="s">
        <v>825</v>
      </c>
      <c r="AE681" s="80" t="s">
        <v>826</v>
      </c>
      <c r="AF681" s="80" t="s">
        <v>827</v>
      </c>
      <c r="AG681" s="80" t="s">
        <v>685</v>
      </c>
      <c r="AH681" s="80" t="s">
        <v>828</v>
      </c>
      <c r="AI681" s="80" t="s">
        <v>829</v>
      </c>
      <c r="AJ681" s="80" t="s">
        <v>830</v>
      </c>
    </row>
    <row r="682" spans="1:36">
      <c r="A682" s="1" t="s">
        <v>831</v>
      </c>
      <c r="B682" s="81">
        <f>B473</f>
        <v>1368.6407622854913</v>
      </c>
      <c r="C682" s="81">
        <f>C473</f>
        <v>398.21997774743551</v>
      </c>
      <c r="D682" s="81">
        <v>0</v>
      </c>
      <c r="E682" s="81">
        <v>0</v>
      </c>
      <c r="F682" s="81">
        <f>F473</f>
        <v>2580.4423400000001</v>
      </c>
      <c r="G682" s="81">
        <v>0</v>
      </c>
      <c r="H682" s="81">
        <f>H473</f>
        <v>56029.164606593971</v>
      </c>
      <c r="I682" s="81">
        <v>0</v>
      </c>
      <c r="J682" s="81">
        <f>J473</f>
        <v>2093.1475999999998</v>
      </c>
      <c r="K682" s="81">
        <v>0</v>
      </c>
      <c r="L682" s="81">
        <v>0</v>
      </c>
      <c r="M682" s="81">
        <v>0</v>
      </c>
      <c r="N682" s="81">
        <v>0</v>
      </c>
      <c r="O682" s="81">
        <v>0</v>
      </c>
      <c r="P682" s="81">
        <v>0</v>
      </c>
      <c r="Q682" s="81">
        <f>Q473</f>
        <v>117.73</v>
      </c>
      <c r="R682" s="81">
        <v>0</v>
      </c>
      <c r="S682" s="81">
        <v>0</v>
      </c>
      <c r="T682" s="81">
        <v>0</v>
      </c>
      <c r="U682" s="81">
        <v>0</v>
      </c>
      <c r="V682" s="81" t="str">
        <f>V473</f>
        <v/>
      </c>
      <c r="W682" s="81">
        <f>W473</f>
        <v>540.06916717032652</v>
      </c>
      <c r="X682" s="81">
        <f>X473</f>
        <v>206.85707686944318</v>
      </c>
      <c r="Y682" s="81">
        <f>Y473</f>
        <v>9.0276703162196608</v>
      </c>
      <c r="Z682" s="81">
        <v>0</v>
      </c>
      <c r="AA682" s="81">
        <f>AA473</f>
        <v>11.47912170919709</v>
      </c>
      <c r="AB682" s="81">
        <v>0</v>
      </c>
      <c r="AC682" s="81">
        <v>0</v>
      </c>
      <c r="AD682" s="81">
        <v>0</v>
      </c>
      <c r="AE682" s="81">
        <v>0</v>
      </c>
      <c r="AF682" s="81">
        <v>0</v>
      </c>
      <c r="AG682" s="81" t="str">
        <f>AG473</f>
        <v/>
      </c>
      <c r="AH682" s="81">
        <f>AH473</f>
        <v>7230.4559117999988</v>
      </c>
      <c r="AI682" s="81">
        <f>AI473</f>
        <v>517.71056610324001</v>
      </c>
      <c r="AJ682" s="81">
        <f>AJ473</f>
        <v>28.530150025699999</v>
      </c>
    </row>
    <row r="683" spans="1:36">
      <c r="A683" s="1" t="s">
        <v>832</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81">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c r="A685" s="3" t="s">
        <v>815</v>
      </c>
      <c r="B685" s="3">
        <f>SUM(B683:AJ683)</f>
        <v>135177.28771279738</v>
      </c>
    </row>
    <row r="686" spans="1:36">
      <c r="K686" s="1"/>
      <c r="L686" s="1"/>
      <c r="M686" s="1"/>
      <c r="N686" s="1"/>
      <c r="O686" s="1"/>
      <c r="P686" s="1"/>
      <c r="Q686" s="1"/>
      <c r="R686" s="1"/>
      <c r="S686" s="1"/>
      <c r="T686" s="1"/>
      <c r="U686" s="1"/>
      <c r="V686" s="1"/>
      <c r="W686" s="1"/>
      <c r="X686" s="1"/>
      <c r="Y686" s="1"/>
      <c r="Z686" s="1"/>
      <c r="AA686" s="1"/>
      <c r="AB686" s="1"/>
    </row>
    <row r="687" spans="1:36" ht="16.5">
      <c r="A687" s="50" t="s">
        <v>3239</v>
      </c>
      <c r="B687" s="75" t="s">
        <v>804</v>
      </c>
      <c r="C687" s="75" t="s">
        <v>805</v>
      </c>
      <c r="D687" s="75" t="s">
        <v>806</v>
      </c>
      <c r="E687" s="75" t="s">
        <v>807</v>
      </c>
      <c r="F687" s="75" t="s">
        <v>471</v>
      </c>
      <c r="G687" s="75" t="s">
        <v>472</v>
      </c>
      <c r="H687" s="75" t="s">
        <v>808</v>
      </c>
      <c r="I687" s="75" t="s">
        <v>833</v>
      </c>
      <c r="J687" s="75" t="s">
        <v>2545</v>
      </c>
      <c r="K687" s="1"/>
      <c r="L687" s="1"/>
      <c r="M687" s="1"/>
      <c r="N687" s="1"/>
      <c r="O687" s="1"/>
      <c r="P687" s="1"/>
      <c r="Q687" s="1"/>
      <c r="R687" s="1"/>
      <c r="S687" s="1"/>
      <c r="T687" s="1"/>
      <c r="U687" s="1"/>
      <c r="V687" s="1"/>
      <c r="W687" s="1"/>
      <c r="X687" s="1"/>
      <c r="Y687" s="1"/>
      <c r="Z687" s="1"/>
      <c r="AA687" s="1"/>
      <c r="AB687" s="1"/>
    </row>
    <row r="688" spans="1:36">
      <c r="A688" s="1" t="s">
        <v>3639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313">
        <f>SUM(B688:I688)</f>
        <v>6728.4315574766761</v>
      </c>
      <c r="K688" s="1"/>
      <c r="L688" s="1"/>
      <c r="M688" s="1"/>
      <c r="N688" s="1"/>
      <c r="O688" s="1"/>
      <c r="P688" s="1"/>
      <c r="Q688" s="1"/>
      <c r="R688" s="1"/>
      <c r="S688" s="1"/>
      <c r="T688" s="1"/>
      <c r="U688" s="1"/>
      <c r="V688" s="1"/>
      <c r="W688" s="1"/>
      <c r="X688" s="1"/>
      <c r="Y688" s="1"/>
      <c r="Z688" s="1"/>
      <c r="AA688" s="1"/>
      <c r="AB688" s="1"/>
    </row>
    <row r="689" spans="1:28">
      <c r="A689" s="1" t="s">
        <v>834</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313">
        <f>SUM(B689:I689)</f>
        <v>6829.3363086771278</v>
      </c>
      <c r="K689" s="1"/>
      <c r="L689" s="1"/>
      <c r="M689" s="1"/>
      <c r="N689" s="1"/>
      <c r="O689" s="1"/>
      <c r="P689" s="1"/>
      <c r="Q689" s="1"/>
      <c r="R689" s="1"/>
      <c r="S689" s="1"/>
      <c r="T689" s="1"/>
      <c r="U689" s="1"/>
      <c r="V689" s="1"/>
      <c r="W689" s="1"/>
      <c r="X689" s="1"/>
      <c r="Y689" s="1"/>
      <c r="Z689" s="1"/>
      <c r="AA689" s="1"/>
      <c r="AB689" s="1"/>
    </row>
    <row r="690" spans="1:28">
      <c r="A690" s="1" t="s">
        <v>89</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31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313">
        <f t="shared" si="23"/>
        <v>1988.8849778707445</v>
      </c>
      <c r="K691" s="1"/>
      <c r="L691" s="1"/>
      <c r="M691" s="1"/>
      <c r="N691" s="1"/>
      <c r="O691" s="1"/>
      <c r="P691" s="1"/>
      <c r="Q691" s="1"/>
      <c r="R691" s="1"/>
      <c r="S691" s="1"/>
      <c r="T691" s="1"/>
      <c r="U691" s="1"/>
      <c r="V691" s="1"/>
      <c r="W691" s="1"/>
      <c r="X691" s="1"/>
      <c r="Y691" s="1"/>
      <c r="Z691" s="1"/>
      <c r="AA691" s="1"/>
      <c r="AB691" s="1"/>
    </row>
    <row r="692" spans="1:28">
      <c r="A692" s="1" t="s">
        <v>2408</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313">
        <f t="shared" si="23"/>
        <v>594.3871781042867</v>
      </c>
      <c r="K692" s="1"/>
      <c r="L692" s="1"/>
      <c r="M692" s="1"/>
      <c r="N692" s="1"/>
      <c r="O692" s="1"/>
      <c r="P692" s="1"/>
      <c r="Q692" s="1"/>
      <c r="R692" s="1"/>
      <c r="S692" s="1"/>
      <c r="T692" s="1"/>
      <c r="U692" s="1"/>
      <c r="V692" s="1"/>
      <c r="W692" s="1"/>
      <c r="X692" s="1"/>
      <c r="Y692" s="1"/>
      <c r="Z692" s="1"/>
      <c r="AA692" s="1"/>
      <c r="AB692" s="1"/>
    </row>
    <row r="693" spans="1:28">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313">
        <f t="shared" si="23"/>
        <v>1847.0916388108249</v>
      </c>
      <c r="K693" s="1"/>
      <c r="L693" s="1"/>
      <c r="M693" s="1"/>
      <c r="N693" s="1"/>
      <c r="O693" s="1"/>
      <c r="P693" s="1"/>
      <c r="Q693" s="1"/>
      <c r="R693" s="1"/>
      <c r="S693" s="1"/>
      <c r="T693" s="1"/>
      <c r="U693" s="1"/>
      <c r="V693" s="1"/>
      <c r="W693" s="1"/>
      <c r="X693" s="1"/>
      <c r="Y693" s="1"/>
      <c r="Z693" s="1"/>
      <c r="AA693" s="1"/>
      <c r="AB693" s="1"/>
    </row>
    <row r="694" spans="1:28">
      <c r="A694" s="1" t="s">
        <v>127</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313">
        <f t="shared" si="23"/>
        <v>566.1011011848085</v>
      </c>
      <c r="K694" s="1"/>
      <c r="L694" s="1"/>
      <c r="M694" s="1"/>
      <c r="N694" s="1"/>
      <c r="O694" s="1"/>
      <c r="P694" s="1"/>
      <c r="Q694" s="1"/>
      <c r="R694" s="1"/>
      <c r="S694" s="1"/>
      <c r="T694" s="1"/>
      <c r="U694" s="1"/>
      <c r="V694" s="1"/>
      <c r="W694" s="1"/>
      <c r="X694" s="1"/>
      <c r="Y694" s="1"/>
      <c r="Z694" s="1"/>
      <c r="AA694" s="1"/>
      <c r="AB694" s="1"/>
    </row>
    <row r="695" spans="1:28">
      <c r="A695" s="1" t="s">
        <v>2418</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313">
        <f t="shared" si="23"/>
        <v>205.76462632912921</v>
      </c>
      <c r="K695" s="1"/>
      <c r="L695" s="1"/>
      <c r="M695" s="1"/>
      <c r="N695" s="1"/>
      <c r="O695" s="1"/>
      <c r="P695" s="1"/>
      <c r="Q695" s="1"/>
      <c r="R695" s="1"/>
      <c r="S695" s="1"/>
      <c r="T695" s="1"/>
      <c r="U695" s="1"/>
      <c r="V695" s="1"/>
      <c r="W695" s="1"/>
      <c r="X695" s="1"/>
      <c r="Y695" s="1"/>
      <c r="Z695" s="1"/>
      <c r="AA695" s="1"/>
      <c r="AB695" s="1"/>
    </row>
    <row r="696" spans="1:28">
      <c r="A696" s="1" t="s">
        <v>3096</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313">
        <f t="shared" si="23"/>
        <v>-773.96549280953138</v>
      </c>
      <c r="K696" s="1"/>
      <c r="L696" s="1"/>
      <c r="M696" s="1"/>
      <c r="N696" s="1"/>
      <c r="O696" s="1"/>
      <c r="P696" s="1"/>
      <c r="Q696" s="1"/>
      <c r="R696" s="1"/>
      <c r="S696" s="1"/>
      <c r="T696" s="1"/>
      <c r="U696" s="1"/>
      <c r="V696" s="1"/>
      <c r="W696" s="1"/>
      <c r="X696" s="1"/>
      <c r="Y696" s="1"/>
      <c r="Z696" s="1"/>
      <c r="AA696" s="1"/>
      <c r="AB696" s="1"/>
    </row>
    <row r="697" spans="1:28">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 thickBot="1">
      <c r="A698" s="1" t="s">
        <v>3641</v>
      </c>
      <c r="B698" s="5"/>
      <c r="C698" s="5"/>
      <c r="D698" s="5"/>
      <c r="E698" s="5"/>
      <c r="F698" s="5"/>
      <c r="G698" s="5"/>
      <c r="H698" s="5"/>
      <c r="I698" s="5"/>
      <c r="K698" s="1"/>
      <c r="L698" s="1"/>
      <c r="M698" s="1"/>
      <c r="N698" s="1"/>
    </row>
    <row r="699" spans="1:28" ht="15" thickBot="1">
      <c r="A699" s="82" t="s">
        <v>835</v>
      </c>
      <c r="B699" s="83">
        <f>SUM(B689:D689,I689)</f>
        <v>6784.1546601877326</v>
      </c>
      <c r="C699" s="5"/>
      <c r="D699" s="5"/>
      <c r="E699" s="312"/>
      <c r="F699" s="5"/>
      <c r="G699" s="5"/>
      <c r="H699" s="5"/>
      <c r="I699" s="5"/>
      <c r="K699" s="1"/>
      <c r="L699" s="1"/>
      <c r="M699" s="1"/>
      <c r="N699" s="1"/>
      <c r="O699" s="1"/>
      <c r="P699" s="1"/>
      <c r="Q699" s="1"/>
      <c r="R699" s="1"/>
      <c r="S699" s="1"/>
      <c r="T699" s="1"/>
      <c r="U699" s="1"/>
      <c r="V699" s="1"/>
      <c r="W699" s="1"/>
      <c r="X699" s="1"/>
      <c r="Y699" s="1"/>
      <c r="Z699" s="1"/>
      <c r="AA699" s="1"/>
      <c r="AB699" s="1"/>
    </row>
    <row r="700" spans="1:28" ht="29.5" thickBot="1">
      <c r="A700" s="82" t="s">
        <v>3638</v>
      </c>
      <c r="B700" s="83">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c r="B701" s="5"/>
      <c r="C701" s="5"/>
      <c r="D701" s="5"/>
      <c r="E701" s="5"/>
      <c r="F701" s="5"/>
      <c r="G701" s="5"/>
      <c r="H701" s="5"/>
      <c r="I701" s="312"/>
      <c r="K701" s="1"/>
      <c r="L701" s="1"/>
      <c r="M701" s="1"/>
      <c r="N701" s="1"/>
      <c r="O701" s="1"/>
      <c r="P701" s="1"/>
      <c r="Q701" s="1"/>
      <c r="R701" s="1"/>
      <c r="S701" s="1"/>
      <c r="T701" s="1"/>
      <c r="U701" s="1"/>
      <c r="V701" s="1"/>
      <c r="W701" s="1"/>
      <c r="X701" s="1"/>
      <c r="Y701" s="1"/>
      <c r="Z701" s="1"/>
      <c r="AA701" s="1"/>
      <c r="AB701" s="1"/>
    </row>
    <row r="702" spans="1:28" ht="15" thickBot="1">
      <c r="A702" s="1" t="s">
        <v>3642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 thickBot="1">
      <c r="A703" s="82" t="s">
        <v>835</v>
      </c>
      <c r="B703" s="83">
        <f>SUM(B689:I689)</f>
        <v>6829.3363086771278</v>
      </c>
      <c r="D703" s="312"/>
      <c r="K703" s="1"/>
      <c r="L703" s="1"/>
      <c r="M703" s="1"/>
      <c r="N703" s="1"/>
      <c r="O703" s="1"/>
      <c r="P703" s="1"/>
      <c r="Q703" s="1"/>
      <c r="R703" s="1"/>
      <c r="S703" s="1"/>
      <c r="T703" s="1"/>
      <c r="U703" s="1"/>
      <c r="V703" s="1"/>
      <c r="W703" s="1"/>
      <c r="X703" s="1"/>
      <c r="Y703" s="1"/>
      <c r="Z703" s="1"/>
      <c r="AA703" s="1"/>
      <c r="AB703" s="1"/>
    </row>
    <row r="704" spans="1:28" ht="29.5" thickBot="1">
      <c r="A704" s="82" t="s">
        <v>3638</v>
      </c>
      <c r="B704" s="83">
        <f>SUM(B688:I688)</f>
        <v>6728.4315574766761</v>
      </c>
      <c r="D704" s="312"/>
      <c r="K704" s="1"/>
      <c r="L704" s="1"/>
      <c r="M704" s="1"/>
      <c r="N704" s="1"/>
      <c r="O704" s="1"/>
      <c r="P704" s="1"/>
      <c r="Q704" s="1"/>
      <c r="R704" s="1"/>
      <c r="S704" s="1"/>
      <c r="T704" s="1"/>
      <c r="U704" s="1"/>
      <c r="V704" s="1"/>
      <c r="W704" s="1"/>
      <c r="X704" s="1"/>
      <c r="Y704" s="1"/>
      <c r="Z704" s="1"/>
      <c r="AA704" s="1"/>
      <c r="AB704" s="1"/>
    </row>
    <row r="705" spans="1:28">
      <c r="A705" s="3"/>
      <c r="B705" s="5"/>
      <c r="K705" s="1"/>
      <c r="L705" s="1"/>
      <c r="M705" s="1"/>
      <c r="N705" s="1"/>
      <c r="O705" s="1"/>
      <c r="P705" s="1"/>
      <c r="Q705" s="1"/>
      <c r="R705" s="1"/>
      <c r="S705" s="1"/>
      <c r="T705" s="1"/>
      <c r="U705" s="1"/>
      <c r="V705" s="1"/>
      <c r="W705" s="1"/>
      <c r="X705" s="1"/>
      <c r="Y705" s="1"/>
      <c r="Z705" s="1"/>
      <c r="AA705" s="1"/>
      <c r="AB705" s="1"/>
    </row>
    <row r="706" spans="1:28">
      <c r="A706" s="1" t="s">
        <v>89</v>
      </c>
      <c r="B706" s="5">
        <f>SUM(B690:I690)</f>
        <v>2400.8653682426634</v>
      </c>
      <c r="K706" s="1"/>
      <c r="L706" s="1"/>
      <c r="M706" s="1"/>
      <c r="N706" s="1"/>
      <c r="O706" s="1"/>
      <c r="P706" s="1"/>
      <c r="Q706" s="1"/>
      <c r="R706" s="1"/>
      <c r="S706" s="1"/>
      <c r="T706" s="1"/>
      <c r="U706" s="1"/>
      <c r="V706" s="1"/>
      <c r="W706" s="1"/>
      <c r="X706" s="1"/>
      <c r="Y706" s="1"/>
      <c r="Z706" s="1"/>
      <c r="AA706" s="1"/>
      <c r="AB706" s="1"/>
    </row>
    <row r="707" spans="1:28">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c r="A708" s="1" t="s">
        <v>2408</v>
      </c>
      <c r="B708" s="5">
        <f t="shared" si="25"/>
        <v>594.3871781042867</v>
      </c>
      <c r="K708" s="1"/>
      <c r="L708" s="1"/>
      <c r="M708" s="1"/>
      <c r="N708" s="1"/>
      <c r="O708" s="1"/>
      <c r="P708" s="1"/>
      <c r="Q708" s="1"/>
      <c r="R708" s="1"/>
      <c r="S708" s="1"/>
      <c r="T708" s="1"/>
      <c r="U708" s="1"/>
      <c r="V708" s="1"/>
      <c r="W708" s="1"/>
      <c r="X708" s="1"/>
      <c r="Y708" s="1"/>
      <c r="Z708" s="1"/>
      <c r="AA708" s="1"/>
      <c r="AB708" s="1"/>
    </row>
    <row r="709" spans="1:28">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c r="A710" s="1" t="s">
        <v>127</v>
      </c>
      <c r="B710" s="5">
        <f t="shared" si="25"/>
        <v>566.1011011848085</v>
      </c>
      <c r="K710" s="1"/>
      <c r="L710" s="1"/>
      <c r="M710" s="1"/>
      <c r="N710" s="1"/>
      <c r="O710" s="1"/>
      <c r="P710" s="1"/>
      <c r="Q710" s="1"/>
      <c r="R710" s="1"/>
      <c r="S710" s="1"/>
      <c r="T710" s="1"/>
      <c r="U710" s="1"/>
      <c r="V710" s="1"/>
      <c r="W710" s="1"/>
      <c r="X710" s="1"/>
      <c r="Y710" s="1"/>
      <c r="Z710" s="1"/>
      <c r="AA710" s="1"/>
      <c r="AB710" s="1"/>
    </row>
    <row r="711" spans="1:28">
      <c r="A711" s="1" t="s">
        <v>2418</v>
      </c>
      <c r="B711" s="5">
        <f t="shared" si="25"/>
        <v>205.76462632912921</v>
      </c>
      <c r="K711" s="1"/>
      <c r="L711" s="1"/>
      <c r="M711" s="1"/>
      <c r="N711" s="1"/>
      <c r="O711" s="1"/>
      <c r="P711" s="1"/>
      <c r="Q711" s="1"/>
      <c r="R711" s="1"/>
      <c r="S711" s="1"/>
      <c r="T711" s="1"/>
      <c r="U711" s="1"/>
      <c r="V711" s="1"/>
      <c r="W711" s="1"/>
      <c r="X711" s="1"/>
      <c r="Y711" s="1"/>
      <c r="Z711" s="1"/>
      <c r="AA711" s="1"/>
      <c r="AB711" s="1"/>
    </row>
    <row r="712" spans="1:28">
      <c r="A712" s="1" t="s">
        <v>3096</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c r="A713" s="3"/>
      <c r="B713" s="5"/>
      <c r="C713" s="5"/>
      <c r="K713" s="1"/>
      <c r="L713" s="1"/>
      <c r="M713" s="1"/>
      <c r="N713" s="1"/>
      <c r="O713" s="1"/>
      <c r="P713" s="1"/>
      <c r="Q713" s="1"/>
      <c r="R713" s="1"/>
      <c r="S713" s="1"/>
      <c r="T713" s="1"/>
      <c r="U713" s="1"/>
      <c r="V713" s="1"/>
      <c r="W713" s="1"/>
      <c r="X713" s="1"/>
      <c r="Y713" s="1"/>
      <c r="Z713" s="1"/>
      <c r="AA713" s="1"/>
      <c r="AB713" s="1"/>
    </row>
    <row r="714" spans="1:28">
      <c r="A714" s="3"/>
      <c r="B714" s="5"/>
      <c r="K714" s="1"/>
      <c r="L714" s="1"/>
      <c r="M714" s="1"/>
      <c r="N714" s="1"/>
      <c r="O714" s="1"/>
      <c r="P714" s="1"/>
      <c r="Q714" s="1"/>
      <c r="R714" s="1"/>
      <c r="S714" s="1"/>
      <c r="T714" s="1"/>
      <c r="U714" s="1"/>
      <c r="V714" s="1"/>
      <c r="W714" s="1"/>
      <c r="X714" s="1"/>
      <c r="Y714" s="1"/>
      <c r="Z714" s="1"/>
      <c r="AA714" s="1"/>
      <c r="AB714" s="1"/>
    </row>
    <row r="715" spans="1:28">
      <c r="A715" s="3"/>
      <c r="B715" s="5"/>
      <c r="K715" s="1"/>
      <c r="L715" s="1"/>
      <c r="M715" s="1"/>
      <c r="N715" s="1"/>
      <c r="O715" s="1"/>
      <c r="P715" s="1"/>
      <c r="Q715" s="1"/>
      <c r="R715" s="1"/>
      <c r="S715" s="1"/>
      <c r="T715" s="1"/>
      <c r="U715" s="1"/>
      <c r="V715" s="1"/>
      <c r="W715" s="1"/>
      <c r="X715" s="1"/>
      <c r="Y715" s="1"/>
      <c r="Z715" s="1"/>
      <c r="AA715" s="1"/>
      <c r="AB715" s="1"/>
    </row>
    <row r="716" spans="1:28" ht="15.5">
      <c r="A716" s="84" t="s">
        <v>836</v>
      </c>
      <c r="B716" s="85"/>
      <c r="C716" s="85"/>
      <c r="D716" s="85"/>
      <c r="E716" s="85"/>
      <c r="F716" s="85"/>
      <c r="G716" s="85"/>
      <c r="H716" s="85"/>
      <c r="I716" s="85"/>
      <c r="J716" s="85"/>
      <c r="K716" s="85"/>
      <c r="L716" s="85"/>
      <c r="M716" s="85"/>
      <c r="N716" s="85"/>
    </row>
    <row r="717" spans="1:28">
      <c r="A717" s="85" t="s">
        <v>837</v>
      </c>
      <c r="B717" s="85"/>
      <c r="C717" s="85"/>
      <c r="D717" s="85"/>
      <c r="E717" s="85"/>
      <c r="F717" s="85"/>
      <c r="G717" s="85"/>
      <c r="H717" s="85"/>
      <c r="I717" s="85"/>
      <c r="J717" s="85"/>
      <c r="K717" s="85"/>
      <c r="L717" s="85"/>
      <c r="M717" s="85"/>
      <c r="N717" s="85"/>
    </row>
    <row r="718" spans="1:28">
      <c r="A718" s="85" t="s">
        <v>838</v>
      </c>
      <c r="B718" s="85"/>
      <c r="C718" s="85"/>
      <c r="D718" s="85"/>
      <c r="E718" s="85"/>
      <c r="F718" s="85"/>
      <c r="G718" s="85"/>
      <c r="H718" s="85"/>
      <c r="I718" s="85"/>
      <c r="J718" s="85"/>
      <c r="K718" s="85"/>
      <c r="L718" s="85"/>
      <c r="M718" s="85"/>
      <c r="N718" s="85"/>
    </row>
    <row r="719" spans="1:28" ht="31.5">
      <c r="A719" s="86" t="s">
        <v>839</v>
      </c>
      <c r="B719" s="87" t="s">
        <v>840</v>
      </c>
      <c r="C719" s="88" t="s">
        <v>841</v>
      </c>
      <c r="D719" s="89" t="s">
        <v>842</v>
      </c>
      <c r="E719" s="89" t="s">
        <v>843</v>
      </c>
      <c r="F719" s="90" t="s">
        <v>844</v>
      </c>
      <c r="G719" s="89" t="s">
        <v>845</v>
      </c>
      <c r="H719" s="90" t="s">
        <v>846</v>
      </c>
      <c r="I719" s="89" t="s">
        <v>847</v>
      </c>
      <c r="J719" s="90" t="s">
        <v>848</v>
      </c>
      <c r="K719" s="89" t="s">
        <v>849</v>
      </c>
      <c r="L719" s="90" t="s">
        <v>850</v>
      </c>
      <c r="M719" s="90" t="s">
        <v>851</v>
      </c>
      <c r="N719" s="90" t="s">
        <v>852</v>
      </c>
    </row>
    <row r="720" spans="1:28">
      <c r="A720" s="91" t="s">
        <v>853</v>
      </c>
      <c r="B720" s="92" t="s">
        <v>854</v>
      </c>
      <c r="C720" s="93" t="s">
        <v>855</v>
      </c>
      <c r="D720" s="91" t="s">
        <v>856</v>
      </c>
      <c r="E720" s="91" t="s">
        <v>857</v>
      </c>
      <c r="F720" s="94">
        <v>1</v>
      </c>
      <c r="G720" s="91" t="s">
        <v>858</v>
      </c>
      <c r="H720" s="94">
        <v>1</v>
      </c>
      <c r="I720" s="91" t="s">
        <v>859</v>
      </c>
      <c r="J720" s="94">
        <v>1</v>
      </c>
      <c r="K720" s="91" t="s">
        <v>860</v>
      </c>
      <c r="L720" s="94">
        <v>1</v>
      </c>
      <c r="M720" s="91" t="s">
        <v>861</v>
      </c>
      <c r="N720" s="94">
        <v>1</v>
      </c>
    </row>
    <row r="721" spans="1:14">
      <c r="A721" s="95" t="s">
        <v>862</v>
      </c>
      <c r="B721" s="96" t="s">
        <v>863</v>
      </c>
      <c r="C721" s="96" t="s">
        <v>864</v>
      </c>
      <c r="D721" s="95" t="s">
        <v>865</v>
      </c>
      <c r="E721" s="95" t="s">
        <v>866</v>
      </c>
      <c r="F721" s="97">
        <v>84</v>
      </c>
      <c r="G721" s="95" t="s">
        <v>867</v>
      </c>
      <c r="H721" s="97">
        <v>28</v>
      </c>
      <c r="I721" s="95" t="s">
        <v>868</v>
      </c>
      <c r="J721" s="97">
        <v>67</v>
      </c>
      <c r="K721" s="95" t="s">
        <v>869</v>
      </c>
      <c r="L721" s="97">
        <v>14</v>
      </c>
      <c r="M721" s="95" t="s">
        <v>870</v>
      </c>
      <c r="N721" s="97">
        <v>4</v>
      </c>
    </row>
    <row r="722" spans="1:14">
      <c r="A722" s="98" t="s">
        <v>871</v>
      </c>
      <c r="B722" s="99" t="s">
        <v>863</v>
      </c>
      <c r="C722" s="99" t="s">
        <v>864</v>
      </c>
      <c r="D722" s="98" t="s">
        <v>865</v>
      </c>
      <c r="E722" s="98" t="s">
        <v>872</v>
      </c>
      <c r="F722" s="100">
        <v>85</v>
      </c>
      <c r="G722" s="98" t="s">
        <v>873</v>
      </c>
      <c r="H722" s="100">
        <v>30</v>
      </c>
      <c r="I722" s="98" t="s">
        <v>874</v>
      </c>
      <c r="J722" s="100">
        <v>68</v>
      </c>
      <c r="K722" s="98" t="s">
        <v>875</v>
      </c>
      <c r="L722" s="100">
        <v>15</v>
      </c>
      <c r="M722" s="98" t="s">
        <v>876</v>
      </c>
      <c r="N722" s="100">
        <v>6</v>
      </c>
    </row>
    <row r="723" spans="1:14">
      <c r="A723" s="101" t="s">
        <v>877</v>
      </c>
      <c r="B723" s="102" t="s">
        <v>878</v>
      </c>
      <c r="C723" s="102" t="s">
        <v>879</v>
      </c>
      <c r="D723" s="101" t="s">
        <v>880</v>
      </c>
      <c r="E723" s="101" t="s">
        <v>881</v>
      </c>
      <c r="F723" s="103">
        <v>264</v>
      </c>
      <c r="G723" s="101" t="s">
        <v>882</v>
      </c>
      <c r="H723" s="103">
        <v>265</v>
      </c>
      <c r="I723" s="101" t="s">
        <v>883</v>
      </c>
      <c r="J723" s="103">
        <v>277</v>
      </c>
      <c r="K723" s="101" t="s">
        <v>884</v>
      </c>
      <c r="L723" s="103">
        <v>282</v>
      </c>
      <c r="M723" s="101" t="s">
        <v>885</v>
      </c>
      <c r="N723" s="103">
        <v>234</v>
      </c>
    </row>
    <row r="724" spans="1:14">
      <c r="A724" s="91" t="s">
        <v>886</v>
      </c>
      <c r="B724" s="92" t="s">
        <v>887</v>
      </c>
      <c r="C724" s="104">
        <v>45</v>
      </c>
      <c r="D724" s="105">
        <v>0.26</v>
      </c>
      <c r="E724" s="91" t="s">
        <v>888</v>
      </c>
      <c r="F724" s="94">
        <v>6900</v>
      </c>
      <c r="G724" s="91" t="s">
        <v>889</v>
      </c>
      <c r="H724" s="94">
        <v>4660</v>
      </c>
      <c r="I724" s="91" t="s">
        <v>890</v>
      </c>
      <c r="J724" s="94">
        <v>6890</v>
      </c>
      <c r="K724" s="91" t="s">
        <v>891</v>
      </c>
      <c r="L724" s="94">
        <v>4890</v>
      </c>
      <c r="M724" s="91" t="s">
        <v>892</v>
      </c>
      <c r="N724" s="94">
        <v>2340</v>
      </c>
    </row>
    <row r="725" spans="1:14">
      <c r="A725" s="95" t="s">
        <v>893</v>
      </c>
      <c r="B725" s="96" t="s">
        <v>894</v>
      </c>
      <c r="C725" s="106">
        <v>100</v>
      </c>
      <c r="D725" s="107">
        <v>0.32</v>
      </c>
      <c r="E725" s="95" t="s">
        <v>895</v>
      </c>
      <c r="F725" s="108">
        <v>10800</v>
      </c>
      <c r="G725" s="95" t="s">
        <v>896</v>
      </c>
      <c r="H725" s="108">
        <v>10200</v>
      </c>
      <c r="I725" s="95" t="s">
        <v>897</v>
      </c>
      <c r="J725" s="108">
        <v>11300</v>
      </c>
      <c r="K725" s="95" t="s">
        <v>898</v>
      </c>
      <c r="L725" s="108">
        <v>11000</v>
      </c>
      <c r="M725" s="95" t="s">
        <v>899</v>
      </c>
      <c r="N725" s="97">
        <v>8450</v>
      </c>
    </row>
    <row r="726" spans="1:14">
      <c r="A726" s="98" t="s">
        <v>900</v>
      </c>
      <c r="B726" s="99" t="s">
        <v>901</v>
      </c>
      <c r="C726" s="109">
        <v>640</v>
      </c>
      <c r="D726" s="110">
        <v>0.25</v>
      </c>
      <c r="E726" s="98" t="s">
        <v>902</v>
      </c>
      <c r="F726" s="111">
        <v>10900</v>
      </c>
      <c r="G726" s="98" t="s">
        <v>903</v>
      </c>
      <c r="H726" s="111">
        <v>13900</v>
      </c>
      <c r="I726" s="98" t="s">
        <v>904</v>
      </c>
      <c r="J726" s="111">
        <v>11700</v>
      </c>
      <c r="K726" s="98" t="s">
        <v>905</v>
      </c>
      <c r="L726" s="111">
        <v>14200</v>
      </c>
      <c r="M726" s="98" t="s">
        <v>906</v>
      </c>
      <c r="N726" s="111">
        <v>15900</v>
      </c>
    </row>
    <row r="727" spans="1:14">
      <c r="A727" s="95" t="s">
        <v>907</v>
      </c>
      <c r="B727" s="112" t="s">
        <v>908</v>
      </c>
      <c r="C727" s="113">
        <v>85</v>
      </c>
      <c r="D727" s="107">
        <v>0.3</v>
      </c>
      <c r="E727" s="95" t="s">
        <v>909</v>
      </c>
      <c r="F727" s="97">
        <v>6490</v>
      </c>
      <c r="G727" s="95" t="s">
        <v>910</v>
      </c>
      <c r="H727" s="97">
        <v>5820</v>
      </c>
      <c r="I727" s="95" t="s">
        <v>911</v>
      </c>
      <c r="J727" s="97">
        <v>6730</v>
      </c>
      <c r="K727" s="95" t="s">
        <v>912</v>
      </c>
      <c r="L727" s="97">
        <v>6250</v>
      </c>
      <c r="M727" s="95" t="s">
        <v>913</v>
      </c>
      <c r="N727" s="97">
        <v>4470</v>
      </c>
    </row>
    <row r="728" spans="1:14">
      <c r="A728" s="98" t="s">
        <v>914</v>
      </c>
      <c r="B728" s="114" t="s">
        <v>915</v>
      </c>
      <c r="C728" s="109">
        <v>190</v>
      </c>
      <c r="D728" s="110">
        <v>0.31</v>
      </c>
      <c r="E728" s="98" t="s">
        <v>916</v>
      </c>
      <c r="F728" s="100">
        <v>7710</v>
      </c>
      <c r="G728" s="98" t="s">
        <v>917</v>
      </c>
      <c r="H728" s="100">
        <v>8590</v>
      </c>
      <c r="I728" s="98" t="s">
        <v>918</v>
      </c>
      <c r="J728" s="100">
        <v>8190</v>
      </c>
      <c r="K728" s="98" t="s">
        <v>919</v>
      </c>
      <c r="L728" s="100">
        <v>9020</v>
      </c>
      <c r="M728" s="98" t="s">
        <v>920</v>
      </c>
      <c r="N728" s="100">
        <v>8550</v>
      </c>
    </row>
    <row r="729" spans="1:14">
      <c r="A729" s="101" t="s">
        <v>921</v>
      </c>
      <c r="B729" s="115" t="s">
        <v>922</v>
      </c>
      <c r="C729" s="116">
        <v>1020</v>
      </c>
      <c r="D729" s="117">
        <v>0.2</v>
      </c>
      <c r="E729" s="101" t="s">
        <v>923</v>
      </c>
      <c r="F729" s="103">
        <v>5860</v>
      </c>
      <c r="G729" s="101" t="s">
        <v>924</v>
      </c>
      <c r="H729" s="103">
        <v>7670</v>
      </c>
      <c r="I729" s="101" t="s">
        <v>925</v>
      </c>
      <c r="J729" s="103">
        <v>6310</v>
      </c>
      <c r="K729" s="101" t="s">
        <v>926</v>
      </c>
      <c r="L729" s="103">
        <v>7810</v>
      </c>
      <c r="M729" s="101" t="s">
        <v>927</v>
      </c>
      <c r="N729" s="103">
        <v>8980</v>
      </c>
    </row>
    <row r="730" spans="1:14">
      <c r="A730" s="91" t="s">
        <v>928</v>
      </c>
      <c r="B730" s="92" t="s">
        <v>929</v>
      </c>
      <c r="C730" s="104">
        <v>1.7</v>
      </c>
      <c r="D730" s="105">
        <v>0.15</v>
      </c>
      <c r="E730" s="91" t="s">
        <v>930</v>
      </c>
      <c r="F730" s="94">
        <v>543</v>
      </c>
      <c r="G730" s="91" t="s">
        <v>930</v>
      </c>
      <c r="H730" s="94">
        <v>148</v>
      </c>
      <c r="I730" s="91" t="s">
        <v>931</v>
      </c>
      <c r="J730" s="94">
        <v>192</v>
      </c>
      <c r="K730" s="91" t="s">
        <v>932</v>
      </c>
      <c r="L730" s="94">
        <v>26</v>
      </c>
      <c r="M730" s="91" t="s">
        <v>933</v>
      </c>
      <c r="N730" s="94">
        <v>20</v>
      </c>
    </row>
    <row r="731" spans="1:14">
      <c r="A731" s="95" t="s">
        <v>934</v>
      </c>
      <c r="B731" s="96" t="s">
        <v>935</v>
      </c>
      <c r="C731" s="113">
        <v>11.9</v>
      </c>
      <c r="D731" s="107">
        <v>0.21</v>
      </c>
      <c r="E731" s="95" t="s">
        <v>936</v>
      </c>
      <c r="F731" s="97">
        <v>5280</v>
      </c>
      <c r="G731" s="95" t="s">
        <v>909</v>
      </c>
      <c r="H731" s="97">
        <v>1760</v>
      </c>
      <c r="I731" s="95" t="s">
        <v>937</v>
      </c>
      <c r="J731" s="97">
        <v>4200</v>
      </c>
      <c r="K731" s="95" t="s">
        <v>938</v>
      </c>
      <c r="L731" s="97">
        <v>832</v>
      </c>
      <c r="M731" s="95" t="s">
        <v>939</v>
      </c>
      <c r="N731" s="97">
        <v>262</v>
      </c>
    </row>
    <row r="732" spans="1:14">
      <c r="A732" s="98" t="s">
        <v>940</v>
      </c>
      <c r="B732" s="114" t="s">
        <v>941</v>
      </c>
      <c r="C732" s="118">
        <v>1</v>
      </c>
      <c r="D732" s="110">
        <v>0.17</v>
      </c>
      <c r="E732" s="98" t="s">
        <v>942</v>
      </c>
      <c r="F732" s="100">
        <v>218</v>
      </c>
      <c r="G732" s="98" t="s">
        <v>942</v>
      </c>
      <c r="H732" s="100">
        <v>59</v>
      </c>
      <c r="I732" s="98" t="s">
        <v>943</v>
      </c>
      <c r="J732" s="100">
        <v>70</v>
      </c>
      <c r="K732" s="98" t="s">
        <v>944</v>
      </c>
      <c r="L732" s="100">
        <v>10</v>
      </c>
      <c r="M732" s="98" t="s">
        <v>945</v>
      </c>
      <c r="N732" s="100">
        <v>8</v>
      </c>
    </row>
    <row r="733" spans="1:14">
      <c r="A733" s="95" t="s">
        <v>946</v>
      </c>
      <c r="B733" s="112" t="s">
        <v>947</v>
      </c>
      <c r="C733" s="113">
        <v>3.4</v>
      </c>
      <c r="D733" s="107">
        <v>0.21</v>
      </c>
      <c r="E733" s="95" t="s">
        <v>948</v>
      </c>
      <c r="F733" s="97">
        <v>945</v>
      </c>
      <c r="G733" s="95" t="s">
        <v>949</v>
      </c>
      <c r="H733" s="97">
        <v>258</v>
      </c>
      <c r="I733" s="95" t="s">
        <v>950</v>
      </c>
      <c r="J733" s="97">
        <v>426</v>
      </c>
      <c r="K733" s="95" t="s">
        <v>951</v>
      </c>
      <c r="L733" s="97">
        <v>48</v>
      </c>
      <c r="M733" s="95" t="s">
        <v>952</v>
      </c>
      <c r="N733" s="97">
        <v>36</v>
      </c>
    </row>
    <row r="734" spans="1:14">
      <c r="A734" s="98" t="s">
        <v>953</v>
      </c>
      <c r="B734" s="114" t="s">
        <v>954</v>
      </c>
      <c r="C734" s="118">
        <v>1.3</v>
      </c>
      <c r="D734" s="110">
        <v>0.15</v>
      </c>
      <c r="E734" s="98" t="s">
        <v>955</v>
      </c>
      <c r="F734" s="100">
        <v>292</v>
      </c>
      <c r="G734" s="98" t="s">
        <v>955</v>
      </c>
      <c r="H734" s="100">
        <v>79</v>
      </c>
      <c r="I734" s="98" t="s">
        <v>956</v>
      </c>
      <c r="J734" s="100">
        <v>98</v>
      </c>
      <c r="K734" s="98" t="s">
        <v>957</v>
      </c>
      <c r="L734" s="100">
        <v>14</v>
      </c>
      <c r="M734" s="98" t="s">
        <v>958</v>
      </c>
      <c r="N734" s="100">
        <v>11</v>
      </c>
    </row>
    <row r="735" spans="1:14">
      <c r="A735" s="95" t="s">
        <v>959</v>
      </c>
      <c r="B735" s="112" t="s">
        <v>960</v>
      </c>
      <c r="C735" s="113">
        <v>4</v>
      </c>
      <c r="D735" s="107">
        <v>0.23</v>
      </c>
      <c r="E735" s="95" t="s">
        <v>961</v>
      </c>
      <c r="F735" s="97">
        <v>1350</v>
      </c>
      <c r="G735" s="95" t="s">
        <v>962</v>
      </c>
      <c r="H735" s="97">
        <v>370</v>
      </c>
      <c r="I735" s="95" t="s">
        <v>963</v>
      </c>
      <c r="J735" s="97">
        <v>659</v>
      </c>
      <c r="K735" s="95" t="s">
        <v>964</v>
      </c>
      <c r="L735" s="97">
        <v>72</v>
      </c>
      <c r="M735" s="95" t="s">
        <v>965</v>
      </c>
      <c r="N735" s="97">
        <v>51</v>
      </c>
    </row>
    <row r="736" spans="1:14">
      <c r="A736" s="98" t="s">
        <v>966</v>
      </c>
      <c r="B736" s="114" t="s">
        <v>967</v>
      </c>
      <c r="C736" s="118">
        <v>5.9</v>
      </c>
      <c r="D736" s="110">
        <v>0.2</v>
      </c>
      <c r="E736" s="98" t="s">
        <v>968</v>
      </c>
      <c r="F736" s="100">
        <v>1870</v>
      </c>
      <c r="G736" s="98" t="s">
        <v>969</v>
      </c>
      <c r="H736" s="100">
        <v>527</v>
      </c>
      <c r="I736" s="98" t="s">
        <v>970</v>
      </c>
      <c r="J736" s="100">
        <v>1120</v>
      </c>
      <c r="K736" s="98" t="s">
        <v>971</v>
      </c>
      <c r="L736" s="100">
        <v>121</v>
      </c>
      <c r="M736" s="98" t="s">
        <v>972</v>
      </c>
      <c r="N736" s="100">
        <v>74</v>
      </c>
    </row>
    <row r="737" spans="1:14">
      <c r="A737" s="95" t="s">
        <v>973</v>
      </c>
      <c r="B737" s="112" t="s">
        <v>974</v>
      </c>
      <c r="C737" s="113">
        <v>4.3</v>
      </c>
      <c r="D737" s="107">
        <v>0.17</v>
      </c>
      <c r="E737" s="95" t="s">
        <v>975</v>
      </c>
      <c r="F737" s="97">
        <v>1230</v>
      </c>
      <c r="G737" s="95" t="s">
        <v>976</v>
      </c>
      <c r="H737" s="97">
        <v>338</v>
      </c>
      <c r="I737" s="95" t="s">
        <v>977</v>
      </c>
      <c r="J737" s="97">
        <v>624</v>
      </c>
      <c r="K737" s="95" t="s">
        <v>978</v>
      </c>
      <c r="L737" s="97">
        <v>67</v>
      </c>
      <c r="M737" s="95" t="s">
        <v>979</v>
      </c>
      <c r="N737" s="97">
        <v>47</v>
      </c>
    </row>
    <row r="738" spans="1:14">
      <c r="A738" s="98" t="s">
        <v>980</v>
      </c>
      <c r="B738" s="114" t="s">
        <v>981</v>
      </c>
      <c r="C738" s="118">
        <v>9.1999999999999993</v>
      </c>
      <c r="D738" s="110">
        <v>0.16</v>
      </c>
      <c r="E738" s="98" t="s">
        <v>982</v>
      </c>
      <c r="F738" s="100">
        <v>2550</v>
      </c>
      <c r="G738" s="98" t="s">
        <v>983</v>
      </c>
      <c r="H738" s="100">
        <v>782</v>
      </c>
      <c r="I738" s="98" t="s">
        <v>984</v>
      </c>
      <c r="J738" s="100">
        <v>1850</v>
      </c>
      <c r="K738" s="98" t="s">
        <v>985</v>
      </c>
      <c r="L738" s="100">
        <v>271</v>
      </c>
      <c r="M738" s="98" t="s">
        <v>986</v>
      </c>
      <c r="N738" s="100">
        <v>111</v>
      </c>
    </row>
    <row r="739" spans="1:14">
      <c r="A739" s="95" t="s">
        <v>987</v>
      </c>
      <c r="B739" s="112" t="s">
        <v>988</v>
      </c>
      <c r="C739" s="113">
        <v>17.2</v>
      </c>
      <c r="D739" s="107">
        <v>0.19</v>
      </c>
      <c r="E739" s="95" t="s">
        <v>989</v>
      </c>
      <c r="F739" s="97">
        <v>5020</v>
      </c>
      <c r="G739" s="95" t="s">
        <v>990</v>
      </c>
      <c r="H739" s="97">
        <v>1980</v>
      </c>
      <c r="I739" s="95" t="s">
        <v>891</v>
      </c>
      <c r="J739" s="97">
        <v>4390</v>
      </c>
      <c r="K739" s="95" t="s">
        <v>991</v>
      </c>
      <c r="L739" s="97">
        <v>1370</v>
      </c>
      <c r="M739" s="95" t="s">
        <v>992</v>
      </c>
      <c r="N739" s="97">
        <v>356</v>
      </c>
    </row>
    <row r="740" spans="1:14">
      <c r="A740" s="98" t="s">
        <v>993</v>
      </c>
      <c r="B740" s="114" t="s">
        <v>994</v>
      </c>
      <c r="C740" s="118">
        <v>1.9</v>
      </c>
      <c r="D740" s="110">
        <v>0.22</v>
      </c>
      <c r="E740" s="98" t="s">
        <v>995</v>
      </c>
      <c r="F740" s="100">
        <v>469</v>
      </c>
      <c r="G740" s="98" t="s">
        <v>995</v>
      </c>
      <c r="H740" s="100">
        <v>127</v>
      </c>
      <c r="I740" s="98" t="s">
        <v>996</v>
      </c>
      <c r="J740" s="100">
        <v>170</v>
      </c>
      <c r="K740" s="98" t="s">
        <v>997</v>
      </c>
      <c r="L740" s="100">
        <v>22</v>
      </c>
      <c r="M740" s="98" t="s">
        <v>998</v>
      </c>
      <c r="N740" s="100">
        <v>18</v>
      </c>
    </row>
    <row r="741" spans="1:14">
      <c r="A741" s="95" t="s">
        <v>999</v>
      </c>
      <c r="B741" s="112" t="s">
        <v>1000</v>
      </c>
      <c r="C741" s="113">
        <v>5.9</v>
      </c>
      <c r="D741" s="107">
        <v>0.28999999999999998</v>
      </c>
      <c r="E741" s="95" t="s">
        <v>1001</v>
      </c>
      <c r="F741" s="97">
        <v>1860</v>
      </c>
      <c r="G741" s="95" t="s">
        <v>1002</v>
      </c>
      <c r="H741" s="97">
        <v>525</v>
      </c>
      <c r="I741" s="95" t="s">
        <v>1003</v>
      </c>
      <c r="J741" s="97">
        <v>1110</v>
      </c>
      <c r="K741" s="95" t="s">
        <v>1004</v>
      </c>
      <c r="L741" s="97">
        <v>120</v>
      </c>
      <c r="M741" s="95" t="s">
        <v>1005</v>
      </c>
      <c r="N741" s="97">
        <v>73</v>
      </c>
    </row>
    <row r="742" spans="1:14" ht="19">
      <c r="A742" s="119" t="s">
        <v>1006</v>
      </c>
      <c r="B742" s="119" t="s">
        <v>1007</v>
      </c>
      <c r="C742" s="120" t="s">
        <v>1008</v>
      </c>
      <c r="D742" s="121">
        <v>0.04</v>
      </c>
      <c r="E742" s="120" t="s">
        <v>1009</v>
      </c>
      <c r="F742" s="122">
        <v>5</v>
      </c>
      <c r="G742" s="120" t="s">
        <v>1009</v>
      </c>
      <c r="H742" s="122">
        <v>1</v>
      </c>
      <c r="I742" s="120" t="s">
        <v>1010</v>
      </c>
      <c r="J742" s="122">
        <v>2</v>
      </c>
      <c r="K742" s="120" t="s">
        <v>1011</v>
      </c>
      <c r="L742" s="123" t="s">
        <v>1012</v>
      </c>
      <c r="M742" s="120" t="s">
        <v>1013</v>
      </c>
      <c r="N742" s="123" t="s">
        <v>1012</v>
      </c>
    </row>
    <row r="743" spans="1:14">
      <c r="A743" s="91" t="s">
        <v>1014</v>
      </c>
      <c r="B743" s="92" t="s">
        <v>1015</v>
      </c>
      <c r="C743" s="124">
        <v>222</v>
      </c>
      <c r="D743" s="105">
        <v>0.18</v>
      </c>
      <c r="E743" s="91" t="s">
        <v>1016</v>
      </c>
      <c r="F743" s="125">
        <v>10800</v>
      </c>
      <c r="G743" s="91" t="s">
        <v>1017</v>
      </c>
      <c r="H743" s="125">
        <v>12400</v>
      </c>
      <c r="I743" s="91" t="s">
        <v>1018</v>
      </c>
      <c r="J743" s="125">
        <v>11500</v>
      </c>
      <c r="K743" s="91" t="s">
        <v>904</v>
      </c>
      <c r="L743" s="125">
        <v>13000</v>
      </c>
      <c r="M743" s="91" t="s">
        <v>1019</v>
      </c>
      <c r="N743" s="125">
        <v>12700</v>
      </c>
    </row>
    <row r="744" spans="1:14">
      <c r="A744" s="95" t="s">
        <v>1020</v>
      </c>
      <c r="B744" s="96" t="s">
        <v>1021</v>
      </c>
      <c r="C744" s="113">
        <v>5.2</v>
      </c>
      <c r="D744" s="107">
        <v>0.11</v>
      </c>
      <c r="E744" s="95" t="s">
        <v>1022</v>
      </c>
      <c r="F744" s="126">
        <v>2430</v>
      </c>
      <c r="G744" s="95" t="s">
        <v>1023</v>
      </c>
      <c r="H744" s="126">
        <v>677</v>
      </c>
      <c r="I744" s="95" t="s">
        <v>1024</v>
      </c>
      <c r="J744" s="127">
        <v>1360</v>
      </c>
      <c r="K744" s="95" t="s">
        <v>1025</v>
      </c>
      <c r="L744" s="126">
        <v>145</v>
      </c>
      <c r="M744" s="95" t="s">
        <v>1026</v>
      </c>
      <c r="N744" s="126">
        <v>94</v>
      </c>
    </row>
    <row r="745" spans="1:14">
      <c r="A745" s="98" t="s">
        <v>1027</v>
      </c>
      <c r="B745" s="99" t="s">
        <v>1028</v>
      </c>
      <c r="C745" s="118">
        <v>2.8</v>
      </c>
      <c r="D745" s="110">
        <v>0.02</v>
      </c>
      <c r="E745" s="98" t="s">
        <v>1029</v>
      </c>
      <c r="F745" s="128">
        <v>427</v>
      </c>
      <c r="G745" s="98" t="s">
        <v>1029</v>
      </c>
      <c r="H745" s="128">
        <v>116</v>
      </c>
      <c r="I745" s="98" t="s">
        <v>1030</v>
      </c>
      <c r="J745" s="128">
        <v>177</v>
      </c>
      <c r="K745" s="98" t="s">
        <v>1031</v>
      </c>
      <c r="L745" s="128">
        <v>21</v>
      </c>
      <c r="M745" s="98" t="s">
        <v>1032</v>
      </c>
      <c r="N745" s="128">
        <v>16</v>
      </c>
    </row>
    <row r="746" spans="1:14">
      <c r="A746" s="95" t="s">
        <v>1033</v>
      </c>
      <c r="B746" s="112" t="s">
        <v>1034</v>
      </c>
      <c r="C746" s="113">
        <v>28.2</v>
      </c>
      <c r="D746" s="107">
        <v>0.23</v>
      </c>
      <c r="E746" s="95" t="s">
        <v>1035</v>
      </c>
      <c r="F746" s="126">
        <v>6090</v>
      </c>
      <c r="G746" s="95" t="s">
        <v>1036</v>
      </c>
      <c r="H746" s="127">
        <v>3170</v>
      </c>
      <c r="I746" s="95" t="s">
        <v>1037</v>
      </c>
      <c r="J746" s="127">
        <v>5800</v>
      </c>
      <c r="K746" s="95" t="s">
        <v>1038</v>
      </c>
      <c r="L746" s="126">
        <v>2980</v>
      </c>
      <c r="M746" s="95" t="s">
        <v>1039</v>
      </c>
      <c r="N746" s="126">
        <v>967</v>
      </c>
    </row>
    <row r="747" spans="1:14">
      <c r="A747" s="98" t="s">
        <v>1040</v>
      </c>
      <c r="B747" s="114" t="s">
        <v>1041</v>
      </c>
      <c r="C747" s="118">
        <v>9.6999999999999993</v>
      </c>
      <c r="D747" s="110">
        <v>0.19</v>
      </c>
      <c r="E747" s="98" t="s">
        <v>1042</v>
      </c>
      <c r="F747" s="128">
        <v>3580</v>
      </c>
      <c r="G747" s="98" t="s">
        <v>1043</v>
      </c>
      <c r="H747" s="129">
        <v>1120</v>
      </c>
      <c r="I747" s="98" t="s">
        <v>1044</v>
      </c>
      <c r="J747" s="129">
        <v>2660</v>
      </c>
      <c r="K747" s="98" t="s">
        <v>1045</v>
      </c>
      <c r="L747" s="128">
        <v>412</v>
      </c>
      <c r="M747" s="98" t="s">
        <v>1046</v>
      </c>
      <c r="N747" s="128">
        <v>160</v>
      </c>
    </row>
    <row r="748" spans="1:14">
      <c r="A748" s="95" t="s">
        <v>1047</v>
      </c>
      <c r="B748" s="112" t="s">
        <v>1048</v>
      </c>
      <c r="C748" s="113">
        <v>13.4</v>
      </c>
      <c r="D748" s="107">
        <v>0.16</v>
      </c>
      <c r="E748" s="95" t="s">
        <v>1049</v>
      </c>
      <c r="F748" s="126">
        <v>3710</v>
      </c>
      <c r="G748" s="95" t="s">
        <v>1050</v>
      </c>
      <c r="H748" s="127">
        <v>1300</v>
      </c>
      <c r="I748" s="95" t="s">
        <v>866</v>
      </c>
      <c r="J748" s="127">
        <v>3050</v>
      </c>
      <c r="K748" s="95" t="s">
        <v>1051</v>
      </c>
      <c r="L748" s="126">
        <v>703</v>
      </c>
      <c r="M748" s="95" t="s">
        <v>1052</v>
      </c>
      <c r="N748" s="126">
        <v>201</v>
      </c>
    </row>
    <row r="749" spans="1:14">
      <c r="A749" s="98" t="s">
        <v>1053</v>
      </c>
      <c r="B749" s="114" t="s">
        <v>1054</v>
      </c>
      <c r="C749" s="118">
        <v>3.5</v>
      </c>
      <c r="D749" s="110">
        <v>0.13</v>
      </c>
      <c r="E749" s="98" t="s">
        <v>1055</v>
      </c>
      <c r="F749" s="128">
        <v>1200</v>
      </c>
      <c r="G749" s="98" t="s">
        <v>1056</v>
      </c>
      <c r="H749" s="128">
        <v>328</v>
      </c>
      <c r="I749" s="98" t="s">
        <v>1057</v>
      </c>
      <c r="J749" s="128">
        <v>549</v>
      </c>
      <c r="K749" s="98" t="s">
        <v>1058</v>
      </c>
      <c r="L749" s="128">
        <v>62</v>
      </c>
      <c r="M749" s="98" t="s">
        <v>857</v>
      </c>
      <c r="N749" s="128">
        <v>46</v>
      </c>
    </row>
    <row r="750" spans="1:14">
      <c r="A750" s="95" t="s">
        <v>1059</v>
      </c>
      <c r="B750" s="96" t="s">
        <v>1060</v>
      </c>
      <c r="C750" s="113">
        <v>47.1</v>
      </c>
      <c r="D750" s="107">
        <v>0.16</v>
      </c>
      <c r="E750" s="95" t="s">
        <v>1061</v>
      </c>
      <c r="F750" s="126">
        <v>6940</v>
      </c>
      <c r="G750" s="95" t="s">
        <v>1062</v>
      </c>
      <c r="H750" s="127">
        <v>4800</v>
      </c>
      <c r="I750" s="95" t="s">
        <v>1063</v>
      </c>
      <c r="J750" s="127">
        <v>6960</v>
      </c>
      <c r="K750" s="95" t="s">
        <v>1064</v>
      </c>
      <c r="L750" s="126">
        <v>5060</v>
      </c>
      <c r="M750" s="95" t="s">
        <v>1065</v>
      </c>
      <c r="N750" s="127">
        <v>2500</v>
      </c>
    </row>
    <row r="751" spans="1:14">
      <c r="A751" s="98" t="s">
        <v>1066</v>
      </c>
      <c r="B751" s="114" t="s">
        <v>1067</v>
      </c>
      <c r="C751" s="118">
        <v>0.4</v>
      </c>
      <c r="D751" s="110">
        <v>0.04</v>
      </c>
      <c r="E751" s="98" t="s">
        <v>1068</v>
      </c>
      <c r="F751" s="128">
        <v>60</v>
      </c>
      <c r="G751" s="98" t="s">
        <v>1068</v>
      </c>
      <c r="H751" s="128">
        <v>16</v>
      </c>
      <c r="I751" s="98" t="s">
        <v>1069</v>
      </c>
      <c r="J751" s="128">
        <v>18</v>
      </c>
      <c r="K751" s="98" t="s">
        <v>1070</v>
      </c>
      <c r="L751" s="128">
        <v>3</v>
      </c>
      <c r="M751" s="98" t="s">
        <v>1071</v>
      </c>
      <c r="N751" s="128">
        <v>2</v>
      </c>
    </row>
    <row r="752" spans="1:14">
      <c r="A752" s="95" t="s">
        <v>1072</v>
      </c>
      <c r="B752" s="112" t="s">
        <v>1073</v>
      </c>
      <c r="C752" s="113">
        <v>1.5</v>
      </c>
      <c r="D752" s="107">
        <v>0.1</v>
      </c>
      <c r="E752" s="95" t="s">
        <v>1074</v>
      </c>
      <c r="F752" s="126">
        <v>506</v>
      </c>
      <c r="G752" s="95" t="s">
        <v>1074</v>
      </c>
      <c r="H752" s="126">
        <v>138</v>
      </c>
      <c r="I752" s="95" t="s">
        <v>1075</v>
      </c>
      <c r="J752" s="126">
        <v>174</v>
      </c>
      <c r="K752" s="95" t="s">
        <v>1076</v>
      </c>
      <c r="L752" s="126">
        <v>24</v>
      </c>
      <c r="M752" s="95" t="s">
        <v>1077</v>
      </c>
      <c r="N752" s="126">
        <v>19</v>
      </c>
    </row>
    <row r="753" spans="1:14">
      <c r="A753" s="98" t="s">
        <v>1078</v>
      </c>
      <c r="B753" s="114" t="s">
        <v>1079</v>
      </c>
      <c r="C753" s="98" t="s">
        <v>1080</v>
      </c>
      <c r="D753" s="110">
        <v>0.02</v>
      </c>
      <c r="E753" s="98" t="s">
        <v>1081</v>
      </c>
      <c r="F753" s="128">
        <v>13</v>
      </c>
      <c r="G753" s="98" t="s">
        <v>1081</v>
      </c>
      <c r="H753" s="128">
        <v>4</v>
      </c>
      <c r="I753" s="98" t="s">
        <v>1082</v>
      </c>
      <c r="J753" s="128">
        <v>4</v>
      </c>
      <c r="K753" s="98" t="s">
        <v>1083</v>
      </c>
      <c r="L753" s="130" t="s">
        <v>1084</v>
      </c>
      <c r="M753" s="98" t="s">
        <v>1085</v>
      </c>
      <c r="N753" s="130" t="s">
        <v>1084</v>
      </c>
    </row>
    <row r="754" spans="1:14">
      <c r="A754" s="95" t="s">
        <v>1086</v>
      </c>
      <c r="B754" s="112" t="s">
        <v>1087</v>
      </c>
      <c r="C754" s="113">
        <v>28.2</v>
      </c>
      <c r="D754" s="107">
        <v>0.27</v>
      </c>
      <c r="E754" s="95" t="s">
        <v>1088</v>
      </c>
      <c r="F754" s="126">
        <v>5080</v>
      </c>
      <c r="G754" s="95" t="s">
        <v>1089</v>
      </c>
      <c r="H754" s="127">
        <v>2640</v>
      </c>
      <c r="I754" s="95" t="s">
        <v>1090</v>
      </c>
      <c r="J754" s="127">
        <v>4830</v>
      </c>
      <c r="K754" s="95" t="s">
        <v>1091</v>
      </c>
      <c r="L754" s="126">
        <v>2480</v>
      </c>
      <c r="M754" s="95" t="s">
        <v>1092</v>
      </c>
      <c r="N754" s="126">
        <v>806</v>
      </c>
    </row>
    <row r="755" spans="1:14">
      <c r="A755" s="98" t="s">
        <v>1093</v>
      </c>
      <c r="B755" s="114" t="s">
        <v>1094</v>
      </c>
      <c r="C755" s="118">
        <v>38.9</v>
      </c>
      <c r="D755" s="110">
        <v>0.26</v>
      </c>
      <c r="E755" s="98" t="s">
        <v>1095</v>
      </c>
      <c r="F755" s="128">
        <v>5360</v>
      </c>
      <c r="G755" s="98" t="s">
        <v>1096</v>
      </c>
      <c r="H755" s="129">
        <v>3350</v>
      </c>
      <c r="I755" s="98" t="s">
        <v>1097</v>
      </c>
      <c r="J755" s="129">
        <v>5280</v>
      </c>
      <c r="K755" s="98" t="s">
        <v>1098</v>
      </c>
      <c r="L755" s="128">
        <v>3440</v>
      </c>
      <c r="M755" s="98" t="s">
        <v>1099</v>
      </c>
      <c r="N755" s="129">
        <v>1460</v>
      </c>
    </row>
    <row r="756" spans="1:14">
      <c r="A756" s="95" t="s">
        <v>1100</v>
      </c>
      <c r="B756" s="112" t="s">
        <v>1101</v>
      </c>
      <c r="C756" s="113">
        <v>13.1</v>
      </c>
      <c r="D756" s="107">
        <v>0.23</v>
      </c>
      <c r="E756" s="95" t="s">
        <v>1102</v>
      </c>
      <c r="F756" s="126">
        <v>3480</v>
      </c>
      <c r="G756" s="95" t="s">
        <v>1103</v>
      </c>
      <c r="H756" s="127">
        <v>1210</v>
      </c>
      <c r="I756" s="95" t="s">
        <v>1104</v>
      </c>
      <c r="J756" s="127">
        <v>2840</v>
      </c>
      <c r="K756" s="95" t="s">
        <v>1105</v>
      </c>
      <c r="L756" s="126">
        <v>636</v>
      </c>
      <c r="M756" s="95" t="s">
        <v>1106</v>
      </c>
      <c r="N756" s="126">
        <v>185</v>
      </c>
    </row>
    <row r="757" spans="1:14">
      <c r="A757" s="98" t="s">
        <v>1107</v>
      </c>
      <c r="B757" s="114" t="s">
        <v>1108</v>
      </c>
      <c r="C757" s="118">
        <v>11</v>
      </c>
      <c r="D757" s="99" t="s">
        <v>1109</v>
      </c>
      <c r="E757" s="98" t="s">
        <v>1110</v>
      </c>
      <c r="F757" s="128">
        <v>4110</v>
      </c>
      <c r="G757" s="98" t="s">
        <v>1111</v>
      </c>
      <c r="H757" s="129">
        <v>1330</v>
      </c>
      <c r="I757" s="98" t="s">
        <v>1112</v>
      </c>
      <c r="J757" s="129">
        <v>3190</v>
      </c>
      <c r="K757" s="98" t="s">
        <v>1113</v>
      </c>
      <c r="L757" s="128">
        <v>573</v>
      </c>
      <c r="M757" s="98" t="s">
        <v>1114</v>
      </c>
      <c r="N757" s="128">
        <v>195</v>
      </c>
    </row>
    <row r="758" spans="1:14">
      <c r="A758" s="95" t="s">
        <v>1115</v>
      </c>
      <c r="B758" s="112" t="s">
        <v>1116</v>
      </c>
      <c r="C758" s="106">
        <v>242</v>
      </c>
      <c r="D758" s="107">
        <v>0.24</v>
      </c>
      <c r="E758" s="95" t="s">
        <v>1061</v>
      </c>
      <c r="F758" s="126">
        <v>6940</v>
      </c>
      <c r="G758" s="95" t="s">
        <v>1117</v>
      </c>
      <c r="H758" s="127">
        <v>8060</v>
      </c>
      <c r="I758" s="95" t="s">
        <v>1118</v>
      </c>
      <c r="J758" s="127">
        <v>7400</v>
      </c>
      <c r="K758" s="95" t="s">
        <v>1119</v>
      </c>
      <c r="L758" s="126">
        <v>8400</v>
      </c>
      <c r="M758" s="95" t="s">
        <v>1120</v>
      </c>
      <c r="N758" s="127">
        <v>8380</v>
      </c>
    </row>
    <row r="759" spans="1:14">
      <c r="A759" s="98" t="s">
        <v>1121</v>
      </c>
      <c r="B759" s="114" t="s">
        <v>1122</v>
      </c>
      <c r="C759" s="118">
        <v>6.5</v>
      </c>
      <c r="D759" s="99" t="s">
        <v>1123</v>
      </c>
      <c r="E759" s="98" t="s">
        <v>1124</v>
      </c>
      <c r="F759" s="128">
        <v>2510</v>
      </c>
      <c r="G759" s="98" t="s">
        <v>1125</v>
      </c>
      <c r="H759" s="128">
        <v>716</v>
      </c>
      <c r="I759" s="98" t="s">
        <v>1126</v>
      </c>
      <c r="J759" s="129">
        <v>1570</v>
      </c>
      <c r="K759" s="98" t="s">
        <v>1127</v>
      </c>
      <c r="L759" s="128">
        <v>176</v>
      </c>
      <c r="M759" s="98" t="s">
        <v>1128</v>
      </c>
      <c r="N759" s="128">
        <v>100</v>
      </c>
    </row>
    <row r="760" spans="1:14">
      <c r="A760" s="95" t="s">
        <v>1129</v>
      </c>
      <c r="B760" s="112" t="s">
        <v>1130</v>
      </c>
      <c r="C760" s="113">
        <v>47.1</v>
      </c>
      <c r="D760" s="107">
        <v>0.24</v>
      </c>
      <c r="E760" s="95" t="s">
        <v>1131</v>
      </c>
      <c r="F760" s="126">
        <v>6680</v>
      </c>
      <c r="G760" s="95" t="s">
        <v>1132</v>
      </c>
      <c r="H760" s="127">
        <v>4620</v>
      </c>
      <c r="I760" s="95" t="s">
        <v>1120</v>
      </c>
      <c r="J760" s="127">
        <v>6690</v>
      </c>
      <c r="K760" s="95" t="s">
        <v>1133</v>
      </c>
      <c r="L760" s="126">
        <v>4870</v>
      </c>
      <c r="M760" s="95" t="s">
        <v>1134</v>
      </c>
      <c r="N760" s="127">
        <v>2410</v>
      </c>
    </row>
    <row r="761" spans="1:14">
      <c r="A761" s="98" t="s">
        <v>1135</v>
      </c>
      <c r="B761" s="114" t="s">
        <v>1136</v>
      </c>
      <c r="C761" s="118">
        <v>3.2</v>
      </c>
      <c r="D761" s="99" t="s">
        <v>1137</v>
      </c>
      <c r="E761" s="98" t="s">
        <v>1138</v>
      </c>
      <c r="F761" s="128">
        <v>863</v>
      </c>
      <c r="G761" s="98" t="s">
        <v>1139</v>
      </c>
      <c r="H761" s="128">
        <v>235</v>
      </c>
      <c r="I761" s="98" t="s">
        <v>1140</v>
      </c>
      <c r="J761" s="128">
        <v>378</v>
      </c>
      <c r="K761" s="98" t="s">
        <v>1141</v>
      </c>
      <c r="L761" s="128">
        <v>44</v>
      </c>
      <c r="M761" s="98" t="s">
        <v>1142</v>
      </c>
      <c r="N761" s="128">
        <v>33</v>
      </c>
    </row>
    <row r="762" spans="1:14">
      <c r="A762" s="95" t="s">
        <v>1143</v>
      </c>
      <c r="B762" s="112" t="s">
        <v>1144</v>
      </c>
      <c r="C762" s="113">
        <v>3.1</v>
      </c>
      <c r="D762" s="96" t="s">
        <v>1145</v>
      </c>
      <c r="E762" s="95" t="s">
        <v>1146</v>
      </c>
      <c r="F762" s="126">
        <v>1070</v>
      </c>
      <c r="G762" s="95" t="s">
        <v>1146</v>
      </c>
      <c r="H762" s="126">
        <v>290</v>
      </c>
      <c r="I762" s="95" t="s">
        <v>1147</v>
      </c>
      <c r="J762" s="126">
        <v>460</v>
      </c>
      <c r="K762" s="95" t="s">
        <v>1148</v>
      </c>
      <c r="L762" s="126">
        <v>54</v>
      </c>
      <c r="M762" s="95" t="s">
        <v>1149</v>
      </c>
      <c r="N762" s="126">
        <v>40</v>
      </c>
    </row>
    <row r="763" spans="1:14">
      <c r="A763" s="98" t="s">
        <v>1150</v>
      </c>
      <c r="B763" s="114" t="s">
        <v>1151</v>
      </c>
      <c r="C763" s="118">
        <v>7.7</v>
      </c>
      <c r="D763" s="110">
        <v>0.24</v>
      </c>
      <c r="E763" s="98" t="s">
        <v>1152</v>
      </c>
      <c r="F763" s="128">
        <v>2920</v>
      </c>
      <c r="G763" s="98" t="s">
        <v>1153</v>
      </c>
      <c r="H763" s="128">
        <v>858</v>
      </c>
      <c r="I763" s="98" t="s">
        <v>1154</v>
      </c>
      <c r="J763" s="129">
        <v>1970</v>
      </c>
      <c r="K763" s="98" t="s">
        <v>1155</v>
      </c>
      <c r="L763" s="128">
        <v>245</v>
      </c>
      <c r="M763" s="98" t="s">
        <v>1156</v>
      </c>
      <c r="N763" s="128">
        <v>121</v>
      </c>
    </row>
    <row r="764" spans="1:14">
      <c r="A764" s="95" t="s">
        <v>1157</v>
      </c>
      <c r="B764" s="112" t="s">
        <v>1158</v>
      </c>
      <c r="C764" s="113">
        <v>1.2</v>
      </c>
      <c r="D764" s="96" t="s">
        <v>1159</v>
      </c>
      <c r="E764" s="95" t="s">
        <v>1160</v>
      </c>
      <c r="F764" s="126">
        <v>278</v>
      </c>
      <c r="G764" s="95" t="s">
        <v>1160</v>
      </c>
      <c r="H764" s="126">
        <v>76</v>
      </c>
      <c r="I764" s="95" t="s">
        <v>1161</v>
      </c>
      <c r="J764" s="126">
        <v>92</v>
      </c>
      <c r="K764" s="95" t="s">
        <v>1162</v>
      </c>
      <c r="L764" s="126">
        <v>13</v>
      </c>
      <c r="M764" s="95" t="s">
        <v>1163</v>
      </c>
      <c r="N764" s="126">
        <v>10</v>
      </c>
    </row>
    <row r="765" spans="1:14">
      <c r="A765" s="98" t="s">
        <v>1164</v>
      </c>
      <c r="B765" s="114" t="s">
        <v>1165</v>
      </c>
      <c r="C765" s="118">
        <v>2.6</v>
      </c>
      <c r="D765" s="110">
        <v>7.0000000000000007E-2</v>
      </c>
      <c r="E765" s="98" t="s">
        <v>1166</v>
      </c>
      <c r="F765" s="128">
        <v>530</v>
      </c>
      <c r="G765" s="98" t="s">
        <v>1166</v>
      </c>
      <c r="H765" s="128">
        <v>144</v>
      </c>
      <c r="I765" s="98" t="s">
        <v>1167</v>
      </c>
      <c r="J765" s="128">
        <v>213</v>
      </c>
      <c r="K765" s="98" t="s">
        <v>1168</v>
      </c>
      <c r="L765" s="128">
        <v>26</v>
      </c>
      <c r="M765" s="98" t="s">
        <v>1169</v>
      </c>
      <c r="N765" s="128">
        <v>20</v>
      </c>
    </row>
    <row r="766" spans="1:14">
      <c r="A766" s="95" t="s">
        <v>1170</v>
      </c>
      <c r="B766" s="112" t="s">
        <v>1171</v>
      </c>
      <c r="C766" s="113">
        <v>28.4</v>
      </c>
      <c r="D766" s="107">
        <v>0.31</v>
      </c>
      <c r="E766" s="95" t="s">
        <v>1172</v>
      </c>
      <c r="F766" s="126">
        <v>4510</v>
      </c>
      <c r="G766" s="95" t="s">
        <v>1173</v>
      </c>
      <c r="H766" s="127">
        <v>2360</v>
      </c>
      <c r="I766" s="95" t="s">
        <v>1174</v>
      </c>
      <c r="J766" s="127">
        <v>4290</v>
      </c>
      <c r="K766" s="95" t="s">
        <v>1065</v>
      </c>
      <c r="L766" s="126">
        <v>2220</v>
      </c>
      <c r="M766" s="95" t="s">
        <v>1175</v>
      </c>
      <c r="N766" s="126">
        <v>725</v>
      </c>
    </row>
    <row r="767" spans="1:14">
      <c r="A767" s="98" t="s">
        <v>1176</v>
      </c>
      <c r="B767" s="114" t="s">
        <v>1177</v>
      </c>
      <c r="C767" s="118">
        <v>8.6999999999999993</v>
      </c>
      <c r="D767" s="110">
        <v>0.22</v>
      </c>
      <c r="E767" s="98" t="s">
        <v>1178</v>
      </c>
      <c r="F767" s="128">
        <v>2660</v>
      </c>
      <c r="G767" s="98" t="s">
        <v>1179</v>
      </c>
      <c r="H767" s="128">
        <v>804</v>
      </c>
      <c r="I767" s="98" t="s">
        <v>1180</v>
      </c>
      <c r="J767" s="129">
        <v>1890</v>
      </c>
      <c r="K767" s="98" t="s">
        <v>1181</v>
      </c>
      <c r="L767" s="128">
        <v>262</v>
      </c>
      <c r="M767" s="98" t="s">
        <v>1182</v>
      </c>
      <c r="N767" s="128">
        <v>114</v>
      </c>
    </row>
    <row r="768" spans="1:14">
      <c r="A768" s="95" t="s">
        <v>1183</v>
      </c>
      <c r="B768" s="112" t="s">
        <v>1184</v>
      </c>
      <c r="C768" s="113">
        <v>16.100000000000001</v>
      </c>
      <c r="D768" s="96" t="s">
        <v>1185</v>
      </c>
      <c r="E768" s="95" t="s">
        <v>1186</v>
      </c>
      <c r="F768" s="126">
        <v>4310</v>
      </c>
      <c r="G768" s="95" t="s">
        <v>1187</v>
      </c>
      <c r="H768" s="127">
        <v>1650</v>
      </c>
      <c r="I768" s="95" t="s">
        <v>1188</v>
      </c>
      <c r="J768" s="127">
        <v>3720</v>
      </c>
      <c r="K768" s="95" t="s">
        <v>1189</v>
      </c>
      <c r="L768" s="126">
        <v>1070</v>
      </c>
      <c r="M768" s="95" t="s">
        <v>1190</v>
      </c>
      <c r="N768" s="126">
        <v>281</v>
      </c>
    </row>
    <row r="769" spans="1:14">
      <c r="A769" s="98" t="s">
        <v>1191</v>
      </c>
      <c r="B769" s="114" t="s">
        <v>1192</v>
      </c>
      <c r="C769" s="98" t="s">
        <v>1193</v>
      </c>
      <c r="D769" s="114" t="s">
        <v>1194</v>
      </c>
      <c r="E769" s="98" t="s">
        <v>1195</v>
      </c>
      <c r="F769" s="130" t="s">
        <v>1084</v>
      </c>
      <c r="G769" s="98" t="s">
        <v>1195</v>
      </c>
      <c r="H769" s="130" t="s">
        <v>1084</v>
      </c>
      <c r="I769" s="98" t="s">
        <v>1196</v>
      </c>
      <c r="J769" s="130" t="s">
        <v>1084</v>
      </c>
      <c r="K769" s="98" t="s">
        <v>1197</v>
      </c>
      <c r="L769" s="130" t="s">
        <v>1084</v>
      </c>
      <c r="M769" s="98" t="s">
        <v>1198</v>
      </c>
      <c r="N769" s="130" t="s">
        <v>1084</v>
      </c>
    </row>
    <row r="770" spans="1:14">
      <c r="A770" s="95" t="s">
        <v>1199</v>
      </c>
      <c r="B770" s="112" t="s">
        <v>1200</v>
      </c>
      <c r="C770" s="95" t="s">
        <v>1201</v>
      </c>
      <c r="D770" s="112" t="s">
        <v>1202</v>
      </c>
      <c r="E770" s="95" t="s">
        <v>1203</v>
      </c>
      <c r="F770" s="131" t="s">
        <v>1084</v>
      </c>
      <c r="G770" s="95" t="s">
        <v>1203</v>
      </c>
      <c r="H770" s="131" t="s">
        <v>1084</v>
      </c>
      <c r="I770" s="95" t="s">
        <v>1204</v>
      </c>
      <c r="J770" s="131" t="s">
        <v>1084</v>
      </c>
      <c r="K770" s="95" t="s">
        <v>1205</v>
      </c>
      <c r="L770" s="131" t="s">
        <v>1084</v>
      </c>
      <c r="M770" s="95" t="s">
        <v>1206</v>
      </c>
      <c r="N770" s="131" t="s">
        <v>1084</v>
      </c>
    </row>
    <row r="771" spans="1:14">
      <c r="A771" s="98" t="s">
        <v>1207</v>
      </c>
      <c r="B771" s="114" t="s">
        <v>1208</v>
      </c>
      <c r="C771" s="98" t="s">
        <v>1209</v>
      </c>
      <c r="D771" s="110">
        <v>0.02</v>
      </c>
      <c r="E771" s="98" t="s">
        <v>1210</v>
      </c>
      <c r="F771" s="130" t="s">
        <v>1084</v>
      </c>
      <c r="G771" s="98" t="s">
        <v>1210</v>
      </c>
      <c r="H771" s="130" t="s">
        <v>1084</v>
      </c>
      <c r="I771" s="98" t="s">
        <v>1211</v>
      </c>
      <c r="J771" s="130" t="s">
        <v>1084</v>
      </c>
      <c r="K771" s="98" t="s">
        <v>1212</v>
      </c>
      <c r="L771" s="130" t="s">
        <v>1084</v>
      </c>
      <c r="M771" s="98" t="s">
        <v>1213</v>
      </c>
      <c r="N771" s="130" t="s">
        <v>1084</v>
      </c>
    </row>
    <row r="772" spans="1:14">
      <c r="A772" s="95" t="s">
        <v>1214</v>
      </c>
      <c r="B772" s="112" t="s">
        <v>1215</v>
      </c>
      <c r="C772" s="95" t="s">
        <v>1216</v>
      </c>
      <c r="D772" s="107">
        <v>0.01</v>
      </c>
      <c r="E772" s="95" t="s">
        <v>1217</v>
      </c>
      <c r="F772" s="131" t="s">
        <v>1084</v>
      </c>
      <c r="G772" s="95" t="s">
        <v>1217</v>
      </c>
      <c r="H772" s="131" t="s">
        <v>1084</v>
      </c>
      <c r="I772" s="95" t="s">
        <v>1218</v>
      </c>
      <c r="J772" s="131" t="s">
        <v>1084</v>
      </c>
      <c r="K772" s="95" t="s">
        <v>1219</v>
      </c>
      <c r="L772" s="131" t="s">
        <v>1084</v>
      </c>
      <c r="M772" s="95" t="s">
        <v>1220</v>
      </c>
      <c r="N772" s="131" t="s">
        <v>1084</v>
      </c>
    </row>
    <row r="773" spans="1:14">
      <c r="A773" s="98" t="s">
        <v>1221</v>
      </c>
      <c r="B773" s="114" t="s">
        <v>1222</v>
      </c>
      <c r="C773" s="98" t="s">
        <v>1223</v>
      </c>
      <c r="D773" s="110">
        <v>0.02</v>
      </c>
      <c r="E773" s="98" t="s">
        <v>1224</v>
      </c>
      <c r="F773" s="128">
        <v>1</v>
      </c>
      <c r="G773" s="98" t="s">
        <v>1224</v>
      </c>
      <c r="H773" s="130" t="s">
        <v>1084</v>
      </c>
      <c r="I773" s="98" t="s">
        <v>1225</v>
      </c>
      <c r="J773" s="130" t="s">
        <v>1084</v>
      </c>
      <c r="K773" s="98" t="s">
        <v>1226</v>
      </c>
      <c r="L773" s="130" t="s">
        <v>1084</v>
      </c>
      <c r="M773" s="98" t="s">
        <v>1227</v>
      </c>
      <c r="N773" s="130" t="s">
        <v>1084</v>
      </c>
    </row>
    <row r="774" spans="1:14">
      <c r="A774" s="95" t="s">
        <v>1228</v>
      </c>
      <c r="B774" s="112" t="s">
        <v>1229</v>
      </c>
      <c r="C774" s="95" t="s">
        <v>1230</v>
      </c>
      <c r="D774" s="107">
        <v>0.02</v>
      </c>
      <c r="E774" s="95" t="s">
        <v>1231</v>
      </c>
      <c r="F774" s="126">
        <v>1</v>
      </c>
      <c r="G774" s="95" t="s">
        <v>1231</v>
      </c>
      <c r="H774" s="131" t="s">
        <v>1084</v>
      </c>
      <c r="I774" s="95" t="s">
        <v>1232</v>
      </c>
      <c r="J774" s="131" t="s">
        <v>1084</v>
      </c>
      <c r="K774" s="95" t="s">
        <v>1233</v>
      </c>
      <c r="L774" s="131" t="s">
        <v>1084</v>
      </c>
      <c r="M774" s="95" t="s">
        <v>1234</v>
      </c>
      <c r="N774" s="131" t="s">
        <v>1084</v>
      </c>
    </row>
    <row r="775" spans="1:14">
      <c r="A775" s="98" t="s">
        <v>1235</v>
      </c>
      <c r="B775" s="114" t="s">
        <v>1236</v>
      </c>
      <c r="C775" s="98" t="s">
        <v>1237</v>
      </c>
      <c r="D775" s="110">
        <v>0.04</v>
      </c>
      <c r="E775" s="98" t="s">
        <v>1238</v>
      </c>
      <c r="F775" s="128">
        <v>4</v>
      </c>
      <c r="G775" s="98" t="s">
        <v>1238</v>
      </c>
      <c r="H775" s="130" t="s">
        <v>1084</v>
      </c>
      <c r="I775" s="98" t="s">
        <v>1239</v>
      </c>
      <c r="J775" s="130" t="s">
        <v>1084</v>
      </c>
      <c r="K775" s="98" t="s">
        <v>1240</v>
      </c>
      <c r="L775" s="130" t="s">
        <v>1084</v>
      </c>
      <c r="M775" s="98" t="s">
        <v>1241</v>
      </c>
      <c r="N775" s="130" t="s">
        <v>1084</v>
      </c>
    </row>
    <row r="776" spans="1:14">
      <c r="A776" s="101" t="s">
        <v>1242</v>
      </c>
      <c r="B776" s="115" t="s">
        <v>1243</v>
      </c>
      <c r="C776" s="101" t="s">
        <v>1244</v>
      </c>
      <c r="D776" s="102" t="s">
        <v>1245</v>
      </c>
      <c r="E776" s="101" t="s">
        <v>1190</v>
      </c>
      <c r="F776" s="132">
        <v>6</v>
      </c>
      <c r="G776" s="101" t="s">
        <v>1190</v>
      </c>
      <c r="H776" s="132">
        <v>2</v>
      </c>
      <c r="I776" s="101" t="s">
        <v>1246</v>
      </c>
      <c r="J776" s="132">
        <v>2</v>
      </c>
      <c r="K776" s="101" t="s">
        <v>1247</v>
      </c>
      <c r="L776" s="133" t="s">
        <v>1084</v>
      </c>
      <c r="M776" s="101" t="s">
        <v>1248</v>
      </c>
      <c r="N776" s="133" t="s">
        <v>1084</v>
      </c>
    </row>
    <row r="777" spans="1:14">
      <c r="A777" s="91" t="s">
        <v>1249</v>
      </c>
      <c r="B777" s="134" t="s">
        <v>1250</v>
      </c>
      <c r="C777" s="91" t="s">
        <v>1251</v>
      </c>
      <c r="D777" s="135">
        <v>0.01</v>
      </c>
      <c r="E777" s="91" t="s">
        <v>1252</v>
      </c>
      <c r="F777" s="136">
        <v>1</v>
      </c>
      <c r="G777" s="91" t="s">
        <v>1252</v>
      </c>
      <c r="H777" s="137" t="s">
        <v>1084</v>
      </c>
      <c r="I777" s="91" t="s">
        <v>1253</v>
      </c>
      <c r="J777" s="137" t="s">
        <v>1084</v>
      </c>
      <c r="K777" s="91" t="s">
        <v>1254</v>
      </c>
      <c r="L777" s="137" t="s">
        <v>1084</v>
      </c>
      <c r="M777" s="91" t="s">
        <v>1255</v>
      </c>
      <c r="N777" s="137" t="s">
        <v>1084</v>
      </c>
    </row>
    <row r="778" spans="1:14">
      <c r="A778" s="95" t="s">
        <v>1256</v>
      </c>
      <c r="B778" s="112" t="s">
        <v>1257</v>
      </c>
      <c r="C778" s="95" t="s">
        <v>1258</v>
      </c>
      <c r="D778" s="138">
        <v>0.01</v>
      </c>
      <c r="E778" s="95" t="s">
        <v>1259</v>
      </c>
      <c r="F778" s="131" t="s">
        <v>1084</v>
      </c>
      <c r="G778" s="95" t="s">
        <v>1259</v>
      </c>
      <c r="H778" s="131" t="s">
        <v>1084</v>
      </c>
      <c r="I778" s="95" t="s">
        <v>1260</v>
      </c>
      <c r="J778" s="131" t="s">
        <v>1084</v>
      </c>
      <c r="K778" s="95" t="s">
        <v>1261</v>
      </c>
      <c r="L778" s="131" t="s">
        <v>1084</v>
      </c>
      <c r="M778" s="95" t="s">
        <v>1262</v>
      </c>
      <c r="N778" s="131" t="s">
        <v>1084</v>
      </c>
    </row>
    <row r="779" spans="1:14">
      <c r="A779" s="98" t="s">
        <v>1263</v>
      </c>
      <c r="B779" s="114" t="s">
        <v>1264</v>
      </c>
      <c r="C779" s="98" t="s">
        <v>1258</v>
      </c>
      <c r="D779" s="139">
        <v>0.03</v>
      </c>
      <c r="E779" s="98" t="s">
        <v>1069</v>
      </c>
      <c r="F779" s="130" t="s">
        <v>1084</v>
      </c>
      <c r="G779" s="98" t="s">
        <v>1069</v>
      </c>
      <c r="H779" s="130" t="s">
        <v>1084</v>
      </c>
      <c r="I779" s="98" t="s">
        <v>1265</v>
      </c>
      <c r="J779" s="130" t="s">
        <v>1084</v>
      </c>
      <c r="K779" s="98" t="s">
        <v>1266</v>
      </c>
      <c r="L779" s="130" t="s">
        <v>1084</v>
      </c>
      <c r="M779" s="98" t="s">
        <v>1267</v>
      </c>
      <c r="N779" s="130" t="s">
        <v>1084</v>
      </c>
    </row>
    <row r="780" spans="1:14">
      <c r="A780" s="95" t="s">
        <v>1268</v>
      </c>
      <c r="B780" s="112" t="s">
        <v>1269</v>
      </c>
      <c r="C780" s="95" t="s">
        <v>1258</v>
      </c>
      <c r="D780" s="138">
        <v>0.03</v>
      </c>
      <c r="E780" s="95" t="s">
        <v>1270</v>
      </c>
      <c r="F780" s="131" t="s">
        <v>1084</v>
      </c>
      <c r="G780" s="95" t="s">
        <v>1270</v>
      </c>
      <c r="H780" s="131" t="s">
        <v>1084</v>
      </c>
      <c r="I780" s="95" t="s">
        <v>1271</v>
      </c>
      <c r="J780" s="131" t="s">
        <v>1084</v>
      </c>
      <c r="K780" s="95" t="s">
        <v>1272</v>
      </c>
      <c r="L780" s="131" t="s">
        <v>1084</v>
      </c>
      <c r="M780" s="95" t="s">
        <v>1273</v>
      </c>
      <c r="N780" s="131" t="s">
        <v>1084</v>
      </c>
    </row>
    <row r="781" spans="1:14" ht="19">
      <c r="A781" s="119" t="s">
        <v>1274</v>
      </c>
      <c r="B781" s="119" t="s">
        <v>1275</v>
      </c>
      <c r="C781" s="120" t="s">
        <v>1258</v>
      </c>
      <c r="D781" s="140">
        <v>0.03</v>
      </c>
      <c r="E781" s="120" t="s">
        <v>1276</v>
      </c>
      <c r="F781" s="141" t="s">
        <v>1084</v>
      </c>
      <c r="G781" s="120" t="s">
        <v>1276</v>
      </c>
      <c r="H781" s="141" t="s">
        <v>1084</v>
      </c>
      <c r="I781" s="120" t="s">
        <v>1277</v>
      </c>
      <c r="J781" s="141" t="s">
        <v>1084</v>
      </c>
      <c r="K781" s="120" t="s">
        <v>1278</v>
      </c>
      <c r="L781" s="141" t="s">
        <v>1084</v>
      </c>
      <c r="M781" s="120" t="s">
        <v>1279</v>
      </c>
      <c r="N781" s="141" t="s">
        <v>1084</v>
      </c>
    </row>
    <row r="782" spans="1:14">
      <c r="A782" s="91" t="s">
        <v>1280</v>
      </c>
      <c r="B782" s="92" t="s">
        <v>1281</v>
      </c>
      <c r="C782" s="104">
        <v>5</v>
      </c>
      <c r="D782" s="135">
        <v>7.0000000000000007E-2</v>
      </c>
      <c r="E782" s="91" t="s">
        <v>1282</v>
      </c>
      <c r="F782" s="136">
        <v>578</v>
      </c>
      <c r="G782" s="91" t="s">
        <v>1283</v>
      </c>
      <c r="H782" s="136">
        <v>160</v>
      </c>
      <c r="I782" s="91" t="s">
        <v>1284</v>
      </c>
      <c r="J782" s="136">
        <v>317</v>
      </c>
      <c r="K782" s="91" t="s">
        <v>1285</v>
      </c>
      <c r="L782" s="136">
        <v>34</v>
      </c>
      <c r="M782" s="91" t="s">
        <v>1286</v>
      </c>
      <c r="N782" s="136">
        <v>22</v>
      </c>
    </row>
    <row r="783" spans="1:14">
      <c r="A783" s="95" t="s">
        <v>1287</v>
      </c>
      <c r="B783" s="96" t="s">
        <v>1288</v>
      </c>
      <c r="C783" s="106">
        <v>26</v>
      </c>
      <c r="D783" s="138">
        <v>0.17</v>
      </c>
      <c r="E783" s="95" t="s">
        <v>1289</v>
      </c>
      <c r="F783" s="127">
        <v>3480</v>
      </c>
      <c r="G783" s="95" t="s">
        <v>1290</v>
      </c>
      <c r="H783" s="127">
        <v>1730</v>
      </c>
      <c r="I783" s="95" t="s">
        <v>1291</v>
      </c>
      <c r="J783" s="127">
        <v>3280</v>
      </c>
      <c r="K783" s="95" t="s">
        <v>1292</v>
      </c>
      <c r="L783" s="127">
        <v>1570</v>
      </c>
      <c r="M783" s="95" t="s">
        <v>1293</v>
      </c>
      <c r="N783" s="126">
        <v>479</v>
      </c>
    </row>
    <row r="784" spans="1:14">
      <c r="A784" s="98" t="s">
        <v>1294</v>
      </c>
      <c r="B784" s="99" t="s">
        <v>1295</v>
      </c>
      <c r="C784" s="118">
        <v>1</v>
      </c>
      <c r="D784" s="114" t="s">
        <v>1296</v>
      </c>
      <c r="E784" s="98" t="s">
        <v>1297</v>
      </c>
      <c r="F784" s="128">
        <v>45</v>
      </c>
      <c r="G784" s="98" t="s">
        <v>1297</v>
      </c>
      <c r="H784" s="128">
        <v>12</v>
      </c>
      <c r="I784" s="98" t="s">
        <v>1298</v>
      </c>
      <c r="J784" s="128">
        <v>15</v>
      </c>
      <c r="K784" s="98" t="s">
        <v>1299</v>
      </c>
      <c r="L784" s="128">
        <v>2</v>
      </c>
      <c r="M784" s="98" t="s">
        <v>1300</v>
      </c>
      <c r="N784" s="128">
        <v>2</v>
      </c>
    </row>
    <row r="785" spans="1:14">
      <c r="A785" s="95" t="s">
        <v>1301</v>
      </c>
      <c r="B785" s="96" t="s">
        <v>1302</v>
      </c>
      <c r="C785" s="113">
        <v>0.4</v>
      </c>
      <c r="D785" s="112" t="s">
        <v>1303</v>
      </c>
      <c r="E785" s="95" t="s">
        <v>1304</v>
      </c>
      <c r="F785" s="126">
        <v>33</v>
      </c>
      <c r="G785" s="95" t="s">
        <v>1304</v>
      </c>
      <c r="H785" s="126">
        <v>9</v>
      </c>
      <c r="I785" s="95" t="s">
        <v>1305</v>
      </c>
      <c r="J785" s="126">
        <v>10</v>
      </c>
      <c r="K785" s="95" t="s">
        <v>1306</v>
      </c>
      <c r="L785" s="126">
        <v>2</v>
      </c>
      <c r="M785" s="95" t="s">
        <v>1307</v>
      </c>
      <c r="N785" s="126">
        <v>1</v>
      </c>
    </row>
    <row r="786" spans="1:14">
      <c r="A786" s="98" t="s">
        <v>1308</v>
      </c>
      <c r="B786" s="99" t="s">
        <v>1309</v>
      </c>
      <c r="C786" s="118">
        <v>0.4</v>
      </c>
      <c r="D786" s="139">
        <v>0.08</v>
      </c>
      <c r="E786" s="98" t="s">
        <v>1310</v>
      </c>
      <c r="F786" s="128">
        <v>60</v>
      </c>
      <c r="G786" s="98" t="s">
        <v>1310</v>
      </c>
      <c r="H786" s="128">
        <v>16</v>
      </c>
      <c r="I786" s="98" t="s">
        <v>1069</v>
      </c>
      <c r="J786" s="128">
        <v>18</v>
      </c>
      <c r="K786" s="98" t="s">
        <v>1311</v>
      </c>
      <c r="L786" s="128">
        <v>3</v>
      </c>
      <c r="M786" s="98" t="s">
        <v>1071</v>
      </c>
      <c r="N786" s="128">
        <v>2</v>
      </c>
    </row>
    <row r="787" spans="1:14">
      <c r="A787" s="101" t="s">
        <v>1312</v>
      </c>
      <c r="B787" s="115" t="s">
        <v>1313</v>
      </c>
      <c r="C787" s="101" t="s">
        <v>1314</v>
      </c>
      <c r="D787" s="142">
        <v>0.01</v>
      </c>
      <c r="E787" s="101" t="s">
        <v>1315</v>
      </c>
      <c r="F787" s="132">
        <v>3</v>
      </c>
      <c r="G787" s="101" t="s">
        <v>1315</v>
      </c>
      <c r="H787" s="133" t="s">
        <v>1084</v>
      </c>
      <c r="I787" s="101" t="s">
        <v>1316</v>
      </c>
      <c r="J787" s="133" t="s">
        <v>1084</v>
      </c>
      <c r="K787" s="101" t="s">
        <v>1317</v>
      </c>
      <c r="L787" s="133" t="s">
        <v>1084</v>
      </c>
      <c r="M787" s="101" t="s">
        <v>1318</v>
      </c>
      <c r="N787" s="133" t="s">
        <v>1084</v>
      </c>
    </row>
    <row r="788" spans="1:14">
      <c r="A788" s="91" t="s">
        <v>1319</v>
      </c>
      <c r="B788" s="92" t="s">
        <v>1320</v>
      </c>
      <c r="C788" s="104">
        <v>0.8</v>
      </c>
      <c r="D788" s="143">
        <v>4.0000000000000001E-3</v>
      </c>
      <c r="E788" s="91" t="s">
        <v>1321</v>
      </c>
      <c r="F788" s="136">
        <v>9</v>
      </c>
      <c r="G788" s="91" t="s">
        <v>1321</v>
      </c>
      <c r="H788" s="136">
        <v>2</v>
      </c>
      <c r="I788" s="91" t="s">
        <v>1322</v>
      </c>
      <c r="J788" s="136">
        <v>3</v>
      </c>
      <c r="K788" s="91" t="s">
        <v>1323</v>
      </c>
      <c r="L788" s="137" t="s">
        <v>1084</v>
      </c>
      <c r="M788" s="91" t="s">
        <v>1324</v>
      </c>
      <c r="N788" s="137" t="s">
        <v>1084</v>
      </c>
    </row>
    <row r="789" spans="1:14">
      <c r="A789" s="95" t="s">
        <v>1325</v>
      </c>
      <c r="B789" s="96" t="s">
        <v>1326</v>
      </c>
      <c r="C789" s="113">
        <v>0.3</v>
      </c>
      <c r="D789" s="138">
        <v>0.01</v>
      </c>
      <c r="E789" s="95" t="s">
        <v>1327</v>
      </c>
      <c r="F789" s="126">
        <v>4</v>
      </c>
      <c r="G789" s="95" t="s">
        <v>1327</v>
      </c>
      <c r="H789" s="126">
        <v>1</v>
      </c>
      <c r="I789" s="95" t="s">
        <v>1328</v>
      </c>
      <c r="J789" s="126">
        <v>1</v>
      </c>
      <c r="K789" s="95" t="s">
        <v>1329</v>
      </c>
      <c r="L789" s="131" t="s">
        <v>1084</v>
      </c>
      <c r="M789" s="95" t="s">
        <v>1330</v>
      </c>
      <c r="N789" s="131" t="s">
        <v>1084</v>
      </c>
    </row>
    <row r="790" spans="1:14">
      <c r="A790" s="98" t="s">
        <v>1331</v>
      </c>
      <c r="B790" s="99" t="s">
        <v>1332</v>
      </c>
      <c r="C790" s="118">
        <v>5.2</v>
      </c>
      <c r="D790" s="139">
        <v>0.15</v>
      </c>
      <c r="E790" s="98" t="s">
        <v>961</v>
      </c>
      <c r="F790" s="129">
        <v>1350</v>
      </c>
      <c r="G790" s="98" t="s">
        <v>1333</v>
      </c>
      <c r="H790" s="128">
        <v>376</v>
      </c>
      <c r="I790" s="98" t="s">
        <v>1334</v>
      </c>
      <c r="J790" s="128">
        <v>756</v>
      </c>
      <c r="K790" s="98" t="s">
        <v>1335</v>
      </c>
      <c r="L790" s="128">
        <v>80</v>
      </c>
      <c r="M790" s="98" t="s">
        <v>1336</v>
      </c>
      <c r="N790" s="128">
        <v>52</v>
      </c>
    </row>
    <row r="791" spans="1:14">
      <c r="A791" s="95" t="s">
        <v>1337</v>
      </c>
      <c r="B791" s="96" t="s">
        <v>1338</v>
      </c>
      <c r="C791" s="113">
        <v>2.9</v>
      </c>
      <c r="D791" s="138">
        <v>0.27</v>
      </c>
      <c r="E791" s="95" t="s">
        <v>1339</v>
      </c>
      <c r="F791" s="126">
        <v>848</v>
      </c>
      <c r="G791" s="95" t="s">
        <v>1339</v>
      </c>
      <c r="H791" s="126">
        <v>231</v>
      </c>
      <c r="I791" s="95" t="s">
        <v>1340</v>
      </c>
      <c r="J791" s="126">
        <v>356</v>
      </c>
      <c r="K791" s="95" t="s">
        <v>1224</v>
      </c>
      <c r="L791" s="126">
        <v>42</v>
      </c>
      <c r="M791" s="95" t="s">
        <v>1341</v>
      </c>
      <c r="N791" s="126">
        <v>32</v>
      </c>
    </row>
    <row r="792" spans="1:14">
      <c r="A792" s="98" t="s">
        <v>1342</v>
      </c>
      <c r="B792" s="99" t="s">
        <v>1343</v>
      </c>
      <c r="C792" s="109">
        <v>16</v>
      </c>
      <c r="D792" s="139">
        <v>0.28999999999999998</v>
      </c>
      <c r="E792" s="98" t="s">
        <v>1344</v>
      </c>
      <c r="F792" s="129">
        <v>4590</v>
      </c>
      <c r="G792" s="98" t="s">
        <v>1345</v>
      </c>
      <c r="H792" s="129">
        <v>1750</v>
      </c>
      <c r="I792" s="98" t="s">
        <v>1346</v>
      </c>
      <c r="J792" s="129">
        <v>3950</v>
      </c>
      <c r="K792" s="98" t="s">
        <v>1347</v>
      </c>
      <c r="L792" s="129">
        <v>1130</v>
      </c>
      <c r="M792" s="98" t="s">
        <v>1181</v>
      </c>
      <c r="N792" s="128">
        <v>297</v>
      </c>
    </row>
    <row r="793" spans="1:14">
      <c r="A793" s="95" t="s">
        <v>1348</v>
      </c>
      <c r="B793" s="96" t="s">
        <v>1349</v>
      </c>
      <c r="C793" s="106">
        <v>65</v>
      </c>
      <c r="D793" s="138">
        <v>0.3</v>
      </c>
      <c r="E793" s="95" t="s">
        <v>1350</v>
      </c>
      <c r="F793" s="127">
        <v>7800</v>
      </c>
      <c r="G793" s="95" t="s">
        <v>1351</v>
      </c>
      <c r="H793" s="127">
        <v>6290</v>
      </c>
      <c r="I793" s="95" t="s">
        <v>1352</v>
      </c>
      <c r="J793" s="127">
        <v>7990</v>
      </c>
      <c r="K793" s="95" t="s">
        <v>1353</v>
      </c>
      <c r="L793" s="127">
        <v>6750</v>
      </c>
      <c r="M793" s="95" t="s">
        <v>1354</v>
      </c>
      <c r="N793" s="126">
        <v>4170</v>
      </c>
    </row>
    <row r="794" spans="1:14">
      <c r="A794" s="98" t="s">
        <v>1355</v>
      </c>
      <c r="B794" s="114" t="s">
        <v>1356</v>
      </c>
      <c r="C794" s="118">
        <v>3.4</v>
      </c>
      <c r="D794" s="139">
        <v>0.14000000000000001</v>
      </c>
      <c r="E794" s="98" t="s">
        <v>1357</v>
      </c>
      <c r="F794" s="128">
        <v>635</v>
      </c>
      <c r="G794" s="98" t="s">
        <v>1357</v>
      </c>
      <c r="H794" s="128">
        <v>173</v>
      </c>
      <c r="I794" s="98" t="s">
        <v>1358</v>
      </c>
      <c r="J794" s="128">
        <v>286</v>
      </c>
      <c r="K794" s="98" t="s">
        <v>1359</v>
      </c>
      <c r="L794" s="128">
        <v>33</v>
      </c>
      <c r="M794" s="98" t="s">
        <v>1360</v>
      </c>
      <c r="N794" s="128">
        <v>24</v>
      </c>
    </row>
    <row r="795" spans="1:14">
      <c r="A795" s="95" t="s">
        <v>1361</v>
      </c>
      <c r="B795" s="112" t="s">
        <v>1362</v>
      </c>
      <c r="C795" s="113">
        <v>1</v>
      </c>
      <c r="D795" s="138">
        <v>0.13</v>
      </c>
      <c r="E795" s="95" t="s">
        <v>1363</v>
      </c>
      <c r="F795" s="126">
        <v>151</v>
      </c>
      <c r="G795" s="95" t="s">
        <v>1363</v>
      </c>
      <c r="H795" s="126">
        <v>41</v>
      </c>
      <c r="I795" s="95" t="s">
        <v>1364</v>
      </c>
      <c r="J795" s="126">
        <v>49</v>
      </c>
      <c r="K795" s="95" t="s">
        <v>1365</v>
      </c>
      <c r="L795" s="126">
        <v>7</v>
      </c>
      <c r="M795" s="95" t="s">
        <v>1366</v>
      </c>
      <c r="N795" s="126">
        <v>6</v>
      </c>
    </row>
    <row r="796" spans="1:14">
      <c r="A796" s="98" t="s">
        <v>1367</v>
      </c>
      <c r="B796" s="114" t="s">
        <v>1368</v>
      </c>
      <c r="C796" s="118">
        <v>2.9</v>
      </c>
      <c r="D796" s="139">
        <v>0.19</v>
      </c>
      <c r="E796" s="98" t="s">
        <v>1369</v>
      </c>
      <c r="F796" s="128">
        <v>674</v>
      </c>
      <c r="G796" s="98" t="s">
        <v>1369</v>
      </c>
      <c r="H796" s="128">
        <v>184</v>
      </c>
      <c r="I796" s="98" t="s">
        <v>1370</v>
      </c>
      <c r="J796" s="128">
        <v>283</v>
      </c>
      <c r="K796" s="98" t="s">
        <v>1285</v>
      </c>
      <c r="L796" s="128">
        <v>34</v>
      </c>
      <c r="M796" s="98" t="s">
        <v>1371</v>
      </c>
      <c r="N796" s="128">
        <v>25</v>
      </c>
    </row>
    <row r="797" spans="1:14">
      <c r="A797" s="101" t="s">
        <v>1372</v>
      </c>
      <c r="B797" s="115" t="s">
        <v>1373</v>
      </c>
      <c r="C797" s="144">
        <v>20</v>
      </c>
      <c r="D797" s="142">
        <v>0.31</v>
      </c>
      <c r="E797" s="101" t="s">
        <v>1374</v>
      </c>
      <c r="F797" s="145">
        <v>3440</v>
      </c>
      <c r="G797" s="101" t="s">
        <v>1375</v>
      </c>
      <c r="H797" s="145">
        <v>1470</v>
      </c>
      <c r="I797" s="101" t="s">
        <v>1098</v>
      </c>
      <c r="J797" s="145">
        <v>3100</v>
      </c>
      <c r="K797" s="101" t="s">
        <v>1376</v>
      </c>
      <c r="L797" s="145">
        <v>1150</v>
      </c>
      <c r="M797" s="101" t="s">
        <v>1377</v>
      </c>
      <c r="N797" s="132">
        <v>304</v>
      </c>
    </row>
    <row r="798" spans="1:14">
      <c r="A798" s="91" t="s">
        <v>1378</v>
      </c>
      <c r="B798" s="92" t="s">
        <v>1379</v>
      </c>
      <c r="C798" s="124">
        <v>500</v>
      </c>
      <c r="D798" s="135">
        <v>0.2</v>
      </c>
      <c r="E798" s="91" t="s">
        <v>1380</v>
      </c>
      <c r="F798" s="125">
        <v>12800</v>
      </c>
      <c r="G798" s="91" t="s">
        <v>1381</v>
      </c>
      <c r="H798" s="125">
        <v>16100</v>
      </c>
      <c r="I798" s="91" t="s">
        <v>1382</v>
      </c>
      <c r="J798" s="125">
        <v>13700</v>
      </c>
      <c r="K798" s="91" t="s">
        <v>1383</v>
      </c>
      <c r="L798" s="125">
        <v>16500</v>
      </c>
      <c r="M798" s="91" t="s">
        <v>1384</v>
      </c>
      <c r="N798" s="125">
        <v>18100</v>
      </c>
    </row>
    <row r="799" spans="1:14">
      <c r="A799" s="95" t="s">
        <v>1385</v>
      </c>
      <c r="B799" s="96" t="s">
        <v>1386</v>
      </c>
      <c r="C799" s="146">
        <v>3200</v>
      </c>
      <c r="D799" s="138">
        <v>0.56999999999999995</v>
      </c>
      <c r="E799" s="95" t="s">
        <v>1387</v>
      </c>
      <c r="F799" s="147">
        <v>17500</v>
      </c>
      <c r="G799" s="95" t="s">
        <v>1388</v>
      </c>
      <c r="H799" s="147">
        <v>23500</v>
      </c>
      <c r="I799" s="95" t="s">
        <v>1389</v>
      </c>
      <c r="J799" s="147">
        <v>18900</v>
      </c>
      <c r="K799" s="95" t="s">
        <v>1283</v>
      </c>
      <c r="L799" s="147">
        <v>23800</v>
      </c>
      <c r="M799" s="95" t="s">
        <v>1390</v>
      </c>
      <c r="N799" s="147">
        <v>28200</v>
      </c>
    </row>
    <row r="800" spans="1:14">
      <c r="A800" s="98" t="s">
        <v>1391</v>
      </c>
      <c r="B800" s="99" t="s">
        <v>1392</v>
      </c>
      <c r="C800" s="109">
        <v>800</v>
      </c>
      <c r="D800" s="139">
        <v>0.59</v>
      </c>
      <c r="E800" s="98" t="s">
        <v>1393</v>
      </c>
      <c r="F800" s="148">
        <v>13500</v>
      </c>
      <c r="G800" s="98" t="s">
        <v>1394</v>
      </c>
      <c r="H800" s="148">
        <v>17400</v>
      </c>
      <c r="I800" s="98" t="s">
        <v>1395</v>
      </c>
      <c r="J800" s="148">
        <v>14500</v>
      </c>
      <c r="K800" s="98" t="s">
        <v>1396</v>
      </c>
      <c r="L800" s="148">
        <v>17800</v>
      </c>
      <c r="M800" s="98" t="s">
        <v>1397</v>
      </c>
      <c r="N800" s="148">
        <v>20200</v>
      </c>
    </row>
    <row r="801" spans="1:14">
      <c r="A801" s="95" t="s">
        <v>1398</v>
      </c>
      <c r="B801" s="96" t="s">
        <v>1399</v>
      </c>
      <c r="C801" s="106">
        <v>36</v>
      </c>
      <c r="D801" s="138">
        <v>0.2</v>
      </c>
      <c r="E801" s="95" t="s">
        <v>1400</v>
      </c>
      <c r="F801" s="127">
        <v>6840</v>
      </c>
      <c r="G801" s="95" t="s">
        <v>1401</v>
      </c>
      <c r="H801" s="127">
        <v>4090</v>
      </c>
      <c r="I801" s="95" t="s">
        <v>1120</v>
      </c>
      <c r="J801" s="127">
        <v>6690</v>
      </c>
      <c r="K801" s="95" t="s">
        <v>1402</v>
      </c>
      <c r="L801" s="127">
        <v>4140</v>
      </c>
      <c r="M801" s="95" t="s">
        <v>1403</v>
      </c>
      <c r="N801" s="126">
        <v>1650</v>
      </c>
    </row>
    <row r="802" spans="1:14">
      <c r="A802" s="98" t="s">
        <v>1404</v>
      </c>
      <c r="B802" s="99" t="s">
        <v>1405</v>
      </c>
      <c r="C802" s="149">
        <v>50000</v>
      </c>
      <c r="D802" s="139">
        <v>0.09</v>
      </c>
      <c r="E802" s="98" t="s">
        <v>1111</v>
      </c>
      <c r="F802" s="129">
        <v>4880</v>
      </c>
      <c r="G802" s="98" t="s">
        <v>1406</v>
      </c>
      <c r="H802" s="129">
        <v>6630</v>
      </c>
      <c r="I802" s="98" t="s">
        <v>1097</v>
      </c>
      <c r="J802" s="129">
        <v>5270</v>
      </c>
      <c r="K802" s="98" t="s">
        <v>1407</v>
      </c>
      <c r="L802" s="129">
        <v>6690</v>
      </c>
      <c r="M802" s="98" t="s">
        <v>1408</v>
      </c>
      <c r="N802" s="128">
        <v>8040</v>
      </c>
    </row>
    <row r="803" spans="1:14">
      <c r="A803" s="95" t="s">
        <v>1409</v>
      </c>
      <c r="B803" s="96" t="s">
        <v>1410</v>
      </c>
      <c r="C803" s="146">
        <v>10000</v>
      </c>
      <c r="D803" s="138">
        <v>0.25</v>
      </c>
      <c r="E803" s="95" t="s">
        <v>1411</v>
      </c>
      <c r="F803" s="127">
        <v>8210</v>
      </c>
      <c r="G803" s="95" t="s">
        <v>1412</v>
      </c>
      <c r="H803" s="147">
        <v>11100</v>
      </c>
      <c r="I803" s="95" t="s">
        <v>1413</v>
      </c>
      <c r="J803" s="127">
        <v>8880</v>
      </c>
      <c r="K803" s="95" t="s">
        <v>1160</v>
      </c>
      <c r="L803" s="147">
        <v>11200</v>
      </c>
      <c r="M803" s="95" t="s">
        <v>1414</v>
      </c>
      <c r="N803" s="147">
        <v>13500</v>
      </c>
    </row>
    <row r="804" spans="1:14">
      <c r="A804" s="98" t="s">
        <v>1415</v>
      </c>
      <c r="B804" s="99" t="s">
        <v>1416</v>
      </c>
      <c r="C804" s="149">
        <v>3000</v>
      </c>
      <c r="D804" s="114" t="s">
        <v>1417</v>
      </c>
      <c r="E804" s="98" t="s">
        <v>1400</v>
      </c>
      <c r="F804" s="129">
        <v>6850</v>
      </c>
      <c r="G804" s="98" t="s">
        <v>1418</v>
      </c>
      <c r="H804" s="129">
        <v>9200</v>
      </c>
      <c r="I804" s="98" t="s">
        <v>1118</v>
      </c>
      <c r="J804" s="129">
        <v>7400</v>
      </c>
      <c r="K804" s="98" t="s">
        <v>1419</v>
      </c>
      <c r="L804" s="129">
        <v>9310</v>
      </c>
      <c r="M804" s="98" t="s">
        <v>1420</v>
      </c>
      <c r="N804" s="148">
        <v>11000</v>
      </c>
    </row>
    <row r="805" spans="1:14">
      <c r="A805" s="95" t="s">
        <v>1421</v>
      </c>
      <c r="B805" s="96" t="s">
        <v>1422</v>
      </c>
      <c r="C805" s="146">
        <v>2600</v>
      </c>
      <c r="D805" s="138">
        <v>0.28000000000000003</v>
      </c>
      <c r="E805" s="95" t="s">
        <v>1423</v>
      </c>
      <c r="F805" s="127">
        <v>6640</v>
      </c>
      <c r="G805" s="95" t="s">
        <v>1424</v>
      </c>
      <c r="H805" s="127">
        <v>8900</v>
      </c>
      <c r="I805" s="95" t="s">
        <v>927</v>
      </c>
      <c r="J805" s="127">
        <v>7180</v>
      </c>
      <c r="K805" s="95" t="s">
        <v>919</v>
      </c>
      <c r="L805" s="127">
        <v>9010</v>
      </c>
      <c r="M805" s="95" t="s">
        <v>1425</v>
      </c>
      <c r="N805" s="147">
        <v>10700</v>
      </c>
    </row>
    <row r="806" spans="1:14">
      <c r="A806" s="120" t="s">
        <v>1426</v>
      </c>
      <c r="B806" s="150" t="s">
        <v>1427</v>
      </c>
      <c r="C806" s="151">
        <v>3200</v>
      </c>
      <c r="D806" s="140">
        <v>0.32</v>
      </c>
      <c r="E806" s="120" t="s">
        <v>1428</v>
      </c>
      <c r="F806" s="152">
        <v>7110</v>
      </c>
      <c r="G806" s="120" t="s">
        <v>1429</v>
      </c>
      <c r="H806" s="152">
        <v>9540</v>
      </c>
      <c r="I806" s="120" t="s">
        <v>1430</v>
      </c>
      <c r="J806" s="152">
        <v>7680</v>
      </c>
      <c r="K806" s="120" t="s">
        <v>1431</v>
      </c>
      <c r="L806" s="152">
        <v>9660</v>
      </c>
      <c r="M806" s="120" t="s">
        <v>1432</v>
      </c>
      <c r="N806" s="153">
        <v>11500</v>
      </c>
    </row>
    <row r="807" spans="1:14">
      <c r="A807" s="91" t="s">
        <v>1433</v>
      </c>
      <c r="B807" s="92" t="s">
        <v>1434</v>
      </c>
      <c r="C807" s="154">
        <v>2600</v>
      </c>
      <c r="D807" s="135">
        <v>0.36</v>
      </c>
      <c r="E807" s="91" t="s">
        <v>1400</v>
      </c>
      <c r="F807" s="155">
        <v>6870</v>
      </c>
      <c r="G807" s="91" t="s">
        <v>1418</v>
      </c>
      <c r="H807" s="155">
        <v>9200</v>
      </c>
      <c r="I807" s="91" t="s">
        <v>1435</v>
      </c>
      <c r="J807" s="155">
        <v>7420</v>
      </c>
      <c r="K807" s="91" t="s">
        <v>1436</v>
      </c>
      <c r="L807" s="155">
        <v>9320</v>
      </c>
      <c r="M807" s="91" t="s">
        <v>1437</v>
      </c>
      <c r="N807" s="125">
        <v>11000</v>
      </c>
    </row>
    <row r="808" spans="1:14">
      <c r="A808" s="95" t="s">
        <v>1438</v>
      </c>
      <c r="B808" s="96" t="s">
        <v>1439</v>
      </c>
      <c r="C808" s="95" t="s">
        <v>1440</v>
      </c>
      <c r="D808" s="112" t="s">
        <v>1441</v>
      </c>
      <c r="E808" s="95" t="s">
        <v>1442</v>
      </c>
      <c r="F808" s="126">
        <v>7</v>
      </c>
      <c r="G808" s="95" t="s">
        <v>1442</v>
      </c>
      <c r="H808" s="126">
        <v>2</v>
      </c>
      <c r="I808" s="95" t="s">
        <v>1443</v>
      </c>
      <c r="J808" s="126">
        <v>2</v>
      </c>
      <c r="K808" s="95" t="s">
        <v>1444</v>
      </c>
      <c r="L808" s="131" t="s">
        <v>1084</v>
      </c>
      <c r="M808" s="95" t="s">
        <v>1445</v>
      </c>
      <c r="N808" s="131" t="s">
        <v>1084</v>
      </c>
    </row>
    <row r="809" spans="1:14">
      <c r="A809" s="98" t="s">
        <v>1446</v>
      </c>
      <c r="B809" s="99" t="s">
        <v>1447</v>
      </c>
      <c r="C809" s="149">
        <v>4100</v>
      </c>
      <c r="D809" s="139">
        <v>0.41</v>
      </c>
      <c r="E809" s="98" t="s">
        <v>1448</v>
      </c>
      <c r="F809" s="129">
        <v>6350</v>
      </c>
      <c r="G809" s="98" t="s">
        <v>1449</v>
      </c>
      <c r="H809" s="129">
        <v>8550</v>
      </c>
      <c r="I809" s="98" t="s">
        <v>1450</v>
      </c>
      <c r="J809" s="129">
        <v>6860</v>
      </c>
      <c r="K809" s="98" t="s">
        <v>1451</v>
      </c>
      <c r="L809" s="129">
        <v>8650</v>
      </c>
      <c r="M809" s="98" t="s">
        <v>1452</v>
      </c>
      <c r="N809" s="148">
        <v>10300</v>
      </c>
    </row>
    <row r="810" spans="1:14">
      <c r="A810" s="95" t="s">
        <v>1453</v>
      </c>
      <c r="B810" s="96" t="s">
        <v>1454</v>
      </c>
      <c r="C810" s="146">
        <v>3100</v>
      </c>
      <c r="D810" s="138">
        <v>0.44</v>
      </c>
      <c r="E810" s="95" t="s">
        <v>1455</v>
      </c>
      <c r="F810" s="127">
        <v>5890</v>
      </c>
      <c r="G810" s="95" t="s">
        <v>1456</v>
      </c>
      <c r="H810" s="127">
        <v>7910</v>
      </c>
      <c r="I810" s="95" t="s">
        <v>1457</v>
      </c>
      <c r="J810" s="127">
        <v>6370</v>
      </c>
      <c r="K810" s="95" t="s">
        <v>1458</v>
      </c>
      <c r="L810" s="127">
        <v>8010</v>
      </c>
      <c r="M810" s="95" t="s">
        <v>1459</v>
      </c>
      <c r="N810" s="126">
        <v>9490</v>
      </c>
    </row>
    <row r="811" spans="1:14">
      <c r="A811" s="98" t="s">
        <v>1460</v>
      </c>
      <c r="B811" s="99" t="s">
        <v>1461</v>
      </c>
      <c r="C811" s="149">
        <v>3000</v>
      </c>
      <c r="D811" s="139">
        <v>0.5</v>
      </c>
      <c r="E811" s="98" t="s">
        <v>1462</v>
      </c>
      <c r="F811" s="129">
        <v>5830</v>
      </c>
      <c r="G811" s="98" t="s">
        <v>1463</v>
      </c>
      <c r="H811" s="129">
        <v>7820</v>
      </c>
      <c r="I811" s="98" t="s">
        <v>1464</v>
      </c>
      <c r="J811" s="129">
        <v>6290</v>
      </c>
      <c r="K811" s="98" t="s">
        <v>1465</v>
      </c>
      <c r="L811" s="129">
        <v>7920</v>
      </c>
      <c r="M811" s="98" t="s">
        <v>1466</v>
      </c>
      <c r="N811" s="128">
        <v>9380</v>
      </c>
    </row>
    <row r="812" spans="1:14">
      <c r="A812" s="95" t="s">
        <v>1467</v>
      </c>
      <c r="B812" s="96" t="s">
        <v>1468</v>
      </c>
      <c r="C812" s="146">
        <v>3000</v>
      </c>
      <c r="D812" s="138">
        <v>0.55000000000000004</v>
      </c>
      <c r="E812" s="95" t="s">
        <v>1469</v>
      </c>
      <c r="F812" s="127">
        <v>5680</v>
      </c>
      <c r="G812" s="95" t="s">
        <v>1470</v>
      </c>
      <c r="H812" s="127">
        <v>7620</v>
      </c>
      <c r="I812" s="95" t="s">
        <v>1471</v>
      </c>
      <c r="J812" s="127">
        <v>6130</v>
      </c>
      <c r="K812" s="95" t="s">
        <v>1063</v>
      </c>
      <c r="L812" s="127">
        <v>7710</v>
      </c>
      <c r="M812" s="95" t="s">
        <v>1472</v>
      </c>
      <c r="N812" s="126">
        <v>9140</v>
      </c>
    </row>
    <row r="813" spans="1:14">
      <c r="A813" s="98" t="s">
        <v>1473</v>
      </c>
      <c r="B813" s="99" t="s">
        <v>1474</v>
      </c>
      <c r="C813" s="149">
        <v>2000</v>
      </c>
      <c r="D813" s="139">
        <v>0.55000000000000004</v>
      </c>
      <c r="E813" s="98" t="s">
        <v>1095</v>
      </c>
      <c r="F813" s="129">
        <v>5390</v>
      </c>
      <c r="G813" s="98" t="s">
        <v>1475</v>
      </c>
      <c r="H813" s="129">
        <v>7190</v>
      </c>
      <c r="I813" s="98" t="s">
        <v>1476</v>
      </c>
      <c r="J813" s="129">
        <v>5820</v>
      </c>
      <c r="K813" s="98" t="s">
        <v>1477</v>
      </c>
      <c r="L813" s="129">
        <v>7290</v>
      </c>
      <c r="M813" s="98" t="s">
        <v>920</v>
      </c>
      <c r="N813" s="128">
        <v>8570</v>
      </c>
    </row>
    <row r="814" spans="1:14">
      <c r="A814" s="95" t="s">
        <v>1478</v>
      </c>
      <c r="B814" s="96" t="s">
        <v>1479</v>
      </c>
      <c r="C814" s="146">
        <v>2000</v>
      </c>
      <c r="D814" s="138">
        <v>0.56000000000000005</v>
      </c>
      <c r="E814" s="95" t="s">
        <v>1375</v>
      </c>
      <c r="F814" s="127">
        <v>5430</v>
      </c>
      <c r="G814" s="95" t="s">
        <v>1480</v>
      </c>
      <c r="H814" s="127">
        <v>7240</v>
      </c>
      <c r="I814" s="95" t="s">
        <v>1481</v>
      </c>
      <c r="J814" s="127">
        <v>5860</v>
      </c>
      <c r="K814" s="95" t="s">
        <v>1482</v>
      </c>
      <c r="L814" s="127">
        <v>7340</v>
      </c>
      <c r="M814" s="95" t="s">
        <v>1483</v>
      </c>
      <c r="N814" s="126">
        <v>8630</v>
      </c>
    </row>
    <row r="815" spans="1:14">
      <c r="A815" s="98" t="s">
        <v>1484</v>
      </c>
      <c r="B815" s="99" t="s">
        <v>1485</v>
      </c>
      <c r="C815" s="149">
        <v>2000</v>
      </c>
      <c r="D815" s="139">
        <v>0.48</v>
      </c>
      <c r="E815" s="98" t="s">
        <v>1486</v>
      </c>
      <c r="F815" s="129">
        <v>4720</v>
      </c>
      <c r="G815" s="98" t="s">
        <v>1351</v>
      </c>
      <c r="H815" s="129">
        <v>6290</v>
      </c>
      <c r="I815" s="98" t="s">
        <v>1487</v>
      </c>
      <c r="J815" s="129">
        <v>5090</v>
      </c>
      <c r="K815" s="98" t="s">
        <v>1488</v>
      </c>
      <c r="L815" s="129">
        <v>6380</v>
      </c>
      <c r="M815" s="98" t="s">
        <v>1489</v>
      </c>
      <c r="N815" s="128">
        <v>7500</v>
      </c>
    </row>
    <row r="816" spans="1:14">
      <c r="A816" s="95" t="s">
        <v>1490</v>
      </c>
      <c r="B816" s="96" t="s">
        <v>1491</v>
      </c>
      <c r="C816" s="95" t="s">
        <v>1492</v>
      </c>
      <c r="D816" s="156">
        <v>2E-3</v>
      </c>
      <c r="E816" s="95" t="s">
        <v>1493</v>
      </c>
      <c r="F816" s="131" t="s">
        <v>1084</v>
      </c>
      <c r="G816" s="95" t="s">
        <v>1493</v>
      </c>
      <c r="H816" s="131" t="s">
        <v>1084</v>
      </c>
      <c r="I816" s="95" t="s">
        <v>1494</v>
      </c>
      <c r="J816" s="131" t="s">
        <v>1084</v>
      </c>
      <c r="K816" s="95" t="s">
        <v>1495</v>
      </c>
      <c r="L816" s="131" t="s">
        <v>1084</v>
      </c>
      <c r="M816" s="95" t="s">
        <v>1496</v>
      </c>
      <c r="N816" s="131" t="s">
        <v>1084</v>
      </c>
    </row>
    <row r="817" spans="1:14">
      <c r="A817" s="98" t="s">
        <v>1497</v>
      </c>
      <c r="B817" s="114" t="s">
        <v>1498</v>
      </c>
      <c r="C817" s="98" t="s">
        <v>1216</v>
      </c>
      <c r="D817" s="139">
        <v>0.01</v>
      </c>
      <c r="E817" s="98" t="s">
        <v>1499</v>
      </c>
      <c r="F817" s="130" t="s">
        <v>1084</v>
      </c>
      <c r="G817" s="98" t="s">
        <v>1499</v>
      </c>
      <c r="H817" s="130" t="s">
        <v>1084</v>
      </c>
      <c r="I817" s="98" t="s">
        <v>1500</v>
      </c>
      <c r="J817" s="130" t="s">
        <v>1084</v>
      </c>
      <c r="K817" s="98" t="s">
        <v>1501</v>
      </c>
      <c r="L817" s="130" t="s">
        <v>1084</v>
      </c>
      <c r="M817" s="98" t="s">
        <v>1502</v>
      </c>
      <c r="N817" s="130" t="s">
        <v>1084</v>
      </c>
    </row>
    <row r="818" spans="1:14">
      <c r="A818" s="95" t="s">
        <v>1503</v>
      </c>
      <c r="B818" s="112" t="s">
        <v>1504</v>
      </c>
      <c r="C818" s="95" t="s">
        <v>1492</v>
      </c>
      <c r="D818" s="156">
        <v>3.0000000000000001E-3</v>
      </c>
      <c r="E818" s="95" t="s">
        <v>1505</v>
      </c>
      <c r="F818" s="131" t="s">
        <v>1084</v>
      </c>
      <c r="G818" s="95" t="s">
        <v>1505</v>
      </c>
      <c r="H818" s="131" t="s">
        <v>1084</v>
      </c>
      <c r="I818" s="95" t="s">
        <v>1506</v>
      </c>
      <c r="J818" s="131" t="s">
        <v>1084</v>
      </c>
      <c r="K818" s="95" t="s">
        <v>1507</v>
      </c>
      <c r="L818" s="131" t="s">
        <v>1084</v>
      </c>
      <c r="M818" s="95" t="s">
        <v>1508</v>
      </c>
      <c r="N818" s="131" t="s">
        <v>1084</v>
      </c>
    </row>
    <row r="819" spans="1:14">
      <c r="A819" s="98" t="s">
        <v>1509</v>
      </c>
      <c r="B819" s="114" t="s">
        <v>1510</v>
      </c>
      <c r="C819" s="98" t="s">
        <v>1511</v>
      </c>
      <c r="D819" s="139">
        <v>0.02</v>
      </c>
      <c r="E819" s="98" t="s">
        <v>1512</v>
      </c>
      <c r="F819" s="130" t="s">
        <v>1084</v>
      </c>
      <c r="G819" s="98" t="s">
        <v>1512</v>
      </c>
      <c r="H819" s="130" t="s">
        <v>1084</v>
      </c>
      <c r="I819" s="98" t="s">
        <v>1513</v>
      </c>
      <c r="J819" s="130" t="s">
        <v>1084</v>
      </c>
      <c r="K819" s="98" t="s">
        <v>1514</v>
      </c>
      <c r="L819" s="130" t="s">
        <v>1084</v>
      </c>
      <c r="M819" s="98" t="s">
        <v>1515</v>
      </c>
      <c r="N819" s="130" t="s">
        <v>1084</v>
      </c>
    </row>
    <row r="820" spans="1:14">
      <c r="A820" s="101" t="s">
        <v>1516</v>
      </c>
      <c r="B820" s="115" t="s">
        <v>1517</v>
      </c>
      <c r="C820" s="101" t="s">
        <v>1440</v>
      </c>
      <c r="D820" s="142">
        <v>7.0000000000000007E-2</v>
      </c>
      <c r="E820" s="101" t="s">
        <v>1181</v>
      </c>
      <c r="F820" s="132">
        <v>6</v>
      </c>
      <c r="G820" s="101" t="s">
        <v>1181</v>
      </c>
      <c r="H820" s="132">
        <v>2</v>
      </c>
      <c r="I820" s="101" t="s">
        <v>1518</v>
      </c>
      <c r="J820" s="132">
        <v>2</v>
      </c>
      <c r="K820" s="101" t="s">
        <v>1519</v>
      </c>
      <c r="L820" s="133" t="s">
        <v>1084</v>
      </c>
      <c r="M820" s="101" t="s">
        <v>1520</v>
      </c>
      <c r="N820" s="133" t="s">
        <v>1084</v>
      </c>
    </row>
    <row r="821" spans="1:14">
      <c r="A821" s="91" t="s">
        <v>1521</v>
      </c>
      <c r="B821" s="134" t="s">
        <v>1522</v>
      </c>
      <c r="C821" s="124">
        <v>119</v>
      </c>
      <c r="D821" s="135">
        <v>0.41</v>
      </c>
      <c r="E821" s="91" t="s">
        <v>1523</v>
      </c>
      <c r="F821" s="125">
        <v>12400</v>
      </c>
      <c r="G821" s="91" t="s">
        <v>1017</v>
      </c>
      <c r="H821" s="125">
        <v>12400</v>
      </c>
      <c r="I821" s="91" t="s">
        <v>1524</v>
      </c>
      <c r="J821" s="125">
        <v>13000</v>
      </c>
      <c r="K821" s="91" t="s">
        <v>1525</v>
      </c>
      <c r="L821" s="125">
        <v>13200</v>
      </c>
      <c r="M821" s="91" t="s">
        <v>1526</v>
      </c>
      <c r="N821" s="125">
        <v>10900</v>
      </c>
    </row>
    <row r="822" spans="1:14">
      <c r="A822" s="95" t="s">
        <v>1527</v>
      </c>
      <c r="B822" s="112" t="s">
        <v>1528</v>
      </c>
      <c r="C822" s="106">
        <v>24.4</v>
      </c>
      <c r="D822" s="138">
        <v>0.44</v>
      </c>
      <c r="E822" s="95" t="s">
        <v>1529</v>
      </c>
      <c r="F822" s="147">
        <v>11600</v>
      </c>
      <c r="G822" s="95" t="s">
        <v>1530</v>
      </c>
      <c r="H822" s="127">
        <v>5560</v>
      </c>
      <c r="I822" s="95" t="s">
        <v>1531</v>
      </c>
      <c r="J822" s="147">
        <v>10800</v>
      </c>
      <c r="K822" s="95" t="s">
        <v>1532</v>
      </c>
      <c r="L822" s="127">
        <v>4900</v>
      </c>
      <c r="M822" s="95" t="s">
        <v>1533</v>
      </c>
      <c r="N822" s="126">
        <v>1430</v>
      </c>
    </row>
    <row r="823" spans="1:14">
      <c r="A823" s="98" t="s">
        <v>1534</v>
      </c>
      <c r="B823" s="99" t="s">
        <v>1535</v>
      </c>
      <c r="C823" s="118">
        <v>4.8</v>
      </c>
      <c r="D823" s="139">
        <v>0.18</v>
      </c>
      <c r="E823" s="98" t="s">
        <v>1536</v>
      </c>
      <c r="F823" s="129">
        <v>1890</v>
      </c>
      <c r="G823" s="98" t="s">
        <v>1537</v>
      </c>
      <c r="H823" s="128">
        <v>523</v>
      </c>
      <c r="I823" s="98" t="s">
        <v>1538</v>
      </c>
      <c r="J823" s="129">
        <v>1020</v>
      </c>
      <c r="K823" s="98" t="s">
        <v>1539</v>
      </c>
      <c r="L823" s="128">
        <v>108</v>
      </c>
      <c r="M823" s="98" t="s">
        <v>1540</v>
      </c>
      <c r="N823" s="128">
        <v>73</v>
      </c>
    </row>
    <row r="824" spans="1:14">
      <c r="A824" s="95" t="s">
        <v>1541</v>
      </c>
      <c r="B824" s="112" t="s">
        <v>1542</v>
      </c>
      <c r="C824" s="106">
        <v>51.6</v>
      </c>
      <c r="D824" s="138">
        <v>0.44</v>
      </c>
      <c r="E824" s="95" t="s">
        <v>1543</v>
      </c>
      <c r="F824" s="127">
        <v>8900</v>
      </c>
      <c r="G824" s="95" t="s">
        <v>1544</v>
      </c>
      <c r="H824" s="127">
        <v>6450</v>
      </c>
      <c r="I824" s="95" t="s">
        <v>1545</v>
      </c>
      <c r="J824" s="127">
        <v>8980</v>
      </c>
      <c r="K824" s="95" t="s">
        <v>1546</v>
      </c>
      <c r="L824" s="127">
        <v>6850</v>
      </c>
      <c r="M824" s="95" t="s">
        <v>1547</v>
      </c>
      <c r="N824" s="126">
        <v>3630</v>
      </c>
    </row>
    <row r="825" spans="1:14">
      <c r="A825" s="98" t="s">
        <v>1548</v>
      </c>
      <c r="B825" s="114" t="s">
        <v>1549</v>
      </c>
      <c r="C825" s="118">
        <v>4.3</v>
      </c>
      <c r="D825" s="139">
        <v>0.41</v>
      </c>
      <c r="E825" s="98" t="s">
        <v>1550</v>
      </c>
      <c r="F825" s="129">
        <v>2120</v>
      </c>
      <c r="G825" s="98" t="s">
        <v>1551</v>
      </c>
      <c r="H825" s="128">
        <v>583</v>
      </c>
      <c r="I825" s="98" t="s">
        <v>1552</v>
      </c>
      <c r="J825" s="129">
        <v>1080</v>
      </c>
      <c r="K825" s="98" t="s">
        <v>1553</v>
      </c>
      <c r="L825" s="128">
        <v>116</v>
      </c>
      <c r="M825" s="98" t="s">
        <v>964</v>
      </c>
      <c r="N825" s="128">
        <v>81</v>
      </c>
    </row>
    <row r="826" spans="1:14">
      <c r="A826" s="95" t="s">
        <v>1554</v>
      </c>
      <c r="B826" s="112" t="s">
        <v>1555</v>
      </c>
      <c r="C826" s="113">
        <v>3.5</v>
      </c>
      <c r="D826" s="138">
        <v>0.42</v>
      </c>
      <c r="E826" s="95" t="s">
        <v>1556</v>
      </c>
      <c r="F826" s="127">
        <v>1800</v>
      </c>
      <c r="G826" s="95" t="s">
        <v>1557</v>
      </c>
      <c r="H826" s="126">
        <v>491</v>
      </c>
      <c r="I826" s="95" t="s">
        <v>1558</v>
      </c>
      <c r="J826" s="126">
        <v>822</v>
      </c>
      <c r="K826" s="95" t="s">
        <v>1559</v>
      </c>
      <c r="L826" s="126">
        <v>93</v>
      </c>
      <c r="M826" s="95" t="s">
        <v>1560</v>
      </c>
      <c r="N826" s="126">
        <v>68</v>
      </c>
    </row>
    <row r="827" spans="1:14">
      <c r="A827" s="98" t="s">
        <v>1561</v>
      </c>
      <c r="B827" s="114" t="s">
        <v>1562</v>
      </c>
      <c r="C827" s="109">
        <v>20.8</v>
      </c>
      <c r="D827" s="114" t="s">
        <v>1563</v>
      </c>
      <c r="E827" s="98" t="s">
        <v>1089</v>
      </c>
      <c r="F827" s="129">
        <v>9710</v>
      </c>
      <c r="G827" s="98" t="s">
        <v>1564</v>
      </c>
      <c r="H827" s="129">
        <v>4240</v>
      </c>
      <c r="I827" s="98" t="s">
        <v>1420</v>
      </c>
      <c r="J827" s="129">
        <v>8820</v>
      </c>
      <c r="K827" s="98" t="s">
        <v>1565</v>
      </c>
      <c r="L827" s="129">
        <v>3400</v>
      </c>
      <c r="M827" s="98" t="s">
        <v>1566</v>
      </c>
      <c r="N827" s="128">
        <v>912</v>
      </c>
    </row>
    <row r="828" spans="1:14">
      <c r="A828" s="95" t="s">
        <v>1567</v>
      </c>
      <c r="B828" s="112" t="s">
        <v>1568</v>
      </c>
      <c r="C828" s="106">
        <v>10.8</v>
      </c>
      <c r="D828" s="138">
        <v>0.45</v>
      </c>
      <c r="E828" s="95" t="s">
        <v>1569</v>
      </c>
      <c r="F828" s="127">
        <v>5550</v>
      </c>
      <c r="G828" s="95" t="s">
        <v>1570</v>
      </c>
      <c r="H828" s="127">
        <v>1790</v>
      </c>
      <c r="I828" s="95" t="s">
        <v>1571</v>
      </c>
      <c r="J828" s="127">
        <v>4280</v>
      </c>
      <c r="K828" s="95" t="s">
        <v>1572</v>
      </c>
      <c r="L828" s="126">
        <v>753</v>
      </c>
      <c r="M828" s="95" t="s">
        <v>1573</v>
      </c>
      <c r="N828" s="126">
        <v>260</v>
      </c>
    </row>
    <row r="829" spans="1:14">
      <c r="A829" s="98" t="s">
        <v>1574</v>
      </c>
      <c r="B829" s="114" t="s">
        <v>1575</v>
      </c>
      <c r="C829" s="118">
        <v>7.5</v>
      </c>
      <c r="D829" s="139">
        <v>0.36</v>
      </c>
      <c r="E829" s="98" t="s">
        <v>1576</v>
      </c>
      <c r="F829" s="129">
        <v>3350</v>
      </c>
      <c r="G829" s="98" t="s">
        <v>1577</v>
      </c>
      <c r="H829" s="128">
        <v>979</v>
      </c>
      <c r="I829" s="98" t="s">
        <v>1091</v>
      </c>
      <c r="J829" s="129">
        <v>2240</v>
      </c>
      <c r="K829" s="98" t="s">
        <v>1578</v>
      </c>
      <c r="L829" s="128">
        <v>273</v>
      </c>
      <c r="M829" s="98" t="s">
        <v>1579</v>
      </c>
      <c r="N829" s="128">
        <v>138</v>
      </c>
    </row>
    <row r="830" spans="1:14">
      <c r="A830" s="95" t="s">
        <v>1580</v>
      </c>
      <c r="B830" s="112" t="s">
        <v>1581</v>
      </c>
      <c r="C830" s="113">
        <v>4.9000000000000004</v>
      </c>
      <c r="D830" s="138">
        <v>0.33</v>
      </c>
      <c r="E830" s="95" t="s">
        <v>1582</v>
      </c>
      <c r="F830" s="127">
        <v>2360</v>
      </c>
      <c r="G830" s="95" t="s">
        <v>1583</v>
      </c>
      <c r="H830" s="126">
        <v>654</v>
      </c>
      <c r="I830" s="95" t="s">
        <v>1584</v>
      </c>
      <c r="J830" s="127">
        <v>1280</v>
      </c>
      <c r="K830" s="95" t="s">
        <v>1585</v>
      </c>
      <c r="L830" s="126">
        <v>136</v>
      </c>
      <c r="M830" s="95" t="s">
        <v>1586</v>
      </c>
      <c r="N830" s="126">
        <v>91</v>
      </c>
    </row>
    <row r="831" spans="1:14">
      <c r="A831" s="98" t="s">
        <v>1587</v>
      </c>
      <c r="B831" s="114" t="s">
        <v>1588</v>
      </c>
      <c r="C831" s="118">
        <v>6.6</v>
      </c>
      <c r="D831" s="139">
        <v>0.31</v>
      </c>
      <c r="E831" s="98" t="s">
        <v>1589</v>
      </c>
      <c r="F831" s="129">
        <v>2900</v>
      </c>
      <c r="G831" s="98" t="s">
        <v>1590</v>
      </c>
      <c r="H831" s="128">
        <v>828</v>
      </c>
      <c r="I831" s="98" t="s">
        <v>1591</v>
      </c>
      <c r="J831" s="129">
        <v>1820</v>
      </c>
      <c r="K831" s="98" t="s">
        <v>1592</v>
      </c>
      <c r="L831" s="128">
        <v>206</v>
      </c>
      <c r="M831" s="98" t="s">
        <v>1593</v>
      </c>
      <c r="N831" s="128">
        <v>116</v>
      </c>
    </row>
    <row r="832" spans="1:14">
      <c r="A832" s="95" t="s">
        <v>1594</v>
      </c>
      <c r="B832" s="112" t="s">
        <v>1595</v>
      </c>
      <c r="C832" s="113">
        <v>5.5</v>
      </c>
      <c r="D832" s="138">
        <v>0.36</v>
      </c>
      <c r="E832" s="95" t="s">
        <v>1596</v>
      </c>
      <c r="F832" s="127">
        <v>2910</v>
      </c>
      <c r="G832" s="95" t="s">
        <v>1597</v>
      </c>
      <c r="H832" s="126">
        <v>812</v>
      </c>
      <c r="I832" s="95" t="s">
        <v>1598</v>
      </c>
      <c r="J832" s="127">
        <v>1670</v>
      </c>
      <c r="K832" s="95" t="s">
        <v>1052</v>
      </c>
      <c r="L832" s="126">
        <v>179</v>
      </c>
      <c r="M832" s="95" t="s">
        <v>1599</v>
      </c>
      <c r="N832" s="126">
        <v>114</v>
      </c>
    </row>
    <row r="833" spans="1:14">
      <c r="A833" s="98" t="s">
        <v>1600</v>
      </c>
      <c r="B833" s="114" t="s">
        <v>1601</v>
      </c>
      <c r="C833" s="118">
        <v>0.3</v>
      </c>
      <c r="D833" s="139">
        <v>0.14000000000000001</v>
      </c>
      <c r="E833" s="98" t="s">
        <v>1602</v>
      </c>
      <c r="F833" s="128">
        <v>69</v>
      </c>
      <c r="G833" s="98" t="s">
        <v>1602</v>
      </c>
      <c r="H833" s="128">
        <v>19</v>
      </c>
      <c r="I833" s="98" t="s">
        <v>1603</v>
      </c>
      <c r="J833" s="128">
        <v>21</v>
      </c>
      <c r="K833" s="98" t="s">
        <v>1604</v>
      </c>
      <c r="L833" s="128">
        <v>3</v>
      </c>
      <c r="M833" s="98" t="s">
        <v>1605</v>
      </c>
      <c r="N833" s="128">
        <v>3</v>
      </c>
    </row>
    <row r="834" spans="1:14">
      <c r="A834" s="95" t="s">
        <v>1606</v>
      </c>
      <c r="B834" s="112" t="s">
        <v>1607</v>
      </c>
      <c r="C834" s="113">
        <v>2.5</v>
      </c>
      <c r="D834" s="138">
        <v>0.26</v>
      </c>
      <c r="E834" s="95" t="s">
        <v>1608</v>
      </c>
      <c r="F834" s="127">
        <v>1110</v>
      </c>
      <c r="G834" s="95" t="s">
        <v>1608</v>
      </c>
      <c r="H834" s="126">
        <v>301</v>
      </c>
      <c r="I834" s="95" t="s">
        <v>1609</v>
      </c>
      <c r="J834" s="126">
        <v>438</v>
      </c>
      <c r="K834" s="95" t="s">
        <v>1610</v>
      </c>
      <c r="L834" s="126">
        <v>54</v>
      </c>
      <c r="M834" s="95" t="s">
        <v>1611</v>
      </c>
      <c r="N834" s="126">
        <v>42</v>
      </c>
    </row>
    <row r="835" spans="1:14">
      <c r="A835" s="98" t="s">
        <v>1612</v>
      </c>
      <c r="B835" s="114" t="s">
        <v>1613</v>
      </c>
      <c r="C835" s="98" t="s">
        <v>1614</v>
      </c>
      <c r="D835" s="139">
        <v>0.04</v>
      </c>
      <c r="E835" s="98" t="s">
        <v>1615</v>
      </c>
      <c r="F835" s="128">
        <v>5</v>
      </c>
      <c r="G835" s="98" t="s">
        <v>1615</v>
      </c>
      <c r="H835" s="128">
        <v>1</v>
      </c>
      <c r="I835" s="98" t="s">
        <v>1616</v>
      </c>
      <c r="J835" s="128">
        <v>1</v>
      </c>
      <c r="K835" s="98" t="s">
        <v>1617</v>
      </c>
      <c r="L835" s="130" t="s">
        <v>1084</v>
      </c>
      <c r="M835" s="98" t="s">
        <v>1618</v>
      </c>
      <c r="N835" s="130" t="s">
        <v>1084</v>
      </c>
    </row>
    <row r="836" spans="1:14">
      <c r="A836" s="95" t="s">
        <v>1619</v>
      </c>
      <c r="B836" s="112" t="s">
        <v>1620</v>
      </c>
      <c r="C836" s="113">
        <v>0.4</v>
      </c>
      <c r="D836" s="138">
        <v>0.13</v>
      </c>
      <c r="E836" s="95" t="s">
        <v>1346</v>
      </c>
      <c r="F836" s="126">
        <v>108</v>
      </c>
      <c r="G836" s="95" t="s">
        <v>1346</v>
      </c>
      <c r="H836" s="126">
        <v>29</v>
      </c>
      <c r="I836" s="95" t="s">
        <v>1621</v>
      </c>
      <c r="J836" s="126">
        <v>33</v>
      </c>
      <c r="K836" s="95" t="s">
        <v>1622</v>
      </c>
      <c r="L836" s="126">
        <v>5</v>
      </c>
      <c r="M836" s="95" t="s">
        <v>1623</v>
      </c>
      <c r="N836" s="126">
        <v>4</v>
      </c>
    </row>
    <row r="837" spans="1:14">
      <c r="A837" s="98" t="s">
        <v>1624</v>
      </c>
      <c r="B837" s="114" t="s">
        <v>1625</v>
      </c>
      <c r="C837" s="98" t="s">
        <v>1626</v>
      </c>
      <c r="D837" s="139">
        <v>0.02</v>
      </c>
      <c r="E837" s="98" t="s">
        <v>1627</v>
      </c>
      <c r="F837" s="128">
        <v>1</v>
      </c>
      <c r="G837" s="98" t="s">
        <v>1627</v>
      </c>
      <c r="H837" s="130" t="s">
        <v>1084</v>
      </c>
      <c r="I837" s="98" t="s">
        <v>1628</v>
      </c>
      <c r="J837" s="130" t="s">
        <v>1084</v>
      </c>
      <c r="K837" s="98" t="s">
        <v>1629</v>
      </c>
      <c r="L837" s="130" t="s">
        <v>1084</v>
      </c>
      <c r="M837" s="98" t="s">
        <v>1226</v>
      </c>
      <c r="N837" s="130" t="s">
        <v>1084</v>
      </c>
    </row>
    <row r="838" spans="1:14">
      <c r="A838" s="95" t="s">
        <v>1630</v>
      </c>
      <c r="B838" s="112" t="s">
        <v>1631</v>
      </c>
      <c r="C838" s="106">
        <v>22.5</v>
      </c>
      <c r="D838" s="138">
        <v>0.53</v>
      </c>
      <c r="E838" s="95" t="s">
        <v>1632</v>
      </c>
      <c r="F838" s="127">
        <v>6720</v>
      </c>
      <c r="G838" s="95" t="s">
        <v>1633</v>
      </c>
      <c r="H838" s="127">
        <v>3070</v>
      </c>
      <c r="I838" s="95" t="s">
        <v>1634</v>
      </c>
      <c r="J838" s="127">
        <v>6180</v>
      </c>
      <c r="K838" s="95" t="s">
        <v>1635</v>
      </c>
      <c r="L838" s="127">
        <v>2580</v>
      </c>
      <c r="M838" s="95" t="s">
        <v>1636</v>
      </c>
      <c r="N838" s="126">
        <v>718</v>
      </c>
    </row>
    <row r="839" spans="1:14">
      <c r="A839" s="120" t="s">
        <v>1637</v>
      </c>
      <c r="B839" s="119" t="s">
        <v>1638</v>
      </c>
      <c r="C839" s="157">
        <v>21.2</v>
      </c>
      <c r="D839" s="140">
        <v>0.44</v>
      </c>
      <c r="E839" s="120" t="s">
        <v>1639</v>
      </c>
      <c r="F839" s="152">
        <v>5940</v>
      </c>
      <c r="G839" s="120" t="s">
        <v>1640</v>
      </c>
      <c r="H839" s="152">
        <v>2620</v>
      </c>
      <c r="I839" s="120" t="s">
        <v>1641</v>
      </c>
      <c r="J839" s="152">
        <v>5410</v>
      </c>
      <c r="K839" s="120" t="s">
        <v>1642</v>
      </c>
      <c r="L839" s="152">
        <v>2130</v>
      </c>
      <c r="M839" s="120" t="s">
        <v>1643</v>
      </c>
      <c r="N839" s="158">
        <v>575</v>
      </c>
    </row>
    <row r="840" spans="1:14">
      <c r="A840" s="91" t="s">
        <v>1644</v>
      </c>
      <c r="B840" s="134" t="s">
        <v>1645</v>
      </c>
      <c r="C840" s="104">
        <v>7.5</v>
      </c>
      <c r="D840" s="135">
        <v>0.44</v>
      </c>
      <c r="E840" s="91" t="s">
        <v>1646</v>
      </c>
      <c r="F840" s="155">
        <v>3180</v>
      </c>
      <c r="G840" s="91" t="s">
        <v>1647</v>
      </c>
      <c r="H840" s="136">
        <v>929</v>
      </c>
      <c r="I840" s="91" t="s">
        <v>1648</v>
      </c>
      <c r="J840" s="155">
        <v>2120</v>
      </c>
      <c r="K840" s="91" t="s">
        <v>1649</v>
      </c>
      <c r="L840" s="136">
        <v>259</v>
      </c>
      <c r="M840" s="91" t="s">
        <v>1650</v>
      </c>
      <c r="N840" s="136">
        <v>131</v>
      </c>
    </row>
    <row r="841" spans="1:14">
      <c r="A841" s="95" t="s">
        <v>1651</v>
      </c>
      <c r="B841" s="112" t="s">
        <v>1652</v>
      </c>
      <c r="C841" s="113">
        <v>2.2000000000000002</v>
      </c>
      <c r="D841" s="138">
        <v>0.32</v>
      </c>
      <c r="E841" s="95" t="s">
        <v>1653</v>
      </c>
      <c r="F841" s="126">
        <v>795</v>
      </c>
      <c r="G841" s="95" t="s">
        <v>1653</v>
      </c>
      <c r="H841" s="126">
        <v>216</v>
      </c>
      <c r="I841" s="95" t="s">
        <v>1654</v>
      </c>
      <c r="J841" s="126">
        <v>302</v>
      </c>
      <c r="K841" s="95" t="s">
        <v>1655</v>
      </c>
      <c r="L841" s="126">
        <v>38</v>
      </c>
      <c r="M841" s="95" t="s">
        <v>1656</v>
      </c>
      <c r="N841" s="126">
        <v>30</v>
      </c>
    </row>
    <row r="842" spans="1:14">
      <c r="A842" s="98" t="s">
        <v>1657</v>
      </c>
      <c r="B842" s="114" t="s">
        <v>1658</v>
      </c>
      <c r="C842" s="118">
        <v>5</v>
      </c>
      <c r="D842" s="139">
        <v>0.35</v>
      </c>
      <c r="E842" s="98" t="s">
        <v>1659</v>
      </c>
      <c r="F842" s="129">
        <v>1910</v>
      </c>
      <c r="G842" s="98" t="s">
        <v>1660</v>
      </c>
      <c r="H842" s="128">
        <v>530</v>
      </c>
      <c r="I842" s="98" t="s">
        <v>1661</v>
      </c>
      <c r="J842" s="129">
        <v>1050</v>
      </c>
      <c r="K842" s="98" t="s">
        <v>1662</v>
      </c>
      <c r="L842" s="128">
        <v>111</v>
      </c>
      <c r="M842" s="98" t="s">
        <v>1663</v>
      </c>
      <c r="N842" s="128">
        <v>74</v>
      </c>
    </row>
    <row r="843" spans="1:14">
      <c r="A843" s="95" t="s">
        <v>1664</v>
      </c>
      <c r="B843" s="112" t="s">
        <v>1665</v>
      </c>
      <c r="C843" s="113">
        <v>6.6</v>
      </c>
      <c r="D843" s="138">
        <v>0.42</v>
      </c>
      <c r="E843" s="95" t="s">
        <v>1597</v>
      </c>
      <c r="F843" s="127">
        <v>2990</v>
      </c>
      <c r="G843" s="95" t="s">
        <v>1666</v>
      </c>
      <c r="H843" s="126">
        <v>854</v>
      </c>
      <c r="I843" s="95" t="s">
        <v>1667</v>
      </c>
      <c r="J843" s="127">
        <v>1880</v>
      </c>
      <c r="K843" s="95" t="s">
        <v>931</v>
      </c>
      <c r="L843" s="126">
        <v>212</v>
      </c>
      <c r="M843" s="95" t="s">
        <v>1668</v>
      </c>
      <c r="N843" s="126">
        <v>120</v>
      </c>
    </row>
    <row r="844" spans="1:14">
      <c r="A844" s="98" t="s">
        <v>1669</v>
      </c>
      <c r="B844" s="114" t="s">
        <v>1670</v>
      </c>
      <c r="C844" s="118">
        <v>6</v>
      </c>
      <c r="D844" s="114" t="s">
        <v>1671</v>
      </c>
      <c r="E844" s="98" t="s">
        <v>1672</v>
      </c>
      <c r="F844" s="129">
        <v>3150</v>
      </c>
      <c r="G844" s="98" t="s">
        <v>1673</v>
      </c>
      <c r="H844" s="128">
        <v>889</v>
      </c>
      <c r="I844" s="98" t="s">
        <v>1180</v>
      </c>
      <c r="J844" s="129">
        <v>1900</v>
      </c>
      <c r="K844" s="98" t="s">
        <v>1592</v>
      </c>
      <c r="L844" s="128">
        <v>206</v>
      </c>
      <c r="M844" s="98" t="s">
        <v>1674</v>
      </c>
      <c r="N844" s="128">
        <v>124</v>
      </c>
    </row>
    <row r="845" spans="1:14">
      <c r="A845" s="95" t="s">
        <v>1675</v>
      </c>
      <c r="B845" s="112" t="s">
        <v>1676</v>
      </c>
      <c r="C845" s="113">
        <v>3.7</v>
      </c>
      <c r="D845" s="138">
        <v>0.32</v>
      </c>
      <c r="E845" s="95" t="s">
        <v>1677</v>
      </c>
      <c r="F845" s="127">
        <v>1330</v>
      </c>
      <c r="G845" s="95" t="s">
        <v>1678</v>
      </c>
      <c r="H845" s="126">
        <v>363</v>
      </c>
      <c r="I845" s="95" t="s">
        <v>977</v>
      </c>
      <c r="J845" s="126">
        <v>624</v>
      </c>
      <c r="K845" s="95" t="s">
        <v>1679</v>
      </c>
      <c r="L845" s="126">
        <v>69</v>
      </c>
      <c r="M845" s="95" t="s">
        <v>1680</v>
      </c>
      <c r="N845" s="126">
        <v>51</v>
      </c>
    </row>
    <row r="846" spans="1:14">
      <c r="A846" s="98" t="s">
        <v>1681</v>
      </c>
      <c r="B846" s="114" t="s">
        <v>1682</v>
      </c>
      <c r="C846" s="118">
        <v>3.8</v>
      </c>
      <c r="D846" s="139">
        <v>0.3</v>
      </c>
      <c r="E846" s="98" t="s">
        <v>1683</v>
      </c>
      <c r="F846" s="129">
        <v>1410</v>
      </c>
      <c r="G846" s="98" t="s">
        <v>1684</v>
      </c>
      <c r="H846" s="128">
        <v>387</v>
      </c>
      <c r="I846" s="98" t="s">
        <v>1685</v>
      </c>
      <c r="J846" s="128">
        <v>673</v>
      </c>
      <c r="K846" s="98" t="s">
        <v>1686</v>
      </c>
      <c r="L846" s="128">
        <v>74</v>
      </c>
      <c r="M846" s="98" t="s">
        <v>1687</v>
      </c>
      <c r="N846" s="128">
        <v>54</v>
      </c>
    </row>
    <row r="847" spans="1:14" ht="19">
      <c r="A847" s="95" t="s">
        <v>1688</v>
      </c>
      <c r="B847" s="112" t="s">
        <v>1689</v>
      </c>
      <c r="C847" s="112" t="s">
        <v>1690</v>
      </c>
      <c r="D847" s="138">
        <v>0.17</v>
      </c>
      <c r="E847" s="95" t="s">
        <v>1691</v>
      </c>
      <c r="F847" s="126">
        <v>62</v>
      </c>
      <c r="G847" s="95" t="s">
        <v>1691</v>
      </c>
      <c r="H847" s="126">
        <v>17</v>
      </c>
      <c r="I847" s="95" t="s">
        <v>1692</v>
      </c>
      <c r="J847" s="126">
        <v>18</v>
      </c>
      <c r="K847" s="95" t="s">
        <v>1693</v>
      </c>
      <c r="L847" s="126">
        <v>3</v>
      </c>
      <c r="M847" s="95" t="s">
        <v>1694</v>
      </c>
      <c r="N847" s="126">
        <v>2</v>
      </c>
    </row>
    <row r="848" spans="1:14">
      <c r="A848" s="98" t="s">
        <v>1695</v>
      </c>
      <c r="B848" s="114" t="s">
        <v>1696</v>
      </c>
      <c r="C848" s="118">
        <v>5.7</v>
      </c>
      <c r="D848" s="139">
        <v>0.37</v>
      </c>
      <c r="E848" s="98" t="s">
        <v>1697</v>
      </c>
      <c r="F848" s="129">
        <v>2560</v>
      </c>
      <c r="G848" s="98" t="s">
        <v>1698</v>
      </c>
      <c r="H848" s="128">
        <v>719</v>
      </c>
      <c r="I848" s="98" t="s">
        <v>1699</v>
      </c>
      <c r="J848" s="129">
        <v>1500</v>
      </c>
      <c r="K848" s="98" t="s">
        <v>1700</v>
      </c>
      <c r="L848" s="128">
        <v>162</v>
      </c>
      <c r="M848" s="98" t="s">
        <v>1701</v>
      </c>
      <c r="N848" s="128">
        <v>101</v>
      </c>
    </row>
    <row r="849" spans="1:14">
      <c r="A849" s="95" t="s">
        <v>1702</v>
      </c>
      <c r="B849" s="112" t="s">
        <v>1703</v>
      </c>
      <c r="C849" s="113">
        <v>3.5</v>
      </c>
      <c r="D849" s="138">
        <v>0.38</v>
      </c>
      <c r="E849" s="95" t="s">
        <v>1704</v>
      </c>
      <c r="F849" s="127">
        <v>1640</v>
      </c>
      <c r="G849" s="95" t="s">
        <v>1705</v>
      </c>
      <c r="H849" s="126">
        <v>446</v>
      </c>
      <c r="I849" s="95" t="s">
        <v>1706</v>
      </c>
      <c r="J849" s="126">
        <v>747</v>
      </c>
      <c r="K849" s="95" t="s">
        <v>1707</v>
      </c>
      <c r="L849" s="126">
        <v>84</v>
      </c>
      <c r="M849" s="95" t="s">
        <v>1708</v>
      </c>
      <c r="N849" s="126">
        <v>62</v>
      </c>
    </row>
    <row r="850" spans="1:14">
      <c r="A850" s="98" t="s">
        <v>1709</v>
      </c>
      <c r="B850" s="114" t="s">
        <v>1710</v>
      </c>
      <c r="C850" s="118">
        <v>3.8</v>
      </c>
      <c r="D850" s="139">
        <v>0.32</v>
      </c>
      <c r="E850" s="98" t="s">
        <v>1711</v>
      </c>
      <c r="F850" s="129">
        <v>1510</v>
      </c>
      <c r="G850" s="98" t="s">
        <v>1712</v>
      </c>
      <c r="H850" s="128">
        <v>413</v>
      </c>
      <c r="I850" s="98" t="s">
        <v>1713</v>
      </c>
      <c r="J850" s="128">
        <v>718</v>
      </c>
      <c r="K850" s="98" t="s">
        <v>1714</v>
      </c>
      <c r="L850" s="128">
        <v>79</v>
      </c>
      <c r="M850" s="98" t="s">
        <v>1715</v>
      </c>
      <c r="N850" s="128">
        <v>57</v>
      </c>
    </row>
    <row r="851" spans="1:14">
      <c r="A851" s="95" t="s">
        <v>1716</v>
      </c>
      <c r="B851" s="112" t="s">
        <v>1717</v>
      </c>
      <c r="C851" s="95" t="s">
        <v>1718</v>
      </c>
      <c r="D851" s="138">
        <v>0.15</v>
      </c>
      <c r="E851" s="95" t="s">
        <v>1591</v>
      </c>
      <c r="F851" s="126">
        <v>50</v>
      </c>
      <c r="G851" s="95" t="s">
        <v>1591</v>
      </c>
      <c r="H851" s="126">
        <v>14</v>
      </c>
      <c r="I851" s="95" t="s">
        <v>1719</v>
      </c>
      <c r="J851" s="126">
        <v>15</v>
      </c>
      <c r="K851" s="95" t="s">
        <v>1720</v>
      </c>
      <c r="L851" s="126">
        <v>2</v>
      </c>
      <c r="M851" s="95" t="s">
        <v>1721</v>
      </c>
      <c r="N851" s="126">
        <v>2</v>
      </c>
    </row>
    <row r="852" spans="1:14">
      <c r="A852" s="98" t="s">
        <v>1722</v>
      </c>
      <c r="B852" s="114" t="s">
        <v>1723</v>
      </c>
      <c r="C852" s="98" t="s">
        <v>1724</v>
      </c>
      <c r="D852" s="139">
        <v>0.05</v>
      </c>
      <c r="E852" s="98" t="s">
        <v>1725</v>
      </c>
      <c r="F852" s="128">
        <v>3</v>
      </c>
      <c r="G852" s="98" t="s">
        <v>1725</v>
      </c>
      <c r="H852" s="130" t="s">
        <v>1084</v>
      </c>
      <c r="I852" s="98" t="s">
        <v>1726</v>
      </c>
      <c r="J852" s="130" t="s">
        <v>1084</v>
      </c>
      <c r="K852" s="98" t="s">
        <v>1727</v>
      </c>
      <c r="L852" s="130" t="s">
        <v>1084</v>
      </c>
      <c r="M852" s="98" t="s">
        <v>1728</v>
      </c>
      <c r="N852" s="130" t="s">
        <v>1084</v>
      </c>
    </row>
    <row r="853" spans="1:14">
      <c r="A853" s="95" t="s">
        <v>1729</v>
      </c>
      <c r="B853" s="112" t="s">
        <v>1730</v>
      </c>
      <c r="C853" s="113">
        <v>0.6</v>
      </c>
      <c r="D853" s="112" t="s">
        <v>1731</v>
      </c>
      <c r="E853" s="95" t="s">
        <v>1732</v>
      </c>
      <c r="F853" s="126">
        <v>215</v>
      </c>
      <c r="G853" s="95" t="s">
        <v>1732</v>
      </c>
      <c r="H853" s="126">
        <v>58</v>
      </c>
      <c r="I853" s="95" t="s">
        <v>1733</v>
      </c>
      <c r="J853" s="126">
        <v>66</v>
      </c>
      <c r="K853" s="95" t="s">
        <v>1734</v>
      </c>
      <c r="L853" s="126">
        <v>10</v>
      </c>
      <c r="M853" s="95" t="s">
        <v>1735</v>
      </c>
      <c r="N853" s="126">
        <v>8</v>
      </c>
    </row>
    <row r="854" spans="1:14">
      <c r="A854" s="98" t="s">
        <v>1736</v>
      </c>
      <c r="B854" s="114" t="s">
        <v>1737</v>
      </c>
      <c r="C854" s="118">
        <v>5</v>
      </c>
      <c r="D854" s="139">
        <v>0.3</v>
      </c>
      <c r="E854" s="98" t="s">
        <v>1738</v>
      </c>
      <c r="F854" s="129">
        <v>2260</v>
      </c>
      <c r="G854" s="98" t="s">
        <v>1739</v>
      </c>
      <c r="H854" s="128">
        <v>627</v>
      </c>
      <c r="I854" s="98" t="s">
        <v>1740</v>
      </c>
      <c r="J854" s="129">
        <v>1240</v>
      </c>
      <c r="K854" s="98" t="s">
        <v>1741</v>
      </c>
      <c r="L854" s="128">
        <v>132</v>
      </c>
      <c r="M854" s="98" t="s">
        <v>1742</v>
      </c>
      <c r="N854" s="128">
        <v>88</v>
      </c>
    </row>
    <row r="855" spans="1:14">
      <c r="A855" s="95" t="s">
        <v>1743</v>
      </c>
      <c r="B855" s="112" t="s">
        <v>1744</v>
      </c>
      <c r="C855" s="95" t="s">
        <v>1193</v>
      </c>
      <c r="D855" s="138">
        <v>0.01</v>
      </c>
      <c r="E855" s="95" t="s">
        <v>1745</v>
      </c>
      <c r="F855" s="131" t="s">
        <v>1084</v>
      </c>
      <c r="G855" s="95" t="s">
        <v>1745</v>
      </c>
      <c r="H855" s="131" t="s">
        <v>1084</v>
      </c>
      <c r="I855" s="95" t="s">
        <v>1746</v>
      </c>
      <c r="J855" s="131" t="s">
        <v>1084</v>
      </c>
      <c r="K855" s="95" t="s">
        <v>1747</v>
      </c>
      <c r="L855" s="131" t="s">
        <v>1084</v>
      </c>
      <c r="M855" s="95" t="s">
        <v>1748</v>
      </c>
      <c r="N855" s="131" t="s">
        <v>1084</v>
      </c>
    </row>
    <row r="856" spans="1:14">
      <c r="A856" s="98" t="s">
        <v>1749</v>
      </c>
      <c r="B856" s="114" t="s">
        <v>1750</v>
      </c>
      <c r="C856" s="118">
        <v>0.3</v>
      </c>
      <c r="D856" s="139">
        <v>0.16</v>
      </c>
      <c r="E856" s="98" t="s">
        <v>1751</v>
      </c>
      <c r="F856" s="128">
        <v>47</v>
      </c>
      <c r="G856" s="98" t="s">
        <v>1751</v>
      </c>
      <c r="H856" s="128">
        <v>13</v>
      </c>
      <c r="I856" s="98" t="s">
        <v>1752</v>
      </c>
      <c r="J856" s="128">
        <v>14</v>
      </c>
      <c r="K856" s="98" t="s">
        <v>1753</v>
      </c>
      <c r="L856" s="128">
        <v>2</v>
      </c>
      <c r="M856" s="98" t="s">
        <v>1754</v>
      </c>
      <c r="N856" s="128">
        <v>2</v>
      </c>
    </row>
    <row r="857" spans="1:14">
      <c r="A857" s="95" t="s">
        <v>1755</v>
      </c>
      <c r="B857" s="112" t="s">
        <v>1756</v>
      </c>
      <c r="C857" s="106">
        <v>13.5</v>
      </c>
      <c r="D857" s="138">
        <v>1.02</v>
      </c>
      <c r="E857" s="95" t="s">
        <v>1757</v>
      </c>
      <c r="F857" s="127">
        <v>8010</v>
      </c>
      <c r="G857" s="95" t="s">
        <v>1758</v>
      </c>
      <c r="H857" s="127">
        <v>2820</v>
      </c>
      <c r="I857" s="95" t="s">
        <v>1482</v>
      </c>
      <c r="J857" s="127">
        <v>6600</v>
      </c>
      <c r="K857" s="95" t="s">
        <v>1759</v>
      </c>
      <c r="L857" s="127">
        <v>1530</v>
      </c>
      <c r="M857" s="95" t="s">
        <v>1760</v>
      </c>
      <c r="N857" s="126">
        <v>436</v>
      </c>
    </row>
    <row r="858" spans="1:14">
      <c r="A858" s="98" t="s">
        <v>1761</v>
      </c>
      <c r="B858" s="114" t="s">
        <v>1762</v>
      </c>
      <c r="C858" s="118">
        <v>4.7</v>
      </c>
      <c r="D858" s="139">
        <v>0.36</v>
      </c>
      <c r="E858" s="98" t="s">
        <v>1763</v>
      </c>
      <c r="F858" s="129">
        <v>1530</v>
      </c>
      <c r="G858" s="98" t="s">
        <v>1764</v>
      </c>
      <c r="H858" s="128">
        <v>421</v>
      </c>
      <c r="I858" s="98" t="s">
        <v>1765</v>
      </c>
      <c r="J858" s="128">
        <v>809</v>
      </c>
      <c r="K858" s="98" t="s">
        <v>1766</v>
      </c>
      <c r="L858" s="128">
        <v>86</v>
      </c>
      <c r="M858" s="98" t="s">
        <v>1767</v>
      </c>
      <c r="N858" s="128">
        <v>59</v>
      </c>
    </row>
    <row r="859" spans="1:14">
      <c r="A859" s="95" t="s">
        <v>1768</v>
      </c>
      <c r="B859" s="112" t="s">
        <v>1769</v>
      </c>
      <c r="C859" s="113">
        <v>4.7</v>
      </c>
      <c r="D859" s="138">
        <v>0.42</v>
      </c>
      <c r="E859" s="95" t="s">
        <v>1770</v>
      </c>
      <c r="F859" s="127">
        <v>1760</v>
      </c>
      <c r="G859" s="95" t="s">
        <v>1771</v>
      </c>
      <c r="H859" s="126">
        <v>486</v>
      </c>
      <c r="I859" s="95" t="s">
        <v>1772</v>
      </c>
      <c r="J859" s="126">
        <v>934</v>
      </c>
      <c r="K859" s="95" t="s">
        <v>1773</v>
      </c>
      <c r="L859" s="126">
        <v>99</v>
      </c>
      <c r="M859" s="95" t="s">
        <v>1774</v>
      </c>
      <c r="N859" s="126">
        <v>68</v>
      </c>
    </row>
    <row r="860" spans="1:14">
      <c r="A860" s="98" t="s">
        <v>1775</v>
      </c>
      <c r="B860" s="114" t="s">
        <v>1776</v>
      </c>
      <c r="C860" s="118">
        <v>4.7</v>
      </c>
      <c r="D860" s="139">
        <v>0.35</v>
      </c>
      <c r="E860" s="98" t="s">
        <v>1777</v>
      </c>
      <c r="F860" s="129">
        <v>1480</v>
      </c>
      <c r="G860" s="98" t="s">
        <v>1778</v>
      </c>
      <c r="H860" s="128">
        <v>407</v>
      </c>
      <c r="I860" s="98" t="s">
        <v>1779</v>
      </c>
      <c r="J860" s="128">
        <v>783</v>
      </c>
      <c r="K860" s="98" t="s">
        <v>1780</v>
      </c>
      <c r="L860" s="128">
        <v>83</v>
      </c>
      <c r="M860" s="98" t="s">
        <v>1781</v>
      </c>
      <c r="N860" s="128">
        <v>57</v>
      </c>
    </row>
    <row r="861" spans="1:14">
      <c r="A861" s="95" t="s">
        <v>1782</v>
      </c>
      <c r="B861" s="112" t="s">
        <v>1783</v>
      </c>
      <c r="C861" s="113">
        <v>0.8</v>
      </c>
      <c r="D861" s="138">
        <v>0.3</v>
      </c>
      <c r="E861" s="95" t="s">
        <v>1784</v>
      </c>
      <c r="F861" s="126">
        <v>209</v>
      </c>
      <c r="G861" s="95" t="s">
        <v>1784</v>
      </c>
      <c r="H861" s="126">
        <v>57</v>
      </c>
      <c r="I861" s="95" t="s">
        <v>1785</v>
      </c>
      <c r="J861" s="126">
        <v>66</v>
      </c>
      <c r="K861" s="95" t="s">
        <v>1786</v>
      </c>
      <c r="L861" s="126">
        <v>10</v>
      </c>
      <c r="M861" s="95" t="s">
        <v>1787</v>
      </c>
      <c r="N861" s="126">
        <v>8</v>
      </c>
    </row>
    <row r="862" spans="1:14">
      <c r="A862" s="98" t="s">
        <v>1788</v>
      </c>
      <c r="B862" s="114" t="s">
        <v>1789</v>
      </c>
      <c r="C862" s="118">
        <v>0.8</v>
      </c>
      <c r="D862" s="114" t="s">
        <v>1790</v>
      </c>
      <c r="E862" s="98" t="s">
        <v>1791</v>
      </c>
      <c r="F862" s="128">
        <v>237</v>
      </c>
      <c r="G862" s="98" t="s">
        <v>1791</v>
      </c>
      <c r="H862" s="128">
        <v>65</v>
      </c>
      <c r="I862" s="98" t="s">
        <v>1780</v>
      </c>
      <c r="J862" s="128">
        <v>75</v>
      </c>
      <c r="K862" s="98" t="s">
        <v>1305</v>
      </c>
      <c r="L862" s="128">
        <v>11</v>
      </c>
      <c r="M862" s="98" t="s">
        <v>1792</v>
      </c>
      <c r="N862" s="128">
        <v>9</v>
      </c>
    </row>
    <row r="863" spans="1:14">
      <c r="A863" s="95" t="s">
        <v>1793</v>
      </c>
      <c r="B863" s="112" t="s">
        <v>1794</v>
      </c>
      <c r="C863" s="113">
        <v>0.8</v>
      </c>
      <c r="D863" s="138">
        <v>0.24</v>
      </c>
      <c r="E863" s="95" t="s">
        <v>1795</v>
      </c>
      <c r="F863" s="126">
        <v>163</v>
      </c>
      <c r="G863" s="95" t="s">
        <v>1795</v>
      </c>
      <c r="H863" s="126">
        <v>44</v>
      </c>
      <c r="I863" s="95" t="s">
        <v>1796</v>
      </c>
      <c r="J863" s="126">
        <v>52</v>
      </c>
      <c r="K863" s="95" t="s">
        <v>1797</v>
      </c>
      <c r="L863" s="126">
        <v>8</v>
      </c>
      <c r="M863" s="95" t="s">
        <v>1798</v>
      </c>
      <c r="N863" s="126">
        <v>6</v>
      </c>
    </row>
    <row r="864" spans="1:14">
      <c r="A864" s="98" t="s">
        <v>1799</v>
      </c>
      <c r="B864" s="114" t="s">
        <v>1800</v>
      </c>
      <c r="C864" s="109">
        <v>25</v>
      </c>
      <c r="D864" s="139">
        <v>0.65</v>
      </c>
      <c r="E864" s="98" t="s">
        <v>1801</v>
      </c>
      <c r="F864" s="148">
        <v>11000</v>
      </c>
      <c r="G864" s="98" t="s">
        <v>1802</v>
      </c>
      <c r="H864" s="129">
        <v>5350</v>
      </c>
      <c r="I864" s="98" t="s">
        <v>1803</v>
      </c>
      <c r="J864" s="148">
        <v>10300</v>
      </c>
      <c r="K864" s="98" t="s">
        <v>1174</v>
      </c>
      <c r="L864" s="129">
        <v>4770</v>
      </c>
      <c r="M864" s="98" t="s">
        <v>1804</v>
      </c>
      <c r="N864" s="128">
        <v>1420</v>
      </c>
    </row>
    <row r="865" spans="1:14">
      <c r="A865" s="95" t="s">
        <v>1805</v>
      </c>
      <c r="B865" s="112" t="s">
        <v>1806</v>
      </c>
      <c r="C865" s="106">
        <v>12.9</v>
      </c>
      <c r="D865" s="138">
        <v>0.86</v>
      </c>
      <c r="E865" s="95" t="s">
        <v>1807</v>
      </c>
      <c r="F865" s="127">
        <v>8430</v>
      </c>
      <c r="G865" s="95" t="s">
        <v>1808</v>
      </c>
      <c r="H865" s="127">
        <v>2910</v>
      </c>
      <c r="I865" s="95" t="s">
        <v>1450</v>
      </c>
      <c r="J865" s="127">
        <v>6860</v>
      </c>
      <c r="K865" s="95" t="s">
        <v>1809</v>
      </c>
      <c r="L865" s="127">
        <v>1500</v>
      </c>
      <c r="M865" s="95" t="s">
        <v>1810</v>
      </c>
      <c r="N865" s="126">
        <v>442</v>
      </c>
    </row>
    <row r="866" spans="1:14">
      <c r="A866" s="98" t="s">
        <v>1811</v>
      </c>
      <c r="B866" s="114" t="s">
        <v>1812</v>
      </c>
      <c r="C866" s="118">
        <v>1.9</v>
      </c>
      <c r="D866" s="139">
        <v>0.26</v>
      </c>
      <c r="E866" s="98" t="s">
        <v>1813</v>
      </c>
      <c r="F866" s="128">
        <v>668</v>
      </c>
      <c r="G866" s="98" t="s">
        <v>1813</v>
      </c>
      <c r="H866" s="128">
        <v>182</v>
      </c>
      <c r="I866" s="98" t="s">
        <v>1377</v>
      </c>
      <c r="J866" s="128">
        <v>243</v>
      </c>
      <c r="K866" s="98" t="s">
        <v>1814</v>
      </c>
      <c r="L866" s="128">
        <v>32</v>
      </c>
      <c r="M866" s="98" t="s">
        <v>997</v>
      </c>
      <c r="N866" s="128">
        <v>25</v>
      </c>
    </row>
    <row r="867" spans="1:14" ht="19">
      <c r="A867" s="95" t="s">
        <v>1815</v>
      </c>
      <c r="B867" s="112" t="s">
        <v>1816</v>
      </c>
      <c r="C867" s="106">
        <v>12.9</v>
      </c>
      <c r="D867" s="112" t="s">
        <v>1817</v>
      </c>
      <c r="E867" s="95" t="s">
        <v>1818</v>
      </c>
      <c r="F867" s="127">
        <v>7900</v>
      </c>
      <c r="G867" s="95" t="s">
        <v>1819</v>
      </c>
      <c r="H867" s="127">
        <v>2730</v>
      </c>
      <c r="I867" s="95" t="s">
        <v>1408</v>
      </c>
      <c r="J867" s="127">
        <v>6430</v>
      </c>
      <c r="K867" s="95" t="s">
        <v>1820</v>
      </c>
      <c r="L867" s="127">
        <v>1410</v>
      </c>
      <c r="M867" s="95" t="s">
        <v>1821</v>
      </c>
      <c r="N867" s="126">
        <v>415</v>
      </c>
    </row>
    <row r="868" spans="1:14" ht="19">
      <c r="A868" s="98" t="s">
        <v>1822</v>
      </c>
      <c r="B868" s="114" t="s">
        <v>1823</v>
      </c>
      <c r="C868" s="109">
        <v>12.9</v>
      </c>
      <c r="D868" s="114" t="s">
        <v>1824</v>
      </c>
      <c r="E868" s="98" t="s">
        <v>1825</v>
      </c>
      <c r="F868" s="129">
        <v>8270</v>
      </c>
      <c r="G868" s="98" t="s">
        <v>1826</v>
      </c>
      <c r="H868" s="129">
        <v>2850</v>
      </c>
      <c r="I868" s="98" t="s">
        <v>911</v>
      </c>
      <c r="J868" s="129">
        <v>6730</v>
      </c>
      <c r="K868" s="98" t="s">
        <v>1827</v>
      </c>
      <c r="L868" s="129">
        <v>1480</v>
      </c>
      <c r="M868" s="98" t="s">
        <v>1828</v>
      </c>
      <c r="N868" s="128">
        <v>434</v>
      </c>
    </row>
    <row r="869" spans="1:14">
      <c r="A869" s="95" t="s">
        <v>1829</v>
      </c>
      <c r="B869" s="112" t="s">
        <v>1830</v>
      </c>
      <c r="C869" s="106">
        <v>25</v>
      </c>
      <c r="D869" s="112" t="s">
        <v>1831</v>
      </c>
      <c r="E869" s="95" t="s">
        <v>1832</v>
      </c>
      <c r="F869" s="147">
        <v>10900</v>
      </c>
      <c r="G869" s="95" t="s">
        <v>1833</v>
      </c>
      <c r="H869" s="127">
        <v>5300</v>
      </c>
      <c r="I869" s="95" t="s">
        <v>1834</v>
      </c>
      <c r="J869" s="147">
        <v>10200</v>
      </c>
      <c r="K869" s="95" t="s">
        <v>1835</v>
      </c>
      <c r="L869" s="127">
        <v>4730</v>
      </c>
      <c r="M869" s="95" t="s">
        <v>1836</v>
      </c>
      <c r="N869" s="126">
        <v>1400</v>
      </c>
    </row>
    <row r="870" spans="1:14" ht="19">
      <c r="A870" s="120" t="s">
        <v>1837</v>
      </c>
      <c r="B870" s="119" t="s">
        <v>1838</v>
      </c>
      <c r="C870" s="157">
        <v>13.5</v>
      </c>
      <c r="D870" s="119" t="s">
        <v>1839</v>
      </c>
      <c r="E870" s="120" t="s">
        <v>1840</v>
      </c>
      <c r="F870" s="153">
        <v>11100</v>
      </c>
      <c r="G870" s="120" t="s">
        <v>1841</v>
      </c>
      <c r="H870" s="152">
        <v>3890</v>
      </c>
      <c r="I870" s="120" t="s">
        <v>1842</v>
      </c>
      <c r="J870" s="152">
        <v>9110</v>
      </c>
      <c r="K870" s="120" t="s">
        <v>1642</v>
      </c>
      <c r="L870" s="152">
        <v>2120</v>
      </c>
      <c r="M870" s="120" t="s">
        <v>1843</v>
      </c>
      <c r="N870" s="158">
        <v>602</v>
      </c>
    </row>
    <row r="871" spans="1:14">
      <c r="A871" s="91" t="s">
        <v>1844</v>
      </c>
      <c r="B871" s="134" t="s">
        <v>1845</v>
      </c>
      <c r="C871" s="124">
        <v>25</v>
      </c>
      <c r="D871" s="134" t="s">
        <v>1846</v>
      </c>
      <c r="E871" s="91" t="s">
        <v>1847</v>
      </c>
      <c r="F871" s="125">
        <v>15100</v>
      </c>
      <c r="G871" s="91" t="s">
        <v>1848</v>
      </c>
      <c r="H871" s="155">
        <v>7330</v>
      </c>
      <c r="I871" s="91" t="s">
        <v>1849</v>
      </c>
      <c r="J871" s="125">
        <v>14100</v>
      </c>
      <c r="K871" s="91" t="s">
        <v>1850</v>
      </c>
      <c r="L871" s="155">
        <v>6530</v>
      </c>
      <c r="M871" s="91" t="s">
        <v>1851</v>
      </c>
      <c r="N871" s="136">
        <v>1940</v>
      </c>
    </row>
    <row r="872" spans="1:14">
      <c r="A872" s="95" t="s">
        <v>1852</v>
      </c>
      <c r="B872" s="112" t="s">
        <v>1853</v>
      </c>
      <c r="C872" s="113">
        <v>0.8</v>
      </c>
      <c r="D872" s="112" t="s">
        <v>1854</v>
      </c>
      <c r="E872" s="95" t="s">
        <v>919</v>
      </c>
      <c r="F872" s="126">
        <v>223</v>
      </c>
      <c r="G872" s="95" t="s">
        <v>919</v>
      </c>
      <c r="H872" s="126">
        <v>61</v>
      </c>
      <c r="I872" s="95" t="s">
        <v>1855</v>
      </c>
      <c r="J872" s="126">
        <v>70</v>
      </c>
      <c r="K872" s="95" t="s">
        <v>1856</v>
      </c>
      <c r="L872" s="126">
        <v>10</v>
      </c>
      <c r="M872" s="95" t="s">
        <v>1857</v>
      </c>
      <c r="N872" s="126">
        <v>8</v>
      </c>
    </row>
    <row r="873" spans="1:14">
      <c r="A873" s="98" t="s">
        <v>1858</v>
      </c>
      <c r="B873" s="114" t="s">
        <v>1859</v>
      </c>
      <c r="C873" s="98" t="s">
        <v>1860</v>
      </c>
      <c r="D873" s="114" t="s">
        <v>1861</v>
      </c>
      <c r="E873" s="98" t="s">
        <v>1862</v>
      </c>
      <c r="F873" s="130" t="s">
        <v>1084</v>
      </c>
      <c r="G873" s="98" t="s">
        <v>1862</v>
      </c>
      <c r="H873" s="130" t="s">
        <v>1084</v>
      </c>
      <c r="I873" s="98" t="s">
        <v>1863</v>
      </c>
      <c r="J873" s="130" t="s">
        <v>1084</v>
      </c>
      <c r="K873" s="98" t="s">
        <v>1864</v>
      </c>
      <c r="L873" s="130" t="s">
        <v>1084</v>
      </c>
      <c r="M873" s="98" t="s">
        <v>1865</v>
      </c>
      <c r="N873" s="130" t="s">
        <v>1084</v>
      </c>
    </row>
    <row r="874" spans="1:14">
      <c r="A874" s="95" t="s">
        <v>1866</v>
      </c>
      <c r="B874" s="112" t="s">
        <v>1867</v>
      </c>
      <c r="C874" s="113">
        <v>6.2</v>
      </c>
      <c r="D874" s="112" t="s">
        <v>1868</v>
      </c>
      <c r="E874" s="95" t="s">
        <v>1869</v>
      </c>
      <c r="F874" s="127">
        <v>3080</v>
      </c>
      <c r="G874" s="95" t="s">
        <v>1870</v>
      </c>
      <c r="H874" s="126">
        <v>871</v>
      </c>
      <c r="I874" s="95" t="s">
        <v>1667</v>
      </c>
      <c r="J874" s="127">
        <v>1880</v>
      </c>
      <c r="K874" s="95" t="s">
        <v>885</v>
      </c>
      <c r="L874" s="126">
        <v>207</v>
      </c>
      <c r="M874" s="95" t="s">
        <v>1871</v>
      </c>
      <c r="N874" s="126">
        <v>122</v>
      </c>
    </row>
    <row r="875" spans="1:14" ht="19">
      <c r="A875" s="98" t="s">
        <v>1872</v>
      </c>
      <c r="B875" s="114" t="s">
        <v>1873</v>
      </c>
      <c r="C875" s="118">
        <v>1</v>
      </c>
      <c r="D875" s="114" t="s">
        <v>1874</v>
      </c>
      <c r="E875" s="98" t="s">
        <v>1875</v>
      </c>
      <c r="F875" s="128">
        <v>204</v>
      </c>
      <c r="G875" s="98" t="s">
        <v>1875</v>
      </c>
      <c r="H875" s="128">
        <v>56</v>
      </c>
      <c r="I875" s="98" t="s">
        <v>1733</v>
      </c>
      <c r="J875" s="128">
        <v>66</v>
      </c>
      <c r="K875" s="98" t="s">
        <v>1876</v>
      </c>
      <c r="L875" s="128">
        <v>10</v>
      </c>
      <c r="M875" s="98" t="s">
        <v>1877</v>
      </c>
      <c r="N875" s="128">
        <v>8</v>
      </c>
    </row>
    <row r="876" spans="1:14">
      <c r="A876" s="95" t="s">
        <v>1878</v>
      </c>
      <c r="B876" s="112" t="s">
        <v>1879</v>
      </c>
      <c r="C876" s="95" t="s">
        <v>1880</v>
      </c>
      <c r="D876" s="112" t="s">
        <v>1881</v>
      </c>
      <c r="E876" s="95" t="s">
        <v>1598</v>
      </c>
      <c r="F876" s="126">
        <v>46</v>
      </c>
      <c r="G876" s="95" t="s">
        <v>1598</v>
      </c>
      <c r="H876" s="126">
        <v>13</v>
      </c>
      <c r="I876" s="95" t="s">
        <v>1882</v>
      </c>
      <c r="J876" s="126">
        <v>14</v>
      </c>
      <c r="K876" s="95" t="s">
        <v>1518</v>
      </c>
      <c r="L876" s="126">
        <v>2</v>
      </c>
      <c r="M876" s="95" t="s">
        <v>1883</v>
      </c>
      <c r="N876" s="126">
        <v>2</v>
      </c>
    </row>
    <row r="877" spans="1:14">
      <c r="A877" s="98" t="s">
        <v>1884</v>
      </c>
      <c r="B877" s="114" t="s">
        <v>1885</v>
      </c>
      <c r="C877" s="118">
        <v>1.1000000000000001</v>
      </c>
      <c r="D877" s="114" t="s">
        <v>1886</v>
      </c>
      <c r="E877" s="98" t="s">
        <v>1166</v>
      </c>
      <c r="F877" s="128">
        <v>528</v>
      </c>
      <c r="G877" s="98" t="s">
        <v>1166</v>
      </c>
      <c r="H877" s="128">
        <v>144</v>
      </c>
      <c r="I877" s="98" t="s">
        <v>1887</v>
      </c>
      <c r="J877" s="128">
        <v>173</v>
      </c>
      <c r="K877" s="98" t="s">
        <v>1888</v>
      </c>
      <c r="L877" s="128">
        <v>25</v>
      </c>
      <c r="M877" s="98" t="s">
        <v>1889</v>
      </c>
      <c r="N877" s="128">
        <v>20</v>
      </c>
    </row>
    <row r="878" spans="1:14">
      <c r="A878" s="95" t="s">
        <v>1890</v>
      </c>
      <c r="B878" s="112" t="s">
        <v>1891</v>
      </c>
      <c r="C878" s="113">
        <v>0.9</v>
      </c>
      <c r="D878" s="112" t="s">
        <v>1892</v>
      </c>
      <c r="E878" s="95" t="s">
        <v>1893</v>
      </c>
      <c r="F878" s="126">
        <v>479</v>
      </c>
      <c r="G878" s="95" t="s">
        <v>1893</v>
      </c>
      <c r="H878" s="126">
        <v>130</v>
      </c>
      <c r="I878" s="95" t="s">
        <v>1894</v>
      </c>
      <c r="J878" s="126">
        <v>153</v>
      </c>
      <c r="K878" s="95" t="s">
        <v>1252</v>
      </c>
      <c r="L878" s="126">
        <v>22</v>
      </c>
      <c r="M878" s="95" t="s">
        <v>1895</v>
      </c>
      <c r="N878" s="126">
        <v>18</v>
      </c>
    </row>
    <row r="879" spans="1:14">
      <c r="A879" s="98" t="s">
        <v>1896</v>
      </c>
      <c r="B879" s="114" t="s">
        <v>1897</v>
      </c>
      <c r="C879" s="118">
        <v>3.3</v>
      </c>
      <c r="D879" s="114" t="s">
        <v>1898</v>
      </c>
      <c r="E879" s="98" t="s">
        <v>1738</v>
      </c>
      <c r="F879" s="129">
        <v>2260</v>
      </c>
      <c r="G879" s="98" t="s">
        <v>1899</v>
      </c>
      <c r="H879" s="128">
        <v>617</v>
      </c>
      <c r="I879" s="98" t="s">
        <v>1900</v>
      </c>
      <c r="J879" s="129">
        <v>1010</v>
      </c>
      <c r="K879" s="98" t="s">
        <v>1901</v>
      </c>
      <c r="L879" s="128">
        <v>115</v>
      </c>
      <c r="M879" s="98" t="s">
        <v>1902</v>
      </c>
      <c r="N879" s="128">
        <v>86</v>
      </c>
    </row>
    <row r="880" spans="1:14">
      <c r="A880" s="95" t="s">
        <v>1903</v>
      </c>
      <c r="B880" s="112" t="s">
        <v>1904</v>
      </c>
      <c r="C880" s="113">
        <v>4.4000000000000004</v>
      </c>
      <c r="D880" s="112" t="s">
        <v>1905</v>
      </c>
      <c r="E880" s="95" t="s">
        <v>1906</v>
      </c>
      <c r="F880" s="127">
        <v>2730</v>
      </c>
      <c r="G880" s="95" t="s">
        <v>1907</v>
      </c>
      <c r="H880" s="126">
        <v>751</v>
      </c>
      <c r="I880" s="95" t="s">
        <v>1908</v>
      </c>
      <c r="J880" s="127">
        <v>1400</v>
      </c>
      <c r="K880" s="95" t="s">
        <v>1909</v>
      </c>
      <c r="L880" s="126">
        <v>150</v>
      </c>
      <c r="M880" s="95" t="s">
        <v>1559</v>
      </c>
      <c r="N880" s="126">
        <v>105</v>
      </c>
    </row>
    <row r="881" spans="1:14">
      <c r="A881" s="98" t="s">
        <v>1910</v>
      </c>
      <c r="B881" s="114" t="s">
        <v>1911</v>
      </c>
      <c r="C881" s="118">
        <v>2</v>
      </c>
      <c r="D881" s="139">
        <v>0.28999999999999998</v>
      </c>
      <c r="E881" s="98" t="s">
        <v>1912</v>
      </c>
      <c r="F881" s="128">
        <v>815</v>
      </c>
      <c r="G881" s="98" t="s">
        <v>1912</v>
      </c>
      <c r="H881" s="128">
        <v>222</v>
      </c>
      <c r="I881" s="98" t="s">
        <v>1654</v>
      </c>
      <c r="J881" s="128">
        <v>301</v>
      </c>
      <c r="K881" s="98" t="s">
        <v>1913</v>
      </c>
      <c r="L881" s="128">
        <v>39</v>
      </c>
      <c r="M881" s="98" t="s">
        <v>1914</v>
      </c>
      <c r="N881" s="128">
        <v>31</v>
      </c>
    </row>
    <row r="882" spans="1:14">
      <c r="A882" s="95" t="s">
        <v>1915</v>
      </c>
      <c r="B882" s="112" t="s">
        <v>1916</v>
      </c>
      <c r="C882" s="113">
        <v>2</v>
      </c>
      <c r="D882" s="138">
        <v>0.56000000000000005</v>
      </c>
      <c r="E882" s="95" t="s">
        <v>1139</v>
      </c>
      <c r="F882" s="126">
        <v>868</v>
      </c>
      <c r="G882" s="95" t="s">
        <v>1139</v>
      </c>
      <c r="H882" s="126">
        <v>236</v>
      </c>
      <c r="I882" s="95" t="s">
        <v>1917</v>
      </c>
      <c r="J882" s="126">
        <v>320</v>
      </c>
      <c r="K882" s="95" t="s">
        <v>1918</v>
      </c>
      <c r="L882" s="126">
        <v>42</v>
      </c>
      <c r="M882" s="95" t="s">
        <v>1142</v>
      </c>
      <c r="N882" s="126">
        <v>33</v>
      </c>
    </row>
    <row r="883" spans="1:14">
      <c r="A883" s="98" t="s">
        <v>1919</v>
      </c>
      <c r="B883" s="114" t="s">
        <v>1920</v>
      </c>
      <c r="C883" s="118">
        <v>2</v>
      </c>
      <c r="D883" s="139">
        <v>0.76</v>
      </c>
      <c r="E883" s="98" t="s">
        <v>1912</v>
      </c>
      <c r="F883" s="128">
        <v>812</v>
      </c>
      <c r="G883" s="98" t="s">
        <v>1912</v>
      </c>
      <c r="H883" s="128">
        <v>221</v>
      </c>
      <c r="I883" s="98" t="s">
        <v>1921</v>
      </c>
      <c r="J883" s="128">
        <v>299</v>
      </c>
      <c r="K883" s="98" t="s">
        <v>1922</v>
      </c>
      <c r="L883" s="128">
        <v>39</v>
      </c>
      <c r="M883" s="98" t="s">
        <v>1923</v>
      </c>
      <c r="N883" s="128">
        <v>31</v>
      </c>
    </row>
    <row r="884" spans="1:14">
      <c r="A884" s="95" t="s">
        <v>1924</v>
      </c>
      <c r="B884" s="112" t="s">
        <v>1925</v>
      </c>
      <c r="C884" s="106">
        <v>40</v>
      </c>
      <c r="D884" s="138">
        <v>0.48</v>
      </c>
      <c r="E884" s="95" t="s">
        <v>1926</v>
      </c>
      <c r="F884" s="127">
        <v>7170</v>
      </c>
      <c r="G884" s="95" t="s">
        <v>1927</v>
      </c>
      <c r="H884" s="127">
        <v>4550</v>
      </c>
      <c r="I884" s="95" t="s">
        <v>1928</v>
      </c>
      <c r="J884" s="127">
        <v>7090</v>
      </c>
      <c r="K884" s="95" t="s">
        <v>1929</v>
      </c>
      <c r="L884" s="127">
        <v>4690</v>
      </c>
      <c r="M884" s="95" t="s">
        <v>1297</v>
      </c>
      <c r="N884" s="126">
        <v>2040</v>
      </c>
    </row>
    <row r="885" spans="1:14">
      <c r="A885" s="98" t="s">
        <v>1930</v>
      </c>
      <c r="B885" s="114" t="s">
        <v>1931</v>
      </c>
      <c r="C885" s="98" t="s">
        <v>1932</v>
      </c>
      <c r="D885" s="139">
        <v>0.06</v>
      </c>
      <c r="E885" s="98" t="s">
        <v>1933</v>
      </c>
      <c r="F885" s="128">
        <v>2</v>
      </c>
      <c r="G885" s="98" t="s">
        <v>1933</v>
      </c>
      <c r="H885" s="130" t="s">
        <v>1084</v>
      </c>
      <c r="I885" s="98" t="s">
        <v>1934</v>
      </c>
      <c r="J885" s="130" t="s">
        <v>1084</v>
      </c>
      <c r="K885" s="98" t="s">
        <v>1935</v>
      </c>
      <c r="L885" s="130" t="s">
        <v>1084</v>
      </c>
      <c r="M885" s="98" t="s">
        <v>1936</v>
      </c>
      <c r="N885" s="130" t="s">
        <v>1084</v>
      </c>
    </row>
    <row r="886" spans="1:14">
      <c r="A886" s="95" t="s">
        <v>1937</v>
      </c>
      <c r="B886" s="112" t="s">
        <v>1938</v>
      </c>
      <c r="C886" s="95" t="s">
        <v>1932</v>
      </c>
      <c r="D886" s="138">
        <v>7.0000000000000007E-2</v>
      </c>
      <c r="E886" s="95" t="s">
        <v>1939</v>
      </c>
      <c r="F886" s="126">
        <v>1</v>
      </c>
      <c r="G886" s="95" t="s">
        <v>1939</v>
      </c>
      <c r="H886" s="131" t="s">
        <v>1084</v>
      </c>
      <c r="I886" s="95" t="s">
        <v>1940</v>
      </c>
      <c r="J886" s="131" t="s">
        <v>1084</v>
      </c>
      <c r="K886" s="95" t="s">
        <v>1941</v>
      </c>
      <c r="L886" s="131" t="s">
        <v>1084</v>
      </c>
      <c r="M886" s="95" t="s">
        <v>1942</v>
      </c>
      <c r="N886" s="131" t="s">
        <v>1084</v>
      </c>
    </row>
    <row r="887" spans="1:14" ht="19">
      <c r="A887" s="114" t="s">
        <v>1943</v>
      </c>
      <c r="B887" s="114" t="s">
        <v>1944</v>
      </c>
      <c r="C887" s="98" t="s">
        <v>1932</v>
      </c>
      <c r="D887" s="139">
        <v>0.05</v>
      </c>
      <c r="E887" s="98" t="s">
        <v>1945</v>
      </c>
      <c r="F887" s="130" t="s">
        <v>1084</v>
      </c>
      <c r="G887" s="98" t="s">
        <v>1945</v>
      </c>
      <c r="H887" s="130" t="s">
        <v>1084</v>
      </c>
      <c r="I887" s="98" t="s">
        <v>1617</v>
      </c>
      <c r="J887" s="130" t="s">
        <v>1084</v>
      </c>
      <c r="K887" s="98" t="s">
        <v>1946</v>
      </c>
      <c r="L887" s="130" t="s">
        <v>1084</v>
      </c>
      <c r="M887" s="98" t="s">
        <v>1947</v>
      </c>
      <c r="N887" s="130" t="s">
        <v>1084</v>
      </c>
    </row>
    <row r="888" spans="1:14">
      <c r="A888" s="95" t="s">
        <v>1948</v>
      </c>
      <c r="B888" s="112" t="s">
        <v>1949</v>
      </c>
      <c r="C888" s="113">
        <v>1.4</v>
      </c>
      <c r="D888" s="138">
        <v>0.21</v>
      </c>
      <c r="E888" s="95" t="s">
        <v>1950</v>
      </c>
      <c r="F888" s="126">
        <v>449</v>
      </c>
      <c r="G888" s="95" t="s">
        <v>1950</v>
      </c>
      <c r="H888" s="126">
        <v>122</v>
      </c>
      <c r="I888" s="95" t="s">
        <v>1894</v>
      </c>
      <c r="J888" s="126">
        <v>153</v>
      </c>
      <c r="K888" s="95" t="s">
        <v>1031</v>
      </c>
      <c r="L888" s="126">
        <v>21</v>
      </c>
      <c r="M888" s="95" t="s">
        <v>1951</v>
      </c>
      <c r="N888" s="126">
        <v>17</v>
      </c>
    </row>
    <row r="889" spans="1:14" ht="19">
      <c r="A889" s="98" t="s">
        <v>1952</v>
      </c>
      <c r="B889" s="114" t="s">
        <v>1953</v>
      </c>
      <c r="C889" s="109">
        <v>800</v>
      </c>
      <c r="D889" s="139">
        <v>0.65</v>
      </c>
      <c r="E889" s="98" t="s">
        <v>1954</v>
      </c>
      <c r="F889" s="129">
        <v>7500</v>
      </c>
      <c r="G889" s="98" t="s">
        <v>1955</v>
      </c>
      <c r="H889" s="129">
        <v>9710</v>
      </c>
      <c r="I889" s="98" t="s">
        <v>1956</v>
      </c>
      <c r="J889" s="129">
        <v>8070</v>
      </c>
      <c r="K889" s="98" t="s">
        <v>1957</v>
      </c>
      <c r="L889" s="129">
        <v>9910</v>
      </c>
      <c r="M889" s="98" t="s">
        <v>1545</v>
      </c>
      <c r="N889" s="148">
        <v>11300</v>
      </c>
    </row>
    <row r="890" spans="1:14">
      <c r="A890" s="95" t="s">
        <v>1958</v>
      </c>
      <c r="B890" s="112" t="s">
        <v>1959</v>
      </c>
      <c r="C890" s="95" t="s">
        <v>1960</v>
      </c>
      <c r="D890" s="138">
        <v>0.02</v>
      </c>
      <c r="E890" s="95" t="s">
        <v>1961</v>
      </c>
      <c r="F890" s="131" t="s">
        <v>1084</v>
      </c>
      <c r="G890" s="95" t="s">
        <v>1961</v>
      </c>
      <c r="H890" s="131" t="s">
        <v>1084</v>
      </c>
      <c r="I890" s="95" t="s">
        <v>1962</v>
      </c>
      <c r="J890" s="131" t="s">
        <v>1084</v>
      </c>
      <c r="K890" s="95" t="s">
        <v>1963</v>
      </c>
      <c r="L890" s="131" t="s">
        <v>1084</v>
      </c>
      <c r="M890" s="95" t="s">
        <v>1964</v>
      </c>
      <c r="N890" s="131" t="s">
        <v>1084</v>
      </c>
    </row>
    <row r="891" spans="1:14">
      <c r="A891" s="98" t="s">
        <v>1965</v>
      </c>
      <c r="B891" s="114" t="s">
        <v>1966</v>
      </c>
      <c r="C891" s="118">
        <v>3.5</v>
      </c>
      <c r="D891" s="114" t="s">
        <v>1967</v>
      </c>
      <c r="E891" s="98" t="s">
        <v>1968</v>
      </c>
      <c r="F891" s="129">
        <v>2150</v>
      </c>
      <c r="G891" s="98" t="s">
        <v>1969</v>
      </c>
      <c r="H891" s="128">
        <v>588</v>
      </c>
      <c r="I891" s="98" t="s">
        <v>1970</v>
      </c>
      <c r="J891" s="128">
        <v>984</v>
      </c>
      <c r="K891" s="98" t="s">
        <v>1971</v>
      </c>
      <c r="L891" s="128">
        <v>111</v>
      </c>
      <c r="M891" s="98" t="s">
        <v>1972</v>
      </c>
      <c r="N891" s="128">
        <v>82</v>
      </c>
    </row>
    <row r="892" spans="1:14">
      <c r="A892" s="95" t="s">
        <v>1973</v>
      </c>
      <c r="B892" s="112" t="s">
        <v>1974</v>
      </c>
      <c r="C892" s="113">
        <v>3.5</v>
      </c>
      <c r="D892" s="112" t="s">
        <v>1975</v>
      </c>
      <c r="E892" s="95" t="s">
        <v>1550</v>
      </c>
      <c r="F892" s="127">
        <v>2130</v>
      </c>
      <c r="G892" s="95" t="s">
        <v>1976</v>
      </c>
      <c r="H892" s="126">
        <v>580</v>
      </c>
      <c r="I892" s="95" t="s">
        <v>1977</v>
      </c>
      <c r="J892" s="126">
        <v>971</v>
      </c>
      <c r="K892" s="95" t="s">
        <v>1978</v>
      </c>
      <c r="L892" s="126">
        <v>110</v>
      </c>
      <c r="M892" s="95" t="s">
        <v>1979</v>
      </c>
      <c r="N892" s="126">
        <v>81</v>
      </c>
    </row>
    <row r="893" spans="1:14">
      <c r="A893" s="98" t="s">
        <v>1980</v>
      </c>
      <c r="B893" s="114" t="s">
        <v>1981</v>
      </c>
      <c r="C893" s="118">
        <v>2.6</v>
      </c>
      <c r="D893" s="114" t="s">
        <v>1982</v>
      </c>
      <c r="E893" s="98" t="s">
        <v>1333</v>
      </c>
      <c r="F893" s="129">
        <v>1380</v>
      </c>
      <c r="G893" s="98" t="s">
        <v>1333</v>
      </c>
      <c r="H893" s="128">
        <v>376</v>
      </c>
      <c r="I893" s="98" t="s">
        <v>1983</v>
      </c>
      <c r="J893" s="128">
        <v>555</v>
      </c>
      <c r="K893" s="98" t="s">
        <v>1984</v>
      </c>
      <c r="L893" s="128">
        <v>68</v>
      </c>
      <c r="M893" s="98" t="s">
        <v>1985</v>
      </c>
      <c r="N893" s="128">
        <v>52</v>
      </c>
    </row>
    <row r="894" spans="1:14">
      <c r="A894" s="95" t="s">
        <v>1986</v>
      </c>
      <c r="B894" s="112" t="s">
        <v>1987</v>
      </c>
      <c r="C894" s="113">
        <v>3</v>
      </c>
      <c r="D894" s="112" t="s">
        <v>1988</v>
      </c>
      <c r="E894" s="95" t="s">
        <v>1989</v>
      </c>
      <c r="F894" s="127">
        <v>1440</v>
      </c>
      <c r="G894" s="95" t="s">
        <v>1989</v>
      </c>
      <c r="H894" s="126">
        <v>392</v>
      </c>
      <c r="I894" s="95" t="s">
        <v>1990</v>
      </c>
      <c r="J894" s="126">
        <v>613</v>
      </c>
      <c r="K894" s="95" t="s">
        <v>1991</v>
      </c>
      <c r="L894" s="126">
        <v>72</v>
      </c>
      <c r="M894" s="95" t="s">
        <v>1992</v>
      </c>
      <c r="N894" s="126">
        <v>54</v>
      </c>
    </row>
    <row r="895" spans="1:14">
      <c r="A895" s="98" t="s">
        <v>1993</v>
      </c>
      <c r="B895" s="114" t="s">
        <v>1994</v>
      </c>
      <c r="C895" s="118">
        <v>0.4</v>
      </c>
      <c r="D895" s="114" t="s">
        <v>1995</v>
      </c>
      <c r="E895" s="98" t="s">
        <v>1996</v>
      </c>
      <c r="F895" s="128">
        <v>123</v>
      </c>
      <c r="G895" s="98" t="s">
        <v>1996</v>
      </c>
      <c r="H895" s="128">
        <v>33</v>
      </c>
      <c r="I895" s="98" t="s">
        <v>1997</v>
      </c>
      <c r="J895" s="128">
        <v>37</v>
      </c>
      <c r="K895" s="98" t="s">
        <v>1998</v>
      </c>
      <c r="L895" s="128">
        <v>6</v>
      </c>
      <c r="M895" s="98" t="s">
        <v>1999</v>
      </c>
      <c r="N895" s="128">
        <v>5</v>
      </c>
    </row>
    <row r="896" spans="1:14">
      <c r="A896" s="95" t="s">
        <v>2000</v>
      </c>
      <c r="B896" s="112" t="s">
        <v>2001</v>
      </c>
      <c r="C896" s="113">
        <v>0.3</v>
      </c>
      <c r="D896" s="112" t="s">
        <v>2002</v>
      </c>
      <c r="E896" s="95" t="s">
        <v>2003</v>
      </c>
      <c r="F896" s="126">
        <v>64</v>
      </c>
      <c r="G896" s="95" t="s">
        <v>2003</v>
      </c>
      <c r="H896" s="126">
        <v>17</v>
      </c>
      <c r="I896" s="95" t="s">
        <v>1031</v>
      </c>
      <c r="J896" s="126">
        <v>19</v>
      </c>
      <c r="K896" s="95" t="s">
        <v>2004</v>
      </c>
      <c r="L896" s="126">
        <v>3</v>
      </c>
      <c r="M896" s="95" t="s">
        <v>2005</v>
      </c>
      <c r="N896" s="126">
        <v>2</v>
      </c>
    </row>
    <row r="897" spans="1:14">
      <c r="A897" s="98" t="s">
        <v>2006</v>
      </c>
      <c r="B897" s="114" t="s">
        <v>2007</v>
      </c>
      <c r="C897" s="118">
        <v>3.2</v>
      </c>
      <c r="D897" s="114" t="s">
        <v>1790</v>
      </c>
      <c r="E897" s="98" t="s">
        <v>2008</v>
      </c>
      <c r="F897" s="129">
        <v>1720</v>
      </c>
      <c r="G897" s="98" t="s">
        <v>2009</v>
      </c>
      <c r="H897" s="128">
        <v>470</v>
      </c>
      <c r="I897" s="98" t="s">
        <v>1334</v>
      </c>
      <c r="J897" s="128">
        <v>755</v>
      </c>
      <c r="K897" s="98" t="s">
        <v>2010</v>
      </c>
      <c r="L897" s="128">
        <v>87</v>
      </c>
      <c r="M897" s="98" t="s">
        <v>1627</v>
      </c>
      <c r="N897" s="128">
        <v>65</v>
      </c>
    </row>
    <row r="898" spans="1:14">
      <c r="A898" s="95" t="s">
        <v>2011</v>
      </c>
      <c r="B898" s="112" t="s">
        <v>2012</v>
      </c>
      <c r="C898" s="113">
        <v>3.2</v>
      </c>
      <c r="D898" s="112" t="s">
        <v>2013</v>
      </c>
      <c r="E898" s="95" t="s">
        <v>2014</v>
      </c>
      <c r="F898" s="127">
        <v>1220</v>
      </c>
      <c r="G898" s="95" t="s">
        <v>2014</v>
      </c>
      <c r="H898" s="126">
        <v>333</v>
      </c>
      <c r="I898" s="95" t="s">
        <v>2015</v>
      </c>
      <c r="J898" s="126">
        <v>535</v>
      </c>
      <c r="K898" s="95" t="s">
        <v>2016</v>
      </c>
      <c r="L898" s="126">
        <v>62</v>
      </c>
      <c r="M898" s="95" t="s">
        <v>2017</v>
      </c>
      <c r="N898" s="126">
        <v>46</v>
      </c>
    </row>
    <row r="899" spans="1:14">
      <c r="A899" s="98" t="s">
        <v>2018</v>
      </c>
      <c r="B899" s="114" t="s">
        <v>2019</v>
      </c>
      <c r="C899" s="98" t="s">
        <v>2020</v>
      </c>
      <c r="D899" s="114" t="s">
        <v>2021</v>
      </c>
      <c r="E899" s="98" t="s">
        <v>2022</v>
      </c>
      <c r="F899" s="128">
        <v>6</v>
      </c>
      <c r="G899" s="98" t="s">
        <v>2022</v>
      </c>
      <c r="H899" s="128">
        <v>2</v>
      </c>
      <c r="I899" s="98" t="s">
        <v>2023</v>
      </c>
      <c r="J899" s="128">
        <v>2</v>
      </c>
      <c r="K899" s="98" t="s">
        <v>2024</v>
      </c>
      <c r="L899" s="130" t="s">
        <v>1084</v>
      </c>
      <c r="M899" s="98" t="s">
        <v>2025</v>
      </c>
      <c r="N899" s="130" t="s">
        <v>1084</v>
      </c>
    </row>
    <row r="900" spans="1:14">
      <c r="A900" s="95" t="s">
        <v>2026</v>
      </c>
      <c r="B900" s="112" t="s">
        <v>2027</v>
      </c>
      <c r="C900" s="95" t="s">
        <v>2020</v>
      </c>
      <c r="D900" s="112" t="s">
        <v>2028</v>
      </c>
      <c r="E900" s="95" t="s">
        <v>2029</v>
      </c>
      <c r="F900" s="126">
        <v>6</v>
      </c>
      <c r="G900" s="95" t="s">
        <v>2029</v>
      </c>
      <c r="H900" s="126">
        <v>2</v>
      </c>
      <c r="I900" s="95" t="s">
        <v>2030</v>
      </c>
      <c r="J900" s="126">
        <v>2</v>
      </c>
      <c r="K900" s="95" t="s">
        <v>1324</v>
      </c>
      <c r="L900" s="131" t="s">
        <v>1084</v>
      </c>
      <c r="M900" s="95" t="s">
        <v>2031</v>
      </c>
      <c r="N900" s="131" t="s">
        <v>1084</v>
      </c>
    </row>
    <row r="901" spans="1:14">
      <c r="A901" s="98" t="s">
        <v>2032</v>
      </c>
      <c r="B901" s="114" t="s">
        <v>2033</v>
      </c>
      <c r="C901" s="98" t="s">
        <v>2020</v>
      </c>
      <c r="D901" s="114" t="s">
        <v>2034</v>
      </c>
      <c r="E901" s="98" t="s">
        <v>883</v>
      </c>
      <c r="F901" s="128">
        <v>8</v>
      </c>
      <c r="G901" s="98" t="s">
        <v>883</v>
      </c>
      <c r="H901" s="128">
        <v>2</v>
      </c>
      <c r="I901" s="98" t="s">
        <v>2035</v>
      </c>
      <c r="J901" s="128">
        <v>2</v>
      </c>
      <c r="K901" s="98" t="s">
        <v>2036</v>
      </c>
      <c r="L901" s="130" t="s">
        <v>1084</v>
      </c>
      <c r="M901" s="98" t="s">
        <v>2037</v>
      </c>
      <c r="N901" s="130" t="s">
        <v>1084</v>
      </c>
    </row>
    <row r="902" spans="1:14">
      <c r="A902" s="101" t="s">
        <v>2038</v>
      </c>
      <c r="B902" s="115" t="s">
        <v>2039</v>
      </c>
      <c r="C902" s="101" t="s">
        <v>2020</v>
      </c>
      <c r="D902" s="115" t="s">
        <v>2040</v>
      </c>
      <c r="E902" s="101" t="s">
        <v>2041</v>
      </c>
      <c r="F902" s="132">
        <v>8</v>
      </c>
      <c r="G902" s="101" t="s">
        <v>2041</v>
      </c>
      <c r="H902" s="132">
        <v>2</v>
      </c>
      <c r="I902" s="101" t="s">
        <v>2042</v>
      </c>
      <c r="J902" s="132">
        <v>2</v>
      </c>
      <c r="K902" s="101" t="s">
        <v>2043</v>
      </c>
      <c r="L902" s="133" t="s">
        <v>1084</v>
      </c>
      <c r="M902" s="101" t="s">
        <v>2044</v>
      </c>
      <c r="N902" s="133" t="s">
        <v>1084</v>
      </c>
    </row>
    <row r="903" spans="1:14">
      <c r="A903" s="91" t="s">
        <v>2045</v>
      </c>
      <c r="B903" s="134" t="s">
        <v>2046</v>
      </c>
      <c r="C903" s="104">
        <v>1.8</v>
      </c>
      <c r="D903" s="134" t="s">
        <v>2040</v>
      </c>
      <c r="E903" s="91" t="s">
        <v>2047</v>
      </c>
      <c r="F903" s="136">
        <v>350</v>
      </c>
      <c r="G903" s="91" t="s">
        <v>2047</v>
      </c>
      <c r="H903" s="136">
        <v>95</v>
      </c>
      <c r="I903" s="91" t="s">
        <v>2048</v>
      </c>
      <c r="J903" s="136">
        <v>126</v>
      </c>
      <c r="K903" s="91" t="s">
        <v>2049</v>
      </c>
      <c r="L903" s="136">
        <v>17</v>
      </c>
      <c r="M903" s="91" t="s">
        <v>2050</v>
      </c>
      <c r="N903" s="136">
        <v>13</v>
      </c>
    </row>
    <row r="904" spans="1:14">
      <c r="A904" s="95" t="s">
        <v>2051</v>
      </c>
      <c r="B904" s="112" t="s">
        <v>2052</v>
      </c>
      <c r="C904" s="113">
        <v>0.3</v>
      </c>
      <c r="D904" s="112" t="s">
        <v>2053</v>
      </c>
      <c r="E904" s="95" t="s">
        <v>2054</v>
      </c>
      <c r="F904" s="126">
        <v>99</v>
      </c>
      <c r="G904" s="95" t="s">
        <v>2054</v>
      </c>
      <c r="H904" s="126">
        <v>27</v>
      </c>
      <c r="I904" s="95" t="s">
        <v>2055</v>
      </c>
      <c r="J904" s="126">
        <v>30</v>
      </c>
      <c r="K904" s="95" t="s">
        <v>2056</v>
      </c>
      <c r="L904" s="126">
        <v>5</v>
      </c>
      <c r="M904" s="95" t="s">
        <v>2057</v>
      </c>
      <c r="N904" s="126">
        <v>4</v>
      </c>
    </row>
    <row r="905" spans="1:14">
      <c r="A905" s="98" t="s">
        <v>2058</v>
      </c>
      <c r="B905" s="114" t="s">
        <v>2059</v>
      </c>
      <c r="C905" s="118">
        <v>0.3</v>
      </c>
      <c r="D905" s="114" t="s">
        <v>2060</v>
      </c>
      <c r="E905" s="98" t="s">
        <v>2061</v>
      </c>
      <c r="F905" s="128">
        <v>113</v>
      </c>
      <c r="G905" s="98" t="s">
        <v>2061</v>
      </c>
      <c r="H905" s="128">
        <v>31</v>
      </c>
      <c r="I905" s="98" t="s">
        <v>2062</v>
      </c>
      <c r="J905" s="128">
        <v>34</v>
      </c>
      <c r="K905" s="98" t="s">
        <v>2063</v>
      </c>
      <c r="L905" s="128">
        <v>5</v>
      </c>
      <c r="M905" s="98" t="s">
        <v>2064</v>
      </c>
      <c r="N905" s="128">
        <v>4</v>
      </c>
    </row>
    <row r="906" spans="1:14">
      <c r="A906" s="95" t="s">
        <v>2065</v>
      </c>
      <c r="B906" s="112" t="s">
        <v>2066</v>
      </c>
      <c r="C906" s="95" t="s">
        <v>2020</v>
      </c>
      <c r="D906" s="112" t="s">
        <v>2067</v>
      </c>
      <c r="E906" s="95" t="s">
        <v>2068</v>
      </c>
      <c r="F906" s="126">
        <v>5</v>
      </c>
      <c r="G906" s="95" t="s">
        <v>2068</v>
      </c>
      <c r="H906" s="126">
        <v>1</v>
      </c>
      <c r="I906" s="95" t="s">
        <v>2069</v>
      </c>
      <c r="J906" s="126">
        <v>1</v>
      </c>
      <c r="K906" s="95" t="s">
        <v>2070</v>
      </c>
      <c r="L906" s="131" t="s">
        <v>1084</v>
      </c>
      <c r="M906" s="95" t="s">
        <v>2071</v>
      </c>
      <c r="N906" s="131" t="s">
        <v>1084</v>
      </c>
    </row>
    <row r="907" spans="1:14">
      <c r="A907" s="98" t="s">
        <v>2072</v>
      </c>
      <c r="B907" s="114" t="s">
        <v>2073</v>
      </c>
      <c r="C907" s="98" t="s">
        <v>2074</v>
      </c>
      <c r="D907" s="114" t="s">
        <v>2075</v>
      </c>
      <c r="E907" s="98" t="s">
        <v>2076</v>
      </c>
      <c r="F907" s="128">
        <v>25</v>
      </c>
      <c r="G907" s="98" t="s">
        <v>2076</v>
      </c>
      <c r="H907" s="128">
        <v>7</v>
      </c>
      <c r="I907" s="98" t="s">
        <v>2077</v>
      </c>
      <c r="J907" s="128">
        <v>7</v>
      </c>
      <c r="K907" s="98" t="s">
        <v>2078</v>
      </c>
      <c r="L907" s="128">
        <v>1</v>
      </c>
      <c r="M907" s="98" t="s">
        <v>2079</v>
      </c>
      <c r="N907" s="130" t="s">
        <v>1084</v>
      </c>
    </row>
    <row r="908" spans="1:14">
      <c r="A908" s="95" t="s">
        <v>2080</v>
      </c>
      <c r="B908" s="112" t="s">
        <v>2081</v>
      </c>
      <c r="C908" s="113">
        <v>0.6</v>
      </c>
      <c r="D908" s="112" t="s">
        <v>2082</v>
      </c>
      <c r="E908" s="95" t="s">
        <v>2083</v>
      </c>
      <c r="F908" s="126">
        <v>192</v>
      </c>
      <c r="G908" s="95" t="s">
        <v>2083</v>
      </c>
      <c r="H908" s="126">
        <v>52</v>
      </c>
      <c r="I908" s="95" t="s">
        <v>2084</v>
      </c>
      <c r="J908" s="126">
        <v>60</v>
      </c>
      <c r="K908" s="95" t="s">
        <v>2085</v>
      </c>
      <c r="L908" s="126">
        <v>9</v>
      </c>
      <c r="M908" s="95" t="s">
        <v>2086</v>
      </c>
      <c r="N908" s="126">
        <v>7</v>
      </c>
    </row>
    <row r="909" spans="1:14">
      <c r="A909" s="98" t="s">
        <v>2087</v>
      </c>
      <c r="B909" s="114" t="s">
        <v>2088</v>
      </c>
      <c r="C909" s="98" t="s">
        <v>2089</v>
      </c>
      <c r="D909" s="114" t="s">
        <v>2067</v>
      </c>
      <c r="E909" s="98" t="s">
        <v>2090</v>
      </c>
      <c r="F909" s="128">
        <v>12</v>
      </c>
      <c r="G909" s="98" t="s">
        <v>2090</v>
      </c>
      <c r="H909" s="128">
        <v>3</v>
      </c>
      <c r="I909" s="98" t="s">
        <v>2091</v>
      </c>
      <c r="J909" s="128">
        <v>4</v>
      </c>
      <c r="K909" s="98" t="s">
        <v>2092</v>
      </c>
      <c r="L909" s="130" t="s">
        <v>1084</v>
      </c>
      <c r="M909" s="98" t="s">
        <v>1323</v>
      </c>
      <c r="N909" s="130" t="s">
        <v>1084</v>
      </c>
    </row>
    <row r="910" spans="1:14">
      <c r="A910" s="95" t="s">
        <v>2093</v>
      </c>
      <c r="B910" s="112" t="s">
        <v>2094</v>
      </c>
      <c r="C910" s="113">
        <v>0.3</v>
      </c>
      <c r="D910" s="112" t="s">
        <v>2095</v>
      </c>
      <c r="E910" s="95" t="s">
        <v>2096</v>
      </c>
      <c r="F910" s="126">
        <v>99</v>
      </c>
      <c r="G910" s="95" t="s">
        <v>2096</v>
      </c>
      <c r="H910" s="126">
        <v>27</v>
      </c>
      <c r="I910" s="95" t="s">
        <v>2097</v>
      </c>
      <c r="J910" s="126">
        <v>30</v>
      </c>
      <c r="K910" s="95" t="s">
        <v>2098</v>
      </c>
      <c r="L910" s="126">
        <v>5</v>
      </c>
      <c r="M910" s="95" t="s">
        <v>2099</v>
      </c>
      <c r="N910" s="126">
        <v>4</v>
      </c>
    </row>
    <row r="911" spans="1:14">
      <c r="A911" s="98" t="s">
        <v>2100</v>
      </c>
      <c r="B911" s="114" t="s">
        <v>2101</v>
      </c>
      <c r="C911" s="118">
        <v>0.6</v>
      </c>
      <c r="D911" s="139">
        <v>0.2</v>
      </c>
      <c r="E911" s="98" t="s">
        <v>2102</v>
      </c>
      <c r="F911" s="128">
        <v>124</v>
      </c>
      <c r="G911" s="98" t="s">
        <v>2102</v>
      </c>
      <c r="H911" s="128">
        <v>34</v>
      </c>
      <c r="I911" s="98" t="s">
        <v>1224</v>
      </c>
      <c r="J911" s="128">
        <v>38</v>
      </c>
      <c r="K911" s="98" t="s">
        <v>2103</v>
      </c>
      <c r="L911" s="128">
        <v>6</v>
      </c>
      <c r="M911" s="98" t="s">
        <v>2104</v>
      </c>
      <c r="N911" s="128">
        <v>5</v>
      </c>
    </row>
    <row r="912" spans="1:14">
      <c r="A912" s="95" t="s">
        <v>2105</v>
      </c>
      <c r="B912" s="112" t="s">
        <v>2106</v>
      </c>
      <c r="C912" s="113">
        <v>9.8000000000000007</v>
      </c>
      <c r="D912" s="138">
        <v>0.35</v>
      </c>
      <c r="E912" s="95" t="s">
        <v>2107</v>
      </c>
      <c r="F912" s="127">
        <v>3970</v>
      </c>
      <c r="G912" s="95" t="s">
        <v>2108</v>
      </c>
      <c r="H912" s="127">
        <v>1240</v>
      </c>
      <c r="I912" s="95" t="s">
        <v>2109</v>
      </c>
      <c r="J912" s="127">
        <v>2960</v>
      </c>
      <c r="K912" s="95" t="s">
        <v>2110</v>
      </c>
      <c r="L912" s="126">
        <v>467</v>
      </c>
      <c r="M912" s="95" t="s">
        <v>2111</v>
      </c>
      <c r="N912" s="126">
        <v>178</v>
      </c>
    </row>
    <row r="913" spans="1:14">
      <c r="A913" s="98" t="s">
        <v>2112</v>
      </c>
      <c r="B913" s="114" t="s">
        <v>2113</v>
      </c>
      <c r="C913" s="118">
        <v>0.4</v>
      </c>
      <c r="D913" s="139">
        <v>0.19</v>
      </c>
      <c r="E913" s="98" t="s">
        <v>2114</v>
      </c>
      <c r="F913" s="128">
        <v>86</v>
      </c>
      <c r="G913" s="98" t="s">
        <v>2114</v>
      </c>
      <c r="H913" s="128">
        <v>23</v>
      </c>
      <c r="I913" s="98" t="s">
        <v>2115</v>
      </c>
      <c r="J913" s="128">
        <v>26</v>
      </c>
      <c r="K913" s="98" t="s">
        <v>2116</v>
      </c>
      <c r="L913" s="128">
        <v>4</v>
      </c>
      <c r="M913" s="98" t="s">
        <v>2117</v>
      </c>
      <c r="N913" s="128">
        <v>3</v>
      </c>
    </row>
    <row r="914" spans="1:14" ht="19">
      <c r="A914" s="112" t="s">
        <v>2118</v>
      </c>
      <c r="B914" s="112" t="s">
        <v>2119</v>
      </c>
      <c r="C914" s="106">
        <v>67</v>
      </c>
      <c r="D914" s="138">
        <v>0.57999999999999996</v>
      </c>
      <c r="E914" s="95" t="s">
        <v>2120</v>
      </c>
      <c r="F914" s="127">
        <v>7940</v>
      </c>
      <c r="G914" s="95" t="s">
        <v>2121</v>
      </c>
      <c r="H914" s="127">
        <v>6490</v>
      </c>
      <c r="I914" s="95" t="s">
        <v>2122</v>
      </c>
      <c r="J914" s="127">
        <v>8140</v>
      </c>
      <c r="K914" s="95" t="s">
        <v>2123</v>
      </c>
      <c r="L914" s="127">
        <v>6960</v>
      </c>
      <c r="M914" s="95" t="s">
        <v>2124</v>
      </c>
      <c r="N914" s="126">
        <v>4380</v>
      </c>
    </row>
    <row r="915" spans="1:14">
      <c r="A915" s="98" t="s">
        <v>2125</v>
      </c>
      <c r="B915" s="114" t="s">
        <v>2126</v>
      </c>
      <c r="C915" s="98" t="s">
        <v>2127</v>
      </c>
      <c r="D915" s="139">
        <v>0.11</v>
      </c>
      <c r="E915" s="98" t="s">
        <v>2128</v>
      </c>
      <c r="F915" s="128">
        <v>48</v>
      </c>
      <c r="G915" s="98" t="s">
        <v>2128</v>
      </c>
      <c r="H915" s="128">
        <v>13</v>
      </c>
      <c r="I915" s="98" t="s">
        <v>2129</v>
      </c>
      <c r="J915" s="128">
        <v>14</v>
      </c>
      <c r="K915" s="98" t="s">
        <v>2130</v>
      </c>
      <c r="L915" s="128">
        <v>2</v>
      </c>
      <c r="M915" s="98" t="s">
        <v>2131</v>
      </c>
      <c r="N915" s="128">
        <v>2</v>
      </c>
    </row>
    <row r="916" spans="1:14">
      <c r="A916" s="95" t="s">
        <v>2132</v>
      </c>
      <c r="B916" s="112" t="s">
        <v>2133</v>
      </c>
      <c r="C916" s="95" t="s">
        <v>2134</v>
      </c>
      <c r="D916" s="138">
        <v>0.19</v>
      </c>
      <c r="E916" s="95" t="s">
        <v>2135</v>
      </c>
      <c r="F916" s="126">
        <v>63</v>
      </c>
      <c r="G916" s="95" t="s">
        <v>2135</v>
      </c>
      <c r="H916" s="126">
        <v>17</v>
      </c>
      <c r="I916" s="95" t="s">
        <v>2136</v>
      </c>
      <c r="J916" s="126">
        <v>19</v>
      </c>
      <c r="K916" s="95" t="s">
        <v>2117</v>
      </c>
      <c r="L916" s="126">
        <v>3</v>
      </c>
      <c r="M916" s="95" t="s">
        <v>2137</v>
      </c>
      <c r="N916" s="126">
        <v>2</v>
      </c>
    </row>
    <row r="917" spans="1:14">
      <c r="A917" s="98" t="s">
        <v>2138</v>
      </c>
      <c r="B917" s="114" t="s">
        <v>2139</v>
      </c>
      <c r="C917" s="118">
        <v>0.3</v>
      </c>
      <c r="D917" s="139">
        <v>0.16</v>
      </c>
      <c r="E917" s="98" t="s">
        <v>2140</v>
      </c>
      <c r="F917" s="128">
        <v>60</v>
      </c>
      <c r="G917" s="98" t="s">
        <v>2140</v>
      </c>
      <c r="H917" s="128">
        <v>16</v>
      </c>
      <c r="I917" s="98" t="s">
        <v>2141</v>
      </c>
      <c r="J917" s="128">
        <v>18</v>
      </c>
      <c r="K917" s="98" t="s">
        <v>2142</v>
      </c>
      <c r="L917" s="128">
        <v>3</v>
      </c>
      <c r="M917" s="98" t="s">
        <v>1246</v>
      </c>
      <c r="N917" s="128">
        <v>2</v>
      </c>
    </row>
    <row r="918" spans="1:14">
      <c r="A918" s="95" t="s">
        <v>2143</v>
      </c>
      <c r="B918" s="112" t="s">
        <v>2144</v>
      </c>
      <c r="C918" s="95" t="s">
        <v>2145</v>
      </c>
      <c r="D918" s="138">
        <v>0.03</v>
      </c>
      <c r="E918" s="95" t="s">
        <v>2146</v>
      </c>
      <c r="F918" s="126">
        <v>2</v>
      </c>
      <c r="G918" s="95" t="s">
        <v>2146</v>
      </c>
      <c r="H918" s="131" t="s">
        <v>1084</v>
      </c>
      <c r="I918" s="95" t="s">
        <v>2147</v>
      </c>
      <c r="J918" s="131" t="s">
        <v>1084</v>
      </c>
      <c r="K918" s="95" t="s">
        <v>2148</v>
      </c>
      <c r="L918" s="131" t="s">
        <v>1084</v>
      </c>
      <c r="M918" s="95" t="s">
        <v>2149</v>
      </c>
      <c r="N918" s="131" t="s">
        <v>1084</v>
      </c>
    </row>
    <row r="919" spans="1:14">
      <c r="A919" s="98" t="s">
        <v>2150</v>
      </c>
      <c r="B919" s="114" t="s">
        <v>2151</v>
      </c>
      <c r="C919" s="98" t="s">
        <v>1251</v>
      </c>
      <c r="D919" s="139">
        <v>0.03</v>
      </c>
      <c r="E919" s="98" t="s">
        <v>2152</v>
      </c>
      <c r="F919" s="130" t="s">
        <v>1084</v>
      </c>
      <c r="G919" s="98" t="s">
        <v>2152</v>
      </c>
      <c r="H919" s="130" t="s">
        <v>1084</v>
      </c>
      <c r="I919" s="98" t="s">
        <v>2153</v>
      </c>
      <c r="J919" s="130" t="s">
        <v>1084</v>
      </c>
      <c r="K919" s="98" t="s">
        <v>2154</v>
      </c>
      <c r="L919" s="130" t="s">
        <v>1084</v>
      </c>
      <c r="M919" s="98" t="s">
        <v>2155</v>
      </c>
      <c r="N919" s="130" t="s">
        <v>1084</v>
      </c>
    </row>
    <row r="920" spans="1:14">
      <c r="A920" s="95" t="s">
        <v>2156</v>
      </c>
      <c r="B920" s="112" t="s">
        <v>2157</v>
      </c>
      <c r="C920" s="95" t="s">
        <v>2158</v>
      </c>
      <c r="D920" s="156">
        <v>4.0000000000000001E-3</v>
      </c>
      <c r="E920" s="95" t="s">
        <v>2159</v>
      </c>
      <c r="F920" s="131" t="s">
        <v>1084</v>
      </c>
      <c r="G920" s="95" t="s">
        <v>2159</v>
      </c>
      <c r="H920" s="131" t="s">
        <v>1084</v>
      </c>
      <c r="I920" s="95" t="s">
        <v>2160</v>
      </c>
      <c r="J920" s="131" t="s">
        <v>1084</v>
      </c>
      <c r="K920" s="95" t="s">
        <v>2161</v>
      </c>
      <c r="L920" s="131" t="s">
        <v>1084</v>
      </c>
      <c r="M920" s="95" t="s">
        <v>2162</v>
      </c>
      <c r="N920" s="131" t="s">
        <v>1084</v>
      </c>
    </row>
    <row r="921" spans="1:14">
      <c r="A921" s="98" t="s">
        <v>2163</v>
      </c>
      <c r="B921" s="114" t="s">
        <v>2164</v>
      </c>
      <c r="C921" s="98" t="s">
        <v>2165</v>
      </c>
      <c r="D921" s="139">
        <v>0.02</v>
      </c>
      <c r="E921" s="98" t="s">
        <v>2166</v>
      </c>
      <c r="F921" s="128">
        <v>3</v>
      </c>
      <c r="G921" s="98" t="s">
        <v>2166</v>
      </c>
      <c r="H921" s="130" t="s">
        <v>1084</v>
      </c>
      <c r="I921" s="98" t="s">
        <v>2167</v>
      </c>
      <c r="J921" s="130" t="s">
        <v>1084</v>
      </c>
      <c r="K921" s="98" t="s">
        <v>2168</v>
      </c>
      <c r="L921" s="130" t="s">
        <v>1084</v>
      </c>
      <c r="M921" s="98" t="s">
        <v>2169</v>
      </c>
      <c r="N921" s="130" t="s">
        <v>1084</v>
      </c>
    </row>
    <row r="922" spans="1:14">
      <c r="A922" s="95" t="s">
        <v>2170</v>
      </c>
      <c r="B922" s="112" t="s">
        <v>2171</v>
      </c>
      <c r="C922" s="95" t="s">
        <v>2172</v>
      </c>
      <c r="D922" s="138">
        <v>0.04</v>
      </c>
      <c r="E922" s="95" t="s">
        <v>2173</v>
      </c>
      <c r="F922" s="126">
        <v>11</v>
      </c>
      <c r="G922" s="95" t="s">
        <v>2173</v>
      </c>
      <c r="H922" s="126">
        <v>3</v>
      </c>
      <c r="I922" s="95" t="s">
        <v>2174</v>
      </c>
      <c r="J922" s="126">
        <v>3</v>
      </c>
      <c r="K922" s="95" t="s">
        <v>1934</v>
      </c>
      <c r="L922" s="131" t="s">
        <v>1084</v>
      </c>
      <c r="M922" s="95" t="s">
        <v>2175</v>
      </c>
      <c r="N922" s="131" t="s">
        <v>1084</v>
      </c>
    </row>
    <row r="923" spans="1:14">
      <c r="A923" s="98" t="s">
        <v>2176</v>
      </c>
      <c r="B923" s="114" t="s">
        <v>2177</v>
      </c>
      <c r="C923" s="118">
        <v>0.3</v>
      </c>
      <c r="D923" s="139">
        <v>0.1</v>
      </c>
      <c r="E923" s="98" t="s">
        <v>2178</v>
      </c>
      <c r="F923" s="128">
        <v>73</v>
      </c>
      <c r="G923" s="98" t="s">
        <v>2178</v>
      </c>
      <c r="H923" s="128">
        <v>20</v>
      </c>
      <c r="I923" s="98" t="s">
        <v>2179</v>
      </c>
      <c r="J923" s="128">
        <v>22</v>
      </c>
      <c r="K923" s="98" t="s">
        <v>2180</v>
      </c>
      <c r="L923" s="128">
        <v>3</v>
      </c>
      <c r="M923" s="98" t="s">
        <v>2181</v>
      </c>
      <c r="N923" s="128">
        <v>3</v>
      </c>
    </row>
    <row r="924" spans="1:14">
      <c r="A924" s="95" t="s">
        <v>2182</v>
      </c>
      <c r="B924" s="112" t="s">
        <v>2183</v>
      </c>
      <c r="C924" s="106">
        <v>26</v>
      </c>
      <c r="D924" s="112" t="s">
        <v>2184</v>
      </c>
      <c r="E924" s="95" t="s">
        <v>2185</v>
      </c>
      <c r="F924" s="127">
        <v>9910</v>
      </c>
      <c r="G924" s="95" t="s">
        <v>2186</v>
      </c>
      <c r="H924" s="127">
        <v>4920</v>
      </c>
      <c r="I924" s="95" t="s">
        <v>2187</v>
      </c>
      <c r="J924" s="127">
        <v>9320</v>
      </c>
      <c r="K924" s="95" t="s">
        <v>2188</v>
      </c>
      <c r="L924" s="127">
        <v>4460</v>
      </c>
      <c r="M924" s="95" t="s">
        <v>2189</v>
      </c>
      <c r="N924" s="126">
        <v>1360</v>
      </c>
    </row>
    <row r="925" spans="1:14" ht="19">
      <c r="A925" s="114" t="s">
        <v>2190</v>
      </c>
      <c r="B925" s="114" t="s">
        <v>2191</v>
      </c>
      <c r="C925" s="109">
        <v>26</v>
      </c>
      <c r="D925" s="114" t="s">
        <v>2192</v>
      </c>
      <c r="E925" s="98" t="s">
        <v>2193</v>
      </c>
      <c r="F925" s="129">
        <v>9050</v>
      </c>
      <c r="G925" s="98" t="s">
        <v>2194</v>
      </c>
      <c r="H925" s="129">
        <v>4490</v>
      </c>
      <c r="I925" s="98" t="s">
        <v>1425</v>
      </c>
      <c r="J925" s="129">
        <v>8520</v>
      </c>
      <c r="K925" s="98" t="s">
        <v>2195</v>
      </c>
      <c r="L925" s="129">
        <v>4080</v>
      </c>
      <c r="M925" s="98" t="s">
        <v>2196</v>
      </c>
      <c r="N925" s="128">
        <v>1250</v>
      </c>
    </row>
    <row r="926" spans="1:14" ht="19">
      <c r="A926" s="115" t="s">
        <v>2197</v>
      </c>
      <c r="B926" s="115" t="s">
        <v>2198</v>
      </c>
      <c r="C926" s="144">
        <v>26</v>
      </c>
      <c r="D926" s="115" t="s">
        <v>2199</v>
      </c>
      <c r="E926" s="101" t="s">
        <v>2200</v>
      </c>
      <c r="F926" s="145">
        <v>7320</v>
      </c>
      <c r="G926" s="101" t="s">
        <v>2201</v>
      </c>
      <c r="H926" s="145">
        <v>3630</v>
      </c>
      <c r="I926" s="101" t="s">
        <v>890</v>
      </c>
      <c r="J926" s="145">
        <v>6880</v>
      </c>
      <c r="K926" s="101" t="s">
        <v>2109</v>
      </c>
      <c r="L926" s="145">
        <v>3300</v>
      </c>
      <c r="M926" s="101" t="s">
        <v>2202</v>
      </c>
      <c r="N926" s="132">
        <v>1010</v>
      </c>
    </row>
    <row r="927" spans="1:14">
      <c r="A927"/>
      <c r="B927"/>
      <c r="C927"/>
      <c r="D927"/>
      <c r="E927"/>
    </row>
    <row r="928" spans="1:14">
      <c r="A928" s="159"/>
      <c r="B928" s="160" t="s">
        <v>2203</v>
      </c>
      <c r="C928" s="160" t="s">
        <v>2204</v>
      </c>
      <c r="D928" s="42" t="s">
        <v>2205</v>
      </c>
      <c r="E928"/>
    </row>
    <row r="929" spans="1:5">
      <c r="A929" t="s">
        <v>2206</v>
      </c>
      <c r="B929" s="161">
        <v>1</v>
      </c>
      <c r="C929" s="161">
        <v>1</v>
      </c>
      <c r="D929" t="s">
        <v>2207</v>
      </c>
      <c r="E929"/>
    </row>
    <row r="930" spans="1:5">
      <c r="A930" t="s">
        <v>2208</v>
      </c>
      <c r="B930" s="161">
        <v>16.2</v>
      </c>
      <c r="C930" s="161">
        <v>5</v>
      </c>
      <c r="D930" t="s">
        <v>2209</v>
      </c>
      <c r="E930"/>
    </row>
    <row r="931" spans="1:5">
      <c r="A931" t="s">
        <v>471</v>
      </c>
      <c r="B931" s="161">
        <v>5.6</v>
      </c>
      <c r="C931" s="161">
        <v>1.8</v>
      </c>
      <c r="D931" t="s">
        <v>2210</v>
      </c>
      <c r="E931"/>
    </row>
    <row r="932" spans="1:5">
      <c r="A932" t="s">
        <v>2211</v>
      </c>
      <c r="B932" s="161">
        <v>-2.4</v>
      </c>
      <c r="C932" s="161">
        <v>-8.1999999999999993</v>
      </c>
      <c r="D932" t="s">
        <v>2212</v>
      </c>
      <c r="E932"/>
    </row>
    <row r="933" spans="1:5">
      <c r="A933" t="s">
        <v>2213</v>
      </c>
      <c r="B933" s="161">
        <v>0</v>
      </c>
      <c r="C933" s="161">
        <v>0</v>
      </c>
      <c r="D933" t="s">
        <v>2214</v>
      </c>
      <c r="E933"/>
    </row>
    <row r="934" spans="1:5">
      <c r="A934" t="s">
        <v>2215</v>
      </c>
      <c r="B934" s="161">
        <v>0</v>
      </c>
      <c r="C934" s="161">
        <v>0</v>
      </c>
      <c r="D934" t="s">
        <v>2214</v>
      </c>
      <c r="E934"/>
    </row>
    <row r="935" spans="1:5">
      <c r="A935" t="s">
        <v>2216</v>
      </c>
      <c r="B935" s="161">
        <v>0</v>
      </c>
      <c r="C935" s="161">
        <v>0</v>
      </c>
      <c r="D935" t="s">
        <v>2217</v>
      </c>
      <c r="E935"/>
    </row>
    <row r="936" spans="1:5">
      <c r="A936" t="s">
        <v>2218</v>
      </c>
      <c r="B936" s="161">
        <v>1200</v>
      </c>
      <c r="C936" s="161">
        <v>345</v>
      </c>
      <c r="D936" t="s">
        <v>2219</v>
      </c>
      <c r="E936"/>
    </row>
    <row r="937" spans="1:5">
      <c r="A937" t="s">
        <v>2220</v>
      </c>
      <c r="B937" s="161">
        <v>-160</v>
      </c>
      <c r="C937" s="161">
        <v>-46</v>
      </c>
      <c r="D937" t="s">
        <v>2221</v>
      </c>
      <c r="E937"/>
    </row>
    <row r="938" spans="1:5">
      <c r="A938" t="s">
        <v>2222</v>
      </c>
      <c r="B938" s="161">
        <v>84</v>
      </c>
      <c r="C938" s="161">
        <v>28</v>
      </c>
      <c r="D938" t="s">
        <v>2223</v>
      </c>
      <c r="E938"/>
    </row>
    <row r="939" spans="1:5">
      <c r="A939" t="s">
        <v>2224</v>
      </c>
      <c r="B939" s="161">
        <v>264</v>
      </c>
      <c r="C939" s="161">
        <v>265</v>
      </c>
      <c r="D939" t="s">
        <v>2225</v>
      </c>
      <c r="E939"/>
    </row>
    <row r="940" spans="1:5">
      <c r="A940" t="s">
        <v>2226</v>
      </c>
      <c r="B940" s="161">
        <v>1</v>
      </c>
      <c r="C940" s="161">
        <v>1</v>
      </c>
      <c r="D940" t="s">
        <v>2227</v>
      </c>
      <c r="E940"/>
    </row>
    <row r="941" spans="1:5">
      <c r="A941"/>
      <c r="B941"/>
      <c r="C941"/>
      <c r="D941" t="s">
        <v>2228</v>
      </c>
      <c r="E941"/>
    </row>
    <row r="942" spans="1:5">
      <c r="A942"/>
      <c r="B942"/>
      <c r="C942"/>
      <c r="D942" t="s">
        <v>2229</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182" workbookViewId="0">
      <selection activeCell="B207" sqref="B207"/>
    </sheetView>
  </sheetViews>
  <sheetFormatPr defaultColWidth="9.1796875" defaultRowHeight="14.5"/>
  <cols>
    <col min="1" max="1" width="79.453125" customWidth="1"/>
    <col min="2" max="2" width="12.453125" customWidth="1"/>
    <col min="3" max="3" width="17.453125" customWidth="1"/>
    <col min="4" max="4" width="22" customWidth="1"/>
    <col min="5" max="5" width="19.453125" customWidth="1"/>
    <col min="6" max="6" width="14.453125" customWidth="1"/>
    <col min="7" max="7" width="26.1796875" customWidth="1"/>
    <col min="8" max="8" width="26.453125" customWidth="1"/>
    <col min="9" max="9" width="17.81640625" customWidth="1"/>
    <col min="15" max="15" width="25.81640625" customWidth="1"/>
    <col min="16" max="16" width="12.453125" customWidth="1"/>
    <col min="17" max="17" width="19.81640625" customWidth="1"/>
    <col min="18" max="19" width="12.453125" customWidth="1"/>
    <col min="20" max="21" width="16.453125" customWidth="1"/>
    <col min="22" max="22" width="10.81640625" customWidth="1"/>
  </cols>
  <sheetData>
    <row r="1" spans="1:5">
      <c r="A1" s="461" t="s">
        <v>11</v>
      </c>
      <c r="B1" s="461"/>
      <c r="C1" s="461"/>
      <c r="D1" s="461"/>
      <c r="E1" s="461"/>
    </row>
    <row r="2" spans="1:5">
      <c r="A2" s="462" t="s">
        <v>148</v>
      </c>
      <c r="B2" s="462"/>
      <c r="C2" s="462"/>
      <c r="D2" s="462"/>
      <c r="E2" s="462"/>
    </row>
    <row r="19" spans="1:5">
      <c r="A19" t="s">
        <v>149</v>
      </c>
    </row>
    <row r="20" spans="1:5">
      <c r="A20">
        <v>155400</v>
      </c>
      <c r="B20" t="s">
        <v>150</v>
      </c>
    </row>
    <row r="21" spans="1:5">
      <c r="A21" s="462" t="s">
        <v>151</v>
      </c>
      <c r="B21" s="462"/>
      <c r="C21" s="462"/>
      <c r="D21" s="462"/>
      <c r="E21" s="462"/>
    </row>
    <row r="38" spans="1:5">
      <c r="A38" t="s">
        <v>149</v>
      </c>
    </row>
    <row r="39" spans="1:5">
      <c r="A39">
        <v>100800</v>
      </c>
      <c r="B39" t="s">
        <v>150</v>
      </c>
    </row>
    <row r="40" spans="1:5">
      <c r="A40" s="462" t="s">
        <v>152</v>
      </c>
      <c r="B40" s="462"/>
      <c r="C40" s="462"/>
      <c r="D40" s="462"/>
      <c r="E40" s="462"/>
    </row>
    <row r="57" spans="1:5" ht="15" thickBot="1">
      <c r="A57" t="s">
        <v>149</v>
      </c>
    </row>
    <row r="58" spans="1:5" ht="15" thickBot="1">
      <c r="A58" s="7">
        <v>194000</v>
      </c>
      <c r="B58" t="s">
        <v>153</v>
      </c>
    </row>
    <row r="60" spans="1:5">
      <c r="A60" s="461" t="s">
        <v>154</v>
      </c>
      <c r="B60" s="461"/>
      <c r="C60" s="461"/>
      <c r="D60" s="461"/>
      <c r="E60" s="461"/>
    </row>
    <row r="85" spans="1:37" s="8" customFormat="1">
      <c r="A85" t="s">
        <v>346</v>
      </c>
      <c r="B85">
        <v>55.1</v>
      </c>
      <c r="C85" t="s">
        <v>347</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c r="A86" t="s">
        <v>348</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 thickBot="1"/>
    <row r="88" spans="1:37" ht="15" thickBot="1">
      <c r="A88" s="9" t="s">
        <v>349</v>
      </c>
      <c r="B88" s="10">
        <f>(B86-B85)/B85</f>
        <v>1.0254083484573502</v>
      </c>
    </row>
    <row r="89" spans="1:37">
      <c r="A89" s="461" t="s">
        <v>155</v>
      </c>
      <c r="B89" s="461"/>
      <c r="C89" s="461"/>
      <c r="D89" s="461"/>
      <c r="E89" s="461"/>
    </row>
    <row r="90" spans="1:37">
      <c r="A90">
        <v>6.6290250000000004</v>
      </c>
      <c r="B90" t="s">
        <v>352</v>
      </c>
      <c r="E90" t="s">
        <v>357</v>
      </c>
    </row>
    <row r="91" spans="1:37">
      <c r="A91">
        <f>1/A90</f>
        <v>0.15085174667466181</v>
      </c>
      <c r="B91" t="s">
        <v>353</v>
      </c>
      <c r="E91" t="s">
        <v>160</v>
      </c>
    </row>
    <row r="92" spans="1:37">
      <c r="A92" s="11">
        <v>0.5</v>
      </c>
      <c r="B92" t="s">
        <v>354</v>
      </c>
      <c r="E92" t="s">
        <v>358</v>
      </c>
    </row>
    <row r="93" spans="1:37">
      <c r="A93">
        <f>A92*A91</f>
        <v>7.5425873337330904E-2</v>
      </c>
      <c r="B93" t="s">
        <v>355</v>
      </c>
      <c r="E93" t="s">
        <v>160</v>
      </c>
    </row>
    <row r="94" spans="1:37">
      <c r="A94">
        <f>1/A93</f>
        <v>13.258050000000001</v>
      </c>
      <c r="B94" t="s">
        <v>356</v>
      </c>
      <c r="E94" t="s">
        <v>160</v>
      </c>
      <c r="J94" s="11"/>
    </row>
    <row r="95" spans="1:37" ht="15" thickBot="1">
      <c r="A95">
        <v>8.0274920000000005</v>
      </c>
      <c r="B95" t="s">
        <v>350</v>
      </c>
      <c r="E95" t="s">
        <v>359</v>
      </c>
      <c r="J95" s="11"/>
    </row>
    <row r="96" spans="1:37" ht="15" thickBot="1">
      <c r="A96" s="12">
        <f>(A94-A95)/A95</f>
        <v>0.65158059329115492</v>
      </c>
      <c r="B96" t="s">
        <v>351</v>
      </c>
      <c r="C96" s="13"/>
      <c r="E96" t="s">
        <v>160</v>
      </c>
    </row>
    <row r="98" spans="1:5">
      <c r="A98" s="461" t="s">
        <v>156</v>
      </c>
      <c r="B98" s="461"/>
      <c r="C98" s="461"/>
      <c r="D98" s="461"/>
      <c r="E98" s="461"/>
    </row>
    <row r="99" spans="1:5">
      <c r="A99" s="13">
        <v>0.3</v>
      </c>
      <c r="B99" s="11" t="s">
        <v>361</v>
      </c>
    </row>
    <row r="100" spans="1:5">
      <c r="A100">
        <v>63.5</v>
      </c>
      <c r="B100" t="s">
        <v>362</v>
      </c>
    </row>
    <row r="101" spans="1:5">
      <c r="A101">
        <f>1/A100</f>
        <v>1.5748031496062992E-2</v>
      </c>
      <c r="B101" t="s">
        <v>360</v>
      </c>
    </row>
    <row r="102" spans="1:5">
      <c r="A102" s="14">
        <f>A101*(1-A99)</f>
        <v>1.1023622047244094E-2</v>
      </c>
      <c r="B102" t="s">
        <v>363</v>
      </c>
    </row>
    <row r="103" spans="1:5">
      <c r="A103" s="14">
        <f>1/A102</f>
        <v>90.714285714285722</v>
      </c>
      <c r="B103" t="s">
        <v>367</v>
      </c>
    </row>
    <row r="104" spans="1:5">
      <c r="A104" s="13">
        <v>0.35</v>
      </c>
      <c r="B104" t="s">
        <v>364</v>
      </c>
    </row>
    <row r="105" spans="1:5">
      <c r="A105">
        <f>A102*(1-A104)</f>
        <v>7.1653543307086615E-3</v>
      </c>
      <c r="B105" t="s">
        <v>365</v>
      </c>
    </row>
    <row r="106" spans="1:5" ht="15" thickBot="1">
      <c r="A106">
        <f>1/A105</f>
        <v>139.56043956043956</v>
      </c>
      <c r="B106" t="s">
        <v>366</v>
      </c>
    </row>
    <row r="107" spans="1:5" ht="15" thickBot="1">
      <c r="A107" s="12">
        <f>(A106-A103)/A103</f>
        <v>0.53846153846153832</v>
      </c>
      <c r="B107" t="s">
        <v>368</v>
      </c>
    </row>
    <row r="108" spans="1:5">
      <c r="A108" s="15"/>
    </row>
    <row r="109" spans="1:5">
      <c r="A109" s="461" t="s">
        <v>158</v>
      </c>
      <c r="B109" s="461"/>
      <c r="C109" s="461"/>
      <c r="D109" s="461"/>
      <c r="E109" s="461"/>
    </row>
    <row r="110" spans="1:5" ht="15" thickBot="1"/>
    <row r="111" spans="1:5" ht="15" thickBot="1">
      <c r="A111" s="12">
        <f>A122</f>
        <v>0.20481927710843381</v>
      </c>
      <c r="B111" t="s">
        <v>370</v>
      </c>
    </row>
    <row r="113" spans="1:12">
      <c r="A113" s="461" t="s">
        <v>157</v>
      </c>
      <c r="B113" s="461"/>
      <c r="C113" s="461"/>
      <c r="D113" s="461"/>
      <c r="E113" s="461"/>
    </row>
    <row r="114" spans="1:12">
      <c r="A114" s="13">
        <v>0.2</v>
      </c>
      <c r="B114" s="11" t="s">
        <v>361</v>
      </c>
    </row>
    <row r="115" spans="1:12">
      <c r="A115">
        <v>1.95</v>
      </c>
      <c r="B115" t="s">
        <v>369</v>
      </c>
    </row>
    <row r="116" spans="1:12">
      <c r="A116">
        <f>1/A115</f>
        <v>0.51282051282051289</v>
      </c>
      <c r="B116" t="s">
        <v>360</v>
      </c>
    </row>
    <row r="117" spans="1:12">
      <c r="A117" s="14">
        <f>A116*(1-A114)</f>
        <v>0.41025641025641035</v>
      </c>
      <c r="B117" t="s">
        <v>363</v>
      </c>
    </row>
    <row r="118" spans="1:12">
      <c r="A118" s="14">
        <f>1/A117</f>
        <v>2.4374999999999996</v>
      </c>
      <c r="B118" t="s">
        <v>367</v>
      </c>
    </row>
    <row r="119" spans="1:12">
      <c r="A119" s="13">
        <v>0.17</v>
      </c>
      <c r="B119" t="s">
        <v>364</v>
      </c>
    </row>
    <row r="120" spans="1:12">
      <c r="A120">
        <f>A117*(1-A119)</f>
        <v>0.34051282051282056</v>
      </c>
      <c r="B120" t="s">
        <v>365</v>
      </c>
    </row>
    <row r="121" spans="1:12" ht="15" thickBot="1">
      <c r="A121">
        <f>1/A120</f>
        <v>2.9367469879518069</v>
      </c>
      <c r="B121" t="s">
        <v>366</v>
      </c>
    </row>
    <row r="122" spans="1:12" ht="15" thickBot="1">
      <c r="A122" s="12">
        <f>(A121-A118)/A118</f>
        <v>0.20481927710843381</v>
      </c>
      <c r="B122" t="s">
        <v>368</v>
      </c>
    </row>
    <row r="124" spans="1:12">
      <c r="A124" s="461" t="s">
        <v>371</v>
      </c>
      <c r="B124" s="461"/>
      <c r="C124" s="461"/>
      <c r="D124" s="461"/>
      <c r="E124" s="461"/>
      <c r="J124" s="16"/>
    </row>
    <row r="125" spans="1:12">
      <c r="A125" s="17">
        <v>4.4824543659231753E-4</v>
      </c>
      <c r="B125" t="s">
        <v>373</v>
      </c>
      <c r="K125" s="11"/>
      <c r="L125" s="11"/>
    </row>
    <row r="126" spans="1:12">
      <c r="A126">
        <v>1.27</v>
      </c>
      <c r="B126" t="s">
        <v>377</v>
      </c>
      <c r="F126" s="18"/>
      <c r="J126" s="1"/>
      <c r="K126" s="17"/>
      <c r="L126" s="17"/>
    </row>
    <row r="127" spans="1:12">
      <c r="A127">
        <f>(1/CONVERT(A125/A126,"mi","km")*0.00105505585)</f>
        <v>1.857438352962903</v>
      </c>
      <c r="B127" t="s">
        <v>374</v>
      </c>
      <c r="K127" s="17"/>
      <c r="L127" s="17"/>
    </row>
    <row r="128" spans="1:12">
      <c r="A128">
        <f>1/A127</f>
        <v>0.53837587578874124</v>
      </c>
      <c r="B128" t="s">
        <v>375</v>
      </c>
      <c r="F128" s="18"/>
      <c r="K128" s="13"/>
      <c r="L128" s="11"/>
    </row>
    <row r="129" spans="1:12">
      <c r="A129">
        <v>1.07</v>
      </c>
      <c r="B129" t="s">
        <v>372</v>
      </c>
      <c r="F129" s="18"/>
      <c r="K129" s="13"/>
      <c r="L129" s="11"/>
    </row>
    <row r="130" spans="1:12" ht="15" thickBot="1">
      <c r="A130">
        <f>1/A129</f>
        <v>0.93457943925233644</v>
      </c>
      <c r="B130" t="s">
        <v>376</v>
      </c>
      <c r="F130" s="18"/>
      <c r="K130" s="11"/>
      <c r="L130" s="11"/>
    </row>
    <row r="131" spans="1:12" ht="15" thickBot="1">
      <c r="A131" s="12">
        <f>(A130-A128)/A128</f>
        <v>0.73592369435785332</v>
      </c>
      <c r="B131" t="s">
        <v>368</v>
      </c>
      <c r="F131" s="18"/>
    </row>
    <row r="133" spans="1:12">
      <c r="A133" s="16"/>
      <c r="B133" s="11"/>
      <c r="C133" s="11"/>
    </row>
    <row r="134" spans="1:12">
      <c r="A134" s="461" t="s">
        <v>96</v>
      </c>
      <c r="B134" s="461"/>
      <c r="C134" s="461"/>
      <c r="D134" s="461"/>
      <c r="E134" s="461"/>
    </row>
    <row r="135" spans="1:12">
      <c r="A135" s="19" t="s">
        <v>388</v>
      </c>
      <c r="B135" s="20"/>
      <c r="C135" s="20"/>
      <c r="D135" s="20"/>
      <c r="E135" s="20"/>
      <c r="F135" s="20"/>
      <c r="G135" s="20"/>
    </row>
    <row r="136" spans="1:12">
      <c r="A136" s="21"/>
      <c r="B136" s="464" t="s">
        <v>389</v>
      </c>
      <c r="C136" s="465"/>
      <c r="D136" s="465"/>
      <c r="E136" s="466"/>
      <c r="F136" s="20"/>
      <c r="G136" s="20"/>
    </row>
    <row r="137" spans="1:12">
      <c r="A137" s="22"/>
      <c r="B137" s="464" t="s">
        <v>390</v>
      </c>
      <c r="C137" s="466"/>
      <c r="D137" s="464" t="s">
        <v>391</v>
      </c>
      <c r="E137" s="466"/>
      <c r="F137" s="20"/>
      <c r="G137" s="20"/>
    </row>
    <row r="138" spans="1:12">
      <c r="A138" s="23" t="s">
        <v>392</v>
      </c>
      <c r="B138" s="24" t="s">
        <v>393</v>
      </c>
      <c r="C138" s="24" t="s">
        <v>394</v>
      </c>
      <c r="D138" s="24" t="s">
        <v>393</v>
      </c>
      <c r="E138" s="24" t="s">
        <v>394</v>
      </c>
      <c r="F138" s="20"/>
      <c r="G138" s="25" t="s">
        <v>395</v>
      </c>
    </row>
    <row r="139" spans="1:12">
      <c r="A139" s="26" t="s">
        <v>396</v>
      </c>
      <c r="B139" s="27">
        <v>95</v>
      </c>
      <c r="C139" s="28">
        <v>95</v>
      </c>
      <c r="D139" s="27">
        <v>50</v>
      </c>
      <c r="E139" s="28">
        <v>50</v>
      </c>
      <c r="F139" s="25" t="s">
        <v>120</v>
      </c>
      <c r="G139" s="20">
        <f>(C139-E139)/C139</f>
        <v>0.47368421052631576</v>
      </c>
    </row>
    <row r="140" spans="1:12">
      <c r="A140" s="29" t="s">
        <v>397</v>
      </c>
      <c r="B140" s="30">
        <v>100</v>
      </c>
      <c r="C140" s="31">
        <v>100</v>
      </c>
      <c r="D140" s="30">
        <v>70</v>
      </c>
      <c r="E140" s="31">
        <v>70</v>
      </c>
      <c r="F140" s="25" t="s">
        <v>120</v>
      </c>
      <c r="G140" s="20">
        <f t="shared" ref="G140:G156" si="0">(C140-E140)/C140</f>
        <v>0.3</v>
      </c>
    </row>
    <row r="141" spans="1:12">
      <c r="A141" s="29" t="s">
        <v>398</v>
      </c>
      <c r="B141" s="30">
        <v>95</v>
      </c>
      <c r="C141" s="31">
        <v>95</v>
      </c>
      <c r="D141" s="30">
        <v>50</v>
      </c>
      <c r="E141" s="31">
        <v>50</v>
      </c>
      <c r="F141" s="25" t="s">
        <v>120</v>
      </c>
      <c r="G141" s="20">
        <f t="shared" si="0"/>
        <v>0.47368421052631576</v>
      </c>
    </row>
    <row r="142" spans="1:12">
      <c r="A142" s="29" t="s">
        <v>399</v>
      </c>
      <c r="B142" s="30">
        <v>105</v>
      </c>
      <c r="C142" s="31">
        <v>105</v>
      </c>
      <c r="D142" s="30">
        <v>110</v>
      </c>
      <c r="E142" s="31">
        <v>110</v>
      </c>
      <c r="F142" s="32" t="s">
        <v>415</v>
      </c>
      <c r="G142" s="20">
        <f t="shared" si="0"/>
        <v>-4.7619047619047616E-2</v>
      </c>
    </row>
    <row r="143" spans="1:12">
      <c r="A143" s="29" t="s">
        <v>400</v>
      </c>
      <c r="B143" s="30">
        <v>80</v>
      </c>
      <c r="C143" s="31">
        <v>80</v>
      </c>
      <c r="D143" s="30">
        <v>35</v>
      </c>
      <c r="E143" s="31">
        <v>35</v>
      </c>
      <c r="F143" s="25" t="s">
        <v>120</v>
      </c>
      <c r="G143" s="20">
        <f t="shared" si="0"/>
        <v>0.5625</v>
      </c>
    </row>
    <row r="144" spans="1:12">
      <c r="A144" s="29" t="s">
        <v>401</v>
      </c>
      <c r="B144" s="30">
        <v>70</v>
      </c>
      <c r="C144" s="31">
        <v>70</v>
      </c>
      <c r="D144" s="30">
        <v>50</v>
      </c>
      <c r="E144" s="31">
        <v>50</v>
      </c>
      <c r="F144" s="25" t="s">
        <v>120</v>
      </c>
      <c r="G144" s="20">
        <f t="shared" si="0"/>
        <v>0.2857142857142857</v>
      </c>
    </row>
    <row r="145" spans="1:9">
      <c r="A145" s="29" t="s">
        <v>402</v>
      </c>
      <c r="B145" s="30">
        <v>90</v>
      </c>
      <c r="C145" s="31">
        <v>90</v>
      </c>
      <c r="D145" s="30">
        <v>80</v>
      </c>
      <c r="E145" s="31">
        <v>80</v>
      </c>
      <c r="F145" s="25" t="s">
        <v>403</v>
      </c>
      <c r="G145" s="20">
        <f t="shared" si="0"/>
        <v>0.1111111111111111</v>
      </c>
    </row>
    <row r="146" spans="1:9">
      <c r="A146" s="29" t="s">
        <v>404</v>
      </c>
      <c r="B146" s="30">
        <v>100</v>
      </c>
      <c r="C146" s="31">
        <v>100</v>
      </c>
      <c r="D146" s="30">
        <v>90</v>
      </c>
      <c r="E146" s="31">
        <v>90</v>
      </c>
      <c r="F146" s="25" t="s">
        <v>120</v>
      </c>
      <c r="G146" s="20">
        <f t="shared" si="0"/>
        <v>0.1</v>
      </c>
    </row>
    <row r="147" spans="1:9">
      <c r="A147" s="29" t="s">
        <v>405</v>
      </c>
      <c r="B147" s="30">
        <v>80</v>
      </c>
      <c r="C147" s="31">
        <v>80</v>
      </c>
      <c r="D147" s="30">
        <v>40</v>
      </c>
      <c r="E147" s="31">
        <v>40</v>
      </c>
      <c r="F147" s="25" t="s">
        <v>120</v>
      </c>
      <c r="G147" s="20">
        <f t="shared" si="0"/>
        <v>0.5</v>
      </c>
    </row>
    <row r="148" spans="1:9">
      <c r="A148" s="29" t="s">
        <v>406</v>
      </c>
      <c r="B148" s="30">
        <v>80</v>
      </c>
      <c r="C148" s="31">
        <v>80</v>
      </c>
      <c r="D148" s="30">
        <v>50</v>
      </c>
      <c r="E148" s="31">
        <v>50</v>
      </c>
      <c r="F148" s="25" t="s">
        <v>120</v>
      </c>
      <c r="G148" s="20">
        <f t="shared" si="0"/>
        <v>0.375</v>
      </c>
    </row>
    <row r="149" spans="1:9">
      <c r="A149" s="29" t="s">
        <v>407</v>
      </c>
      <c r="B149" s="30">
        <v>90</v>
      </c>
      <c r="C149" s="31">
        <v>90</v>
      </c>
      <c r="D149" s="30">
        <v>80</v>
      </c>
      <c r="E149" s="31">
        <v>80</v>
      </c>
      <c r="F149" s="25" t="s">
        <v>403</v>
      </c>
      <c r="G149" s="20">
        <f t="shared" si="0"/>
        <v>0.1111111111111111</v>
      </c>
    </row>
    <row r="150" spans="1:9">
      <c r="A150" s="29" t="s">
        <v>408</v>
      </c>
      <c r="B150" s="30">
        <v>95</v>
      </c>
      <c r="C150" s="31">
        <v>95</v>
      </c>
      <c r="D150" s="30">
        <v>90</v>
      </c>
      <c r="E150" s="31">
        <v>90</v>
      </c>
      <c r="F150" s="32" t="s">
        <v>415</v>
      </c>
      <c r="G150" s="20">
        <f t="shared" si="0"/>
        <v>5.2631578947368418E-2</v>
      </c>
    </row>
    <row r="151" spans="1:9">
      <c r="A151" s="29" t="s">
        <v>409</v>
      </c>
      <c r="B151" s="30">
        <v>95</v>
      </c>
      <c r="C151" s="31">
        <v>95</v>
      </c>
      <c r="D151" s="30">
        <v>90</v>
      </c>
      <c r="E151" s="31">
        <v>90</v>
      </c>
      <c r="F151" s="32" t="s">
        <v>415</v>
      </c>
      <c r="G151" s="20">
        <f t="shared" si="0"/>
        <v>5.2631578947368418E-2</v>
      </c>
    </row>
    <row r="152" spans="1:9">
      <c r="A152" s="29" t="s">
        <v>410</v>
      </c>
      <c r="B152" s="30">
        <v>80</v>
      </c>
      <c r="C152" s="31">
        <v>50</v>
      </c>
      <c r="D152" s="30">
        <v>30</v>
      </c>
      <c r="E152" s="31">
        <v>30</v>
      </c>
      <c r="F152" s="25" t="s">
        <v>119</v>
      </c>
      <c r="G152" s="20">
        <f>(C152-E152)/C152</f>
        <v>0.4</v>
      </c>
    </row>
    <row r="153" spans="1:9">
      <c r="A153" s="29" t="s">
        <v>411</v>
      </c>
      <c r="B153" s="30">
        <v>90</v>
      </c>
      <c r="C153" s="31">
        <v>90</v>
      </c>
      <c r="D153" s="30">
        <v>70</v>
      </c>
      <c r="E153" s="31">
        <v>70</v>
      </c>
      <c r="F153" s="25" t="s">
        <v>116</v>
      </c>
      <c r="G153" s="20">
        <f t="shared" si="0"/>
        <v>0.22222222222222221</v>
      </c>
    </row>
    <row r="154" spans="1:9">
      <c r="A154" s="29" t="s">
        <v>412</v>
      </c>
      <c r="B154" s="30">
        <v>95</v>
      </c>
      <c r="C154" s="31">
        <v>90</v>
      </c>
      <c r="D154" s="30">
        <v>80</v>
      </c>
      <c r="E154" s="31">
        <v>80</v>
      </c>
      <c r="F154" s="32" t="s">
        <v>415</v>
      </c>
      <c r="G154" s="20">
        <f t="shared" si="0"/>
        <v>0.1111111111111111</v>
      </c>
      <c r="I154" s="33"/>
    </row>
    <row r="155" spans="1:9">
      <c r="A155" s="29" t="s">
        <v>413</v>
      </c>
      <c r="B155" s="30">
        <v>80</v>
      </c>
      <c r="C155" s="31">
        <v>65</v>
      </c>
      <c r="D155" s="30">
        <v>60</v>
      </c>
      <c r="E155" s="31">
        <v>30</v>
      </c>
      <c r="F155" s="25" t="s">
        <v>117</v>
      </c>
      <c r="G155" s="20">
        <f t="shared" si="0"/>
        <v>0.53846153846153844</v>
      </c>
    </row>
    <row r="156" spans="1:9">
      <c r="A156" s="34" t="s">
        <v>414</v>
      </c>
      <c r="B156" s="35">
        <v>90</v>
      </c>
      <c r="C156" s="36">
        <v>90</v>
      </c>
      <c r="D156" s="35">
        <v>70</v>
      </c>
      <c r="E156" s="36">
        <v>70</v>
      </c>
      <c r="F156" s="25" t="s">
        <v>117</v>
      </c>
      <c r="G156" s="20">
        <f t="shared" si="0"/>
        <v>0.22222222222222221</v>
      </c>
    </row>
    <row r="157" spans="1:9">
      <c r="A157" s="20"/>
      <c r="B157" s="20"/>
      <c r="C157" s="20"/>
      <c r="D157" s="20"/>
      <c r="E157" s="20"/>
      <c r="F157" s="20"/>
      <c r="G157" s="20"/>
    </row>
    <row r="158" spans="1:9">
      <c r="A158" s="20"/>
      <c r="B158" s="20"/>
      <c r="C158" s="20"/>
      <c r="D158" s="20"/>
      <c r="E158" s="20"/>
      <c r="F158" s="20"/>
      <c r="G158" s="20"/>
    </row>
    <row r="159" spans="1:9">
      <c r="A159" s="20" t="s">
        <v>120</v>
      </c>
      <c r="B159" s="20">
        <f>AVERAGEIF(F139:F156,A159,G139:G156)</f>
        <v>0.38382283834586467</v>
      </c>
      <c r="C159" s="20"/>
      <c r="D159" s="20"/>
      <c r="E159" s="20"/>
      <c r="F159" s="20"/>
      <c r="G159" s="20"/>
    </row>
    <row r="160" spans="1:9">
      <c r="A160" s="20" t="s">
        <v>403</v>
      </c>
      <c r="B160" s="20">
        <f>AVERAGEIF(F139:F156,A160,G139:G156)</f>
        <v>0.1111111111111111</v>
      </c>
      <c r="C160" s="20"/>
      <c r="D160" s="20"/>
      <c r="E160" s="20"/>
      <c r="F160" s="20"/>
      <c r="G160" s="20"/>
    </row>
    <row r="161" spans="1:7">
      <c r="A161" s="20" t="s">
        <v>119</v>
      </c>
      <c r="B161" s="20">
        <f>AVERAGEIF(F139:F156,A161,G139:G156)</f>
        <v>0.4</v>
      </c>
      <c r="C161" s="20"/>
      <c r="D161" s="20"/>
      <c r="E161" s="20"/>
      <c r="F161" s="20"/>
      <c r="G161" s="20"/>
    </row>
    <row r="162" spans="1:7">
      <c r="A162" s="20" t="s">
        <v>116</v>
      </c>
      <c r="B162" s="20">
        <f>AVERAGEIF(F139:F156,A162,G139:G156)</f>
        <v>0.22222222222222221</v>
      </c>
      <c r="C162" s="20"/>
      <c r="D162" s="20"/>
      <c r="E162" s="20"/>
      <c r="F162" s="20"/>
      <c r="G162" s="20"/>
    </row>
    <row r="163" spans="1:7">
      <c r="A163" s="20" t="s">
        <v>117</v>
      </c>
      <c r="B163" s="20">
        <f>AVERAGEIF(F139:F156,A163,G139:G156)</f>
        <v>0.38034188034188032</v>
      </c>
      <c r="C163" s="20"/>
      <c r="D163" s="20"/>
      <c r="E163" s="20"/>
      <c r="F163" s="20"/>
      <c r="G163" s="20"/>
    </row>
    <row r="165" spans="1:7">
      <c r="A165" s="461" t="s">
        <v>161</v>
      </c>
      <c r="B165" s="461"/>
      <c r="C165" s="461"/>
      <c r="D165" s="461"/>
      <c r="E165" s="461"/>
    </row>
    <row r="166" spans="1:7" ht="15" thickBot="1">
      <c r="A166" t="s">
        <v>162</v>
      </c>
      <c r="B166" s="13">
        <v>0.4</v>
      </c>
    </row>
    <row r="167" spans="1:7" ht="15" thickBot="1">
      <c r="A167" t="s">
        <v>163</v>
      </c>
      <c r="B167" s="37">
        <f>(1+B166)^(1/(2020-2010))-1</f>
        <v>3.4219694129380196E-2</v>
      </c>
    </row>
    <row r="168" spans="1:7">
      <c r="B168" s="38"/>
    </row>
    <row r="169" spans="1:7">
      <c r="A169" s="461" t="s">
        <v>378</v>
      </c>
      <c r="B169" s="461"/>
    </row>
    <row r="170" spans="1:7">
      <c r="A170" t="s">
        <v>379</v>
      </c>
      <c r="B170" s="39">
        <v>972.7</v>
      </c>
    </row>
    <row r="171" spans="1:7" ht="15" thickBot="1">
      <c r="A171" t="s">
        <v>380</v>
      </c>
      <c r="B171" s="40">
        <f>400.9+53.5+276.5+255.7+63.5+462.5+B170+975.4+227.6+436.5</f>
        <v>4124.8</v>
      </c>
    </row>
    <row r="172" spans="1:7" ht="15" thickBot="1">
      <c r="A172" t="s">
        <v>381</v>
      </c>
      <c r="B172" s="37">
        <f>B170/B171</f>
        <v>0.23581749418153608</v>
      </c>
    </row>
    <row r="173" spans="1:7">
      <c r="B173" s="38"/>
    </row>
    <row r="174" spans="1:7">
      <c r="A174" s="461" t="s">
        <v>168</v>
      </c>
      <c r="B174" s="461"/>
      <c r="C174" s="461"/>
      <c r="D174" s="461"/>
      <c r="E174" s="461"/>
    </row>
    <row r="175" spans="1:7" ht="15" thickBot="1">
      <c r="A175" t="s">
        <v>387</v>
      </c>
      <c r="B175" s="38">
        <v>0.1246</v>
      </c>
    </row>
    <row r="176" spans="1:7" ht="15" thickBot="1">
      <c r="A176" t="s">
        <v>383</v>
      </c>
      <c r="B176" s="37">
        <f>1-B175</f>
        <v>0.87539999999999996</v>
      </c>
    </row>
    <row r="178" spans="1:5">
      <c r="A178" s="461" t="s">
        <v>164</v>
      </c>
      <c r="B178" s="461"/>
      <c r="C178" s="461"/>
      <c r="D178" s="461"/>
      <c r="E178" s="461"/>
    </row>
    <row r="179" spans="1:5">
      <c r="A179" t="s">
        <v>385</v>
      </c>
      <c r="B179">
        <v>197000</v>
      </c>
    </row>
    <row r="180" spans="1:5" ht="15" thickBot="1">
      <c r="A180" t="s">
        <v>386</v>
      </c>
      <c r="B180">
        <v>175000</v>
      </c>
    </row>
    <row r="181" spans="1:5" ht="15" thickBot="1">
      <c r="A181" t="s">
        <v>165</v>
      </c>
      <c r="B181" s="12">
        <f>B179/B180</f>
        <v>1.1257142857142857</v>
      </c>
    </row>
    <row r="183" spans="1:5">
      <c r="A183" s="461" t="s">
        <v>166</v>
      </c>
      <c r="B183" s="461"/>
      <c r="C183" s="461"/>
      <c r="D183" s="461"/>
      <c r="E183" s="461"/>
    </row>
    <row r="184" spans="1:5">
      <c r="A184" t="s">
        <v>2237</v>
      </c>
      <c r="B184" s="162">
        <v>1.2E-2</v>
      </c>
    </row>
    <row r="185" spans="1:5">
      <c r="A185" t="s">
        <v>2238</v>
      </c>
      <c r="B185" s="162">
        <v>2.4E-2</v>
      </c>
    </row>
    <row r="186" spans="1:5">
      <c r="A186" t="s">
        <v>2239</v>
      </c>
      <c r="B186">
        <f>2050-2018+1</f>
        <v>33</v>
      </c>
    </row>
    <row r="187" spans="1:5">
      <c r="A187" t="s">
        <v>2240</v>
      </c>
      <c r="B187" s="11">
        <f>(1-B184)^B186</f>
        <v>0.67139665221009714</v>
      </c>
    </row>
    <row r="188" spans="1:5" ht="15" thickBot="1">
      <c r="A188" t="s">
        <v>2241</v>
      </c>
      <c r="B188" s="11">
        <f>(1-B185)^B186</f>
        <v>0.44858421050781644</v>
      </c>
    </row>
    <row r="189" spans="1:5" ht="15" thickBot="1">
      <c r="A189" t="s">
        <v>2242</v>
      </c>
      <c r="B189" s="12">
        <f>(B187-B188)/B187</f>
        <v>0.33186409400289502</v>
      </c>
    </row>
    <row r="191" spans="1:5">
      <c r="A191" s="461" t="s">
        <v>178</v>
      </c>
      <c r="B191" s="461"/>
      <c r="C191" s="461"/>
      <c r="D191" s="461"/>
      <c r="E191" s="461"/>
    </row>
    <row r="192" spans="1:5">
      <c r="A192" s="16" t="s">
        <v>170</v>
      </c>
      <c r="B192" s="16" t="s">
        <v>171</v>
      </c>
      <c r="C192" s="16"/>
    </row>
    <row r="193" spans="1:9">
      <c r="A193" t="s">
        <v>172</v>
      </c>
      <c r="B193" s="17">
        <v>15277777.777777778</v>
      </c>
      <c r="C193" t="s">
        <v>173</v>
      </c>
    </row>
    <row r="194" spans="1:9">
      <c r="A194" t="s">
        <v>174</v>
      </c>
      <c r="B194" s="17">
        <f>3.4*10^6</f>
        <v>3400000</v>
      </c>
      <c r="C194" s="41"/>
    </row>
    <row r="195" spans="1:9">
      <c r="A195" t="s">
        <v>175</v>
      </c>
      <c r="B195">
        <v>2</v>
      </c>
    </row>
    <row r="196" spans="1:9" ht="15" thickBot="1">
      <c r="A196" t="s">
        <v>176</v>
      </c>
      <c r="B196" s="17">
        <f>B195*B194</f>
        <v>6800000</v>
      </c>
    </row>
    <row r="197" spans="1:9" ht="15" thickBot="1">
      <c r="A197" t="s">
        <v>177</v>
      </c>
      <c r="B197" s="12">
        <f>B196/B193</f>
        <v>0.44509090909090909</v>
      </c>
    </row>
    <row r="199" spans="1:9">
      <c r="A199" s="201" t="s">
        <v>2963</v>
      </c>
    </row>
    <row r="201" spans="1:9">
      <c r="A201" s="202" t="s">
        <v>2984</v>
      </c>
      <c r="B201" s="463" t="s">
        <v>2967</v>
      </c>
      <c r="C201" s="463"/>
      <c r="D201" s="463"/>
      <c r="E201" s="463"/>
      <c r="F201" s="463"/>
      <c r="G201" s="463"/>
      <c r="H201" s="463"/>
      <c r="I201" s="463"/>
    </row>
    <row r="202" spans="1:9">
      <c r="A202" s="42" t="s">
        <v>2968</v>
      </c>
      <c r="B202" s="42" t="s">
        <v>2969</v>
      </c>
      <c r="C202" s="42" t="s">
        <v>2970</v>
      </c>
      <c r="D202" s="42" t="s">
        <v>2971</v>
      </c>
      <c r="E202" s="42" t="s">
        <v>2325</v>
      </c>
      <c r="F202" s="42" t="s">
        <v>82</v>
      </c>
      <c r="G202" s="42" t="s">
        <v>2972</v>
      </c>
      <c r="H202" s="42" t="s">
        <v>2973</v>
      </c>
      <c r="I202" s="42" t="s">
        <v>2974</v>
      </c>
    </row>
    <row r="203" spans="1:9">
      <c r="A203" s="42" t="s">
        <v>2975</v>
      </c>
      <c r="B203">
        <v>0</v>
      </c>
      <c r="C203">
        <v>6</v>
      </c>
      <c r="D203">
        <v>9</v>
      </c>
      <c r="E203">
        <v>25</v>
      </c>
      <c r="F203">
        <v>21</v>
      </c>
      <c r="G203">
        <v>215</v>
      </c>
      <c r="H203">
        <v>81</v>
      </c>
      <c r="I203">
        <v>134</v>
      </c>
    </row>
    <row r="204" spans="1:9">
      <c r="A204" s="42" t="s">
        <v>2976</v>
      </c>
      <c r="B204">
        <v>4</v>
      </c>
      <c r="C204">
        <v>3</v>
      </c>
      <c r="D204">
        <v>15</v>
      </c>
      <c r="E204">
        <v>40</v>
      </c>
      <c r="F204">
        <v>43</v>
      </c>
      <c r="G204">
        <v>163</v>
      </c>
      <c r="H204">
        <v>56</v>
      </c>
      <c r="I204">
        <v>94</v>
      </c>
    </row>
    <row r="205" spans="1:9" ht="15" thickBot="1">
      <c r="A205" s="42" t="s">
        <v>2977</v>
      </c>
      <c r="B205">
        <f>B204-B203</f>
        <v>4</v>
      </c>
      <c r="C205">
        <f t="shared" ref="C205:I205" si="1">C204-C203</f>
        <v>-3</v>
      </c>
      <c r="D205">
        <f t="shared" si="1"/>
        <v>6</v>
      </c>
      <c r="E205">
        <f t="shared" si="1"/>
        <v>15</v>
      </c>
      <c r="F205">
        <f t="shared" si="1"/>
        <v>22</v>
      </c>
      <c r="G205">
        <f t="shared" si="1"/>
        <v>-52</v>
      </c>
      <c r="H205">
        <f t="shared" si="1"/>
        <v>-25</v>
      </c>
      <c r="I205">
        <f t="shared" si="1"/>
        <v>-40</v>
      </c>
    </row>
    <row r="206" spans="1:9" ht="15" thickBot="1">
      <c r="A206" t="s">
        <v>2978</v>
      </c>
      <c r="B206" s="12">
        <v>-0.33</v>
      </c>
    </row>
    <row r="207" spans="1:9" ht="15" thickBot="1">
      <c r="A207" t="s">
        <v>2979</v>
      </c>
      <c r="B207" s="12">
        <f>I205/I203</f>
        <v>-0.29850746268656714</v>
      </c>
    </row>
    <row r="209" spans="1:9">
      <c r="A209" s="202" t="s">
        <v>2985</v>
      </c>
      <c r="B209" s="463" t="s">
        <v>2967</v>
      </c>
      <c r="C209" s="463"/>
      <c r="D209" s="463"/>
      <c r="E209" s="463"/>
      <c r="F209" s="463"/>
      <c r="G209" s="463"/>
      <c r="H209" s="463"/>
      <c r="I209" s="463"/>
    </row>
    <row r="210" spans="1:9">
      <c r="A210" s="42" t="s">
        <v>2968</v>
      </c>
      <c r="B210" s="42" t="s">
        <v>2969</v>
      </c>
      <c r="C210" s="42" t="s">
        <v>2970</v>
      </c>
      <c r="D210" s="42" t="s">
        <v>2971</v>
      </c>
      <c r="E210" s="42" t="s">
        <v>2325</v>
      </c>
      <c r="F210" s="42" t="s">
        <v>82</v>
      </c>
      <c r="G210" s="42" t="s">
        <v>2972</v>
      </c>
      <c r="H210" s="42" t="s">
        <v>2973</v>
      </c>
      <c r="I210" s="42" t="s">
        <v>2974</v>
      </c>
    </row>
    <row r="211" spans="1:9">
      <c r="A211" s="42" t="s">
        <v>2975</v>
      </c>
      <c r="B211">
        <v>0</v>
      </c>
      <c r="C211">
        <v>17</v>
      </c>
      <c r="D211">
        <v>18</v>
      </c>
      <c r="E211">
        <v>22</v>
      </c>
      <c r="F211">
        <v>12</v>
      </c>
      <c r="G211">
        <v>73</v>
      </c>
      <c r="H211">
        <v>21</v>
      </c>
      <c r="I211">
        <v>21</v>
      </c>
    </row>
    <row r="212" spans="1:9">
      <c r="A212" s="42" t="s">
        <v>2976</v>
      </c>
      <c r="B212">
        <v>0</v>
      </c>
      <c r="C212">
        <v>15</v>
      </c>
      <c r="D212">
        <v>22</v>
      </c>
      <c r="E212">
        <v>39</v>
      </c>
      <c r="F212">
        <v>23</v>
      </c>
      <c r="G212">
        <v>51</v>
      </c>
      <c r="H212">
        <v>17</v>
      </c>
      <c r="I212">
        <v>19</v>
      </c>
    </row>
    <row r="213" spans="1:9" ht="15" thickBot="1">
      <c r="A213" s="42" t="s">
        <v>2977</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 thickBot="1">
      <c r="A214" t="s">
        <v>2978</v>
      </c>
      <c r="B214" s="12">
        <f>SUM(G213:H213)/SUM(G211:H211)</f>
        <v>-0.27659574468085107</v>
      </c>
    </row>
    <row r="215" spans="1:9" ht="15" thickBot="1">
      <c r="A215" t="s">
        <v>2979</v>
      </c>
      <c r="B215" s="12">
        <f>I213/I211</f>
        <v>-9.5238095238095233E-2</v>
      </c>
    </row>
    <row r="217" spans="1:9">
      <c r="A217" s="202" t="s">
        <v>2986</v>
      </c>
      <c r="B217" s="463" t="s">
        <v>2967</v>
      </c>
      <c r="C217" s="463"/>
      <c r="D217" s="463"/>
      <c r="E217" s="463"/>
    </row>
    <row r="218" spans="1:9">
      <c r="A218" s="42" t="s">
        <v>2968</v>
      </c>
      <c r="B218" s="42" t="s">
        <v>2980</v>
      </c>
      <c r="C218" s="42" t="s">
        <v>2981</v>
      </c>
      <c r="D218" s="42" t="s">
        <v>2982</v>
      </c>
      <c r="E218" s="42" t="s">
        <v>82</v>
      </c>
    </row>
    <row r="219" spans="1:9">
      <c r="A219" s="42" t="s">
        <v>2975</v>
      </c>
      <c r="B219">
        <v>112</v>
      </c>
      <c r="C219">
        <v>16</v>
      </c>
      <c r="D219">
        <v>9</v>
      </c>
      <c r="E219">
        <v>134</v>
      </c>
    </row>
    <row r="220" spans="1:9">
      <c r="A220" s="42" t="s">
        <v>2976</v>
      </c>
      <c r="B220">
        <v>87</v>
      </c>
      <c r="C220">
        <v>17</v>
      </c>
      <c r="D220">
        <v>9</v>
      </c>
      <c r="E220">
        <v>151</v>
      </c>
    </row>
    <row r="221" spans="1:9" ht="15" thickBot="1">
      <c r="A221" s="42" t="s">
        <v>2977</v>
      </c>
      <c r="B221">
        <f>B220-B219</f>
        <v>-25</v>
      </c>
      <c r="C221">
        <f t="shared" ref="C221:E221" si="9">C220-C219</f>
        <v>1</v>
      </c>
      <c r="D221">
        <f t="shared" si="9"/>
        <v>0</v>
      </c>
      <c r="E221">
        <f t="shared" si="9"/>
        <v>17</v>
      </c>
    </row>
    <row r="222" spans="1:9" ht="15" thickBot="1">
      <c r="A222" t="s">
        <v>2983</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About</vt:lpstr>
      <vt:lpstr>Policy Characteristics</vt:lpstr>
      <vt:lpstr>PolicyLevers</vt:lpstr>
      <vt:lpstr>UnitControlCenter</vt:lpstr>
      <vt:lpstr>OutputGraphs</vt:lpstr>
      <vt:lpstr>Output Graph Color Key</vt:lpstr>
      <vt:lpstr>ReferenceScenarios</vt:lpstr>
      <vt:lpstr>ReferenceCurves</vt:lpstr>
      <vt:lpstr>Targets</vt:lpstr>
      <vt:lpstr>EPA GHG Inventory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2014-07-10T20:44:47Z</dcterms:created>
  <dcterms:modified xsi:type="dcterms:W3CDTF">2025-01-29T17:36:47Z</dcterms:modified>
</cp:coreProperties>
</file>